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دورة التحكيم الالكتروني\"/>
    </mc:Choice>
  </mc:AlternateContent>
  <xr:revisionPtr revIDLastSave="0" documentId="13_ncr:1_{C1F95B20-93CC-452E-8981-6E0C838E1A5C}" xr6:coauthVersionLast="47" xr6:coauthVersionMax="47" xr10:uidLastSave="{00000000-0000-0000-0000-000000000000}"/>
  <bookViews>
    <workbookView xWindow="-110" yWindow="-110" windowWidth="19420" windowHeight="10300" tabRatio="1000" activeTab="1" xr2:uid="{00000000-000D-0000-FFFF-FFFF00000000}"/>
  </bookViews>
  <sheets>
    <sheet name="Main Page" sheetId="1" r:id="rId1"/>
    <sheet name="M. List" sheetId="2" r:id="rId2"/>
    <sheet name="IL" sheetId="3" r:id="rId3"/>
    <sheet name="PL day 1" sheetId="4" r:id="rId4"/>
    <sheet name="Team day 1" sheetId="5" r:id="rId5"/>
    <sheet name="T.Team (1)" sheetId="6" r:id="rId6"/>
    <sheet name="Ind Result (1)" sheetId="7" r:id="rId7"/>
    <sheet name="SUM DAY1" sheetId="8" r:id="rId8"/>
    <sheet name="IS" sheetId="9" r:id="rId9"/>
    <sheet name="PS day 2" sheetId="10" r:id="rId10"/>
    <sheet name="Team day 2" sheetId="11" r:id="rId11"/>
    <sheet name="Ind Result (2)" sheetId="12" r:id="rId12"/>
    <sheet name="T.Team (2)" sheetId="13" r:id="rId13"/>
    <sheet name="SUM DAY2" sheetId="14" r:id="rId14"/>
    <sheet name=" Rings Peg Day 3" sheetId="15" r:id="rId15"/>
    <sheet name=" Lemon Peg Day 3" sheetId="16" r:id="rId16"/>
    <sheet name="Relay (L)" sheetId="17" r:id="rId17"/>
    <sheet name="Relay (S)" sheetId="18" r:id="rId18"/>
    <sheet name="Ind Result (3)" sheetId="19" r:id="rId19"/>
    <sheet name="T.Team (3)" sheetId="20" r:id="rId20"/>
    <sheet name="SUM DAY3" sheetId="21" r:id="rId21"/>
    <sheet name="T Ind" sheetId="22" r:id="rId22"/>
    <sheet name="Team Total" sheetId="23" r:id="rId23"/>
    <sheet name="SUMMARY" sheetId="24" r:id="rId24"/>
  </sheets>
  <definedNames>
    <definedName name="_xlnm._FilterDatabase" localSheetId="6" hidden="1">'Ind Result (1)'!$A$5:$K$105</definedName>
    <definedName name="_xlnm._FilterDatabase" localSheetId="11" hidden="1">'Ind Result (2)'!$A$5:$K$5</definedName>
    <definedName name="_xlnm._FilterDatabase" localSheetId="18" hidden="1">'Ind Result (3)'!$A$5:$L$5</definedName>
    <definedName name="_xlnm._FilterDatabase" localSheetId="9" hidden="1">'PS day 2'!$A$5:$N$5</definedName>
    <definedName name="_xlnm._FilterDatabase" localSheetId="7" hidden="1">'SUM DAY1'!$A$5:$E$106</definedName>
    <definedName name="_xlnm._FilterDatabase" localSheetId="20" hidden="1">'SUM DAY3'!$A$5:$E$124</definedName>
    <definedName name="_xlnm._FilterDatabase" localSheetId="21" hidden="1">'T Ind'!$A$5:$S$5</definedName>
    <definedName name="_xlnm._FilterDatabase" localSheetId="5" hidden="1">'T.Team (1)'!$A$5:$L$126</definedName>
    <definedName name="_xlnm._FilterDatabase" localSheetId="12" hidden="1">'T.Team (2)'!$A$5:$L$5</definedName>
    <definedName name="_xlnm._FilterDatabase" localSheetId="19" hidden="1">'T.Team (3)'!$A$5:$J$5</definedName>
    <definedName name="_xlnm._FilterDatabase" localSheetId="22" hidden="1">'Team Total'!$A$5:$Q$5</definedName>
    <definedName name="_xlnm.Print_Area" localSheetId="15">' Lemon Peg Day 3'!$A$1:$S$47</definedName>
    <definedName name="_xlnm.Print_Area" localSheetId="14">' Rings Peg Day 3'!$A$1:$S$47</definedName>
    <definedName name="_xlnm.Print_Area" localSheetId="2">IL!$A$1:$N$47</definedName>
    <definedName name="_xlnm.Print_Area" localSheetId="6">'Ind Result (1)'!$A$1:$K$40</definedName>
    <definedName name="_xlnm.Print_Area" localSheetId="11">'Ind Result (2)'!$A$1:$K$36</definedName>
    <definedName name="_xlnm.Print_Area" localSheetId="18">'Ind Result (3)'!$A$1:$L$46</definedName>
    <definedName name="_xlnm.Print_Area" localSheetId="8">IS!$B$1:$N$47</definedName>
    <definedName name="_xlnm.Print_Area" localSheetId="1">'M. List'!$A$1:$E$123</definedName>
    <definedName name="_xlnm.Print_Area" localSheetId="0">'Main Page'!$A$1:$O$26</definedName>
    <definedName name="_xlnm.Print_Area" localSheetId="3">'PL day 1'!$A$1:$M$47</definedName>
    <definedName name="_xlnm.Print_Area" localSheetId="9">'PS day 2'!$A$1:$M$47</definedName>
    <definedName name="_xlnm.Print_Area" localSheetId="16">'Relay (L)'!$A$1:$M$47</definedName>
    <definedName name="_xlnm.Print_Area" localSheetId="17">'Relay (S)'!$A$1:$M$47</definedName>
    <definedName name="_xlnm.Print_Area" localSheetId="7">'SUM DAY1'!$A$1:$J$59</definedName>
    <definedName name="_xlnm.Print_Area" localSheetId="13">'SUM DAY2'!$A$1:$J$35</definedName>
    <definedName name="_xlnm.Print_Area" localSheetId="20">'SUM DAY3'!$A$1:$J$46</definedName>
    <definedName name="_xlnm.Print_Area" localSheetId="23">SUMMARY!$A$1:$J$65</definedName>
    <definedName name="_xlnm.Print_Area" localSheetId="21">'T Ind'!$A$1:$S$40</definedName>
    <definedName name="_xlnm.Print_Area" localSheetId="5">'T.Team (1)'!$A$1:$M$46</definedName>
    <definedName name="_xlnm.Print_Area" localSheetId="12">'T.Team (2)'!$A$1:$L$47</definedName>
    <definedName name="_xlnm.Print_Area" localSheetId="19">'T.Team (3)'!$A$1:$J$47</definedName>
    <definedName name="_xlnm.Print_Area" localSheetId="4">'Team day 1'!$A$1:$P$47</definedName>
    <definedName name="_xlnm.Print_Area" localSheetId="10">'Team day 2'!$A$1:$P$47</definedName>
    <definedName name="_xlnm.Print_Area" localSheetId="22">'Team Total'!$A$1:$Q$47</definedName>
    <definedName name="Table1" localSheetId="7">#REF!</definedName>
    <definedName name="Table1" localSheetId="13">#REF!</definedName>
    <definedName name="Table1" localSheetId="20">#REF!</definedName>
    <definedName name="Table1" localSheetId="23">#REF!</definedName>
    <definedName name="Table1">#REF!</definedName>
  </definedNames>
  <calcPr calcId="181029"/>
</workbook>
</file>

<file path=xl/calcChain.xml><?xml version="1.0" encoding="utf-8"?>
<calcChain xmlns="http://schemas.openxmlformats.org/spreadsheetml/2006/main">
  <c r="B11" i="24" l="1" a="1"/>
  <c r="B11" i="24" s="1"/>
  <c r="B17" i="24" a="1"/>
  <c r="B17" i="24" s="1"/>
  <c r="B23" i="24" a="1"/>
  <c r="B23" i="24" s="1"/>
  <c r="B29" i="24" a="1"/>
  <c r="B29" i="24" s="1"/>
  <c r="B35" i="24" a="1"/>
  <c r="B35" i="24" s="1"/>
  <c r="B41" i="24" a="1"/>
  <c r="B41" i="24" s="1"/>
  <c r="B47" i="24" a="1"/>
  <c r="B47" i="24" s="1"/>
  <c r="B53" i="24" a="1"/>
  <c r="B53" i="24" s="1"/>
  <c r="B59" i="24" a="1"/>
  <c r="B59" i="24" s="1"/>
  <c r="B65" i="24" a="1"/>
  <c r="B65" i="24" s="1"/>
  <c r="B71" i="24" a="1"/>
  <c r="B71" i="24" s="1"/>
  <c r="B77" i="24" a="1"/>
  <c r="B77" i="24" s="1"/>
  <c r="B83" i="24" a="1"/>
  <c r="B83" i="24" s="1"/>
  <c r="B89" i="24" a="1"/>
  <c r="B89" i="24"/>
  <c r="B95" i="24" a="1"/>
  <c r="B95" i="24" s="1"/>
  <c r="B101" i="24" a="1"/>
  <c r="B101" i="24" s="1"/>
  <c r="B107" i="24" a="1"/>
  <c r="B107" i="24" s="1"/>
  <c r="B113" i="24" a="1"/>
  <c r="B113" i="24" s="1"/>
  <c r="B119" i="24" a="1"/>
  <c r="B119" i="24" s="1"/>
  <c r="B125" i="24" a="1"/>
  <c r="B125" i="24" s="1"/>
  <c r="C106" i="8"/>
  <c r="H6" i="3"/>
  <c r="M6" i="3" s="1"/>
  <c r="D39" i="2" l="1"/>
  <c r="D38" i="2"/>
  <c r="D37" i="2"/>
  <c r="D36" i="2"/>
  <c r="V32" i="24"/>
  <c r="V31" i="24"/>
  <c r="X31" i="24" s="1"/>
  <c r="Y31" i="24" s="1"/>
  <c r="Z31" i="24" s="1"/>
  <c r="V30" i="24"/>
  <c r="V29" i="24"/>
  <c r="X29" i="24" s="1"/>
  <c r="Y29" i="24" s="1"/>
  <c r="Z29" i="24" s="1"/>
  <c r="V28" i="24"/>
  <c r="X28" i="24" s="1"/>
  <c r="Y28" i="24" s="1"/>
  <c r="Z28" i="24" s="1"/>
  <c r="V27" i="24"/>
  <c r="V26" i="24"/>
  <c r="X26" i="24" s="1"/>
  <c r="V25" i="24"/>
  <c r="V24" i="24"/>
  <c r="X24" i="24" s="1"/>
  <c r="Y24" i="24" s="1"/>
  <c r="Z24" i="24" s="1"/>
  <c r="V23" i="24"/>
  <c r="X23" i="24" s="1"/>
  <c r="Y23" i="24" s="1"/>
  <c r="Z23" i="24" s="1"/>
  <c r="V22" i="24"/>
  <c r="U18" i="24"/>
  <c r="V18" i="24" s="1"/>
  <c r="W18" i="24" s="1"/>
  <c r="U17" i="24"/>
  <c r="V17" i="24" s="1"/>
  <c r="W17" i="24" s="1"/>
  <c r="X17" i="24" s="1"/>
  <c r="U16" i="24"/>
  <c r="V16" i="24" s="1"/>
  <c r="W16" i="24" s="1"/>
  <c r="X16" i="24" s="1"/>
  <c r="U15" i="24"/>
  <c r="V15" i="24" s="1"/>
  <c r="W15" i="24" s="1"/>
  <c r="U14" i="24"/>
  <c r="V14" i="24" s="1"/>
  <c r="W14" i="24" s="1"/>
  <c r="X14" i="24" s="1"/>
  <c r="U13" i="24"/>
  <c r="V13" i="24" s="1"/>
  <c r="W13" i="24" s="1"/>
  <c r="U12" i="24"/>
  <c r="V12" i="24" s="1"/>
  <c r="W12" i="24" s="1"/>
  <c r="X12" i="24" s="1"/>
  <c r="U11" i="24"/>
  <c r="V11" i="24" s="1"/>
  <c r="W11" i="24" s="1"/>
  <c r="X11" i="24" s="1"/>
  <c r="U10" i="24"/>
  <c r="V10" i="24" s="1"/>
  <c r="W10" i="24" s="1"/>
  <c r="X10" i="24" s="1"/>
  <c r="U9" i="24"/>
  <c r="V9" i="24" s="1"/>
  <c r="W9" i="24" s="1"/>
  <c r="U8" i="24"/>
  <c r="V8" i="24" s="1"/>
  <c r="W8" i="24" s="1"/>
  <c r="X8" i="24" s="1"/>
  <c r="U7" i="24"/>
  <c r="V7" i="24" s="1"/>
  <c r="W7" i="24" s="1"/>
  <c r="V32" i="21"/>
  <c r="V31" i="21"/>
  <c r="X31" i="21" s="1"/>
  <c r="Y31" i="21" s="1"/>
  <c r="Z31" i="21" s="1"/>
  <c r="V30" i="21"/>
  <c r="V29" i="21"/>
  <c r="X29" i="21" s="1"/>
  <c r="Y29" i="21" s="1"/>
  <c r="Z29" i="21" s="1"/>
  <c r="V28" i="21"/>
  <c r="X28" i="21" s="1"/>
  <c r="Y28" i="21" s="1"/>
  <c r="Z28" i="21" s="1"/>
  <c r="V27" i="21"/>
  <c r="V26" i="21"/>
  <c r="X26" i="21" s="1"/>
  <c r="Y26" i="21" s="1"/>
  <c r="Z26" i="21" s="1"/>
  <c r="AA26" i="21" s="1"/>
  <c r="V25" i="21"/>
  <c r="V24" i="21"/>
  <c r="V23" i="21"/>
  <c r="X23" i="21" s="1"/>
  <c r="Y23" i="21" s="1"/>
  <c r="Z23" i="21" s="1"/>
  <c r="V22" i="21"/>
  <c r="U18" i="21"/>
  <c r="V18" i="21" s="1"/>
  <c r="W18" i="21" s="1"/>
  <c r="U17" i="21"/>
  <c r="V17" i="21" s="1"/>
  <c r="W17" i="21" s="1"/>
  <c r="X17" i="21" s="1"/>
  <c r="U16" i="21"/>
  <c r="V16" i="21" s="1"/>
  <c r="W16" i="21" s="1"/>
  <c r="X16" i="21" s="1"/>
  <c r="U15" i="21"/>
  <c r="V15" i="21" s="1"/>
  <c r="W15" i="21" s="1"/>
  <c r="U14" i="21"/>
  <c r="V14" i="21" s="1"/>
  <c r="W14" i="21" s="1"/>
  <c r="X14" i="21" s="1"/>
  <c r="U13" i="21"/>
  <c r="V13" i="21" s="1"/>
  <c r="W13" i="21" s="1"/>
  <c r="U12" i="21"/>
  <c r="V12" i="21" s="1"/>
  <c r="W12" i="21" s="1"/>
  <c r="U11" i="21"/>
  <c r="V11" i="21" s="1"/>
  <c r="W11" i="21" s="1"/>
  <c r="X11" i="21" s="1"/>
  <c r="U10" i="21"/>
  <c r="V10" i="21" s="1"/>
  <c r="W10" i="21" s="1"/>
  <c r="X10" i="21" s="1"/>
  <c r="U9" i="21"/>
  <c r="V9" i="21" s="1"/>
  <c r="W9" i="21" s="1"/>
  <c r="U8" i="21"/>
  <c r="V8" i="21" s="1"/>
  <c r="W8" i="21" s="1"/>
  <c r="X8" i="21" s="1"/>
  <c r="U7" i="21"/>
  <c r="V7" i="21" s="1"/>
  <c r="W7" i="21" s="1"/>
  <c r="V32" i="14"/>
  <c r="X32" i="14" s="1"/>
  <c r="V31" i="14"/>
  <c r="X31" i="14" s="1"/>
  <c r="V30" i="14"/>
  <c r="V29" i="14"/>
  <c r="V28" i="14"/>
  <c r="X28" i="14" s="1"/>
  <c r="V27" i="14"/>
  <c r="X27" i="14" s="1"/>
  <c r="Y27" i="14" s="1"/>
  <c r="Z27" i="14" s="1"/>
  <c r="V26" i="14"/>
  <c r="X26" i="14" s="1"/>
  <c r="Y26" i="14" s="1"/>
  <c r="Z26" i="14" s="1"/>
  <c r="V25" i="14"/>
  <c r="V24" i="14"/>
  <c r="X24" i="14" s="1"/>
  <c r="Y24" i="14" s="1"/>
  <c r="Z24" i="14" s="1"/>
  <c r="V23" i="14"/>
  <c r="X23" i="14" s="1"/>
  <c r="V22" i="14"/>
  <c r="U18" i="14"/>
  <c r="V18" i="14" s="1"/>
  <c r="W18" i="14" s="1"/>
  <c r="U17" i="14"/>
  <c r="V17" i="14" s="1"/>
  <c r="W17" i="14" s="1"/>
  <c r="U16" i="14"/>
  <c r="V16" i="14" s="1"/>
  <c r="W16" i="14" s="1"/>
  <c r="U15" i="14"/>
  <c r="V15" i="14" s="1"/>
  <c r="W15" i="14" s="1"/>
  <c r="U14" i="14"/>
  <c r="V14" i="14" s="1"/>
  <c r="W14" i="14" s="1"/>
  <c r="U13" i="14"/>
  <c r="V13" i="14" s="1"/>
  <c r="W13" i="14" s="1"/>
  <c r="U12" i="14"/>
  <c r="V12" i="14" s="1"/>
  <c r="W12" i="14" s="1"/>
  <c r="U11" i="14"/>
  <c r="V11" i="14" s="1"/>
  <c r="W11" i="14" s="1"/>
  <c r="U10" i="14"/>
  <c r="V10" i="14" s="1"/>
  <c r="W10" i="14" s="1"/>
  <c r="U9" i="14"/>
  <c r="V9" i="14" s="1"/>
  <c r="W9" i="14" s="1"/>
  <c r="U8" i="14"/>
  <c r="V8" i="14" s="1"/>
  <c r="W8" i="14" s="1"/>
  <c r="U7" i="14"/>
  <c r="V7" i="14" s="1"/>
  <c r="W7" i="14" s="1"/>
  <c r="V30" i="8"/>
  <c r="X30" i="8" s="1"/>
  <c r="V31" i="8"/>
  <c r="X31" i="8" s="1"/>
  <c r="Y31" i="8" s="1"/>
  <c r="Z31" i="8" s="1"/>
  <c r="AA31" i="8" s="1"/>
  <c r="V32" i="8"/>
  <c r="X32" i="8" s="1"/>
  <c r="U8" i="8"/>
  <c r="V8" i="8" s="1"/>
  <c r="W8" i="8" s="1"/>
  <c r="U9" i="8"/>
  <c r="V9" i="8" s="1"/>
  <c r="W9" i="8" s="1"/>
  <c r="U10" i="8"/>
  <c r="V10" i="8" s="1"/>
  <c r="U11" i="8"/>
  <c r="V11" i="8" s="1"/>
  <c r="W11" i="8" s="1"/>
  <c r="X11" i="8" s="1"/>
  <c r="U12" i="8"/>
  <c r="V12" i="8" s="1"/>
  <c r="U13" i="8"/>
  <c r="V13" i="8" s="1"/>
  <c r="W13" i="8" s="1"/>
  <c r="U14" i="8"/>
  <c r="V14" i="8" s="1"/>
  <c r="W14" i="8" s="1"/>
  <c r="U15" i="8"/>
  <c r="V15" i="8" s="1"/>
  <c r="W15" i="8" s="1"/>
  <c r="U16" i="8"/>
  <c r="V16" i="8" s="1"/>
  <c r="W16" i="8" s="1"/>
  <c r="X16" i="8" s="1"/>
  <c r="U17" i="8"/>
  <c r="V17" i="8" s="1"/>
  <c r="W17" i="8" s="1"/>
  <c r="X17" i="8" s="1"/>
  <c r="U18" i="8"/>
  <c r="V18" i="8"/>
  <c r="W18" i="8" s="1"/>
  <c r="W10" i="8"/>
  <c r="X10" i="8" s="1"/>
  <c r="W12" i="8"/>
  <c r="Z28" i="8"/>
  <c r="Z29" i="8"/>
  <c r="Z22" i="8"/>
  <c r="AA22" i="8" s="1"/>
  <c r="V22" i="8"/>
  <c r="X22" i="8" s="1"/>
  <c r="V23" i="8"/>
  <c r="X23" i="8" s="1"/>
  <c r="Y23" i="8" s="1"/>
  <c r="Z23" i="8" s="1"/>
  <c r="V24" i="8"/>
  <c r="V25" i="8"/>
  <c r="X25" i="8" s="1"/>
  <c r="Y25" i="8" s="1"/>
  <c r="Z25" i="8" s="1"/>
  <c r="V26" i="8"/>
  <c r="X26" i="8" s="1"/>
  <c r="Y26" i="8" s="1"/>
  <c r="Z26" i="8" s="1"/>
  <c r="AA26" i="8" s="1"/>
  <c r="V27" i="8"/>
  <c r="X27" i="8" s="1"/>
  <c r="Y27" i="8" s="1"/>
  <c r="Z27" i="8" s="1"/>
  <c r="V28" i="8"/>
  <c r="X28" i="8" s="1"/>
  <c r="Y28" i="8" s="1"/>
  <c r="V29" i="8"/>
  <c r="U7" i="8"/>
  <c r="V7" i="8" s="1"/>
  <c r="Y30" i="8" l="1"/>
  <c r="Z30" i="8" s="1"/>
  <c r="AA30" i="8" s="1"/>
  <c r="Y32" i="8"/>
  <c r="Z32" i="8" s="1"/>
  <c r="AA32" i="8" s="1"/>
  <c r="X11" i="14"/>
  <c r="X10" i="14"/>
  <c r="X16" i="14"/>
  <c r="X7" i="14"/>
  <c r="X17" i="14"/>
  <c r="X8" i="14"/>
  <c r="X14" i="14"/>
  <c r="X18" i="14"/>
  <c r="X30" i="14"/>
  <c r="Y30" i="14" s="1"/>
  <c r="Z30" i="14" s="1"/>
  <c r="Y32" i="14"/>
  <c r="Z32" i="14" s="1"/>
  <c r="X22" i="14"/>
  <c r="Y22" i="14" s="1"/>
  <c r="Z22" i="14" s="1"/>
  <c r="Y28" i="14"/>
  <c r="Z28" i="14" s="1"/>
  <c r="Y26" i="24"/>
  <c r="Z26" i="24" s="1"/>
  <c r="AA26" i="24" s="1"/>
  <c r="X18" i="24"/>
  <c r="X13" i="24"/>
  <c r="X7" i="24"/>
  <c r="X9" i="24"/>
  <c r="X15" i="24"/>
  <c r="X25" i="24"/>
  <c r="Y25" i="24" s="1"/>
  <c r="Z25" i="24" s="1"/>
  <c r="X22" i="24"/>
  <c r="Y22" i="24" s="1"/>
  <c r="Z22" i="24" s="1"/>
  <c r="X30" i="24"/>
  <c r="Y30" i="24" s="1"/>
  <c r="Z30" i="24" s="1"/>
  <c r="X27" i="24"/>
  <c r="Y27" i="24" s="1"/>
  <c r="Z27" i="24" s="1"/>
  <c r="X32" i="24"/>
  <c r="Y32" i="24" s="1"/>
  <c r="Z32" i="24" s="1"/>
  <c r="X12" i="21"/>
  <c r="X13" i="21"/>
  <c r="X18" i="21"/>
  <c r="X7" i="21"/>
  <c r="X9" i="21"/>
  <c r="X15" i="21"/>
  <c r="X25" i="21"/>
  <c r="Y25" i="21" s="1"/>
  <c r="Z25" i="21" s="1"/>
  <c r="X22" i="21"/>
  <c r="Y22" i="21" s="1"/>
  <c r="Z22" i="21" s="1"/>
  <c r="AA22" i="21" s="1"/>
  <c r="X30" i="21"/>
  <c r="Y30" i="21" s="1"/>
  <c r="Z30" i="21" s="1"/>
  <c r="AA30" i="21" s="1"/>
  <c r="X27" i="21"/>
  <c r="Y27" i="21" s="1"/>
  <c r="Z27" i="21" s="1"/>
  <c r="X24" i="21"/>
  <c r="Y24" i="21" s="1"/>
  <c r="Z24" i="21" s="1"/>
  <c r="AA24" i="21" s="1"/>
  <c r="X32" i="21"/>
  <c r="Y32" i="21" s="1"/>
  <c r="Z32" i="21" s="1"/>
  <c r="X15" i="14"/>
  <c r="X12" i="14"/>
  <c r="X9" i="14"/>
  <c r="X13" i="14"/>
  <c r="Y31" i="14"/>
  <c r="Z31" i="14" s="1"/>
  <c r="X25" i="14"/>
  <c r="Y25" i="14" s="1"/>
  <c r="Z25" i="14" s="1"/>
  <c r="AA26" i="14" s="1"/>
  <c r="Y23" i="14"/>
  <c r="Z23" i="14" s="1"/>
  <c r="X29" i="14"/>
  <c r="Y29" i="14" s="1"/>
  <c r="Z29" i="14" s="1"/>
  <c r="AA28" i="8"/>
  <c r="AA29" i="8"/>
  <c r="AA27" i="8"/>
  <c r="X9" i="8"/>
  <c r="X15" i="8"/>
  <c r="X14" i="8"/>
  <c r="X18" i="8"/>
  <c r="X8" i="8"/>
  <c r="X13" i="8"/>
  <c r="X12" i="8"/>
  <c r="AA23" i="8"/>
  <c r="W7" i="8"/>
  <c r="X7" i="8" s="1"/>
  <c r="X29" i="8"/>
  <c r="Y29" i="8" s="1"/>
  <c r="X24" i="8"/>
  <c r="Y24" i="8" s="1"/>
  <c r="Z24" i="8" s="1"/>
  <c r="AA24" i="8" s="1"/>
  <c r="AA23" i="14" l="1"/>
  <c r="AA27" i="24"/>
  <c r="AA29" i="24"/>
  <c r="AA31" i="24"/>
  <c r="AA28" i="24"/>
  <c r="AA25" i="24"/>
  <c r="AA24" i="24"/>
  <c r="AA22" i="24"/>
  <c r="AA23" i="24"/>
  <c r="AA30" i="24"/>
  <c r="AA32" i="24"/>
  <c r="AA27" i="21"/>
  <c r="AA28" i="21"/>
  <c r="AA29" i="21"/>
  <c r="AA31" i="21"/>
  <c r="AA25" i="21"/>
  <c r="AA32" i="21"/>
  <c r="AA23" i="21"/>
  <c r="AA25" i="14"/>
  <c r="AA24" i="14"/>
  <c r="AA29" i="14"/>
  <c r="AA28" i="14"/>
  <c r="AA30" i="14"/>
  <c r="AA32" i="14"/>
  <c r="AA27" i="14"/>
  <c r="AA22" i="14"/>
  <c r="AA31" i="14"/>
  <c r="AA25" i="8"/>
  <c r="Y22" i="8"/>
  <c r="E23" i="17"/>
  <c r="G23" i="17" s="1"/>
  <c r="H35" i="5"/>
  <c r="J35" i="5" s="1"/>
  <c r="H35" i="17"/>
  <c r="J35" i="17" s="1"/>
  <c r="H30" i="16"/>
  <c r="J30" i="16" s="1"/>
  <c r="H32" i="16"/>
  <c r="J32" i="16" s="1"/>
  <c r="H34" i="16"/>
  <c r="H33" i="16"/>
  <c r="J33" i="16" s="1"/>
  <c r="I4" i="24"/>
  <c r="P3" i="23"/>
  <c r="R3" i="22"/>
  <c r="I4" i="21"/>
  <c r="G3" i="20"/>
  <c r="K3" i="19"/>
  <c r="K3" i="18"/>
  <c r="L3" i="17"/>
  <c r="J3" i="16"/>
  <c r="J3" i="15"/>
  <c r="I4" i="14"/>
  <c r="I3" i="13"/>
  <c r="I3" i="12"/>
  <c r="N3" i="11"/>
  <c r="K3" i="10"/>
  <c r="G3" i="9"/>
  <c r="I4" i="8"/>
  <c r="J3" i="7"/>
  <c r="I3" i="6"/>
  <c r="L3" i="4"/>
  <c r="G3" i="3"/>
  <c r="O3" i="5"/>
  <c r="D6" i="2"/>
  <c r="D7" i="2"/>
  <c r="D8" i="2"/>
  <c r="C9" i="5" s="1" a="1"/>
  <c r="C9" i="5" s="1"/>
  <c r="D9" i="2"/>
  <c r="C10" i="12" s="1" a="1"/>
  <c r="C10" i="12" s="1"/>
  <c r="D12" i="2"/>
  <c r="C13" i="12" s="1" a="1"/>
  <c r="C13" i="12" s="1"/>
  <c r="D13" i="2"/>
  <c r="C14" i="22" s="1" a="1"/>
  <c r="D14" i="22" s="1"/>
  <c r="C14" i="24" s="1" a="1"/>
  <c r="C14" i="24" s="1"/>
  <c r="D14" i="2"/>
  <c r="D15" i="2"/>
  <c r="D18" i="2"/>
  <c r="D19" i="2"/>
  <c r="C20" i="3" s="1" a="1"/>
  <c r="C20" i="3" s="1"/>
  <c r="D20" i="2"/>
  <c r="D21" i="2"/>
  <c r="D24" i="2"/>
  <c r="D25" i="2"/>
  <c r="C26" i="12" s="1" a="1"/>
  <c r="C26" i="12" s="1"/>
  <c r="D26" i="2"/>
  <c r="C27" i="9" s="1" a="1"/>
  <c r="C27" i="9" s="1"/>
  <c r="D27" i="2"/>
  <c r="C28" i="9" s="1" a="1"/>
  <c r="C28" i="9" s="1"/>
  <c r="D30" i="2"/>
  <c r="C33" i="9" s="1" a="1"/>
  <c r="C33" i="9" s="1"/>
  <c r="D31" i="2"/>
  <c r="D32" i="2"/>
  <c r="C31" i="18" s="1" a="1"/>
  <c r="C31" i="18" s="1"/>
  <c r="D33" i="2"/>
  <c r="C34" i="12" s="1" a="1"/>
  <c r="C34" i="12" s="1"/>
  <c r="C38" i="16" a="1"/>
  <c r="C38" i="16" s="1"/>
  <c r="D42" i="2"/>
  <c r="D43" i="2"/>
  <c r="D44" i="2"/>
  <c r="C46" i="4" s="1" a="1"/>
  <c r="C46" i="4" s="1"/>
  <c r="D45" i="2"/>
  <c r="N16" i="11"/>
  <c r="N15" i="11"/>
  <c r="N14" i="11"/>
  <c r="N13" i="11"/>
  <c r="N12" i="11"/>
  <c r="C48" i="9" a="1"/>
  <c r="C48" i="9" s="1"/>
  <c r="G48" i="9"/>
  <c r="H48" i="9" s="1"/>
  <c r="K48" i="9"/>
  <c r="L48" i="9" s="1"/>
  <c r="G49" i="9"/>
  <c r="H49" i="9" s="1"/>
  <c r="K49" i="9"/>
  <c r="L49" i="9" s="1"/>
  <c r="G50" i="9"/>
  <c r="H50" i="9" s="1"/>
  <c r="K50" i="9"/>
  <c r="L50" i="9" s="1"/>
  <c r="G51" i="9"/>
  <c r="H51" i="9" s="1"/>
  <c r="K51" i="9"/>
  <c r="L51" i="9" s="1"/>
  <c r="G52" i="9"/>
  <c r="H52" i="9" s="1"/>
  <c r="K52" i="9"/>
  <c r="L52" i="9" s="1"/>
  <c r="E53" i="9"/>
  <c r="I53" i="9"/>
  <c r="C54" i="9" a="1"/>
  <c r="C54" i="9" s="1"/>
  <c r="G54" i="9"/>
  <c r="H54" i="9" s="1"/>
  <c r="K54" i="9"/>
  <c r="L54" i="9" s="1"/>
  <c r="G55" i="9"/>
  <c r="H55" i="9" s="1"/>
  <c r="K55" i="9"/>
  <c r="L55" i="9" s="1"/>
  <c r="G56" i="9"/>
  <c r="H56" i="9" s="1"/>
  <c r="K56" i="9"/>
  <c r="L56" i="9" s="1"/>
  <c r="G57" i="9"/>
  <c r="H57" i="9" s="1"/>
  <c r="K57" i="9"/>
  <c r="L57" i="9" s="1"/>
  <c r="G58" i="9"/>
  <c r="H58" i="9" s="1"/>
  <c r="K58" i="9"/>
  <c r="L58" i="9" s="1"/>
  <c r="E59" i="9"/>
  <c r="I59" i="9"/>
  <c r="C60" i="9" a="1"/>
  <c r="C60" i="9" s="1"/>
  <c r="G60" i="9"/>
  <c r="H60" i="9" s="1"/>
  <c r="K60" i="9"/>
  <c r="L60" i="9" s="1"/>
  <c r="G61" i="9"/>
  <c r="H61" i="9" s="1"/>
  <c r="K61" i="9"/>
  <c r="L61" i="9" s="1"/>
  <c r="G62" i="9"/>
  <c r="H62" i="9" s="1"/>
  <c r="K62" i="9"/>
  <c r="L62" i="9" s="1"/>
  <c r="G63" i="9"/>
  <c r="H63" i="9" s="1"/>
  <c r="K63" i="9"/>
  <c r="L63" i="9" s="1"/>
  <c r="G64" i="9"/>
  <c r="H64" i="9" s="1"/>
  <c r="K64" i="9"/>
  <c r="L64" i="9" s="1"/>
  <c r="E65" i="9"/>
  <c r="I65" i="9"/>
  <c r="C66" i="9" a="1"/>
  <c r="C66" i="9" s="1"/>
  <c r="G66" i="9"/>
  <c r="H66" i="9" s="1"/>
  <c r="K66" i="9"/>
  <c r="L66" i="9" s="1"/>
  <c r="G67" i="9"/>
  <c r="H67" i="9" s="1"/>
  <c r="K67" i="9"/>
  <c r="L67" i="9" s="1"/>
  <c r="G68" i="9"/>
  <c r="H68" i="9" s="1"/>
  <c r="K68" i="9"/>
  <c r="L68" i="9" s="1"/>
  <c r="G69" i="9"/>
  <c r="H69" i="9" s="1"/>
  <c r="K69" i="9"/>
  <c r="L69" i="9" s="1"/>
  <c r="G70" i="9"/>
  <c r="H70" i="9" s="1"/>
  <c r="K70" i="9"/>
  <c r="L70" i="9" s="1"/>
  <c r="E71" i="9"/>
  <c r="I71" i="9"/>
  <c r="C72" i="9" a="1"/>
  <c r="D72" i="9" s="1"/>
  <c r="G72" i="9"/>
  <c r="H72" i="9" s="1"/>
  <c r="K72" i="9"/>
  <c r="L72" i="9" s="1"/>
  <c r="G73" i="9"/>
  <c r="H73" i="9" s="1"/>
  <c r="K73" i="9"/>
  <c r="L73" i="9" s="1"/>
  <c r="G74" i="9"/>
  <c r="H74" i="9" s="1"/>
  <c r="K74" i="9"/>
  <c r="L74" i="9" s="1"/>
  <c r="G75" i="9"/>
  <c r="H75" i="9" s="1"/>
  <c r="K75" i="9"/>
  <c r="L75" i="9" s="1"/>
  <c r="G76" i="9"/>
  <c r="H76" i="9" s="1"/>
  <c r="K76" i="9"/>
  <c r="L76" i="9" s="1"/>
  <c r="E77" i="9"/>
  <c r="I77" i="9"/>
  <c r="C78" i="9" a="1"/>
  <c r="D78" i="9" s="1"/>
  <c r="G78" i="9"/>
  <c r="H78" i="9" s="1"/>
  <c r="K78" i="9"/>
  <c r="L78" i="9" s="1"/>
  <c r="G79" i="9"/>
  <c r="H79" i="9" s="1"/>
  <c r="K79" i="9"/>
  <c r="L79" i="9" s="1"/>
  <c r="G80" i="9"/>
  <c r="H80" i="9" s="1"/>
  <c r="K80" i="9"/>
  <c r="L80" i="9" s="1"/>
  <c r="G81" i="9"/>
  <c r="H81" i="9" s="1"/>
  <c r="K81" i="9"/>
  <c r="L81" i="9" s="1"/>
  <c r="G82" i="9"/>
  <c r="H82" i="9" s="1"/>
  <c r="K82" i="9"/>
  <c r="L82" i="9" s="1"/>
  <c r="E83" i="9"/>
  <c r="I83" i="9"/>
  <c r="C84" i="9" a="1"/>
  <c r="C84" i="9" s="1"/>
  <c r="G84" i="9"/>
  <c r="H84" i="9" s="1"/>
  <c r="K84" i="9"/>
  <c r="L84" i="9" s="1"/>
  <c r="G85" i="9"/>
  <c r="H85" i="9" s="1"/>
  <c r="K85" i="9"/>
  <c r="L85" i="9" s="1"/>
  <c r="G86" i="9"/>
  <c r="H86" i="9" s="1"/>
  <c r="K86" i="9"/>
  <c r="L86" i="9" s="1"/>
  <c r="G87" i="9"/>
  <c r="H87" i="9" s="1"/>
  <c r="K87" i="9"/>
  <c r="L87" i="9" s="1"/>
  <c r="G88" i="9"/>
  <c r="H88" i="9" s="1"/>
  <c r="K88" i="9"/>
  <c r="L88" i="9" s="1"/>
  <c r="E89" i="9"/>
  <c r="I89" i="9"/>
  <c r="C90" i="9" a="1"/>
  <c r="C90" i="9" s="1"/>
  <c r="G90" i="9"/>
  <c r="H90" i="9" s="1"/>
  <c r="K90" i="9"/>
  <c r="L90" i="9" s="1"/>
  <c r="G91" i="9"/>
  <c r="H91" i="9" s="1"/>
  <c r="K91" i="9"/>
  <c r="L91" i="9" s="1"/>
  <c r="G92" i="9"/>
  <c r="H92" i="9" s="1"/>
  <c r="K92" i="9"/>
  <c r="L92" i="9" s="1"/>
  <c r="G93" i="9"/>
  <c r="H93" i="9" s="1"/>
  <c r="K93" i="9"/>
  <c r="L93" i="9" s="1"/>
  <c r="G94" i="9"/>
  <c r="H94" i="9" s="1"/>
  <c r="K94" i="9"/>
  <c r="L94" i="9" s="1"/>
  <c r="E95" i="9"/>
  <c r="I95" i="9"/>
  <c r="C96" i="9" a="1"/>
  <c r="C96" i="9" s="1"/>
  <c r="G96" i="9"/>
  <c r="H96" i="9" s="1"/>
  <c r="K96" i="9"/>
  <c r="L96" i="9" s="1"/>
  <c r="G97" i="9"/>
  <c r="H97" i="9" s="1"/>
  <c r="K97" i="9"/>
  <c r="L97" i="9" s="1"/>
  <c r="G98" i="9"/>
  <c r="H98" i="9" s="1"/>
  <c r="K98" i="9"/>
  <c r="L98" i="9" s="1"/>
  <c r="G99" i="9"/>
  <c r="H99" i="9" s="1"/>
  <c r="K99" i="9"/>
  <c r="L99" i="9" s="1"/>
  <c r="G100" i="9"/>
  <c r="H100" i="9" s="1"/>
  <c r="K100" i="9"/>
  <c r="L100" i="9" s="1"/>
  <c r="E101" i="9"/>
  <c r="I101" i="9"/>
  <c r="C102" i="9" a="1"/>
  <c r="C102" i="9" s="1"/>
  <c r="G102" i="9"/>
  <c r="H102" i="9" s="1"/>
  <c r="K102" i="9"/>
  <c r="L102" i="9" s="1"/>
  <c r="G103" i="9"/>
  <c r="H103" i="9" s="1"/>
  <c r="K103" i="9"/>
  <c r="L103" i="9" s="1"/>
  <c r="G104" i="9"/>
  <c r="H104" i="9" s="1"/>
  <c r="K104" i="9"/>
  <c r="L104" i="9" s="1"/>
  <c r="G105" i="9"/>
  <c r="H105" i="9" s="1"/>
  <c r="K105" i="9"/>
  <c r="L105" i="9" s="1"/>
  <c r="G106" i="9"/>
  <c r="H106" i="9" s="1"/>
  <c r="K106" i="9"/>
  <c r="L106" i="9" s="1"/>
  <c r="E107" i="9"/>
  <c r="I107" i="9"/>
  <c r="C108" i="9" a="1"/>
  <c r="C108" i="9" s="1"/>
  <c r="G108" i="9"/>
  <c r="H108" i="9" s="1"/>
  <c r="K108" i="9"/>
  <c r="L108" i="9" s="1"/>
  <c r="G109" i="9"/>
  <c r="H109" i="9" s="1"/>
  <c r="K109" i="9"/>
  <c r="L109" i="9" s="1"/>
  <c r="G110" i="9"/>
  <c r="H110" i="9" s="1"/>
  <c r="K110" i="9"/>
  <c r="L110" i="9" s="1"/>
  <c r="G111" i="9"/>
  <c r="H111" i="9" s="1"/>
  <c r="K111" i="9"/>
  <c r="L111" i="9" s="1"/>
  <c r="G112" i="9"/>
  <c r="H112" i="9" s="1"/>
  <c r="K112" i="9"/>
  <c r="L112" i="9" s="1"/>
  <c r="E113" i="9"/>
  <c r="I113" i="9"/>
  <c r="C114" i="9" a="1"/>
  <c r="C114" i="9" s="1"/>
  <c r="G114" i="9"/>
  <c r="H114" i="9" s="1"/>
  <c r="K114" i="9"/>
  <c r="L114" i="9" s="1"/>
  <c r="G115" i="9"/>
  <c r="H115" i="9" s="1"/>
  <c r="K115" i="9"/>
  <c r="L115" i="9" s="1"/>
  <c r="G116" i="9"/>
  <c r="H116" i="9" s="1"/>
  <c r="K116" i="9"/>
  <c r="L116" i="9" s="1"/>
  <c r="G117" i="9"/>
  <c r="H117" i="9" s="1"/>
  <c r="K117" i="9"/>
  <c r="L117" i="9" s="1"/>
  <c r="G118" i="9"/>
  <c r="H118" i="9" s="1"/>
  <c r="K118" i="9"/>
  <c r="L118" i="9" s="1"/>
  <c r="E119" i="9"/>
  <c r="I119" i="9"/>
  <c r="C120" i="9" a="1"/>
  <c r="D120" i="9" s="1"/>
  <c r="G120" i="9"/>
  <c r="H120" i="9" s="1"/>
  <c r="K120" i="9"/>
  <c r="L120" i="9" s="1"/>
  <c r="G121" i="9"/>
  <c r="H121" i="9" s="1"/>
  <c r="K121" i="9"/>
  <c r="L121" i="9" s="1"/>
  <c r="G122" i="9"/>
  <c r="H122" i="9" s="1"/>
  <c r="K122" i="9"/>
  <c r="L122" i="9" s="1"/>
  <c r="G123" i="9"/>
  <c r="H123" i="9" s="1"/>
  <c r="K123" i="9"/>
  <c r="L123" i="9" s="1"/>
  <c r="G124" i="9"/>
  <c r="H124" i="9" s="1"/>
  <c r="K124" i="9"/>
  <c r="L124" i="9" s="1"/>
  <c r="E125" i="9"/>
  <c r="I125" i="9"/>
  <c r="N40" i="5"/>
  <c r="N39" i="5"/>
  <c r="N38" i="5"/>
  <c r="N37" i="5"/>
  <c r="N36" i="5"/>
  <c r="D123" i="2"/>
  <c r="D122" i="2"/>
  <c r="C123" i="16" s="1" a="1"/>
  <c r="C123" i="16" s="1"/>
  <c r="D121" i="2"/>
  <c r="C122" i="22" s="1" a="1"/>
  <c r="C122" i="22" s="1"/>
  <c r="B122" i="24" s="1" a="1"/>
  <c r="B122" i="24" s="1"/>
  <c r="D120" i="2"/>
  <c r="C121" i="20" s="1" a="1"/>
  <c r="D121" i="20" s="1"/>
  <c r="C120" i="22" a="1"/>
  <c r="C120" i="22" s="1"/>
  <c r="B120" i="24" s="1" a="1"/>
  <c r="B120" i="24" s="1"/>
  <c r="D117" i="2"/>
  <c r="C118" i="16" s="1" a="1"/>
  <c r="C118" i="16" s="1"/>
  <c r="D116" i="2"/>
  <c r="D115" i="2"/>
  <c r="C116" i="16" s="1" a="1"/>
  <c r="C116" i="16" s="1"/>
  <c r="D114" i="2"/>
  <c r="C115" i="22" a="1"/>
  <c r="C115" i="22" s="1"/>
  <c r="B115" i="24" s="1" a="1"/>
  <c r="B115" i="24" s="1"/>
  <c r="C114" i="22" a="1"/>
  <c r="D114" i="22" s="1"/>
  <c r="C114" i="24" s="1" a="1"/>
  <c r="C114" i="24" s="1"/>
  <c r="D111" i="2"/>
  <c r="D110" i="2"/>
  <c r="D109" i="2"/>
  <c r="C110" i="16" s="1" a="1"/>
  <c r="D110" i="16" s="1"/>
  <c r="D108" i="2"/>
  <c r="C108" i="22" a="1"/>
  <c r="C108" i="22" s="1"/>
  <c r="B108" i="24" s="1" a="1"/>
  <c r="B108" i="24" s="1"/>
  <c r="D105" i="2"/>
  <c r="D104" i="2"/>
  <c r="D103" i="2"/>
  <c r="C104" i="16" s="1" a="1"/>
  <c r="C104" i="16" s="1"/>
  <c r="D102" i="2"/>
  <c r="C103" i="16" s="1" a="1"/>
  <c r="C103" i="16" s="1"/>
  <c r="C103" i="22" a="1"/>
  <c r="D103" i="22" s="1"/>
  <c r="C103" i="24" s="1" a="1"/>
  <c r="C103" i="24" s="1"/>
  <c r="C102" i="22" a="1"/>
  <c r="C102" i="22" s="1"/>
  <c r="B102" i="24" s="1" a="1"/>
  <c r="B102" i="24" s="1"/>
  <c r="D99" i="2"/>
  <c r="C100" i="16" s="1" a="1"/>
  <c r="C100" i="16" s="1"/>
  <c r="D98" i="2"/>
  <c r="C99" i="9" s="1" a="1"/>
  <c r="C99" i="9" s="1"/>
  <c r="D97" i="2"/>
  <c r="D96" i="2"/>
  <c r="C97" i="16" s="1" a="1"/>
  <c r="D97" i="16" s="1"/>
  <c r="C97" i="22" a="1"/>
  <c r="C97" i="22" s="1"/>
  <c r="B97" i="24" s="1" a="1"/>
  <c r="B97" i="24" s="1"/>
  <c r="C96" i="22" a="1"/>
  <c r="C96" i="22" s="1"/>
  <c r="B96" i="24" s="1" a="1"/>
  <c r="B96" i="24" s="1"/>
  <c r="D93" i="2"/>
  <c r="D92" i="2"/>
  <c r="C93" i="16" s="1" a="1"/>
  <c r="C93" i="16" s="1"/>
  <c r="D91" i="2"/>
  <c r="C92" i="16" s="1" a="1"/>
  <c r="C92" i="16" s="1"/>
  <c r="D90" i="2"/>
  <c r="C90" i="22" a="1"/>
  <c r="C90" i="22" s="1"/>
  <c r="B90" i="24" s="1" a="1"/>
  <c r="B90" i="24" s="1"/>
  <c r="D87" i="2"/>
  <c r="D86" i="2"/>
  <c r="C87" i="22" s="1" a="1"/>
  <c r="C87" i="22" s="1"/>
  <c r="B87" i="24" s="1" a="1"/>
  <c r="B87" i="24" s="1"/>
  <c r="D85" i="2"/>
  <c r="C86" i="16" s="1" a="1"/>
  <c r="D86" i="16" s="1"/>
  <c r="D84" i="2"/>
  <c r="C85" i="16" s="1" a="1"/>
  <c r="C85" i="16" s="1"/>
  <c r="C84" i="22" a="1"/>
  <c r="C84" i="22" s="1"/>
  <c r="B84" i="24" s="1" a="1"/>
  <c r="B84" i="24" s="1"/>
  <c r="D81" i="2"/>
  <c r="C82" i="22" a="1"/>
  <c r="C82" i="22" s="1"/>
  <c r="B82" i="24" s="1" a="1"/>
  <c r="B82" i="24" s="1"/>
  <c r="D80" i="2"/>
  <c r="D79" i="2"/>
  <c r="D78" i="2"/>
  <c r="C78" i="22" a="1"/>
  <c r="C78" i="22" s="1"/>
  <c r="B78" i="24" s="1" a="1"/>
  <c r="B78" i="24" s="1"/>
  <c r="D75" i="2"/>
  <c r="C76" i="16" s="1" a="1"/>
  <c r="C76" i="16" s="1"/>
  <c r="D74" i="2"/>
  <c r="D73" i="2"/>
  <c r="D72" i="2"/>
  <c r="C72" i="22" a="1"/>
  <c r="C72" i="22" s="1"/>
  <c r="B72" i="24" s="1" a="1"/>
  <c r="B72" i="24" s="1"/>
  <c r="D69" i="2"/>
  <c r="C70" i="23" s="1" a="1"/>
  <c r="C70" i="23" s="1"/>
  <c r="D68" i="2"/>
  <c r="D67" i="2"/>
  <c r="C68" i="23" s="1" a="1"/>
  <c r="D68" i="23" s="1"/>
  <c r="C68" i="22" a="1"/>
  <c r="C68" i="22" s="1"/>
  <c r="B68" i="24" s="1" a="1"/>
  <c r="B68" i="24" s="1"/>
  <c r="D66" i="2"/>
  <c r="C66" i="22" a="1"/>
  <c r="C66" i="22" s="1"/>
  <c r="B66" i="24" s="1" a="1"/>
  <c r="B66" i="24" s="1"/>
  <c r="D63" i="2"/>
  <c r="C64" i="23" s="1" a="1"/>
  <c r="D64" i="23" s="1"/>
  <c r="D65" i="23" s="1"/>
  <c r="H15" i="24" s="1"/>
  <c r="D62" i="2"/>
  <c r="D61" i="2"/>
  <c r="C62" i="23" s="1" a="1"/>
  <c r="C62" i="23" s="1"/>
  <c r="D60" i="2"/>
  <c r="C61" i="23" s="1" a="1"/>
  <c r="D61" i="23" s="1"/>
  <c r="C60" i="22" a="1"/>
  <c r="D60" i="22" s="1"/>
  <c r="C60" i="24" s="1" a="1"/>
  <c r="C60" i="24" s="1"/>
  <c r="D57" i="2"/>
  <c r="D56" i="2"/>
  <c r="C57" i="23" s="1" a="1"/>
  <c r="C57" i="23" s="1"/>
  <c r="C57" i="22" a="1"/>
  <c r="D57" i="22" s="1"/>
  <c r="C57" i="24" s="1" a="1"/>
  <c r="C57" i="24" s="1"/>
  <c r="D55" i="2"/>
  <c r="D54" i="2"/>
  <c r="C55" i="23" s="1" a="1"/>
  <c r="C55" i="23" s="1"/>
  <c r="C54" i="22" a="1"/>
  <c r="D54" i="22" s="1"/>
  <c r="C54" i="24" s="1" a="1"/>
  <c r="C54" i="24" s="1"/>
  <c r="D51" i="2"/>
  <c r="C52" i="23" s="1" a="1"/>
  <c r="D52" i="23" s="1"/>
  <c r="D53" i="23" s="1"/>
  <c r="H13" i="24" s="1"/>
  <c r="C52" i="22" a="1"/>
  <c r="C52" i="22" s="1"/>
  <c r="B52" i="24" s="1" a="1"/>
  <c r="B52" i="24" s="1"/>
  <c r="D50" i="2"/>
  <c r="C51" i="23" s="1" a="1"/>
  <c r="C51" i="23" s="1"/>
  <c r="D49" i="2"/>
  <c r="D48" i="2"/>
  <c r="C49" i="23" s="1" a="1"/>
  <c r="C49" i="23" s="1"/>
  <c r="C48" i="22" a="1"/>
  <c r="C48" i="22" s="1"/>
  <c r="B48" i="24" s="1" a="1"/>
  <c r="B48" i="24" s="1"/>
  <c r="C24" i="22" a="1"/>
  <c r="C24" i="22" s="1"/>
  <c r="B24" i="24" s="1" a="1"/>
  <c r="B24" i="24" s="1"/>
  <c r="C30" i="22" a="1"/>
  <c r="C30" i="22" s="1"/>
  <c r="B30" i="24" s="1" a="1"/>
  <c r="B30" i="24" s="1"/>
  <c r="C44" i="22" a="1"/>
  <c r="D44" i="22" s="1"/>
  <c r="C44" i="24" s="1" a="1"/>
  <c r="C44" i="24" s="1"/>
  <c r="C18" i="22" a="1"/>
  <c r="C18" i="22" s="1"/>
  <c r="B18" i="24" s="1" a="1"/>
  <c r="B18" i="24" s="1"/>
  <c r="C10" i="22" a="1"/>
  <c r="D10" i="22" s="1"/>
  <c r="C10" i="24" s="1" a="1"/>
  <c r="C10" i="24" s="1"/>
  <c r="C34" i="22" a="1"/>
  <c r="C34" i="22" s="1"/>
  <c r="B34" i="24" s="1" a="1"/>
  <c r="B34" i="24" s="1"/>
  <c r="C32" i="22" a="1"/>
  <c r="D32" i="22" s="1"/>
  <c r="C32" i="24" s="1" a="1"/>
  <c r="C32" i="24" s="1"/>
  <c r="C40" i="22" a="1"/>
  <c r="C40" i="22" s="1"/>
  <c r="B40" i="24" s="1" a="1"/>
  <c r="B40" i="24" s="1"/>
  <c r="C20" i="10" a="1"/>
  <c r="C20" i="10" s="1"/>
  <c r="C37" i="22" a="1"/>
  <c r="D37" i="22" s="1"/>
  <c r="C37" i="24" s="1" a="1"/>
  <c r="C37" i="24" s="1"/>
  <c r="C6" i="22" a="1"/>
  <c r="C6" i="22" s="1"/>
  <c r="C20" i="7" a="1"/>
  <c r="C20" i="7" s="1"/>
  <c r="C22" i="22" a="1"/>
  <c r="C22" i="22" s="1"/>
  <c r="B22" i="24" s="1" a="1"/>
  <c r="B22" i="24" s="1"/>
  <c r="C31" i="22" a="1"/>
  <c r="C36" i="22" a="1"/>
  <c r="C36" i="22" s="1"/>
  <c r="B36" i="24" s="1" a="1"/>
  <c r="B36" i="24" s="1"/>
  <c r="C39" i="22" a="1"/>
  <c r="C39" i="22" s="1"/>
  <c r="B39" i="24" s="1" a="1"/>
  <c r="B39" i="24" s="1"/>
  <c r="C12" i="22" a="1"/>
  <c r="D12" i="22" s="1"/>
  <c r="C12" i="24" s="1" a="1"/>
  <c r="C12" i="24" s="1"/>
  <c r="C7" i="22" a="1"/>
  <c r="C7" i="22" s="1"/>
  <c r="B7" i="24" s="1" a="1"/>
  <c r="B7" i="24" s="1"/>
  <c r="C42" i="22" a="1"/>
  <c r="C42" i="22" s="1"/>
  <c r="B42" i="24" s="1" a="1"/>
  <c r="B42" i="24" s="1"/>
  <c r="C43" i="22" a="1"/>
  <c r="C43" i="22" s="1"/>
  <c r="B43" i="24" s="1" a="1"/>
  <c r="B43" i="24" s="1"/>
  <c r="C8" i="22" a="1"/>
  <c r="C8" i="22" s="1"/>
  <c r="B8" i="24" s="1" a="1"/>
  <c r="B8" i="24" s="1"/>
  <c r="C15" i="22" a="1"/>
  <c r="C15" i="22" s="1"/>
  <c r="B15" i="24" s="1" a="1"/>
  <c r="B15" i="24" s="1"/>
  <c r="C46" i="22" a="1"/>
  <c r="C46" i="22" s="1"/>
  <c r="B46" i="24" s="1" a="1"/>
  <c r="B46" i="24" s="1"/>
  <c r="C13" i="22" a="1"/>
  <c r="C13" i="22" s="1"/>
  <c r="B13" i="24" s="1" a="1"/>
  <c r="B13" i="24" s="1"/>
  <c r="C8" i="3" a="1"/>
  <c r="C8" i="3" s="1"/>
  <c r="C123" i="3" a="1"/>
  <c r="C123" i="3" s="1"/>
  <c r="C120" i="3" a="1"/>
  <c r="C120" i="3" s="1"/>
  <c r="C115" i="3" a="1"/>
  <c r="C115" i="3" s="1"/>
  <c r="C114" i="3" a="1"/>
  <c r="C114" i="3" s="1"/>
  <c r="C112" i="3" a="1"/>
  <c r="C112" i="3" s="1"/>
  <c r="C111" i="3" a="1"/>
  <c r="C111" i="3" s="1"/>
  <c r="C110" i="3" a="1"/>
  <c r="C110" i="3" s="1"/>
  <c r="C108" i="3" a="1"/>
  <c r="C108" i="3" s="1"/>
  <c r="C104" i="3" a="1"/>
  <c r="C104" i="3" s="1"/>
  <c r="C103" i="3" a="1"/>
  <c r="C103" i="3" s="1"/>
  <c r="C102" i="3" a="1"/>
  <c r="C102" i="3" s="1"/>
  <c r="C100" i="3" a="1"/>
  <c r="C100" i="3" s="1"/>
  <c r="C97" i="3" a="1"/>
  <c r="C97" i="3" s="1"/>
  <c r="C96" i="3" a="1"/>
  <c r="C96" i="3" s="1"/>
  <c r="C94" i="3" a="1"/>
  <c r="C94" i="3" s="1"/>
  <c r="C93" i="3" a="1"/>
  <c r="C93" i="3" s="1"/>
  <c r="C92" i="3" a="1"/>
  <c r="C92" i="3" s="1"/>
  <c r="C91" i="3" a="1"/>
  <c r="C91" i="3" s="1"/>
  <c r="C90" i="3" a="1"/>
  <c r="D90" i="3" s="1"/>
  <c r="C85" i="3" a="1"/>
  <c r="C85" i="3" s="1"/>
  <c r="C84" i="3" a="1"/>
  <c r="C84" i="3" s="1"/>
  <c r="C82" i="3" a="1"/>
  <c r="C82" i="3" s="1"/>
  <c r="C81" i="3" a="1"/>
  <c r="C81" i="3" s="1"/>
  <c r="C79" i="3" a="1"/>
  <c r="C79" i="3" s="1"/>
  <c r="C78" i="3" a="1"/>
  <c r="C78" i="3" s="1"/>
  <c r="C73" i="3" a="1"/>
  <c r="C73" i="3" s="1"/>
  <c r="C72" i="3" a="1"/>
  <c r="C72" i="3" s="1"/>
  <c r="C70" i="3" a="1"/>
  <c r="C70" i="3" s="1"/>
  <c r="C68" i="3" a="1"/>
  <c r="C68" i="3" s="1"/>
  <c r="C66" i="3" a="1"/>
  <c r="C66" i="3" s="1"/>
  <c r="C64" i="3" a="1"/>
  <c r="C64" i="3" s="1"/>
  <c r="C62" i="3" a="1"/>
  <c r="C62" i="3" s="1"/>
  <c r="C60" i="3" a="1"/>
  <c r="C60" i="3" s="1"/>
  <c r="C58" i="3" a="1"/>
  <c r="C58" i="3" s="1"/>
  <c r="C57" i="3" a="1"/>
  <c r="C57" i="3" s="1"/>
  <c r="C54" i="3" a="1"/>
  <c r="C54" i="3" s="1"/>
  <c r="C52" i="3" a="1"/>
  <c r="C52" i="3" s="1"/>
  <c r="C51" i="3" a="1"/>
  <c r="C51" i="3" s="1"/>
  <c r="C49" i="3" a="1"/>
  <c r="C49" i="3" s="1"/>
  <c r="C48" i="3" a="1"/>
  <c r="C48" i="3" s="1"/>
  <c r="C42" i="3" a="1"/>
  <c r="C42" i="3" s="1"/>
  <c r="C43" i="3" a="1"/>
  <c r="C43" i="3" s="1"/>
  <c r="C44" i="3" a="1"/>
  <c r="C44" i="3" s="1"/>
  <c r="C45" i="3" a="1"/>
  <c r="C45" i="3" s="1"/>
  <c r="C37" i="3" a="1"/>
  <c r="C37" i="3" s="1"/>
  <c r="C39" i="3" a="1"/>
  <c r="C39" i="3" s="1"/>
  <c r="C40" i="3" a="1"/>
  <c r="C40" i="3" s="1"/>
  <c r="C38" i="3" a="1"/>
  <c r="C38" i="3" s="1"/>
  <c r="C36" i="3" a="1"/>
  <c r="C36" i="3" s="1"/>
  <c r="C31" i="3" a="1"/>
  <c r="C31" i="3" s="1"/>
  <c r="C30" i="3" a="1"/>
  <c r="C30" i="3" s="1"/>
  <c r="C24" i="3" a="1"/>
  <c r="D24" i="3" s="1"/>
  <c r="C18" i="3" a="1"/>
  <c r="C18" i="3" s="1"/>
  <c r="C12" i="3" a="1"/>
  <c r="C12" i="3" s="1"/>
  <c r="C13" i="3" a="1"/>
  <c r="C13" i="3" s="1"/>
  <c r="C10" i="3" a="1"/>
  <c r="C10" i="3" s="1"/>
  <c r="C7" i="3" a="1"/>
  <c r="C7" i="3" s="1"/>
  <c r="C6" i="3" a="1"/>
  <c r="C6" i="3" s="1"/>
  <c r="C30" i="23" a="1"/>
  <c r="C30" i="23" s="1"/>
  <c r="C101" i="7" a="1"/>
  <c r="C101" i="7" s="1"/>
  <c r="C96" i="7" a="1"/>
  <c r="C96" i="7" s="1"/>
  <c r="C91" i="7" a="1"/>
  <c r="C91" i="7" s="1"/>
  <c r="B91" i="8" s="1" a="1"/>
  <c r="B91" i="8" s="1"/>
  <c r="C86" i="7" a="1"/>
  <c r="C86" i="7" s="1"/>
  <c r="B86" i="8" s="1" a="1"/>
  <c r="B86" i="8" s="1"/>
  <c r="C81" i="7" a="1"/>
  <c r="C81" i="7" s="1"/>
  <c r="C76" i="7" a="1"/>
  <c r="D76" i="7" s="1"/>
  <c r="C76" i="8" s="1"/>
  <c r="C71" i="7" a="1"/>
  <c r="C71" i="7" s="1"/>
  <c r="C66" i="7" a="1"/>
  <c r="C66" i="7" s="1"/>
  <c r="C61" i="7" a="1"/>
  <c r="C61" i="7" s="1"/>
  <c r="C56" i="7" a="1"/>
  <c r="C56" i="7" s="1"/>
  <c r="C51" i="7" a="1"/>
  <c r="C51" i="7" s="1"/>
  <c r="C46" i="7" a="1"/>
  <c r="C46" i="7" s="1"/>
  <c r="C41" i="7" a="1"/>
  <c r="C41" i="7" s="1"/>
  <c r="C38" i="7" a="1"/>
  <c r="C38" i="7" s="1"/>
  <c r="C21" i="7" a="1"/>
  <c r="C21" i="7" s="1"/>
  <c r="C10" i="7" a="1"/>
  <c r="C10" i="7" s="1"/>
  <c r="C13" i="7" a="1"/>
  <c r="C13" i="7" s="1"/>
  <c r="C26" i="7" a="1"/>
  <c r="C26" i="7" s="1"/>
  <c r="C32" i="7" a="1"/>
  <c r="C32" i="7" s="1"/>
  <c r="C16" i="7" a="1"/>
  <c r="C16" i="7" s="1"/>
  <c r="C7" i="7" a="1"/>
  <c r="C7" i="7" s="1"/>
  <c r="C35" i="7" a="1"/>
  <c r="C35" i="7" s="1"/>
  <c r="C31" i="7" a="1"/>
  <c r="C31" i="7" s="1"/>
  <c r="C27" i="7" a="1"/>
  <c r="C27" i="7" s="1"/>
  <c r="C28" i="7" a="1"/>
  <c r="C28" i="7" s="1"/>
  <c r="C11" i="7" a="1"/>
  <c r="C11" i="7" s="1"/>
  <c r="C8" i="7" a="1"/>
  <c r="C8" i="7" s="1"/>
  <c r="C6" i="7" a="1"/>
  <c r="C6" i="7" s="1"/>
  <c r="C36" i="7" a="1"/>
  <c r="C36" i="7" s="1"/>
  <c r="C14" i="7" a="1"/>
  <c r="C14" i="7" s="1"/>
  <c r="C34" i="7" a="1"/>
  <c r="C34" i="7" s="1"/>
  <c r="C37" i="7" a="1"/>
  <c r="C37" i="7" s="1"/>
  <c r="C40" i="7" a="1"/>
  <c r="C40" i="7" s="1"/>
  <c r="C33" i="7" a="1"/>
  <c r="C33" i="7" s="1"/>
  <c r="C15" i="7" a="1"/>
  <c r="C15" i="7" s="1"/>
  <c r="C12" i="7" a="1"/>
  <c r="C12" i="7" s="1"/>
  <c r="C18" i="23" a="1"/>
  <c r="C18" i="23" s="1"/>
  <c r="C36" i="23" a="1"/>
  <c r="C36" i="23" s="1"/>
  <c r="C40" i="23" a="1"/>
  <c r="D40" i="23" s="1"/>
  <c r="D41" i="23" s="1"/>
  <c r="C6" i="23" a="1"/>
  <c r="C6" i="23" s="1"/>
  <c r="C10" i="23" a="1"/>
  <c r="D10" i="23" s="1"/>
  <c r="D11" i="23" s="1"/>
  <c r="C24" i="23" a="1"/>
  <c r="C24" i="23" s="1"/>
  <c r="C42" i="23" a="1"/>
  <c r="C42" i="23" s="1"/>
  <c r="C46" i="23" a="1"/>
  <c r="D46" i="23" s="1"/>
  <c r="D47" i="23" s="1"/>
  <c r="C12" i="23" a="1"/>
  <c r="C12" i="23" s="1"/>
  <c r="A2" i="24"/>
  <c r="A1" i="24"/>
  <c r="C120" i="23" a="1"/>
  <c r="C120" i="23" s="1"/>
  <c r="E125" i="18"/>
  <c r="G125" i="18"/>
  <c r="H125" i="18"/>
  <c r="J125" i="18" s="1"/>
  <c r="E125" i="17"/>
  <c r="G125" i="17" s="1"/>
  <c r="H125" i="17"/>
  <c r="J125" i="17" s="1"/>
  <c r="E125" i="11"/>
  <c r="G125" i="11" s="1"/>
  <c r="H125" i="11"/>
  <c r="J125" i="11" s="1"/>
  <c r="K125" i="11"/>
  <c r="M125" i="11" s="1"/>
  <c r="G120" i="10"/>
  <c r="G122" i="10"/>
  <c r="J120" i="10"/>
  <c r="J122" i="10"/>
  <c r="E125" i="5"/>
  <c r="G125" i="5" s="1"/>
  <c r="H125" i="5"/>
  <c r="J125" i="5" s="1"/>
  <c r="K125" i="5"/>
  <c r="M125" i="5" s="1"/>
  <c r="G120" i="4"/>
  <c r="G122" i="4"/>
  <c r="J120" i="4"/>
  <c r="J122" i="4"/>
  <c r="C15" i="19" a="1"/>
  <c r="C15" i="19" s="1"/>
  <c r="B15" i="21" s="1"/>
  <c r="C13" i="19" a="1"/>
  <c r="C13" i="19" s="1"/>
  <c r="B13" i="21" s="1"/>
  <c r="C125" i="19" a="1"/>
  <c r="C125" i="19" s="1"/>
  <c r="C123" i="19" a="1"/>
  <c r="C123" i="19" s="1"/>
  <c r="C121" i="19" a="1"/>
  <c r="C121" i="19" s="1"/>
  <c r="C120" i="19" a="1"/>
  <c r="C120" i="19" s="1"/>
  <c r="B120" i="21" s="1" a="1"/>
  <c r="B120" i="21" s="1"/>
  <c r="C119" i="19" a="1"/>
  <c r="D119" i="19" s="1"/>
  <c r="C119" i="21" s="1"/>
  <c r="C118" i="19" a="1"/>
  <c r="C118" i="19" s="1"/>
  <c r="C117" i="19" a="1"/>
  <c r="C117" i="19" s="1"/>
  <c r="C116" i="19" a="1"/>
  <c r="C116" i="19" s="1"/>
  <c r="C115" i="19" a="1"/>
  <c r="C115" i="19" s="1"/>
  <c r="C114" i="19" a="1"/>
  <c r="C114" i="19" s="1"/>
  <c r="C113" i="19" a="1"/>
  <c r="D113" i="19" s="1"/>
  <c r="C113" i="21" s="1"/>
  <c r="C112" i="19" a="1"/>
  <c r="C112" i="19" s="1"/>
  <c r="C111" i="19" a="1"/>
  <c r="C111" i="19" s="1"/>
  <c r="C110" i="19" a="1"/>
  <c r="C110" i="19" s="1"/>
  <c r="C109" i="19" a="1"/>
  <c r="C109" i="19" s="1"/>
  <c r="C108" i="19" a="1"/>
  <c r="C108" i="19" s="1"/>
  <c r="B118" i="21" s="1" a="1"/>
  <c r="B118" i="21" s="1"/>
  <c r="C107" i="19" a="1"/>
  <c r="C107" i="19" s="1"/>
  <c r="C106" i="19" a="1"/>
  <c r="C106" i="19" s="1"/>
  <c r="C104" i="19" a="1"/>
  <c r="C104" i="19" s="1"/>
  <c r="B104" i="21" s="1"/>
  <c r="C103" i="19" a="1"/>
  <c r="C103" i="19" s="1"/>
  <c r="B103" i="21" s="1"/>
  <c r="C102" i="19" a="1"/>
  <c r="C102" i="19" s="1"/>
  <c r="B102" i="21" s="1"/>
  <c r="C101" i="19" a="1"/>
  <c r="C101" i="19" s="1"/>
  <c r="B101" i="21" s="1"/>
  <c r="C100" i="19" a="1"/>
  <c r="D100" i="19" s="1"/>
  <c r="C100" i="21" s="1"/>
  <c r="C98" i="19" a="1"/>
  <c r="C98" i="19" s="1"/>
  <c r="B98" i="21" s="1"/>
  <c r="C97" i="19" a="1"/>
  <c r="C97" i="19" s="1"/>
  <c r="B97" i="21" s="1"/>
  <c r="C96" i="19" a="1"/>
  <c r="C96" i="19" s="1"/>
  <c r="C95" i="19" a="1"/>
  <c r="D95" i="19" s="1"/>
  <c r="C95" i="21" s="1"/>
  <c r="C93" i="19" a="1"/>
  <c r="C93" i="19" s="1"/>
  <c r="B93" i="21" s="1"/>
  <c r="C92" i="19" a="1"/>
  <c r="C92" i="19" s="1"/>
  <c r="B92" i="21" s="1"/>
  <c r="C90" i="19" a="1"/>
  <c r="C90" i="19" s="1"/>
  <c r="B90" i="21" s="1"/>
  <c r="C89" i="19" a="1"/>
  <c r="C89" i="19" s="1"/>
  <c r="B89" i="21" s="1"/>
  <c r="C88" i="19" a="1"/>
  <c r="C88" i="19" s="1"/>
  <c r="B88" i="21" s="1"/>
  <c r="C86" i="19" a="1"/>
  <c r="C86" i="19" s="1"/>
  <c r="B86" i="21" s="1"/>
  <c r="C85" i="19" a="1"/>
  <c r="C85" i="19" s="1"/>
  <c r="B85" i="21" s="1"/>
  <c r="C84" i="19" a="1"/>
  <c r="D84" i="19" s="1"/>
  <c r="C84" i="21" s="1"/>
  <c r="C83" i="19" a="1"/>
  <c r="C83" i="19" s="1"/>
  <c r="B83" i="21" s="1"/>
  <c r="C82" i="19" a="1"/>
  <c r="C82" i="19" s="1"/>
  <c r="B82" i="21" s="1"/>
  <c r="C81" i="19" a="1"/>
  <c r="C81" i="19" s="1"/>
  <c r="B81" i="21" s="1"/>
  <c r="C79" i="19" a="1"/>
  <c r="C79" i="19" s="1"/>
  <c r="B79" i="21" s="1"/>
  <c r="C78" i="19" a="1"/>
  <c r="C78" i="19" s="1"/>
  <c r="B78" i="21" s="1"/>
  <c r="C77" i="19" a="1"/>
  <c r="C77" i="19" s="1"/>
  <c r="B77" i="21" s="1"/>
  <c r="C74" i="19" a="1"/>
  <c r="C74" i="19" s="1"/>
  <c r="B74" i="21" s="1"/>
  <c r="C73" i="19" a="1"/>
  <c r="C73" i="19" s="1"/>
  <c r="B73" i="21" s="1"/>
  <c r="C72" i="19" a="1"/>
  <c r="D72" i="19" s="1"/>
  <c r="C72" i="21" s="1"/>
  <c r="C71" i="19" a="1"/>
  <c r="D71" i="19" s="1"/>
  <c r="C71" i="21" s="1"/>
  <c r="C70" i="19" a="1"/>
  <c r="C70" i="19" s="1"/>
  <c r="B70" i="21" s="1"/>
  <c r="C69" i="19" a="1"/>
  <c r="C69" i="19" s="1"/>
  <c r="B69" i="21" s="1"/>
  <c r="C68" i="19" a="1"/>
  <c r="C68" i="19" s="1"/>
  <c r="B68" i="21" s="1"/>
  <c r="C66" i="19" a="1"/>
  <c r="C66" i="19" s="1"/>
  <c r="B66" i="21" s="1"/>
  <c r="C65" i="19" a="1"/>
  <c r="C65" i="19" s="1"/>
  <c r="B65" i="21" s="1"/>
  <c r="C64" i="19" a="1"/>
  <c r="C64" i="19" s="1"/>
  <c r="B64" i="21" s="1"/>
  <c r="C62" i="19" a="1"/>
  <c r="C62" i="19" s="1"/>
  <c r="B62" i="21" s="1"/>
  <c r="C61" i="19" a="1"/>
  <c r="C61" i="19" s="1"/>
  <c r="B61" i="21" s="1"/>
  <c r="C60" i="19" a="1"/>
  <c r="D60" i="19" s="1"/>
  <c r="C60" i="21" s="1"/>
  <c r="C59" i="19" a="1"/>
  <c r="C59" i="19" s="1"/>
  <c r="B59" i="21" s="1"/>
  <c r="C58" i="19" a="1"/>
  <c r="C58" i="19" s="1"/>
  <c r="B58" i="21" s="1"/>
  <c r="C57" i="19" a="1"/>
  <c r="D57" i="19" s="1"/>
  <c r="C57" i="21" s="1"/>
  <c r="C55" i="19" a="1"/>
  <c r="C55" i="19" s="1"/>
  <c r="B55" i="21" s="1"/>
  <c r="C54" i="19" a="1"/>
  <c r="C54" i="19" s="1"/>
  <c r="B54" i="21" s="1"/>
  <c r="C53" i="19" a="1"/>
  <c r="C53" i="19" s="1"/>
  <c r="B53" i="21" s="1"/>
  <c r="C52" i="19" a="1"/>
  <c r="C52" i="19" s="1"/>
  <c r="B52" i="21" s="1"/>
  <c r="C51" i="19" a="1"/>
  <c r="C51" i="19" s="1"/>
  <c r="B51" i="21" s="1"/>
  <c r="C49" i="19" a="1"/>
  <c r="C49" i="19" s="1"/>
  <c r="B49" i="21" s="1"/>
  <c r="C48" i="19" a="1"/>
  <c r="C48" i="19" s="1"/>
  <c r="B48" i="21" s="1"/>
  <c r="C47" i="19" a="1"/>
  <c r="C47" i="19" s="1"/>
  <c r="B47" i="21" s="1"/>
  <c r="C44" i="19" a="1"/>
  <c r="C44" i="19" s="1"/>
  <c r="B44" i="21" s="1"/>
  <c r="C41" i="19" a="1"/>
  <c r="C41" i="19" s="1"/>
  <c r="B41" i="21" s="1"/>
  <c r="C35" i="19" a="1"/>
  <c r="C35" i="19" s="1"/>
  <c r="B35" i="21" s="1"/>
  <c r="C29" i="19" a="1"/>
  <c r="C29" i="19" s="1"/>
  <c r="B29" i="21" s="1"/>
  <c r="C24" i="19" a="1"/>
  <c r="C24" i="19" s="1"/>
  <c r="B24" i="21" s="1"/>
  <c r="C23" i="19" a="1"/>
  <c r="C23" i="19" s="1"/>
  <c r="B23" i="21" s="1"/>
  <c r="C17" i="19" a="1"/>
  <c r="C17" i="19" s="1"/>
  <c r="B17" i="21" s="1"/>
  <c r="C11" i="19" a="1"/>
  <c r="C11" i="19" s="1"/>
  <c r="B11" i="21" s="1"/>
  <c r="C32" i="19" a="1"/>
  <c r="C32" i="19" s="1"/>
  <c r="B32" i="21" s="1"/>
  <c r="C18" i="19" a="1"/>
  <c r="C18" i="19" s="1"/>
  <c r="B18" i="21" s="1"/>
  <c r="C30" i="19" a="1"/>
  <c r="C30" i="19" s="1"/>
  <c r="B30" i="21" s="1"/>
  <c r="C10" i="19" a="1"/>
  <c r="C10" i="19" s="1"/>
  <c r="B10" i="21" s="1"/>
  <c r="C40" i="19" a="1"/>
  <c r="C40" i="19" s="1"/>
  <c r="B40" i="21" s="1"/>
  <c r="C31" i="19" a="1"/>
  <c r="C31" i="19" s="1"/>
  <c r="B31" i="21" s="1"/>
  <c r="C6" i="19" a="1"/>
  <c r="C6" i="19" s="1"/>
  <c r="B6" i="21" s="1"/>
  <c r="C22" i="19" a="1"/>
  <c r="C22" i="19" s="1"/>
  <c r="B22" i="21" s="1"/>
  <c r="C39" i="19" a="1"/>
  <c r="C39" i="19" s="1"/>
  <c r="B39" i="21" s="1"/>
  <c r="C12" i="19" a="1"/>
  <c r="C12" i="19" s="1"/>
  <c r="B12" i="21" s="1"/>
  <c r="C37" i="19" a="1"/>
  <c r="C37" i="19" s="1"/>
  <c r="B37" i="21" s="1"/>
  <c r="C36" i="19" a="1"/>
  <c r="C36" i="19" s="1"/>
  <c r="B36" i="21" s="1"/>
  <c r="C7" i="19" a="1"/>
  <c r="C7" i="19" s="1"/>
  <c r="B7" i="21" s="1"/>
  <c r="C8" i="19" a="1"/>
  <c r="C8" i="19" s="1"/>
  <c r="B8" i="21" s="1"/>
  <c r="C43" i="19" a="1"/>
  <c r="D43" i="19" s="1"/>
  <c r="C43" i="21" s="1"/>
  <c r="C42" i="19" a="1"/>
  <c r="C42" i="19" s="1"/>
  <c r="B42" i="21" s="1"/>
  <c r="C46" i="19" a="1"/>
  <c r="C46" i="19" s="1"/>
  <c r="B46" i="21" s="1"/>
  <c r="C8" i="15" a="1"/>
  <c r="C8" i="15" s="1"/>
  <c r="C123" i="15" a="1"/>
  <c r="C123" i="15" s="1"/>
  <c r="C120" i="15" a="1"/>
  <c r="C120" i="15" s="1"/>
  <c r="C118" i="15" a="1"/>
  <c r="C118" i="15" s="1"/>
  <c r="C116" i="15" a="1"/>
  <c r="C116" i="15" s="1"/>
  <c r="C115" i="15" a="1"/>
  <c r="C115" i="15" s="1"/>
  <c r="C114" i="15" a="1"/>
  <c r="C114" i="15" s="1"/>
  <c r="C112" i="15" a="1"/>
  <c r="D112" i="15" s="1"/>
  <c r="C111" i="15" a="1"/>
  <c r="C111" i="15" s="1"/>
  <c r="C110" i="15" a="1"/>
  <c r="C110" i="15" s="1"/>
  <c r="C108" i="15" a="1"/>
  <c r="C108" i="15" s="1"/>
  <c r="C106" i="15" a="1"/>
  <c r="D106" i="15" s="1"/>
  <c r="C104" i="15" a="1"/>
  <c r="C104" i="15" s="1"/>
  <c r="C103" i="15" a="1"/>
  <c r="C103" i="15" s="1"/>
  <c r="C102" i="15" a="1"/>
  <c r="C102" i="15" s="1"/>
  <c r="C100" i="15" a="1"/>
  <c r="C100" i="15" s="1"/>
  <c r="C97" i="15" a="1"/>
  <c r="C97" i="15" s="1"/>
  <c r="C96" i="15" a="1"/>
  <c r="D96" i="15" s="1"/>
  <c r="C93" i="15" a="1"/>
  <c r="C93" i="15" s="1"/>
  <c r="C92" i="15" a="1"/>
  <c r="C92" i="15" s="1"/>
  <c r="C90" i="15" a="1"/>
  <c r="C90" i="15" s="1"/>
  <c r="C87" i="15" a="1"/>
  <c r="C87" i="15" s="1"/>
  <c r="C86" i="15" a="1"/>
  <c r="C86" i="15" s="1"/>
  <c r="C85" i="15" a="1"/>
  <c r="C85" i="15" s="1"/>
  <c r="C84" i="15" a="1"/>
  <c r="C84" i="15" s="1"/>
  <c r="C82" i="15" a="1"/>
  <c r="C82" i="15" s="1"/>
  <c r="C81" i="15" a="1"/>
  <c r="C81" i="15" s="1"/>
  <c r="C79" i="15" a="1"/>
  <c r="C79" i="15" s="1"/>
  <c r="C78" i="15" a="1"/>
  <c r="C78" i="15" s="1"/>
  <c r="C73" i="15" a="1"/>
  <c r="C73" i="15" s="1"/>
  <c r="C72" i="15" a="1"/>
  <c r="C72" i="15" s="1"/>
  <c r="C70" i="15" a="1"/>
  <c r="C70" i="15" s="1"/>
  <c r="C68" i="15" a="1"/>
  <c r="D68" i="15" s="1"/>
  <c r="C66" i="15" a="1"/>
  <c r="C66" i="15" s="1"/>
  <c r="C64" i="15" a="1"/>
  <c r="C64" i="15" s="1"/>
  <c r="C63" i="15" a="1"/>
  <c r="C63" i="15" s="1"/>
  <c r="C62" i="15" a="1"/>
  <c r="C62" i="15" s="1"/>
  <c r="C60" i="15" a="1"/>
  <c r="C60" i="15" s="1"/>
  <c r="C58" i="15" a="1"/>
  <c r="C58" i="15" s="1"/>
  <c r="C57" i="15" a="1"/>
  <c r="D57" i="15" s="1"/>
  <c r="C55" i="15" a="1"/>
  <c r="C55" i="15" s="1"/>
  <c r="C54" i="15" a="1"/>
  <c r="C54" i="15" s="1"/>
  <c r="C52" i="15" a="1"/>
  <c r="C52" i="15" s="1"/>
  <c r="C51" i="15" a="1"/>
  <c r="C51" i="15" s="1"/>
  <c r="C49" i="15" a="1"/>
  <c r="C49" i="15" s="1"/>
  <c r="C48" i="15" a="1"/>
  <c r="C48" i="15" s="1"/>
  <c r="C42" i="15" a="1"/>
  <c r="C42" i="15" s="1"/>
  <c r="C45" i="15" a="1"/>
  <c r="C45" i="15" s="1"/>
  <c r="C44" i="15" a="1"/>
  <c r="C44" i="15" s="1"/>
  <c r="C43" i="15" a="1"/>
  <c r="C43" i="15" s="1"/>
  <c r="C39" i="15" a="1"/>
  <c r="C39" i="15" s="1"/>
  <c r="C40" i="15" a="1"/>
  <c r="C40" i="15" s="1"/>
  <c r="C36" i="15" a="1"/>
  <c r="C36" i="15" s="1"/>
  <c r="C37" i="15" a="1"/>
  <c r="C37" i="15" s="1"/>
  <c r="C31" i="15" a="1"/>
  <c r="C31" i="15" s="1"/>
  <c r="C30" i="15" a="1"/>
  <c r="C30" i="15" s="1"/>
  <c r="C33" i="15" a="1"/>
  <c r="C33" i="15" s="1"/>
  <c r="C24" i="15" a="1"/>
  <c r="C24" i="15" s="1"/>
  <c r="C28" i="15" a="1"/>
  <c r="C28" i="15" s="1"/>
  <c r="C25" i="15" a="1"/>
  <c r="C25" i="15" s="1"/>
  <c r="C18" i="15" a="1"/>
  <c r="C18" i="15" s="1"/>
  <c r="C22" i="15" a="1"/>
  <c r="C22" i="15" s="1"/>
  <c r="C13" i="15" a="1"/>
  <c r="C13" i="15" s="1"/>
  <c r="C16" i="15" a="1"/>
  <c r="C16" i="15" s="1"/>
  <c r="C12" i="15" a="1"/>
  <c r="C12" i="15" s="1"/>
  <c r="C6" i="15" a="1"/>
  <c r="C6" i="15" s="1"/>
  <c r="C7" i="15" a="1"/>
  <c r="C7" i="15" s="1"/>
  <c r="C10" i="15" a="1"/>
  <c r="C10" i="15" s="1"/>
  <c r="H124" i="15"/>
  <c r="J124" i="15" s="1"/>
  <c r="O124" i="15"/>
  <c r="Q124" i="15" s="1"/>
  <c r="H123" i="15"/>
  <c r="J123" i="15" s="1"/>
  <c r="O123" i="15"/>
  <c r="Q123" i="15"/>
  <c r="H122" i="15"/>
  <c r="J122" i="15" s="1"/>
  <c r="K122" i="15" s="1"/>
  <c r="O122" i="15"/>
  <c r="Q122" i="15" s="1"/>
  <c r="H121" i="15"/>
  <c r="J121" i="15"/>
  <c r="K121" i="15" s="1"/>
  <c r="O121" i="15"/>
  <c r="Q121" i="15" s="1"/>
  <c r="H120" i="15"/>
  <c r="O120" i="15"/>
  <c r="C124" i="12" a="1"/>
  <c r="C124" i="12" s="1"/>
  <c r="C123" i="12" a="1"/>
  <c r="C123" i="12" s="1"/>
  <c r="C122" i="12" a="1"/>
  <c r="C122" i="12" s="1"/>
  <c r="C121" i="12" a="1"/>
  <c r="C121" i="12" s="1"/>
  <c r="C89" i="12" a="1"/>
  <c r="C89" i="12" s="1"/>
  <c r="C83" i="12" a="1"/>
  <c r="C83" i="12" s="1"/>
  <c r="C77" i="12" a="1"/>
  <c r="C77" i="12" s="1"/>
  <c r="C71" i="12" a="1"/>
  <c r="D71" i="12" s="1"/>
  <c r="C71" i="14" s="1"/>
  <c r="C65" i="12" a="1"/>
  <c r="C65" i="12" s="1"/>
  <c r="C59" i="12" a="1"/>
  <c r="C59" i="12" s="1"/>
  <c r="C53" i="12" a="1"/>
  <c r="C53" i="12" s="1"/>
  <c r="C47" i="12" a="1"/>
  <c r="C47" i="12" s="1"/>
  <c r="C41" i="12" a="1"/>
  <c r="C41" i="12" s="1"/>
  <c r="C35" i="12" a="1"/>
  <c r="C35" i="12" s="1"/>
  <c r="C29" i="12" a="1"/>
  <c r="C29" i="12" s="1"/>
  <c r="C23" i="12" a="1"/>
  <c r="C23" i="12" s="1"/>
  <c r="C17" i="12" a="1"/>
  <c r="C17" i="12" s="1"/>
  <c r="C11" i="12" a="1"/>
  <c r="C11" i="12" s="1"/>
  <c r="C120" i="12" a="1"/>
  <c r="C120" i="12" s="1"/>
  <c r="C118" i="12" a="1"/>
  <c r="C118" i="12" s="1"/>
  <c r="C117" i="12" a="1"/>
  <c r="C117" i="12" s="1"/>
  <c r="C115" i="12" a="1"/>
  <c r="C115" i="12" s="1"/>
  <c r="C114" i="12" a="1"/>
  <c r="C114" i="12" s="1"/>
  <c r="C112" i="12" a="1"/>
  <c r="C112" i="12" s="1"/>
  <c r="C111" i="12" a="1"/>
  <c r="C111" i="12" s="1"/>
  <c r="C110" i="12" a="1"/>
  <c r="C110" i="12" s="1"/>
  <c r="C109" i="12" a="1"/>
  <c r="C109" i="12" s="1"/>
  <c r="C108" i="12" a="1"/>
  <c r="C108" i="12" s="1"/>
  <c r="C107" i="12" a="1"/>
  <c r="C107" i="12" s="1"/>
  <c r="C105" i="12" a="1"/>
  <c r="C105" i="12" s="1"/>
  <c r="C104" i="12" a="1"/>
  <c r="C104" i="12" s="1"/>
  <c r="C102" i="12" a="1"/>
  <c r="C102" i="12" s="1"/>
  <c r="C101" i="12" a="1"/>
  <c r="C101" i="12" s="1"/>
  <c r="C100" i="12" a="1"/>
  <c r="C100" i="12" s="1"/>
  <c r="C99" i="12" a="1"/>
  <c r="D99" i="12" s="1"/>
  <c r="C99" i="14" s="1"/>
  <c r="C96" i="12" a="1"/>
  <c r="C96" i="12" s="1"/>
  <c r="C95" i="12" a="1"/>
  <c r="C95" i="12" s="1"/>
  <c r="C94" i="12" a="1"/>
  <c r="C94" i="12" s="1"/>
  <c r="C93" i="12" a="1"/>
  <c r="C93" i="12" s="1"/>
  <c r="C92" i="12" a="1"/>
  <c r="C92" i="12" s="1"/>
  <c r="C90" i="12" a="1"/>
  <c r="C90" i="12" s="1"/>
  <c r="C87" i="12" a="1"/>
  <c r="C87" i="12" s="1"/>
  <c r="C86" i="12" a="1"/>
  <c r="C86" i="12" s="1"/>
  <c r="C85" i="12" a="1"/>
  <c r="C85" i="12" s="1"/>
  <c r="C84" i="12" a="1"/>
  <c r="C84" i="12" s="1"/>
  <c r="C82" i="12" a="1"/>
  <c r="C82" i="12" s="1"/>
  <c r="C81" i="12" a="1"/>
  <c r="C81" i="12" s="1"/>
  <c r="C79" i="12" a="1"/>
  <c r="C79" i="12" s="1"/>
  <c r="C78" i="12" a="1"/>
  <c r="C78" i="12" s="1"/>
  <c r="C73" i="12" a="1"/>
  <c r="C73" i="12" s="1"/>
  <c r="C72" i="12" a="1"/>
  <c r="C72" i="12" s="1"/>
  <c r="C70" i="12" a="1"/>
  <c r="C70" i="12" s="1"/>
  <c r="C68" i="12" a="1"/>
  <c r="C68" i="12" s="1"/>
  <c r="C66" i="12" a="1"/>
  <c r="C66" i="12" s="1"/>
  <c r="C64" i="12" a="1"/>
  <c r="D64" i="12" s="1"/>
  <c r="C64" i="14" s="1"/>
  <c r="C62" i="12" a="1"/>
  <c r="C62" i="12" s="1"/>
  <c r="C60" i="12" a="1"/>
  <c r="C60" i="12" s="1"/>
  <c r="C58" i="12" a="1"/>
  <c r="C58" i="12" s="1"/>
  <c r="C57" i="12" a="1"/>
  <c r="C57" i="12" s="1"/>
  <c r="C55" i="12" a="1"/>
  <c r="C55" i="12" s="1"/>
  <c r="C54" i="12" a="1"/>
  <c r="C54" i="12" s="1"/>
  <c r="C52" i="12" a="1"/>
  <c r="C52" i="12" s="1"/>
  <c r="C51" i="12" a="1"/>
  <c r="C51" i="12" s="1"/>
  <c r="C49" i="12" a="1"/>
  <c r="C49" i="12" s="1"/>
  <c r="C48" i="12" a="1"/>
  <c r="C48" i="12" s="1"/>
  <c r="C42" i="12" a="1"/>
  <c r="C42" i="12" s="1"/>
  <c r="C37" i="12" a="1"/>
  <c r="C37" i="12" s="1"/>
  <c r="C30" i="12" a="1"/>
  <c r="C30" i="12" s="1"/>
  <c r="C24" i="12" a="1"/>
  <c r="C24" i="12" s="1"/>
  <c r="C6" i="12" a="1"/>
  <c r="C6" i="12" s="1"/>
  <c r="C18" i="12" a="1"/>
  <c r="C18" i="12" s="1"/>
  <c r="C36" i="12" a="1"/>
  <c r="C36" i="12" s="1"/>
  <c r="C32" i="12" a="1"/>
  <c r="C32" i="12" s="1"/>
  <c r="C40" i="12" a="1"/>
  <c r="C40" i="12" s="1"/>
  <c r="C39" i="12" a="1"/>
  <c r="C39" i="12" s="1"/>
  <c r="B34" i="14" s="1" a="1"/>
  <c r="B34" i="14" s="1"/>
  <c r="C44" i="12" a="1"/>
  <c r="C44" i="12" s="1"/>
  <c r="C43" i="12" a="1"/>
  <c r="C43" i="12" s="1"/>
  <c r="B37" i="14" s="1" a="1"/>
  <c r="B37" i="14" s="1"/>
  <c r="C12" i="12" a="1"/>
  <c r="C12" i="12" s="1"/>
  <c r="C7" i="12" a="1"/>
  <c r="C7" i="12" s="1"/>
  <c r="C46" i="12" a="1"/>
  <c r="D46" i="12" s="1"/>
  <c r="C46" i="14" s="1"/>
  <c r="C8" i="12" a="1"/>
  <c r="C8" i="12" s="1"/>
  <c r="B7" i="14" s="1" a="1"/>
  <c r="B7" i="14" s="1"/>
  <c r="C8" i="9" a="1"/>
  <c r="C8" i="9" s="1"/>
  <c r="C45" i="9" a="1"/>
  <c r="C45" i="9" s="1"/>
  <c r="C37" i="9" a="1"/>
  <c r="C37" i="9" s="1"/>
  <c r="C39" i="9" a="1"/>
  <c r="C39" i="9" s="1"/>
  <c r="C40" i="9" a="1"/>
  <c r="C40" i="9" s="1"/>
  <c r="C36" i="9" a="1"/>
  <c r="C36" i="9" s="1"/>
  <c r="C31" i="9" a="1"/>
  <c r="C31" i="9" s="1"/>
  <c r="C24" i="9" a="1"/>
  <c r="C24" i="9" s="1"/>
  <c r="C18" i="9" a="1"/>
  <c r="C18" i="9" s="1"/>
  <c r="C16" i="9" a="1"/>
  <c r="C16" i="9" s="1"/>
  <c r="C15" i="9" a="1"/>
  <c r="C15" i="9" s="1"/>
  <c r="C12" i="9" a="1"/>
  <c r="C12" i="9" s="1"/>
  <c r="C13" i="9" a="1"/>
  <c r="C13" i="9" s="1"/>
  <c r="C6" i="9" a="1"/>
  <c r="C6" i="9" s="1"/>
  <c r="C7" i="9" a="1"/>
  <c r="C7" i="9" s="1"/>
  <c r="C10" i="9" a="1"/>
  <c r="C10" i="9" s="1"/>
  <c r="C114" i="23" a="1"/>
  <c r="D114" i="23" s="1"/>
  <c r="E119" i="18"/>
  <c r="G119" i="18" s="1"/>
  <c r="H119" i="18"/>
  <c r="J119" i="18" s="1"/>
  <c r="E119" i="17"/>
  <c r="G119" i="17" s="1"/>
  <c r="H119" i="17"/>
  <c r="J119" i="17" s="1"/>
  <c r="E119" i="11"/>
  <c r="G119" i="11" s="1"/>
  <c r="H119" i="11"/>
  <c r="J119" i="11" s="1"/>
  <c r="K119" i="11"/>
  <c r="M119" i="11" s="1"/>
  <c r="G114" i="10"/>
  <c r="G116" i="10"/>
  <c r="J114" i="10"/>
  <c r="J116" i="10"/>
  <c r="E119" i="5"/>
  <c r="G119" i="5" s="1"/>
  <c r="H119" i="5"/>
  <c r="J119" i="5" s="1"/>
  <c r="K119" i="5"/>
  <c r="M119" i="5" s="1"/>
  <c r="G114" i="4"/>
  <c r="G116" i="4"/>
  <c r="J114" i="4"/>
  <c r="J116" i="4"/>
  <c r="C108" i="23" a="1"/>
  <c r="D108" i="23" s="1"/>
  <c r="E113" i="18"/>
  <c r="G113" i="18" s="1"/>
  <c r="H113" i="18"/>
  <c r="J113" i="18" s="1"/>
  <c r="E113" i="17"/>
  <c r="G113" i="17" s="1"/>
  <c r="H113" i="17"/>
  <c r="J113" i="17" s="1"/>
  <c r="E113" i="11"/>
  <c r="G113" i="11" s="1"/>
  <c r="H113" i="11"/>
  <c r="J113" i="11" s="1"/>
  <c r="K113" i="11"/>
  <c r="M113" i="11" s="1"/>
  <c r="G108" i="10"/>
  <c r="G110" i="10"/>
  <c r="J108" i="10"/>
  <c r="J110" i="10"/>
  <c r="E113" i="5"/>
  <c r="G113" i="5" s="1"/>
  <c r="H113" i="5"/>
  <c r="J113" i="5" s="1"/>
  <c r="K113" i="5"/>
  <c r="M113" i="5" s="1"/>
  <c r="G108" i="4"/>
  <c r="G110" i="4"/>
  <c r="J108" i="4"/>
  <c r="J110" i="4"/>
  <c r="C102" i="23" a="1"/>
  <c r="C102" i="23" s="1"/>
  <c r="E107" i="18"/>
  <c r="G107" i="18"/>
  <c r="H107" i="18"/>
  <c r="J107" i="18" s="1"/>
  <c r="E107" i="17"/>
  <c r="G107" i="17" s="1"/>
  <c r="H107" i="17"/>
  <c r="J107" i="17" s="1"/>
  <c r="E107" i="11"/>
  <c r="G107" i="11" s="1"/>
  <c r="H107" i="11"/>
  <c r="J107" i="11" s="1"/>
  <c r="K107" i="11"/>
  <c r="M107" i="11" s="1"/>
  <c r="G102" i="10"/>
  <c r="G104" i="10"/>
  <c r="J102" i="10"/>
  <c r="J104" i="10"/>
  <c r="E107" i="5"/>
  <c r="G107" i="5" s="1"/>
  <c r="H107" i="5"/>
  <c r="J107" i="5" s="1"/>
  <c r="K107" i="5"/>
  <c r="M107" i="5" s="1"/>
  <c r="G102" i="4"/>
  <c r="G104" i="4"/>
  <c r="J102" i="4"/>
  <c r="J104" i="4"/>
  <c r="C96" i="23" a="1"/>
  <c r="C96" i="23" s="1"/>
  <c r="E101" i="18"/>
  <c r="G101" i="18" s="1"/>
  <c r="H101" i="18"/>
  <c r="J101" i="18" s="1"/>
  <c r="E101" i="17"/>
  <c r="G101" i="17" s="1"/>
  <c r="H101" i="17"/>
  <c r="J101" i="17" s="1"/>
  <c r="E101" i="11"/>
  <c r="G101" i="11" s="1"/>
  <c r="H101" i="11"/>
  <c r="J101" i="11" s="1"/>
  <c r="K101" i="11"/>
  <c r="M101" i="11" s="1"/>
  <c r="G96" i="10"/>
  <c r="G98" i="10"/>
  <c r="J96" i="10"/>
  <c r="J98" i="10"/>
  <c r="E101" i="5"/>
  <c r="G101" i="5" s="1"/>
  <c r="H101" i="5"/>
  <c r="J101" i="5" s="1"/>
  <c r="K101" i="5"/>
  <c r="M101" i="5" s="1"/>
  <c r="G96" i="4"/>
  <c r="G98" i="4"/>
  <c r="J96" i="4"/>
  <c r="J98" i="4"/>
  <c r="C90" i="23" a="1"/>
  <c r="C90" i="23" s="1"/>
  <c r="E95" i="18"/>
  <c r="G95" i="18" s="1"/>
  <c r="H95" i="18"/>
  <c r="J95" i="18" s="1"/>
  <c r="E95" i="17"/>
  <c r="G95" i="17" s="1"/>
  <c r="H95" i="17"/>
  <c r="J95" i="17" s="1"/>
  <c r="E95" i="11"/>
  <c r="G95" i="11" s="1"/>
  <c r="H95" i="11"/>
  <c r="J95" i="11"/>
  <c r="K95" i="11"/>
  <c r="M95" i="11" s="1"/>
  <c r="G90" i="10"/>
  <c r="G92" i="10"/>
  <c r="J90" i="10"/>
  <c r="J92" i="10"/>
  <c r="E95" i="5"/>
  <c r="G95" i="5" s="1"/>
  <c r="H95" i="5"/>
  <c r="J95" i="5" s="1"/>
  <c r="K95" i="5"/>
  <c r="M95" i="5" s="1"/>
  <c r="G90" i="4"/>
  <c r="G92" i="4"/>
  <c r="J90" i="4"/>
  <c r="J92" i="4"/>
  <c r="C84" i="23" a="1"/>
  <c r="C84" i="23" s="1"/>
  <c r="E89" i="18"/>
  <c r="G89" i="18" s="1"/>
  <c r="H89" i="18"/>
  <c r="J89" i="18" s="1"/>
  <c r="E89" i="17"/>
  <c r="G89" i="17" s="1"/>
  <c r="H89" i="17"/>
  <c r="J89" i="17" s="1"/>
  <c r="E89" i="11"/>
  <c r="G89" i="11"/>
  <c r="H89" i="11"/>
  <c r="J89" i="11" s="1"/>
  <c r="K89" i="11"/>
  <c r="M89" i="11" s="1"/>
  <c r="G84" i="10"/>
  <c r="G86" i="10"/>
  <c r="J84" i="10"/>
  <c r="J86" i="10"/>
  <c r="E89" i="5"/>
  <c r="G89" i="5" s="1"/>
  <c r="H89" i="5"/>
  <c r="J89" i="5" s="1"/>
  <c r="K89" i="5"/>
  <c r="M89" i="5" s="1"/>
  <c r="G84" i="4"/>
  <c r="G86" i="4"/>
  <c r="J84" i="4"/>
  <c r="J86" i="4"/>
  <c r="C78" i="23" a="1"/>
  <c r="C78" i="23" s="1"/>
  <c r="E83" i="18"/>
  <c r="G83" i="18" s="1"/>
  <c r="H83" i="18"/>
  <c r="J83" i="18" s="1"/>
  <c r="E83" i="17"/>
  <c r="G83" i="17" s="1"/>
  <c r="H83" i="17"/>
  <c r="J83" i="17" s="1"/>
  <c r="E83" i="11"/>
  <c r="G83" i="11" s="1"/>
  <c r="H83" i="11"/>
  <c r="J83" i="11" s="1"/>
  <c r="K83" i="11"/>
  <c r="M83" i="11" s="1"/>
  <c r="G78" i="10"/>
  <c r="G80" i="10"/>
  <c r="J78" i="10"/>
  <c r="J80" i="10"/>
  <c r="E83" i="5"/>
  <c r="G83" i="5" s="1"/>
  <c r="H83" i="5"/>
  <c r="J83" i="5" s="1"/>
  <c r="K83" i="5"/>
  <c r="M83" i="5" s="1"/>
  <c r="G78" i="4"/>
  <c r="G80" i="4"/>
  <c r="J78" i="4"/>
  <c r="J80" i="4"/>
  <c r="C72" i="23" a="1"/>
  <c r="D72" i="23" s="1"/>
  <c r="E77" i="18"/>
  <c r="G77" i="18"/>
  <c r="H77" i="18"/>
  <c r="J77" i="18" s="1"/>
  <c r="E77" i="17"/>
  <c r="G77" i="17" s="1"/>
  <c r="H77" i="17"/>
  <c r="J77" i="17" s="1"/>
  <c r="E77" i="11"/>
  <c r="G77" i="11"/>
  <c r="H77" i="11"/>
  <c r="J77" i="11"/>
  <c r="K77" i="11"/>
  <c r="M77" i="11" s="1"/>
  <c r="G72" i="10"/>
  <c r="G74" i="10"/>
  <c r="J72" i="10"/>
  <c r="J74" i="10"/>
  <c r="E77" i="5"/>
  <c r="G77" i="5" s="1"/>
  <c r="H77" i="5"/>
  <c r="J77" i="5" s="1"/>
  <c r="K77" i="5"/>
  <c r="M77" i="5" s="1"/>
  <c r="G72" i="4"/>
  <c r="G74" i="4"/>
  <c r="J72" i="4"/>
  <c r="J74" i="4"/>
  <c r="C66" i="23" a="1"/>
  <c r="D66" i="23" s="1"/>
  <c r="E71" i="18"/>
  <c r="G71" i="18" s="1"/>
  <c r="H71" i="18"/>
  <c r="J71" i="18" s="1"/>
  <c r="E71" i="17"/>
  <c r="G71" i="17" s="1"/>
  <c r="H71" i="17"/>
  <c r="J71" i="17" s="1"/>
  <c r="E71" i="11"/>
  <c r="G71" i="11"/>
  <c r="H71" i="11"/>
  <c r="J71" i="11" s="1"/>
  <c r="K71" i="11"/>
  <c r="M71" i="11" s="1"/>
  <c r="G66" i="10"/>
  <c r="G68" i="10"/>
  <c r="J66" i="10"/>
  <c r="J68" i="10"/>
  <c r="E71" i="5"/>
  <c r="G71" i="5" s="1"/>
  <c r="H71" i="5"/>
  <c r="J71" i="5" s="1"/>
  <c r="K71" i="5"/>
  <c r="M71" i="5" s="1"/>
  <c r="G66" i="4"/>
  <c r="G68" i="4"/>
  <c r="J66" i="4"/>
  <c r="J68" i="4"/>
  <c r="C60" i="23" a="1"/>
  <c r="C60" i="23" s="1"/>
  <c r="E65" i="18"/>
  <c r="G65" i="18" s="1"/>
  <c r="H65" i="18"/>
  <c r="J65" i="18" s="1"/>
  <c r="E65" i="17"/>
  <c r="G65" i="17" s="1"/>
  <c r="H65" i="17"/>
  <c r="J65" i="17" s="1"/>
  <c r="E65" i="11"/>
  <c r="G65" i="11" s="1"/>
  <c r="H65" i="11"/>
  <c r="J65" i="11"/>
  <c r="K65" i="11"/>
  <c r="M65" i="11" s="1"/>
  <c r="G60" i="10"/>
  <c r="G62" i="10"/>
  <c r="J60" i="10"/>
  <c r="J62" i="10"/>
  <c r="E65" i="5"/>
  <c r="G65" i="5" s="1"/>
  <c r="H65" i="5"/>
  <c r="J65" i="5" s="1"/>
  <c r="K65" i="5"/>
  <c r="M65" i="5" s="1"/>
  <c r="G60" i="4"/>
  <c r="G62" i="4"/>
  <c r="J60" i="4"/>
  <c r="J62" i="4"/>
  <c r="C54" i="23" a="1"/>
  <c r="C54" i="23" s="1"/>
  <c r="E59" i="18"/>
  <c r="G59" i="18" s="1"/>
  <c r="H59" i="18"/>
  <c r="J59" i="18"/>
  <c r="E59" i="17"/>
  <c r="G59" i="17" s="1"/>
  <c r="H59" i="17"/>
  <c r="J59" i="17" s="1"/>
  <c r="E59" i="11"/>
  <c r="G59" i="11"/>
  <c r="H59" i="11"/>
  <c r="J59" i="11" s="1"/>
  <c r="K59" i="11"/>
  <c r="M59" i="11" s="1"/>
  <c r="G54" i="10"/>
  <c r="G56" i="10"/>
  <c r="J54" i="10"/>
  <c r="J56" i="10"/>
  <c r="E59" i="5"/>
  <c r="G59" i="5" s="1"/>
  <c r="H59" i="5"/>
  <c r="J59" i="5" s="1"/>
  <c r="K59" i="5"/>
  <c r="M59" i="5" s="1"/>
  <c r="G54" i="4"/>
  <c r="G56" i="4"/>
  <c r="J54" i="4"/>
  <c r="J56" i="4"/>
  <c r="C48" i="23" a="1"/>
  <c r="C48" i="23" s="1"/>
  <c r="E53" i="18"/>
  <c r="G53" i="18" s="1"/>
  <c r="H53" i="18"/>
  <c r="J53" i="18" s="1"/>
  <c r="E53" i="17"/>
  <c r="G53" i="17" s="1"/>
  <c r="H53" i="17"/>
  <c r="J53" i="17"/>
  <c r="E53" i="11"/>
  <c r="G53" i="11" s="1"/>
  <c r="H53" i="11"/>
  <c r="J53" i="11" s="1"/>
  <c r="K53" i="11"/>
  <c r="M53" i="11" s="1"/>
  <c r="G48" i="10"/>
  <c r="G50" i="10"/>
  <c r="J48" i="10"/>
  <c r="J50" i="10"/>
  <c r="J53" i="10" s="1"/>
  <c r="E53" i="5"/>
  <c r="G53" i="5" s="1"/>
  <c r="H53" i="5"/>
  <c r="J53" i="5" s="1"/>
  <c r="K53" i="5"/>
  <c r="M53" i="5" s="1"/>
  <c r="G48" i="4"/>
  <c r="G50" i="4"/>
  <c r="J48" i="4"/>
  <c r="J50" i="4"/>
  <c r="E35" i="18"/>
  <c r="G35" i="18" s="1"/>
  <c r="H35" i="18"/>
  <c r="J35" i="18" s="1"/>
  <c r="E35" i="17"/>
  <c r="G35" i="17" s="1"/>
  <c r="E35" i="11"/>
  <c r="G35" i="11" s="1"/>
  <c r="H35" i="11"/>
  <c r="J35" i="11" s="1"/>
  <c r="K35" i="11"/>
  <c r="M35" i="11" s="1"/>
  <c r="G33" i="10"/>
  <c r="G32" i="10"/>
  <c r="J33" i="10"/>
  <c r="J32" i="10"/>
  <c r="E35" i="5"/>
  <c r="G35" i="5" s="1"/>
  <c r="K35" i="5"/>
  <c r="M35" i="5" s="1"/>
  <c r="G33" i="4"/>
  <c r="G30" i="4"/>
  <c r="J33" i="4"/>
  <c r="J30" i="4"/>
  <c r="C32" i="23" a="1"/>
  <c r="D32" i="23" s="1"/>
  <c r="C31" i="23" a="1"/>
  <c r="C31" i="23" s="1"/>
  <c r="E23" i="18"/>
  <c r="G23" i="18" s="1"/>
  <c r="H23" i="18"/>
  <c r="J23" i="18" s="1"/>
  <c r="H23" i="17"/>
  <c r="J23" i="17" s="1"/>
  <c r="E23" i="11"/>
  <c r="G23" i="11" s="1"/>
  <c r="H23" i="11"/>
  <c r="J23" i="11" s="1"/>
  <c r="K23" i="11"/>
  <c r="M23" i="11" s="1"/>
  <c r="G21" i="10"/>
  <c r="G19" i="10"/>
  <c r="J21" i="10"/>
  <c r="J19" i="10"/>
  <c r="G23" i="5"/>
  <c r="J23" i="5"/>
  <c r="K23" i="5"/>
  <c r="M23" i="5" s="1"/>
  <c r="G21" i="4"/>
  <c r="G20" i="4"/>
  <c r="J21" i="4"/>
  <c r="J20" i="4"/>
  <c r="E41" i="18"/>
  <c r="G41" i="18" s="1"/>
  <c r="H41" i="18"/>
  <c r="J41" i="18" s="1"/>
  <c r="E41" i="17"/>
  <c r="G41" i="17" s="1"/>
  <c r="H41" i="17"/>
  <c r="J41" i="17" s="1"/>
  <c r="E41" i="11"/>
  <c r="G41" i="11" s="1"/>
  <c r="H41" i="11"/>
  <c r="J41" i="11" s="1"/>
  <c r="K41" i="11"/>
  <c r="M41" i="11" s="1"/>
  <c r="G36" i="10"/>
  <c r="J36" i="10"/>
  <c r="E41" i="5"/>
  <c r="G41" i="5" s="1"/>
  <c r="H41" i="5"/>
  <c r="J41" i="5" s="1"/>
  <c r="K41" i="5"/>
  <c r="M41" i="5" s="1"/>
  <c r="G36" i="4"/>
  <c r="J36" i="4"/>
  <c r="C39" i="23" a="1"/>
  <c r="C39" i="23" s="1"/>
  <c r="C37" i="23" a="1"/>
  <c r="C37" i="23" s="1"/>
  <c r="E11" i="18"/>
  <c r="G11" i="18" s="1"/>
  <c r="H11" i="18"/>
  <c r="J11" i="18" s="1"/>
  <c r="E11" i="17"/>
  <c r="G11" i="17" s="1"/>
  <c r="H11" i="17"/>
  <c r="J11" i="17" s="1"/>
  <c r="E11" i="11"/>
  <c r="G11" i="11" s="1"/>
  <c r="H11" i="11"/>
  <c r="J11" i="11" s="1"/>
  <c r="K11" i="11"/>
  <c r="M11" i="11" s="1"/>
  <c r="E11" i="5"/>
  <c r="G11" i="5" s="1"/>
  <c r="H11" i="5"/>
  <c r="J11" i="5" s="1"/>
  <c r="K11" i="5"/>
  <c r="M11" i="5" s="1"/>
  <c r="G9" i="4"/>
  <c r="G6" i="4"/>
  <c r="J9" i="4"/>
  <c r="J6" i="4"/>
  <c r="C8" i="23" a="1"/>
  <c r="C8" i="23" s="1"/>
  <c r="C7" i="23" a="1"/>
  <c r="C7" i="23" s="1"/>
  <c r="E29" i="18"/>
  <c r="G29" i="18" s="1"/>
  <c r="H29" i="18"/>
  <c r="J29" i="18" s="1"/>
  <c r="E29" i="17"/>
  <c r="G29" i="17" s="1"/>
  <c r="H29" i="17"/>
  <c r="J29" i="17" s="1"/>
  <c r="E29" i="11"/>
  <c r="G29" i="11" s="1"/>
  <c r="H29" i="11"/>
  <c r="J29" i="11" s="1"/>
  <c r="K29" i="11"/>
  <c r="M29" i="11" s="1"/>
  <c r="G25" i="10"/>
  <c r="J25" i="10"/>
  <c r="E29" i="5"/>
  <c r="G29" i="5" s="1"/>
  <c r="H29" i="5"/>
  <c r="J29" i="5" s="1"/>
  <c r="K29" i="5"/>
  <c r="M29" i="5" s="1"/>
  <c r="G25" i="4"/>
  <c r="J25" i="4"/>
  <c r="E47" i="18"/>
  <c r="G47" i="18" s="1"/>
  <c r="H47" i="18"/>
  <c r="J47" i="18" s="1"/>
  <c r="E47" i="17"/>
  <c r="G47" i="17" s="1"/>
  <c r="H47" i="17"/>
  <c r="J47" i="17" s="1"/>
  <c r="E47" i="11"/>
  <c r="G47" i="11" s="1"/>
  <c r="H47" i="11"/>
  <c r="J47" i="11" s="1"/>
  <c r="K47" i="11"/>
  <c r="M47" i="11" s="1"/>
  <c r="G45" i="10"/>
  <c r="G43" i="10"/>
  <c r="J45" i="10"/>
  <c r="J43" i="10"/>
  <c r="E47" i="5"/>
  <c r="G47" i="5" s="1"/>
  <c r="H47" i="5"/>
  <c r="J47" i="5" s="1"/>
  <c r="K47" i="5"/>
  <c r="M47" i="5" s="1"/>
  <c r="G45" i="4"/>
  <c r="G43" i="4"/>
  <c r="J45" i="4"/>
  <c r="J43" i="4"/>
  <c r="C44" i="23" a="1"/>
  <c r="C44" i="23" s="1"/>
  <c r="C43" i="23" a="1"/>
  <c r="C43" i="23" s="1"/>
  <c r="E17" i="18"/>
  <c r="G17" i="18" s="1"/>
  <c r="H17" i="18"/>
  <c r="J17" i="18" s="1"/>
  <c r="E17" i="17"/>
  <c r="G17" i="17" s="1"/>
  <c r="H17" i="17"/>
  <c r="J17" i="17" s="1"/>
  <c r="E17" i="11"/>
  <c r="G17" i="11" s="1"/>
  <c r="H17" i="11"/>
  <c r="J17" i="11" s="1"/>
  <c r="K17" i="11"/>
  <c r="M17" i="11" s="1"/>
  <c r="G13" i="10"/>
  <c r="G14" i="10"/>
  <c r="J13" i="10"/>
  <c r="J14" i="10"/>
  <c r="E17" i="5"/>
  <c r="G17" i="5" s="1"/>
  <c r="H17" i="5"/>
  <c r="J17" i="5" s="1"/>
  <c r="K17" i="5"/>
  <c r="M17" i="5" s="1"/>
  <c r="G13" i="4"/>
  <c r="G15" i="4"/>
  <c r="J13" i="4"/>
  <c r="J15" i="4"/>
  <c r="C15" i="23" a="1"/>
  <c r="D15" i="23" s="1"/>
  <c r="C13" i="23" a="1"/>
  <c r="C13" i="23" s="1"/>
  <c r="B2" i="23"/>
  <c r="B1" i="23"/>
  <c r="C8" i="18" a="1"/>
  <c r="C8" i="18" s="1"/>
  <c r="C124" i="18" a="1"/>
  <c r="C124" i="18" s="1"/>
  <c r="C123" i="18" a="1"/>
  <c r="C123" i="18" s="1"/>
  <c r="C120" i="18" a="1"/>
  <c r="D120" i="18" s="1"/>
  <c r="C118" i="18" a="1"/>
  <c r="C118" i="18" s="1"/>
  <c r="C116" i="18" a="1"/>
  <c r="D116" i="18" s="1"/>
  <c r="C115" i="18" a="1"/>
  <c r="C115" i="18" s="1"/>
  <c r="C114" i="18" a="1"/>
  <c r="C114" i="18" s="1"/>
  <c r="C112" i="18" a="1"/>
  <c r="D112" i="18" s="1"/>
  <c r="C111" i="18" a="1"/>
  <c r="C111" i="18" s="1"/>
  <c r="C110" i="18" a="1"/>
  <c r="C110" i="18" s="1"/>
  <c r="C109" i="18" a="1"/>
  <c r="C109" i="18" s="1"/>
  <c r="C108" i="18" a="1"/>
  <c r="C108" i="18" s="1"/>
  <c r="C105" i="18" a="1"/>
  <c r="C105" i="18" s="1"/>
  <c r="C104" i="18" a="1"/>
  <c r="C104" i="18" s="1"/>
  <c r="C103" i="18" a="1"/>
  <c r="C103" i="18" s="1"/>
  <c r="C102" i="18" a="1"/>
  <c r="C102" i="18" s="1"/>
  <c r="C100" i="18" a="1"/>
  <c r="C100" i="18" s="1"/>
  <c r="C97" i="18" a="1"/>
  <c r="C97" i="18" s="1"/>
  <c r="C96" i="18" a="1"/>
  <c r="C96" i="18" s="1"/>
  <c r="C93" i="18" a="1"/>
  <c r="D93" i="18" s="1"/>
  <c r="C92" i="18" a="1"/>
  <c r="D92" i="18" s="1"/>
  <c r="C90" i="18" a="1"/>
  <c r="C90" i="18" s="1"/>
  <c r="C88" i="18" a="1"/>
  <c r="C88" i="18" s="1"/>
  <c r="C86" i="18" a="1"/>
  <c r="D86" i="18" s="1"/>
  <c r="C85" i="18" a="1"/>
  <c r="D85" i="18" s="1"/>
  <c r="C84" i="18" a="1"/>
  <c r="C84" i="18" s="1"/>
  <c r="C82" i="18" a="1"/>
  <c r="C82" i="18" s="1"/>
  <c r="C81" i="18" a="1"/>
  <c r="C81" i="18" s="1"/>
  <c r="C80" i="18" a="1"/>
  <c r="C80" i="18" s="1"/>
  <c r="C79" i="18" a="1"/>
  <c r="C79" i="18" s="1"/>
  <c r="C78" i="18" a="1"/>
  <c r="D78" i="18" s="1"/>
  <c r="C76" i="18" a="1"/>
  <c r="C76" i="18" s="1"/>
  <c r="C73" i="18" a="1"/>
  <c r="C73" i="18" s="1"/>
  <c r="C72" i="18" a="1"/>
  <c r="C72" i="18" s="1"/>
  <c r="C70" i="18" a="1"/>
  <c r="C70" i="18" s="1"/>
  <c r="C68" i="18" a="1"/>
  <c r="C68" i="18" s="1"/>
  <c r="C66" i="18" a="1"/>
  <c r="D66" i="18" s="1"/>
  <c r="C64" i="18" a="1"/>
  <c r="C64" i="18" s="1"/>
  <c r="C62" i="18" a="1"/>
  <c r="C62" i="18" s="1"/>
  <c r="C61" i="18" a="1"/>
  <c r="C61" i="18" s="1"/>
  <c r="C60" i="18" a="1"/>
  <c r="C60" i="18" s="1"/>
  <c r="C57" i="18" a="1"/>
  <c r="C57" i="18" s="1"/>
  <c r="C56" i="18" a="1"/>
  <c r="C56" i="18" s="1"/>
  <c r="C55" i="18" a="1"/>
  <c r="D55" i="18" s="1"/>
  <c r="C54" i="18" a="1"/>
  <c r="C54" i="18" s="1"/>
  <c r="C52" i="18" a="1"/>
  <c r="C52" i="18" s="1"/>
  <c r="C51" i="18" a="1"/>
  <c r="C51" i="18" s="1"/>
  <c r="C49" i="18" a="1"/>
  <c r="C49" i="18" s="1"/>
  <c r="C48" i="18" a="1"/>
  <c r="D48" i="18" s="1"/>
  <c r="C45" i="18" a="1"/>
  <c r="C45" i="18" s="1"/>
  <c r="C42" i="18" a="1"/>
  <c r="C42" i="18" s="1"/>
  <c r="C44" i="18" a="1"/>
  <c r="C44" i="18" s="1"/>
  <c r="C43" i="18" a="1"/>
  <c r="C43" i="18" s="1"/>
  <c r="C39" i="18" a="1"/>
  <c r="C39" i="18" s="1"/>
  <c r="C40" i="18" a="1"/>
  <c r="C40" i="18" s="1"/>
  <c r="C36" i="18" a="1"/>
  <c r="C36" i="18" s="1"/>
  <c r="C37" i="18" a="1"/>
  <c r="C37" i="18" s="1"/>
  <c r="C33" i="18" a="1"/>
  <c r="C33" i="18" s="1"/>
  <c r="C30" i="18" a="1"/>
  <c r="C30" i="18" s="1"/>
  <c r="C32" i="18" a="1"/>
  <c r="C32" i="18" s="1"/>
  <c r="C27" i="18" a="1"/>
  <c r="C27" i="18" s="1"/>
  <c r="C20" i="18" a="1"/>
  <c r="C20" i="18" s="1"/>
  <c r="C21" i="18" a="1"/>
  <c r="D21" i="18" s="1"/>
  <c r="C14" i="18" a="1"/>
  <c r="C14" i="18" s="1"/>
  <c r="C13" i="18" a="1"/>
  <c r="C13" i="18" s="1"/>
  <c r="C16" i="18" a="1"/>
  <c r="C16" i="18" s="1"/>
  <c r="C12" i="18" a="1"/>
  <c r="C12" i="18" s="1"/>
  <c r="C10" i="18" a="1"/>
  <c r="C10" i="18" s="1"/>
  <c r="C9" i="18" a="1"/>
  <c r="C9" i="18" s="1"/>
  <c r="C6" i="18" a="1"/>
  <c r="C6" i="18" s="1"/>
  <c r="C8" i="17" a="1"/>
  <c r="C8" i="17" s="1"/>
  <c r="C120" i="17" a="1"/>
  <c r="C120" i="17" s="1"/>
  <c r="C114" i="17" a="1"/>
  <c r="D114" i="17" s="1"/>
  <c r="C108" i="17" a="1"/>
  <c r="C108" i="17" s="1"/>
  <c r="C102" i="17" a="1"/>
  <c r="D102" i="17" s="1"/>
  <c r="C96" i="17" a="1"/>
  <c r="D96" i="17" s="1"/>
  <c r="C90" i="17" a="1"/>
  <c r="C90" i="17" s="1"/>
  <c r="C84" i="17" a="1"/>
  <c r="D84" i="17" s="1"/>
  <c r="C78" i="17" a="1"/>
  <c r="D78" i="17" s="1"/>
  <c r="C72" i="17" a="1"/>
  <c r="C72" i="17" s="1"/>
  <c r="C66" i="17" a="1"/>
  <c r="D66" i="17" s="1"/>
  <c r="C60" i="17" a="1"/>
  <c r="C60" i="17" s="1"/>
  <c r="C54" i="17" a="1"/>
  <c r="D54" i="17" s="1"/>
  <c r="C48" i="17" a="1"/>
  <c r="C48" i="17" s="1"/>
  <c r="C42" i="17" a="1"/>
  <c r="C42" i="17" s="1"/>
  <c r="C39" i="17" a="1"/>
  <c r="D39" i="17" s="1"/>
  <c r="C40" i="17" a="1"/>
  <c r="C40" i="17" s="1"/>
  <c r="C36" i="17" a="1"/>
  <c r="C36" i="17" s="1"/>
  <c r="C37" i="17" a="1"/>
  <c r="C37" i="17" s="1"/>
  <c r="C33" i="17" a="1"/>
  <c r="C33" i="17" s="1"/>
  <c r="C30" i="17" a="1"/>
  <c r="C30" i="17" s="1"/>
  <c r="C32" i="17" a="1"/>
  <c r="C32" i="17" s="1"/>
  <c r="C27" i="17" a="1"/>
  <c r="D27" i="17" s="1"/>
  <c r="C20" i="17" a="1"/>
  <c r="C20" i="17" s="1"/>
  <c r="C22" i="17" a="1"/>
  <c r="C22" i="17" s="1"/>
  <c r="C16" i="17" a="1"/>
  <c r="D16" i="17" s="1"/>
  <c r="C13" i="17" a="1"/>
  <c r="C13" i="17" s="1"/>
  <c r="C12" i="17" a="1"/>
  <c r="C12" i="17" s="1"/>
  <c r="C10" i="17" a="1"/>
  <c r="C10" i="17" s="1"/>
  <c r="C9" i="17" a="1"/>
  <c r="C9" i="17" s="1"/>
  <c r="C6" i="17" a="1"/>
  <c r="C6" i="17" s="1"/>
  <c r="C8" i="16" a="1"/>
  <c r="C8" i="16" s="1"/>
  <c r="C120" i="16" a="1"/>
  <c r="D120" i="16" s="1"/>
  <c r="C114" i="16" a="1"/>
  <c r="C114" i="16" s="1"/>
  <c r="C108" i="16" a="1"/>
  <c r="C108" i="16" s="1"/>
  <c r="C102" i="16" a="1"/>
  <c r="D102" i="16" s="1"/>
  <c r="C96" i="16" a="1"/>
  <c r="C96" i="16" s="1"/>
  <c r="C90" i="16" a="1"/>
  <c r="C90" i="16" s="1"/>
  <c r="C84" i="16" a="1"/>
  <c r="C84" i="16" s="1"/>
  <c r="C78" i="16" a="1"/>
  <c r="C78" i="16" s="1"/>
  <c r="C72" i="16" a="1"/>
  <c r="C72" i="16" s="1"/>
  <c r="C70" i="16" a="1"/>
  <c r="C70" i="16" s="1"/>
  <c r="C68" i="16" a="1"/>
  <c r="D68" i="16" s="1"/>
  <c r="C66" i="16" a="1"/>
  <c r="C66" i="16" s="1"/>
  <c r="C64" i="16" a="1"/>
  <c r="C64" i="16" s="1"/>
  <c r="C62" i="16" a="1"/>
  <c r="C62" i="16" s="1"/>
  <c r="C60" i="16" a="1"/>
  <c r="D60" i="16" s="1"/>
  <c r="C57" i="16" a="1"/>
  <c r="C57" i="16" s="1"/>
  <c r="C56" i="16" a="1"/>
  <c r="C56" i="16" s="1"/>
  <c r="C55" i="16" a="1"/>
  <c r="C55" i="16" s="1"/>
  <c r="C54" i="16" a="1"/>
  <c r="C54" i="16" s="1"/>
  <c r="C52" i="16" a="1"/>
  <c r="D52" i="16" s="1"/>
  <c r="C51" i="16" a="1"/>
  <c r="D51" i="16" s="1"/>
  <c r="C49" i="16" a="1"/>
  <c r="D49" i="16" s="1"/>
  <c r="C48" i="16" a="1"/>
  <c r="D48" i="16" s="1"/>
  <c r="C42" i="16" a="1"/>
  <c r="C42" i="16" s="1"/>
  <c r="C45" i="16" a="1"/>
  <c r="C45" i="16" s="1"/>
  <c r="C44" i="16" a="1"/>
  <c r="D44" i="16" s="1"/>
  <c r="C43" i="16" a="1"/>
  <c r="C43" i="16" s="1"/>
  <c r="C39" i="16" a="1"/>
  <c r="C39" i="16" s="1"/>
  <c r="C40" i="16" a="1"/>
  <c r="D40" i="16" s="1"/>
  <c r="C36" i="16" a="1"/>
  <c r="D36" i="16" s="1"/>
  <c r="C37" i="16" a="1"/>
  <c r="C37" i="16" s="1"/>
  <c r="C31" i="16" a="1"/>
  <c r="C31" i="16" s="1"/>
  <c r="C30" i="16" a="1"/>
  <c r="C30" i="16" s="1"/>
  <c r="C33" i="16" a="1"/>
  <c r="C33" i="16" s="1"/>
  <c r="C24" i="16" a="1"/>
  <c r="C24" i="16" s="1"/>
  <c r="C18" i="16" a="1"/>
  <c r="C18" i="16" s="1"/>
  <c r="C19" i="16" a="1"/>
  <c r="D19" i="16" s="1"/>
  <c r="C16" i="16" a="1"/>
  <c r="C16" i="16" s="1"/>
  <c r="C13" i="16" a="1"/>
  <c r="C13" i="16" s="1"/>
  <c r="C12" i="16" a="1"/>
  <c r="C12" i="16" s="1"/>
  <c r="C6" i="16" a="1"/>
  <c r="C6" i="16" s="1"/>
  <c r="C7" i="16" a="1"/>
  <c r="C7" i="16" s="1"/>
  <c r="C10" i="16" a="1"/>
  <c r="C10" i="16" s="1"/>
  <c r="C8" i="11" a="1"/>
  <c r="C8" i="11" s="1"/>
  <c r="C123" i="11" a="1"/>
  <c r="C123" i="11" s="1"/>
  <c r="C120" i="11" a="1"/>
  <c r="D120" i="11" s="1"/>
  <c r="C118" i="11" a="1"/>
  <c r="D118" i="11" s="1"/>
  <c r="C117" i="11" a="1"/>
  <c r="D117" i="11" s="1"/>
  <c r="C116" i="11" a="1"/>
  <c r="D116" i="11" s="1"/>
  <c r="C115" i="11" a="1"/>
  <c r="D115" i="11" s="1"/>
  <c r="C114" i="11" a="1"/>
  <c r="D114" i="11" s="1"/>
  <c r="C112" i="11" a="1"/>
  <c r="C112" i="11" s="1"/>
  <c r="C111" i="11" a="1"/>
  <c r="C111" i="11" s="1"/>
  <c r="C110" i="11" a="1"/>
  <c r="D110" i="11" s="1"/>
  <c r="C108" i="11" a="1"/>
  <c r="D108" i="11" s="1"/>
  <c r="C104" i="11" a="1"/>
  <c r="C104" i="11" s="1"/>
  <c r="C103" i="11" a="1"/>
  <c r="C103" i="11" s="1"/>
  <c r="C102" i="11" a="1"/>
  <c r="C102" i="11" s="1"/>
  <c r="C100" i="11" a="1"/>
  <c r="C100" i="11" s="1"/>
  <c r="C98" i="11" a="1"/>
  <c r="C98" i="11" s="1"/>
  <c r="C97" i="11" a="1"/>
  <c r="D97" i="11" s="1"/>
  <c r="C96" i="11" a="1"/>
  <c r="D96" i="11" s="1"/>
  <c r="C93" i="11" a="1"/>
  <c r="C93" i="11" s="1"/>
  <c r="C92" i="11" a="1"/>
  <c r="C92" i="11" s="1"/>
  <c r="C90" i="11" a="1"/>
  <c r="C90" i="11" s="1"/>
  <c r="C86" i="11" a="1"/>
  <c r="C86" i="11" s="1"/>
  <c r="C85" i="11" a="1"/>
  <c r="C85" i="11" s="1"/>
  <c r="C84" i="11" a="1"/>
  <c r="C84" i="11" s="1"/>
  <c r="C82" i="11" a="1"/>
  <c r="C82" i="11" s="1"/>
  <c r="C81" i="11" a="1"/>
  <c r="D81" i="11" s="1"/>
  <c r="C79" i="11" a="1"/>
  <c r="D79" i="11" s="1"/>
  <c r="C78" i="11" a="1"/>
  <c r="C78" i="11" s="1"/>
  <c r="C73" i="11" a="1"/>
  <c r="C73" i="11" s="1"/>
  <c r="C72" i="11" a="1"/>
  <c r="C72" i="11" s="1"/>
  <c r="C70" i="11" a="1"/>
  <c r="D70" i="11" s="1"/>
  <c r="C68" i="11" a="1"/>
  <c r="D68" i="11" s="1"/>
  <c r="C66" i="11" a="1"/>
  <c r="C66" i="11" s="1"/>
  <c r="C64" i="11" a="1"/>
  <c r="C64" i="11" s="1"/>
  <c r="C62" i="11" a="1"/>
  <c r="D62" i="11" s="1"/>
  <c r="C60" i="11" a="1"/>
  <c r="C60" i="11" s="1"/>
  <c r="C57" i="11" a="1"/>
  <c r="C57" i="11" s="1"/>
  <c r="C56" i="11" a="1"/>
  <c r="C56" i="11" s="1"/>
  <c r="C55" i="11" a="1"/>
  <c r="C55" i="11" s="1"/>
  <c r="C54" i="11" a="1"/>
  <c r="C54" i="11" s="1"/>
  <c r="C52" i="11" a="1"/>
  <c r="D52" i="11" s="1"/>
  <c r="C51" i="11" a="1"/>
  <c r="C51" i="11" s="1"/>
  <c r="C49" i="11" a="1"/>
  <c r="D49" i="11" s="1"/>
  <c r="C48" i="11" a="1"/>
  <c r="C48" i="11" s="1"/>
  <c r="C45" i="11" a="1"/>
  <c r="C45" i="11" s="1"/>
  <c r="C43" i="11" a="1"/>
  <c r="C43" i="11" s="1"/>
  <c r="C46" i="11" a="1"/>
  <c r="C46" i="11" s="1"/>
  <c r="C42" i="11" a="1"/>
  <c r="C42" i="11" s="1"/>
  <c r="C37" i="11" a="1"/>
  <c r="C37" i="11" s="1"/>
  <c r="C40" i="11" a="1"/>
  <c r="C40" i="11" s="1"/>
  <c r="C39" i="11" a="1"/>
  <c r="C39" i="11" s="1"/>
  <c r="C36" i="11" a="1"/>
  <c r="C36" i="11" s="1"/>
  <c r="C30" i="11" a="1"/>
  <c r="C30" i="11" s="1"/>
  <c r="C31" i="11" a="1"/>
  <c r="C31" i="11" s="1"/>
  <c r="C33" i="11" a="1"/>
  <c r="C33" i="11" s="1"/>
  <c r="C24" i="11" a="1"/>
  <c r="C24" i="11" s="1"/>
  <c r="C19" i="11" a="1"/>
  <c r="C19" i="11" s="1"/>
  <c r="C18" i="11" a="1"/>
  <c r="C18" i="11" s="1"/>
  <c r="C14" i="11" a="1"/>
  <c r="C14" i="11" s="1"/>
  <c r="C16" i="11" a="1"/>
  <c r="C16" i="11" s="1"/>
  <c r="C15" i="11" a="1"/>
  <c r="C15" i="11" s="1"/>
  <c r="C12" i="11" a="1"/>
  <c r="C12" i="11" s="1"/>
  <c r="C13" i="11" a="1"/>
  <c r="C13" i="11" s="1"/>
  <c r="C6" i="11" a="1"/>
  <c r="C6" i="11" s="1"/>
  <c r="C7" i="11" a="1"/>
  <c r="C7" i="11" s="1"/>
  <c r="C10" i="11" a="1"/>
  <c r="C10" i="11" s="1"/>
  <c r="C9" i="10" a="1"/>
  <c r="C9" i="10" s="1"/>
  <c r="C123" i="10" a="1"/>
  <c r="C123" i="10" s="1"/>
  <c r="C120" i="10" a="1"/>
  <c r="D120" i="10" s="1"/>
  <c r="C118" i="10" a="1"/>
  <c r="D118" i="10" s="1"/>
  <c r="C117" i="10" a="1"/>
  <c r="C117" i="10" s="1"/>
  <c r="C116" i="10" a="1"/>
  <c r="C116" i="10" s="1"/>
  <c r="C115" i="10" a="1"/>
  <c r="C115" i="10" s="1"/>
  <c r="C114" i="10" a="1"/>
  <c r="C114" i="10" s="1"/>
  <c r="C112" i="10" a="1"/>
  <c r="D112" i="10" s="1"/>
  <c r="C111" i="10" a="1"/>
  <c r="C111" i="10" s="1"/>
  <c r="C110" i="10" a="1"/>
  <c r="C110" i="10" s="1"/>
  <c r="C108" i="10" a="1"/>
  <c r="C108" i="10" s="1"/>
  <c r="C105" i="10" a="1"/>
  <c r="C105" i="10" s="1"/>
  <c r="C104" i="10" a="1"/>
  <c r="C104" i="10" s="1"/>
  <c r="C103" i="10" a="1"/>
  <c r="D103" i="10" s="1"/>
  <c r="C102" i="10" a="1"/>
  <c r="D102" i="10" s="1"/>
  <c r="C100" i="10" a="1"/>
  <c r="D100" i="10" s="1"/>
  <c r="C98" i="10" a="1"/>
  <c r="C98" i="10" s="1"/>
  <c r="C97" i="10" a="1"/>
  <c r="C97" i="10" s="1"/>
  <c r="C96" i="10" a="1"/>
  <c r="C96" i="10" s="1"/>
  <c r="C94" i="10" a="1"/>
  <c r="C94" i="10" s="1"/>
  <c r="C93" i="10" a="1"/>
  <c r="C93" i="10" s="1"/>
  <c r="C92" i="10" a="1"/>
  <c r="C92" i="10" s="1"/>
  <c r="C90" i="10" a="1"/>
  <c r="D90" i="10" s="1"/>
  <c r="C86" i="10" a="1"/>
  <c r="C86" i="10" s="1"/>
  <c r="C85" i="10" a="1"/>
  <c r="C85" i="10" s="1"/>
  <c r="C84" i="10" a="1"/>
  <c r="D84" i="10" s="1"/>
  <c r="C82" i="10" a="1"/>
  <c r="D82" i="10" s="1"/>
  <c r="C81" i="10" a="1"/>
  <c r="D81" i="10" s="1"/>
  <c r="C79" i="10" a="1"/>
  <c r="D79" i="10" s="1"/>
  <c r="C78" i="10" a="1"/>
  <c r="C78" i="10" s="1"/>
  <c r="C73" i="10" a="1"/>
  <c r="C73" i="10" s="1"/>
  <c r="C72" i="10" a="1"/>
  <c r="C72" i="10" s="1"/>
  <c r="C70" i="10" a="1"/>
  <c r="D70" i="10" s="1"/>
  <c r="C68" i="10" a="1"/>
  <c r="C68" i="10" s="1"/>
  <c r="C66" i="10" a="1"/>
  <c r="C66" i="10" s="1"/>
  <c r="C64" i="10" a="1"/>
  <c r="D64" i="10" s="1"/>
  <c r="C62" i="10" a="1"/>
  <c r="D62" i="10" s="1"/>
  <c r="C60" i="10" a="1"/>
  <c r="D60" i="10" s="1"/>
  <c r="C57" i="10" a="1"/>
  <c r="C57" i="10" s="1"/>
  <c r="C55" i="10" a="1"/>
  <c r="C55" i="10" s="1"/>
  <c r="C54" i="10" a="1"/>
  <c r="D54" i="10" s="1"/>
  <c r="C52" i="10" a="1"/>
  <c r="C52" i="10" s="1"/>
  <c r="C51" i="10" a="1"/>
  <c r="D51" i="10" s="1"/>
  <c r="C49" i="10" a="1"/>
  <c r="C49" i="10" s="1"/>
  <c r="C48" i="10" a="1"/>
  <c r="C48" i="10" s="1"/>
  <c r="C42" i="10" a="1"/>
  <c r="C42" i="10" s="1"/>
  <c r="C43" i="10" a="1"/>
  <c r="C43" i="10" s="1"/>
  <c r="C44" i="10" a="1"/>
  <c r="D44" i="10" s="1"/>
  <c r="C45" i="10" a="1"/>
  <c r="C45" i="10" s="1"/>
  <c r="C37" i="10" a="1"/>
  <c r="C37" i="10" s="1"/>
  <c r="C39" i="10" a="1"/>
  <c r="C39" i="10" s="1"/>
  <c r="C40" i="10" a="1"/>
  <c r="C40" i="10" s="1"/>
  <c r="C36" i="10" a="1"/>
  <c r="C36" i="10" s="1"/>
  <c r="C31" i="10" a="1"/>
  <c r="C31" i="10" s="1"/>
  <c r="C30" i="10" a="1"/>
  <c r="C30" i="10" s="1"/>
  <c r="C33" i="10" a="1"/>
  <c r="C33" i="10" s="1"/>
  <c r="C24" i="10" a="1"/>
  <c r="C24" i="10" s="1"/>
  <c r="C19" i="10" a="1"/>
  <c r="C19" i="10" s="1"/>
  <c r="C18" i="10" a="1"/>
  <c r="C18" i="10" s="1"/>
  <c r="C15" i="10" a="1"/>
  <c r="D15" i="10" s="1"/>
  <c r="C14" i="10" a="1"/>
  <c r="C14" i="10" s="1"/>
  <c r="C12" i="10" a="1"/>
  <c r="C12" i="10" s="1"/>
  <c r="C13" i="10" a="1"/>
  <c r="C13" i="10" s="1"/>
  <c r="C6" i="10" a="1"/>
  <c r="C6" i="10" s="1"/>
  <c r="C7" i="10" a="1"/>
  <c r="C7" i="10" s="1"/>
  <c r="C10" i="10" a="1"/>
  <c r="C10" i="10" s="1"/>
  <c r="C8" i="5" a="1"/>
  <c r="C8" i="5" s="1"/>
  <c r="C123" i="5" a="1"/>
  <c r="C123" i="5" s="1"/>
  <c r="C121" i="5" a="1"/>
  <c r="D121" i="5" s="1"/>
  <c r="C120" i="5" a="1"/>
  <c r="C120" i="5" s="1"/>
  <c r="C118" i="5" a="1"/>
  <c r="D118" i="5" s="1"/>
  <c r="C117" i="5" a="1"/>
  <c r="D117" i="5" s="1"/>
  <c r="C116" i="5" a="1"/>
  <c r="C116" i="5" s="1"/>
  <c r="C115" i="5" a="1"/>
  <c r="D115" i="5" s="1"/>
  <c r="C114" i="5" a="1"/>
  <c r="C114" i="5" s="1"/>
  <c r="C112" i="5" a="1"/>
  <c r="C112" i="5" s="1"/>
  <c r="C111" i="5" a="1"/>
  <c r="C111" i="5" s="1"/>
  <c r="C110" i="5" a="1"/>
  <c r="C110" i="5" s="1"/>
  <c r="C108" i="5" a="1"/>
  <c r="C108" i="5" s="1"/>
  <c r="C105" i="5" a="1"/>
  <c r="C105" i="5" s="1"/>
  <c r="C104" i="5" a="1"/>
  <c r="C104" i="5" s="1"/>
  <c r="C103" i="5" a="1"/>
  <c r="C103" i="5" s="1"/>
  <c r="C102" i="5" a="1"/>
  <c r="C102" i="5" s="1"/>
  <c r="C100" i="5" a="1"/>
  <c r="C100" i="5" s="1"/>
  <c r="C98" i="5" a="1"/>
  <c r="C98" i="5" s="1"/>
  <c r="C97" i="5" a="1"/>
  <c r="C97" i="5" s="1"/>
  <c r="C96" i="5" a="1"/>
  <c r="C96" i="5" s="1"/>
  <c r="C93" i="5" a="1"/>
  <c r="C93" i="5" s="1"/>
  <c r="C92" i="5" a="1"/>
  <c r="D92" i="5" s="1"/>
  <c r="C90" i="5" a="1"/>
  <c r="C90" i="5" s="1"/>
  <c r="C88" i="5" a="1"/>
  <c r="C88" i="5" s="1"/>
  <c r="C86" i="5" a="1"/>
  <c r="C86" i="5" s="1"/>
  <c r="C85" i="5" a="1"/>
  <c r="C85" i="5" s="1"/>
  <c r="C84" i="5" a="1"/>
  <c r="C84" i="5" s="1"/>
  <c r="C82" i="5" a="1"/>
  <c r="C82" i="5" s="1"/>
  <c r="C81" i="5" a="1"/>
  <c r="C81" i="5" s="1"/>
  <c r="C79" i="5" a="1"/>
  <c r="C79" i="5" s="1"/>
  <c r="C78" i="5" a="1"/>
  <c r="C78" i="5" s="1"/>
  <c r="C75" i="5" a="1"/>
  <c r="C75" i="5" s="1"/>
  <c r="C73" i="5" a="1"/>
  <c r="C73" i="5" s="1"/>
  <c r="C72" i="5" a="1"/>
  <c r="C72" i="5" s="1"/>
  <c r="C70" i="5" a="1"/>
  <c r="C70" i="5" s="1"/>
  <c r="C68" i="5" a="1"/>
  <c r="C68" i="5" s="1"/>
  <c r="C67" i="5" a="1"/>
  <c r="C67" i="5" s="1"/>
  <c r="C66" i="5" a="1"/>
  <c r="C66" i="5" s="1"/>
  <c r="C64" i="5" a="1"/>
  <c r="C64" i="5" s="1"/>
  <c r="C62" i="5" a="1"/>
  <c r="C62" i="5" s="1"/>
  <c r="C60" i="5" a="1"/>
  <c r="D60" i="5" s="1"/>
  <c r="C57" i="5" a="1"/>
  <c r="C57" i="5" s="1"/>
  <c r="C55" i="5" a="1"/>
  <c r="C55" i="5" s="1"/>
  <c r="C54" i="5" a="1"/>
  <c r="C54" i="5" s="1"/>
  <c r="C52" i="5" a="1"/>
  <c r="C52" i="5" s="1"/>
  <c r="C51" i="5" a="1"/>
  <c r="D51" i="5" s="1"/>
  <c r="C49" i="5" a="1"/>
  <c r="C49" i="5" s="1"/>
  <c r="C48" i="5" a="1"/>
  <c r="C48" i="5" s="1"/>
  <c r="C42" i="5" a="1"/>
  <c r="C42" i="5" s="1"/>
  <c r="C43" i="5" a="1"/>
  <c r="C43" i="5" s="1"/>
  <c r="C44" i="5" a="1"/>
  <c r="C44" i="5" s="1"/>
  <c r="C45" i="5" a="1"/>
  <c r="C45" i="5" s="1"/>
  <c r="C40" i="5" a="1"/>
  <c r="C40" i="5" s="1"/>
  <c r="C39" i="5" a="1"/>
  <c r="C39" i="5" s="1"/>
  <c r="C37" i="5" a="1"/>
  <c r="C37" i="5" s="1"/>
  <c r="C36" i="5" a="1"/>
  <c r="C36" i="5" s="1"/>
  <c r="C34" i="5" a="1"/>
  <c r="C34" i="5" s="1"/>
  <c r="C30" i="5" a="1"/>
  <c r="C30" i="5" s="1"/>
  <c r="C31" i="5" a="1"/>
  <c r="C31" i="5" s="1"/>
  <c r="C33" i="5" a="1"/>
  <c r="C33" i="5" s="1"/>
  <c r="C24" i="5" a="1"/>
  <c r="C24" i="5" s="1"/>
  <c r="C18" i="5" a="1"/>
  <c r="C18" i="5" s="1"/>
  <c r="C22" i="5" a="1"/>
  <c r="C22" i="5" s="1"/>
  <c r="C14" i="5" a="1"/>
  <c r="D14" i="5" s="1"/>
  <c r="C15" i="5" a="1"/>
  <c r="C15" i="5" s="1"/>
  <c r="C12" i="5" a="1"/>
  <c r="C12" i="5" s="1"/>
  <c r="C13" i="5" a="1"/>
  <c r="C13" i="5" s="1"/>
  <c r="C10" i="5" a="1"/>
  <c r="C10" i="5" s="1"/>
  <c r="C7" i="5" a="1"/>
  <c r="C7" i="5" s="1"/>
  <c r="C6" i="5" a="1"/>
  <c r="C6" i="5" s="1"/>
  <c r="C8" i="4" a="1"/>
  <c r="C8" i="4" s="1"/>
  <c r="C123" i="4" a="1"/>
  <c r="C123" i="4" s="1"/>
  <c r="C121" i="4" a="1"/>
  <c r="D121" i="4" s="1"/>
  <c r="C120" i="4" a="1"/>
  <c r="D120" i="4" s="1"/>
  <c r="C118" i="4" a="1"/>
  <c r="C118" i="4" s="1"/>
  <c r="C116" i="4" a="1"/>
  <c r="C116" i="4" s="1"/>
  <c r="C115" i="4" a="1"/>
  <c r="C115" i="4" s="1"/>
  <c r="C114" i="4" a="1"/>
  <c r="C114" i="4" s="1"/>
  <c r="C112" i="4" a="1"/>
  <c r="C112" i="4" s="1"/>
  <c r="C111" i="4" a="1"/>
  <c r="C111" i="4" s="1"/>
  <c r="C110" i="4" a="1"/>
  <c r="C110" i="4" s="1"/>
  <c r="C108" i="4" a="1"/>
  <c r="C108" i="4" s="1"/>
  <c r="C106" i="4" a="1"/>
  <c r="D106" i="4" s="1"/>
  <c r="C104" i="4" a="1"/>
  <c r="C104" i="4" s="1"/>
  <c r="C103" i="4" a="1"/>
  <c r="C103" i="4" s="1"/>
  <c r="C102" i="4" a="1"/>
  <c r="C102" i="4" s="1"/>
  <c r="C100" i="4" a="1"/>
  <c r="C100" i="4" s="1"/>
  <c r="C97" i="4" a="1"/>
  <c r="D97" i="4" s="1"/>
  <c r="C96" i="4" a="1"/>
  <c r="C96" i="4" s="1"/>
  <c r="C94" i="4" a="1"/>
  <c r="C94" i="4" s="1"/>
  <c r="C93" i="4" a="1"/>
  <c r="C93" i="4" s="1"/>
  <c r="C92" i="4" a="1"/>
  <c r="C92" i="4" s="1"/>
  <c r="C90" i="4" a="1"/>
  <c r="C90" i="4" s="1"/>
  <c r="C88" i="4" a="1"/>
  <c r="C88" i="4" s="1"/>
  <c r="C87" i="4" a="1"/>
  <c r="C87" i="4" s="1"/>
  <c r="C86" i="4" a="1"/>
  <c r="C86" i="4" s="1"/>
  <c r="C85" i="4" a="1"/>
  <c r="C85" i="4" s="1"/>
  <c r="C84" i="4" a="1"/>
  <c r="C84" i="4" s="1"/>
  <c r="C82" i="4" a="1"/>
  <c r="C82" i="4" s="1"/>
  <c r="C81" i="4" a="1"/>
  <c r="D81" i="4" s="1"/>
  <c r="C79" i="4" a="1"/>
  <c r="C79" i="4" s="1"/>
  <c r="C78" i="4" a="1"/>
  <c r="C78" i="4" s="1"/>
  <c r="C75" i="4" a="1"/>
  <c r="C75" i="4" s="1"/>
  <c r="C73" i="4" a="1"/>
  <c r="C73" i="4" s="1"/>
  <c r="C72" i="4" a="1"/>
  <c r="D72" i="4" s="1"/>
  <c r="C70" i="4" a="1"/>
  <c r="C70" i="4" s="1"/>
  <c r="C68" i="4" a="1"/>
  <c r="C68" i="4" s="1"/>
  <c r="C66" i="4" a="1"/>
  <c r="C66" i="4" s="1"/>
  <c r="C64" i="4" a="1"/>
  <c r="C64" i="4" s="1"/>
  <c r="C63" i="4" a="1"/>
  <c r="C63" i="4" s="1"/>
  <c r="C62" i="4" a="1"/>
  <c r="C62" i="4" s="1"/>
  <c r="C60" i="4" a="1"/>
  <c r="C60" i="4" s="1"/>
  <c r="C58" i="4" a="1"/>
  <c r="C58" i="4" s="1"/>
  <c r="C57" i="4" a="1"/>
  <c r="C56" i="4" a="1"/>
  <c r="C56" i="4" s="1"/>
  <c r="C55" i="4" a="1"/>
  <c r="D55" i="4" s="1"/>
  <c r="C54" i="4" a="1"/>
  <c r="C54" i="4" s="1"/>
  <c r="C52" i="4" a="1"/>
  <c r="C52" i="4" s="1"/>
  <c r="C51" i="4" a="1"/>
  <c r="C51" i="4" s="1"/>
  <c r="C49" i="4" a="1"/>
  <c r="D49" i="4" s="1"/>
  <c r="C48" i="4" a="1"/>
  <c r="C42" i="4" a="1"/>
  <c r="C42" i="4" s="1"/>
  <c r="C43" i="4" a="1"/>
  <c r="C43" i="4" s="1"/>
  <c r="C44" i="4" a="1"/>
  <c r="D44" i="4" s="1"/>
  <c r="C45" i="4" a="1"/>
  <c r="C45" i="4" s="1"/>
  <c r="C37" i="4" a="1"/>
  <c r="C37" i="4" s="1"/>
  <c r="C39" i="4" a="1"/>
  <c r="C39" i="4" s="1"/>
  <c r="C40" i="4" a="1"/>
  <c r="C36" i="4" a="1"/>
  <c r="C36" i="4" s="1"/>
  <c r="C31" i="4" a="1"/>
  <c r="D31" i="4" s="1"/>
  <c r="C33" i="4" a="1"/>
  <c r="C33" i="4" s="1"/>
  <c r="C24" i="4" a="1"/>
  <c r="C24" i="4" s="1"/>
  <c r="C22" i="4" a="1"/>
  <c r="C22" i="4" s="1"/>
  <c r="C18" i="4" a="1"/>
  <c r="C15" i="4" a="1"/>
  <c r="C15" i="4" s="1"/>
  <c r="C12" i="4" a="1"/>
  <c r="C12" i="4" s="1"/>
  <c r="C13" i="4" a="1"/>
  <c r="C13" i="4" s="1"/>
  <c r="C10" i="4" a="1"/>
  <c r="C10" i="4" s="1"/>
  <c r="C7" i="4" a="1"/>
  <c r="C6" i="4" a="1"/>
  <c r="B2" i="22"/>
  <c r="B1" i="22"/>
  <c r="C30" i="20" a="1"/>
  <c r="C30" i="20" s="1"/>
  <c r="C18" i="20" a="1"/>
  <c r="C18" i="20" s="1"/>
  <c r="C36" i="20" a="1"/>
  <c r="C36" i="20" s="1"/>
  <c r="C40" i="20" a="1"/>
  <c r="D40" i="20" s="1"/>
  <c r="C6" i="20" a="1"/>
  <c r="C6" i="20" s="1"/>
  <c r="C10" i="20" a="1"/>
  <c r="D10" i="20" s="1"/>
  <c r="C24" i="20" a="1"/>
  <c r="C24" i="20" s="1"/>
  <c r="C42" i="20" a="1"/>
  <c r="C42" i="20" s="1"/>
  <c r="C12" i="20" a="1"/>
  <c r="C12" i="20" s="1"/>
  <c r="A2" i="21"/>
  <c r="A1" i="21"/>
  <c r="C120" i="20" a="1"/>
  <c r="C120" i="20" s="1"/>
  <c r="C114" i="20" a="1"/>
  <c r="C114" i="20" s="1"/>
  <c r="C108" i="20" a="1"/>
  <c r="C108" i="20" s="1"/>
  <c r="C102" i="20" a="1"/>
  <c r="C102" i="20" s="1"/>
  <c r="C96" i="20" a="1"/>
  <c r="C96" i="20" s="1"/>
  <c r="C90" i="20" a="1"/>
  <c r="C90" i="20" s="1"/>
  <c r="C84" i="20" a="1"/>
  <c r="C84" i="20" s="1"/>
  <c r="C78" i="20" a="1"/>
  <c r="D78" i="20" s="1"/>
  <c r="C72" i="20" a="1"/>
  <c r="C72" i="20" s="1"/>
  <c r="C66" i="20" a="1"/>
  <c r="C66" i="20" s="1"/>
  <c r="C60" i="20" a="1"/>
  <c r="C60" i="20" s="1"/>
  <c r="C54" i="20" a="1"/>
  <c r="C54" i="20" s="1"/>
  <c r="C48" i="20" a="1"/>
  <c r="C48" i="20" s="1"/>
  <c r="C32" i="20" a="1"/>
  <c r="D32" i="20" s="1"/>
  <c r="C31" i="20" a="1"/>
  <c r="D31" i="20" s="1"/>
  <c r="C39" i="20" a="1"/>
  <c r="D39" i="20" s="1"/>
  <c r="C37" i="20" a="1"/>
  <c r="D37" i="20" s="1"/>
  <c r="C8" i="20" a="1"/>
  <c r="D8" i="20" s="1"/>
  <c r="C7" i="20" a="1"/>
  <c r="D7" i="20" s="1"/>
  <c r="C44" i="20" a="1"/>
  <c r="D44" i="20" s="1"/>
  <c r="C43" i="20" a="1"/>
  <c r="D43" i="20" s="1"/>
  <c r="C15" i="20" a="1"/>
  <c r="D15" i="20" s="1"/>
  <c r="C13" i="20" a="1"/>
  <c r="D13" i="20" s="1"/>
  <c r="B2" i="20"/>
  <c r="B1" i="20"/>
  <c r="B2" i="19"/>
  <c r="B1" i="19"/>
  <c r="B2" i="18"/>
  <c r="B1" i="18"/>
  <c r="B1" i="3"/>
  <c r="A1" i="18" s="1"/>
  <c r="B2" i="17"/>
  <c r="B1" i="17"/>
  <c r="O120" i="16"/>
  <c r="Q120" i="16" s="1"/>
  <c r="O121" i="16"/>
  <c r="O122" i="16"/>
  <c r="Q122" i="16" s="1"/>
  <c r="R122" i="16" s="1"/>
  <c r="O123" i="16"/>
  <c r="Q123" i="16"/>
  <c r="R123" i="16" s="1"/>
  <c r="O124" i="16"/>
  <c r="Q124" i="16"/>
  <c r="R124" i="16" s="1"/>
  <c r="N125" i="16"/>
  <c r="M125" i="16"/>
  <c r="L125" i="16"/>
  <c r="H120" i="16"/>
  <c r="J120" i="16" s="1"/>
  <c r="H121" i="16"/>
  <c r="J121" i="16"/>
  <c r="K121" i="16"/>
  <c r="H122" i="16"/>
  <c r="H123" i="16"/>
  <c r="J123" i="16" s="1"/>
  <c r="H124" i="16"/>
  <c r="J124" i="16"/>
  <c r="K124" i="16" s="1"/>
  <c r="S124" i="16" s="1"/>
  <c r="G125" i="16"/>
  <c r="F125" i="16"/>
  <c r="E125" i="16"/>
  <c r="O114" i="16"/>
  <c r="Q114" i="16" s="1"/>
  <c r="O115" i="16"/>
  <c r="Q115" i="16" s="1"/>
  <c r="O116" i="16"/>
  <c r="Q116" i="16"/>
  <c r="R116" i="16" s="1"/>
  <c r="O117" i="16"/>
  <c r="O118" i="16"/>
  <c r="Q118" i="16" s="1"/>
  <c r="N119" i="16"/>
  <c r="M119" i="16"/>
  <c r="L119" i="16"/>
  <c r="H114" i="16"/>
  <c r="J114" i="16" s="1"/>
  <c r="H115" i="16"/>
  <c r="J115" i="16"/>
  <c r="H116" i="16"/>
  <c r="J116" i="16" s="1"/>
  <c r="H117" i="16"/>
  <c r="J117" i="16"/>
  <c r="K117" i="16" s="1"/>
  <c r="H118" i="16"/>
  <c r="G119" i="16"/>
  <c r="F119" i="16"/>
  <c r="E119" i="16"/>
  <c r="O108" i="16"/>
  <c r="Q108" i="16" s="1"/>
  <c r="O109" i="16"/>
  <c r="Q109" i="16" s="1"/>
  <c r="R109" i="16" s="1"/>
  <c r="O110" i="16"/>
  <c r="Q110" i="16" s="1"/>
  <c r="O111" i="16"/>
  <c r="Q111" i="16" s="1"/>
  <c r="O112" i="16"/>
  <c r="Q112" i="16" s="1"/>
  <c r="R112" i="16" s="1"/>
  <c r="O113" i="16"/>
  <c r="N113" i="16"/>
  <c r="M113" i="16"/>
  <c r="L113" i="16"/>
  <c r="H108" i="16"/>
  <c r="J108" i="16"/>
  <c r="H109" i="16"/>
  <c r="J109" i="16"/>
  <c r="H110" i="16"/>
  <c r="J110" i="16"/>
  <c r="K110" i="16" s="1"/>
  <c r="H111" i="16"/>
  <c r="J111" i="16"/>
  <c r="H112" i="16"/>
  <c r="J112" i="16" s="1"/>
  <c r="G113" i="16"/>
  <c r="F113" i="16"/>
  <c r="E113" i="16"/>
  <c r="O102" i="16"/>
  <c r="Q102" i="16" s="1"/>
  <c r="O103" i="16"/>
  <c r="Q103" i="16" s="1"/>
  <c r="R103" i="16" s="1"/>
  <c r="O104" i="16"/>
  <c r="Q104" i="16" s="1"/>
  <c r="R104" i="16" s="1"/>
  <c r="O105" i="16"/>
  <c r="Q105" i="16"/>
  <c r="O106" i="16"/>
  <c r="N107" i="16"/>
  <c r="M107" i="16"/>
  <c r="L107" i="16"/>
  <c r="H102" i="16"/>
  <c r="H103" i="16"/>
  <c r="J103" i="16"/>
  <c r="H104" i="16"/>
  <c r="J104" i="16"/>
  <c r="K104" i="16" s="1"/>
  <c r="H105" i="16"/>
  <c r="J105" i="16"/>
  <c r="H106" i="16"/>
  <c r="J106" i="16" s="1"/>
  <c r="G107" i="16"/>
  <c r="F107" i="16"/>
  <c r="E107" i="16"/>
  <c r="O96" i="16"/>
  <c r="Q96" i="16" s="1"/>
  <c r="O97" i="16"/>
  <c r="O98" i="16"/>
  <c r="Q98" i="16"/>
  <c r="R98" i="16" s="1"/>
  <c r="O99" i="16"/>
  <c r="Q99" i="16" s="1"/>
  <c r="R99" i="16" s="1"/>
  <c r="O100" i="16"/>
  <c r="Q100" i="16" s="1"/>
  <c r="N101" i="16"/>
  <c r="M101" i="16"/>
  <c r="L101" i="16"/>
  <c r="H96" i="16"/>
  <c r="J96" i="16" s="1"/>
  <c r="H97" i="16"/>
  <c r="J97" i="16"/>
  <c r="K97" i="16" s="1"/>
  <c r="H98" i="16"/>
  <c r="H99" i="16"/>
  <c r="J99" i="16" s="1"/>
  <c r="H100" i="16"/>
  <c r="G101" i="16"/>
  <c r="F101" i="16"/>
  <c r="E101" i="16"/>
  <c r="O90" i="16"/>
  <c r="Q90" i="16" s="1"/>
  <c r="O91" i="16"/>
  <c r="Q91" i="16" s="1"/>
  <c r="O92" i="16"/>
  <c r="O93" i="16"/>
  <c r="O94" i="16"/>
  <c r="N95" i="16"/>
  <c r="M95" i="16"/>
  <c r="L95" i="16"/>
  <c r="H90" i="16"/>
  <c r="J90" i="16" s="1"/>
  <c r="H91" i="16"/>
  <c r="J91" i="16" s="1"/>
  <c r="H92" i="16"/>
  <c r="J92" i="16" s="1"/>
  <c r="H93" i="16"/>
  <c r="J93" i="16" s="1"/>
  <c r="K93" i="16" s="1"/>
  <c r="H94" i="16"/>
  <c r="G95" i="16"/>
  <c r="F95" i="16"/>
  <c r="E95" i="16"/>
  <c r="O84" i="16"/>
  <c r="Q84" i="16"/>
  <c r="O85" i="16"/>
  <c r="Q85" i="16" s="1"/>
  <c r="O86" i="16"/>
  <c r="Q86" i="16"/>
  <c r="O87" i="16"/>
  <c r="Q87" i="16" s="1"/>
  <c r="O88" i="16"/>
  <c r="N89" i="16"/>
  <c r="M89" i="16"/>
  <c r="L89" i="16"/>
  <c r="H84" i="16"/>
  <c r="J84" i="16"/>
  <c r="H85" i="16"/>
  <c r="J85" i="16"/>
  <c r="K85" i="16" s="1"/>
  <c r="H86" i="16"/>
  <c r="J86" i="16"/>
  <c r="H87" i="16"/>
  <c r="J87" i="16"/>
  <c r="H88" i="16"/>
  <c r="J88" i="16" s="1"/>
  <c r="G89" i="16"/>
  <c r="F89" i="16"/>
  <c r="E89" i="16"/>
  <c r="O78" i="16"/>
  <c r="O79" i="16"/>
  <c r="O80" i="16"/>
  <c r="Q80" i="16" s="1"/>
  <c r="R80" i="16" s="1"/>
  <c r="O81" i="16"/>
  <c r="Q81" i="16" s="1"/>
  <c r="O82" i="16"/>
  <c r="N83" i="16"/>
  <c r="M83" i="16"/>
  <c r="L83" i="16"/>
  <c r="H78" i="16"/>
  <c r="H79" i="16"/>
  <c r="J79" i="16"/>
  <c r="K79" i="16" s="1"/>
  <c r="H80" i="16"/>
  <c r="J80" i="16"/>
  <c r="K80" i="16" s="1"/>
  <c r="H81" i="16"/>
  <c r="J81" i="16" s="1"/>
  <c r="K81" i="16" s="1"/>
  <c r="H82" i="16"/>
  <c r="J82" i="16"/>
  <c r="G83" i="16"/>
  <c r="F83" i="16"/>
  <c r="E83" i="16"/>
  <c r="O72" i="16"/>
  <c r="Q72" i="16" s="1"/>
  <c r="O73" i="16"/>
  <c r="O74" i="16"/>
  <c r="Q74" i="16" s="1"/>
  <c r="R74" i="16" s="1"/>
  <c r="O75" i="16"/>
  <c r="Q75" i="16" s="1"/>
  <c r="R75" i="16" s="1"/>
  <c r="O76" i="16"/>
  <c r="Q76" i="16"/>
  <c r="N77" i="16"/>
  <c r="M77" i="16"/>
  <c r="L77" i="16"/>
  <c r="H72" i="16"/>
  <c r="J72" i="16" s="1"/>
  <c r="H73" i="16"/>
  <c r="J73" i="16" s="1"/>
  <c r="K73" i="16" s="1"/>
  <c r="H74" i="16"/>
  <c r="H75" i="16"/>
  <c r="J75" i="16" s="1"/>
  <c r="H76" i="16"/>
  <c r="J76" i="16"/>
  <c r="K76" i="16" s="1"/>
  <c r="G77" i="16"/>
  <c r="F77" i="16"/>
  <c r="E77" i="16"/>
  <c r="O66" i="16"/>
  <c r="Q66" i="16" s="1"/>
  <c r="O67" i="16"/>
  <c r="Q67" i="16" s="1"/>
  <c r="O68" i="16"/>
  <c r="Q68" i="16" s="1"/>
  <c r="R68" i="16" s="1"/>
  <c r="O69" i="16"/>
  <c r="O70" i="16"/>
  <c r="N71" i="16"/>
  <c r="M71" i="16"/>
  <c r="L71" i="16"/>
  <c r="H66" i="16"/>
  <c r="J66" i="16" s="1"/>
  <c r="H67" i="16"/>
  <c r="J67" i="16"/>
  <c r="H68" i="16"/>
  <c r="J68" i="16" s="1"/>
  <c r="H69" i="16"/>
  <c r="J69" i="16" s="1"/>
  <c r="K69" i="16" s="1"/>
  <c r="H70" i="16"/>
  <c r="G71" i="16"/>
  <c r="F71" i="16"/>
  <c r="E71" i="16"/>
  <c r="O60" i="16"/>
  <c r="Q60" i="16" s="1"/>
  <c r="O61" i="16"/>
  <c r="Q61" i="16" s="1"/>
  <c r="O62" i="16"/>
  <c r="Q62" i="16" s="1"/>
  <c r="O63" i="16"/>
  <c r="Q63" i="16" s="1"/>
  <c r="O64" i="16"/>
  <c r="Q64" i="16" s="1"/>
  <c r="R64" i="16" s="1"/>
  <c r="O65" i="16"/>
  <c r="N65" i="16"/>
  <c r="M65" i="16"/>
  <c r="L65" i="16"/>
  <c r="H60" i="16"/>
  <c r="J60" i="16"/>
  <c r="K60" i="16" s="1"/>
  <c r="H61" i="16"/>
  <c r="J61" i="16" s="1"/>
  <c r="K61" i="16" s="1"/>
  <c r="H62" i="16"/>
  <c r="J62" i="16" s="1"/>
  <c r="K62" i="16" s="1"/>
  <c r="H63" i="16"/>
  <c r="J63" i="16"/>
  <c r="H64" i="16"/>
  <c r="J64" i="16" s="1"/>
  <c r="G65" i="16"/>
  <c r="F65" i="16"/>
  <c r="E65" i="16"/>
  <c r="O54" i="16"/>
  <c r="Q54" i="16" s="1"/>
  <c r="O55" i="16"/>
  <c r="Q55" i="16"/>
  <c r="R55" i="16" s="1"/>
  <c r="O56" i="16"/>
  <c r="Q56" i="16" s="1"/>
  <c r="R56" i="16" s="1"/>
  <c r="O57" i="16"/>
  <c r="Q57" i="16" s="1"/>
  <c r="O58" i="16"/>
  <c r="N59" i="16"/>
  <c r="M59" i="16"/>
  <c r="L59" i="16"/>
  <c r="H54" i="16"/>
  <c r="H55" i="16"/>
  <c r="J55" i="16"/>
  <c r="H56" i="16"/>
  <c r="J56" i="16" s="1"/>
  <c r="K56" i="16" s="1"/>
  <c r="H57" i="16"/>
  <c r="J57" i="16"/>
  <c r="H58" i="16"/>
  <c r="J58" i="16" s="1"/>
  <c r="G59" i="16"/>
  <c r="F59" i="16"/>
  <c r="E59" i="16"/>
  <c r="O48" i="16"/>
  <c r="Q48" i="16" s="1"/>
  <c r="O49" i="16"/>
  <c r="O50" i="16"/>
  <c r="Q50" i="16"/>
  <c r="O51" i="16"/>
  <c r="Q51" i="16"/>
  <c r="R51" i="16" s="1"/>
  <c r="O52" i="16"/>
  <c r="Q52" i="16"/>
  <c r="N53" i="16"/>
  <c r="M53" i="16"/>
  <c r="L53" i="16"/>
  <c r="H48" i="16"/>
  <c r="J48" i="16" s="1"/>
  <c r="H49" i="16"/>
  <c r="J49" i="16" s="1"/>
  <c r="K49" i="16" s="1"/>
  <c r="H50" i="16"/>
  <c r="H51" i="16"/>
  <c r="J51" i="16" s="1"/>
  <c r="H52" i="16"/>
  <c r="G53" i="16"/>
  <c r="F53" i="16"/>
  <c r="E53" i="16"/>
  <c r="O42" i="16"/>
  <c r="Q42" i="16" s="1"/>
  <c r="O43" i="16"/>
  <c r="Q43" i="16" s="1"/>
  <c r="O44" i="16"/>
  <c r="Q44" i="16" s="1"/>
  <c r="R44" i="16" s="1"/>
  <c r="O45" i="16"/>
  <c r="Q45" i="16" s="1"/>
  <c r="R45" i="16" s="1"/>
  <c r="O46" i="16"/>
  <c r="Q46" i="16" s="1"/>
  <c r="R46" i="16" s="1"/>
  <c r="N47" i="16"/>
  <c r="M47" i="16"/>
  <c r="L47" i="16"/>
  <c r="H46" i="16"/>
  <c r="J46" i="16" s="1"/>
  <c r="H43" i="16"/>
  <c r="J43" i="16" s="1"/>
  <c r="H44" i="16"/>
  <c r="J44" i="16" s="1"/>
  <c r="H45" i="16"/>
  <c r="J45" i="16" s="1"/>
  <c r="H42" i="16"/>
  <c r="G47" i="16"/>
  <c r="F47" i="16"/>
  <c r="E47" i="16"/>
  <c r="O36" i="16"/>
  <c r="Q36" i="16" s="1"/>
  <c r="O37" i="16"/>
  <c r="Q37" i="16" s="1"/>
  <c r="R37" i="16" s="1"/>
  <c r="O38" i="16"/>
  <c r="Q38" i="16" s="1"/>
  <c r="O39" i="16"/>
  <c r="Q39" i="16" s="1"/>
  <c r="R39" i="16" s="1"/>
  <c r="O40" i="16"/>
  <c r="Q40" i="16" s="1"/>
  <c r="R40" i="16" s="1"/>
  <c r="N41" i="16"/>
  <c r="M41" i="16"/>
  <c r="L41" i="16"/>
  <c r="H37" i="16"/>
  <c r="J37" i="16" s="1"/>
  <c r="H38" i="16"/>
  <c r="J38" i="16" s="1"/>
  <c r="K38" i="16" s="1"/>
  <c r="H36" i="16"/>
  <c r="J36" i="16" s="1"/>
  <c r="K36" i="16" s="1"/>
  <c r="H40" i="16"/>
  <c r="J40" i="16" s="1"/>
  <c r="H39" i="16"/>
  <c r="J39" i="16" s="1"/>
  <c r="G41" i="16"/>
  <c r="F41" i="16"/>
  <c r="E41" i="16"/>
  <c r="O30" i="16"/>
  <c r="Q30" i="16" s="1"/>
  <c r="O31" i="16"/>
  <c r="Q31" i="16" s="1"/>
  <c r="O32" i="16"/>
  <c r="Q32" i="16" s="1"/>
  <c r="R32" i="16" s="1"/>
  <c r="O33" i="16"/>
  <c r="Q33" i="16" s="1"/>
  <c r="R33" i="16" s="1"/>
  <c r="O34" i="16"/>
  <c r="Q34" i="16" s="1"/>
  <c r="R34" i="16" s="1"/>
  <c r="N35" i="16"/>
  <c r="M35" i="16"/>
  <c r="L35" i="16"/>
  <c r="J34" i="16"/>
  <c r="H31" i="16"/>
  <c r="J31" i="16" s="1"/>
  <c r="K31" i="16" s="1"/>
  <c r="G35" i="16"/>
  <c r="F35" i="16"/>
  <c r="E35" i="16"/>
  <c r="O24" i="16"/>
  <c r="Q24" i="16" s="1"/>
  <c r="O25" i="16"/>
  <c r="O26" i="16"/>
  <c r="Q26" i="16" s="1"/>
  <c r="R26" i="16" s="1"/>
  <c r="O27" i="16"/>
  <c r="Q27" i="16" s="1"/>
  <c r="R27" i="16" s="1"/>
  <c r="O28" i="16"/>
  <c r="Q28" i="16" s="1"/>
  <c r="N29" i="16"/>
  <c r="M29" i="16"/>
  <c r="L29" i="16"/>
  <c r="H25" i="16"/>
  <c r="J25" i="16" s="1"/>
  <c r="H26" i="16"/>
  <c r="J26" i="16" s="1"/>
  <c r="K26" i="16" s="1"/>
  <c r="H28" i="16"/>
  <c r="J28" i="16" s="1"/>
  <c r="H27" i="16"/>
  <c r="H24" i="16"/>
  <c r="J24" i="16" s="1"/>
  <c r="K24" i="16" s="1"/>
  <c r="G29" i="16"/>
  <c r="F29" i="16"/>
  <c r="E29" i="16"/>
  <c r="O18" i="16"/>
  <c r="Q18" i="16" s="1"/>
  <c r="O19" i="16"/>
  <c r="Q19" i="16" s="1"/>
  <c r="O20" i="16"/>
  <c r="Q20" i="16" s="1"/>
  <c r="R20" i="16" s="1"/>
  <c r="O21" i="16"/>
  <c r="Q21" i="16" s="1"/>
  <c r="O22" i="16"/>
  <c r="N23" i="16"/>
  <c r="M23" i="16"/>
  <c r="L23" i="16"/>
  <c r="H22" i="16"/>
  <c r="J22" i="16" s="1"/>
  <c r="H21" i="16"/>
  <c r="H20" i="16"/>
  <c r="J20" i="16" s="1"/>
  <c r="K20" i="16" s="1"/>
  <c r="H19" i="16"/>
  <c r="J19" i="16" s="1"/>
  <c r="H18" i="16"/>
  <c r="J18" i="16" s="1"/>
  <c r="G23" i="16"/>
  <c r="F23" i="16"/>
  <c r="E23" i="16"/>
  <c r="O12" i="16"/>
  <c r="Q12" i="16" s="1"/>
  <c r="O13" i="16"/>
  <c r="Q13" i="16" s="1"/>
  <c r="R13" i="16" s="1"/>
  <c r="O14" i="16"/>
  <c r="Q14" i="16" s="1"/>
  <c r="O15" i="16"/>
  <c r="Q15" i="16" s="1"/>
  <c r="R15" i="16" s="1"/>
  <c r="O16" i="16"/>
  <c r="Q16" i="16" s="1"/>
  <c r="N17" i="16"/>
  <c r="M17" i="16"/>
  <c r="L17" i="16"/>
  <c r="H12" i="16"/>
  <c r="H14" i="16"/>
  <c r="J14" i="16" s="1"/>
  <c r="H13" i="16"/>
  <c r="J13" i="16" s="1"/>
  <c r="K13" i="16" s="1"/>
  <c r="H15" i="16"/>
  <c r="J15" i="16" s="1"/>
  <c r="H16" i="16"/>
  <c r="J16" i="16" s="1"/>
  <c r="G17" i="16"/>
  <c r="F17" i="16"/>
  <c r="E17" i="16"/>
  <c r="O6" i="16"/>
  <c r="O7" i="16"/>
  <c r="Q7" i="16" s="1"/>
  <c r="O8" i="16"/>
  <c r="Q8" i="16" s="1"/>
  <c r="R8" i="16" s="1"/>
  <c r="O9" i="16"/>
  <c r="Q9" i="16" s="1"/>
  <c r="O10" i="16"/>
  <c r="Q10" i="16" s="1"/>
  <c r="R10" i="16" s="1"/>
  <c r="N11" i="16"/>
  <c r="M11" i="16"/>
  <c r="L11" i="16"/>
  <c r="H9" i="16"/>
  <c r="J9" i="16" s="1"/>
  <c r="H8" i="16"/>
  <c r="H10" i="16"/>
  <c r="J10" i="16" s="1"/>
  <c r="K10" i="16" s="1"/>
  <c r="H7" i="16"/>
  <c r="H6" i="16"/>
  <c r="J6" i="16" s="1"/>
  <c r="G11" i="16"/>
  <c r="F11" i="16"/>
  <c r="E11" i="16"/>
  <c r="B2" i="16"/>
  <c r="B2" i="3"/>
  <c r="A2" i="16" s="1"/>
  <c r="B1" i="16"/>
  <c r="A1" i="16"/>
  <c r="N125" i="15"/>
  <c r="M125" i="15"/>
  <c r="L125" i="15"/>
  <c r="G125" i="15"/>
  <c r="F125" i="15"/>
  <c r="E125" i="15"/>
  <c r="O114" i="15"/>
  <c r="Q114" i="15" s="1"/>
  <c r="R114" i="15" s="1"/>
  <c r="O115" i="15"/>
  <c r="Q115" i="15" s="1"/>
  <c r="R115" i="15" s="1"/>
  <c r="O116" i="15"/>
  <c r="Q116" i="15" s="1"/>
  <c r="O117" i="15"/>
  <c r="Q117" i="15" s="1"/>
  <c r="O118" i="15"/>
  <c r="Q118" i="15" s="1"/>
  <c r="O119" i="15"/>
  <c r="N119" i="15"/>
  <c r="M119" i="15"/>
  <c r="L119" i="15"/>
  <c r="H114" i="15"/>
  <c r="J114" i="15"/>
  <c r="H115" i="15"/>
  <c r="J115" i="15"/>
  <c r="K115" i="15" s="1"/>
  <c r="H116" i="15"/>
  <c r="J116" i="15"/>
  <c r="K116" i="15" s="1"/>
  <c r="H117" i="15"/>
  <c r="J117" i="15" s="1"/>
  <c r="H118" i="15"/>
  <c r="J118" i="15" s="1"/>
  <c r="G119" i="15"/>
  <c r="F119" i="15"/>
  <c r="E119" i="15"/>
  <c r="O108" i="15"/>
  <c r="Q108" i="15" s="1"/>
  <c r="O109" i="15"/>
  <c r="Q109" i="15"/>
  <c r="O110" i="15"/>
  <c r="Q110" i="15"/>
  <c r="R110" i="15" s="1"/>
  <c r="O111" i="15"/>
  <c r="Q111" i="15" s="1"/>
  <c r="O112" i="15"/>
  <c r="Q112" i="15" s="1"/>
  <c r="O113" i="15"/>
  <c r="N113" i="15"/>
  <c r="M113" i="15"/>
  <c r="L113" i="15"/>
  <c r="H108" i="15"/>
  <c r="J108" i="15" s="1"/>
  <c r="H109" i="15"/>
  <c r="J109" i="15"/>
  <c r="K109" i="15" s="1"/>
  <c r="H110" i="15"/>
  <c r="J110" i="15"/>
  <c r="H111" i="15"/>
  <c r="J111" i="15"/>
  <c r="K111" i="15" s="1"/>
  <c r="H112" i="15"/>
  <c r="J112" i="15" s="1"/>
  <c r="G113" i="15"/>
  <c r="F113" i="15"/>
  <c r="E113" i="15"/>
  <c r="O102" i="15"/>
  <c r="O103" i="15"/>
  <c r="Q103" i="15" s="1"/>
  <c r="R103" i="15" s="1"/>
  <c r="O104" i="15"/>
  <c r="Q104" i="15"/>
  <c r="R104" i="15" s="1"/>
  <c r="O105" i="15"/>
  <c r="Q105" i="15"/>
  <c r="O106" i="15"/>
  <c r="Q106" i="15"/>
  <c r="R106" i="15" s="1"/>
  <c r="N107" i="15"/>
  <c r="M107" i="15"/>
  <c r="L107" i="15"/>
  <c r="H102" i="15"/>
  <c r="J102" i="15" s="1"/>
  <c r="H103" i="15"/>
  <c r="J103" i="15"/>
  <c r="K103" i="15" s="1"/>
  <c r="H104" i="15"/>
  <c r="J104" i="15"/>
  <c r="K104" i="15" s="1"/>
  <c r="H105" i="15"/>
  <c r="J105" i="15" s="1"/>
  <c r="H106" i="15"/>
  <c r="J106" i="15" s="1"/>
  <c r="G107" i="15"/>
  <c r="F107" i="15"/>
  <c r="E107" i="15"/>
  <c r="O96" i="15"/>
  <c r="Q96" i="15" s="1"/>
  <c r="O97" i="15"/>
  <c r="Q97" i="15" s="1"/>
  <c r="O98" i="15"/>
  <c r="Q98" i="15" s="1"/>
  <c r="R98" i="15" s="1"/>
  <c r="O99" i="15"/>
  <c r="Q99" i="15"/>
  <c r="R99" i="15" s="1"/>
  <c r="O100" i="15"/>
  <c r="Q100" i="15"/>
  <c r="N101" i="15"/>
  <c r="M101" i="15"/>
  <c r="L101" i="15"/>
  <c r="H96" i="15"/>
  <c r="J96" i="15" s="1"/>
  <c r="H97" i="15"/>
  <c r="J97" i="15" s="1"/>
  <c r="K97" i="15" s="1"/>
  <c r="H98" i="15"/>
  <c r="J98" i="15" s="1"/>
  <c r="H99" i="15"/>
  <c r="J99" i="15"/>
  <c r="K99" i="15" s="1"/>
  <c r="H100" i="15"/>
  <c r="J100" i="15"/>
  <c r="K100" i="15" s="1"/>
  <c r="G101" i="15"/>
  <c r="F101" i="15"/>
  <c r="E101" i="15"/>
  <c r="O90" i="15"/>
  <c r="Q90" i="15" s="1"/>
  <c r="O91" i="15"/>
  <c r="Q91" i="15" s="1"/>
  <c r="O92" i="15"/>
  <c r="Q92" i="15" s="1"/>
  <c r="R92" i="15" s="1"/>
  <c r="O93" i="15"/>
  <c r="Q93" i="15" s="1"/>
  <c r="O94" i="15"/>
  <c r="Q94" i="15"/>
  <c r="O95" i="15"/>
  <c r="N95" i="15"/>
  <c r="M95" i="15"/>
  <c r="L95" i="15"/>
  <c r="H90" i="15"/>
  <c r="J90" i="15" s="1"/>
  <c r="H91" i="15"/>
  <c r="J91" i="15"/>
  <c r="H92" i="15"/>
  <c r="J92" i="15" s="1"/>
  <c r="H93" i="15"/>
  <c r="J93" i="15" s="1"/>
  <c r="H94" i="15"/>
  <c r="J94" i="15" s="1"/>
  <c r="G95" i="15"/>
  <c r="F95" i="15"/>
  <c r="E95" i="15"/>
  <c r="O84" i="15"/>
  <c r="Q84" i="15" s="1"/>
  <c r="O85" i="15"/>
  <c r="Q85" i="15" s="1"/>
  <c r="O86" i="15"/>
  <c r="Q86" i="15"/>
  <c r="O87" i="15"/>
  <c r="O88" i="15"/>
  <c r="Q88" i="15" s="1"/>
  <c r="N89" i="15"/>
  <c r="M89" i="15"/>
  <c r="L89" i="15"/>
  <c r="H84" i="15"/>
  <c r="J84" i="15" s="1"/>
  <c r="H85" i="15"/>
  <c r="J85" i="15"/>
  <c r="H86" i="15"/>
  <c r="J86" i="15"/>
  <c r="K86" i="15" s="1"/>
  <c r="H87" i="15"/>
  <c r="J87" i="15"/>
  <c r="H88" i="15"/>
  <c r="J88" i="15" s="1"/>
  <c r="G89" i="15"/>
  <c r="F89" i="15"/>
  <c r="E89" i="15"/>
  <c r="O78" i="15"/>
  <c r="Q78" i="15" s="1"/>
  <c r="O79" i="15"/>
  <c r="Q79" i="15"/>
  <c r="R79" i="15" s="1"/>
  <c r="O80" i="15"/>
  <c r="Q80" i="15" s="1"/>
  <c r="R80" i="15" s="1"/>
  <c r="O81" i="15"/>
  <c r="Q81" i="15" s="1"/>
  <c r="O82" i="15"/>
  <c r="Q82" i="15"/>
  <c r="O83" i="15"/>
  <c r="N83" i="15"/>
  <c r="M83" i="15"/>
  <c r="L83" i="15"/>
  <c r="H78" i="15"/>
  <c r="J78" i="15" s="1"/>
  <c r="H79" i="15"/>
  <c r="J79" i="15" s="1"/>
  <c r="H80" i="15"/>
  <c r="J80" i="15"/>
  <c r="K80" i="15" s="1"/>
  <c r="H81" i="15"/>
  <c r="J81" i="15"/>
  <c r="H82" i="15"/>
  <c r="J82" i="15" s="1"/>
  <c r="G83" i="15"/>
  <c r="F83" i="15"/>
  <c r="E83" i="15"/>
  <c r="O72" i="15"/>
  <c r="Q72" i="15" s="1"/>
  <c r="O73" i="15"/>
  <c r="Q73" i="15" s="1"/>
  <c r="O74" i="15"/>
  <c r="Q74" i="15" s="1"/>
  <c r="R74" i="15" s="1"/>
  <c r="O75" i="15"/>
  <c r="Q75" i="15"/>
  <c r="R75" i="15"/>
  <c r="O76" i="15"/>
  <c r="Q76" i="15" s="1"/>
  <c r="R76" i="15" s="1"/>
  <c r="N77" i="15"/>
  <c r="M77" i="15"/>
  <c r="L77" i="15"/>
  <c r="H72" i="15"/>
  <c r="J72" i="15" s="1"/>
  <c r="H73" i="15"/>
  <c r="J73" i="15" s="1"/>
  <c r="H74" i="15"/>
  <c r="J74" i="15" s="1"/>
  <c r="H75" i="15"/>
  <c r="J75" i="15" s="1"/>
  <c r="H76" i="15"/>
  <c r="J76" i="15" s="1"/>
  <c r="K76" i="15" s="1"/>
  <c r="G77" i="15"/>
  <c r="F77" i="15"/>
  <c r="E77" i="15"/>
  <c r="O66" i="15"/>
  <c r="Q66" i="15" s="1"/>
  <c r="O67" i="15"/>
  <c r="Q67" i="15" s="1"/>
  <c r="O68" i="15"/>
  <c r="Q68" i="15" s="1"/>
  <c r="O69" i="15"/>
  <c r="Q69" i="15" s="1"/>
  <c r="O70" i="15"/>
  <c r="Q70" i="15" s="1"/>
  <c r="O71" i="15"/>
  <c r="N71" i="15"/>
  <c r="M71" i="15"/>
  <c r="L71" i="15"/>
  <c r="H66" i="15"/>
  <c r="J66" i="15" s="1"/>
  <c r="H67" i="15"/>
  <c r="J67" i="15" s="1"/>
  <c r="H68" i="15"/>
  <c r="J68" i="15" s="1"/>
  <c r="H69" i="15"/>
  <c r="J69" i="15" s="1"/>
  <c r="H70" i="15"/>
  <c r="J70" i="15" s="1"/>
  <c r="G71" i="15"/>
  <c r="F71" i="15"/>
  <c r="E71" i="15"/>
  <c r="O60" i="15"/>
  <c r="Q60" i="15" s="1"/>
  <c r="O61" i="15"/>
  <c r="Q61" i="15"/>
  <c r="R61" i="15" s="1"/>
  <c r="O62" i="15"/>
  <c r="Q62" i="15"/>
  <c r="O63" i="15"/>
  <c r="Q63" i="15" s="1"/>
  <c r="O64" i="15"/>
  <c r="Q64" i="15" s="1"/>
  <c r="O65" i="15"/>
  <c r="N65" i="15"/>
  <c r="M65" i="15"/>
  <c r="L65" i="15"/>
  <c r="H60" i="15"/>
  <c r="J60" i="15" s="1"/>
  <c r="H61" i="15"/>
  <c r="J61" i="15" s="1"/>
  <c r="K61" i="15" s="1"/>
  <c r="S61" i="15" s="1"/>
  <c r="H62" i="15"/>
  <c r="J62" i="15" s="1"/>
  <c r="H63" i="15"/>
  <c r="J63" i="15" s="1"/>
  <c r="H64" i="15"/>
  <c r="J64" i="15" s="1"/>
  <c r="K64" i="15" s="1"/>
  <c r="G65" i="15"/>
  <c r="F65" i="15"/>
  <c r="E65" i="15"/>
  <c r="O54" i="15"/>
  <c r="Q54" i="15" s="1"/>
  <c r="O55" i="15"/>
  <c r="Q55" i="15" s="1"/>
  <c r="R55" i="15" s="1"/>
  <c r="O56" i="15"/>
  <c r="Q56" i="15"/>
  <c r="R56" i="15" s="1"/>
  <c r="O57" i="15"/>
  <c r="Q57" i="15" s="1"/>
  <c r="O58" i="15"/>
  <c r="Q58" i="15"/>
  <c r="O59" i="15"/>
  <c r="N59" i="15"/>
  <c r="M59" i="15"/>
  <c r="L59" i="15"/>
  <c r="H54" i="15"/>
  <c r="J54" i="15" s="1"/>
  <c r="H55" i="15"/>
  <c r="J55" i="15" s="1"/>
  <c r="K55" i="15" s="1"/>
  <c r="H56" i="15"/>
  <c r="J56" i="15"/>
  <c r="K56" i="15" s="1"/>
  <c r="S56" i="15" s="1"/>
  <c r="H57" i="15"/>
  <c r="J57" i="15"/>
  <c r="K57" i="15" s="1"/>
  <c r="H58" i="15"/>
  <c r="J58" i="15" s="1"/>
  <c r="G59" i="15"/>
  <c r="F59" i="15"/>
  <c r="E59" i="15"/>
  <c r="O48" i="15"/>
  <c r="Q48" i="15" s="1"/>
  <c r="O49" i="15"/>
  <c r="Q49" i="15" s="1"/>
  <c r="O50" i="15"/>
  <c r="Q50" i="15"/>
  <c r="R50" i="15" s="1"/>
  <c r="O51" i="15"/>
  <c r="Q51" i="15"/>
  <c r="R51" i="15"/>
  <c r="O52" i="15"/>
  <c r="Q52" i="15"/>
  <c r="N53" i="15"/>
  <c r="M53" i="15"/>
  <c r="L53" i="15"/>
  <c r="H48" i="15"/>
  <c r="J48" i="15" s="1"/>
  <c r="H49" i="15"/>
  <c r="J49" i="15" s="1"/>
  <c r="K49" i="15" s="1"/>
  <c r="H50" i="15"/>
  <c r="J50" i="15" s="1"/>
  <c r="H51" i="15"/>
  <c r="J51" i="15"/>
  <c r="H52" i="15"/>
  <c r="J52" i="15"/>
  <c r="K52" i="15"/>
  <c r="G53" i="15"/>
  <c r="F53" i="15"/>
  <c r="E53" i="15"/>
  <c r="O42" i="15"/>
  <c r="Q42" i="15" s="1"/>
  <c r="O43" i="15"/>
  <c r="Q43" i="15" s="1"/>
  <c r="O44" i="15"/>
  <c r="Q44" i="15" s="1"/>
  <c r="R44" i="15" s="1"/>
  <c r="O45" i="15"/>
  <c r="Q45" i="15" s="1"/>
  <c r="O46" i="15"/>
  <c r="N47" i="15"/>
  <c r="M47" i="15"/>
  <c r="L47" i="15"/>
  <c r="H46" i="15"/>
  <c r="J46" i="15" s="1"/>
  <c r="H43" i="15"/>
  <c r="H44" i="15"/>
  <c r="J44" i="15" s="1"/>
  <c r="H45" i="15"/>
  <c r="J45" i="15" s="1"/>
  <c r="K45" i="15" s="1"/>
  <c r="H42" i="15"/>
  <c r="J42" i="15" s="1"/>
  <c r="G47" i="15"/>
  <c r="F47" i="15"/>
  <c r="E47" i="15"/>
  <c r="O36" i="15"/>
  <c r="Q36" i="15" s="1"/>
  <c r="O37" i="15"/>
  <c r="O38" i="15"/>
  <c r="Q38" i="15" s="1"/>
  <c r="R38" i="15" s="1"/>
  <c r="O39" i="15"/>
  <c r="Q39" i="15" s="1"/>
  <c r="O40" i="15"/>
  <c r="Q40" i="15" s="1"/>
  <c r="N41" i="15"/>
  <c r="M41" i="15"/>
  <c r="L41" i="15"/>
  <c r="H37" i="15"/>
  <c r="J37" i="15" s="1"/>
  <c r="H38" i="15"/>
  <c r="J38" i="15" s="1"/>
  <c r="H36" i="15"/>
  <c r="J36" i="15" s="1"/>
  <c r="H40" i="15"/>
  <c r="J40" i="15" s="1"/>
  <c r="H39" i="15"/>
  <c r="G41" i="15"/>
  <c r="F41" i="15"/>
  <c r="E41" i="15"/>
  <c r="O30" i="15"/>
  <c r="Q30" i="15" s="1"/>
  <c r="O31" i="15"/>
  <c r="Q31" i="15" s="1"/>
  <c r="R31" i="15" s="1"/>
  <c r="O32" i="15"/>
  <c r="Q32" i="15" s="1"/>
  <c r="O33" i="15"/>
  <c r="O34" i="15"/>
  <c r="Q34" i="15" s="1"/>
  <c r="R34" i="15" s="1"/>
  <c r="N35" i="15"/>
  <c r="M35" i="15"/>
  <c r="L35" i="15"/>
  <c r="H33" i="15"/>
  <c r="J33" i="15" s="1"/>
  <c r="H30" i="15"/>
  <c r="J30" i="15" s="1"/>
  <c r="H32" i="15"/>
  <c r="J32" i="15" s="1"/>
  <c r="H31" i="15"/>
  <c r="J31" i="15" s="1"/>
  <c r="H34" i="15"/>
  <c r="G35" i="15"/>
  <c r="F35" i="15"/>
  <c r="E35" i="15"/>
  <c r="O24" i="15"/>
  <c r="O25" i="15"/>
  <c r="Q25" i="15" s="1"/>
  <c r="R25" i="15" s="1"/>
  <c r="O26" i="15"/>
  <c r="Q26" i="15" s="1"/>
  <c r="R26" i="15" s="1"/>
  <c r="O27" i="15"/>
  <c r="Q27" i="15" s="1"/>
  <c r="R27" i="15" s="1"/>
  <c r="O28" i="15"/>
  <c r="Q28" i="15" s="1"/>
  <c r="N29" i="15"/>
  <c r="M29" i="15"/>
  <c r="L29" i="15"/>
  <c r="H25" i="15"/>
  <c r="J25" i="15" s="1"/>
  <c r="H26" i="15"/>
  <c r="H28" i="15"/>
  <c r="J28" i="15" s="1"/>
  <c r="K28" i="15" s="1"/>
  <c r="H27" i="15"/>
  <c r="J27" i="15" s="1"/>
  <c r="K27" i="15" s="1"/>
  <c r="H24" i="15"/>
  <c r="J24" i="15" s="1"/>
  <c r="G29" i="15"/>
  <c r="F29" i="15"/>
  <c r="E29" i="15"/>
  <c r="O18" i="15"/>
  <c r="Q18" i="15" s="1"/>
  <c r="O19" i="15"/>
  <c r="Q19" i="15" s="1"/>
  <c r="O20" i="15"/>
  <c r="O21" i="15"/>
  <c r="Q21" i="15" s="1"/>
  <c r="O22" i="15"/>
  <c r="Q22" i="15" s="1"/>
  <c r="R22" i="15" s="1"/>
  <c r="N23" i="15"/>
  <c r="M23" i="15"/>
  <c r="L23" i="15"/>
  <c r="H22" i="15"/>
  <c r="H21" i="15"/>
  <c r="J21" i="15" s="1"/>
  <c r="K21" i="15" s="1"/>
  <c r="H20" i="15"/>
  <c r="J20" i="15" s="1"/>
  <c r="H19" i="15"/>
  <c r="H18" i="15"/>
  <c r="J18" i="15" s="1"/>
  <c r="G23" i="15"/>
  <c r="F23" i="15"/>
  <c r="E23" i="15"/>
  <c r="O12" i="15"/>
  <c r="O13" i="15"/>
  <c r="Q13" i="15" s="1"/>
  <c r="O14" i="15"/>
  <c r="Q14" i="15" s="1"/>
  <c r="R14" i="15" s="1"/>
  <c r="O15" i="15"/>
  <c r="Q15" i="15" s="1"/>
  <c r="O16" i="15"/>
  <c r="Q16" i="15" s="1"/>
  <c r="N17" i="15"/>
  <c r="M17" i="15"/>
  <c r="L17" i="15"/>
  <c r="H12" i="15"/>
  <c r="J12" i="15" s="1"/>
  <c r="K12" i="15" s="1"/>
  <c r="H16" i="15"/>
  <c r="J16" i="15" s="1"/>
  <c r="K16" i="15" s="1"/>
  <c r="H13" i="15"/>
  <c r="J13" i="15" s="1"/>
  <c r="H15" i="15"/>
  <c r="J15" i="15" s="1"/>
  <c r="H14" i="15"/>
  <c r="J14" i="15" s="1"/>
  <c r="G17" i="15"/>
  <c r="F17" i="15"/>
  <c r="E17" i="15"/>
  <c r="O6" i="15"/>
  <c r="Q6" i="15" s="1"/>
  <c r="O7" i="15"/>
  <c r="Q7" i="15" s="1"/>
  <c r="O8" i="15"/>
  <c r="Q8" i="15" s="1"/>
  <c r="R8" i="15" s="1"/>
  <c r="O9" i="15"/>
  <c r="Q9" i="15" s="1"/>
  <c r="R9" i="15" s="1"/>
  <c r="O10" i="15"/>
  <c r="N11" i="15"/>
  <c r="M11" i="15"/>
  <c r="L11" i="15"/>
  <c r="H9" i="15"/>
  <c r="H8" i="15"/>
  <c r="J8" i="15" s="1"/>
  <c r="K8" i="15" s="1"/>
  <c r="H10" i="15"/>
  <c r="J10" i="15" s="1"/>
  <c r="H7" i="15"/>
  <c r="J7" i="15" s="1"/>
  <c r="H6" i="15"/>
  <c r="J6" i="15" s="1"/>
  <c r="K6" i="15" s="1"/>
  <c r="G11" i="15"/>
  <c r="F11" i="15"/>
  <c r="E11" i="15"/>
  <c r="B2" i="15"/>
  <c r="B1" i="15"/>
  <c r="C30" i="13" a="1"/>
  <c r="C30" i="13" s="1"/>
  <c r="C36" i="13" a="1"/>
  <c r="C36" i="13" s="1"/>
  <c r="C40" i="13" a="1"/>
  <c r="D40" i="13" s="1"/>
  <c r="C18" i="13" a="1"/>
  <c r="C6" i="13" a="1"/>
  <c r="C6" i="13" s="1"/>
  <c r="C10" i="13" a="1"/>
  <c r="D10" i="13" s="1"/>
  <c r="C42" i="13" a="1"/>
  <c r="C24" i="13" a="1"/>
  <c r="C24" i="13" s="1"/>
  <c r="C12" i="13" a="1"/>
  <c r="C12" i="13" s="1"/>
  <c r="A2" i="14"/>
  <c r="A1" i="14"/>
  <c r="M126" i="13"/>
  <c r="C120" i="13" a="1"/>
  <c r="D120" i="13" s="1"/>
  <c r="J125" i="13"/>
  <c r="C114" i="13" a="1"/>
  <c r="C114" i="13" s="1"/>
  <c r="J119" i="13"/>
  <c r="C108" i="13" a="1"/>
  <c r="D108" i="13" s="1"/>
  <c r="J113" i="13"/>
  <c r="C102" i="13" a="1"/>
  <c r="C102" i="13" s="1"/>
  <c r="J107" i="13"/>
  <c r="C96" i="13" a="1"/>
  <c r="D96" i="13" s="1"/>
  <c r="J101" i="13"/>
  <c r="C90" i="13" a="1"/>
  <c r="C90" i="13" s="1"/>
  <c r="J95" i="13"/>
  <c r="C84" i="13" a="1"/>
  <c r="D84" i="13" s="1"/>
  <c r="J89" i="13"/>
  <c r="C78" i="13" a="1"/>
  <c r="C78" i="13" s="1"/>
  <c r="J83" i="13"/>
  <c r="C72" i="13" a="1"/>
  <c r="D72" i="13" s="1"/>
  <c r="J77" i="13"/>
  <c r="C66" i="13" a="1"/>
  <c r="C66" i="13" s="1"/>
  <c r="J71" i="13"/>
  <c r="C60" i="13" a="1"/>
  <c r="D60" i="13" s="1"/>
  <c r="J65" i="13"/>
  <c r="C54" i="13" a="1"/>
  <c r="C54" i="13" s="1"/>
  <c r="J59" i="13"/>
  <c r="C48" i="13" a="1"/>
  <c r="D48" i="13" s="1"/>
  <c r="J53" i="13"/>
  <c r="C32" i="13" a="1"/>
  <c r="D32" i="13" s="1"/>
  <c r="C31" i="13" a="1"/>
  <c r="D31" i="13" s="1"/>
  <c r="C39" i="13" a="1"/>
  <c r="D39" i="13" s="1"/>
  <c r="C37" i="13" a="1"/>
  <c r="D37" i="13" s="1"/>
  <c r="C21" i="13" a="1"/>
  <c r="D21" i="13" s="1"/>
  <c r="C8" i="13" a="1"/>
  <c r="D8" i="13" s="1"/>
  <c r="C7" i="13" a="1"/>
  <c r="C7" i="13" s="1"/>
  <c r="C44" i="13" a="1"/>
  <c r="D44" i="13" s="1"/>
  <c r="C43" i="13" a="1"/>
  <c r="C43" i="13" s="1"/>
  <c r="C15" i="13" a="1"/>
  <c r="D15" i="13" s="1"/>
  <c r="C13" i="13" a="1"/>
  <c r="D13" i="13" s="1"/>
  <c r="J35" i="13"/>
  <c r="J41" i="13"/>
  <c r="J23" i="13"/>
  <c r="J11" i="13"/>
  <c r="J47" i="13"/>
  <c r="J29" i="13"/>
  <c r="J17" i="13"/>
  <c r="B2" i="13"/>
  <c r="B1" i="13"/>
  <c r="C125" i="12" a="1"/>
  <c r="C125" i="12" s="1"/>
  <c r="B2" i="12"/>
  <c r="B1" i="12"/>
  <c r="M19" i="11"/>
  <c r="O21" i="11"/>
  <c r="M22" i="11"/>
  <c r="M18" i="11"/>
  <c r="M21" i="11"/>
  <c r="B2" i="11"/>
  <c r="B1" i="11"/>
  <c r="H125" i="10"/>
  <c r="J124" i="10" s="1"/>
  <c r="E125" i="10"/>
  <c r="G124" i="10" s="1"/>
  <c r="J123" i="10"/>
  <c r="G123" i="10"/>
  <c r="J121" i="10"/>
  <c r="G121" i="10"/>
  <c r="H119" i="10"/>
  <c r="J118" i="10" s="1"/>
  <c r="E119" i="10"/>
  <c r="G118" i="10" s="1"/>
  <c r="J117" i="10"/>
  <c r="G117" i="10"/>
  <c r="J115" i="10"/>
  <c r="G115" i="10"/>
  <c r="H113" i="10"/>
  <c r="J112" i="10" s="1"/>
  <c r="E113" i="10"/>
  <c r="G112" i="10" s="1"/>
  <c r="J111" i="10"/>
  <c r="G111" i="10"/>
  <c r="J109" i="10"/>
  <c r="G109" i="10"/>
  <c r="H107" i="10"/>
  <c r="J106" i="10" s="1"/>
  <c r="E107" i="10"/>
  <c r="G106" i="10"/>
  <c r="J105" i="10"/>
  <c r="G105" i="10"/>
  <c r="J103" i="10"/>
  <c r="G103" i="10"/>
  <c r="H101" i="10"/>
  <c r="J100" i="10" s="1"/>
  <c r="E101" i="10"/>
  <c r="G100" i="10"/>
  <c r="J99" i="10"/>
  <c r="G99" i="10"/>
  <c r="J97" i="10"/>
  <c r="G97" i="10"/>
  <c r="H95" i="10"/>
  <c r="J94" i="10" s="1"/>
  <c r="E95" i="10"/>
  <c r="G94" i="10" s="1"/>
  <c r="J93" i="10"/>
  <c r="G93" i="10"/>
  <c r="J91" i="10"/>
  <c r="G91" i="10"/>
  <c r="H89" i="10"/>
  <c r="J88" i="10" s="1"/>
  <c r="E89" i="10"/>
  <c r="G88" i="10" s="1"/>
  <c r="J87" i="10"/>
  <c r="G87" i="10"/>
  <c r="J85" i="10"/>
  <c r="G85" i="10"/>
  <c r="H83" i="10"/>
  <c r="J82" i="10" s="1"/>
  <c r="E83" i="10"/>
  <c r="G82" i="10" s="1"/>
  <c r="J81" i="10"/>
  <c r="G81" i="10"/>
  <c r="J79" i="10"/>
  <c r="G79" i="10"/>
  <c r="H77" i="10"/>
  <c r="J76" i="10" s="1"/>
  <c r="E77" i="10"/>
  <c r="G76" i="10" s="1"/>
  <c r="J75" i="10"/>
  <c r="G75" i="10"/>
  <c r="J73" i="10"/>
  <c r="G73" i="10"/>
  <c r="H71" i="10"/>
  <c r="E71" i="10"/>
  <c r="G70" i="10" s="1"/>
  <c r="J70" i="10"/>
  <c r="J69" i="10"/>
  <c r="G69" i="10"/>
  <c r="J67" i="10"/>
  <c r="G67" i="10"/>
  <c r="H65" i="10"/>
  <c r="J64" i="10" s="1"/>
  <c r="E65" i="10"/>
  <c r="G64" i="10" s="1"/>
  <c r="J63" i="10"/>
  <c r="G63" i="10"/>
  <c r="J61" i="10"/>
  <c r="G61" i="10"/>
  <c r="H59" i="10"/>
  <c r="E59" i="10"/>
  <c r="G58" i="10" s="1"/>
  <c r="J58" i="10"/>
  <c r="J57" i="10"/>
  <c r="G57" i="10"/>
  <c r="J55" i="10"/>
  <c r="G55" i="10"/>
  <c r="H53" i="10"/>
  <c r="J52" i="10" s="1"/>
  <c r="E53" i="10"/>
  <c r="G52" i="10" s="1"/>
  <c r="J51" i="10"/>
  <c r="G51" i="10"/>
  <c r="J49" i="10"/>
  <c r="G49" i="10"/>
  <c r="H47" i="10"/>
  <c r="J42" i="10" s="1"/>
  <c r="E47" i="10"/>
  <c r="G42" i="10" s="1"/>
  <c r="J44" i="10"/>
  <c r="G44" i="10"/>
  <c r="H41" i="10"/>
  <c r="J37" i="10" s="1"/>
  <c r="E41" i="10"/>
  <c r="G40" i="10" s="1"/>
  <c r="G37" i="10"/>
  <c r="J39" i="10"/>
  <c r="G39" i="10"/>
  <c r="J38" i="10"/>
  <c r="G38" i="10"/>
  <c r="H35" i="10"/>
  <c r="J31" i="10" s="1"/>
  <c r="E35" i="10"/>
  <c r="G31" i="10" s="1"/>
  <c r="J30" i="10"/>
  <c r="G30" i="10"/>
  <c r="H29" i="10"/>
  <c r="J24" i="10" s="1"/>
  <c r="E29" i="10"/>
  <c r="G24" i="10" s="1"/>
  <c r="J27" i="10"/>
  <c r="G27" i="10"/>
  <c r="J26" i="10"/>
  <c r="G26" i="10"/>
  <c r="H23" i="10"/>
  <c r="J20" i="10" s="1"/>
  <c r="E23" i="10"/>
  <c r="G20" i="10" s="1"/>
  <c r="J18" i="10"/>
  <c r="G18" i="10"/>
  <c r="H17" i="10"/>
  <c r="J15" i="10" s="1"/>
  <c r="E17" i="10"/>
  <c r="G15" i="10" s="1"/>
  <c r="J12" i="10"/>
  <c r="G12" i="10"/>
  <c r="H11" i="10"/>
  <c r="E11" i="10"/>
  <c r="J7" i="10"/>
  <c r="G7" i="10"/>
  <c r="B2" i="10"/>
  <c r="B1" i="10"/>
  <c r="K45" i="9"/>
  <c r="L45" i="9" s="1"/>
  <c r="K44" i="9"/>
  <c r="L44" i="9" s="1"/>
  <c r="K43" i="9"/>
  <c r="L43" i="9" s="1"/>
  <c r="K46" i="9"/>
  <c r="L46" i="9" s="1"/>
  <c r="K42" i="9"/>
  <c r="L42" i="9" s="1"/>
  <c r="I47" i="9"/>
  <c r="G45" i="9"/>
  <c r="H45" i="9" s="1"/>
  <c r="G44" i="9"/>
  <c r="H44" i="9" s="1"/>
  <c r="G43" i="9"/>
  <c r="H43" i="9" s="1"/>
  <c r="G46" i="9"/>
  <c r="H46" i="9" s="1"/>
  <c r="G42" i="9"/>
  <c r="H42" i="9" s="1"/>
  <c r="E47" i="9"/>
  <c r="K36" i="9"/>
  <c r="L36" i="9" s="1"/>
  <c r="K38" i="9"/>
  <c r="L38" i="9" s="1"/>
  <c r="K40" i="9"/>
  <c r="L40" i="9" s="1"/>
  <c r="K39" i="9"/>
  <c r="L39" i="9" s="1"/>
  <c r="K37" i="9"/>
  <c r="L37" i="9" s="1"/>
  <c r="I41" i="9"/>
  <c r="G36" i="9"/>
  <c r="H36" i="9" s="1"/>
  <c r="G38" i="9"/>
  <c r="H38" i="9" s="1"/>
  <c r="G40" i="9"/>
  <c r="H40" i="9" s="1"/>
  <c r="G39" i="9"/>
  <c r="H39" i="9" s="1"/>
  <c r="G37" i="9"/>
  <c r="H37" i="9" s="1"/>
  <c r="E41" i="9"/>
  <c r="K33" i="9"/>
  <c r="L33" i="9" s="1"/>
  <c r="K30" i="9"/>
  <c r="L30" i="9" s="1"/>
  <c r="K32" i="9"/>
  <c r="L32" i="9" s="1"/>
  <c r="K34" i="9"/>
  <c r="L34" i="9" s="1"/>
  <c r="K31" i="9"/>
  <c r="L31" i="9" s="1"/>
  <c r="I35" i="9"/>
  <c r="G33" i="9"/>
  <c r="H33" i="9" s="1"/>
  <c r="G30" i="9"/>
  <c r="H30" i="9" s="1"/>
  <c r="G32" i="9"/>
  <c r="H32" i="9" s="1"/>
  <c r="G34" i="9"/>
  <c r="H34" i="9" s="1"/>
  <c r="G31" i="9"/>
  <c r="H31" i="9" s="1"/>
  <c r="E35" i="9"/>
  <c r="K25" i="9"/>
  <c r="L25" i="9" s="1"/>
  <c r="K26" i="9"/>
  <c r="L26" i="9" s="1"/>
  <c r="K28" i="9"/>
  <c r="L28" i="9" s="1"/>
  <c r="K27" i="9"/>
  <c r="L27" i="9" s="1"/>
  <c r="K24" i="9"/>
  <c r="L24" i="9" s="1"/>
  <c r="I29" i="9"/>
  <c r="G25" i="9"/>
  <c r="H25" i="9" s="1"/>
  <c r="G26" i="9"/>
  <c r="H26" i="9" s="1"/>
  <c r="G28" i="9"/>
  <c r="H28" i="9" s="1"/>
  <c r="G27" i="9"/>
  <c r="H27" i="9" s="1"/>
  <c r="G24" i="9"/>
  <c r="H24" i="9" s="1"/>
  <c r="E29" i="9"/>
  <c r="K22" i="9"/>
  <c r="L22" i="9" s="1"/>
  <c r="K21" i="9"/>
  <c r="L21" i="9" s="1"/>
  <c r="K20" i="9"/>
  <c r="L20" i="9" s="1"/>
  <c r="K19" i="9"/>
  <c r="L19" i="9" s="1"/>
  <c r="K18" i="9"/>
  <c r="L18" i="9" s="1"/>
  <c r="I23" i="9"/>
  <c r="G22" i="9"/>
  <c r="H22" i="9" s="1"/>
  <c r="G21" i="9"/>
  <c r="H21" i="9" s="1"/>
  <c r="G20" i="9"/>
  <c r="H20" i="9" s="1"/>
  <c r="G19" i="9"/>
  <c r="H19" i="9" s="1"/>
  <c r="G18" i="9"/>
  <c r="H18" i="9" s="1"/>
  <c r="E23" i="9"/>
  <c r="K13" i="9"/>
  <c r="L13" i="9" s="1"/>
  <c r="K12" i="9"/>
  <c r="L12" i="9" s="1"/>
  <c r="K15" i="9"/>
  <c r="L15" i="9" s="1"/>
  <c r="K16" i="9"/>
  <c r="L16" i="9" s="1"/>
  <c r="K14" i="9"/>
  <c r="L14" i="9" s="1"/>
  <c r="I17" i="9"/>
  <c r="G13" i="9"/>
  <c r="H13" i="9" s="1"/>
  <c r="G12" i="9"/>
  <c r="H12" i="9" s="1"/>
  <c r="G15" i="9"/>
  <c r="H15" i="9" s="1"/>
  <c r="G16" i="9"/>
  <c r="H16" i="9" s="1"/>
  <c r="G14" i="9"/>
  <c r="H14" i="9" s="1"/>
  <c r="E17" i="9"/>
  <c r="K9" i="9"/>
  <c r="L9" i="9" s="1"/>
  <c r="K8" i="9"/>
  <c r="L8" i="9" s="1"/>
  <c r="K10" i="9"/>
  <c r="L10" i="9" s="1"/>
  <c r="K7" i="9"/>
  <c r="L7" i="9" s="1"/>
  <c r="K6" i="9"/>
  <c r="L6" i="9" s="1"/>
  <c r="I11" i="9"/>
  <c r="G9" i="9"/>
  <c r="H9" i="9" s="1"/>
  <c r="G8" i="9"/>
  <c r="H8" i="9" s="1"/>
  <c r="G10" i="9"/>
  <c r="H10" i="9" s="1"/>
  <c r="G7" i="9"/>
  <c r="H7" i="9" s="1"/>
  <c r="G6" i="9"/>
  <c r="H6" i="9" s="1"/>
  <c r="E11" i="9"/>
  <c r="B2" i="9"/>
  <c r="B1" i="9"/>
  <c r="B106" i="8" a="1"/>
  <c r="B106" i="8" s="1"/>
  <c r="C30" i="6" a="1"/>
  <c r="C30" i="6" s="1"/>
  <c r="C18" i="6" a="1"/>
  <c r="C18" i="6" s="1"/>
  <c r="C6" i="6" a="1"/>
  <c r="C10" i="6" a="1"/>
  <c r="D10" i="6" s="1"/>
  <c r="D11" i="6" s="1"/>
  <c r="C36" i="6" a="1"/>
  <c r="C36" i="6" s="1"/>
  <c r="C40" i="6" a="1"/>
  <c r="D40" i="6" s="1"/>
  <c r="D41" i="6" s="1"/>
  <c r="H14" i="8" s="1" a="1"/>
  <c r="H14" i="8" s="1"/>
  <c r="C12" i="6" a="1"/>
  <c r="C12" i="6" s="1"/>
  <c r="C42" i="6" a="1"/>
  <c r="C24" i="6" a="1"/>
  <c r="C24" i="6" s="1"/>
  <c r="C2" i="8"/>
  <c r="C1" i="8"/>
  <c r="B2" i="7"/>
  <c r="B1" i="7"/>
  <c r="M126" i="6"/>
  <c r="C120" i="6" a="1"/>
  <c r="D120" i="6" s="1"/>
  <c r="C114" i="6" a="1"/>
  <c r="D114" i="6" s="1"/>
  <c r="C108" i="6" a="1"/>
  <c r="C108" i="6" s="1"/>
  <c r="C102" i="6" a="1"/>
  <c r="D102" i="6" s="1"/>
  <c r="C96" i="6" a="1"/>
  <c r="C96" i="6" s="1"/>
  <c r="C90" i="6" a="1"/>
  <c r="C90" i="6" s="1"/>
  <c r="C84" i="6" a="1"/>
  <c r="D84" i="6" s="1"/>
  <c r="C78" i="6" a="1"/>
  <c r="C78" i="6" s="1"/>
  <c r="C72" i="6" a="1"/>
  <c r="D72" i="6" s="1"/>
  <c r="C66" i="6" a="1"/>
  <c r="D66" i="6" s="1"/>
  <c r="C60" i="6" a="1"/>
  <c r="C60" i="6" s="1"/>
  <c r="C54" i="6" a="1"/>
  <c r="D54" i="6" s="1"/>
  <c r="C48" i="6" a="1"/>
  <c r="C48" i="6" s="1"/>
  <c r="C32" i="6" a="1"/>
  <c r="D32" i="6" s="1"/>
  <c r="C31" i="6" a="1"/>
  <c r="D31" i="6" s="1"/>
  <c r="C21" i="6" a="1"/>
  <c r="D21" i="6" s="1"/>
  <c r="C8" i="6" a="1"/>
  <c r="D8" i="6" s="1"/>
  <c r="C7" i="6" a="1"/>
  <c r="D7" i="6" s="1"/>
  <c r="C39" i="6" a="1"/>
  <c r="C39" i="6" s="1"/>
  <c r="C37" i="6" a="1"/>
  <c r="D37" i="6" s="1"/>
  <c r="C15" i="6" a="1"/>
  <c r="D15" i="6" s="1"/>
  <c r="C13" i="6" a="1"/>
  <c r="D13" i="6" s="1"/>
  <c r="C44" i="6" a="1"/>
  <c r="D44" i="6" s="1"/>
  <c r="C43" i="6" a="1"/>
  <c r="D43" i="6" s="1"/>
  <c r="B2" i="6"/>
  <c r="B1" i="6"/>
  <c r="O22" i="5"/>
  <c r="B2" i="5"/>
  <c r="B1" i="5"/>
  <c r="H125" i="4"/>
  <c r="J124" i="4" s="1"/>
  <c r="E125" i="4"/>
  <c r="G124" i="4" s="1"/>
  <c r="J123" i="4"/>
  <c r="G123" i="4"/>
  <c r="J121" i="4"/>
  <c r="G121" i="4"/>
  <c r="H119" i="4"/>
  <c r="J118" i="4" s="1"/>
  <c r="E119" i="4"/>
  <c r="G118" i="4" s="1"/>
  <c r="J117" i="4"/>
  <c r="G117" i="4"/>
  <c r="J115" i="4"/>
  <c r="G115" i="4"/>
  <c r="H113" i="4"/>
  <c r="J112" i="4" s="1"/>
  <c r="E113" i="4"/>
  <c r="G112" i="4" s="1"/>
  <c r="J111" i="4"/>
  <c r="G111" i="4"/>
  <c r="J109" i="4"/>
  <c r="G109" i="4"/>
  <c r="H107" i="4"/>
  <c r="J106" i="4" s="1"/>
  <c r="E107" i="4"/>
  <c r="G106" i="4" s="1"/>
  <c r="J105" i="4"/>
  <c r="G105" i="4"/>
  <c r="J103" i="4"/>
  <c r="G103" i="4"/>
  <c r="H101" i="4"/>
  <c r="J100" i="4" s="1"/>
  <c r="E101" i="4"/>
  <c r="G100" i="4" s="1"/>
  <c r="J99" i="4"/>
  <c r="G99" i="4"/>
  <c r="J97" i="4"/>
  <c r="G97" i="4"/>
  <c r="H95" i="4"/>
  <c r="J94" i="4" s="1"/>
  <c r="E95" i="4"/>
  <c r="G94" i="4" s="1"/>
  <c r="J93" i="4"/>
  <c r="G93" i="4"/>
  <c r="J91" i="4"/>
  <c r="G91" i="4"/>
  <c r="H89" i="4"/>
  <c r="J88" i="4" s="1"/>
  <c r="E89" i="4"/>
  <c r="G88" i="4" s="1"/>
  <c r="J87" i="4"/>
  <c r="G87" i="4"/>
  <c r="J85" i="4"/>
  <c r="G85" i="4"/>
  <c r="H83" i="4"/>
  <c r="J82" i="4" s="1"/>
  <c r="E83" i="4"/>
  <c r="G82" i="4" s="1"/>
  <c r="J81" i="4"/>
  <c r="G81" i="4"/>
  <c r="J79" i="4"/>
  <c r="G79" i="4"/>
  <c r="H77" i="4"/>
  <c r="J76" i="4" s="1"/>
  <c r="E77" i="4"/>
  <c r="G76" i="4" s="1"/>
  <c r="J75" i="4"/>
  <c r="G75" i="4"/>
  <c r="J73" i="4"/>
  <c r="G73" i="4"/>
  <c r="H71" i="4"/>
  <c r="J70" i="4" s="1"/>
  <c r="E71" i="4"/>
  <c r="G70" i="4" s="1"/>
  <c r="J69" i="4"/>
  <c r="G69" i="4"/>
  <c r="J67" i="4"/>
  <c r="G67" i="4"/>
  <c r="H65" i="4"/>
  <c r="J64" i="4" s="1"/>
  <c r="E65" i="4"/>
  <c r="G64" i="4" s="1"/>
  <c r="J63" i="4"/>
  <c r="G63" i="4"/>
  <c r="J61" i="4"/>
  <c r="G61" i="4"/>
  <c r="H59" i="4"/>
  <c r="J58" i="4" s="1"/>
  <c r="E59" i="4"/>
  <c r="G58" i="4" s="1"/>
  <c r="J57" i="4"/>
  <c r="G57" i="4"/>
  <c r="J55" i="4"/>
  <c r="G55" i="4"/>
  <c r="H53" i="4"/>
  <c r="J52" i="4" s="1"/>
  <c r="E53" i="4"/>
  <c r="G52" i="4"/>
  <c r="J51" i="4"/>
  <c r="G51" i="4"/>
  <c r="J49" i="4"/>
  <c r="G49" i="4"/>
  <c r="H47" i="4"/>
  <c r="J42" i="4" s="1"/>
  <c r="E47" i="4"/>
  <c r="G42" i="4" s="1"/>
  <c r="J44" i="4"/>
  <c r="G44" i="4"/>
  <c r="H41" i="4"/>
  <c r="J37" i="4" s="1"/>
  <c r="E41" i="4"/>
  <c r="G37" i="4" s="1"/>
  <c r="J39" i="4"/>
  <c r="G39" i="4"/>
  <c r="J38" i="4"/>
  <c r="G38" i="4"/>
  <c r="J34" i="4"/>
  <c r="E35" i="4"/>
  <c r="G34" i="4" s="1"/>
  <c r="J31" i="4"/>
  <c r="G31" i="4"/>
  <c r="J32" i="4"/>
  <c r="G32" i="4"/>
  <c r="H29" i="4"/>
  <c r="E29" i="4"/>
  <c r="G24" i="4"/>
  <c r="J26" i="4"/>
  <c r="G26" i="4"/>
  <c r="H23" i="4"/>
  <c r="J22" i="4" s="1"/>
  <c r="E23" i="4"/>
  <c r="G22" i="4" s="1"/>
  <c r="J19" i="4"/>
  <c r="G19" i="4"/>
  <c r="J18" i="4"/>
  <c r="G18" i="4"/>
  <c r="H17" i="4"/>
  <c r="J14" i="4" s="1"/>
  <c r="E17" i="4"/>
  <c r="G14" i="4" s="1"/>
  <c r="J12" i="4"/>
  <c r="G12" i="4"/>
  <c r="H11" i="4"/>
  <c r="J10" i="4" s="1"/>
  <c r="E11" i="4"/>
  <c r="G10" i="4" s="1"/>
  <c r="J7" i="4"/>
  <c r="G7" i="4"/>
  <c r="J8" i="4"/>
  <c r="G8" i="4"/>
  <c r="B2" i="4"/>
  <c r="B1" i="4"/>
  <c r="K120" i="3"/>
  <c r="L120" i="3" s="1"/>
  <c r="K121" i="3"/>
  <c r="L121" i="3" s="1"/>
  <c r="K122" i="3"/>
  <c r="L122" i="3" s="1"/>
  <c r="K123" i="3"/>
  <c r="L123" i="3" s="1"/>
  <c r="K124" i="3"/>
  <c r="L124" i="3" s="1"/>
  <c r="I125" i="3"/>
  <c r="G120" i="3"/>
  <c r="H120" i="3" s="1"/>
  <c r="G121" i="3"/>
  <c r="H121" i="3" s="1"/>
  <c r="G122" i="3"/>
  <c r="H122" i="3" s="1"/>
  <c r="G123" i="3"/>
  <c r="H123" i="3" s="1"/>
  <c r="G124" i="3"/>
  <c r="H124" i="3" s="1"/>
  <c r="E125" i="3"/>
  <c r="K114" i="3"/>
  <c r="L114" i="3" s="1"/>
  <c r="K115" i="3"/>
  <c r="L115" i="3" s="1"/>
  <c r="K116" i="3"/>
  <c r="L116" i="3" s="1"/>
  <c r="K117" i="3"/>
  <c r="L117" i="3" s="1"/>
  <c r="K118" i="3"/>
  <c r="L118" i="3" s="1"/>
  <c r="I119" i="3"/>
  <c r="G114" i="3"/>
  <c r="H114" i="3" s="1"/>
  <c r="G115" i="3"/>
  <c r="H115" i="3" s="1"/>
  <c r="G116" i="3"/>
  <c r="H116" i="3" s="1"/>
  <c r="G117" i="3"/>
  <c r="H117" i="3" s="1"/>
  <c r="G118" i="3"/>
  <c r="H118" i="3" s="1"/>
  <c r="E119" i="3"/>
  <c r="K108" i="3"/>
  <c r="L108" i="3" s="1"/>
  <c r="K109" i="3"/>
  <c r="L109" i="3" s="1"/>
  <c r="K110" i="3"/>
  <c r="L110" i="3" s="1"/>
  <c r="K111" i="3"/>
  <c r="L111" i="3" s="1"/>
  <c r="K112" i="3"/>
  <c r="L112" i="3" s="1"/>
  <c r="I113" i="3"/>
  <c r="G108" i="3"/>
  <c r="H108" i="3" s="1"/>
  <c r="G109" i="3"/>
  <c r="H109" i="3" s="1"/>
  <c r="G110" i="3"/>
  <c r="H110" i="3" s="1"/>
  <c r="G111" i="3"/>
  <c r="H111" i="3" s="1"/>
  <c r="G112" i="3"/>
  <c r="H112" i="3" s="1"/>
  <c r="E113" i="3"/>
  <c r="K102" i="3"/>
  <c r="L102" i="3" s="1"/>
  <c r="K103" i="3"/>
  <c r="L103" i="3" s="1"/>
  <c r="K104" i="3"/>
  <c r="L104" i="3" s="1"/>
  <c r="K105" i="3"/>
  <c r="L105" i="3" s="1"/>
  <c r="K106" i="3"/>
  <c r="L106" i="3" s="1"/>
  <c r="I107" i="3"/>
  <c r="G102" i="3"/>
  <c r="H102" i="3" s="1"/>
  <c r="G103" i="3"/>
  <c r="H103" i="3" s="1"/>
  <c r="G104" i="3"/>
  <c r="H104" i="3" s="1"/>
  <c r="G105" i="3"/>
  <c r="H105" i="3" s="1"/>
  <c r="G106" i="3"/>
  <c r="H106" i="3" s="1"/>
  <c r="E107" i="3"/>
  <c r="K96" i="3"/>
  <c r="L96" i="3" s="1"/>
  <c r="K97" i="3"/>
  <c r="L97" i="3" s="1"/>
  <c r="K98" i="3"/>
  <c r="L98" i="3" s="1"/>
  <c r="K99" i="3"/>
  <c r="L99" i="3" s="1"/>
  <c r="K100" i="3"/>
  <c r="L100" i="3" s="1"/>
  <c r="I101" i="3"/>
  <c r="G96" i="3"/>
  <c r="H96" i="3" s="1"/>
  <c r="G97" i="3"/>
  <c r="H97" i="3" s="1"/>
  <c r="G98" i="3"/>
  <c r="H98" i="3" s="1"/>
  <c r="G99" i="3"/>
  <c r="H99" i="3" s="1"/>
  <c r="G100" i="3"/>
  <c r="H100" i="3" s="1"/>
  <c r="E101" i="3"/>
  <c r="K90" i="3"/>
  <c r="L90" i="3" s="1"/>
  <c r="K91" i="3"/>
  <c r="L91" i="3" s="1"/>
  <c r="K92" i="3"/>
  <c r="L92" i="3" s="1"/>
  <c r="K93" i="3"/>
  <c r="L93" i="3" s="1"/>
  <c r="K94" i="3"/>
  <c r="L94" i="3" s="1"/>
  <c r="I95" i="3"/>
  <c r="G90" i="3"/>
  <c r="H90" i="3" s="1"/>
  <c r="G91" i="3"/>
  <c r="H91" i="3" s="1"/>
  <c r="G92" i="3"/>
  <c r="H92" i="3" s="1"/>
  <c r="G93" i="3"/>
  <c r="H93" i="3" s="1"/>
  <c r="G94" i="3"/>
  <c r="H94" i="3" s="1"/>
  <c r="E95" i="3"/>
  <c r="K84" i="3"/>
  <c r="L84" i="3" s="1"/>
  <c r="K85" i="3"/>
  <c r="L85" i="3" s="1"/>
  <c r="K86" i="3"/>
  <c r="L86" i="3" s="1"/>
  <c r="K87" i="3"/>
  <c r="L87" i="3" s="1"/>
  <c r="K88" i="3"/>
  <c r="L88" i="3" s="1"/>
  <c r="I89" i="3"/>
  <c r="G84" i="3"/>
  <c r="H84" i="3" s="1"/>
  <c r="G85" i="3"/>
  <c r="H85" i="3" s="1"/>
  <c r="G86" i="3"/>
  <c r="H86" i="3" s="1"/>
  <c r="G87" i="3"/>
  <c r="H87" i="3" s="1"/>
  <c r="G88" i="3"/>
  <c r="H88" i="3" s="1"/>
  <c r="E89" i="3"/>
  <c r="K78" i="3"/>
  <c r="L78" i="3" s="1"/>
  <c r="K79" i="3"/>
  <c r="L79" i="3" s="1"/>
  <c r="K80" i="3"/>
  <c r="L80" i="3" s="1"/>
  <c r="K81" i="3"/>
  <c r="L81" i="3" s="1"/>
  <c r="K82" i="3"/>
  <c r="L82" i="3" s="1"/>
  <c r="I83" i="3"/>
  <c r="G78" i="3"/>
  <c r="H78" i="3" s="1"/>
  <c r="G79" i="3"/>
  <c r="H79" i="3" s="1"/>
  <c r="G80" i="3"/>
  <c r="H80" i="3" s="1"/>
  <c r="G81" i="3"/>
  <c r="H81" i="3" s="1"/>
  <c r="G82" i="3"/>
  <c r="H82" i="3" s="1"/>
  <c r="E83" i="3"/>
  <c r="K72" i="3"/>
  <c r="L72" i="3" s="1"/>
  <c r="K73" i="3"/>
  <c r="L73" i="3" s="1"/>
  <c r="K74" i="3"/>
  <c r="L74" i="3" s="1"/>
  <c r="K75" i="3"/>
  <c r="L75" i="3" s="1"/>
  <c r="K76" i="3"/>
  <c r="L76" i="3" s="1"/>
  <c r="I77" i="3"/>
  <c r="G72" i="3"/>
  <c r="H72" i="3" s="1"/>
  <c r="G73" i="3"/>
  <c r="H73" i="3" s="1"/>
  <c r="G74" i="3"/>
  <c r="H74" i="3" s="1"/>
  <c r="G75" i="3"/>
  <c r="H75" i="3" s="1"/>
  <c r="G76" i="3"/>
  <c r="H76" i="3" s="1"/>
  <c r="E77" i="3"/>
  <c r="K66" i="3"/>
  <c r="L66" i="3" s="1"/>
  <c r="K67" i="3"/>
  <c r="L67" i="3" s="1"/>
  <c r="K68" i="3"/>
  <c r="L68" i="3" s="1"/>
  <c r="K69" i="3"/>
  <c r="L69" i="3" s="1"/>
  <c r="K70" i="3"/>
  <c r="L70" i="3" s="1"/>
  <c r="I71" i="3"/>
  <c r="G66" i="3"/>
  <c r="H66" i="3" s="1"/>
  <c r="G67" i="3"/>
  <c r="H67" i="3" s="1"/>
  <c r="G68" i="3"/>
  <c r="H68" i="3" s="1"/>
  <c r="G69" i="3"/>
  <c r="H69" i="3" s="1"/>
  <c r="G70" i="3"/>
  <c r="H70" i="3" s="1"/>
  <c r="E71" i="3"/>
  <c r="K60" i="3"/>
  <c r="L60" i="3" s="1"/>
  <c r="K61" i="3"/>
  <c r="L61" i="3" s="1"/>
  <c r="K62" i="3"/>
  <c r="L62" i="3" s="1"/>
  <c r="K63" i="3"/>
  <c r="L63" i="3" s="1"/>
  <c r="K64" i="3"/>
  <c r="L64" i="3" s="1"/>
  <c r="I65" i="3"/>
  <c r="G60" i="3"/>
  <c r="H60" i="3" s="1"/>
  <c r="G61" i="3"/>
  <c r="H61" i="3" s="1"/>
  <c r="G62" i="3"/>
  <c r="H62" i="3" s="1"/>
  <c r="G63" i="3"/>
  <c r="H63" i="3" s="1"/>
  <c r="G64" i="3"/>
  <c r="H64" i="3" s="1"/>
  <c r="E65" i="3"/>
  <c r="K54" i="3"/>
  <c r="L54" i="3" s="1"/>
  <c r="K55" i="3"/>
  <c r="L55" i="3" s="1"/>
  <c r="K56" i="3"/>
  <c r="L56" i="3" s="1"/>
  <c r="K57" i="3"/>
  <c r="L57" i="3" s="1"/>
  <c r="K58" i="3"/>
  <c r="L58" i="3" s="1"/>
  <c r="I59" i="3"/>
  <c r="G54" i="3"/>
  <c r="H54" i="3" s="1"/>
  <c r="G55" i="3"/>
  <c r="H55" i="3" s="1"/>
  <c r="G56" i="3"/>
  <c r="H56" i="3" s="1"/>
  <c r="G57" i="3"/>
  <c r="H57" i="3" s="1"/>
  <c r="G58" i="3"/>
  <c r="H58" i="3" s="1"/>
  <c r="E59" i="3"/>
  <c r="K48" i="3"/>
  <c r="L48" i="3" s="1"/>
  <c r="K49" i="3"/>
  <c r="L49" i="3" s="1"/>
  <c r="K50" i="3"/>
  <c r="L50" i="3" s="1"/>
  <c r="K51" i="3"/>
  <c r="L51" i="3" s="1"/>
  <c r="K52" i="3"/>
  <c r="L52" i="3" s="1"/>
  <c r="I53" i="3"/>
  <c r="G48" i="3"/>
  <c r="H48" i="3" s="1"/>
  <c r="G49" i="3"/>
  <c r="H49" i="3" s="1"/>
  <c r="G50" i="3"/>
  <c r="H50" i="3" s="1"/>
  <c r="G51" i="3"/>
  <c r="H51" i="3" s="1"/>
  <c r="G52" i="3"/>
  <c r="H52" i="3" s="1"/>
  <c r="E53" i="3"/>
  <c r="K45" i="3"/>
  <c r="L45" i="3" s="1"/>
  <c r="K44" i="3"/>
  <c r="L44" i="3" s="1"/>
  <c r="K43" i="3"/>
  <c r="L43" i="3" s="1"/>
  <c r="K46" i="3"/>
  <c r="L46" i="3" s="1"/>
  <c r="K42" i="3"/>
  <c r="L42" i="3" s="1"/>
  <c r="I47" i="3"/>
  <c r="G45" i="3"/>
  <c r="H45" i="3" s="1"/>
  <c r="G44" i="3"/>
  <c r="H44" i="3" s="1"/>
  <c r="G43" i="3"/>
  <c r="H43" i="3" s="1"/>
  <c r="G46" i="3"/>
  <c r="H46" i="3" s="1"/>
  <c r="G42" i="3"/>
  <c r="H42" i="3" s="1"/>
  <c r="E47" i="3"/>
  <c r="K36" i="3"/>
  <c r="L36" i="3" s="1"/>
  <c r="K38" i="3"/>
  <c r="L38" i="3" s="1"/>
  <c r="K40" i="3"/>
  <c r="L40" i="3" s="1"/>
  <c r="K39" i="3"/>
  <c r="L39" i="3" s="1"/>
  <c r="K37" i="3"/>
  <c r="L37" i="3" s="1"/>
  <c r="I41" i="3"/>
  <c r="G36" i="3"/>
  <c r="H36" i="3" s="1"/>
  <c r="G38" i="3"/>
  <c r="H38" i="3" s="1"/>
  <c r="G40" i="3"/>
  <c r="H40" i="3" s="1"/>
  <c r="G39" i="3"/>
  <c r="H39" i="3" s="1"/>
  <c r="G37" i="3"/>
  <c r="H37" i="3" s="1"/>
  <c r="E41" i="3"/>
  <c r="K33" i="3"/>
  <c r="L33" i="3" s="1"/>
  <c r="K30" i="3"/>
  <c r="L30" i="3" s="1"/>
  <c r="K32" i="3"/>
  <c r="L32" i="3" s="1"/>
  <c r="K31" i="3"/>
  <c r="L31" i="3" s="1"/>
  <c r="K34" i="3"/>
  <c r="L34" i="3" s="1"/>
  <c r="I35" i="3"/>
  <c r="G33" i="3"/>
  <c r="H33" i="3" s="1"/>
  <c r="G30" i="3"/>
  <c r="H30" i="3" s="1"/>
  <c r="G32" i="3"/>
  <c r="H32" i="3" s="1"/>
  <c r="G31" i="3"/>
  <c r="H31" i="3" s="1"/>
  <c r="G34" i="3"/>
  <c r="H34" i="3" s="1"/>
  <c r="E35" i="3"/>
  <c r="K25" i="3"/>
  <c r="L25" i="3" s="1"/>
  <c r="K26" i="3"/>
  <c r="L26" i="3" s="1"/>
  <c r="K28" i="3"/>
  <c r="L28" i="3" s="1"/>
  <c r="K27" i="3"/>
  <c r="L27" i="3" s="1"/>
  <c r="K24" i="3"/>
  <c r="L24" i="3" s="1"/>
  <c r="I29" i="3"/>
  <c r="G25" i="3"/>
  <c r="H25" i="3" s="1"/>
  <c r="G26" i="3"/>
  <c r="H26" i="3" s="1"/>
  <c r="G28" i="3"/>
  <c r="H28" i="3" s="1"/>
  <c r="G27" i="3"/>
  <c r="H27" i="3" s="1"/>
  <c r="G24" i="3"/>
  <c r="H24" i="3" s="1"/>
  <c r="E29" i="3"/>
  <c r="K21" i="3"/>
  <c r="L21" i="3" s="1"/>
  <c r="K18" i="3"/>
  <c r="L18" i="3" s="1"/>
  <c r="K20" i="3"/>
  <c r="L20" i="3" s="1"/>
  <c r="K19" i="3"/>
  <c r="L19" i="3" s="1"/>
  <c r="K22" i="3"/>
  <c r="L22" i="3" s="1"/>
  <c r="I23" i="3"/>
  <c r="G21" i="3"/>
  <c r="H21" i="3" s="1"/>
  <c r="G18" i="3"/>
  <c r="H18" i="3" s="1"/>
  <c r="G20" i="3"/>
  <c r="H20" i="3" s="1"/>
  <c r="G19" i="3"/>
  <c r="H19" i="3" s="1"/>
  <c r="G22" i="3"/>
  <c r="H22" i="3" s="1"/>
  <c r="E23" i="3"/>
  <c r="K13" i="3"/>
  <c r="L13" i="3" s="1"/>
  <c r="K14" i="3"/>
  <c r="L14" i="3" s="1"/>
  <c r="K15" i="3"/>
  <c r="L15" i="3" s="1"/>
  <c r="K16" i="3"/>
  <c r="L16" i="3" s="1"/>
  <c r="K12" i="3"/>
  <c r="L12" i="3" s="1"/>
  <c r="I17" i="3"/>
  <c r="G13" i="3"/>
  <c r="H13" i="3" s="1"/>
  <c r="G14" i="3"/>
  <c r="H14" i="3" s="1"/>
  <c r="G15" i="3"/>
  <c r="H15" i="3" s="1"/>
  <c r="G16" i="3"/>
  <c r="H16" i="3" s="1"/>
  <c r="G12" i="3"/>
  <c r="H12" i="3" s="1"/>
  <c r="E17" i="3"/>
  <c r="K9" i="3"/>
  <c r="L9" i="3" s="1"/>
  <c r="K8" i="3"/>
  <c r="L8" i="3" s="1"/>
  <c r="K6" i="3"/>
  <c r="L6" i="3" s="1"/>
  <c r="K7" i="3"/>
  <c r="L7" i="3" s="1"/>
  <c r="K10" i="3"/>
  <c r="L10" i="3" s="1"/>
  <c r="I11" i="3"/>
  <c r="G9" i="3"/>
  <c r="H9" i="3" s="1"/>
  <c r="M9" i="3" s="1"/>
  <c r="G8" i="3"/>
  <c r="H8" i="3" s="1"/>
  <c r="M8" i="3" s="1"/>
  <c r="G6" i="3"/>
  <c r="G7" i="3"/>
  <c r="H7" i="3" s="1"/>
  <c r="M7" i="3" s="1"/>
  <c r="G10" i="3"/>
  <c r="H10" i="3" s="1"/>
  <c r="M10" i="3" s="1"/>
  <c r="E11" i="3"/>
  <c r="E120" i="2"/>
  <c r="E121" i="2" s="1"/>
  <c r="E122" i="2" s="1"/>
  <c r="E123" i="2" s="1"/>
  <c r="E114" i="2"/>
  <c r="E115" i="2"/>
  <c r="E116" i="2" s="1"/>
  <c r="E117" i="2" s="1"/>
  <c r="E118" i="2" s="1"/>
  <c r="E108" i="2"/>
  <c r="E109" i="2" s="1"/>
  <c r="E110" i="2" s="1"/>
  <c r="E111" i="2" s="1"/>
  <c r="E112" i="2" s="1"/>
  <c r="E102" i="2"/>
  <c r="E103" i="2" s="1"/>
  <c r="E104" i="2" s="1"/>
  <c r="E105" i="2" s="1"/>
  <c r="E106" i="2" s="1"/>
  <c r="E96" i="2"/>
  <c r="E97" i="2" s="1"/>
  <c r="E98" i="2" s="1"/>
  <c r="E99" i="2" s="1"/>
  <c r="E100" i="2" s="1"/>
  <c r="E90" i="2"/>
  <c r="E91" i="2" s="1"/>
  <c r="E92" i="2" s="1"/>
  <c r="E93" i="2" s="1"/>
  <c r="E94" i="2" s="1"/>
  <c r="E84" i="2"/>
  <c r="E85" i="2" s="1"/>
  <c r="E86" i="2" s="1"/>
  <c r="E87" i="2" s="1"/>
  <c r="E88" i="2" s="1"/>
  <c r="E78" i="2"/>
  <c r="E79" i="2" s="1"/>
  <c r="E80" i="2" s="1"/>
  <c r="E81" i="2" s="1"/>
  <c r="E82" i="2" s="1"/>
  <c r="E72" i="2"/>
  <c r="E73" i="2" s="1"/>
  <c r="E74" i="2" s="1"/>
  <c r="E75" i="2" s="1"/>
  <c r="E76" i="2" s="1"/>
  <c r="E66" i="2"/>
  <c r="E67" i="2"/>
  <c r="E68" i="2" s="1"/>
  <c r="E69" i="2" s="1"/>
  <c r="E70" i="2" s="1"/>
  <c r="E60" i="2"/>
  <c r="E61" i="2"/>
  <c r="E62" i="2" s="1"/>
  <c r="E63" i="2" s="1"/>
  <c r="E64" i="2" s="1"/>
  <c r="E54" i="2"/>
  <c r="E55" i="2" s="1"/>
  <c r="E56" i="2" s="1"/>
  <c r="E57" i="2" s="1"/>
  <c r="E58" i="2" s="1"/>
  <c r="E48" i="2"/>
  <c r="E49" i="2" s="1"/>
  <c r="E50" i="2" s="1"/>
  <c r="E51" i="2" s="1"/>
  <c r="E52" i="2" s="1"/>
  <c r="E44" i="2"/>
  <c r="E45" i="2"/>
  <c r="E46" i="2"/>
  <c r="E38" i="2"/>
  <c r="E39" i="2"/>
  <c r="E40" i="2" s="1"/>
  <c r="E36" i="2"/>
  <c r="E32" i="2"/>
  <c r="E33" i="2"/>
  <c r="E34" i="2"/>
  <c r="E30" i="2"/>
  <c r="E26" i="2"/>
  <c r="E27" i="2" s="1"/>
  <c r="E28" i="2" s="1"/>
  <c r="E24" i="2"/>
  <c r="E20" i="2"/>
  <c r="E21" i="2"/>
  <c r="E22" i="2" s="1"/>
  <c r="E18" i="2"/>
  <c r="E14" i="2"/>
  <c r="E15" i="2" s="1"/>
  <c r="E16" i="2" s="1"/>
  <c r="E12" i="2"/>
  <c r="E8" i="2"/>
  <c r="E9" i="2"/>
  <c r="E10" i="2"/>
  <c r="E6" i="2"/>
  <c r="K25" i="4"/>
  <c r="N24" i="5"/>
  <c r="K25" i="10"/>
  <c r="N24" i="11"/>
  <c r="K24" i="18"/>
  <c r="K24" i="17"/>
  <c r="K16" i="4"/>
  <c r="N15" i="5"/>
  <c r="K16" i="10"/>
  <c r="K15" i="18"/>
  <c r="K15" i="17"/>
  <c r="K21" i="4"/>
  <c r="N20" i="5"/>
  <c r="K21" i="10"/>
  <c r="N18" i="11"/>
  <c r="K21" i="18"/>
  <c r="K21" i="17"/>
  <c r="K48" i="4"/>
  <c r="N48" i="5"/>
  <c r="K48" i="10"/>
  <c r="N48" i="11"/>
  <c r="K48" i="18"/>
  <c r="K48" i="17"/>
  <c r="K24" i="4"/>
  <c r="N28" i="5"/>
  <c r="K24" i="10"/>
  <c r="N28" i="11"/>
  <c r="K27" i="18"/>
  <c r="K27" i="17"/>
  <c r="K31" i="4"/>
  <c r="N33" i="5"/>
  <c r="K31" i="10"/>
  <c r="N34" i="11"/>
  <c r="K30" i="18"/>
  <c r="K30" i="17"/>
  <c r="K42" i="4"/>
  <c r="N46" i="5"/>
  <c r="K42" i="10"/>
  <c r="N42" i="11"/>
  <c r="K45" i="18"/>
  <c r="K45" i="17"/>
  <c r="K18" i="4"/>
  <c r="N22" i="5"/>
  <c r="K18" i="10"/>
  <c r="N19" i="11"/>
  <c r="K20" i="18"/>
  <c r="K20" i="17"/>
  <c r="K10" i="4"/>
  <c r="N10" i="5"/>
  <c r="K10" i="10"/>
  <c r="N8" i="11"/>
  <c r="K10" i="18"/>
  <c r="K10" i="17"/>
  <c r="K34" i="4"/>
  <c r="N34" i="5"/>
  <c r="K34" i="10"/>
  <c r="N33" i="11"/>
  <c r="K34" i="18"/>
  <c r="K34" i="17"/>
  <c r="K30" i="4"/>
  <c r="N31" i="5"/>
  <c r="K30" i="10"/>
  <c r="N31" i="11"/>
  <c r="K33" i="18"/>
  <c r="K33" i="17"/>
  <c r="K40" i="4"/>
  <c r="K40" i="10"/>
  <c r="N38" i="11"/>
  <c r="K39" i="18"/>
  <c r="K39" i="17"/>
  <c r="K14" i="4"/>
  <c r="N16" i="5"/>
  <c r="K14" i="10"/>
  <c r="K14" i="18"/>
  <c r="K14" i="17"/>
  <c r="K20" i="4"/>
  <c r="N18" i="5"/>
  <c r="K20" i="10"/>
  <c r="N20" i="11"/>
  <c r="K19" i="18"/>
  <c r="K19" i="17"/>
  <c r="K37" i="4"/>
  <c r="K37" i="10"/>
  <c r="N40" i="11"/>
  <c r="K36" i="18"/>
  <c r="K36" i="17"/>
  <c r="K6" i="4"/>
  <c r="N8" i="5"/>
  <c r="K6" i="10"/>
  <c r="N10" i="11"/>
  <c r="K6" i="18"/>
  <c r="K6" i="17"/>
  <c r="K19" i="4"/>
  <c r="N19" i="5"/>
  <c r="K19" i="10"/>
  <c r="N22" i="11"/>
  <c r="K18" i="18"/>
  <c r="K18" i="17"/>
  <c r="K22" i="4"/>
  <c r="N21" i="5"/>
  <c r="K22" i="10"/>
  <c r="N21" i="11"/>
  <c r="K22" i="18"/>
  <c r="K22" i="17"/>
  <c r="K32" i="4"/>
  <c r="N32" i="5"/>
  <c r="K32" i="10"/>
  <c r="N32" i="11"/>
  <c r="K31" i="18"/>
  <c r="K31" i="17"/>
  <c r="K33" i="4"/>
  <c r="N30" i="5"/>
  <c r="K33" i="10"/>
  <c r="N30" i="11"/>
  <c r="K32" i="18"/>
  <c r="K32" i="17"/>
  <c r="K36" i="4"/>
  <c r="K36" i="10"/>
  <c r="N36" i="11"/>
  <c r="K37" i="18"/>
  <c r="K37" i="17"/>
  <c r="K39" i="4"/>
  <c r="K39" i="10"/>
  <c r="N39" i="11"/>
  <c r="K40" i="18"/>
  <c r="K40" i="17"/>
  <c r="K28" i="4"/>
  <c r="N26" i="5"/>
  <c r="K28" i="10"/>
  <c r="N26" i="11"/>
  <c r="K28" i="18"/>
  <c r="K28" i="17"/>
  <c r="K12" i="4"/>
  <c r="N13" i="5"/>
  <c r="K12" i="10"/>
  <c r="K16" i="18"/>
  <c r="K16" i="17"/>
  <c r="K7" i="4"/>
  <c r="N9" i="5"/>
  <c r="K7" i="10"/>
  <c r="N9" i="11"/>
  <c r="K9" i="18"/>
  <c r="K9" i="17"/>
  <c r="K45" i="4"/>
  <c r="N42" i="5"/>
  <c r="K45" i="10"/>
  <c r="N46" i="11"/>
  <c r="K42" i="18"/>
  <c r="K42" i="17"/>
  <c r="K26" i="4"/>
  <c r="N25" i="5"/>
  <c r="K26" i="10"/>
  <c r="N25" i="11"/>
  <c r="K26" i="18"/>
  <c r="K26" i="17"/>
  <c r="K9" i="4"/>
  <c r="N6" i="5"/>
  <c r="K8" i="10"/>
  <c r="N6" i="11"/>
  <c r="K7" i="18"/>
  <c r="K7" i="17"/>
  <c r="K44" i="4"/>
  <c r="N43" i="5"/>
  <c r="K44" i="10"/>
  <c r="N43" i="11"/>
  <c r="K44" i="18"/>
  <c r="K44" i="17"/>
  <c r="K38" i="4"/>
  <c r="K38" i="10"/>
  <c r="N37" i="11"/>
  <c r="K38" i="18"/>
  <c r="K38" i="17"/>
  <c r="K8" i="4"/>
  <c r="N7" i="5"/>
  <c r="K9" i="10"/>
  <c r="N7" i="11"/>
  <c r="K8" i="18"/>
  <c r="K8" i="17"/>
  <c r="K27" i="4"/>
  <c r="N27" i="5"/>
  <c r="K27" i="10"/>
  <c r="N27" i="11"/>
  <c r="K25" i="18"/>
  <c r="K25" i="17"/>
  <c r="K46" i="4"/>
  <c r="N45" i="5"/>
  <c r="K46" i="10"/>
  <c r="N45" i="11"/>
  <c r="K46" i="18"/>
  <c r="K46" i="17"/>
  <c r="K15" i="4"/>
  <c r="N14" i="5"/>
  <c r="K15" i="10"/>
  <c r="K13" i="18"/>
  <c r="K13" i="17"/>
  <c r="K43" i="4"/>
  <c r="N44" i="5"/>
  <c r="K43" i="10"/>
  <c r="N44" i="11"/>
  <c r="K43" i="18"/>
  <c r="K43" i="17"/>
  <c r="K13" i="4"/>
  <c r="N12" i="5"/>
  <c r="K13" i="10"/>
  <c r="K12" i="18"/>
  <c r="K12" i="17"/>
  <c r="N124" i="5"/>
  <c r="G105" i="7" s="1"/>
  <c r="N123" i="5"/>
  <c r="G104" i="7" s="1"/>
  <c r="N122" i="5"/>
  <c r="G103" i="7" s="1"/>
  <c r="N121" i="5"/>
  <c r="G102" i="7" s="1"/>
  <c r="N120" i="5"/>
  <c r="N118" i="5"/>
  <c r="G100" i="7" s="1"/>
  <c r="N117" i="5"/>
  <c r="G99" i="7" s="1"/>
  <c r="N116" i="5"/>
  <c r="G98" i="7" s="1"/>
  <c r="N115" i="5"/>
  <c r="G97" i="7" s="1"/>
  <c r="N114" i="5"/>
  <c r="G96" i="7" s="1"/>
  <c r="N112" i="5"/>
  <c r="G95" i="7" s="1"/>
  <c r="N111" i="5"/>
  <c r="G94" i="7" s="1"/>
  <c r="N110" i="5"/>
  <c r="G93" i="7" s="1"/>
  <c r="N109" i="5"/>
  <c r="G92" i="7" s="1"/>
  <c r="N108" i="5"/>
  <c r="G91" i="7" s="1"/>
  <c r="N106" i="5"/>
  <c r="G90" i="7" s="1"/>
  <c r="N105" i="5"/>
  <c r="G89" i="7" s="1"/>
  <c r="N104" i="5"/>
  <c r="G88" i="7" s="1"/>
  <c r="N103" i="5"/>
  <c r="G87" i="7" s="1"/>
  <c r="N102" i="5"/>
  <c r="G86" i="7" s="1"/>
  <c r="N100" i="5"/>
  <c r="G85" i="7" s="1"/>
  <c r="N99" i="5"/>
  <c r="G84" i="7" s="1"/>
  <c r="N98" i="5"/>
  <c r="G83" i="7" s="1"/>
  <c r="N97" i="5"/>
  <c r="G82" i="7" s="1"/>
  <c r="N96" i="5"/>
  <c r="G81" i="7" s="1"/>
  <c r="N94" i="5"/>
  <c r="G80" i="7" s="1"/>
  <c r="N93" i="5"/>
  <c r="G79" i="7" s="1"/>
  <c r="N92" i="5"/>
  <c r="G78" i="7" s="1"/>
  <c r="N91" i="5"/>
  <c r="G77" i="7" s="1"/>
  <c r="N90" i="5"/>
  <c r="G76" i="7" s="1"/>
  <c r="N88" i="5"/>
  <c r="G75" i="7" s="1"/>
  <c r="N87" i="5"/>
  <c r="G74" i="7" s="1"/>
  <c r="N86" i="5"/>
  <c r="G73" i="7" s="1"/>
  <c r="N85" i="5"/>
  <c r="N84" i="5"/>
  <c r="G71" i="7" s="1"/>
  <c r="K120" i="18"/>
  <c r="K121" i="18"/>
  <c r="K122" i="18"/>
  <c r="K123" i="18"/>
  <c r="K124" i="18"/>
  <c r="K125" i="18"/>
  <c r="K114" i="18"/>
  <c r="K115" i="18"/>
  <c r="K116" i="18"/>
  <c r="K117" i="18"/>
  <c r="K118" i="18"/>
  <c r="K108" i="18"/>
  <c r="K109" i="18"/>
  <c r="K110" i="18"/>
  <c r="K111" i="18"/>
  <c r="K112" i="18"/>
  <c r="K102" i="18"/>
  <c r="K103" i="18"/>
  <c r="K104" i="18"/>
  <c r="K105" i="18"/>
  <c r="K106" i="18"/>
  <c r="K107" i="18"/>
  <c r="K96" i="18"/>
  <c r="K97" i="18"/>
  <c r="K98" i="18"/>
  <c r="K99" i="18"/>
  <c r="K100" i="18"/>
  <c r="K101" i="18"/>
  <c r="K90" i="18"/>
  <c r="K91" i="18"/>
  <c r="K92" i="18"/>
  <c r="K93" i="18"/>
  <c r="K94" i="18"/>
  <c r="K84" i="18"/>
  <c r="K85" i="18"/>
  <c r="K86" i="18"/>
  <c r="K87" i="18"/>
  <c r="K88" i="18"/>
  <c r="K78" i="18"/>
  <c r="K79" i="18"/>
  <c r="K80" i="18"/>
  <c r="K81" i="18"/>
  <c r="K82" i="18"/>
  <c r="K83" i="18"/>
  <c r="K72" i="18"/>
  <c r="K73" i="18"/>
  <c r="K74" i="18"/>
  <c r="K75" i="18"/>
  <c r="K76" i="18"/>
  <c r="K77" i="18"/>
  <c r="K66" i="18"/>
  <c r="K67" i="18"/>
  <c r="K68" i="18"/>
  <c r="K69" i="18"/>
  <c r="K70" i="18"/>
  <c r="K60" i="18"/>
  <c r="K61" i="18"/>
  <c r="K62" i="18"/>
  <c r="K63" i="18"/>
  <c r="K64" i="18"/>
  <c r="K54" i="18"/>
  <c r="K55" i="18"/>
  <c r="K56" i="18"/>
  <c r="K57" i="18"/>
  <c r="K58" i="18"/>
  <c r="K59" i="18"/>
  <c r="K49" i="18"/>
  <c r="K50" i="18"/>
  <c r="K51" i="18"/>
  <c r="K52" i="18"/>
  <c r="K120" i="17"/>
  <c r="K121" i="17"/>
  <c r="K122" i="17"/>
  <c r="K123" i="17"/>
  <c r="K124" i="17"/>
  <c r="K114" i="17"/>
  <c r="K115" i="17"/>
  <c r="K116" i="17"/>
  <c r="K117" i="17"/>
  <c r="K118" i="17"/>
  <c r="K119" i="17" s="1"/>
  <c r="K108" i="17"/>
  <c r="K109" i="17"/>
  <c r="K110" i="17"/>
  <c r="K111" i="17"/>
  <c r="K112" i="17"/>
  <c r="K102" i="17"/>
  <c r="K103" i="17"/>
  <c r="K104" i="17"/>
  <c r="K105" i="17"/>
  <c r="K106" i="17"/>
  <c r="K96" i="17"/>
  <c r="K97" i="17"/>
  <c r="K98" i="17"/>
  <c r="K99" i="17"/>
  <c r="K100" i="17"/>
  <c r="K90" i="17"/>
  <c r="K91" i="17"/>
  <c r="K92" i="17"/>
  <c r="K93" i="17"/>
  <c r="K94" i="17"/>
  <c r="K84" i="17"/>
  <c r="K85" i="17"/>
  <c r="K86" i="17"/>
  <c r="K87" i="17"/>
  <c r="K88" i="17"/>
  <c r="K78" i="17"/>
  <c r="K79" i="17"/>
  <c r="K80" i="17"/>
  <c r="K81" i="17"/>
  <c r="K82" i="17"/>
  <c r="K72" i="17"/>
  <c r="K73" i="17"/>
  <c r="K74" i="17"/>
  <c r="K75" i="17"/>
  <c r="K76" i="17"/>
  <c r="K66" i="17"/>
  <c r="K67" i="17"/>
  <c r="K68" i="17"/>
  <c r="K69" i="17"/>
  <c r="K70" i="17"/>
  <c r="K60" i="17"/>
  <c r="K61" i="17"/>
  <c r="K62" i="17"/>
  <c r="K63" i="17"/>
  <c r="K64" i="17"/>
  <c r="K54" i="17"/>
  <c r="K55" i="17"/>
  <c r="K56" i="17"/>
  <c r="K57" i="17"/>
  <c r="K58" i="17"/>
  <c r="K49" i="17"/>
  <c r="K50" i="17"/>
  <c r="K51" i="17"/>
  <c r="K52" i="17"/>
  <c r="N120" i="11"/>
  <c r="N121" i="11"/>
  <c r="N122" i="11"/>
  <c r="N123" i="11"/>
  <c r="N124" i="11"/>
  <c r="N114" i="11"/>
  <c r="N115" i="11"/>
  <c r="N116" i="11"/>
  <c r="N117" i="11"/>
  <c r="N118" i="11"/>
  <c r="N108" i="11"/>
  <c r="N109" i="11"/>
  <c r="N110" i="11"/>
  <c r="N111" i="11"/>
  <c r="N112" i="11"/>
  <c r="N102" i="11"/>
  <c r="N103" i="11"/>
  <c r="N104" i="11"/>
  <c r="N105" i="11"/>
  <c r="N106" i="11"/>
  <c r="N96" i="11"/>
  <c r="N97" i="11"/>
  <c r="N98" i="11"/>
  <c r="N99" i="11"/>
  <c r="N100" i="11"/>
  <c r="N90" i="11"/>
  <c r="N91" i="11"/>
  <c r="N92" i="11"/>
  <c r="N93" i="11"/>
  <c r="N94" i="11"/>
  <c r="N84" i="11"/>
  <c r="N85" i="11"/>
  <c r="N86" i="11"/>
  <c r="N87" i="11"/>
  <c r="N88" i="11"/>
  <c r="N78" i="11"/>
  <c r="N79" i="11"/>
  <c r="N80" i="11"/>
  <c r="N81" i="11"/>
  <c r="N82" i="11"/>
  <c r="N72" i="11"/>
  <c r="N73" i="11"/>
  <c r="N74" i="11"/>
  <c r="N75" i="11"/>
  <c r="N76" i="11"/>
  <c r="N66" i="11"/>
  <c r="N67" i="11"/>
  <c r="N68" i="11"/>
  <c r="N69" i="11"/>
  <c r="N70" i="11"/>
  <c r="N60" i="11"/>
  <c r="N61" i="11"/>
  <c r="N62" i="11"/>
  <c r="N63" i="11"/>
  <c r="N64" i="11"/>
  <c r="N54" i="11"/>
  <c r="N55" i="11"/>
  <c r="N56" i="11"/>
  <c r="N57" i="11"/>
  <c r="N58" i="11"/>
  <c r="N49" i="11"/>
  <c r="N50" i="11"/>
  <c r="N51" i="11"/>
  <c r="N52" i="11"/>
  <c r="N53" i="11"/>
  <c r="K120" i="10"/>
  <c r="K121" i="10"/>
  <c r="K122" i="10"/>
  <c r="K123" i="10"/>
  <c r="K124" i="10"/>
  <c r="K114" i="10"/>
  <c r="K115" i="10"/>
  <c r="K116" i="10"/>
  <c r="K117" i="10"/>
  <c r="K118" i="10"/>
  <c r="K108" i="10"/>
  <c r="K109" i="10"/>
  <c r="K110" i="10"/>
  <c r="K111" i="10"/>
  <c r="K112" i="10"/>
  <c r="K102" i="10"/>
  <c r="K103" i="10"/>
  <c r="K104" i="10"/>
  <c r="K105" i="10"/>
  <c r="K106" i="10"/>
  <c r="K96" i="10"/>
  <c r="K97" i="10"/>
  <c r="K98" i="10"/>
  <c r="K99" i="10"/>
  <c r="K100" i="10"/>
  <c r="K90" i="10"/>
  <c r="K91" i="10"/>
  <c r="K92" i="10"/>
  <c r="K93" i="10"/>
  <c r="K94" i="10"/>
  <c r="K84" i="10"/>
  <c r="K85" i="10"/>
  <c r="K86" i="10"/>
  <c r="K87" i="10"/>
  <c r="K88" i="10"/>
  <c r="K78" i="10"/>
  <c r="K79" i="10"/>
  <c r="K80" i="10"/>
  <c r="K81" i="10"/>
  <c r="K82" i="10"/>
  <c r="K72" i="10"/>
  <c r="K73" i="10"/>
  <c r="K74" i="10"/>
  <c r="K75" i="10"/>
  <c r="K76" i="10"/>
  <c r="K66" i="10"/>
  <c r="K67" i="10"/>
  <c r="K68" i="10"/>
  <c r="K69" i="10"/>
  <c r="K70" i="10"/>
  <c r="K60" i="10"/>
  <c r="K61" i="10"/>
  <c r="K62" i="10"/>
  <c r="K63" i="10"/>
  <c r="K64" i="10"/>
  <c r="K54" i="10"/>
  <c r="K55" i="10"/>
  <c r="K56" i="10"/>
  <c r="K57" i="10"/>
  <c r="K58" i="10"/>
  <c r="K49" i="10"/>
  <c r="K50" i="10"/>
  <c r="K51" i="10"/>
  <c r="K52" i="10"/>
  <c r="N78" i="5"/>
  <c r="N79" i="5"/>
  <c r="N80" i="5"/>
  <c r="N81" i="5"/>
  <c r="N82" i="5"/>
  <c r="N72" i="5"/>
  <c r="N73" i="5"/>
  <c r="N74" i="5"/>
  <c r="N75" i="5"/>
  <c r="N76" i="5"/>
  <c r="N66" i="5"/>
  <c r="N67" i="5"/>
  <c r="N68" i="5"/>
  <c r="N69" i="5"/>
  <c r="N70" i="5"/>
  <c r="N60" i="5"/>
  <c r="N61" i="5"/>
  <c r="N62" i="5"/>
  <c r="N63" i="5"/>
  <c r="N64" i="5"/>
  <c r="N54" i="5"/>
  <c r="N55" i="5"/>
  <c r="N56" i="5"/>
  <c r="N57" i="5"/>
  <c r="N58" i="5"/>
  <c r="N49" i="5"/>
  <c r="N50" i="5"/>
  <c r="N51" i="5"/>
  <c r="N52" i="5"/>
  <c r="K120" i="4"/>
  <c r="K121" i="4"/>
  <c r="K122" i="4"/>
  <c r="K123" i="4"/>
  <c r="K124" i="4"/>
  <c r="K114" i="4"/>
  <c r="K115" i="4"/>
  <c r="K116" i="4"/>
  <c r="K117" i="4"/>
  <c r="K118" i="4"/>
  <c r="K108" i="4"/>
  <c r="K109" i="4"/>
  <c r="K110" i="4"/>
  <c r="K111" i="4"/>
  <c r="K112" i="4"/>
  <c r="K102" i="4"/>
  <c r="K103" i="4"/>
  <c r="K104" i="4"/>
  <c r="K105" i="4"/>
  <c r="K106" i="4"/>
  <c r="K96" i="4"/>
  <c r="K97" i="4"/>
  <c r="K98" i="4"/>
  <c r="K99" i="4"/>
  <c r="K100" i="4"/>
  <c r="K90" i="4"/>
  <c r="K91" i="4"/>
  <c r="K92" i="4"/>
  <c r="K93" i="4"/>
  <c r="K94" i="4"/>
  <c r="K84" i="4"/>
  <c r="K85" i="4"/>
  <c r="K86" i="4"/>
  <c r="K87" i="4"/>
  <c r="K88" i="4"/>
  <c r="K78" i="4"/>
  <c r="K79" i="4"/>
  <c r="K80" i="4"/>
  <c r="K81" i="4"/>
  <c r="K82" i="4"/>
  <c r="K72" i="4"/>
  <c r="K73" i="4"/>
  <c r="K74" i="4"/>
  <c r="K75" i="4"/>
  <c r="K76" i="4"/>
  <c r="K66" i="4"/>
  <c r="K67" i="4"/>
  <c r="K68" i="4"/>
  <c r="K69" i="4"/>
  <c r="K70" i="4"/>
  <c r="K60" i="4"/>
  <c r="K61" i="4"/>
  <c r="K62" i="4"/>
  <c r="K63" i="4"/>
  <c r="K64" i="4"/>
  <c r="K54" i="4"/>
  <c r="K55" i="4"/>
  <c r="K56" i="4"/>
  <c r="K57" i="4"/>
  <c r="K58" i="4"/>
  <c r="K49" i="4"/>
  <c r="K50" i="4"/>
  <c r="K51" i="4"/>
  <c r="K52" i="4"/>
  <c r="B53" i="14" l="1" a="1"/>
  <c r="B53" i="14" s="1"/>
  <c r="B47" i="14" a="1"/>
  <c r="B47" i="14" s="1"/>
  <c r="B41" i="14" a="1"/>
  <c r="B41" i="14" s="1"/>
  <c r="B23" i="14" a="1"/>
  <c r="B23" i="14" s="1"/>
  <c r="B35" i="14" a="1"/>
  <c r="B35" i="14" s="1"/>
  <c r="B116" i="21" a="1"/>
  <c r="B116" i="21" s="1"/>
  <c r="B96" i="21"/>
  <c r="C15" i="12" a="1"/>
  <c r="C15" i="12" s="1"/>
  <c r="C15" i="3" a="1"/>
  <c r="C16" i="12" a="1"/>
  <c r="C16" i="12" s="1"/>
  <c r="C16" i="3" a="1"/>
  <c r="C16" i="3" s="1"/>
  <c r="C21" i="19" a="1"/>
  <c r="C21" i="19" s="1"/>
  <c r="B21" i="21" s="1"/>
  <c r="C21" i="9" a="1"/>
  <c r="D21" i="9" s="1"/>
  <c r="C30" i="4" a="1"/>
  <c r="C30" i="4" s="1"/>
  <c r="C30" i="9" a="1"/>
  <c r="C44" i="9" a="1"/>
  <c r="C44" i="9" s="1"/>
  <c r="C44" i="17" a="1"/>
  <c r="C44" i="17" s="1"/>
  <c r="C42" i="9" a="1"/>
  <c r="C42" i="9" s="1"/>
  <c r="C45" i="17" a="1"/>
  <c r="C45" i="17" s="1"/>
  <c r="C43" i="9" a="1"/>
  <c r="C43" i="9" s="1"/>
  <c r="C43" i="17" a="1"/>
  <c r="C105" i="7" a="1"/>
  <c r="C124" i="16" a="1"/>
  <c r="C124" i="16" s="1"/>
  <c r="C97" i="7" a="1"/>
  <c r="C97" i="7" s="1"/>
  <c r="B97" i="8" s="1" a="1"/>
  <c r="B97" i="8" s="1"/>
  <c r="C115" i="16" a="1"/>
  <c r="C95" i="7" a="1"/>
  <c r="C112" i="16" a="1"/>
  <c r="C94" i="7" a="1"/>
  <c r="C111" i="16" a="1"/>
  <c r="C111" i="16" s="1"/>
  <c r="C82" i="23" a="1"/>
  <c r="D82" i="23" s="1"/>
  <c r="D83" i="23" s="1"/>
  <c r="C82" i="16" a="1"/>
  <c r="D82" i="16" s="1"/>
  <c r="C81" i="23" a="1"/>
  <c r="C81" i="16" a="1"/>
  <c r="C81" i="16" s="1"/>
  <c r="C79" i="23" a="1"/>
  <c r="C79" i="16" a="1"/>
  <c r="C73" i="23" a="1"/>
  <c r="C73" i="16" a="1"/>
  <c r="C73" i="16" s="1"/>
  <c r="C22" i="12" a="1"/>
  <c r="C22" i="20" a="1"/>
  <c r="C31" i="12" a="1"/>
  <c r="C33" i="3" a="1"/>
  <c r="C123" i="20" a="1"/>
  <c r="C104" i="7" a="1"/>
  <c r="C123" i="17" a="1"/>
  <c r="C118" i="20" a="1"/>
  <c r="C100" i="7" a="1"/>
  <c r="C118" i="17" a="1"/>
  <c r="C46" i="13" a="1"/>
  <c r="C46" i="20" a="1"/>
  <c r="C46" i="6" a="1"/>
  <c r="C116" i="17" a="1"/>
  <c r="C116" i="20" a="1"/>
  <c r="C115" i="17" a="1"/>
  <c r="C115" i="20" a="1"/>
  <c r="B44" i="14" a="1"/>
  <c r="B44" i="14" s="1"/>
  <c r="B79" i="14" a="1"/>
  <c r="B79" i="14" s="1"/>
  <c r="B78" i="14" a="1"/>
  <c r="B78" i="14" s="1"/>
  <c r="B101" i="14" a="1"/>
  <c r="B101" i="14" s="1"/>
  <c r="B96" i="14" a="1"/>
  <c r="B96" i="14" s="1"/>
  <c r="B86" i="14" a="1"/>
  <c r="B86" i="14" s="1"/>
  <c r="B42" i="14" a="1"/>
  <c r="B42" i="14" s="1"/>
  <c r="B36" i="14" a="1"/>
  <c r="B36" i="14" s="1"/>
  <c r="B100" i="14" a="1"/>
  <c r="B100" i="14" s="1"/>
  <c r="B93" i="14" a="1"/>
  <c r="B93" i="14" s="1"/>
  <c r="B87" i="14" a="1"/>
  <c r="B87" i="14" s="1"/>
  <c r="B81" i="14" a="1"/>
  <c r="B81" i="14" s="1"/>
  <c r="B70" i="14" a="1"/>
  <c r="B70" i="14" s="1"/>
  <c r="B62" i="14" a="1"/>
  <c r="B62" i="14" s="1"/>
  <c r="B49" i="14" a="1"/>
  <c r="B49" i="14" s="1"/>
  <c r="B29" i="14" a="1"/>
  <c r="B29" i="14" s="1"/>
  <c r="B26" i="14" a="1"/>
  <c r="B26" i="14" s="1"/>
  <c r="B104" i="14" a="1"/>
  <c r="B104" i="14" s="1"/>
  <c r="B94" i="14" a="1"/>
  <c r="B94" i="14" s="1"/>
  <c r="B72" i="14" a="1"/>
  <c r="B72" i="14" s="1"/>
  <c r="B66" i="14" a="1"/>
  <c r="B66" i="14" s="1"/>
  <c r="B60" i="14" a="1"/>
  <c r="B60" i="14" s="1"/>
  <c r="B51" i="14" a="1"/>
  <c r="B51" i="14" s="1"/>
  <c r="B31" i="14" a="1"/>
  <c r="B31" i="14" s="1"/>
  <c r="B95" i="14" a="1"/>
  <c r="B95" i="14" s="1"/>
  <c r="B90" i="14" a="1"/>
  <c r="B90" i="14" s="1"/>
  <c r="B82" i="14" a="1"/>
  <c r="B82" i="14" s="1"/>
  <c r="B73" i="14" a="1"/>
  <c r="B73" i="14" s="1"/>
  <c r="B58" i="14" a="1"/>
  <c r="B58" i="14" s="1"/>
  <c r="C19" i="15" a="1"/>
  <c r="C19" i="9" a="1"/>
  <c r="C19" i="20" a="1"/>
  <c r="C19" i="13" a="1"/>
  <c r="C19" i="6" a="1"/>
  <c r="L59" i="18"/>
  <c r="N56" i="23" s="1"/>
  <c r="N59" i="23" s="1"/>
  <c r="Q70" i="16"/>
  <c r="O71" i="16"/>
  <c r="S115" i="15"/>
  <c r="Q102" i="15"/>
  <c r="O107" i="15"/>
  <c r="S55" i="15"/>
  <c r="S99" i="15"/>
  <c r="Q87" i="15"/>
  <c r="O89" i="15"/>
  <c r="S76" i="15"/>
  <c r="S56" i="16"/>
  <c r="J52" i="16"/>
  <c r="K52" i="16"/>
  <c r="K108" i="16"/>
  <c r="K84" i="16"/>
  <c r="Q88" i="16"/>
  <c r="R88" i="16" s="1"/>
  <c r="O89" i="16"/>
  <c r="Q92" i="16"/>
  <c r="R92" i="16" s="1"/>
  <c r="O107" i="16"/>
  <c r="Q106" i="16"/>
  <c r="J100" i="16"/>
  <c r="K100" i="16" s="1"/>
  <c r="Q94" i="16"/>
  <c r="O95" i="16"/>
  <c r="Q78" i="16"/>
  <c r="R78" i="16"/>
  <c r="Q79" i="16"/>
  <c r="R79" i="16" s="1"/>
  <c r="S79" i="16" s="1"/>
  <c r="O83" i="16"/>
  <c r="Q82" i="16"/>
  <c r="Q83" i="16" s="1"/>
  <c r="O59" i="16"/>
  <c r="Q58" i="16"/>
  <c r="B14" i="14" a="1"/>
  <c r="B14" i="14" s="1"/>
  <c r="B17" i="14" a="1"/>
  <c r="B17" i="14" s="1"/>
  <c r="J119" i="10"/>
  <c r="J8" i="10"/>
  <c r="J10" i="10"/>
  <c r="G8" i="10"/>
  <c r="G10" i="10"/>
  <c r="L125" i="17"/>
  <c r="G125" i="10"/>
  <c r="L119" i="17"/>
  <c r="G119" i="10"/>
  <c r="L119" i="10" s="1"/>
  <c r="L113" i="18"/>
  <c r="N110" i="23" s="1"/>
  <c r="N113" i="23" s="1"/>
  <c r="L113" i="17"/>
  <c r="G113" i="10"/>
  <c r="L113" i="10" s="1"/>
  <c r="L107" i="17"/>
  <c r="G107" i="10"/>
  <c r="L101" i="18"/>
  <c r="L95" i="18"/>
  <c r="N92" i="23" s="1"/>
  <c r="N95" i="23" s="1"/>
  <c r="G95" i="10"/>
  <c r="J95" i="10"/>
  <c r="L89" i="18"/>
  <c r="N86" i="23" s="1"/>
  <c r="N89" i="23" s="1"/>
  <c r="L89" i="17"/>
  <c r="F86" i="20" s="1"/>
  <c r="G89" i="10"/>
  <c r="J89" i="10"/>
  <c r="L83" i="18"/>
  <c r="G83" i="10"/>
  <c r="L83" i="10" s="1"/>
  <c r="L77" i="17"/>
  <c r="G77" i="10"/>
  <c r="L71" i="17"/>
  <c r="J71" i="10"/>
  <c r="L65" i="17"/>
  <c r="O65" i="11"/>
  <c r="G65" i="10"/>
  <c r="L59" i="17"/>
  <c r="G59" i="10"/>
  <c r="L59" i="10" s="1"/>
  <c r="J59" i="10"/>
  <c r="L53" i="17"/>
  <c r="G53" i="10"/>
  <c r="O119" i="16"/>
  <c r="H119" i="16"/>
  <c r="R108" i="16"/>
  <c r="K109" i="16"/>
  <c r="S109" i="16" s="1"/>
  <c r="H113" i="16"/>
  <c r="R105" i="16"/>
  <c r="K103" i="16"/>
  <c r="S103" i="16" s="1"/>
  <c r="K105" i="16"/>
  <c r="S105" i="16" s="1"/>
  <c r="R100" i="16"/>
  <c r="K99" i="16"/>
  <c r="S99" i="16" s="1"/>
  <c r="R94" i="16"/>
  <c r="R84" i="16"/>
  <c r="K86" i="16"/>
  <c r="R81" i="16"/>
  <c r="S81" i="16" s="1"/>
  <c r="K82" i="16"/>
  <c r="R76" i="16"/>
  <c r="S76" i="16" s="1"/>
  <c r="R66" i="16"/>
  <c r="H71" i="16"/>
  <c r="R60" i="16"/>
  <c r="S60" i="16" s="1"/>
  <c r="Q65" i="16"/>
  <c r="R61" i="16"/>
  <c r="S61" i="16" s="1"/>
  <c r="R62" i="16"/>
  <c r="S62" i="16" s="1"/>
  <c r="K63" i="16"/>
  <c r="K55" i="16"/>
  <c r="S55" i="16" s="1"/>
  <c r="K57" i="16"/>
  <c r="R50" i="16"/>
  <c r="R52" i="16"/>
  <c r="S52" i="16" s="1"/>
  <c r="K114" i="15"/>
  <c r="S114" i="15" s="1"/>
  <c r="R109" i="15"/>
  <c r="K110" i="15"/>
  <c r="S110" i="15" s="1"/>
  <c r="R105" i="15"/>
  <c r="J107" i="15"/>
  <c r="R100" i="15"/>
  <c r="S100" i="15" s="1"/>
  <c r="R90" i="15"/>
  <c r="Q95" i="15"/>
  <c r="R94" i="15"/>
  <c r="K91" i="15"/>
  <c r="R84" i="15"/>
  <c r="R86" i="15"/>
  <c r="S86" i="15" s="1"/>
  <c r="K85" i="15"/>
  <c r="K87" i="15"/>
  <c r="R82" i="15"/>
  <c r="J83" i="15"/>
  <c r="K81" i="15"/>
  <c r="R66" i="15"/>
  <c r="R62" i="15"/>
  <c r="Q59" i="15"/>
  <c r="R58" i="15"/>
  <c r="R52" i="15"/>
  <c r="K51" i="15"/>
  <c r="S51" i="15" s="1"/>
  <c r="R123" i="15"/>
  <c r="K47" i="18"/>
  <c r="K119" i="18"/>
  <c r="K113" i="18"/>
  <c r="M113" i="18" s="1"/>
  <c r="K95" i="18"/>
  <c r="M95" i="18" s="1"/>
  <c r="K89" i="18"/>
  <c r="M89" i="18" s="1"/>
  <c r="K71" i="18"/>
  <c r="K65" i="18"/>
  <c r="M59" i="18"/>
  <c r="K53" i="18"/>
  <c r="K125" i="17"/>
  <c r="M125" i="17" s="1"/>
  <c r="K113" i="17"/>
  <c r="M113" i="17" s="1"/>
  <c r="K107" i="17"/>
  <c r="M107" i="17" s="1"/>
  <c r="K101" i="17"/>
  <c r="K95" i="17"/>
  <c r="K89" i="17"/>
  <c r="M89" i="17" s="1"/>
  <c r="K83" i="17"/>
  <c r="K77" i="17"/>
  <c r="M77" i="17" s="1"/>
  <c r="K71" i="17"/>
  <c r="K65" i="17"/>
  <c r="M65" i="17" s="1"/>
  <c r="K59" i="17"/>
  <c r="M59" i="17" s="1"/>
  <c r="K53" i="17"/>
  <c r="M53" i="17" s="1"/>
  <c r="N107" i="11"/>
  <c r="N101" i="11"/>
  <c r="N89" i="11"/>
  <c r="N77" i="11"/>
  <c r="K71" i="10"/>
  <c r="K123" i="15"/>
  <c r="R121" i="15"/>
  <c r="S121" i="15" s="1"/>
  <c r="C124" i="22" a="1"/>
  <c r="C124" i="13" a="1"/>
  <c r="C123" i="9" a="1"/>
  <c r="C123" i="13" a="1"/>
  <c r="C123" i="6" a="1"/>
  <c r="C123" i="23" a="1"/>
  <c r="C121" i="9" a="1"/>
  <c r="C121" i="6" a="1"/>
  <c r="C121" i="13" a="1"/>
  <c r="C118" i="9" a="1"/>
  <c r="C118" i="23" a="1"/>
  <c r="C118" i="6" a="1"/>
  <c r="C118" i="13" a="1"/>
  <c r="C117" i="9" a="1"/>
  <c r="C117" i="23" a="1"/>
  <c r="C117" i="6" a="1"/>
  <c r="C116" i="22" a="1"/>
  <c r="C116" i="23" a="1"/>
  <c r="C116" i="6" a="1"/>
  <c r="C116" i="13" a="1"/>
  <c r="C115" i="9" a="1"/>
  <c r="C115" i="23" a="1"/>
  <c r="C115" i="6" a="1"/>
  <c r="C115" i="13" a="1"/>
  <c r="C112" i="9" a="1"/>
  <c r="C112" i="23" a="1"/>
  <c r="C112" i="20" a="1"/>
  <c r="C112" i="17" a="1"/>
  <c r="C112" i="6" a="1"/>
  <c r="C112" i="13" a="1"/>
  <c r="C111" i="22" a="1"/>
  <c r="C111" i="23" a="1"/>
  <c r="C111" i="20" a="1"/>
  <c r="C111" i="6" a="1"/>
  <c r="C111" i="13" a="1"/>
  <c r="C111" i="17" a="1"/>
  <c r="C110" i="9" a="1"/>
  <c r="C93" i="7" a="1"/>
  <c r="C110" i="20" a="1"/>
  <c r="C110" i="13" a="1"/>
  <c r="C110" i="23" a="1"/>
  <c r="C110" i="17" a="1"/>
  <c r="C110" i="6" a="1"/>
  <c r="C109" i="22" a="1"/>
  <c r="C92" i="7" a="1"/>
  <c r="C109" i="17" a="1"/>
  <c r="C109" i="13" a="1"/>
  <c r="C106" i="11" a="1"/>
  <c r="C106" i="6" a="1"/>
  <c r="C105" i="9" a="1"/>
  <c r="C105" i="6" a="1"/>
  <c r="C105" i="20" a="1"/>
  <c r="C105" i="23" a="1"/>
  <c r="C104" i="9" a="1"/>
  <c r="C88" i="7" a="1"/>
  <c r="C104" i="23" a="1"/>
  <c r="C104" i="20" a="1"/>
  <c r="C104" i="17" a="1"/>
  <c r="C104" i="6" a="1"/>
  <c r="C104" i="13" a="1"/>
  <c r="C103" i="9" a="1"/>
  <c r="C87" i="7" a="1"/>
  <c r="C103" i="23" a="1"/>
  <c r="C103" i="6" a="1"/>
  <c r="C103" i="13" a="1"/>
  <c r="C103" i="17" a="1"/>
  <c r="C103" i="20" a="1"/>
  <c r="C100" i="9" a="1"/>
  <c r="C85" i="7" a="1"/>
  <c r="C100" i="23" a="1"/>
  <c r="C100" i="17" a="1"/>
  <c r="C100" i="13" a="1"/>
  <c r="C100" i="20" a="1"/>
  <c r="C100" i="6" a="1"/>
  <c r="C98" i="22" a="1"/>
  <c r="C98" i="6" a="1"/>
  <c r="C97" i="9" a="1"/>
  <c r="C82" i="7" a="1"/>
  <c r="C97" i="6" a="1"/>
  <c r="C97" i="17" a="1"/>
  <c r="C97" i="20" a="1"/>
  <c r="C97" i="13" a="1"/>
  <c r="C97" i="23" a="1"/>
  <c r="C94" i="22" a="1"/>
  <c r="C94" i="6" a="1"/>
  <c r="C94" i="20" a="1"/>
  <c r="C94" i="13" a="1"/>
  <c r="C93" i="9" a="1"/>
  <c r="C79" i="7" a="1"/>
  <c r="C93" i="23" a="1"/>
  <c r="C93" i="6" a="1"/>
  <c r="C93" i="17" a="1"/>
  <c r="C93" i="20" a="1"/>
  <c r="C93" i="13" a="1"/>
  <c r="C92" i="9" a="1"/>
  <c r="C78" i="7" a="1"/>
  <c r="C92" i="13" a="1"/>
  <c r="C92" i="6" a="1"/>
  <c r="C92" i="23" a="1"/>
  <c r="C92" i="17" a="1"/>
  <c r="C92" i="20" a="1"/>
  <c r="C91" i="10" a="1"/>
  <c r="C91" i="13" a="1"/>
  <c r="C88" i="9" a="1"/>
  <c r="C88" i="13" a="1"/>
  <c r="C88" i="6" a="1"/>
  <c r="C88" i="20" a="1"/>
  <c r="C86" i="9" a="1"/>
  <c r="C73" i="7" a="1"/>
  <c r="C86" i="23" a="1"/>
  <c r="C86" i="20" a="1"/>
  <c r="C86" i="13" a="1"/>
  <c r="C86" i="6" a="1"/>
  <c r="C86" i="17" a="1"/>
  <c r="C85" i="9" a="1"/>
  <c r="C72" i="7" a="1"/>
  <c r="C85" i="23" a="1"/>
  <c r="C85" i="13" a="1"/>
  <c r="C85" i="6" a="1"/>
  <c r="C85" i="20" a="1"/>
  <c r="C85" i="17" a="1"/>
  <c r="C82" i="9" a="1"/>
  <c r="C70" i="7" a="1"/>
  <c r="C82" i="13" a="1"/>
  <c r="C82" i="6" a="1"/>
  <c r="C82" i="20" a="1"/>
  <c r="C82" i="17" a="1"/>
  <c r="C81" i="9" a="1"/>
  <c r="C69" i="7" a="1"/>
  <c r="C81" i="13" a="1"/>
  <c r="C81" i="6" a="1"/>
  <c r="C81" i="20" a="1"/>
  <c r="C81" i="17" a="1"/>
  <c r="C80" i="3" a="1"/>
  <c r="C68" i="7" a="1"/>
  <c r="C80" i="17" a="1"/>
  <c r="C79" i="9" a="1"/>
  <c r="C67" i="7" a="1"/>
  <c r="C79" i="13" a="1"/>
  <c r="C79" i="6" a="1"/>
  <c r="C79" i="20" a="1"/>
  <c r="C79" i="17" a="1"/>
  <c r="C76" i="22" a="1"/>
  <c r="C65" i="7" a="1"/>
  <c r="C75" i="9" a="1"/>
  <c r="C75" i="13" a="1"/>
  <c r="C75" i="6" a="1"/>
  <c r="C75" i="20" a="1"/>
  <c r="C74" i="9" a="1"/>
  <c r="C74" i="6" a="1"/>
  <c r="C74" i="13" a="1"/>
  <c r="C73" i="9" a="1"/>
  <c r="C62" i="7" a="1"/>
  <c r="C73" i="6" a="1"/>
  <c r="C73" i="13" a="1"/>
  <c r="C73" i="20" a="1"/>
  <c r="C73" i="17" a="1"/>
  <c r="C70" i="9" a="1"/>
  <c r="C60" i="7" a="1"/>
  <c r="C70" i="13" a="1"/>
  <c r="C70" i="6" a="1"/>
  <c r="C70" i="20" a="1"/>
  <c r="C70" i="17" a="1"/>
  <c r="C59" i="7" a="1"/>
  <c r="C69" i="6" a="1"/>
  <c r="C68" i="9" a="1"/>
  <c r="C58" i="7" a="1"/>
  <c r="C68" i="6" a="1"/>
  <c r="C68" i="17" a="1"/>
  <c r="C68" i="20" a="1"/>
  <c r="C68" i="13" a="1"/>
  <c r="C67" i="9" a="1"/>
  <c r="C67" i="20" a="1"/>
  <c r="C67" i="13" a="1"/>
  <c r="C67" i="6" a="1"/>
  <c r="C64" i="9" a="1"/>
  <c r="C55" i="7" a="1"/>
  <c r="C64" i="20" a="1"/>
  <c r="C64" i="17" a="1"/>
  <c r="C64" i="13" a="1"/>
  <c r="C64" i="6" a="1"/>
  <c r="C63" i="9" a="1"/>
  <c r="C63" i="20" a="1"/>
  <c r="C63" i="13" a="1"/>
  <c r="C63" i="6" a="1"/>
  <c r="C62" i="9" a="1"/>
  <c r="C53" i="7" a="1"/>
  <c r="C62" i="20" a="1"/>
  <c r="C62" i="17" a="1"/>
  <c r="C62" i="13" a="1"/>
  <c r="C62" i="6" a="1"/>
  <c r="C61" i="9" a="1"/>
  <c r="C52" i="7" a="1"/>
  <c r="C61" i="13" a="1"/>
  <c r="C61" i="17" a="1"/>
  <c r="C58" i="9" a="1"/>
  <c r="C58" i="6" a="1"/>
  <c r="C57" i="9" a="1"/>
  <c r="C49" i="7" a="1"/>
  <c r="C57" i="13" a="1"/>
  <c r="C57" i="20" a="1"/>
  <c r="C57" i="17" a="1"/>
  <c r="C57" i="6" a="1"/>
  <c r="C56" i="9" a="1"/>
  <c r="C56" i="13" a="1"/>
  <c r="C56" i="20" a="1"/>
  <c r="C56" i="6" a="1"/>
  <c r="C55" i="22" a="1"/>
  <c r="C47" i="7" a="1"/>
  <c r="C55" i="13" a="1"/>
  <c r="C55" i="17" a="1"/>
  <c r="C55" i="20" a="1"/>
  <c r="C55" i="6" a="1"/>
  <c r="C52" i="9" a="1"/>
  <c r="C52" i="20" a="1"/>
  <c r="C45" i="7" a="1"/>
  <c r="C52" i="17" a="1"/>
  <c r="C52" i="13" a="1"/>
  <c r="C52" i="6" a="1"/>
  <c r="C51" i="9" a="1"/>
  <c r="C51" i="20" a="1"/>
  <c r="C44" i="7" a="1"/>
  <c r="C51" i="17" a="1"/>
  <c r="C51" i="13" a="1"/>
  <c r="C51" i="6" a="1"/>
  <c r="C50" i="22" a="1"/>
  <c r="C50" i="6" a="1"/>
  <c r="C49" i="9" a="1"/>
  <c r="C49" i="20" a="1"/>
  <c r="C42" i="7" a="1"/>
  <c r="C49" i="17" a="1"/>
  <c r="C49" i="13" a="1"/>
  <c r="C49" i="6" a="1"/>
  <c r="J120" i="15"/>
  <c r="H125" i="15"/>
  <c r="Q120" i="15"/>
  <c r="N125" i="11"/>
  <c r="O119" i="11"/>
  <c r="N119" i="11"/>
  <c r="P119" i="11" s="1"/>
  <c r="O113" i="11"/>
  <c r="N113" i="11"/>
  <c r="O107" i="11"/>
  <c r="O95" i="11"/>
  <c r="N95" i="11"/>
  <c r="P95" i="11" s="1"/>
  <c r="O83" i="11"/>
  <c r="N83" i="11"/>
  <c r="O77" i="11"/>
  <c r="N71" i="11"/>
  <c r="O71" i="11"/>
  <c r="N65" i="11"/>
  <c r="N59" i="11"/>
  <c r="O53" i="11"/>
  <c r="C34" i="13" a="1"/>
  <c r="C34" i="6" a="1"/>
  <c r="C25" i="22" a="1"/>
  <c r="C25" i="10" a="1"/>
  <c r="C25" i="5" a="1"/>
  <c r="C25" i="20" a="1"/>
  <c r="C25" i="13" a="1"/>
  <c r="C25" i="6" a="1"/>
  <c r="C27" i="23" a="1"/>
  <c r="C25" i="18" a="1"/>
  <c r="C27" i="5" a="1"/>
  <c r="C25" i="17" a="1"/>
  <c r="C27" i="16" a="1"/>
  <c r="C27" i="11" a="1"/>
  <c r="C27" i="10" a="1"/>
  <c r="C27" i="4" a="1"/>
  <c r="C27" i="20" a="1"/>
  <c r="C27" i="6" a="1"/>
  <c r="C27" i="22" a="1"/>
  <c r="C27" i="3" a="1"/>
  <c r="C27" i="13" a="1"/>
  <c r="C28" i="22" a="1"/>
  <c r="C28" i="18" a="1"/>
  <c r="C28" i="20" a="1"/>
  <c r="C28" i="16" a="1"/>
  <c r="C28" i="10" a="1"/>
  <c r="C28" i="5" a="1"/>
  <c r="C28" i="6" a="1"/>
  <c r="C22" i="13" a="1"/>
  <c r="C22" i="6" a="1"/>
  <c r="J24" i="4"/>
  <c r="J29" i="4" s="1"/>
  <c r="J27" i="4"/>
  <c r="G28" i="4"/>
  <c r="G27" i="4"/>
  <c r="G125" i="4"/>
  <c r="G89" i="4"/>
  <c r="G83" i="4"/>
  <c r="J83" i="4"/>
  <c r="G77" i="4"/>
  <c r="K67" i="15"/>
  <c r="K63" i="15"/>
  <c r="L77" i="18"/>
  <c r="L71" i="18"/>
  <c r="N68" i="23" s="1"/>
  <c r="N71" i="23" s="1"/>
  <c r="L107" i="18"/>
  <c r="L119" i="18"/>
  <c r="N116" i="23" s="1"/>
  <c r="N119" i="23" s="1"/>
  <c r="L125" i="18"/>
  <c r="L53" i="18"/>
  <c r="L65" i="18"/>
  <c r="N62" i="23" s="1"/>
  <c r="N65" i="23" s="1"/>
  <c r="O125" i="16"/>
  <c r="Q121" i="16"/>
  <c r="R121" i="16" s="1"/>
  <c r="S121" i="16" s="1"/>
  <c r="J102" i="16"/>
  <c r="H107" i="16"/>
  <c r="K87" i="16"/>
  <c r="R86" i="16"/>
  <c r="J50" i="16"/>
  <c r="K50" i="16" s="1"/>
  <c r="R90" i="16"/>
  <c r="O101" i="16"/>
  <c r="Q97" i="16"/>
  <c r="R97" i="16" s="1"/>
  <c r="S97" i="16" s="1"/>
  <c r="K114" i="16"/>
  <c r="S80" i="16"/>
  <c r="Q113" i="16"/>
  <c r="R114" i="16"/>
  <c r="J122" i="16"/>
  <c r="K122" i="16" s="1"/>
  <c r="S122" i="16" s="1"/>
  <c r="R48" i="16"/>
  <c r="J74" i="16"/>
  <c r="J94" i="16"/>
  <c r="Q117" i="16"/>
  <c r="J113" i="16"/>
  <c r="Q69" i="16"/>
  <c r="Q89" i="16"/>
  <c r="J98" i="16"/>
  <c r="K98" i="16" s="1"/>
  <c r="S98" i="16" s="1"/>
  <c r="R96" i="16"/>
  <c r="Q101" i="16"/>
  <c r="S104" i="16"/>
  <c r="R110" i="16"/>
  <c r="J118" i="16"/>
  <c r="Q73" i="16"/>
  <c r="Q77" i="16" s="1"/>
  <c r="J78" i="16"/>
  <c r="J83" i="16" s="1"/>
  <c r="H83" i="16"/>
  <c r="H95" i="16"/>
  <c r="Q93" i="16"/>
  <c r="S110" i="16"/>
  <c r="J54" i="16"/>
  <c r="J59" i="16" s="1"/>
  <c r="H59" i="16"/>
  <c r="J65" i="16"/>
  <c r="R72" i="16"/>
  <c r="R102" i="16"/>
  <c r="R120" i="16"/>
  <c r="O53" i="16"/>
  <c r="Q49" i="16"/>
  <c r="R49" i="16" s="1"/>
  <c r="S49" i="16" s="1"/>
  <c r="J70" i="16"/>
  <c r="K70" i="16" s="1"/>
  <c r="J89" i="16"/>
  <c r="K67" i="16"/>
  <c r="R82" i="16"/>
  <c r="K91" i="16"/>
  <c r="K111" i="16"/>
  <c r="K115" i="16"/>
  <c r="K58" i="16"/>
  <c r="R57" i="16"/>
  <c r="K66" i="16"/>
  <c r="O77" i="16"/>
  <c r="R85" i="16"/>
  <c r="S85" i="16" s="1"/>
  <c r="K90" i="16"/>
  <c r="K106" i="16"/>
  <c r="K51" i="16"/>
  <c r="S51" i="16" s="1"/>
  <c r="R54" i="16"/>
  <c r="R70" i="16"/>
  <c r="K75" i="16"/>
  <c r="S75" i="16" s="1"/>
  <c r="R118" i="16"/>
  <c r="K123" i="16"/>
  <c r="S123" i="16" s="1"/>
  <c r="H65" i="16"/>
  <c r="H89" i="16"/>
  <c r="K48" i="16"/>
  <c r="K64" i="16"/>
  <c r="S64" i="16" s="1"/>
  <c r="R63" i="16"/>
  <c r="K68" i="16"/>
  <c r="S68" i="16" s="1"/>
  <c r="R67" i="16"/>
  <c r="K72" i="16"/>
  <c r="K88" i="16"/>
  <c r="S88" i="16" s="1"/>
  <c r="R87" i="16"/>
  <c r="K92" i="16"/>
  <c r="R91" i="16"/>
  <c r="K96" i="16"/>
  <c r="K112" i="16"/>
  <c r="S112" i="16" s="1"/>
  <c r="R111" i="16"/>
  <c r="K116" i="16"/>
  <c r="S116" i="16" s="1"/>
  <c r="R115" i="16"/>
  <c r="K120" i="16"/>
  <c r="H53" i="16"/>
  <c r="H77" i="16"/>
  <c r="H101" i="16"/>
  <c r="H125" i="16"/>
  <c r="B28" i="8" a="1"/>
  <c r="B28" i="8" s="1"/>
  <c r="L101" i="17"/>
  <c r="F98" i="20" s="1"/>
  <c r="M50" i="23"/>
  <c r="M53" i="23" s="1"/>
  <c r="M68" i="23"/>
  <c r="M71" i="23" s="1"/>
  <c r="L83" i="17"/>
  <c r="M71" i="17"/>
  <c r="M62" i="23"/>
  <c r="M65" i="23" s="1"/>
  <c r="M74" i="23"/>
  <c r="M77" i="23" s="1"/>
  <c r="M86" i="23"/>
  <c r="M89" i="23" s="1"/>
  <c r="M116" i="23"/>
  <c r="M119" i="23" s="1"/>
  <c r="M122" i="23"/>
  <c r="M125" i="23" s="1"/>
  <c r="L95" i="17"/>
  <c r="F92" i="20" s="1"/>
  <c r="M101" i="17"/>
  <c r="M104" i="23"/>
  <c r="M107" i="23" s="1"/>
  <c r="S123" i="15"/>
  <c r="J71" i="15"/>
  <c r="K66" i="15"/>
  <c r="K108" i="15"/>
  <c r="J113" i="15"/>
  <c r="J101" i="15"/>
  <c r="J53" i="15"/>
  <c r="K48" i="15"/>
  <c r="J59" i="15"/>
  <c r="K60" i="15"/>
  <c r="J65" i="15"/>
  <c r="Q113" i="15"/>
  <c r="Q71" i="15"/>
  <c r="S52" i="15"/>
  <c r="S80" i="15"/>
  <c r="J95" i="15"/>
  <c r="S104" i="15"/>
  <c r="R122" i="15"/>
  <c r="K84" i="15"/>
  <c r="J89" i="15"/>
  <c r="Q89" i="15"/>
  <c r="Q77" i="15"/>
  <c r="R72" i="15"/>
  <c r="Q83" i="15"/>
  <c r="R78" i="15"/>
  <c r="Q107" i="15"/>
  <c r="R102" i="15"/>
  <c r="R107" i="15" s="1"/>
  <c r="S122" i="15"/>
  <c r="Q65" i="15"/>
  <c r="Q101" i="15"/>
  <c r="R96" i="15"/>
  <c r="S109" i="15"/>
  <c r="J119" i="15"/>
  <c r="J77" i="15"/>
  <c r="Q53" i="15"/>
  <c r="R48" i="15"/>
  <c r="S103" i="15"/>
  <c r="J125" i="15"/>
  <c r="K120" i="15"/>
  <c r="H65" i="15"/>
  <c r="R64" i="15"/>
  <c r="S64" i="15" s="1"/>
  <c r="K69" i="15"/>
  <c r="R68" i="15"/>
  <c r="K73" i="15"/>
  <c r="H89" i="15"/>
  <c r="R88" i="15"/>
  <c r="K93" i="15"/>
  <c r="H113" i="15"/>
  <c r="R112" i="15"/>
  <c r="K117" i="15"/>
  <c r="Q119" i="15"/>
  <c r="R116" i="15"/>
  <c r="S116" i="15" s="1"/>
  <c r="K124" i="15"/>
  <c r="O53" i="15"/>
  <c r="K58" i="15"/>
  <c r="S58" i="15" s="1"/>
  <c r="R57" i="15"/>
  <c r="S57" i="15" s="1"/>
  <c r="K62" i="15"/>
  <c r="S62" i="15" s="1"/>
  <c r="O77" i="15"/>
  <c r="K82" i="15"/>
  <c r="R81" i="15"/>
  <c r="S81" i="15" s="1"/>
  <c r="R85" i="15"/>
  <c r="K90" i="15"/>
  <c r="O101" i="15"/>
  <c r="K106" i="15"/>
  <c r="S106" i="15" s="1"/>
  <c r="R54" i="15"/>
  <c r="R59" i="15" s="1"/>
  <c r="H71" i="15"/>
  <c r="R70" i="15"/>
  <c r="K75" i="15"/>
  <c r="S75" i="15" s="1"/>
  <c r="K79" i="15"/>
  <c r="S79" i="15" s="1"/>
  <c r="H95" i="15"/>
  <c r="H119" i="15"/>
  <c r="R118" i="15"/>
  <c r="O125" i="15"/>
  <c r="R63" i="15"/>
  <c r="K68" i="15"/>
  <c r="S68" i="15" s="1"/>
  <c r="R67" i="15"/>
  <c r="K72" i="15"/>
  <c r="K88" i="15"/>
  <c r="S88" i="15" s="1"/>
  <c r="R87" i="15"/>
  <c r="S87" i="15" s="1"/>
  <c r="K92" i="15"/>
  <c r="S92" i="15" s="1"/>
  <c r="R91" i="15"/>
  <c r="S91" i="15" s="1"/>
  <c r="K96" i="15"/>
  <c r="K112" i="15"/>
  <c r="S112" i="15" s="1"/>
  <c r="R111" i="15"/>
  <c r="S111" i="15" s="1"/>
  <c r="H53" i="15"/>
  <c r="R60" i="15"/>
  <c r="H77" i="15"/>
  <c r="H101" i="15"/>
  <c r="K105" i="15"/>
  <c r="S105" i="15" s="1"/>
  <c r="R108" i="15"/>
  <c r="K50" i="15"/>
  <c r="S50" i="15" s="1"/>
  <c r="R49" i="15"/>
  <c r="S49" i="15" s="1"/>
  <c r="K54" i="15"/>
  <c r="K70" i="15"/>
  <c r="R69" i="15"/>
  <c r="K74" i="15"/>
  <c r="S74" i="15" s="1"/>
  <c r="R73" i="15"/>
  <c r="K78" i="15"/>
  <c r="K94" i="15"/>
  <c r="S94" i="15" s="1"/>
  <c r="R93" i="15"/>
  <c r="K98" i="15"/>
  <c r="S98" i="15" s="1"/>
  <c r="R97" i="15"/>
  <c r="S97" i="15" s="1"/>
  <c r="K102" i="15"/>
  <c r="K118" i="15"/>
  <c r="S118" i="15" s="1"/>
  <c r="R117" i="15"/>
  <c r="R119" i="15" s="1"/>
  <c r="R124" i="15"/>
  <c r="H59" i="15"/>
  <c r="H83" i="15"/>
  <c r="H107" i="15"/>
  <c r="J22" i="11"/>
  <c r="J19" i="11"/>
  <c r="J21" i="11"/>
  <c r="C122" i="6" a="1"/>
  <c r="D122" i="6" s="1"/>
  <c r="C122" i="20" a="1"/>
  <c r="C122" i="20" s="1"/>
  <c r="C122" i="17" a="1"/>
  <c r="C122" i="15" a="1"/>
  <c r="C103" i="7" a="1"/>
  <c r="C103" i="7" s="1"/>
  <c r="B103" i="8" s="1" a="1"/>
  <c r="B103" i="8" s="1"/>
  <c r="C122" i="11" a="1"/>
  <c r="C122" i="11" s="1"/>
  <c r="C122" i="18" a="1"/>
  <c r="C122" i="18" s="1"/>
  <c r="C122" i="23" a="1"/>
  <c r="C122" i="23" s="1"/>
  <c r="C122" i="4" a="1"/>
  <c r="C122" i="4" s="1"/>
  <c r="C122" i="19" a="1"/>
  <c r="C122" i="19" s="1"/>
  <c r="D93" i="3"/>
  <c r="C122" i="10" a="1"/>
  <c r="D122" i="10" s="1"/>
  <c r="C122" i="16" a="1"/>
  <c r="D122" i="16" s="1"/>
  <c r="C122" i="13" a="1"/>
  <c r="C122" i="13" s="1"/>
  <c r="C122" i="5" a="1"/>
  <c r="D122" i="5" s="1"/>
  <c r="C122" i="3" a="1"/>
  <c r="C122" i="3" s="1"/>
  <c r="C116" i="3" a="1"/>
  <c r="C116" i="3" s="1"/>
  <c r="C98" i="7" a="1"/>
  <c r="C98" i="7" s="1"/>
  <c r="B98" i="8" s="1" a="1"/>
  <c r="B98" i="8" s="1"/>
  <c r="C111" i="9" a="1"/>
  <c r="C105" i="15" a="1"/>
  <c r="C105" i="16" a="1"/>
  <c r="D105" i="16" s="1"/>
  <c r="C105" i="13" a="1"/>
  <c r="D105" i="13" s="1"/>
  <c r="C89" i="7" a="1"/>
  <c r="C89" i="7" s="1"/>
  <c r="B89" i="8" s="1" a="1"/>
  <c r="B89" i="8" s="1"/>
  <c r="C105" i="4" a="1"/>
  <c r="C105" i="4" s="1"/>
  <c r="C105" i="3" a="1"/>
  <c r="C105" i="3" s="1"/>
  <c r="C105" i="11" a="1"/>
  <c r="C103" i="12" a="1"/>
  <c r="C103" i="12" s="1"/>
  <c r="C105" i="17" a="1"/>
  <c r="C105" i="17" s="1"/>
  <c r="C105" i="19" a="1"/>
  <c r="C105" i="19" s="1"/>
  <c r="B105" i="21" s="1"/>
  <c r="C99" i="6" a="1"/>
  <c r="D99" i="6" s="1"/>
  <c r="C99" i="17" a="1"/>
  <c r="C99" i="17" s="1"/>
  <c r="C99" i="23" a="1"/>
  <c r="C99" i="23" s="1"/>
  <c r="C100" i="22" a="1"/>
  <c r="C100" i="22" s="1"/>
  <c r="B100" i="24" s="1" a="1"/>
  <c r="B100" i="24" s="1"/>
  <c r="C99" i="4" a="1"/>
  <c r="D99" i="4" s="1"/>
  <c r="C99" i="20" a="1"/>
  <c r="D99" i="20" s="1"/>
  <c r="C99" i="18" a="1"/>
  <c r="C99" i="18" s="1"/>
  <c r="C98" i="12" a="1"/>
  <c r="C98" i="12" s="1"/>
  <c r="C99" i="16" a="1"/>
  <c r="C84" i="7" a="1"/>
  <c r="C84" i="7" s="1"/>
  <c r="B84" i="8" s="1" a="1"/>
  <c r="B84" i="8" s="1"/>
  <c r="C99" i="19" a="1"/>
  <c r="C99" i="19" s="1"/>
  <c r="B99" i="21" s="1"/>
  <c r="C99" i="13" a="1"/>
  <c r="D99" i="13" s="1"/>
  <c r="C99" i="5" a="1"/>
  <c r="C99" i="5" s="1"/>
  <c r="C99" i="11" a="1"/>
  <c r="C99" i="11" s="1"/>
  <c r="C99" i="3" a="1"/>
  <c r="D99" i="3" s="1"/>
  <c r="C99" i="10" a="1"/>
  <c r="C99" i="10" s="1"/>
  <c r="C99" i="15" a="1"/>
  <c r="C91" i="15" a="1"/>
  <c r="C91" i="15" s="1"/>
  <c r="C91" i="12" a="1"/>
  <c r="C91" i="12" s="1"/>
  <c r="C81" i="22" a="1"/>
  <c r="D81" i="22" s="1"/>
  <c r="C81" i="24" s="1" a="1"/>
  <c r="C81" i="24" s="1"/>
  <c r="C74" i="20" a="1"/>
  <c r="D74" i="20" s="1"/>
  <c r="C74" i="5" a="1"/>
  <c r="C74" i="5" s="1"/>
  <c r="C74" i="17" a="1"/>
  <c r="C74" i="4" a="1"/>
  <c r="C74" i="4" s="1"/>
  <c r="C74" i="18" a="1"/>
  <c r="D74" i="18" s="1"/>
  <c r="C74" i="23" a="1"/>
  <c r="C74" i="23" s="1"/>
  <c r="C63" i="7" a="1"/>
  <c r="C63" i="7" s="1"/>
  <c r="B63" i="8" s="1" a="1"/>
  <c r="B63" i="8" s="1"/>
  <c r="C74" i="10" a="1"/>
  <c r="D74" i="10" s="1"/>
  <c r="C74" i="16" a="1"/>
  <c r="D74" i="16" s="1"/>
  <c r="C74" i="11" a="1"/>
  <c r="C74" i="11" s="1"/>
  <c r="C74" i="15" a="1"/>
  <c r="C74" i="15" s="1"/>
  <c r="C74" i="12" a="1"/>
  <c r="C74" i="12" s="1"/>
  <c r="C67" i="3" a="1"/>
  <c r="C67" i="4" a="1"/>
  <c r="C67" i="4" s="1"/>
  <c r="C67" i="10" a="1"/>
  <c r="C67" i="10" s="1"/>
  <c r="C67" i="23" a="1"/>
  <c r="C67" i="23" s="1"/>
  <c r="C67" i="12" a="1"/>
  <c r="C67" i="12" s="1"/>
  <c r="C67" i="15" a="1"/>
  <c r="C67" i="15" s="1"/>
  <c r="C57" i="7" a="1"/>
  <c r="C57" i="7" s="1"/>
  <c r="B32" i="8" s="1" a="1"/>
  <c r="B32" i="8" s="1"/>
  <c r="C70" i="22" a="1"/>
  <c r="C70" i="22" s="1"/>
  <c r="B70" i="24" s="1" a="1"/>
  <c r="B70" i="24" s="1"/>
  <c r="C67" i="17" a="1"/>
  <c r="D67" i="17" s="1"/>
  <c r="C67" i="19" a="1"/>
  <c r="C67" i="19" s="1"/>
  <c r="B67" i="21" s="1"/>
  <c r="C67" i="11" a="1"/>
  <c r="D67" i="11" s="1"/>
  <c r="C67" i="16" a="1"/>
  <c r="D67" i="16" s="1"/>
  <c r="C67" i="18" a="1"/>
  <c r="D67" i="18" s="1"/>
  <c r="C67" i="22" a="1"/>
  <c r="D67" i="22" s="1"/>
  <c r="C67" i="24" s="1" a="1"/>
  <c r="C67" i="24" s="1"/>
  <c r="C64" i="22" a="1"/>
  <c r="C64" i="22" s="1"/>
  <c r="B64" i="24" s="1" a="1"/>
  <c r="B64" i="24" s="1"/>
  <c r="C45" i="12" a="1"/>
  <c r="C45" i="12" s="1"/>
  <c r="C46" i="10" a="1"/>
  <c r="C46" i="10" s="1"/>
  <c r="C45" i="23" a="1"/>
  <c r="C45" i="23" s="1"/>
  <c r="C21" i="20" a="1"/>
  <c r="D21" i="20" s="1"/>
  <c r="C21" i="10" a="1"/>
  <c r="C21" i="17" a="1"/>
  <c r="D21" i="17" s="1"/>
  <c r="C21" i="23" a="1"/>
  <c r="C21" i="23" s="1"/>
  <c r="C21" i="12" a="1"/>
  <c r="C21" i="12" s="1"/>
  <c r="B19" i="14" s="1" a="1"/>
  <c r="B19" i="14" s="1"/>
  <c r="C21" i="15" a="1"/>
  <c r="C21" i="15" s="1"/>
  <c r="C19" i="7" a="1"/>
  <c r="C19" i="7" s="1"/>
  <c r="C21" i="22" a="1"/>
  <c r="C21" i="22" s="1"/>
  <c r="B21" i="24" s="1" a="1"/>
  <c r="B21" i="24" s="1"/>
  <c r="C21" i="5" a="1"/>
  <c r="C21" i="5" s="1"/>
  <c r="C21" i="3" a="1"/>
  <c r="C21" i="3" s="1"/>
  <c r="C21" i="4" a="1"/>
  <c r="C21" i="4" s="1"/>
  <c r="C21" i="11" a="1"/>
  <c r="C21" i="11" s="1"/>
  <c r="C21" i="16" a="1"/>
  <c r="C21" i="16" s="1"/>
  <c r="D84" i="3"/>
  <c r="C46" i="15" a="1"/>
  <c r="C46" i="15" s="1"/>
  <c r="C46" i="3" a="1"/>
  <c r="C46" i="3" s="1"/>
  <c r="C46" i="5" a="1"/>
  <c r="C46" i="5" s="1"/>
  <c r="C46" i="16" a="1"/>
  <c r="C46" i="9" a="1"/>
  <c r="C46" i="9" s="1"/>
  <c r="C45" i="6" a="1"/>
  <c r="C45" i="6" s="1"/>
  <c r="C44" i="11" a="1"/>
  <c r="D44" i="11" s="1"/>
  <c r="C46" i="17" a="1"/>
  <c r="C46" i="17" s="1"/>
  <c r="C45" i="20" a="1"/>
  <c r="D45" i="20" s="1"/>
  <c r="C46" i="18" a="1"/>
  <c r="C46" i="18" s="1"/>
  <c r="C45" i="19" a="1"/>
  <c r="C45" i="19" s="1"/>
  <c r="B45" i="21" s="1"/>
  <c r="C39" i="7" a="1"/>
  <c r="C39" i="7" s="1"/>
  <c r="C45" i="22" a="1"/>
  <c r="C45" i="22" s="1"/>
  <c r="B45" i="24" s="1" a="1"/>
  <c r="B45" i="24" s="1"/>
  <c r="C45" i="13" a="1"/>
  <c r="D45" i="13" s="1"/>
  <c r="C33" i="12" a="1"/>
  <c r="C33" i="12" s="1"/>
  <c r="C33" i="13" a="1"/>
  <c r="D33" i="13" s="1"/>
  <c r="C29" i="7" a="1"/>
  <c r="C29" i="7" s="1"/>
  <c r="B25" i="8" s="1" a="1"/>
  <c r="B25" i="8" s="1"/>
  <c r="D112" i="3"/>
  <c r="C19" i="22" a="1"/>
  <c r="C19" i="22" s="1"/>
  <c r="B19" i="24" s="1" a="1"/>
  <c r="B19" i="24" s="1"/>
  <c r="C19" i="23" a="1"/>
  <c r="C19" i="23" s="1"/>
  <c r="C19" i="12" a="1"/>
  <c r="C19" i="12" s="1"/>
  <c r="C19" i="3" a="1"/>
  <c r="C19" i="3" s="1"/>
  <c r="C19" i="5" a="1"/>
  <c r="C19" i="5" s="1"/>
  <c r="C17" i="7" a="1"/>
  <c r="C17" i="7" s="1"/>
  <c r="C19" i="4" a="1"/>
  <c r="C19" i="4" s="1"/>
  <c r="C18" i="17" a="1"/>
  <c r="C18" i="17" s="1"/>
  <c r="C19" i="19" a="1"/>
  <c r="C19" i="19" s="1"/>
  <c r="B19" i="21" s="1"/>
  <c r="C18" i="18" a="1"/>
  <c r="C18" i="18" s="1"/>
  <c r="C9" i="6" a="1"/>
  <c r="C9" i="13" a="1"/>
  <c r="D9" i="13" s="1"/>
  <c r="C7" i="18" a="1"/>
  <c r="C7" i="18" s="1"/>
  <c r="C9" i="9" a="1"/>
  <c r="C9" i="9" s="1"/>
  <c r="C9" i="20" a="1"/>
  <c r="D9" i="20" s="1"/>
  <c r="D103" i="3"/>
  <c r="C9" i="4" a="1"/>
  <c r="C9" i="4" s="1"/>
  <c r="C9" i="23" a="1"/>
  <c r="C9" i="23" s="1"/>
  <c r="C9" i="22" a="1"/>
  <c r="D9" i="22" s="1"/>
  <c r="C9" i="24" s="1" a="1"/>
  <c r="C9" i="24" s="1"/>
  <c r="D79" i="15"/>
  <c r="D121" i="12"/>
  <c r="C50" i="10" a="1"/>
  <c r="D50" i="10" s="1"/>
  <c r="C69" i="11" a="1"/>
  <c r="D69" i="11" s="1"/>
  <c r="C69" i="23" a="1"/>
  <c r="C69" i="23" s="1"/>
  <c r="C63" i="12" a="1"/>
  <c r="C63" i="12" s="1"/>
  <c r="B54" i="14" s="1" a="1"/>
  <c r="B54" i="14" s="1"/>
  <c r="C75" i="15" a="1"/>
  <c r="C75" i="15" s="1"/>
  <c r="C80" i="7" a="1"/>
  <c r="C80" i="7" s="1"/>
  <c r="B80" i="8" s="1" a="1"/>
  <c r="B80" i="8" s="1"/>
  <c r="C63" i="3" a="1"/>
  <c r="C63" i="3" s="1"/>
  <c r="C74" i="3" a="1"/>
  <c r="C74" i="3" s="1"/>
  <c r="C86" i="3" a="1"/>
  <c r="C86" i="3" s="1"/>
  <c r="C106" i="3" a="1"/>
  <c r="C106" i="3" s="1"/>
  <c r="C118" i="3" a="1"/>
  <c r="D118" i="3" s="1"/>
  <c r="C116" i="9" a="1"/>
  <c r="C116" i="9" s="1"/>
  <c r="C56" i="5" a="1"/>
  <c r="C56" i="5" s="1"/>
  <c r="C63" i="10" a="1"/>
  <c r="C63" i="10" s="1"/>
  <c r="C94" i="11" a="1"/>
  <c r="C94" i="11" s="1"/>
  <c r="C94" i="16" a="1"/>
  <c r="C94" i="16" s="1"/>
  <c r="C94" i="17" a="1"/>
  <c r="D94" i="17" s="1"/>
  <c r="C75" i="23" a="1"/>
  <c r="C75" i="23" s="1"/>
  <c r="C75" i="12" a="1"/>
  <c r="C75" i="12" s="1"/>
  <c r="C88" i="15" a="1"/>
  <c r="C121" i="15" a="1"/>
  <c r="C121" i="15" s="1"/>
  <c r="C63" i="19" a="1"/>
  <c r="C63" i="19" s="1"/>
  <c r="B63" i="21" s="1"/>
  <c r="C54" i="7" a="1"/>
  <c r="C54" i="7" s="1"/>
  <c r="B31" i="8" s="1" a="1"/>
  <c r="B31" i="8" s="1"/>
  <c r="C75" i="3" a="1"/>
  <c r="C75" i="3" s="1"/>
  <c r="C87" i="3" a="1"/>
  <c r="C87" i="3" s="1"/>
  <c r="C123" i="22" a="1"/>
  <c r="D123" i="22" s="1"/>
  <c r="C123" i="24" s="1" a="1"/>
  <c r="C123" i="24" s="1"/>
  <c r="C55" i="9" a="1"/>
  <c r="C55" i="9" s="1"/>
  <c r="C69" i="5" a="1"/>
  <c r="C69" i="5" s="1"/>
  <c r="C50" i="11" a="1"/>
  <c r="C50" i="11" s="1"/>
  <c r="C88" i="23" a="1"/>
  <c r="C88" i="23" s="1"/>
  <c r="C94" i="23" a="1"/>
  <c r="D94" i="23" s="1"/>
  <c r="D95" i="23" s="1"/>
  <c r="C88" i="12" a="1"/>
  <c r="C88" i="12" s="1"/>
  <c r="C116" i="12" a="1"/>
  <c r="C116" i="12" s="1"/>
  <c r="B102" i="14" s="1" a="1"/>
  <c r="B102" i="14" s="1"/>
  <c r="C56" i="15" a="1"/>
  <c r="C56" i="19" a="1"/>
  <c r="D56" i="19" s="1"/>
  <c r="C56" i="21" s="1"/>
  <c r="C64" i="7" a="1"/>
  <c r="C64" i="7" s="1"/>
  <c r="B64" i="8" s="1" a="1"/>
  <c r="B64" i="8" s="1"/>
  <c r="C55" i="3" a="1"/>
  <c r="C88" i="3" a="1"/>
  <c r="C88" i="3" s="1"/>
  <c r="C121" i="3" a="1"/>
  <c r="C121" i="3" s="1"/>
  <c r="C79" i="22" a="1"/>
  <c r="D79" i="22" s="1"/>
  <c r="C79" i="24" s="1" a="1"/>
  <c r="C79" i="24" s="1"/>
  <c r="C85" i="22" a="1"/>
  <c r="C85" i="22" s="1"/>
  <c r="B85" i="24" s="1" a="1"/>
  <c r="B85" i="24" s="1"/>
  <c r="C92" i="22" a="1"/>
  <c r="C92" i="22" s="1"/>
  <c r="B92" i="24" s="1" a="1"/>
  <c r="B92" i="24" s="1"/>
  <c r="C104" i="22" a="1"/>
  <c r="C104" i="22" s="1"/>
  <c r="B104" i="24" s="1" a="1"/>
  <c r="B104" i="24" s="1"/>
  <c r="C122" i="9" a="1"/>
  <c r="D122" i="9" s="1"/>
  <c r="C94" i="5" a="1"/>
  <c r="C94" i="5" s="1"/>
  <c r="C75" i="10" a="1"/>
  <c r="C75" i="10" s="1"/>
  <c r="C88" i="10" a="1"/>
  <c r="C88" i="10" s="1"/>
  <c r="C121" i="10" a="1"/>
  <c r="D121" i="10" s="1"/>
  <c r="C63" i="11" a="1"/>
  <c r="C63" i="11" s="1"/>
  <c r="C63" i="16" a="1"/>
  <c r="D63" i="16" s="1"/>
  <c r="C121" i="16" a="1"/>
  <c r="C121" i="16" s="1"/>
  <c r="C63" i="17" a="1"/>
  <c r="D63" i="17" s="1"/>
  <c r="C94" i="18" a="1"/>
  <c r="C94" i="18" s="1"/>
  <c r="C56" i="12" a="1"/>
  <c r="C56" i="12" s="1"/>
  <c r="C102" i="7" a="1"/>
  <c r="C102" i="7" s="1"/>
  <c r="B102" i="8" s="1" a="1"/>
  <c r="B102" i="8" s="1"/>
  <c r="C56" i="3" a="1"/>
  <c r="C56" i="3" s="1"/>
  <c r="C50" i="5" a="1"/>
  <c r="C50" i="5" s="1"/>
  <c r="C75" i="16" a="1"/>
  <c r="C75" i="16" s="1"/>
  <c r="C75" i="17" a="1"/>
  <c r="C75" i="17" s="1"/>
  <c r="C121" i="17" a="1"/>
  <c r="C121" i="17" s="1"/>
  <c r="C63" i="18" a="1"/>
  <c r="D63" i="18" s="1"/>
  <c r="C50" i="19" a="1"/>
  <c r="C50" i="19" s="1"/>
  <c r="C94" i="19" a="1"/>
  <c r="C94" i="19" s="1"/>
  <c r="B94" i="21" s="1"/>
  <c r="C48" i="7" a="1"/>
  <c r="C75" i="7" a="1"/>
  <c r="C75" i="7" s="1"/>
  <c r="B75" i="8" s="1" a="1"/>
  <c r="B75" i="8" s="1"/>
  <c r="C74" i="22" a="1"/>
  <c r="C74" i="22" s="1"/>
  <c r="B74" i="24" s="1" a="1"/>
  <c r="B74" i="24" s="1"/>
  <c r="C86" i="22" a="1"/>
  <c r="C86" i="22" s="1"/>
  <c r="B86" i="24" s="1" a="1"/>
  <c r="B86" i="24" s="1"/>
  <c r="C93" i="22" a="1"/>
  <c r="C93" i="22" s="1"/>
  <c r="B93" i="24" s="1" a="1"/>
  <c r="B93" i="24" s="1"/>
  <c r="C105" i="22" a="1"/>
  <c r="D105" i="22" s="1"/>
  <c r="C105" i="24" s="1" a="1"/>
  <c r="C105" i="24" s="1"/>
  <c r="C112" i="22" a="1"/>
  <c r="D112" i="22" s="1"/>
  <c r="C112" i="24" s="1" a="1"/>
  <c r="C112" i="24" s="1"/>
  <c r="C118" i="22" a="1"/>
  <c r="C118" i="22" s="1"/>
  <c r="B118" i="24" s="1" a="1"/>
  <c r="B118" i="24" s="1"/>
  <c r="C94" i="9" a="1"/>
  <c r="C94" i="9" s="1"/>
  <c r="C63" i="5" a="1"/>
  <c r="C63" i="5" s="1"/>
  <c r="C56" i="10" a="1"/>
  <c r="C56" i="10" s="1"/>
  <c r="C75" i="11" a="1"/>
  <c r="C75" i="11" s="1"/>
  <c r="C88" i="11" a="1"/>
  <c r="C88" i="11" s="1"/>
  <c r="C121" i="11" a="1"/>
  <c r="C121" i="11" s="1"/>
  <c r="C88" i="16" a="1"/>
  <c r="D88" i="16" s="1"/>
  <c r="C88" i="17" a="1"/>
  <c r="C88" i="17" s="1"/>
  <c r="C75" i="18" a="1"/>
  <c r="C75" i="18" s="1"/>
  <c r="C121" i="23" a="1"/>
  <c r="C121" i="23" s="1"/>
  <c r="C75" i="19" a="1"/>
  <c r="C75" i="19" s="1"/>
  <c r="B75" i="21" s="1"/>
  <c r="C49" i="22" a="1"/>
  <c r="C49" i="22" s="1"/>
  <c r="B49" i="24" s="1" a="1"/>
  <c r="B49" i="24" s="1"/>
  <c r="C69" i="10" a="1"/>
  <c r="D69" i="10" s="1"/>
  <c r="C56" i="17" a="1"/>
  <c r="C56" i="17" s="1"/>
  <c r="C121" i="18" a="1"/>
  <c r="D121" i="18" s="1"/>
  <c r="C56" i="23" a="1"/>
  <c r="C56" i="23" s="1"/>
  <c r="C63" i="23" a="1"/>
  <c r="C94" i="15" a="1"/>
  <c r="C94" i="15" s="1"/>
  <c r="C56" i="22" a="1"/>
  <c r="C56" i="22" s="1"/>
  <c r="B56" i="24" s="1" a="1"/>
  <c r="B56" i="24" s="1"/>
  <c r="C63" i="22" a="1"/>
  <c r="D63" i="22" s="1"/>
  <c r="C63" i="24" s="1" a="1"/>
  <c r="C63" i="24" s="1"/>
  <c r="C75" i="22" a="1"/>
  <c r="C75" i="22" s="1"/>
  <c r="B75" i="24" s="1" a="1"/>
  <c r="B75" i="24" s="1"/>
  <c r="D35" i="7"/>
  <c r="C35" i="8" s="1"/>
  <c r="D66" i="7"/>
  <c r="C66" i="8" s="1"/>
  <c r="F74" i="13"/>
  <c r="F77" i="13" s="1"/>
  <c r="L74" i="23"/>
  <c r="L77" i="23" s="1"/>
  <c r="P77" i="11"/>
  <c r="L80" i="23"/>
  <c r="L83" i="23" s="1"/>
  <c r="F80" i="13"/>
  <c r="F83" i="13" s="1"/>
  <c r="O89" i="11"/>
  <c r="P89" i="11" s="1"/>
  <c r="F104" i="13"/>
  <c r="F107" i="13" s="1"/>
  <c r="L104" i="23"/>
  <c r="L107" i="23" s="1"/>
  <c r="P71" i="11"/>
  <c r="L92" i="23"/>
  <c r="L95" i="23" s="1"/>
  <c r="F92" i="13"/>
  <c r="F95" i="13" s="1"/>
  <c r="O101" i="11"/>
  <c r="O125" i="11"/>
  <c r="P83" i="11"/>
  <c r="O59" i="11"/>
  <c r="P59" i="11" s="1"/>
  <c r="L68" i="23"/>
  <c r="L71" i="23" s="1"/>
  <c r="F68" i="13"/>
  <c r="F71" i="13" s="1"/>
  <c r="L110" i="23"/>
  <c r="L113" i="23" s="1"/>
  <c r="F110" i="13"/>
  <c r="F113" i="13" s="1"/>
  <c r="P113" i="11"/>
  <c r="L50" i="23"/>
  <c r="L53" i="23" s="1"/>
  <c r="P53" i="11"/>
  <c r="F50" i="13"/>
  <c r="F53" i="13" s="1"/>
  <c r="L62" i="23"/>
  <c r="L65" i="23" s="1"/>
  <c r="F62" i="13"/>
  <c r="F65" i="13" s="1"/>
  <c r="L116" i="23"/>
  <c r="L119" i="23" s="1"/>
  <c r="F116" i="13"/>
  <c r="F119" i="13" s="1"/>
  <c r="N77" i="5"/>
  <c r="O83" i="5"/>
  <c r="K125" i="4"/>
  <c r="K119" i="4"/>
  <c r="K101" i="4"/>
  <c r="G95" i="4"/>
  <c r="K77" i="4"/>
  <c r="K95" i="4"/>
  <c r="K71" i="4"/>
  <c r="K113" i="4"/>
  <c r="J125" i="4"/>
  <c r="K59" i="4"/>
  <c r="K89" i="4"/>
  <c r="K53" i="4"/>
  <c r="K107" i="4"/>
  <c r="K65" i="4"/>
  <c r="K83" i="4"/>
  <c r="J59" i="4"/>
  <c r="K29" i="18"/>
  <c r="K23" i="17"/>
  <c r="K41" i="18"/>
  <c r="K41" i="17"/>
  <c r="K17" i="17"/>
  <c r="K23" i="18"/>
  <c r="Q35" i="16"/>
  <c r="Q47" i="16"/>
  <c r="O47" i="16"/>
  <c r="H17" i="16"/>
  <c r="N17" i="11"/>
  <c r="J46" i="10"/>
  <c r="N35" i="11"/>
  <c r="J22" i="10"/>
  <c r="J16" i="10"/>
  <c r="J18" i="11"/>
  <c r="K47" i="10"/>
  <c r="K29" i="10"/>
  <c r="K17" i="10"/>
  <c r="G16" i="10"/>
  <c r="J125" i="10"/>
  <c r="J113" i="10"/>
  <c r="K107" i="10"/>
  <c r="J107" i="10"/>
  <c r="G101" i="10"/>
  <c r="K95" i="10"/>
  <c r="K83" i="10"/>
  <c r="J83" i="10"/>
  <c r="J77" i="10"/>
  <c r="G71" i="10"/>
  <c r="L71" i="10" s="1"/>
  <c r="J65" i="10"/>
  <c r="K59" i="10"/>
  <c r="J34" i="10"/>
  <c r="N47" i="11"/>
  <c r="N23" i="11"/>
  <c r="L125" i="10"/>
  <c r="K122" i="23" s="1"/>
  <c r="K125" i="23" s="1"/>
  <c r="K125" i="10"/>
  <c r="K119" i="10"/>
  <c r="K113" i="10"/>
  <c r="J101" i="10"/>
  <c r="K101" i="10"/>
  <c r="L95" i="10"/>
  <c r="L89" i="10"/>
  <c r="K86" i="23" s="1"/>
  <c r="K89" i="23" s="1"/>
  <c r="K89" i="10"/>
  <c r="M89" i="10" s="1"/>
  <c r="L77" i="10"/>
  <c r="K77" i="10"/>
  <c r="M77" i="10" s="1"/>
  <c r="G68" i="13"/>
  <c r="G71" i="13" s="1"/>
  <c r="K68" i="23"/>
  <c r="K71" i="23" s="1"/>
  <c r="M71" i="10"/>
  <c r="L65" i="10"/>
  <c r="K65" i="10"/>
  <c r="M65" i="10" s="1"/>
  <c r="K53" i="10"/>
  <c r="L53" i="10"/>
  <c r="G47" i="10"/>
  <c r="G46" i="10"/>
  <c r="J40" i="10"/>
  <c r="K41" i="10"/>
  <c r="K35" i="10"/>
  <c r="G34" i="10"/>
  <c r="J35" i="10"/>
  <c r="J28" i="10"/>
  <c r="J29" i="10"/>
  <c r="G28" i="10"/>
  <c r="K23" i="10"/>
  <c r="G22" i="10"/>
  <c r="G9" i="10"/>
  <c r="K11" i="10"/>
  <c r="J9" i="10"/>
  <c r="D36" i="12"/>
  <c r="C36" i="14" s="1"/>
  <c r="D101" i="12"/>
  <c r="C101" i="14" s="1"/>
  <c r="D48" i="12"/>
  <c r="C48" i="14" s="1"/>
  <c r="D93" i="12"/>
  <c r="C93" i="14" s="1"/>
  <c r="D111" i="12"/>
  <c r="K116" i="23"/>
  <c r="K119" i="23" s="1"/>
  <c r="G116" i="13"/>
  <c r="G119" i="13" s="1"/>
  <c r="L101" i="10"/>
  <c r="K50" i="23"/>
  <c r="K53" i="23" s="1"/>
  <c r="G50" i="13"/>
  <c r="G53" i="13" s="1"/>
  <c r="K92" i="23"/>
  <c r="K95" i="23" s="1"/>
  <c r="G92" i="13"/>
  <c r="L107" i="10"/>
  <c r="G86" i="13"/>
  <c r="G89" i="13" s="1"/>
  <c r="G122" i="13"/>
  <c r="G125" i="13" s="1"/>
  <c r="M85" i="9"/>
  <c r="M87" i="9"/>
  <c r="M82" i="9"/>
  <c r="M39" i="9"/>
  <c r="M52" i="9"/>
  <c r="N41" i="5"/>
  <c r="N11" i="5"/>
  <c r="N47" i="5"/>
  <c r="K41" i="4"/>
  <c r="K35" i="4"/>
  <c r="K23" i="4"/>
  <c r="J113" i="4"/>
  <c r="J119" i="4"/>
  <c r="J95" i="4"/>
  <c r="J89" i="4"/>
  <c r="L89" i="4" s="1"/>
  <c r="G59" i="4"/>
  <c r="L59" i="4" s="1"/>
  <c r="G65" i="4"/>
  <c r="G71" i="4"/>
  <c r="G47" i="4"/>
  <c r="G113" i="4"/>
  <c r="G17" i="4"/>
  <c r="K47" i="4"/>
  <c r="J46" i="4"/>
  <c r="N35" i="5"/>
  <c r="G46" i="4"/>
  <c r="J47" i="4"/>
  <c r="G40" i="4"/>
  <c r="G41" i="4"/>
  <c r="J40" i="4"/>
  <c r="J41" i="4"/>
  <c r="J35" i="4"/>
  <c r="G35" i="4"/>
  <c r="G29" i="4"/>
  <c r="K29" i="4"/>
  <c r="J28" i="4"/>
  <c r="J23" i="4"/>
  <c r="G16" i="4"/>
  <c r="J16" i="4"/>
  <c r="K17" i="4"/>
  <c r="J11" i="4"/>
  <c r="D37" i="12"/>
  <c r="C37" i="14" s="1"/>
  <c r="D57" i="12"/>
  <c r="C57" i="14" s="1"/>
  <c r="D35" i="12"/>
  <c r="C35" i="14" s="1"/>
  <c r="D64" i="3"/>
  <c r="D47" i="12"/>
  <c r="C47" i="14" s="1"/>
  <c r="D95" i="12"/>
  <c r="C95" i="14" s="1"/>
  <c r="D83" i="19"/>
  <c r="C83" i="21" s="1"/>
  <c r="N59" i="5"/>
  <c r="N125" i="5"/>
  <c r="J53" i="4"/>
  <c r="G53" i="4"/>
  <c r="J65" i="4"/>
  <c r="J107" i="4"/>
  <c r="J71" i="4"/>
  <c r="J77" i="4"/>
  <c r="L77" i="4" s="1"/>
  <c r="G74" i="6" s="1"/>
  <c r="G77" i="6" s="1"/>
  <c r="J101" i="4"/>
  <c r="G119" i="4"/>
  <c r="G107" i="4"/>
  <c r="G101" i="4"/>
  <c r="D32" i="7"/>
  <c r="C32" i="8" s="1"/>
  <c r="D86" i="12"/>
  <c r="C86" i="14" s="1"/>
  <c r="C61" i="6" a="1"/>
  <c r="D61" i="6" s="1"/>
  <c r="C80" i="6" a="1"/>
  <c r="C80" i="6" s="1"/>
  <c r="C109" i="6" a="1"/>
  <c r="D109" i="6" s="1"/>
  <c r="C50" i="13" a="1"/>
  <c r="D50" i="13" s="1"/>
  <c r="C80" i="13" a="1"/>
  <c r="D80" i="13" s="1"/>
  <c r="C98" i="13" a="1"/>
  <c r="D98" i="13" s="1"/>
  <c r="D54" i="16"/>
  <c r="C50" i="20" a="1"/>
  <c r="D50" i="20" s="1"/>
  <c r="C91" i="20" a="1"/>
  <c r="D91" i="20" s="1"/>
  <c r="C98" i="20" a="1"/>
  <c r="D98" i="20" s="1"/>
  <c r="C50" i="4" a="1"/>
  <c r="C50" i="4" s="1"/>
  <c r="C69" i="4" a="1"/>
  <c r="C69" i="4" s="1"/>
  <c r="C98" i="4" a="1"/>
  <c r="C98" i="4" s="1"/>
  <c r="C117" i="4" a="1"/>
  <c r="C117" i="4" s="1"/>
  <c r="C61" i="5" a="1"/>
  <c r="C61" i="5" s="1"/>
  <c r="C80" i="5" a="1"/>
  <c r="C80" i="5" s="1"/>
  <c r="C109" i="5" a="1"/>
  <c r="C109" i="5" s="1"/>
  <c r="C61" i="11" a="1"/>
  <c r="D61" i="11" s="1"/>
  <c r="C80" i="11" a="1"/>
  <c r="C80" i="11" s="1"/>
  <c r="C109" i="11" a="1"/>
  <c r="C109" i="11" s="1"/>
  <c r="C58" i="16" a="1"/>
  <c r="C58" i="16" s="1"/>
  <c r="C87" i="16" a="1"/>
  <c r="C87" i="16" s="1"/>
  <c r="C106" i="16" a="1"/>
  <c r="C106" i="16" s="1"/>
  <c r="C91" i="18" a="1"/>
  <c r="C91" i="18" s="1"/>
  <c r="C77" i="7" a="1"/>
  <c r="C77" i="7" s="1"/>
  <c r="B77" i="8" s="1" a="1"/>
  <c r="B77" i="8" s="1"/>
  <c r="C51" i="22" a="1"/>
  <c r="C51" i="22" s="1"/>
  <c r="B51" i="24" s="1" a="1"/>
  <c r="B51" i="24" s="1"/>
  <c r="C62" i="22" a="1"/>
  <c r="C73" i="22" a="1"/>
  <c r="C73" i="22" s="1"/>
  <c r="B73" i="24" s="1" a="1"/>
  <c r="B73" i="24" s="1"/>
  <c r="C88" i="22" a="1"/>
  <c r="C88" i="22" s="1"/>
  <c r="B88" i="24" s="1" a="1"/>
  <c r="B88" i="24" s="1"/>
  <c r="C99" i="22" a="1"/>
  <c r="D99" i="22" s="1"/>
  <c r="C99" i="24" s="1" a="1"/>
  <c r="C99" i="24" s="1"/>
  <c r="C110" i="22" a="1"/>
  <c r="C110" i="22" s="1"/>
  <c r="B110" i="24" s="1" a="1"/>
  <c r="B110" i="24" s="1"/>
  <c r="C121" i="22" a="1"/>
  <c r="D121" i="22" s="1"/>
  <c r="C121" i="24" s="1" a="1"/>
  <c r="C121" i="24" s="1"/>
  <c r="C91" i="9" a="1"/>
  <c r="D91" i="9" s="1"/>
  <c r="C80" i="9" a="1"/>
  <c r="D80" i="9" s="1"/>
  <c r="C69" i="9" a="1"/>
  <c r="C69" i="9" s="1"/>
  <c r="C91" i="6" a="1"/>
  <c r="D91" i="6" s="1"/>
  <c r="C69" i="13" a="1"/>
  <c r="D69" i="13" s="1"/>
  <c r="C87" i="13" a="1"/>
  <c r="D87" i="13" s="1"/>
  <c r="C117" i="13" a="1"/>
  <c r="D117" i="13" s="1"/>
  <c r="D96" i="18"/>
  <c r="C58" i="20" a="1"/>
  <c r="C58" i="20" s="1"/>
  <c r="C106" i="20" a="1"/>
  <c r="C106" i="20" s="1"/>
  <c r="C61" i="4" a="1"/>
  <c r="C61" i="4" s="1"/>
  <c r="C80" i="4" a="1"/>
  <c r="C80" i="4" s="1"/>
  <c r="C109" i="4" a="1"/>
  <c r="D109" i="4" s="1"/>
  <c r="C91" i="5" a="1"/>
  <c r="C91" i="5" s="1"/>
  <c r="C91" i="11" a="1"/>
  <c r="D91" i="11" s="1"/>
  <c r="C50" i="16" a="1"/>
  <c r="C50" i="16" s="1"/>
  <c r="C69" i="16" a="1"/>
  <c r="C69" i="16" s="1"/>
  <c r="C98" i="16" a="1"/>
  <c r="D98" i="16" s="1"/>
  <c r="C117" i="16" a="1"/>
  <c r="D117" i="16" s="1"/>
  <c r="C76" i="17" a="1"/>
  <c r="D76" i="17" s="1"/>
  <c r="C124" i="17" a="1"/>
  <c r="C124" i="17" s="1"/>
  <c r="C76" i="23" a="1"/>
  <c r="D76" i="23" s="1"/>
  <c r="D77" i="23" s="1"/>
  <c r="C80" i="23" a="1"/>
  <c r="C80" i="23" s="1"/>
  <c r="C91" i="23" a="1"/>
  <c r="D91" i="23" s="1"/>
  <c r="C87" i="19" a="1"/>
  <c r="D87" i="19" s="1"/>
  <c r="C87" i="21" s="1"/>
  <c r="D97" i="7"/>
  <c r="C97" i="8" s="1"/>
  <c r="C61" i="20" a="1"/>
  <c r="D61" i="20" s="1"/>
  <c r="C109" i="20" a="1"/>
  <c r="D109" i="20" s="1"/>
  <c r="C91" i="4" a="1"/>
  <c r="C91" i="4" s="1"/>
  <c r="C76" i="10" a="1"/>
  <c r="C76" i="10" s="1"/>
  <c r="C124" i="10" a="1"/>
  <c r="C124" i="10" s="1"/>
  <c r="C61" i="16" a="1"/>
  <c r="D61" i="16" s="1"/>
  <c r="C80" i="16" a="1"/>
  <c r="D80" i="16" s="1"/>
  <c r="C109" i="16" a="1"/>
  <c r="D109" i="16" s="1"/>
  <c r="C58" i="17" a="1"/>
  <c r="D58" i="17" s="1"/>
  <c r="C87" i="17" a="1"/>
  <c r="C87" i="17" s="1"/>
  <c r="C106" i="17" a="1"/>
  <c r="C106" i="17" s="1"/>
  <c r="C50" i="23" a="1"/>
  <c r="C50" i="23" s="1"/>
  <c r="C109" i="23" a="1"/>
  <c r="C109" i="23" s="1"/>
  <c r="C80" i="19" a="1"/>
  <c r="C80" i="19" s="1"/>
  <c r="B80" i="21" s="1"/>
  <c r="C124" i="9" a="1"/>
  <c r="D124" i="9" s="1"/>
  <c r="D41" i="7"/>
  <c r="C41" i="8" s="1"/>
  <c r="D111" i="16"/>
  <c r="C69" i="20" a="1"/>
  <c r="D69" i="20" s="1"/>
  <c r="C76" i="20" a="1"/>
  <c r="D76" i="20" s="1"/>
  <c r="D77" i="20" s="1"/>
  <c r="C117" i="20" a="1"/>
  <c r="D117" i="20" s="1"/>
  <c r="C124" i="20" a="1"/>
  <c r="C124" i="20" s="1"/>
  <c r="C58" i="10" a="1"/>
  <c r="C58" i="10" s="1"/>
  <c r="C87" i="10" a="1"/>
  <c r="C87" i="10" s="1"/>
  <c r="C106" i="10" a="1"/>
  <c r="C106" i="10" s="1"/>
  <c r="C91" i="16" a="1"/>
  <c r="D91" i="16" s="1"/>
  <c r="C50" i="17" a="1"/>
  <c r="C50" i="17" s="1"/>
  <c r="C69" i="17" a="1"/>
  <c r="C69" i="17" s="1"/>
  <c r="C98" i="17" a="1"/>
  <c r="C98" i="17" s="1"/>
  <c r="C117" i="17" a="1"/>
  <c r="C117" i="17" s="1"/>
  <c r="C87" i="23" a="1"/>
  <c r="C87" i="23" s="1"/>
  <c r="C98" i="23" a="1"/>
  <c r="D98" i="23" s="1"/>
  <c r="C76" i="12" a="1"/>
  <c r="C119" i="12" a="1"/>
  <c r="C76" i="15" a="1"/>
  <c r="D76" i="15" s="1"/>
  <c r="C124" i="15" a="1"/>
  <c r="C124" i="15" s="1"/>
  <c r="C76" i="3" a="1"/>
  <c r="C76" i="3" s="1"/>
  <c r="C124" i="3" a="1"/>
  <c r="C124" i="3" s="1"/>
  <c r="C58" i="22" a="1"/>
  <c r="D58" i="22" s="1"/>
  <c r="C58" i="24" s="1" a="1"/>
  <c r="C58" i="24" s="1"/>
  <c r="C69" i="22" a="1"/>
  <c r="C69" i="22" s="1"/>
  <c r="B69" i="24" s="1" a="1"/>
  <c r="B69" i="24" s="1"/>
  <c r="C80" i="22" a="1"/>
  <c r="D80" i="22" s="1"/>
  <c r="C80" i="24" s="1" a="1"/>
  <c r="C80" i="24" s="1"/>
  <c r="C91" i="22" a="1"/>
  <c r="D91" i="22" s="1"/>
  <c r="C91" i="24" s="1" a="1"/>
  <c r="C91" i="24" s="1"/>
  <c r="C106" i="22" a="1"/>
  <c r="C106" i="22" s="1"/>
  <c r="B106" i="24" s="1" a="1"/>
  <c r="B106" i="24" s="1"/>
  <c r="C117" i="22" a="1"/>
  <c r="C117" i="22" s="1"/>
  <c r="B117" i="24" s="1" a="1"/>
  <c r="B117" i="24" s="1"/>
  <c r="C87" i="9" a="1"/>
  <c r="C87" i="9" s="1"/>
  <c r="C76" i="9" a="1"/>
  <c r="D76" i="9" s="1"/>
  <c r="C98" i="9" a="1"/>
  <c r="C98" i="9" s="1"/>
  <c r="D81" i="7"/>
  <c r="C81" i="8" s="1"/>
  <c r="C87" i="20" a="1"/>
  <c r="C87" i="20" s="1"/>
  <c r="C76" i="5" a="1"/>
  <c r="C76" i="5" s="1"/>
  <c r="C124" i="5" a="1"/>
  <c r="C124" i="5" s="1"/>
  <c r="C61" i="10" a="1"/>
  <c r="C61" i="10" s="1"/>
  <c r="C80" i="10" a="1"/>
  <c r="C80" i="10" s="1"/>
  <c r="C109" i="10" a="1"/>
  <c r="D109" i="10" s="1"/>
  <c r="C76" i="11" a="1"/>
  <c r="C76" i="11" s="1"/>
  <c r="C124" i="11" a="1"/>
  <c r="C124" i="11" s="1"/>
  <c r="C91" i="17" a="1"/>
  <c r="C58" i="18" a="1"/>
  <c r="C58" i="18" s="1"/>
  <c r="C87" i="18" a="1"/>
  <c r="C87" i="18" s="1"/>
  <c r="C106" i="18" a="1"/>
  <c r="D106" i="18" s="1"/>
  <c r="C58" i="23" a="1"/>
  <c r="D58" i="23" s="1"/>
  <c r="D59" i="23" s="1"/>
  <c r="H14" i="24" s="1"/>
  <c r="C106" i="23" a="1"/>
  <c r="C106" i="23" s="1"/>
  <c r="C124" i="23" a="1"/>
  <c r="D124" i="23" s="1"/>
  <c r="D125" i="23" s="1"/>
  <c r="C50" i="12" a="1"/>
  <c r="C50" i="12" s="1"/>
  <c r="C69" i="12" a="1"/>
  <c r="D69" i="12" s="1"/>
  <c r="C69" i="14" s="1"/>
  <c r="C97" i="12" a="1"/>
  <c r="C97" i="12" s="1"/>
  <c r="C113" i="12" a="1"/>
  <c r="C113" i="12" s="1"/>
  <c r="C50" i="15" a="1"/>
  <c r="C50" i="15" s="1"/>
  <c r="C69" i="15" a="1"/>
  <c r="C69" i="15" s="1"/>
  <c r="C98" i="15" a="1"/>
  <c r="C98" i="15" s="1"/>
  <c r="C117" i="15" a="1"/>
  <c r="C117" i="15" s="1"/>
  <c r="C91" i="19" a="1"/>
  <c r="C91" i="19" s="1"/>
  <c r="B91" i="21" s="1"/>
  <c r="C50" i="7" a="1"/>
  <c r="C74" i="7" a="1"/>
  <c r="C90" i="7" a="1"/>
  <c r="C50" i="3" a="1"/>
  <c r="C50" i="3" s="1"/>
  <c r="C69" i="3" a="1"/>
  <c r="C69" i="3" s="1"/>
  <c r="C98" i="3" a="1"/>
  <c r="C98" i="3" s="1"/>
  <c r="C117" i="3" a="1"/>
  <c r="C117" i="3" s="1"/>
  <c r="C109" i="9" a="1"/>
  <c r="C109" i="9" s="1"/>
  <c r="C106" i="9" a="1"/>
  <c r="C106" i="9" s="1"/>
  <c r="C50" i="9" a="1"/>
  <c r="C50" i="9" s="1"/>
  <c r="C76" i="6" a="1"/>
  <c r="D76" i="6" s="1"/>
  <c r="D77" i="6" s="1"/>
  <c r="C87" i="6" a="1"/>
  <c r="C87" i="6" s="1"/>
  <c r="C124" i="6" a="1"/>
  <c r="D124" i="6" s="1"/>
  <c r="C58" i="13" a="1"/>
  <c r="C58" i="13" s="1"/>
  <c r="C76" i="13" a="1"/>
  <c r="D76" i="13" s="1"/>
  <c r="D77" i="13" s="1"/>
  <c r="C106" i="13" a="1"/>
  <c r="C106" i="13" s="1"/>
  <c r="C80" i="20" a="1"/>
  <c r="C80" i="20" s="1"/>
  <c r="C76" i="4" a="1"/>
  <c r="C76" i="4" s="1"/>
  <c r="C124" i="4" a="1"/>
  <c r="C124" i="4" s="1"/>
  <c r="C58" i="5" a="1"/>
  <c r="C58" i="5" s="1"/>
  <c r="C87" i="5" a="1"/>
  <c r="C87" i="5" s="1"/>
  <c r="C106" i="5" a="1"/>
  <c r="D106" i="5" s="1"/>
  <c r="C58" i="11" a="1"/>
  <c r="C58" i="11" s="1"/>
  <c r="C87" i="11" a="1"/>
  <c r="D87" i="11" s="1"/>
  <c r="C50" i="18" a="1"/>
  <c r="C50" i="18" s="1"/>
  <c r="C69" i="18" a="1"/>
  <c r="C69" i="18" s="1"/>
  <c r="C98" i="18" a="1"/>
  <c r="C98" i="18" s="1"/>
  <c r="C117" i="18" a="1"/>
  <c r="C117" i="18" s="1"/>
  <c r="C61" i="12" a="1"/>
  <c r="C61" i="12" s="1"/>
  <c r="C80" i="12" a="1"/>
  <c r="C80" i="12" s="1"/>
  <c r="C106" i="12" a="1"/>
  <c r="C106" i="12" s="1"/>
  <c r="B92" i="14" s="1" a="1"/>
  <c r="B92" i="14" s="1"/>
  <c r="C61" i="15" a="1"/>
  <c r="C61" i="15" s="1"/>
  <c r="C80" i="15" a="1"/>
  <c r="C80" i="15" s="1"/>
  <c r="C109" i="15" a="1"/>
  <c r="C109" i="15" s="1"/>
  <c r="C76" i="19" a="1"/>
  <c r="D76" i="19" s="1"/>
  <c r="C76" i="21" s="1"/>
  <c r="C124" i="19" a="1"/>
  <c r="C124" i="19" s="1"/>
  <c r="C43" i="7" a="1"/>
  <c r="C43" i="7" s="1"/>
  <c r="B51" i="8" s="1" a="1"/>
  <c r="B51" i="8" s="1"/>
  <c r="C83" i="7" a="1"/>
  <c r="C99" i="7" a="1"/>
  <c r="C99" i="7" s="1"/>
  <c r="B99" i="8" s="1" a="1"/>
  <c r="B99" i="8" s="1"/>
  <c r="C61" i="3" a="1"/>
  <c r="C61" i="3" s="1"/>
  <c r="C109" i="3" a="1"/>
  <c r="C109" i="3" s="1"/>
  <c r="C61" i="22" a="1"/>
  <c r="C61" i="22" s="1"/>
  <c r="B61" i="24" s="1" a="1"/>
  <c r="B61" i="24" s="1"/>
  <c r="D36" i="23"/>
  <c r="J17" i="4"/>
  <c r="L83" i="4"/>
  <c r="G80" i="6" s="1"/>
  <c r="G83" i="6" s="1"/>
  <c r="L125" i="4"/>
  <c r="M125" i="4" s="1"/>
  <c r="I80" i="23"/>
  <c r="I83" i="23" s="1"/>
  <c r="G23" i="4"/>
  <c r="G11" i="4"/>
  <c r="K11" i="4"/>
  <c r="D82" i="3"/>
  <c r="D108" i="15"/>
  <c r="D29" i="19"/>
  <c r="C29" i="21" s="1"/>
  <c r="D107" i="19"/>
  <c r="C107" i="21" s="1"/>
  <c r="D51" i="19"/>
  <c r="C51" i="21" s="1"/>
  <c r="D115" i="19"/>
  <c r="C115" i="21" s="1"/>
  <c r="D43" i="3"/>
  <c r="D73" i="3"/>
  <c r="D59" i="19"/>
  <c r="C59" i="21" s="1"/>
  <c r="D123" i="19"/>
  <c r="C123" i="21" s="1"/>
  <c r="C38" i="6" a="1"/>
  <c r="D38" i="6" s="1"/>
  <c r="C38" i="12" a="1"/>
  <c r="C38" i="12" s="1"/>
  <c r="C38" i="18" a="1"/>
  <c r="C38" i="18" s="1"/>
  <c r="C26" i="3" a="1"/>
  <c r="C26" i="3" s="1"/>
  <c r="D115" i="18"/>
  <c r="C25" i="16" a="1"/>
  <c r="C25" i="16" s="1"/>
  <c r="C24" i="18" a="1"/>
  <c r="C24" i="18" s="1"/>
  <c r="C25" i="9" a="1"/>
  <c r="C25" i="9" s="1"/>
  <c r="C28" i="23" a="1"/>
  <c r="D28" i="23" s="1"/>
  <c r="D29" i="23" s="1"/>
  <c r="C28" i="3" a="1"/>
  <c r="C28" i="3" s="1"/>
  <c r="C26" i="6" a="1"/>
  <c r="D26" i="6" s="1"/>
  <c r="D46" i="7"/>
  <c r="C46" i="8" s="1"/>
  <c r="D96" i="16"/>
  <c r="C26" i="20" a="1"/>
  <c r="D26" i="20" s="1"/>
  <c r="C25" i="4" a="1"/>
  <c r="D25" i="4" s="1"/>
  <c r="C27" i="12" a="1"/>
  <c r="C27" i="12" s="1"/>
  <c r="B27" i="14" s="1" a="1"/>
  <c r="B27" i="14" s="1"/>
  <c r="C25" i="12" a="1"/>
  <c r="C25" i="12" s="1"/>
  <c r="C27" i="15" a="1"/>
  <c r="C27" i="15" s="1"/>
  <c r="C25" i="19" a="1"/>
  <c r="C25" i="19" s="1"/>
  <c r="B25" i="21" s="1"/>
  <c r="C28" i="4" a="1"/>
  <c r="C28" i="4" s="1"/>
  <c r="C25" i="11" a="1"/>
  <c r="C25" i="11" s="1"/>
  <c r="C24" i="17" a="1"/>
  <c r="C24" i="17" s="1"/>
  <c r="C25" i="23" a="1"/>
  <c r="C25" i="23" s="1"/>
  <c r="C27" i="19" a="1"/>
  <c r="D27" i="19" s="1"/>
  <c r="C27" i="21" s="1"/>
  <c r="C24" i="7" a="1"/>
  <c r="C24" i="7" s="1"/>
  <c r="B46" i="8" s="1" a="1"/>
  <c r="B46" i="8" s="1"/>
  <c r="C28" i="13" a="1"/>
  <c r="D28" i="13" s="1"/>
  <c r="D29" i="13" s="1"/>
  <c r="C28" i="11" a="1"/>
  <c r="C28" i="11" s="1"/>
  <c r="C28" i="17" a="1"/>
  <c r="C28" i="17" s="1"/>
  <c r="C25" i="7" a="1"/>
  <c r="C22" i="7" a="1"/>
  <c r="D14" i="7"/>
  <c r="C14" i="8" s="1"/>
  <c r="C28" i="12" a="1"/>
  <c r="C28" i="12" s="1"/>
  <c r="C28" i="19" a="1"/>
  <c r="C28" i="19" s="1"/>
  <c r="B28" i="21" s="1"/>
  <c r="C25" i="3" a="1"/>
  <c r="C25" i="3" s="1"/>
  <c r="D18" i="12"/>
  <c r="C18" i="14" s="1"/>
  <c r="D7" i="9"/>
  <c r="C15" i="17" a="1"/>
  <c r="C15" i="17" s="1"/>
  <c r="C15" i="15" a="1"/>
  <c r="C15" i="15" s="1"/>
  <c r="C16" i="19" a="1"/>
  <c r="D16" i="19" s="1"/>
  <c r="C16" i="21" s="1"/>
  <c r="C16" i="22" a="1"/>
  <c r="C16" i="22" s="1"/>
  <c r="B16" i="24" s="1" a="1"/>
  <c r="B16" i="24" s="1"/>
  <c r="C16" i="5" a="1"/>
  <c r="C16" i="5" s="1"/>
  <c r="C16" i="10" a="1"/>
  <c r="D16" i="10" s="1"/>
  <c r="C16" i="6" a="1"/>
  <c r="D16" i="6" s="1"/>
  <c r="D17" i="6" s="1"/>
  <c r="H10" i="8" s="1" a="1"/>
  <c r="H10" i="8" s="1"/>
  <c r="C16" i="20" a="1"/>
  <c r="D16" i="20" s="1"/>
  <c r="D17" i="20" s="1"/>
  <c r="C16" i="23" a="1"/>
  <c r="C16" i="23" s="1"/>
  <c r="C16" i="4" a="1"/>
  <c r="C16" i="4" s="1"/>
  <c r="C15" i="16" a="1"/>
  <c r="D15" i="16" s="1"/>
  <c r="C16" i="13" a="1"/>
  <c r="D16" i="13" s="1"/>
  <c r="D17" i="13" s="1"/>
  <c r="C15" i="18" a="1"/>
  <c r="C15" i="18" s="1"/>
  <c r="D84" i="4"/>
  <c r="D31" i="16"/>
  <c r="D64" i="4"/>
  <c r="D32" i="18"/>
  <c r="D78" i="15"/>
  <c r="D61" i="7"/>
  <c r="C61" i="8" s="1"/>
  <c r="C14" i="13" a="1"/>
  <c r="D14" i="13" s="1"/>
  <c r="C14" i="4" a="1"/>
  <c r="D14" i="4" s="1"/>
  <c r="C38" i="5" a="1"/>
  <c r="C38" i="5" s="1"/>
  <c r="C26" i="10" a="1"/>
  <c r="C26" i="10" s="1"/>
  <c r="C38" i="10" a="1"/>
  <c r="C26" i="17" a="1"/>
  <c r="C26" i="17" s="1"/>
  <c r="C38" i="23" a="1"/>
  <c r="C38" i="23" s="1"/>
  <c r="C26" i="22" a="1"/>
  <c r="D26" i="22" s="1"/>
  <c r="C26" i="24" s="1" a="1"/>
  <c r="C26" i="24" s="1"/>
  <c r="C38" i="19" a="1"/>
  <c r="D38" i="19" s="1"/>
  <c r="C38" i="21" s="1"/>
  <c r="C23" i="7" a="1"/>
  <c r="C23" i="7" s="1"/>
  <c r="B9" i="8" s="1" a="1"/>
  <c r="B9" i="8" s="1"/>
  <c r="C14" i="3" a="1"/>
  <c r="C26" i="13" a="1"/>
  <c r="D26" i="13" s="1"/>
  <c r="C14" i="20" a="1"/>
  <c r="D14" i="20" s="1"/>
  <c r="C38" i="17" a="1"/>
  <c r="C38" i="17" s="1"/>
  <c r="D31" i="9"/>
  <c r="C26" i="9" a="1"/>
  <c r="C26" i="9" s="1"/>
  <c r="C38" i="9" a="1"/>
  <c r="C38" i="9" s="1"/>
  <c r="C26" i="15" a="1"/>
  <c r="C26" i="15" s="1"/>
  <c r="C38" i="15" a="1"/>
  <c r="C38" i="15" s="1"/>
  <c r="C26" i="19" a="1"/>
  <c r="C26" i="19" s="1"/>
  <c r="B26" i="21" s="1"/>
  <c r="D43" i="9"/>
  <c r="C26" i="23" a="1"/>
  <c r="C26" i="23" s="1"/>
  <c r="C38" i="22" a="1"/>
  <c r="C38" i="22" s="1"/>
  <c r="B38" i="24" s="1" a="1"/>
  <c r="B38" i="24" s="1"/>
  <c r="D51" i="4"/>
  <c r="C38" i="13" a="1"/>
  <c r="C38" i="13" s="1"/>
  <c r="C26" i="4" a="1"/>
  <c r="C26" i="4" s="1"/>
  <c r="C38" i="4" a="1"/>
  <c r="C38" i="4" s="1"/>
  <c r="C14" i="23" a="1"/>
  <c r="C14" i="23" s="1"/>
  <c r="C14" i="15" a="1"/>
  <c r="C14" i="15" s="1"/>
  <c r="C14" i="6" a="1"/>
  <c r="D14" i="6" s="1"/>
  <c r="D44" i="15"/>
  <c r="C38" i="20" a="1"/>
  <c r="D38" i="20" s="1"/>
  <c r="C26" i="5" a="1"/>
  <c r="C26" i="5" s="1"/>
  <c r="C26" i="11" a="1"/>
  <c r="C26" i="11" s="1"/>
  <c r="C38" i="11" a="1"/>
  <c r="C38" i="11" s="1"/>
  <c r="C14" i="16" a="1"/>
  <c r="C14" i="16" s="1"/>
  <c r="C26" i="16" a="1"/>
  <c r="C26" i="16" s="1"/>
  <c r="C14" i="17" a="1"/>
  <c r="C14" i="17" s="1"/>
  <c r="C26" i="18" a="1"/>
  <c r="C26" i="18" s="1"/>
  <c r="C14" i="9" a="1"/>
  <c r="C14" i="9" s="1"/>
  <c r="C14" i="12" a="1"/>
  <c r="C14" i="12" s="1"/>
  <c r="C14" i="19" a="1"/>
  <c r="C14" i="19" s="1"/>
  <c r="B14" i="21" s="1"/>
  <c r="D109" i="12"/>
  <c r="D54" i="15"/>
  <c r="D102" i="15"/>
  <c r="D9" i="17"/>
  <c r="C64" i="12"/>
  <c r="B55" i="14" s="1" a="1"/>
  <c r="B55" i="14" s="1"/>
  <c r="D12" i="15"/>
  <c r="D73" i="15"/>
  <c r="D32" i="17"/>
  <c r="D21" i="7"/>
  <c r="C21" i="8" s="1"/>
  <c r="D83" i="12"/>
  <c r="C83" i="14" s="1"/>
  <c r="D117" i="12"/>
  <c r="D18" i="15"/>
  <c r="D63" i="15"/>
  <c r="D92" i="15"/>
  <c r="D31" i="19"/>
  <c r="C31" i="21" s="1"/>
  <c r="D55" i="12"/>
  <c r="C55" i="14" s="1"/>
  <c r="D31" i="15"/>
  <c r="D111" i="15"/>
  <c r="D84" i="12"/>
  <c r="C84" i="14" s="1"/>
  <c r="D82" i="15"/>
  <c r="D13" i="10"/>
  <c r="D116" i="4"/>
  <c r="C120" i="10"/>
  <c r="D82" i="22"/>
  <c r="C82" i="24" s="1" a="1"/>
  <c r="C82" i="24" s="1"/>
  <c r="D66" i="19"/>
  <c r="C66" i="21" s="1"/>
  <c r="D66" i="5"/>
  <c r="D31" i="7"/>
  <c r="C31" i="8" s="1"/>
  <c r="D84" i="15"/>
  <c r="D88" i="5"/>
  <c r="D13" i="17"/>
  <c r="C60" i="10"/>
  <c r="D30" i="4"/>
  <c r="D56" i="11"/>
  <c r="C78" i="18"/>
  <c r="D64" i="15"/>
  <c r="D123" i="11"/>
  <c r="D86" i="5"/>
  <c r="D105" i="5"/>
  <c r="D48" i="5"/>
  <c r="C81" i="4"/>
  <c r="D102" i="3"/>
  <c r="D92" i="3"/>
  <c r="D91" i="3"/>
  <c r="M86" i="3"/>
  <c r="D60" i="3"/>
  <c r="D36" i="3"/>
  <c r="L47" i="18"/>
  <c r="N44" i="23" s="1"/>
  <c r="N47" i="23" s="1"/>
  <c r="K35" i="18"/>
  <c r="L23" i="18"/>
  <c r="N20" i="23" s="1"/>
  <c r="N23" i="23" s="1"/>
  <c r="K17" i="18"/>
  <c r="K11" i="18"/>
  <c r="L41" i="17"/>
  <c r="K29" i="17"/>
  <c r="L23" i="17"/>
  <c r="F20" i="20" s="1"/>
  <c r="L17" i="17"/>
  <c r="F14" i="20" s="1"/>
  <c r="K47" i="17"/>
  <c r="K35" i="17"/>
  <c r="L11" i="17"/>
  <c r="K11" i="17"/>
  <c r="H47" i="16"/>
  <c r="H23" i="16"/>
  <c r="J12" i="16"/>
  <c r="K12" i="16" s="1"/>
  <c r="H23" i="15"/>
  <c r="N41" i="11"/>
  <c r="N29" i="11"/>
  <c r="N11" i="11"/>
  <c r="G29" i="10"/>
  <c r="G35" i="10"/>
  <c r="G41" i="10"/>
  <c r="G23" i="10"/>
  <c r="J47" i="10"/>
  <c r="H89" i="9"/>
  <c r="M84" i="9"/>
  <c r="M86" i="9"/>
  <c r="M51" i="9"/>
  <c r="L89" i="9"/>
  <c r="M88" i="9"/>
  <c r="L125" i="9"/>
  <c r="M49" i="9"/>
  <c r="C120" i="9"/>
  <c r="M80" i="9"/>
  <c r="M74" i="9"/>
  <c r="M78" i="9"/>
  <c r="L53" i="9"/>
  <c r="M55" i="9"/>
  <c r="D54" i="9"/>
  <c r="D102" i="9"/>
  <c r="M62" i="9"/>
  <c r="L77" i="9"/>
  <c r="L71" i="9"/>
  <c r="L59" i="9"/>
  <c r="H101" i="9"/>
  <c r="M50" i="9"/>
  <c r="H53" i="9"/>
  <c r="M48" i="9"/>
  <c r="M100" i="9"/>
  <c r="M98" i="9"/>
  <c r="M68" i="9"/>
  <c r="M121" i="9"/>
  <c r="M117" i="9"/>
  <c r="M115" i="9"/>
  <c r="D90" i="9"/>
  <c r="M75" i="9"/>
  <c r="C72" i="9"/>
  <c r="M56" i="9"/>
  <c r="M123" i="9"/>
  <c r="M124" i="9"/>
  <c r="M112" i="9"/>
  <c r="L119" i="9"/>
  <c r="M79" i="9"/>
  <c r="H83" i="9"/>
  <c r="M73" i="9"/>
  <c r="M69" i="9"/>
  <c r="M67" i="9"/>
  <c r="M81" i="9"/>
  <c r="M70" i="9"/>
  <c r="M122" i="9"/>
  <c r="M99" i="9"/>
  <c r="M97" i="9"/>
  <c r="D84" i="9"/>
  <c r="M76" i="9"/>
  <c r="M64" i="9"/>
  <c r="M57" i="9"/>
  <c r="M118" i="9"/>
  <c r="M116" i="9"/>
  <c r="C78" i="9"/>
  <c r="M58" i="9"/>
  <c r="M105" i="9"/>
  <c r="M103" i="9"/>
  <c r="M94" i="9"/>
  <c r="M90" i="9"/>
  <c r="H71" i="9"/>
  <c r="M66" i="9"/>
  <c r="M63" i="9"/>
  <c r="L65" i="9"/>
  <c r="M110" i="9"/>
  <c r="L101" i="9"/>
  <c r="M96" i="9"/>
  <c r="M72" i="9"/>
  <c r="H77" i="9"/>
  <c r="M60" i="9"/>
  <c r="H65" i="9"/>
  <c r="M91" i="9"/>
  <c r="L107" i="9"/>
  <c r="M109" i="9"/>
  <c r="M106" i="9"/>
  <c r="M104" i="9"/>
  <c r="M102" i="9"/>
  <c r="H107" i="9"/>
  <c r="M92" i="9"/>
  <c r="M54" i="9"/>
  <c r="H59" i="9"/>
  <c r="H119" i="9"/>
  <c r="M114" i="9"/>
  <c r="M111" i="9"/>
  <c r="L113" i="9"/>
  <c r="M93" i="9"/>
  <c r="M61" i="9"/>
  <c r="M120" i="9"/>
  <c r="H125" i="9"/>
  <c r="M108" i="9"/>
  <c r="H113" i="9"/>
  <c r="L95" i="9"/>
  <c r="D108" i="9"/>
  <c r="H95" i="9"/>
  <c r="L83" i="9"/>
  <c r="D60" i="9"/>
  <c r="D99" i="9"/>
  <c r="D96" i="9"/>
  <c r="D48" i="9"/>
  <c r="D114" i="9"/>
  <c r="D66" i="9"/>
  <c r="O47" i="5"/>
  <c r="F44" i="6" s="1"/>
  <c r="F47" i="6" s="1"/>
  <c r="N23" i="5"/>
  <c r="D45" i="9"/>
  <c r="D106" i="19"/>
  <c r="C106" i="21" s="1"/>
  <c r="D100" i="11"/>
  <c r="C44" i="22"/>
  <c r="B44" i="24" s="1" a="1"/>
  <c r="B44" i="24" s="1"/>
  <c r="D82" i="19"/>
  <c r="C82" i="21" s="1"/>
  <c r="D114" i="19"/>
  <c r="C114" i="21" s="1"/>
  <c r="D97" i="18"/>
  <c r="C10" i="13"/>
  <c r="D102" i="12"/>
  <c r="C102" i="14" s="1"/>
  <c r="D90" i="19"/>
  <c r="C90" i="21" s="1"/>
  <c r="D10" i="12"/>
  <c r="C10" i="14" s="1"/>
  <c r="D110" i="12"/>
  <c r="D6" i="7"/>
  <c r="C6" i="8" s="1"/>
  <c r="D98" i="19"/>
  <c r="C98" i="21" s="1"/>
  <c r="D68" i="18"/>
  <c r="D94" i="12"/>
  <c r="C94" i="14" s="1"/>
  <c r="D8" i="18"/>
  <c r="C118" i="11"/>
  <c r="C102" i="16"/>
  <c r="D90" i="11"/>
  <c r="D39" i="18"/>
  <c r="C116" i="18"/>
  <c r="D49" i="18"/>
  <c r="C112" i="15"/>
  <c r="D26" i="7"/>
  <c r="C26" i="8" s="1"/>
  <c r="D81" i="12"/>
  <c r="C81" i="14" s="1"/>
  <c r="D6" i="3"/>
  <c r="D79" i="3"/>
  <c r="D108" i="3"/>
  <c r="D36" i="4"/>
  <c r="D24" i="12"/>
  <c r="C24" i="14" s="1"/>
  <c r="D39" i="15"/>
  <c r="D39" i="19"/>
  <c r="C39" i="21" s="1"/>
  <c r="D22" i="4"/>
  <c r="D111" i="4"/>
  <c r="D12" i="9"/>
  <c r="D51" i="11"/>
  <c r="D60" i="15"/>
  <c r="C70" i="11"/>
  <c r="D37" i="3"/>
  <c r="D48" i="10"/>
  <c r="D120" i="17"/>
  <c r="D13" i="4"/>
  <c r="D62" i="12"/>
  <c r="C62" i="14" s="1"/>
  <c r="D72" i="17"/>
  <c r="D112" i="4"/>
  <c r="D78" i="10"/>
  <c r="D22" i="5"/>
  <c r="C85" i="18"/>
  <c r="D12" i="4"/>
  <c r="D103" i="4"/>
  <c r="D108" i="10"/>
  <c r="D82" i="12"/>
  <c r="C82" i="14" s="1"/>
  <c r="C55" i="4"/>
  <c r="D45" i="3"/>
  <c r="D46" i="4"/>
  <c r="D93" i="4"/>
  <c r="D98" i="10"/>
  <c r="D36" i="13"/>
  <c r="D6" i="15"/>
  <c r="C79" i="10"/>
  <c r="D117" i="10"/>
  <c r="D37" i="10"/>
  <c r="D19" i="11"/>
  <c r="D7" i="16"/>
  <c r="D114" i="18"/>
  <c r="C15" i="10"/>
  <c r="D70" i="4"/>
  <c r="D90" i="4"/>
  <c r="D49" i="10"/>
  <c r="D15" i="12"/>
  <c r="C15" i="14" s="1"/>
  <c r="D90" i="16"/>
  <c r="D10" i="18"/>
  <c r="D108" i="12"/>
  <c r="D29" i="12"/>
  <c r="C29" i="14" s="1"/>
  <c r="D30" i="15"/>
  <c r="C102" i="10"/>
  <c r="D92" i="12"/>
  <c r="C92" i="14" s="1"/>
  <c r="D81" i="15"/>
  <c r="D118" i="4"/>
  <c r="D6" i="5"/>
  <c r="D73" i="12"/>
  <c r="C73" i="14" s="1"/>
  <c r="D36" i="19"/>
  <c r="C36" i="21" s="1"/>
  <c r="C114" i="11"/>
  <c r="C51" i="16"/>
  <c r="D45" i="4"/>
  <c r="D77" i="12"/>
  <c r="C77" i="14" s="1"/>
  <c r="D54" i="12"/>
  <c r="C54" i="14" s="1"/>
  <c r="C120" i="4"/>
  <c r="D100" i="12"/>
  <c r="C100" i="14" s="1"/>
  <c r="C31" i="22"/>
  <c r="B31" i="24" s="1" a="1"/>
  <c r="B31" i="24" s="1"/>
  <c r="D31" i="22"/>
  <c r="C31" i="24" s="1" a="1"/>
  <c r="C31" i="24" s="1"/>
  <c r="C33" i="22" a="1"/>
  <c r="C33" i="22" s="1"/>
  <c r="B33" i="24" s="1" a="1"/>
  <c r="B33" i="24" s="1"/>
  <c r="D123" i="10"/>
  <c r="C34" i="20" a="1"/>
  <c r="D34" i="20" s="1"/>
  <c r="D35" i="20" s="1"/>
  <c r="C32" i="4" a="1"/>
  <c r="C32" i="4" s="1"/>
  <c r="C34" i="19" a="1"/>
  <c r="C34" i="19" s="1"/>
  <c r="D68" i="4"/>
  <c r="D51" i="7"/>
  <c r="C51" i="8" s="1"/>
  <c r="D124" i="12"/>
  <c r="D37" i="15"/>
  <c r="C49" i="4"/>
  <c r="C121" i="5"/>
  <c r="C32" i="9" a="1"/>
  <c r="C32" i="9" s="1"/>
  <c r="C33" i="19" a="1"/>
  <c r="C33" i="19" s="1"/>
  <c r="B33" i="21" s="1"/>
  <c r="D42" i="3"/>
  <c r="D39" i="4"/>
  <c r="C33" i="6" a="1"/>
  <c r="D33" i="6" s="1"/>
  <c r="D91" i="7"/>
  <c r="C91" i="8" s="1"/>
  <c r="D70" i="12"/>
  <c r="C70" i="14" s="1"/>
  <c r="D55" i="15"/>
  <c r="C33" i="20" a="1"/>
  <c r="D33" i="20" s="1"/>
  <c r="C34" i="10" a="1"/>
  <c r="C32" i="16" a="1"/>
  <c r="C32" i="16" s="1"/>
  <c r="C31" i="17" a="1"/>
  <c r="C31" i="17" s="1"/>
  <c r="C33" i="23" a="1"/>
  <c r="C33" i="23" s="1"/>
  <c r="C34" i="9" a="1"/>
  <c r="C34" i="9" s="1"/>
  <c r="D103" i="15"/>
  <c r="C34" i="4" a="1"/>
  <c r="C34" i="4" s="1"/>
  <c r="C32" i="10" a="1"/>
  <c r="C32" i="10" s="1"/>
  <c r="C34" i="16" a="1"/>
  <c r="C34" i="16" s="1"/>
  <c r="C34" i="17" a="1"/>
  <c r="D34" i="17" s="1"/>
  <c r="C34" i="18" a="1"/>
  <c r="C34" i="18" s="1"/>
  <c r="C32" i="15" a="1"/>
  <c r="C32" i="15" s="1"/>
  <c r="C30" i="7" a="1"/>
  <c r="C30" i="7" s="1"/>
  <c r="C32" i="3" a="1"/>
  <c r="D28" i="15"/>
  <c r="D93" i="15"/>
  <c r="C32" i="11" a="1"/>
  <c r="D54" i="5"/>
  <c r="D94" i="10"/>
  <c r="D104" i="10"/>
  <c r="D45" i="15"/>
  <c r="C97" i="4"/>
  <c r="C32" i="5" a="1"/>
  <c r="C32" i="5" s="1"/>
  <c r="C34" i="11" a="1"/>
  <c r="C34" i="11" s="1"/>
  <c r="C34" i="15" a="1"/>
  <c r="C34" i="23" a="1"/>
  <c r="D34" i="23" s="1"/>
  <c r="D35" i="23" s="1"/>
  <c r="H6" i="24" s="1" a="1"/>
  <c r="H6" i="24" s="1"/>
  <c r="G6" i="24" s="1"/>
  <c r="C34" i="3" a="1"/>
  <c r="C34" i="3" s="1"/>
  <c r="D66" i="16"/>
  <c r="D38" i="16"/>
  <c r="D123" i="16"/>
  <c r="D12" i="11"/>
  <c r="D42" i="16"/>
  <c r="D114" i="16"/>
  <c r="C66" i="18"/>
  <c r="D62" i="5"/>
  <c r="D15" i="4"/>
  <c r="D63" i="4"/>
  <c r="D6" i="10"/>
  <c r="D68" i="10"/>
  <c r="D85" i="11"/>
  <c r="D64" i="19"/>
  <c r="C64" i="21" s="1"/>
  <c r="D43" i="4"/>
  <c r="D82" i="4"/>
  <c r="D39" i="10"/>
  <c r="D48" i="15"/>
  <c r="C121" i="4"/>
  <c r="D92" i="4"/>
  <c r="D9" i="10"/>
  <c r="D102" i="4"/>
  <c r="D24" i="9"/>
  <c r="D19" i="10"/>
  <c r="D12" i="13"/>
  <c r="D123" i="12"/>
  <c r="C96" i="17"/>
  <c r="D73" i="4"/>
  <c r="D66" i="11"/>
  <c r="D116" i="10"/>
  <c r="D104" i="11"/>
  <c r="D54" i="4"/>
  <c r="D40" i="9"/>
  <c r="D97" i="10"/>
  <c r="D88" i="19"/>
  <c r="C88" i="21" s="1"/>
  <c r="C118" i="10"/>
  <c r="D33" i="10"/>
  <c r="D45" i="11"/>
  <c r="D120" i="19"/>
  <c r="C120" i="21" s="1"/>
  <c r="D93" i="5"/>
  <c r="D60" i="4"/>
  <c r="C112" i="18"/>
  <c r="D79" i="4"/>
  <c r="D88" i="4"/>
  <c r="D39" i="9"/>
  <c r="D37" i="4"/>
  <c r="D33" i="9"/>
  <c r="D7" i="11"/>
  <c r="C117" i="11"/>
  <c r="D108" i="4"/>
  <c r="C79" i="11"/>
  <c r="D12" i="3"/>
  <c r="D33" i="7"/>
  <c r="C33" i="8" s="1"/>
  <c r="D33" i="16"/>
  <c r="D116" i="16"/>
  <c r="D86" i="19"/>
  <c r="C86" i="21" s="1"/>
  <c r="C40" i="16"/>
  <c r="D104" i="3"/>
  <c r="C49" i="16"/>
  <c r="C97" i="16"/>
  <c r="C76" i="7"/>
  <c r="B76" i="8" s="1" a="1"/>
  <c r="B76" i="8" s="1"/>
  <c r="D34" i="7"/>
  <c r="C34" i="8" s="1"/>
  <c r="C103" i="10"/>
  <c r="D85" i="3"/>
  <c r="D78" i="16"/>
  <c r="C78" i="17"/>
  <c r="D26" i="12"/>
  <c r="C26" i="14" s="1"/>
  <c r="C64" i="10"/>
  <c r="C68" i="16"/>
  <c r="D94" i="3"/>
  <c r="D13" i="7"/>
  <c r="C13" i="8" s="1"/>
  <c r="C86" i="18"/>
  <c r="D66" i="3"/>
  <c r="D114" i="3"/>
  <c r="D123" i="3"/>
  <c r="D27" i="7"/>
  <c r="C27" i="8" s="1"/>
  <c r="D53" i="12"/>
  <c r="C53" i="14" s="1"/>
  <c r="D32" i="19"/>
  <c r="C32" i="21" s="1"/>
  <c r="C120" i="16"/>
  <c r="C16" i="17"/>
  <c r="D15" i="5"/>
  <c r="D120" i="5"/>
  <c r="D18" i="9"/>
  <c r="C20" i="13" a="1"/>
  <c r="D20" i="13" s="1"/>
  <c r="D123" i="15"/>
  <c r="D18" i="16"/>
  <c r="D52" i="18"/>
  <c r="D85" i="19"/>
  <c r="C85" i="21" s="1"/>
  <c r="D102" i="19"/>
  <c r="C102" i="21" s="1"/>
  <c r="C20" i="16" a="1"/>
  <c r="C20" i="9" a="1"/>
  <c r="C20" i="12" a="1"/>
  <c r="C20" i="12" s="1"/>
  <c r="B20" i="14" s="1" a="1"/>
  <c r="B20" i="14" s="1"/>
  <c r="C22" i="23" a="1"/>
  <c r="D22" i="23" s="1"/>
  <c r="D23" i="23" s="1"/>
  <c r="C20" i="22" a="1"/>
  <c r="C20" i="22" s="1"/>
  <c r="B20" i="24" s="1" a="1"/>
  <c r="B20" i="24" s="1"/>
  <c r="D58" i="3"/>
  <c r="D33" i="4"/>
  <c r="D87" i="4"/>
  <c r="C20" i="6" a="1"/>
  <c r="D20" i="6" s="1"/>
  <c r="D55" i="10"/>
  <c r="D92" i="10"/>
  <c r="D16" i="11"/>
  <c r="D6" i="12"/>
  <c r="C6" i="14" s="1"/>
  <c r="D104" i="15"/>
  <c r="D36" i="17"/>
  <c r="D72" i="18"/>
  <c r="D111" i="18"/>
  <c r="D44" i="19"/>
  <c r="C44" i="21" s="1"/>
  <c r="D70" i="19"/>
  <c r="C70" i="21" s="1"/>
  <c r="D110" i="19"/>
  <c r="C110" i="21" s="1"/>
  <c r="C120" i="18"/>
  <c r="C20" i="23" a="1"/>
  <c r="C20" i="23" s="1"/>
  <c r="C20" i="15" a="1"/>
  <c r="C20" i="15" s="1"/>
  <c r="C22" i="3" a="1"/>
  <c r="D71" i="7"/>
  <c r="C71" i="8" s="1"/>
  <c r="D10" i="4"/>
  <c r="D78" i="4"/>
  <c r="D37" i="9"/>
  <c r="D93" i="10"/>
  <c r="D60" i="12"/>
  <c r="C60" i="14" s="1"/>
  <c r="D118" i="16"/>
  <c r="D42" i="17"/>
  <c r="C20" i="20" a="1"/>
  <c r="D20" i="20" s="1"/>
  <c r="D13" i="19"/>
  <c r="C13" i="21" s="1"/>
  <c r="C112" i="10"/>
  <c r="C84" i="17"/>
  <c r="C22" i="18" a="1"/>
  <c r="C20" i="4" a="1"/>
  <c r="D30" i="5"/>
  <c r="D72" i="5"/>
  <c r="D100" i="5"/>
  <c r="D36" i="10"/>
  <c r="D85" i="15"/>
  <c r="D70" i="16"/>
  <c r="D6" i="19"/>
  <c r="C6" i="21" s="1"/>
  <c r="D54" i="19"/>
  <c r="C54" i="21" s="1"/>
  <c r="D78" i="19"/>
  <c r="C78" i="21" s="1"/>
  <c r="C106" i="4"/>
  <c r="C20" i="5" a="1"/>
  <c r="C20" i="5" s="1"/>
  <c r="C54" i="10"/>
  <c r="C84" i="10"/>
  <c r="C20" i="11" a="1"/>
  <c r="C20" i="11" s="1"/>
  <c r="C20" i="19" a="1"/>
  <c r="D58" i="4"/>
  <c r="D81" i="5"/>
  <c r="D118" i="19"/>
  <c r="C118" i="21" s="1"/>
  <c r="C22" i="10" a="1"/>
  <c r="C22" i="11" a="1"/>
  <c r="C22" i="11" s="1"/>
  <c r="C22" i="16" a="1"/>
  <c r="C22" i="16" s="1"/>
  <c r="C114" i="17"/>
  <c r="C19" i="17" a="1"/>
  <c r="D19" i="17" s="1"/>
  <c r="C19" i="18" a="1"/>
  <c r="C22" i="9" a="1"/>
  <c r="C22" i="9" s="1"/>
  <c r="C18" i="7" a="1"/>
  <c r="D30" i="11"/>
  <c r="D30" i="16"/>
  <c r="D8" i="4"/>
  <c r="D110" i="5"/>
  <c r="D62" i="19"/>
  <c r="C62" i="21" s="1"/>
  <c r="C99" i="12"/>
  <c r="B85" i="14" s="1" a="1"/>
  <c r="B85" i="14" s="1"/>
  <c r="C57" i="15"/>
  <c r="C96" i="15"/>
  <c r="D78" i="3"/>
  <c r="D68" i="5"/>
  <c r="D28" i="9"/>
  <c r="D42" i="9"/>
  <c r="D31" i="10"/>
  <c r="D43" i="10"/>
  <c r="D111" i="10"/>
  <c r="D24" i="11"/>
  <c r="D57" i="11"/>
  <c r="D24" i="13"/>
  <c r="D72" i="12"/>
  <c r="C72" i="14" s="1"/>
  <c r="D107" i="12"/>
  <c r="D65" i="12"/>
  <c r="C65" i="14" s="1"/>
  <c r="D36" i="15"/>
  <c r="D86" i="15"/>
  <c r="D114" i="15"/>
  <c r="D40" i="17"/>
  <c r="D56" i="18"/>
  <c r="D37" i="19"/>
  <c r="C37" i="21" s="1"/>
  <c r="D53" i="19"/>
  <c r="C53" i="21" s="1"/>
  <c r="D69" i="19"/>
  <c r="C69" i="21" s="1"/>
  <c r="C82" i="10"/>
  <c r="C115" i="11"/>
  <c r="C82" i="16"/>
  <c r="C27" i="17"/>
  <c r="D10" i="3"/>
  <c r="D39" i="3"/>
  <c r="D97" i="3"/>
  <c r="D86" i="11"/>
  <c r="D34" i="12"/>
  <c r="C34" i="14" s="1"/>
  <c r="D24" i="15"/>
  <c r="D115" i="15"/>
  <c r="D92" i="16"/>
  <c r="D22" i="17"/>
  <c r="D57" i="18"/>
  <c r="D76" i="18"/>
  <c r="D104" i="18"/>
  <c r="D123" i="18"/>
  <c r="D18" i="19"/>
  <c r="C18" i="21" s="1"/>
  <c r="D101" i="19"/>
  <c r="C101" i="21" s="1"/>
  <c r="D117" i="19"/>
  <c r="C117" i="21" s="1"/>
  <c r="C116" i="11"/>
  <c r="C66" i="17"/>
  <c r="C71" i="12"/>
  <c r="B71" i="14" s="1" a="1"/>
  <c r="B71" i="14" s="1"/>
  <c r="D85" i="4"/>
  <c r="D114" i="4"/>
  <c r="D9" i="5"/>
  <c r="D31" i="5"/>
  <c r="D79" i="5"/>
  <c r="D7" i="7"/>
  <c r="C7" i="8" s="1"/>
  <c r="D40" i="12"/>
  <c r="C40" i="14" s="1"/>
  <c r="D90" i="12"/>
  <c r="C90" i="14" s="1"/>
  <c r="D17" i="12"/>
  <c r="C17" i="14" s="1"/>
  <c r="D10" i="15"/>
  <c r="D22" i="15"/>
  <c r="D45" i="17"/>
  <c r="D105" i="18"/>
  <c r="D124" i="18"/>
  <c r="D46" i="19"/>
  <c r="C46" i="21" s="1"/>
  <c r="C60" i="5"/>
  <c r="C96" i="11"/>
  <c r="C48" i="18"/>
  <c r="D68" i="3"/>
  <c r="D11" i="7"/>
  <c r="C11" i="8" s="1"/>
  <c r="D73" i="10"/>
  <c r="D51" i="12"/>
  <c r="C51" i="14" s="1"/>
  <c r="D23" i="12"/>
  <c r="C23" i="14" s="1"/>
  <c r="D7" i="15"/>
  <c r="D48" i="17"/>
  <c r="D61" i="19"/>
  <c r="C61" i="21" s="1"/>
  <c r="D77" i="19"/>
  <c r="C77" i="21" s="1"/>
  <c r="C97" i="11"/>
  <c r="C44" i="16"/>
  <c r="C46" i="12"/>
  <c r="D10" i="5"/>
  <c r="D39" i="5"/>
  <c r="D52" i="12"/>
  <c r="C52" i="14" s="1"/>
  <c r="D73" i="16"/>
  <c r="D22" i="19"/>
  <c r="C22" i="21" s="1"/>
  <c r="D35" i="19"/>
  <c r="C35" i="21" s="1"/>
  <c r="D92" i="19"/>
  <c r="C92" i="21" s="1"/>
  <c r="D20" i="3"/>
  <c r="D40" i="5"/>
  <c r="D108" i="5"/>
  <c r="D37" i="7"/>
  <c r="C37" i="8" s="1"/>
  <c r="D36" i="9"/>
  <c r="D18" i="11"/>
  <c r="D48" i="11"/>
  <c r="D115" i="12"/>
  <c r="D114" i="12"/>
  <c r="D42" i="15"/>
  <c r="D66" i="15"/>
  <c r="D6" i="17"/>
  <c r="D6" i="18"/>
  <c r="D125" i="19"/>
  <c r="D41" i="19"/>
  <c r="C41" i="21" s="1"/>
  <c r="D93" i="19"/>
  <c r="C93" i="21" s="1"/>
  <c r="D109" i="19"/>
  <c r="C109" i="21" s="1"/>
  <c r="D7" i="5"/>
  <c r="D24" i="5"/>
  <c r="D15" i="9"/>
  <c r="D49" i="12"/>
  <c r="C49" i="14" s="1"/>
  <c r="D16" i="15"/>
  <c r="D110" i="18"/>
  <c r="C120" i="11"/>
  <c r="C36" i="16"/>
  <c r="D67" i="5"/>
  <c r="D12" i="10"/>
  <c r="D120" i="12"/>
  <c r="D12" i="12"/>
  <c r="C12" i="14" s="1"/>
  <c r="C21" i="13"/>
  <c r="D31" i="18"/>
  <c r="C48" i="16"/>
  <c r="D24" i="4"/>
  <c r="D37" i="5"/>
  <c r="D57" i="5"/>
  <c r="D104" i="12"/>
  <c r="C104" i="14" s="1"/>
  <c r="D112" i="12"/>
  <c r="D62" i="18"/>
  <c r="C62" i="11"/>
  <c r="C86" i="16"/>
  <c r="D16" i="12"/>
  <c r="C16" i="14" s="1"/>
  <c r="D87" i="12"/>
  <c r="C87" i="14" s="1"/>
  <c r="D96" i="12"/>
  <c r="C96" i="14" s="1"/>
  <c r="D51" i="15"/>
  <c r="D90" i="15"/>
  <c r="D13" i="18"/>
  <c r="D43" i="18"/>
  <c r="D81" i="18"/>
  <c r="D100" i="18"/>
  <c r="D44" i="9"/>
  <c r="D78" i="12"/>
  <c r="C78" i="14" s="1"/>
  <c r="D57" i="16"/>
  <c r="D124" i="16"/>
  <c r="D58" i="12"/>
  <c r="C58" i="14" s="1"/>
  <c r="D68" i="12"/>
  <c r="C68" i="14" s="1"/>
  <c r="D122" i="12"/>
  <c r="D70" i="15"/>
  <c r="D118" i="15"/>
  <c r="D76" i="16"/>
  <c r="D24" i="23"/>
  <c r="D20" i="10"/>
  <c r="D45" i="10"/>
  <c r="D62" i="16"/>
  <c r="D48" i="19"/>
  <c r="C48" i="21" s="1"/>
  <c r="D112" i="19"/>
  <c r="C112" i="21" s="1"/>
  <c r="C70" i="10"/>
  <c r="C92" i="18"/>
  <c r="C43" i="19"/>
  <c r="B43" i="21" s="1"/>
  <c r="D8" i="11"/>
  <c r="D78" i="11"/>
  <c r="D54" i="18"/>
  <c r="D82" i="18"/>
  <c r="C90" i="10"/>
  <c r="C49" i="11"/>
  <c r="C52" i="16"/>
  <c r="D72" i="16"/>
  <c r="D81" i="16"/>
  <c r="D44" i="17"/>
  <c r="D33" i="18"/>
  <c r="D104" i="19"/>
  <c r="C104" i="21" s="1"/>
  <c r="C68" i="11"/>
  <c r="C110" i="16"/>
  <c r="D64" i="5"/>
  <c r="D84" i="5"/>
  <c r="D6" i="11"/>
  <c r="D105" i="12"/>
  <c r="C105" i="14" s="1"/>
  <c r="D13" i="16"/>
  <c r="D100" i="16"/>
  <c r="D73" i="18"/>
  <c r="D102" i="18"/>
  <c r="C72" i="19"/>
  <c r="D55" i="5"/>
  <c r="D44" i="18"/>
  <c r="D96" i="19"/>
  <c r="C96" i="21" s="1"/>
  <c r="C51" i="10"/>
  <c r="C60" i="16"/>
  <c r="C68" i="15"/>
  <c r="D33" i="11"/>
  <c r="D18" i="5"/>
  <c r="D30" i="10"/>
  <c r="D72" i="11"/>
  <c r="D13" i="12"/>
  <c r="C13" i="14" s="1"/>
  <c r="C118" i="5"/>
  <c r="D45" i="5"/>
  <c r="D32" i="12"/>
  <c r="C32" i="14" s="1"/>
  <c r="D58" i="19"/>
  <c r="C58" i="21" s="1"/>
  <c r="C81" i="10"/>
  <c r="C110" i="11"/>
  <c r="D15" i="11"/>
  <c r="D30" i="13"/>
  <c r="D30" i="12"/>
  <c r="C30" i="14" s="1"/>
  <c r="D21" i="19"/>
  <c r="C21" i="21" s="1"/>
  <c r="D40" i="19"/>
  <c r="C40" i="21" s="1"/>
  <c r="C52" i="11"/>
  <c r="C81" i="11"/>
  <c r="C9" i="15" a="1"/>
  <c r="C9" i="19" a="1"/>
  <c r="D12" i="5"/>
  <c r="D90" i="5"/>
  <c r="D14" i="10"/>
  <c r="D52" i="10"/>
  <c r="C44" i="10"/>
  <c r="C9" i="16" a="1"/>
  <c r="D66" i="4"/>
  <c r="D74" i="19"/>
  <c r="C74" i="21" s="1"/>
  <c r="C100" i="10"/>
  <c r="C9" i="12" a="1"/>
  <c r="C9" i="12" s="1"/>
  <c r="D43" i="12"/>
  <c r="C43" i="14" s="1"/>
  <c r="D7" i="19"/>
  <c r="C7" i="21" s="1"/>
  <c r="C8" i="10" a="1"/>
  <c r="C8" i="10" s="1"/>
  <c r="F13" i="12" s="1" a="1"/>
  <c r="F13" i="12" s="1"/>
  <c r="C9" i="11" a="1"/>
  <c r="C9" i="11" s="1"/>
  <c r="G13" i="12" s="1" a="1"/>
  <c r="G13" i="12" s="1"/>
  <c r="C9" i="7" a="1"/>
  <c r="D24" i="19"/>
  <c r="C24" i="21" s="1"/>
  <c r="C62" i="10"/>
  <c r="C7" i="17" a="1"/>
  <c r="C7" i="17" s="1"/>
  <c r="C9" i="3" a="1"/>
  <c r="C44" i="4"/>
  <c r="D62" i="3"/>
  <c r="D81" i="3"/>
  <c r="D62" i="4"/>
  <c r="D60" i="11"/>
  <c r="D98" i="11"/>
  <c r="D7" i="12"/>
  <c r="C7" i="14" s="1"/>
  <c r="D118" i="12"/>
  <c r="D33" i="15"/>
  <c r="D40" i="15"/>
  <c r="D49" i="15"/>
  <c r="D116" i="15"/>
  <c r="D108" i="16"/>
  <c r="D10" i="17"/>
  <c r="D65" i="19"/>
  <c r="C65" i="21" s="1"/>
  <c r="C57" i="19"/>
  <c r="B57" i="21" s="1"/>
  <c r="D44" i="3"/>
  <c r="D100" i="3"/>
  <c r="D110" i="3"/>
  <c r="D110" i="4"/>
  <c r="D111" i="5"/>
  <c r="D57" i="10"/>
  <c r="D13" i="11"/>
  <c r="D42" i="12"/>
  <c r="C42" i="14" s="1"/>
  <c r="D58" i="15"/>
  <c r="D87" i="15"/>
  <c r="D39" i="16"/>
  <c r="D55" i="16"/>
  <c r="D64" i="18"/>
  <c r="D103" i="18"/>
  <c r="D8" i="19"/>
  <c r="C8" i="21" s="1"/>
  <c r="D12" i="19"/>
  <c r="C12" i="21" s="1"/>
  <c r="C31" i="4"/>
  <c r="C72" i="4"/>
  <c r="C108" i="11"/>
  <c r="C19" i="16"/>
  <c r="C102" i="17"/>
  <c r="D42" i="23"/>
  <c r="D52" i="3"/>
  <c r="D33" i="5"/>
  <c r="D43" i="5"/>
  <c r="D116" i="5"/>
  <c r="D18" i="6"/>
  <c r="D18" i="10"/>
  <c r="D72" i="10"/>
  <c r="D110" i="10"/>
  <c r="D66" i="12"/>
  <c r="C66" i="14" s="1"/>
  <c r="D41" i="12"/>
  <c r="C41" i="14" s="1"/>
  <c r="D89" i="12"/>
  <c r="C89" i="14" s="1"/>
  <c r="D97" i="19"/>
  <c r="C97" i="21" s="1"/>
  <c r="C92" i="5"/>
  <c r="C113" i="19"/>
  <c r="D24" i="10"/>
  <c r="D14" i="18"/>
  <c r="C54" i="17"/>
  <c r="C55" i="18"/>
  <c r="C93" i="18"/>
  <c r="C106" i="15"/>
  <c r="D49" i="19"/>
  <c r="C49" i="21" s="1"/>
  <c r="D89" i="19"/>
  <c r="C89" i="21" s="1"/>
  <c r="D31" i="3"/>
  <c r="D52" i="4"/>
  <c r="D27" i="9"/>
  <c r="D96" i="10"/>
  <c r="D36" i="11"/>
  <c r="D85" i="12"/>
  <c r="C85" i="14" s="1"/>
  <c r="D8" i="15"/>
  <c r="D97" i="15"/>
  <c r="D33" i="17"/>
  <c r="D23" i="19"/>
  <c r="C23" i="21" s="1"/>
  <c r="D81" i="19"/>
  <c r="C81" i="21" s="1"/>
  <c r="D102" i="5"/>
  <c r="D115" i="10"/>
  <c r="D72" i="3"/>
  <c r="D100" i="4"/>
  <c r="D34" i="5"/>
  <c r="D49" i="5"/>
  <c r="D101" i="7"/>
  <c r="C101" i="8" s="1"/>
  <c r="D10" i="9"/>
  <c r="D14" i="11"/>
  <c r="D12" i="16"/>
  <c r="D8" i="17"/>
  <c r="D84" i="18"/>
  <c r="D121" i="19"/>
  <c r="C121" i="21" s="1"/>
  <c r="C39" i="17"/>
  <c r="D103" i="16"/>
  <c r="D37" i="18"/>
  <c r="D120" i="3"/>
  <c r="D8" i="7"/>
  <c r="C8" i="8" s="1"/>
  <c r="D20" i="7"/>
  <c r="C20" i="8" s="1"/>
  <c r="D10" i="7"/>
  <c r="C10" i="8" s="1"/>
  <c r="D86" i="10"/>
  <c r="D105" i="10"/>
  <c r="D37" i="11"/>
  <c r="D44" i="12"/>
  <c r="C44" i="14" s="1"/>
  <c r="D20" i="17"/>
  <c r="D73" i="19"/>
  <c r="C73" i="21" s="1"/>
  <c r="D7" i="22"/>
  <c r="C7" i="24" s="1" a="1"/>
  <c r="C7" i="24" s="1"/>
  <c r="C6" i="6"/>
  <c r="D6" i="6"/>
  <c r="C42" i="13"/>
  <c r="D42" i="13"/>
  <c r="C6" i="4"/>
  <c r="F6" i="7" s="1" a="1"/>
  <c r="F6" i="7" s="1"/>
  <c r="D6" i="4"/>
  <c r="C42" i="6"/>
  <c r="D42" i="6"/>
  <c r="C7" i="4"/>
  <c r="D7" i="4"/>
  <c r="C18" i="4"/>
  <c r="D18" i="4"/>
  <c r="C40" i="4"/>
  <c r="D40" i="4"/>
  <c r="C48" i="4"/>
  <c r="D48" i="4"/>
  <c r="C57" i="4"/>
  <c r="D57" i="4"/>
  <c r="C40" i="13"/>
  <c r="C18" i="13"/>
  <c r="D18" i="13"/>
  <c r="D96" i="4"/>
  <c r="D115" i="4"/>
  <c r="D36" i="5"/>
  <c r="D42" i="5"/>
  <c r="D85" i="5"/>
  <c r="D123" i="5"/>
  <c r="D40" i="10"/>
  <c r="D42" i="10"/>
  <c r="D8" i="12"/>
  <c r="C8" i="14" s="1"/>
  <c r="D11" i="12"/>
  <c r="C11" i="14" s="1"/>
  <c r="D56" i="16"/>
  <c r="D104" i="16"/>
  <c r="D30" i="17"/>
  <c r="D60" i="18"/>
  <c r="D79" i="18"/>
  <c r="D88" i="18"/>
  <c r="D108" i="18"/>
  <c r="C21" i="18"/>
  <c r="C46" i="23"/>
  <c r="D56" i="4"/>
  <c r="D75" i="4"/>
  <c r="D104" i="4"/>
  <c r="D123" i="4"/>
  <c r="D10" i="10"/>
  <c r="D39" i="12"/>
  <c r="C39" i="14" s="1"/>
  <c r="D62" i="15"/>
  <c r="D110" i="15"/>
  <c r="D64" i="16"/>
  <c r="D84" i="16"/>
  <c r="D12" i="17"/>
  <c r="D12" i="18"/>
  <c r="D51" i="18"/>
  <c r="D61" i="18"/>
  <c r="D70" i="18"/>
  <c r="D80" i="18"/>
  <c r="D90" i="18"/>
  <c r="D109" i="18"/>
  <c r="D118" i="18"/>
  <c r="D86" i="4"/>
  <c r="D75" i="5"/>
  <c r="D112" i="5"/>
  <c r="D86" i="7"/>
  <c r="C86" i="8" s="1"/>
  <c r="D7" i="10"/>
  <c r="D43" i="11"/>
  <c r="D54" i="11"/>
  <c r="D73" i="11"/>
  <c r="D82" i="11"/>
  <c r="D92" i="11"/>
  <c r="D102" i="11"/>
  <c r="D111" i="11"/>
  <c r="D79" i="12"/>
  <c r="C79" i="14" s="1"/>
  <c r="D85" i="16"/>
  <c r="D16" i="18"/>
  <c r="D42" i="4"/>
  <c r="D94" i="4"/>
  <c r="D104" i="5"/>
  <c r="D114" i="5"/>
  <c r="D66" i="10"/>
  <c r="D85" i="10"/>
  <c r="D114" i="10"/>
  <c r="D55" i="11"/>
  <c r="D64" i="11"/>
  <c r="D84" i="11"/>
  <c r="D93" i="11"/>
  <c r="D103" i="11"/>
  <c r="D112" i="11"/>
  <c r="D59" i="12"/>
  <c r="C59" i="14" s="1"/>
  <c r="D25" i="15"/>
  <c r="D16" i="16"/>
  <c r="D37" i="16"/>
  <c r="D45" i="16"/>
  <c r="D93" i="16"/>
  <c r="D60" i="17"/>
  <c r="D108" i="17"/>
  <c r="D108" i="19"/>
  <c r="C108" i="21" s="1"/>
  <c r="D90" i="17"/>
  <c r="D43" i="15"/>
  <c r="D52" i="15"/>
  <c r="D72" i="15"/>
  <c r="D100" i="15"/>
  <c r="D120" i="15"/>
  <c r="D10" i="16"/>
  <c r="D30" i="18"/>
  <c r="D6" i="13"/>
  <c r="C10" i="6"/>
  <c r="A1" i="17"/>
  <c r="H47" i="15"/>
  <c r="H41" i="15"/>
  <c r="O17" i="15"/>
  <c r="H11" i="15"/>
  <c r="D6" i="23"/>
  <c r="D72" i="22"/>
  <c r="C72" i="24" s="1" a="1"/>
  <c r="C72" i="24" s="1"/>
  <c r="D17" i="19"/>
  <c r="C17" i="21" s="1"/>
  <c r="D42" i="19"/>
  <c r="C42" i="21" s="1"/>
  <c r="D10" i="19"/>
  <c r="C10" i="21" s="1"/>
  <c r="L47" i="17"/>
  <c r="D37" i="17"/>
  <c r="L35" i="17"/>
  <c r="L29" i="17"/>
  <c r="D43" i="16"/>
  <c r="K39" i="16"/>
  <c r="K33" i="16"/>
  <c r="H35" i="16"/>
  <c r="O35" i="16"/>
  <c r="D24" i="16"/>
  <c r="O29" i="16"/>
  <c r="K19" i="16"/>
  <c r="O23" i="16"/>
  <c r="R16" i="16"/>
  <c r="K14" i="16"/>
  <c r="D8" i="16"/>
  <c r="J7" i="16"/>
  <c r="K7" i="16" s="1"/>
  <c r="O47" i="15"/>
  <c r="K38" i="15"/>
  <c r="S38" i="15" s="1"/>
  <c r="K36" i="15"/>
  <c r="O41" i="15"/>
  <c r="K32" i="15"/>
  <c r="K30" i="15"/>
  <c r="S27" i="15"/>
  <c r="K18" i="15"/>
  <c r="R21" i="15"/>
  <c r="J22" i="15"/>
  <c r="K22" i="15" s="1"/>
  <c r="Q12" i="15"/>
  <c r="Q17" i="15" s="1"/>
  <c r="D13" i="15"/>
  <c r="O11" i="15"/>
  <c r="J9" i="15"/>
  <c r="K9" i="15" s="1"/>
  <c r="D111" i="3"/>
  <c r="C37" i="13"/>
  <c r="D125" i="12"/>
  <c r="G6" i="12" a="1"/>
  <c r="G6" i="12" s="1"/>
  <c r="D46" i="11"/>
  <c r="D39" i="11"/>
  <c r="D40" i="11"/>
  <c r="D31" i="11"/>
  <c r="O29" i="11"/>
  <c r="F26" i="13" s="1"/>
  <c r="F29" i="13" s="1"/>
  <c r="D10" i="11"/>
  <c r="M38" i="9"/>
  <c r="M19" i="9"/>
  <c r="M16" i="9"/>
  <c r="M15" i="9"/>
  <c r="L17" i="9"/>
  <c r="D16" i="9"/>
  <c r="D12" i="7"/>
  <c r="C12" i="8" s="1"/>
  <c r="D36" i="7"/>
  <c r="C36" i="8" s="1"/>
  <c r="D36" i="6"/>
  <c r="M18" i="9"/>
  <c r="M21" i="9"/>
  <c r="M40" i="9"/>
  <c r="L41" i="9"/>
  <c r="M32" i="9"/>
  <c r="M27" i="9"/>
  <c r="D13" i="9"/>
  <c r="M6" i="9"/>
  <c r="M7" i="9"/>
  <c r="B101" i="8" a="1"/>
  <c r="B101" i="8" s="1"/>
  <c r="B81" i="8" a="1"/>
  <c r="B81" i="8" s="1"/>
  <c r="B71" i="8" a="1"/>
  <c r="B71" i="8" s="1"/>
  <c r="B18" i="8" a="1"/>
  <c r="B18" i="8" s="1"/>
  <c r="B23" i="8" a="1"/>
  <c r="B23" i="8" s="1"/>
  <c r="B66" i="8" a="1"/>
  <c r="B66" i="8" s="1"/>
  <c r="D40" i="7"/>
  <c r="C40" i="8" s="1"/>
  <c r="B49" i="8" a="1"/>
  <c r="B49" i="8" s="1"/>
  <c r="B43" i="8" a="1"/>
  <c r="B43" i="8" s="1"/>
  <c r="B45" i="8" a="1"/>
  <c r="B45" i="8" s="1"/>
  <c r="B61" i="8" a="1"/>
  <c r="B61" i="8" s="1"/>
  <c r="B44" i="8" a="1"/>
  <c r="B44" i="8" s="1"/>
  <c r="B54" i="8" a="1"/>
  <c r="B54" i="8" s="1"/>
  <c r="C40" i="6"/>
  <c r="N119" i="5"/>
  <c r="O113" i="5"/>
  <c r="F110" i="6" s="1"/>
  <c r="F113" i="6" s="1"/>
  <c r="O101" i="5"/>
  <c r="J98" i="23" s="1"/>
  <c r="J101" i="23" s="1"/>
  <c r="D96" i="5"/>
  <c r="N83" i="5"/>
  <c r="N71" i="5"/>
  <c r="N65" i="5"/>
  <c r="D44" i="5"/>
  <c r="O41" i="5"/>
  <c r="N29" i="5"/>
  <c r="C14" i="5"/>
  <c r="G101" i="7"/>
  <c r="C117" i="5"/>
  <c r="N113" i="5"/>
  <c r="D98" i="5"/>
  <c r="N95" i="5"/>
  <c r="N89" i="5"/>
  <c r="D78" i="5"/>
  <c r="D70" i="5"/>
  <c r="O59" i="5"/>
  <c r="F56" i="6" s="1"/>
  <c r="D52" i="5"/>
  <c r="C51" i="5"/>
  <c r="N53" i="5"/>
  <c r="O17" i="5"/>
  <c r="J14" i="23" s="1"/>
  <c r="J17" i="23" s="1"/>
  <c r="N17" i="5"/>
  <c r="O11" i="5"/>
  <c r="O125" i="5"/>
  <c r="O119" i="5"/>
  <c r="C115" i="5"/>
  <c r="O107" i="5"/>
  <c r="D103" i="5"/>
  <c r="N107" i="5"/>
  <c r="N101" i="5"/>
  <c r="D97" i="5"/>
  <c r="O95" i="5"/>
  <c r="O89" i="5"/>
  <c r="G72" i="7"/>
  <c r="D82" i="5"/>
  <c r="O77" i="5"/>
  <c r="D73" i="5"/>
  <c r="O71" i="5"/>
  <c r="P71" i="5" s="1"/>
  <c r="O65" i="5"/>
  <c r="O53" i="5"/>
  <c r="O35" i="5"/>
  <c r="O29" i="5"/>
  <c r="O23" i="5"/>
  <c r="D13" i="5"/>
  <c r="G7" i="22" a="1"/>
  <c r="G7" i="22" s="1"/>
  <c r="G11" i="7" a="1"/>
  <c r="G11" i="7" s="1"/>
  <c r="G13" i="22" a="1"/>
  <c r="G13" i="22" s="1"/>
  <c r="G10" i="7" a="1"/>
  <c r="G10" i="7" s="1"/>
  <c r="G7" i="7" a="1"/>
  <c r="G7" i="7" s="1"/>
  <c r="G6" i="7" a="1"/>
  <c r="G6" i="7" s="1"/>
  <c r="G8" i="7" a="1"/>
  <c r="G8" i="7" s="1"/>
  <c r="D8" i="5"/>
  <c r="M58" i="3"/>
  <c r="D54" i="3"/>
  <c r="D38" i="3"/>
  <c r="M37" i="3"/>
  <c r="M104" i="3"/>
  <c r="M64" i="3"/>
  <c r="M32" i="3"/>
  <c r="D16" i="3"/>
  <c r="M40" i="3"/>
  <c r="M118" i="3"/>
  <c r="D49" i="3"/>
  <c r="M51" i="3"/>
  <c r="M46" i="3"/>
  <c r="D13" i="3"/>
  <c r="M122" i="3"/>
  <c r="M98" i="3"/>
  <c r="M26" i="3"/>
  <c r="M22" i="3"/>
  <c r="M19" i="3"/>
  <c r="C84" i="19"/>
  <c r="B84" i="21" s="1"/>
  <c r="C60" i="19"/>
  <c r="D52" i="19"/>
  <c r="C52" i="21" s="1"/>
  <c r="D116" i="19"/>
  <c r="C116" i="21" s="1"/>
  <c r="C100" i="19"/>
  <c r="B100" i="21" s="1"/>
  <c r="D68" i="19"/>
  <c r="C68" i="21" s="1"/>
  <c r="D30" i="19"/>
  <c r="C30" i="21" s="1"/>
  <c r="D103" i="19"/>
  <c r="C103" i="21" s="1"/>
  <c r="D15" i="19"/>
  <c r="C15" i="21" s="1"/>
  <c r="D11" i="19"/>
  <c r="C11" i="21" s="1"/>
  <c r="D79" i="19"/>
  <c r="C79" i="21" s="1"/>
  <c r="C71" i="19"/>
  <c r="B71" i="21" s="1"/>
  <c r="C95" i="19"/>
  <c r="B95" i="21" s="1"/>
  <c r="D55" i="19"/>
  <c r="C55" i="21" s="1"/>
  <c r="D47" i="19"/>
  <c r="C47" i="21" s="1"/>
  <c r="C119" i="19"/>
  <c r="D111" i="19"/>
  <c r="C111" i="21" s="1"/>
  <c r="B113" i="21" a="1"/>
  <c r="B113" i="21" s="1"/>
  <c r="B117" i="21" a="1"/>
  <c r="B117" i="21" s="1"/>
  <c r="B115" i="21" a="1"/>
  <c r="B115" i="21" s="1"/>
  <c r="B119" i="21" a="1"/>
  <c r="B119" i="21" s="1"/>
  <c r="B108" i="21" a="1"/>
  <c r="B108" i="21" s="1"/>
  <c r="D66" i="22"/>
  <c r="C66" i="24" s="1" a="1"/>
  <c r="C66" i="24" s="1"/>
  <c r="D115" i="22"/>
  <c r="C115" i="24" s="1" a="1"/>
  <c r="C115" i="24" s="1"/>
  <c r="D78" i="22"/>
  <c r="C78" i="24" s="1" a="1"/>
  <c r="C78" i="24" s="1"/>
  <c r="D97" i="22"/>
  <c r="C97" i="24" s="1" a="1"/>
  <c r="C97" i="24" s="1"/>
  <c r="D18" i="23"/>
  <c r="C10" i="23"/>
  <c r="C61" i="23"/>
  <c r="D60" i="23"/>
  <c r="C40" i="23"/>
  <c r="D30" i="23"/>
  <c r="D31" i="23"/>
  <c r="D57" i="23"/>
  <c r="D78" i="23"/>
  <c r="D12" i="23"/>
  <c r="D70" i="23"/>
  <c r="D71" i="23" s="1"/>
  <c r="H16" i="24" s="1"/>
  <c r="D96" i="23"/>
  <c r="C114" i="23"/>
  <c r="C15" i="23"/>
  <c r="D54" i="23"/>
  <c r="C68" i="23"/>
  <c r="C72" i="23"/>
  <c r="D84" i="23"/>
  <c r="C32" i="23"/>
  <c r="C66" i="23"/>
  <c r="D90" i="23"/>
  <c r="D48" i="23"/>
  <c r="D13" i="23"/>
  <c r="D44" i="23"/>
  <c r="C108" i="23"/>
  <c r="D51" i="23"/>
  <c r="D7" i="23"/>
  <c r="D49" i="23"/>
  <c r="C64" i="23"/>
  <c r="D39" i="23"/>
  <c r="D62" i="23"/>
  <c r="C82" i="23"/>
  <c r="C52" i="23"/>
  <c r="D102" i="23"/>
  <c r="D43" i="23"/>
  <c r="D8" i="23"/>
  <c r="D37" i="23"/>
  <c r="D55" i="23"/>
  <c r="D120" i="23"/>
  <c r="C31" i="20"/>
  <c r="C8" i="20"/>
  <c r="C7" i="20"/>
  <c r="D18" i="20"/>
  <c r="D84" i="20"/>
  <c r="D6" i="20"/>
  <c r="D66" i="20"/>
  <c r="D24" i="20"/>
  <c r="D36" i="20"/>
  <c r="D30" i="20"/>
  <c r="D114" i="20"/>
  <c r="C40" i="20"/>
  <c r="D12" i="20"/>
  <c r="D96" i="22"/>
  <c r="C96" i="24" s="1" a="1"/>
  <c r="C96" i="24" s="1"/>
  <c r="D102" i="22"/>
  <c r="C102" i="24" s="1" a="1"/>
  <c r="C102" i="24" s="1"/>
  <c r="C114" i="22"/>
  <c r="B114" i="24" s="1" a="1"/>
  <c r="B114" i="24" s="1"/>
  <c r="C37" i="22"/>
  <c r="B37" i="24" s="1" a="1"/>
  <c r="B37" i="24" s="1"/>
  <c r="D43" i="22"/>
  <c r="C43" i="24" s="1" a="1"/>
  <c r="C43" i="24" s="1"/>
  <c r="D122" i="22"/>
  <c r="C122" i="24" s="1" a="1"/>
  <c r="C122" i="24" s="1"/>
  <c r="C54" i="22"/>
  <c r="B54" i="24" s="1" a="1"/>
  <c r="B54" i="24" s="1"/>
  <c r="D68" i="22"/>
  <c r="C68" i="24" s="1" a="1"/>
  <c r="C68" i="24" s="1"/>
  <c r="G6" i="22" a="1"/>
  <c r="G6" i="22" s="1"/>
  <c r="D84" i="22"/>
  <c r="C84" i="24" s="1" a="1"/>
  <c r="C84" i="24" s="1"/>
  <c r="D120" i="22"/>
  <c r="C120" i="24" s="1" a="1"/>
  <c r="C120" i="24" s="1"/>
  <c r="C57" i="22"/>
  <c r="B57" i="24" s="1" a="1"/>
  <c r="B57" i="24" s="1"/>
  <c r="C12" i="22"/>
  <c r="B12" i="24" s="1" a="1"/>
  <c r="B12" i="24" s="1"/>
  <c r="D6" i="22"/>
  <c r="D40" i="22"/>
  <c r="C40" i="24" s="1" a="1"/>
  <c r="C40" i="24" s="1"/>
  <c r="D18" i="22"/>
  <c r="C18" i="24" s="1" a="1"/>
  <c r="C18" i="24" s="1"/>
  <c r="D87" i="22"/>
  <c r="C87" i="24" s="1" a="1"/>
  <c r="C87" i="24" s="1"/>
  <c r="D13" i="22"/>
  <c r="C13" i="24" s="1" a="1"/>
  <c r="C13" i="24" s="1"/>
  <c r="D52" i="22"/>
  <c r="C52" i="24" s="1" a="1"/>
  <c r="C52" i="24" s="1"/>
  <c r="C32" i="22"/>
  <c r="B32" i="24" s="1" a="1"/>
  <c r="B32" i="24" s="1"/>
  <c r="D24" i="22"/>
  <c r="C24" i="24" s="1" a="1"/>
  <c r="C24" i="24" s="1"/>
  <c r="C10" i="22"/>
  <c r="B10" i="24" s="1" a="1"/>
  <c r="B10" i="24" s="1"/>
  <c r="C103" i="22"/>
  <c r="B103" i="24" s="1" a="1"/>
  <c r="B103" i="24" s="1"/>
  <c r="D8" i="22"/>
  <c r="C8" i="24" s="1" a="1"/>
  <c r="C8" i="24" s="1"/>
  <c r="D36" i="22"/>
  <c r="C36" i="24" s="1" a="1"/>
  <c r="C36" i="24" s="1"/>
  <c r="D90" i="22"/>
  <c r="C90" i="24" s="1" a="1"/>
  <c r="C90" i="24" s="1"/>
  <c r="D34" i="22"/>
  <c r="C34" i="24" s="1" a="1"/>
  <c r="C34" i="24" s="1"/>
  <c r="C14" i="22"/>
  <c r="B14" i="24" s="1" a="1"/>
  <c r="B14" i="24" s="1"/>
  <c r="D30" i="22"/>
  <c r="C30" i="24" s="1" a="1"/>
  <c r="C30" i="24" s="1"/>
  <c r="G8" i="22" a="1"/>
  <c r="G8" i="22" s="1"/>
  <c r="D46" i="22"/>
  <c r="C46" i="24" s="1" a="1"/>
  <c r="C46" i="24" s="1"/>
  <c r="D15" i="22"/>
  <c r="C15" i="24" s="1" a="1"/>
  <c r="C15" i="24" s="1"/>
  <c r="D48" i="22"/>
  <c r="C48" i="24" s="1" a="1"/>
  <c r="C48" i="24" s="1"/>
  <c r="D22" i="22"/>
  <c r="C22" i="24" s="1" a="1"/>
  <c r="C22" i="24" s="1"/>
  <c r="D42" i="22"/>
  <c r="C42" i="24" s="1" a="1"/>
  <c r="C42" i="24" s="1"/>
  <c r="D39" i="22"/>
  <c r="C39" i="24" s="1" a="1"/>
  <c r="C39" i="24" s="1"/>
  <c r="D108" i="22"/>
  <c r="C108" i="24" s="1" a="1"/>
  <c r="C108" i="24" s="1"/>
  <c r="C60" i="22"/>
  <c r="B60" i="24" s="1" a="1"/>
  <c r="B60" i="24" s="1"/>
  <c r="C43" i="20"/>
  <c r="D54" i="20"/>
  <c r="C10" i="20"/>
  <c r="D42" i="20"/>
  <c r="C13" i="20"/>
  <c r="C15" i="20"/>
  <c r="C37" i="20"/>
  <c r="C78" i="20"/>
  <c r="D102" i="20"/>
  <c r="C121" i="20"/>
  <c r="C44" i="20"/>
  <c r="C39" i="20"/>
  <c r="C32" i="20"/>
  <c r="D11" i="20"/>
  <c r="D41" i="20"/>
  <c r="D60" i="20"/>
  <c r="D108" i="20"/>
  <c r="D48" i="20"/>
  <c r="D96" i="20"/>
  <c r="D90" i="20"/>
  <c r="D72" i="20"/>
  <c r="D120" i="20"/>
  <c r="D36" i="18"/>
  <c r="D40" i="18"/>
  <c r="D27" i="18"/>
  <c r="D20" i="18"/>
  <c r="L17" i="18"/>
  <c r="L11" i="18"/>
  <c r="N8" i="23" s="1"/>
  <c r="N11" i="23" s="1"/>
  <c r="D42" i="18"/>
  <c r="D45" i="18"/>
  <c r="L41" i="18"/>
  <c r="F38" i="20" s="1"/>
  <c r="L35" i="18"/>
  <c r="L29" i="18"/>
  <c r="P6" i="22" a="1"/>
  <c r="P6" i="22" s="1"/>
  <c r="H6" i="19" a="1"/>
  <c r="H6" i="19" s="1"/>
  <c r="D9" i="18"/>
  <c r="J42" i="16"/>
  <c r="J47" i="16" s="1"/>
  <c r="K43" i="16"/>
  <c r="R42" i="16"/>
  <c r="K45" i="16"/>
  <c r="S45" i="16" s="1"/>
  <c r="K46" i="16"/>
  <c r="K44" i="16"/>
  <c r="S44" i="16" s="1"/>
  <c r="R43" i="16"/>
  <c r="J41" i="16"/>
  <c r="Q41" i="16"/>
  <c r="R36" i="16"/>
  <c r="O41" i="16"/>
  <c r="K40" i="16"/>
  <c r="R38" i="16"/>
  <c r="S38" i="16" s="1"/>
  <c r="K37" i="16"/>
  <c r="S37" i="16" s="1"/>
  <c r="H41" i="16"/>
  <c r="J35" i="16"/>
  <c r="K34" i="16"/>
  <c r="S34" i="16" s="1"/>
  <c r="K32" i="16"/>
  <c r="R31" i="16"/>
  <c r="K30" i="16"/>
  <c r="R30" i="16"/>
  <c r="K25" i="16"/>
  <c r="R24" i="16"/>
  <c r="J27" i="16"/>
  <c r="J29" i="16" s="1"/>
  <c r="H29" i="16"/>
  <c r="R28" i="16"/>
  <c r="K28" i="16"/>
  <c r="S26" i="16" s="1"/>
  <c r="Q25" i="16"/>
  <c r="Q29" i="16" s="1"/>
  <c r="S20" i="16"/>
  <c r="Q22" i="16"/>
  <c r="Q23" i="16" s="1"/>
  <c r="R19" i="16"/>
  <c r="K18" i="16"/>
  <c r="R21" i="16"/>
  <c r="R18" i="16"/>
  <c r="J21" i="16"/>
  <c r="K21" i="16" s="1"/>
  <c r="K22" i="16"/>
  <c r="Q17" i="16"/>
  <c r="K16" i="16"/>
  <c r="R12" i="16"/>
  <c r="O17" i="16"/>
  <c r="K15" i="16"/>
  <c r="R14" i="16"/>
  <c r="J8" i="16"/>
  <c r="K8" i="16" s="1"/>
  <c r="S8" i="16" s="1"/>
  <c r="O11" i="16"/>
  <c r="Q6" i="16"/>
  <c r="Q11" i="16" s="1"/>
  <c r="K9" i="16"/>
  <c r="H11" i="16"/>
  <c r="R7" i="16"/>
  <c r="K6" i="16"/>
  <c r="R9" i="16"/>
  <c r="D6" i="16"/>
  <c r="K44" i="15"/>
  <c r="S44" i="15" s="1"/>
  <c r="Q46" i="15"/>
  <c r="R46" i="15" s="1"/>
  <c r="R43" i="15"/>
  <c r="K42" i="15"/>
  <c r="R45" i="15"/>
  <c r="S45" i="15" s="1"/>
  <c r="R42" i="15"/>
  <c r="J43" i="15"/>
  <c r="K43" i="15" s="1"/>
  <c r="K46" i="15"/>
  <c r="Q37" i="15"/>
  <c r="R37" i="15" s="1"/>
  <c r="R39" i="15"/>
  <c r="J39" i="15"/>
  <c r="J41" i="15" s="1"/>
  <c r="R36" i="15"/>
  <c r="K40" i="15"/>
  <c r="K37" i="15"/>
  <c r="R40" i="15"/>
  <c r="J34" i="15"/>
  <c r="J35" i="15" s="1"/>
  <c r="Q33" i="15"/>
  <c r="R33" i="15" s="1"/>
  <c r="R30" i="15"/>
  <c r="O35" i="15"/>
  <c r="K31" i="15"/>
  <c r="R32" i="15"/>
  <c r="K33" i="15"/>
  <c r="H35" i="15"/>
  <c r="J26" i="15"/>
  <c r="K26" i="15" s="1"/>
  <c r="O29" i="15"/>
  <c r="Q24" i="15"/>
  <c r="Q29" i="15" s="1"/>
  <c r="K25" i="15"/>
  <c r="H29" i="15"/>
  <c r="R28" i="15"/>
  <c r="K24" i="15"/>
  <c r="R18" i="15"/>
  <c r="J19" i="15"/>
  <c r="Q20" i="15"/>
  <c r="R20" i="15" s="1"/>
  <c r="K20" i="15"/>
  <c r="R19" i="15"/>
  <c r="O23" i="15"/>
  <c r="H17" i="15"/>
  <c r="R16" i="15"/>
  <c r="J17" i="15"/>
  <c r="K13" i="15"/>
  <c r="R13" i="15"/>
  <c r="K14" i="15"/>
  <c r="R15" i="15"/>
  <c r="K15" i="15"/>
  <c r="K10" i="15"/>
  <c r="S8" i="15" s="1"/>
  <c r="Q10" i="15"/>
  <c r="Q11" i="15" s="1"/>
  <c r="R7" i="15"/>
  <c r="R6" i="15"/>
  <c r="S6" i="15" s="1"/>
  <c r="K7" i="15"/>
  <c r="C15" i="13"/>
  <c r="C8" i="13"/>
  <c r="C13" i="13"/>
  <c r="C39" i="13"/>
  <c r="C44" i="13"/>
  <c r="C32" i="13"/>
  <c r="D11" i="13"/>
  <c r="D41" i="13"/>
  <c r="D7" i="13"/>
  <c r="D54" i="13"/>
  <c r="D66" i="13"/>
  <c r="D78" i="13"/>
  <c r="D90" i="13"/>
  <c r="D102" i="13"/>
  <c r="D114" i="13"/>
  <c r="D43" i="13"/>
  <c r="C48" i="13"/>
  <c r="C60" i="13"/>
  <c r="C72" i="13"/>
  <c r="C84" i="13"/>
  <c r="C96" i="13"/>
  <c r="C108" i="13"/>
  <c r="C120" i="13"/>
  <c r="C31" i="13"/>
  <c r="D42" i="11"/>
  <c r="O47" i="11"/>
  <c r="L44" i="23" s="1"/>
  <c r="L47" i="23" s="1"/>
  <c r="O17" i="11"/>
  <c r="K6" i="22" a="1"/>
  <c r="K6" i="22" s="1"/>
  <c r="O41" i="11"/>
  <c r="O35" i="11"/>
  <c r="O23" i="11"/>
  <c r="O11" i="11"/>
  <c r="F8" i="13" s="1"/>
  <c r="F11" i="13" s="1"/>
  <c r="K7" i="22" a="1"/>
  <c r="K7" i="22" s="1"/>
  <c r="G7" i="12" a="1"/>
  <c r="G7" i="12" s="1"/>
  <c r="J41" i="10"/>
  <c r="J23" i="10"/>
  <c r="J17" i="10"/>
  <c r="G17" i="10"/>
  <c r="F6" i="12" a="1"/>
  <c r="F6" i="12" s="1"/>
  <c r="J6" i="22" a="1"/>
  <c r="J6" i="22" s="1"/>
  <c r="G6" i="10"/>
  <c r="J6" i="10"/>
  <c r="J7" i="22" a="1"/>
  <c r="J7" i="22" s="1"/>
  <c r="F7" i="12" a="1"/>
  <c r="F7" i="12" s="1"/>
  <c r="M43" i="9"/>
  <c r="M42" i="9"/>
  <c r="M30" i="9"/>
  <c r="M28" i="9"/>
  <c r="M24" i="9"/>
  <c r="C21" i="9"/>
  <c r="D8" i="9"/>
  <c r="D6" i="9"/>
  <c r="M46" i="9"/>
  <c r="H47" i="9"/>
  <c r="M44" i="9"/>
  <c r="M45" i="9"/>
  <c r="L47" i="9"/>
  <c r="M37" i="9"/>
  <c r="H41" i="9"/>
  <c r="M36" i="9"/>
  <c r="M31" i="9"/>
  <c r="M34" i="9"/>
  <c r="L35" i="9"/>
  <c r="H35" i="9"/>
  <c r="M33" i="9"/>
  <c r="H29" i="9"/>
  <c r="M26" i="9"/>
  <c r="L29" i="9"/>
  <c r="M25" i="9"/>
  <c r="M22" i="9"/>
  <c r="H23" i="9"/>
  <c r="M20" i="9"/>
  <c r="L23" i="9"/>
  <c r="M12" i="9"/>
  <c r="H17" i="9"/>
  <c r="M13" i="9"/>
  <c r="M14" i="9"/>
  <c r="M10" i="9"/>
  <c r="L11" i="9"/>
  <c r="M8" i="9"/>
  <c r="H11" i="9"/>
  <c r="M9" i="9"/>
  <c r="B42" i="8" a="1"/>
  <c r="B42" i="8" s="1"/>
  <c r="B60" i="8" a="1"/>
  <c r="B60" i="8" s="1"/>
  <c r="B96" i="8" a="1"/>
  <c r="B96" i="8" s="1"/>
  <c r="D15" i="7"/>
  <c r="C15" i="8" s="1"/>
  <c r="D96" i="7"/>
  <c r="C96" i="8" s="1"/>
  <c r="D56" i="7"/>
  <c r="C56" i="8" s="1"/>
  <c r="D28" i="7"/>
  <c r="C28" i="8" s="1"/>
  <c r="B39" i="8" a="1"/>
  <c r="B39" i="8" s="1"/>
  <c r="D16" i="7"/>
  <c r="C16" i="8" s="1"/>
  <c r="D38" i="7"/>
  <c r="C38" i="8" s="1"/>
  <c r="B6" i="8" a="1"/>
  <c r="B6" i="8" s="1"/>
  <c r="G12" i="7" a="1"/>
  <c r="G12" i="7" s="1"/>
  <c r="D24" i="6"/>
  <c r="C15" i="6"/>
  <c r="M88" i="3"/>
  <c r="D30" i="3"/>
  <c r="M97" i="3"/>
  <c r="M81" i="3"/>
  <c r="M24" i="3"/>
  <c r="M111" i="3"/>
  <c r="M99" i="3"/>
  <c r="M79" i="3"/>
  <c r="M56" i="3"/>
  <c r="M105" i="3"/>
  <c r="L107" i="3"/>
  <c r="M87" i="3"/>
  <c r="D115" i="3"/>
  <c r="D96" i="3"/>
  <c r="M61" i="3"/>
  <c r="D57" i="3"/>
  <c r="D48" i="3"/>
  <c r="D40" i="3"/>
  <c r="M28" i="3"/>
  <c r="C24" i="3"/>
  <c r="D18" i="3"/>
  <c r="D7" i="3"/>
  <c r="C37" i="6"/>
  <c r="C43" i="6"/>
  <c r="C32" i="6"/>
  <c r="C7" i="6"/>
  <c r="D12" i="6"/>
  <c r="D39" i="6"/>
  <c r="C120" i="6"/>
  <c r="C114" i="6"/>
  <c r="D108" i="6"/>
  <c r="C102" i="6"/>
  <c r="D96" i="6"/>
  <c r="D90" i="6"/>
  <c r="C84" i="6"/>
  <c r="D78" i="6"/>
  <c r="C72" i="6"/>
  <c r="C66" i="6"/>
  <c r="D60" i="6"/>
  <c r="C54" i="6"/>
  <c r="D48" i="6"/>
  <c r="C31" i="6"/>
  <c r="D30" i="6"/>
  <c r="C21" i="6"/>
  <c r="C8" i="6"/>
  <c r="C13" i="6"/>
  <c r="C44" i="6"/>
  <c r="M108" i="3"/>
  <c r="M103" i="3"/>
  <c r="M94" i="3"/>
  <c r="L89" i="3"/>
  <c r="M75" i="3"/>
  <c r="M68" i="3"/>
  <c r="M63" i="3"/>
  <c r="M55" i="3"/>
  <c r="D51" i="3"/>
  <c r="L29" i="3"/>
  <c r="M12" i="3"/>
  <c r="M123" i="3"/>
  <c r="L125" i="3"/>
  <c r="M121" i="3"/>
  <c r="M117" i="3"/>
  <c r="M110" i="3"/>
  <c r="M112" i="3"/>
  <c r="M91" i="3"/>
  <c r="D70" i="3"/>
  <c r="M43" i="3"/>
  <c r="M115" i="3"/>
  <c r="L113" i="3"/>
  <c r="M100" i="3"/>
  <c r="L95" i="3"/>
  <c r="M80" i="3"/>
  <c r="L83" i="3"/>
  <c r="M76" i="3"/>
  <c r="M74" i="3"/>
  <c r="M70" i="3"/>
  <c r="M69" i="3"/>
  <c r="M67" i="3"/>
  <c r="L71" i="3"/>
  <c r="L59" i="3"/>
  <c r="M52" i="3"/>
  <c r="M50" i="3"/>
  <c r="L53" i="3"/>
  <c r="L47" i="3"/>
  <c r="M44" i="3"/>
  <c r="M39" i="3"/>
  <c r="M38" i="3"/>
  <c r="L41" i="3"/>
  <c r="M30" i="3"/>
  <c r="M31" i="3"/>
  <c r="M20" i="3"/>
  <c r="M14" i="3"/>
  <c r="L17" i="3"/>
  <c r="M16" i="3"/>
  <c r="M11" i="3"/>
  <c r="L11" i="3"/>
  <c r="H125" i="3"/>
  <c r="M120" i="3"/>
  <c r="M124" i="3"/>
  <c r="M116" i="3"/>
  <c r="L119" i="3"/>
  <c r="M114" i="3"/>
  <c r="H119" i="3"/>
  <c r="M109" i="3"/>
  <c r="M113" i="3" s="1"/>
  <c r="H113" i="3"/>
  <c r="M106" i="3"/>
  <c r="H107" i="3"/>
  <c r="M102" i="3"/>
  <c r="L101" i="3"/>
  <c r="H101" i="3"/>
  <c r="M96" i="3"/>
  <c r="M93" i="3"/>
  <c r="M92" i="3"/>
  <c r="H95" i="3"/>
  <c r="M90" i="3"/>
  <c r="C90" i="3"/>
  <c r="H89" i="3"/>
  <c r="M84" i="3"/>
  <c r="M85" i="3"/>
  <c r="H83" i="3"/>
  <c r="M78" i="3"/>
  <c r="M82" i="3"/>
  <c r="L77" i="3"/>
  <c r="M72" i="3"/>
  <c r="M73" i="3"/>
  <c r="H77" i="3"/>
  <c r="M66" i="3"/>
  <c r="H71" i="3"/>
  <c r="M62" i="3"/>
  <c r="L65" i="3"/>
  <c r="M60" i="3"/>
  <c r="H65" i="3"/>
  <c r="M57" i="3"/>
  <c r="H59" i="3"/>
  <c r="M54" i="3"/>
  <c r="M49" i="3"/>
  <c r="H53" i="3"/>
  <c r="M48" i="3"/>
  <c r="M42" i="3"/>
  <c r="H47" i="3"/>
  <c r="M45" i="3"/>
  <c r="H41" i="3"/>
  <c r="M36" i="3"/>
  <c r="H35" i="3"/>
  <c r="M33" i="3"/>
  <c r="M34" i="3"/>
  <c r="L35" i="3"/>
  <c r="H29" i="3"/>
  <c r="M25" i="3"/>
  <c r="M27" i="3"/>
  <c r="H23" i="3"/>
  <c r="M21" i="3"/>
  <c r="M18" i="3"/>
  <c r="L23" i="3"/>
  <c r="H17" i="3"/>
  <c r="M13" i="3"/>
  <c r="M15" i="3"/>
  <c r="H11" i="3"/>
  <c r="D8" i="3"/>
  <c r="C30" i="9" l="1"/>
  <c r="D30" i="9"/>
  <c r="C105" i="7"/>
  <c r="B105" i="8" s="1" a="1"/>
  <c r="B105" i="8" s="1"/>
  <c r="D105" i="7"/>
  <c r="C105" i="8" s="1"/>
  <c r="D81" i="23"/>
  <c r="C81" i="23"/>
  <c r="C79" i="23"/>
  <c r="D79" i="23"/>
  <c r="D79" i="16"/>
  <c r="C79" i="16"/>
  <c r="C33" i="3"/>
  <c r="D33" i="3"/>
  <c r="D115" i="16"/>
  <c r="C115" i="16"/>
  <c r="D95" i="7"/>
  <c r="C95" i="8" s="1"/>
  <c r="C95" i="7"/>
  <c r="B95" i="8" s="1" a="1"/>
  <c r="B95" i="8" s="1"/>
  <c r="D115" i="17"/>
  <c r="C115" i="17"/>
  <c r="C15" i="3"/>
  <c r="D15" i="3"/>
  <c r="C43" i="17"/>
  <c r="D43" i="17"/>
  <c r="C112" i="16"/>
  <c r="D112" i="16"/>
  <c r="C94" i="7"/>
  <c r="B94" i="8" s="1" a="1"/>
  <c r="B94" i="8" s="1"/>
  <c r="D94" i="7"/>
  <c r="C94" i="8" s="1"/>
  <c r="D22" i="20"/>
  <c r="D23" i="20" s="1"/>
  <c r="C22" i="20"/>
  <c r="C31" i="12"/>
  <c r="B28" i="14" s="1" a="1"/>
  <c r="B28" i="14" s="1"/>
  <c r="D31" i="12"/>
  <c r="C31" i="14" s="1"/>
  <c r="C104" i="7"/>
  <c r="B104" i="8" s="1" a="1"/>
  <c r="B104" i="8" s="1"/>
  <c r="D104" i="7"/>
  <c r="C104" i="8" s="1"/>
  <c r="D46" i="20"/>
  <c r="D47" i="20" s="1"/>
  <c r="C46" i="20"/>
  <c r="B109" i="21" a="1"/>
  <c r="B109" i="21" s="1"/>
  <c r="B50" i="21"/>
  <c r="B121" i="21" a="1"/>
  <c r="B121" i="21" s="1"/>
  <c r="B34" i="21"/>
  <c r="B112" i="21" a="1"/>
  <c r="B112" i="21" s="1"/>
  <c r="B72" i="21"/>
  <c r="B124" i="21" a="1"/>
  <c r="B124" i="21" s="1"/>
  <c r="B60" i="21"/>
  <c r="D73" i="23"/>
  <c r="C73" i="23"/>
  <c r="C22" i="12"/>
  <c r="B21" i="14" s="1" a="1"/>
  <c r="B21" i="14" s="1"/>
  <c r="D22" i="12"/>
  <c r="C22" i="14" s="1"/>
  <c r="D116" i="17"/>
  <c r="C116" i="17"/>
  <c r="D19" i="20"/>
  <c r="C19" i="20"/>
  <c r="C123" i="20"/>
  <c r="D123" i="20"/>
  <c r="C118" i="20"/>
  <c r="D118" i="20"/>
  <c r="C123" i="17"/>
  <c r="D123" i="17"/>
  <c r="C100" i="7"/>
  <c r="B100" i="8" s="1" a="1"/>
  <c r="B100" i="8" s="1"/>
  <c r="D100" i="7"/>
  <c r="C100" i="8" s="1"/>
  <c r="C118" i="17"/>
  <c r="D118" i="17"/>
  <c r="D46" i="13"/>
  <c r="D47" i="13" s="1"/>
  <c r="C46" i="13"/>
  <c r="D46" i="6"/>
  <c r="D47" i="6" s="1"/>
  <c r="H15" i="8" s="1" a="1"/>
  <c r="H15" i="8" s="1"/>
  <c r="C46" i="6"/>
  <c r="D116" i="20"/>
  <c r="C116" i="20"/>
  <c r="D115" i="20"/>
  <c r="C115" i="20"/>
  <c r="C19" i="15"/>
  <c r="D19" i="15"/>
  <c r="C19" i="6"/>
  <c r="D19" i="6"/>
  <c r="D123" i="23"/>
  <c r="C123" i="23"/>
  <c r="C93" i="7"/>
  <c r="B93" i="8" s="1" a="1"/>
  <c r="B93" i="8" s="1"/>
  <c r="D93" i="7"/>
  <c r="C93" i="8" s="1"/>
  <c r="C85" i="7"/>
  <c r="B85" i="8" s="1" a="1"/>
  <c r="B85" i="8" s="1"/>
  <c r="D85" i="7"/>
  <c r="C85" i="8" s="1"/>
  <c r="B18" i="14" a="1"/>
  <c r="B18" i="14" s="1"/>
  <c r="B99" i="14" a="1"/>
  <c r="B99" i="14" s="1"/>
  <c r="B24" i="14" a="1"/>
  <c r="B24" i="14" s="1"/>
  <c r="B25" i="14" a="1"/>
  <c r="B25" i="14" s="1"/>
  <c r="B64" i="14" a="1"/>
  <c r="B64" i="14" s="1"/>
  <c r="B89" i="14" a="1"/>
  <c r="B89" i="14" s="1"/>
  <c r="B103" i="14" a="1"/>
  <c r="B103" i="14" s="1"/>
  <c r="B84" i="14" a="1"/>
  <c r="B84" i="14" s="1"/>
  <c r="B98" i="14" a="1"/>
  <c r="B98" i="14" s="1"/>
  <c r="B77" i="14" a="1"/>
  <c r="B77" i="14" s="1"/>
  <c r="B91" i="14" a="1"/>
  <c r="B91" i="14" s="1"/>
  <c r="B63" i="14" a="1"/>
  <c r="B63" i="14" s="1"/>
  <c r="B74" i="14" a="1"/>
  <c r="B74" i="14" s="1"/>
  <c r="B57" i="14" a="1"/>
  <c r="B57" i="14" s="1"/>
  <c r="B67" i="14" a="1"/>
  <c r="B67" i="14" s="1"/>
  <c r="B39" i="14" a="1"/>
  <c r="B39" i="14" s="1"/>
  <c r="B45" i="14" a="1"/>
  <c r="B45" i="14" s="1"/>
  <c r="B75" i="14" a="1"/>
  <c r="B75" i="14" s="1"/>
  <c r="B88" i="14" a="1"/>
  <c r="B88" i="14" s="1"/>
  <c r="B48" i="14" a="1"/>
  <c r="B48" i="14" s="1"/>
  <c r="B56" i="14" a="1"/>
  <c r="B56" i="14" s="1"/>
  <c r="B43" i="14" a="1"/>
  <c r="B43" i="14" s="1"/>
  <c r="B50" i="14" a="1"/>
  <c r="B50" i="14" s="1"/>
  <c r="B83" i="14" a="1"/>
  <c r="B83" i="14" s="1"/>
  <c r="B97" i="14" a="1"/>
  <c r="B97" i="14" s="1"/>
  <c r="B52" i="14" a="1"/>
  <c r="B52" i="14" s="1"/>
  <c r="B61" i="14" a="1"/>
  <c r="B61" i="14" s="1"/>
  <c r="B68" i="14" a="1"/>
  <c r="B68" i="14" s="1"/>
  <c r="B80" i="14" a="1"/>
  <c r="B80" i="14" s="1"/>
  <c r="B30" i="14" a="1"/>
  <c r="B30" i="14" s="1"/>
  <c r="B38" i="14" a="1"/>
  <c r="B38" i="14" s="1"/>
  <c r="B33" i="14" a="1"/>
  <c r="B33" i="14" s="1"/>
  <c r="B32" i="14" a="1"/>
  <c r="B32" i="14" s="1"/>
  <c r="B40" i="14" a="1"/>
  <c r="B40" i="14" s="1"/>
  <c r="B46" i="14" a="1"/>
  <c r="B46" i="14" s="1"/>
  <c r="J23" i="15"/>
  <c r="D19" i="13"/>
  <c r="C19" i="13"/>
  <c r="D123" i="6"/>
  <c r="C123" i="6"/>
  <c r="C19" i="9"/>
  <c r="E19" i="12" s="1" a="1"/>
  <c r="E19" i="12" s="1"/>
  <c r="D19" i="9"/>
  <c r="D118" i="23"/>
  <c r="D119" i="23" s="1"/>
  <c r="C118" i="23"/>
  <c r="D118" i="6"/>
  <c r="D119" i="6" s="1"/>
  <c r="C118" i="6"/>
  <c r="C117" i="6"/>
  <c r="D117" i="6"/>
  <c r="C92" i="7"/>
  <c r="B92" i="8" s="1" a="1"/>
  <c r="B92" i="8" s="1"/>
  <c r="D92" i="7"/>
  <c r="C92" i="8" s="1"/>
  <c r="D68" i="7"/>
  <c r="C68" i="8" s="1"/>
  <c r="C68" i="7"/>
  <c r="C124" i="22"/>
  <c r="B124" i="24" s="1" a="1"/>
  <c r="B124" i="24" s="1"/>
  <c r="D124" i="22"/>
  <c r="C124" i="24" s="1" a="1"/>
  <c r="C124" i="24" s="1"/>
  <c r="D123" i="9"/>
  <c r="C123" i="9"/>
  <c r="D121" i="9"/>
  <c r="C121" i="9"/>
  <c r="D121" i="6"/>
  <c r="C121" i="6"/>
  <c r="D117" i="23"/>
  <c r="C117" i="23"/>
  <c r="D116" i="22"/>
  <c r="C116" i="24" s="1" a="1"/>
  <c r="C116" i="24" s="1"/>
  <c r="C116" i="22"/>
  <c r="B116" i="24" s="1" a="1"/>
  <c r="B116" i="24" s="1"/>
  <c r="C116" i="23"/>
  <c r="D116" i="23"/>
  <c r="D115" i="23"/>
  <c r="C115" i="23"/>
  <c r="D112" i="23"/>
  <c r="D113" i="23" s="1"/>
  <c r="C112" i="23"/>
  <c r="D111" i="23"/>
  <c r="C111" i="23"/>
  <c r="C82" i="7"/>
  <c r="B82" i="8" s="1" a="1"/>
  <c r="B82" i="8" s="1"/>
  <c r="D82" i="7"/>
  <c r="C82" i="8" s="1"/>
  <c r="C60" i="7"/>
  <c r="D60" i="7"/>
  <c r="C60" i="8" s="1"/>
  <c r="C52" i="7"/>
  <c r="D52" i="7"/>
  <c r="C52" i="8" s="1"/>
  <c r="D44" i="7"/>
  <c r="C44" i="8" s="1"/>
  <c r="C44" i="7"/>
  <c r="C49" i="17"/>
  <c r="D49" i="17"/>
  <c r="D34" i="6"/>
  <c r="D35" i="6" s="1"/>
  <c r="H11" i="8" s="1" a="1"/>
  <c r="H11" i="8" s="1"/>
  <c r="C34" i="6"/>
  <c r="C27" i="5"/>
  <c r="D27" i="5"/>
  <c r="C27" i="11"/>
  <c r="D27" i="11"/>
  <c r="C27" i="4"/>
  <c r="D27" i="4"/>
  <c r="D27" i="6"/>
  <c r="C27" i="6"/>
  <c r="C27" i="22"/>
  <c r="B27" i="24" s="1" a="1"/>
  <c r="B27" i="24" s="1"/>
  <c r="D27" i="22"/>
  <c r="C27" i="24" s="1" a="1"/>
  <c r="C27" i="24" s="1"/>
  <c r="C27" i="3"/>
  <c r="D27" i="3"/>
  <c r="D28" i="20"/>
  <c r="D29" i="20" s="1"/>
  <c r="C28" i="20"/>
  <c r="F32" i="20"/>
  <c r="N98" i="23"/>
  <c r="N101" i="23" s="1"/>
  <c r="M101" i="18"/>
  <c r="N80" i="23"/>
  <c r="N83" i="23" s="1"/>
  <c r="M83" i="18"/>
  <c r="F110" i="20"/>
  <c r="M110" i="23"/>
  <c r="M113" i="23" s="1"/>
  <c r="F56" i="20"/>
  <c r="M56" i="23"/>
  <c r="M59" i="23" s="1"/>
  <c r="F44" i="20"/>
  <c r="H7" i="19" a="1"/>
  <c r="H7" i="19" s="1"/>
  <c r="H10" i="19" a="1"/>
  <c r="H10" i="19" s="1"/>
  <c r="P7" i="22" a="1"/>
  <c r="P7" i="22" s="1"/>
  <c r="C68" i="17"/>
  <c r="D68" i="17"/>
  <c r="S30" i="16"/>
  <c r="S84" i="16"/>
  <c r="F26" i="20"/>
  <c r="C28" i="18"/>
  <c r="D28" i="18"/>
  <c r="C100" i="17"/>
  <c r="D100" i="17"/>
  <c r="R117" i="16"/>
  <c r="Q119" i="16"/>
  <c r="S92" i="16"/>
  <c r="Q71" i="16"/>
  <c r="R69" i="16"/>
  <c r="S69" i="16" s="1"/>
  <c r="S85" i="15"/>
  <c r="S82" i="15"/>
  <c r="S14" i="15"/>
  <c r="J53" i="16"/>
  <c r="S86" i="16"/>
  <c r="J77" i="16"/>
  <c r="K74" i="16"/>
  <c r="S74" i="16" s="1"/>
  <c r="Q59" i="16"/>
  <c r="R58" i="16"/>
  <c r="S58" i="16" s="1"/>
  <c r="S19" i="16"/>
  <c r="B8" i="14" a="1"/>
  <c r="B8" i="14" s="1"/>
  <c r="D116" i="6"/>
  <c r="C116" i="6"/>
  <c r="D115" i="6"/>
  <c r="C115" i="6"/>
  <c r="C112" i="9"/>
  <c r="D112" i="9"/>
  <c r="C112" i="17"/>
  <c r="D112" i="17"/>
  <c r="C112" i="6"/>
  <c r="D112" i="6"/>
  <c r="D113" i="6" s="1"/>
  <c r="D111" i="22"/>
  <c r="C111" i="24" s="1" a="1"/>
  <c r="C111" i="24" s="1"/>
  <c r="C111" i="22"/>
  <c r="B111" i="24" s="1" a="1"/>
  <c r="B111" i="24" s="1"/>
  <c r="D111" i="6"/>
  <c r="C111" i="6"/>
  <c r="C110" i="9"/>
  <c r="D110" i="9"/>
  <c r="C110" i="23"/>
  <c r="D110" i="23"/>
  <c r="C110" i="6"/>
  <c r="D110" i="6"/>
  <c r="C109" i="22"/>
  <c r="B109" i="24" s="1" a="1"/>
  <c r="B109" i="24" s="1"/>
  <c r="D109" i="22"/>
  <c r="C109" i="24" s="1" a="1"/>
  <c r="C109" i="24" s="1"/>
  <c r="D106" i="11"/>
  <c r="C106" i="11"/>
  <c r="D106" i="6"/>
  <c r="D107" i="6" s="1"/>
  <c r="C106" i="6"/>
  <c r="D105" i="6"/>
  <c r="C105" i="6"/>
  <c r="C105" i="23"/>
  <c r="D105" i="23"/>
  <c r="C88" i="7"/>
  <c r="B88" i="8" s="1" a="1"/>
  <c r="B88" i="8" s="1"/>
  <c r="D88" i="7"/>
  <c r="C88" i="8" s="1"/>
  <c r="C104" i="23"/>
  <c r="D104" i="23"/>
  <c r="D104" i="20"/>
  <c r="C104" i="20"/>
  <c r="D104" i="6"/>
  <c r="C104" i="6"/>
  <c r="D103" i="23"/>
  <c r="C103" i="23"/>
  <c r="D103" i="6"/>
  <c r="C103" i="6"/>
  <c r="D103" i="17"/>
  <c r="C103" i="17"/>
  <c r="C103" i="20"/>
  <c r="D103" i="20"/>
  <c r="C100" i="9"/>
  <c r="D100" i="9"/>
  <c r="C100" i="23"/>
  <c r="D100" i="23"/>
  <c r="D101" i="23" s="1"/>
  <c r="D100" i="6"/>
  <c r="D101" i="6" s="1"/>
  <c r="C100" i="6"/>
  <c r="C98" i="22"/>
  <c r="D98" i="22"/>
  <c r="C98" i="24" s="1" a="1"/>
  <c r="C98" i="24" s="1"/>
  <c r="D98" i="6"/>
  <c r="C98" i="6"/>
  <c r="D97" i="6"/>
  <c r="C97" i="6"/>
  <c r="D97" i="17"/>
  <c r="C97" i="17"/>
  <c r="D97" i="23"/>
  <c r="C97" i="23"/>
  <c r="D94" i="22"/>
  <c r="C94" i="24" s="1" a="1"/>
  <c r="C94" i="24" s="1"/>
  <c r="C94" i="22"/>
  <c r="B94" i="24" s="1" a="1"/>
  <c r="B94" i="24" s="1"/>
  <c r="C94" i="6"/>
  <c r="D94" i="6"/>
  <c r="D95" i="6" s="1"/>
  <c r="C93" i="9"/>
  <c r="D93" i="9"/>
  <c r="C93" i="23"/>
  <c r="D93" i="23"/>
  <c r="D93" i="6"/>
  <c r="C93" i="6"/>
  <c r="C92" i="9"/>
  <c r="D92" i="9"/>
  <c r="D92" i="6"/>
  <c r="C92" i="6"/>
  <c r="C92" i="23"/>
  <c r="D92" i="23"/>
  <c r="C88" i="9"/>
  <c r="D88" i="9"/>
  <c r="D88" i="6"/>
  <c r="D89" i="6" s="1"/>
  <c r="C88" i="6"/>
  <c r="C86" i="9"/>
  <c r="D86" i="9"/>
  <c r="D86" i="23"/>
  <c r="C86" i="23"/>
  <c r="D86" i="6"/>
  <c r="C86" i="6"/>
  <c r="C72" i="7"/>
  <c r="B72" i="8" s="1" a="1"/>
  <c r="B72" i="8" s="1"/>
  <c r="D72" i="7"/>
  <c r="C72" i="8" s="1"/>
  <c r="C85" i="23"/>
  <c r="D85" i="23"/>
  <c r="D85" i="6"/>
  <c r="C85" i="6"/>
  <c r="D85" i="20"/>
  <c r="C85" i="20"/>
  <c r="D82" i="9"/>
  <c r="C82" i="9"/>
  <c r="D82" i="6"/>
  <c r="D83" i="6" s="1"/>
  <c r="C82" i="6"/>
  <c r="D81" i="9"/>
  <c r="C81" i="9"/>
  <c r="D81" i="6"/>
  <c r="C81" i="6"/>
  <c r="C80" i="3"/>
  <c r="D80" i="3"/>
  <c r="D79" i="9"/>
  <c r="C79" i="9"/>
  <c r="C76" i="22"/>
  <c r="B76" i="24" s="1" a="1"/>
  <c r="B76" i="24" s="1"/>
  <c r="D76" i="22"/>
  <c r="C76" i="24" s="1" a="1"/>
  <c r="C76" i="24" s="1"/>
  <c r="D75" i="9"/>
  <c r="C75" i="9"/>
  <c r="C70" i="9"/>
  <c r="D70" i="9"/>
  <c r="C59" i="7"/>
  <c r="D59" i="7"/>
  <c r="C59" i="8" s="1"/>
  <c r="C68" i="9"/>
  <c r="D68" i="9"/>
  <c r="C67" i="9"/>
  <c r="D67" i="9"/>
  <c r="C64" i="9"/>
  <c r="D64" i="9"/>
  <c r="C64" i="17"/>
  <c r="D64" i="17"/>
  <c r="C63" i="9"/>
  <c r="D63" i="9"/>
  <c r="C62" i="9"/>
  <c r="D62" i="9"/>
  <c r="C61" i="9"/>
  <c r="D61" i="9"/>
  <c r="D55" i="22"/>
  <c r="C55" i="24" s="1" a="1"/>
  <c r="C55" i="24" s="1"/>
  <c r="C55" i="22"/>
  <c r="B55" i="24" s="1" a="1"/>
  <c r="B55" i="24" s="1"/>
  <c r="C52" i="9"/>
  <c r="D52" i="9"/>
  <c r="C51" i="9"/>
  <c r="D51" i="9"/>
  <c r="C50" i="22"/>
  <c r="B50" i="24" s="1" a="1"/>
  <c r="B50" i="24" s="1"/>
  <c r="D50" i="22"/>
  <c r="C50" i="24" s="1" a="1"/>
  <c r="C50" i="24" s="1"/>
  <c r="C49" i="9"/>
  <c r="D49" i="9"/>
  <c r="C25" i="22"/>
  <c r="D25" i="22"/>
  <c r="C25" i="24" s="1" a="1"/>
  <c r="C25" i="24" s="1"/>
  <c r="D25" i="6"/>
  <c r="C25" i="6"/>
  <c r="C27" i="23"/>
  <c r="D27" i="23"/>
  <c r="D28" i="22"/>
  <c r="C28" i="24" s="1" a="1"/>
  <c r="C28" i="24" s="1"/>
  <c r="C28" i="22"/>
  <c r="B28" i="24" s="1" a="1"/>
  <c r="B28" i="24" s="1"/>
  <c r="C28" i="5"/>
  <c r="D28" i="5"/>
  <c r="J119" i="16"/>
  <c r="K118" i="16"/>
  <c r="K119" i="16" s="1"/>
  <c r="S108" i="16"/>
  <c r="S113" i="16" s="1"/>
  <c r="J107" i="16"/>
  <c r="K102" i="16"/>
  <c r="R65" i="16"/>
  <c r="J95" i="16"/>
  <c r="K94" i="16"/>
  <c r="S94" i="16" s="1"/>
  <c r="Q107" i="16"/>
  <c r="R106" i="16"/>
  <c r="S100" i="16"/>
  <c r="S50" i="16"/>
  <c r="S13" i="16"/>
  <c r="R113" i="16"/>
  <c r="K113" i="16"/>
  <c r="S57" i="16"/>
  <c r="D27" i="16"/>
  <c r="C27" i="16"/>
  <c r="C28" i="16"/>
  <c r="D28" i="16"/>
  <c r="B13" i="14" a="1"/>
  <c r="B13" i="14" s="1"/>
  <c r="B11" i="14" a="1"/>
  <c r="B11" i="14" s="1"/>
  <c r="B12" i="14" a="1"/>
  <c r="B12" i="14" s="1"/>
  <c r="B10" i="14" a="1"/>
  <c r="B10" i="14" s="1"/>
  <c r="B9" i="14" a="1"/>
  <c r="B9" i="14" s="1"/>
  <c r="B15" i="14" a="1"/>
  <c r="B15" i="14" s="1"/>
  <c r="B16" i="14" a="1"/>
  <c r="B16" i="14" s="1"/>
  <c r="C118" i="13"/>
  <c r="D118" i="13"/>
  <c r="D119" i="13" s="1"/>
  <c r="D116" i="13"/>
  <c r="C116" i="13"/>
  <c r="D111" i="13"/>
  <c r="C111" i="13"/>
  <c r="D110" i="13"/>
  <c r="C110" i="13"/>
  <c r="D109" i="13"/>
  <c r="C109" i="13"/>
  <c r="D104" i="13"/>
  <c r="C104" i="13"/>
  <c r="D103" i="13"/>
  <c r="C103" i="13"/>
  <c r="D100" i="13"/>
  <c r="D101" i="13" s="1"/>
  <c r="C100" i="13"/>
  <c r="D97" i="13"/>
  <c r="C97" i="13"/>
  <c r="C94" i="13"/>
  <c r="D94" i="13"/>
  <c r="D95" i="13" s="1"/>
  <c r="D93" i="13"/>
  <c r="C93" i="13"/>
  <c r="D34" i="13"/>
  <c r="D35" i="13" s="1"/>
  <c r="H10" i="14" s="1" a="1"/>
  <c r="H10" i="14" s="1"/>
  <c r="C34" i="13"/>
  <c r="D25" i="13"/>
  <c r="C25" i="13"/>
  <c r="B6" i="14" a="1"/>
  <c r="B6" i="14" s="1"/>
  <c r="B22" i="14" a="1"/>
  <c r="B22" i="14" s="1"/>
  <c r="M119" i="10"/>
  <c r="G110" i="13"/>
  <c r="M113" i="10"/>
  <c r="K110" i="23"/>
  <c r="K113" i="23" s="1"/>
  <c r="J11" i="10"/>
  <c r="G11" i="10"/>
  <c r="L11" i="10" s="1"/>
  <c r="C91" i="10"/>
  <c r="D91" i="10"/>
  <c r="L41" i="10"/>
  <c r="C25" i="10"/>
  <c r="D25" i="10"/>
  <c r="C28" i="10"/>
  <c r="D28" i="10"/>
  <c r="L23" i="10"/>
  <c r="C118" i="9"/>
  <c r="D118" i="9"/>
  <c r="C117" i="9"/>
  <c r="D117" i="9"/>
  <c r="C115" i="9"/>
  <c r="D115" i="9"/>
  <c r="C105" i="9"/>
  <c r="D105" i="9"/>
  <c r="C104" i="9"/>
  <c r="D104" i="9"/>
  <c r="C103" i="9"/>
  <c r="D103" i="9"/>
  <c r="C97" i="9"/>
  <c r="D97" i="9"/>
  <c r="C85" i="9"/>
  <c r="D85" i="9"/>
  <c r="D74" i="9"/>
  <c r="C74" i="9"/>
  <c r="D73" i="9"/>
  <c r="C73" i="9"/>
  <c r="C58" i="9"/>
  <c r="D58" i="9"/>
  <c r="C57" i="9"/>
  <c r="D57" i="9"/>
  <c r="C56" i="9"/>
  <c r="D56" i="9"/>
  <c r="F116" i="20"/>
  <c r="M119" i="17"/>
  <c r="F122" i="20"/>
  <c r="F104" i="20"/>
  <c r="F74" i="20"/>
  <c r="F68" i="20"/>
  <c r="F62" i="20"/>
  <c r="F50" i="20"/>
  <c r="P107" i="11"/>
  <c r="P65" i="11"/>
  <c r="S67" i="15"/>
  <c r="S118" i="16"/>
  <c r="S70" i="16"/>
  <c r="S91" i="16"/>
  <c r="R83" i="15"/>
  <c r="S69" i="15"/>
  <c r="R71" i="15"/>
  <c r="S93" i="15"/>
  <c r="R89" i="15"/>
  <c r="P125" i="11"/>
  <c r="L29" i="10"/>
  <c r="K26" i="23" s="1"/>
  <c r="K29" i="23" s="1"/>
  <c r="L35" i="10"/>
  <c r="L47" i="10"/>
  <c r="K44" i="23" s="1"/>
  <c r="K47" i="23" s="1"/>
  <c r="M95" i="10"/>
  <c r="M35" i="17"/>
  <c r="P83" i="5"/>
  <c r="P41" i="5"/>
  <c r="R47" i="16"/>
  <c r="D124" i="13"/>
  <c r="D125" i="13" s="1"/>
  <c r="C124" i="13"/>
  <c r="D123" i="13"/>
  <c r="C123" i="13"/>
  <c r="C121" i="13"/>
  <c r="D121" i="13"/>
  <c r="C115" i="13"/>
  <c r="D115" i="13"/>
  <c r="C112" i="20"/>
  <c r="D112" i="20"/>
  <c r="D113" i="20" s="1"/>
  <c r="D112" i="13"/>
  <c r="D113" i="13" s="1"/>
  <c r="C112" i="13"/>
  <c r="C111" i="20"/>
  <c r="D111" i="20"/>
  <c r="D111" i="17"/>
  <c r="C111" i="17"/>
  <c r="C110" i="20"/>
  <c r="D110" i="20"/>
  <c r="C110" i="17"/>
  <c r="D110" i="17"/>
  <c r="C109" i="17"/>
  <c r="D109" i="17"/>
  <c r="C105" i="20"/>
  <c r="D105" i="20"/>
  <c r="D104" i="17"/>
  <c r="C104" i="17"/>
  <c r="C87" i="7"/>
  <c r="B87" i="8" s="1" a="1"/>
  <c r="B87" i="8" s="1"/>
  <c r="D87" i="7"/>
  <c r="C87" i="8" s="1"/>
  <c r="D100" i="20"/>
  <c r="D101" i="20" s="1"/>
  <c r="C100" i="20"/>
  <c r="D97" i="20"/>
  <c r="C97" i="20"/>
  <c r="C94" i="20"/>
  <c r="D94" i="20"/>
  <c r="D95" i="20" s="1"/>
  <c r="C79" i="7"/>
  <c r="B79" i="8" s="1" a="1"/>
  <c r="B79" i="8" s="1"/>
  <c r="D79" i="7"/>
  <c r="C79" i="8" s="1"/>
  <c r="C93" i="17"/>
  <c r="D93" i="17"/>
  <c r="C93" i="20"/>
  <c r="D93" i="20"/>
  <c r="C78" i="7"/>
  <c r="B78" i="8" s="1" a="1"/>
  <c r="B78" i="8" s="1"/>
  <c r="D78" i="7"/>
  <c r="C78" i="8" s="1"/>
  <c r="D92" i="13"/>
  <c r="C92" i="13"/>
  <c r="D92" i="17"/>
  <c r="C92" i="17"/>
  <c r="D92" i="20"/>
  <c r="C92" i="20"/>
  <c r="D91" i="13"/>
  <c r="C91" i="13"/>
  <c r="D88" i="13"/>
  <c r="D89" i="13" s="1"/>
  <c r="C88" i="13"/>
  <c r="C88" i="20"/>
  <c r="D88" i="20"/>
  <c r="D89" i="20" s="1"/>
  <c r="C73" i="7"/>
  <c r="B73" i="8" s="1" a="1"/>
  <c r="B73" i="8" s="1"/>
  <c r="D73" i="7"/>
  <c r="C73" i="8" s="1"/>
  <c r="C86" i="20"/>
  <c r="D86" i="20"/>
  <c r="D86" i="13"/>
  <c r="C86" i="13"/>
  <c r="D86" i="17"/>
  <c r="C86" i="17"/>
  <c r="D85" i="13"/>
  <c r="C85" i="13"/>
  <c r="D85" i="17"/>
  <c r="C85" i="17"/>
  <c r="C70" i="7"/>
  <c r="D70" i="7"/>
  <c r="C70" i="8" s="1"/>
  <c r="C82" i="13"/>
  <c r="D82" i="13"/>
  <c r="D83" i="13" s="1"/>
  <c r="C82" i="20"/>
  <c r="D82" i="20"/>
  <c r="D83" i="20" s="1"/>
  <c r="C82" i="17"/>
  <c r="D82" i="17"/>
  <c r="C69" i="7"/>
  <c r="D69" i="7"/>
  <c r="C69" i="8" s="1"/>
  <c r="D81" i="13"/>
  <c r="C81" i="13"/>
  <c r="C81" i="20"/>
  <c r="D81" i="20"/>
  <c r="D81" i="17"/>
  <c r="C81" i="17"/>
  <c r="C80" i="17"/>
  <c r="D80" i="17"/>
  <c r="C67" i="7"/>
  <c r="D67" i="7"/>
  <c r="C67" i="8" s="1"/>
  <c r="D79" i="13"/>
  <c r="C79" i="13"/>
  <c r="D79" i="6"/>
  <c r="C79" i="6"/>
  <c r="C79" i="20"/>
  <c r="D79" i="20"/>
  <c r="C79" i="17"/>
  <c r="D79" i="17"/>
  <c r="C65" i="7"/>
  <c r="D65" i="7"/>
  <c r="C65" i="8" s="1"/>
  <c r="C75" i="13"/>
  <c r="D75" i="13"/>
  <c r="D75" i="6"/>
  <c r="C75" i="6"/>
  <c r="D75" i="20"/>
  <c r="C75" i="20"/>
  <c r="D74" i="6"/>
  <c r="C74" i="6"/>
  <c r="D74" i="13"/>
  <c r="C74" i="13"/>
  <c r="C62" i="7"/>
  <c r="D62" i="7"/>
  <c r="C62" i="8" s="1"/>
  <c r="D73" i="6"/>
  <c r="C73" i="6"/>
  <c r="D73" i="13"/>
  <c r="C73" i="13"/>
  <c r="D73" i="20"/>
  <c r="C73" i="20"/>
  <c r="D73" i="17"/>
  <c r="C73" i="17"/>
  <c r="C70" i="13"/>
  <c r="D70" i="13"/>
  <c r="D71" i="13" s="1"/>
  <c r="D70" i="6"/>
  <c r="D71" i="6" s="1"/>
  <c r="H13" i="8" s="1"/>
  <c r="C70" i="6"/>
  <c r="C70" i="20"/>
  <c r="D70" i="20"/>
  <c r="C70" i="17"/>
  <c r="D70" i="17"/>
  <c r="C69" i="6"/>
  <c r="D69" i="6"/>
  <c r="C58" i="7"/>
  <c r="D58" i="7"/>
  <c r="C58" i="8" s="1"/>
  <c r="D68" i="6"/>
  <c r="C68" i="6"/>
  <c r="D68" i="20"/>
  <c r="C68" i="20"/>
  <c r="C68" i="13"/>
  <c r="D68" i="13"/>
  <c r="D67" i="20"/>
  <c r="C67" i="20"/>
  <c r="D67" i="13"/>
  <c r="C67" i="13"/>
  <c r="D67" i="6"/>
  <c r="C67" i="6"/>
  <c r="C55" i="7"/>
  <c r="D55" i="7"/>
  <c r="C55" i="8" s="1"/>
  <c r="C64" i="20"/>
  <c r="D64" i="20"/>
  <c r="D65" i="20" s="1"/>
  <c r="H15" i="21" s="1"/>
  <c r="D64" i="13"/>
  <c r="D65" i="13" s="1"/>
  <c r="C64" i="13"/>
  <c r="C64" i="6"/>
  <c r="D64" i="6"/>
  <c r="C63" i="20"/>
  <c r="D63" i="20"/>
  <c r="C63" i="13"/>
  <c r="D63" i="13"/>
  <c r="D63" i="6"/>
  <c r="C63" i="6"/>
  <c r="C53" i="7"/>
  <c r="D53" i="7"/>
  <c r="C53" i="8" s="1"/>
  <c r="C62" i="20"/>
  <c r="D62" i="20"/>
  <c r="C62" i="17"/>
  <c r="D62" i="17"/>
  <c r="D62" i="13"/>
  <c r="C62" i="13"/>
  <c r="C62" i="6"/>
  <c r="D62" i="6"/>
  <c r="D61" i="13"/>
  <c r="C61" i="13"/>
  <c r="C61" i="17"/>
  <c r="D61" i="17"/>
  <c r="D58" i="6"/>
  <c r="D59" i="6" s="1"/>
  <c r="H17" i="8" s="1"/>
  <c r="C58" i="6"/>
  <c r="C49" i="7"/>
  <c r="D49" i="7"/>
  <c r="C49" i="8" s="1"/>
  <c r="D57" i="13"/>
  <c r="C57" i="13"/>
  <c r="C57" i="20"/>
  <c r="D57" i="20"/>
  <c r="D57" i="17"/>
  <c r="C57" i="17"/>
  <c r="D57" i="6"/>
  <c r="C57" i="6"/>
  <c r="C56" i="13"/>
  <c r="D56" i="13"/>
  <c r="C56" i="20"/>
  <c r="D56" i="20"/>
  <c r="D56" i="6"/>
  <c r="C56" i="6"/>
  <c r="C47" i="7"/>
  <c r="D47" i="7"/>
  <c r="C47" i="8" s="1"/>
  <c r="D55" i="13"/>
  <c r="C55" i="13"/>
  <c r="D55" i="17"/>
  <c r="C55" i="17"/>
  <c r="C55" i="20"/>
  <c r="D55" i="20"/>
  <c r="D55" i="6"/>
  <c r="C55" i="6"/>
  <c r="D52" i="20"/>
  <c r="D53" i="20" s="1"/>
  <c r="H13" i="21" s="1"/>
  <c r="C52" i="20"/>
  <c r="C45" i="7"/>
  <c r="D45" i="7"/>
  <c r="C45" i="8" s="1"/>
  <c r="C52" i="17"/>
  <c r="D52" i="17"/>
  <c r="D52" i="13"/>
  <c r="D53" i="13" s="1"/>
  <c r="H13" i="14" s="1"/>
  <c r="C52" i="13"/>
  <c r="D52" i="6"/>
  <c r="D53" i="6" s="1"/>
  <c r="H16" i="8" s="1"/>
  <c r="C52" i="6"/>
  <c r="D51" i="20"/>
  <c r="C51" i="20"/>
  <c r="C51" i="17"/>
  <c r="D51" i="17"/>
  <c r="C51" i="13"/>
  <c r="D51" i="13"/>
  <c r="D51" i="6"/>
  <c r="C51" i="6"/>
  <c r="D50" i="6"/>
  <c r="C50" i="6"/>
  <c r="D49" i="20"/>
  <c r="C49" i="20"/>
  <c r="C42" i="7"/>
  <c r="D42" i="7"/>
  <c r="C42" i="8" s="1"/>
  <c r="D49" i="13"/>
  <c r="C49" i="13"/>
  <c r="D49" i="6"/>
  <c r="C49" i="6"/>
  <c r="Q125" i="15"/>
  <c r="R120" i="15"/>
  <c r="C25" i="5"/>
  <c r="D25" i="5"/>
  <c r="D25" i="20"/>
  <c r="C25" i="20"/>
  <c r="D25" i="18"/>
  <c r="C25" i="18"/>
  <c r="C25" i="17"/>
  <c r="D25" i="17"/>
  <c r="C27" i="10"/>
  <c r="D27" i="10"/>
  <c r="D27" i="20"/>
  <c r="C27" i="20"/>
  <c r="N104" i="23"/>
  <c r="N107" i="23" s="1"/>
  <c r="M107" i="18"/>
  <c r="N50" i="23"/>
  <c r="N53" i="23" s="1"/>
  <c r="M53" i="18"/>
  <c r="R93" i="16"/>
  <c r="Q95" i="16"/>
  <c r="R83" i="16"/>
  <c r="S82" i="16"/>
  <c r="M83" i="17"/>
  <c r="F80" i="20"/>
  <c r="C122" i="15"/>
  <c r="D122" i="15"/>
  <c r="C105" i="15"/>
  <c r="D105" i="15"/>
  <c r="F80" i="6"/>
  <c r="J80" i="23"/>
  <c r="J83" i="23" s="1"/>
  <c r="M38" i="23"/>
  <c r="M41" i="23" s="1"/>
  <c r="M8" i="23"/>
  <c r="M11" i="23" s="1"/>
  <c r="F8" i="20"/>
  <c r="C27" i="13"/>
  <c r="D27" i="13"/>
  <c r="D28" i="6"/>
  <c r="D29" i="6" s="1"/>
  <c r="H9" i="8" s="1" a="1"/>
  <c r="H9" i="8" s="1"/>
  <c r="C28" i="6"/>
  <c r="C22" i="6"/>
  <c r="D22" i="6"/>
  <c r="D23" i="6" s="1"/>
  <c r="H8" i="8" s="1" a="1"/>
  <c r="H8" i="8" s="1"/>
  <c r="D22" i="13"/>
  <c r="D23" i="13" s="1"/>
  <c r="C22" i="13"/>
  <c r="L95" i="4"/>
  <c r="C111" i="9"/>
  <c r="D111" i="9"/>
  <c r="D122" i="17"/>
  <c r="C122" i="17"/>
  <c r="C105" i="11"/>
  <c r="D105" i="11"/>
  <c r="B19" i="8" a="1"/>
  <c r="B19" i="8" s="1"/>
  <c r="C21" i="10"/>
  <c r="D21" i="10"/>
  <c r="H13" i="19" a="1"/>
  <c r="H13" i="19" s="1"/>
  <c r="H15" i="19" a="1"/>
  <c r="H15" i="19" s="1"/>
  <c r="H8" i="19" a="1"/>
  <c r="H8" i="19" s="1"/>
  <c r="P8" i="22" a="1"/>
  <c r="P8" i="22" s="1"/>
  <c r="P15" i="22" a="1"/>
  <c r="P15" i="22" s="1"/>
  <c r="H12" i="19" a="1"/>
  <c r="H12" i="19" s="1"/>
  <c r="P13" i="22" a="1"/>
  <c r="P13" i="22" s="1"/>
  <c r="C46" i="16"/>
  <c r="D46" i="16"/>
  <c r="C99" i="15"/>
  <c r="D99" i="15"/>
  <c r="D74" i="17"/>
  <c r="C74" i="17"/>
  <c r="C88" i="15"/>
  <c r="D88" i="15"/>
  <c r="P12" i="22" a="1"/>
  <c r="P12" i="22" s="1"/>
  <c r="C56" i="15"/>
  <c r="D56" i="15"/>
  <c r="C99" i="16"/>
  <c r="D99" i="16"/>
  <c r="D62" i="22"/>
  <c r="C62" i="24" s="1" a="1"/>
  <c r="C62" i="24" s="1"/>
  <c r="C62" i="22"/>
  <c r="B62" i="24" s="1" a="1"/>
  <c r="B62" i="24" s="1"/>
  <c r="C67" i="3"/>
  <c r="D67" i="3"/>
  <c r="D9" i="6"/>
  <c r="C9" i="6"/>
  <c r="D48" i="7"/>
  <c r="C48" i="8" s="1"/>
  <c r="C48" i="7"/>
  <c r="C63" i="23"/>
  <c r="D63" i="23"/>
  <c r="H10" i="24" a="1"/>
  <c r="H10" i="24" s="1"/>
  <c r="S63" i="15"/>
  <c r="B111" i="21" a="1"/>
  <c r="B111" i="21" s="1"/>
  <c r="N122" i="23"/>
  <c r="N125" i="23" s="1"/>
  <c r="M125" i="18"/>
  <c r="M71" i="18"/>
  <c r="M65" i="18"/>
  <c r="N74" i="23"/>
  <c r="N77" i="23" s="1"/>
  <c r="M77" i="18"/>
  <c r="M119" i="18"/>
  <c r="S63" i="16"/>
  <c r="S65" i="16" s="1"/>
  <c r="S48" i="16"/>
  <c r="K53" i="16"/>
  <c r="S115" i="16"/>
  <c r="Q53" i="16"/>
  <c r="S87" i="16"/>
  <c r="S89" i="16" s="1"/>
  <c r="R89" i="16"/>
  <c r="S96" i="16"/>
  <c r="K101" i="16"/>
  <c r="R71" i="16"/>
  <c r="K89" i="16"/>
  <c r="R59" i="16"/>
  <c r="R53" i="16"/>
  <c r="S120" i="16"/>
  <c r="S125" i="16" s="1"/>
  <c r="K125" i="16"/>
  <c r="S111" i="16"/>
  <c r="J101" i="16"/>
  <c r="R73" i="16"/>
  <c r="S73" i="16" s="1"/>
  <c r="J125" i="16"/>
  <c r="S72" i="16"/>
  <c r="K77" i="16"/>
  <c r="R125" i="16"/>
  <c r="K65" i="16"/>
  <c r="R101" i="16"/>
  <c r="K95" i="16"/>
  <c r="S90" i="16"/>
  <c r="R77" i="16"/>
  <c r="J71" i="16"/>
  <c r="K71" i="16"/>
  <c r="S66" i="16"/>
  <c r="S67" i="16"/>
  <c r="Q125" i="16"/>
  <c r="K54" i="16"/>
  <c r="K78" i="16"/>
  <c r="S114" i="16"/>
  <c r="D104" i="22"/>
  <c r="C104" i="24" s="1" a="1"/>
  <c r="C104" i="24" s="1"/>
  <c r="D74" i="11"/>
  <c r="D116" i="9"/>
  <c r="C67" i="22"/>
  <c r="B67" i="24" s="1" a="1"/>
  <c r="B67" i="24" s="1"/>
  <c r="D99" i="11"/>
  <c r="D21" i="4"/>
  <c r="C21" i="17"/>
  <c r="D63" i="12"/>
  <c r="C63" i="14" s="1"/>
  <c r="D103" i="12"/>
  <c r="C103" i="14" s="1"/>
  <c r="D45" i="22"/>
  <c r="C45" i="24" s="1" a="1"/>
  <c r="C45" i="24" s="1"/>
  <c r="D74" i="5"/>
  <c r="D69" i="5"/>
  <c r="D46" i="9"/>
  <c r="C56" i="19"/>
  <c r="B56" i="21" s="1"/>
  <c r="C109" i="20"/>
  <c r="C99" i="20"/>
  <c r="D64" i="22"/>
  <c r="C64" i="24" s="1" a="1"/>
  <c r="C64" i="24" s="1"/>
  <c r="D105" i="17"/>
  <c r="D99" i="23"/>
  <c r="D19" i="7"/>
  <c r="C19" i="8" s="1"/>
  <c r="C45" i="13"/>
  <c r="C9" i="22"/>
  <c r="C99" i="3"/>
  <c r="D75" i="17"/>
  <c r="D21" i="23"/>
  <c r="D21" i="11"/>
  <c r="C122" i="10"/>
  <c r="D121" i="23"/>
  <c r="D50" i="5"/>
  <c r="D63" i="5"/>
  <c r="D21" i="3"/>
  <c r="C99" i="4"/>
  <c r="D55" i="9"/>
  <c r="D69" i="23"/>
  <c r="D75" i="12"/>
  <c r="C75" i="14" s="1"/>
  <c r="C63" i="16"/>
  <c r="B48" i="8" a="1"/>
  <c r="B48" i="8" s="1"/>
  <c r="D39" i="7"/>
  <c r="C39" i="8" s="1"/>
  <c r="C118" i="3"/>
  <c r="C74" i="20"/>
  <c r="C74" i="16"/>
  <c r="D98" i="7"/>
  <c r="C98" i="8" s="1"/>
  <c r="D92" i="22"/>
  <c r="C92" i="24" s="1" a="1"/>
  <c r="C92" i="24" s="1"/>
  <c r="C67" i="18"/>
  <c r="D19" i="22"/>
  <c r="C19" i="24" s="1" a="1"/>
  <c r="C19" i="24" s="1"/>
  <c r="D19" i="19"/>
  <c r="C19" i="21" s="1"/>
  <c r="D122" i="19"/>
  <c r="C122" i="21" s="1"/>
  <c r="D94" i="15"/>
  <c r="D122" i="20"/>
  <c r="D87" i="20"/>
  <c r="D50" i="18"/>
  <c r="C76" i="17"/>
  <c r="D58" i="16"/>
  <c r="D80" i="4"/>
  <c r="D88" i="22"/>
  <c r="C88" i="24" s="1" a="1"/>
  <c r="C88" i="24" s="1"/>
  <c r="C91" i="22"/>
  <c r="B91" i="24" s="1" a="1"/>
  <c r="B91" i="24" s="1"/>
  <c r="C69" i="12"/>
  <c r="D63" i="19"/>
  <c r="C63" i="21" s="1"/>
  <c r="D80" i="7"/>
  <c r="C80" i="8" s="1"/>
  <c r="D74" i="15"/>
  <c r="D87" i="17"/>
  <c r="D94" i="5"/>
  <c r="D94" i="18"/>
  <c r="C63" i="22"/>
  <c r="B63" i="24" s="1" a="1"/>
  <c r="B63" i="24" s="1"/>
  <c r="D19" i="12"/>
  <c r="C19" i="14" s="1"/>
  <c r="D67" i="4"/>
  <c r="E12" i="12" a="1"/>
  <c r="E12" i="12" s="1"/>
  <c r="C122" i="5"/>
  <c r="D75" i="18"/>
  <c r="D56" i="3"/>
  <c r="D94" i="9"/>
  <c r="D122" i="4"/>
  <c r="G15" i="12" a="1"/>
  <c r="G15" i="12" s="1"/>
  <c r="G18" i="12" a="1"/>
  <c r="G18" i="12" s="1"/>
  <c r="C74" i="10"/>
  <c r="D116" i="3"/>
  <c r="D105" i="3"/>
  <c r="C122" i="6"/>
  <c r="C99" i="13"/>
  <c r="D100" i="22"/>
  <c r="C100" i="24" s="1" a="1"/>
  <c r="C100" i="24" s="1"/>
  <c r="C76" i="20"/>
  <c r="D67" i="10"/>
  <c r="D88" i="23"/>
  <c r="D89" i="23" s="1"/>
  <c r="H11" i="24" s="1" a="1"/>
  <c r="H11" i="24" s="1"/>
  <c r="C45" i="20"/>
  <c r="C122" i="16"/>
  <c r="D122" i="18"/>
  <c r="D75" i="11"/>
  <c r="D67" i="19"/>
  <c r="C67" i="21" s="1"/>
  <c r="D89" i="7"/>
  <c r="C89" i="8" s="1"/>
  <c r="D46" i="18"/>
  <c r="D91" i="15"/>
  <c r="D122" i="3"/>
  <c r="C61" i="6"/>
  <c r="C105" i="13"/>
  <c r="D9" i="9"/>
  <c r="D105" i="4"/>
  <c r="D103" i="7"/>
  <c r="C103" i="8" s="1"/>
  <c r="D84" i="7"/>
  <c r="C84" i="8" s="1"/>
  <c r="D122" i="23"/>
  <c r="D63" i="7"/>
  <c r="C63" i="8" s="1"/>
  <c r="D91" i="12"/>
  <c r="C91" i="14" s="1"/>
  <c r="D19" i="4"/>
  <c r="C9" i="20"/>
  <c r="D63" i="10"/>
  <c r="D99" i="19"/>
  <c r="C99" i="21" s="1"/>
  <c r="C99" i="6"/>
  <c r="C33" i="13"/>
  <c r="D49" i="22"/>
  <c r="C49" i="24" s="1" a="1"/>
  <c r="C49" i="24" s="1"/>
  <c r="D74" i="23"/>
  <c r="D21" i="22"/>
  <c r="C21" i="24" s="1" a="1"/>
  <c r="C21" i="24" s="1"/>
  <c r="D122" i="11"/>
  <c r="D46" i="15"/>
  <c r="D46" i="3"/>
  <c r="D45" i="23"/>
  <c r="D99" i="17"/>
  <c r="D86" i="22"/>
  <c r="C86" i="24" s="1" a="1"/>
  <c r="C86" i="24" s="1"/>
  <c r="D122" i="13"/>
  <c r="D56" i="12"/>
  <c r="C56" i="14" s="1"/>
  <c r="C67" i="11"/>
  <c r="C74" i="18"/>
  <c r="M92" i="23"/>
  <c r="M95" i="23" s="1"/>
  <c r="C67" i="17"/>
  <c r="M98" i="23"/>
  <c r="M101" i="23" s="1"/>
  <c r="M80" i="23"/>
  <c r="M83" i="23" s="1"/>
  <c r="M95" i="17"/>
  <c r="S78" i="15"/>
  <c r="K83" i="15"/>
  <c r="R113" i="15"/>
  <c r="K101" i="15"/>
  <c r="S96" i="15"/>
  <c r="S101" i="15" s="1"/>
  <c r="S117" i="15"/>
  <c r="S119" i="15" s="1"/>
  <c r="R95" i="15"/>
  <c r="K89" i="15"/>
  <c r="S84" i="15"/>
  <c r="S89" i="15" s="1"/>
  <c r="K65" i="15"/>
  <c r="S60" i="15"/>
  <c r="K113" i="15"/>
  <c r="S108" i="15"/>
  <c r="S113" i="15" s="1"/>
  <c r="S102" i="15"/>
  <c r="S107" i="15" s="1"/>
  <c r="K107" i="15"/>
  <c r="K125" i="15"/>
  <c r="K71" i="15"/>
  <c r="S66" i="15"/>
  <c r="D80" i="15"/>
  <c r="S70" i="15"/>
  <c r="R65" i="15"/>
  <c r="K95" i="15"/>
  <c r="S90" i="15"/>
  <c r="R53" i="15"/>
  <c r="R101" i="15"/>
  <c r="R77" i="15"/>
  <c r="K53" i="15"/>
  <c r="S48" i="15"/>
  <c r="S53" i="15" s="1"/>
  <c r="S54" i="15"/>
  <c r="S59" i="15" s="1"/>
  <c r="K59" i="15"/>
  <c r="K77" i="15"/>
  <c r="S72" i="15"/>
  <c r="S124" i="15"/>
  <c r="D67" i="15"/>
  <c r="S73" i="15"/>
  <c r="K119" i="15"/>
  <c r="S39" i="16"/>
  <c r="C9" i="13"/>
  <c r="D69" i="17"/>
  <c r="C44" i="11"/>
  <c r="D50" i="11"/>
  <c r="D74" i="12"/>
  <c r="C74" i="14" s="1"/>
  <c r="D45" i="12"/>
  <c r="C45" i="14" s="1"/>
  <c r="D98" i="12"/>
  <c r="C98" i="14" s="1"/>
  <c r="D70" i="22"/>
  <c r="C70" i="24" s="1" a="1"/>
  <c r="C70" i="24" s="1"/>
  <c r="C105" i="16"/>
  <c r="D21" i="16"/>
  <c r="D75" i="15"/>
  <c r="D19" i="3"/>
  <c r="D21" i="12"/>
  <c r="C21" i="14" s="1"/>
  <c r="D105" i="19"/>
  <c r="C105" i="21" s="1"/>
  <c r="D74" i="4"/>
  <c r="D99" i="10"/>
  <c r="D75" i="16"/>
  <c r="D67" i="12"/>
  <c r="C67" i="14" s="1"/>
  <c r="C81" i="22"/>
  <c r="B81" i="24" s="1" a="1"/>
  <c r="B81" i="24" s="1"/>
  <c r="D21" i="5"/>
  <c r="D99" i="18"/>
  <c r="D18" i="17"/>
  <c r="D67" i="23"/>
  <c r="C67" i="16"/>
  <c r="D45" i="19"/>
  <c r="C45" i="21" s="1"/>
  <c r="C21" i="20"/>
  <c r="D99" i="5"/>
  <c r="D46" i="5"/>
  <c r="D57" i="7"/>
  <c r="C57" i="8" s="1"/>
  <c r="D56" i="5"/>
  <c r="D46" i="10"/>
  <c r="D56" i="10"/>
  <c r="D64" i="7"/>
  <c r="C64" i="8" s="1"/>
  <c r="C98" i="13"/>
  <c r="D74" i="22"/>
  <c r="C74" i="24" s="1" a="1"/>
  <c r="C74" i="24" s="1"/>
  <c r="C63" i="17"/>
  <c r="D121" i="15"/>
  <c r="D46" i="17"/>
  <c r="D19" i="5"/>
  <c r="D33" i="12"/>
  <c r="C33" i="14" s="1"/>
  <c r="D21" i="15"/>
  <c r="D7" i="18"/>
  <c r="D56" i="22"/>
  <c r="C56" i="24" s="1" a="1"/>
  <c r="C56" i="24" s="1"/>
  <c r="C122" i="9"/>
  <c r="D45" i="6"/>
  <c r="P11" i="5"/>
  <c r="D29" i="7"/>
  <c r="C29" i="8" s="1"/>
  <c r="D75" i="7"/>
  <c r="C75" i="8" s="1"/>
  <c r="D17" i="7"/>
  <c r="C17" i="8" s="1"/>
  <c r="D75" i="19"/>
  <c r="C75" i="21" s="1"/>
  <c r="D18" i="18"/>
  <c r="D19" i="23"/>
  <c r="D9" i="23"/>
  <c r="D102" i="7"/>
  <c r="C102" i="8" s="1"/>
  <c r="D38" i="12"/>
  <c r="C38" i="14" s="1"/>
  <c r="C88" i="16"/>
  <c r="C94" i="17"/>
  <c r="D121" i="16"/>
  <c r="H68" i="13"/>
  <c r="D85" i="22"/>
  <c r="C85" i="24" s="1" a="1"/>
  <c r="C85" i="24" s="1"/>
  <c r="C80" i="9"/>
  <c r="C123" i="22"/>
  <c r="B123" i="24" s="1" a="1"/>
  <c r="B123" i="24" s="1"/>
  <c r="D63" i="11"/>
  <c r="D26" i="5"/>
  <c r="D116" i="12"/>
  <c r="H50" i="13"/>
  <c r="D50" i="19"/>
  <c r="C50" i="21" s="1"/>
  <c r="C50" i="10"/>
  <c r="D118" i="22"/>
  <c r="C118" i="24" s="1" a="1"/>
  <c r="C118" i="24" s="1"/>
  <c r="D56" i="23"/>
  <c r="D88" i="17"/>
  <c r="C69" i="11"/>
  <c r="C121" i="18"/>
  <c r="D94" i="19"/>
  <c r="C94" i="21" s="1"/>
  <c r="C112" i="22"/>
  <c r="B112" i="24" s="1" a="1"/>
  <c r="B112" i="24" s="1"/>
  <c r="D75" i="23"/>
  <c r="D124" i="19"/>
  <c r="C124" i="21" s="1"/>
  <c r="C61" i="16"/>
  <c r="C79" i="22"/>
  <c r="B79" i="24" s="1" a="1"/>
  <c r="B79" i="24" s="1"/>
  <c r="D106" i="3"/>
  <c r="C121" i="10"/>
  <c r="D86" i="3"/>
  <c r="D28" i="11"/>
  <c r="D87" i="3"/>
  <c r="D9" i="4"/>
  <c r="C14" i="20"/>
  <c r="D26" i="19"/>
  <c r="C26" i="21" s="1"/>
  <c r="D76" i="10"/>
  <c r="C106" i="5"/>
  <c r="D50" i="23"/>
  <c r="D113" i="12"/>
  <c r="D69" i="18"/>
  <c r="D106" i="22"/>
  <c r="C106" i="24" s="1" a="1"/>
  <c r="C106" i="24" s="1"/>
  <c r="D91" i="4"/>
  <c r="D88" i="11"/>
  <c r="C76" i="15"/>
  <c r="D58" i="18"/>
  <c r="D50" i="9"/>
  <c r="D63" i="3"/>
  <c r="D87" i="16"/>
  <c r="D117" i="4"/>
  <c r="D121" i="17"/>
  <c r="C99" i="22"/>
  <c r="B99" i="24" s="1" a="1"/>
  <c r="B99" i="24" s="1"/>
  <c r="C69" i="13"/>
  <c r="D54" i="7"/>
  <c r="C54" i="8" s="1"/>
  <c r="C69" i="10"/>
  <c r="D61" i="22"/>
  <c r="C61" i="24" s="1" a="1"/>
  <c r="C61" i="24" s="1"/>
  <c r="D124" i="17"/>
  <c r="D50" i="17"/>
  <c r="D93" i="22"/>
  <c r="C93" i="24" s="1" a="1"/>
  <c r="C93" i="24" s="1"/>
  <c r="C69" i="20"/>
  <c r="D94" i="11"/>
  <c r="D88" i="3"/>
  <c r="D75" i="10"/>
  <c r="D75" i="22"/>
  <c r="C75" i="24" s="1" a="1"/>
  <c r="C75" i="24" s="1"/>
  <c r="C94" i="23"/>
  <c r="O13" i="22" a="1"/>
  <c r="O13" i="22" s="1"/>
  <c r="D109" i="15"/>
  <c r="D106" i="17"/>
  <c r="H116" i="13"/>
  <c r="G15" i="7" a="1"/>
  <c r="G15" i="7" s="1"/>
  <c r="C63" i="18"/>
  <c r="D56" i="17"/>
  <c r="C55" i="3"/>
  <c r="D55" i="3"/>
  <c r="D50" i="15"/>
  <c r="C105" i="22"/>
  <c r="B105" i="24" s="1" a="1"/>
  <c r="B105" i="24" s="1"/>
  <c r="D121" i="3"/>
  <c r="D74" i="3"/>
  <c r="D88" i="12"/>
  <c r="C88" i="14" s="1"/>
  <c r="D88" i="10"/>
  <c r="D121" i="11"/>
  <c r="D75" i="3"/>
  <c r="D94" i="16"/>
  <c r="H92" i="13"/>
  <c r="D38" i="23"/>
  <c r="B6" i="24" a="1"/>
  <c r="B6" i="24" s="1"/>
  <c r="B38" i="8" a="1"/>
  <c r="B38" i="8" s="1"/>
  <c r="B37" i="8" a="1"/>
  <c r="B37" i="8" s="1"/>
  <c r="L86" i="23"/>
  <c r="L89" i="23" s="1"/>
  <c r="F86" i="13"/>
  <c r="F89" i="13" s="1"/>
  <c r="F56" i="13"/>
  <c r="F59" i="13" s="1"/>
  <c r="L56" i="23"/>
  <c r="L59" i="23" s="1"/>
  <c r="L122" i="23"/>
  <c r="L125" i="23" s="1"/>
  <c r="F122" i="13"/>
  <c r="F125" i="13" s="1"/>
  <c r="F98" i="13"/>
  <c r="F101" i="13" s="1"/>
  <c r="P101" i="11"/>
  <c r="L98" i="23"/>
  <c r="L101" i="23" s="1"/>
  <c r="F44" i="13"/>
  <c r="F47" i="13" s="1"/>
  <c r="B40" i="8" a="1"/>
  <c r="B40" i="8" s="1"/>
  <c r="F98" i="6"/>
  <c r="F101" i="6" s="1"/>
  <c r="D61" i="5"/>
  <c r="M89" i="4"/>
  <c r="L65" i="4"/>
  <c r="C109" i="4"/>
  <c r="D124" i="4"/>
  <c r="M59" i="4"/>
  <c r="L113" i="4"/>
  <c r="L101" i="4"/>
  <c r="I98" i="23" s="1"/>
  <c r="I101" i="23" s="1"/>
  <c r="L53" i="4"/>
  <c r="I50" i="23" s="1"/>
  <c r="I53" i="23" s="1"/>
  <c r="D76" i="4"/>
  <c r="G122" i="6"/>
  <c r="G125" i="6" s="1"/>
  <c r="C87" i="19"/>
  <c r="B87" i="21" s="1"/>
  <c r="M23" i="18"/>
  <c r="M47" i="18"/>
  <c r="M23" i="17"/>
  <c r="M11" i="18"/>
  <c r="M41" i="17"/>
  <c r="M17" i="17"/>
  <c r="M14" i="23"/>
  <c r="M17" i="23" s="1"/>
  <c r="M11" i="17"/>
  <c r="M17" i="18"/>
  <c r="N14" i="23"/>
  <c r="N17" i="23" s="1"/>
  <c r="S32" i="16"/>
  <c r="S15" i="16"/>
  <c r="S33" i="16"/>
  <c r="S21" i="16"/>
  <c r="J17" i="16"/>
  <c r="S14" i="16"/>
  <c r="S31" i="16"/>
  <c r="S16" i="16"/>
  <c r="R6" i="16"/>
  <c r="S43" i="16"/>
  <c r="S40" i="16"/>
  <c r="S10" i="16"/>
  <c r="S37" i="15"/>
  <c r="S25" i="15"/>
  <c r="S28" i="15"/>
  <c r="S7" i="15"/>
  <c r="E7" i="19" s="1" a="1"/>
  <c r="E7" i="19" s="1"/>
  <c r="S31" i="15"/>
  <c r="R12" i="15"/>
  <c r="R17" i="15" s="1"/>
  <c r="S13" i="15"/>
  <c r="D117" i="15"/>
  <c r="D106" i="20"/>
  <c r="D107" i="20" s="1"/>
  <c r="D50" i="4"/>
  <c r="S26" i="15"/>
  <c r="S22" i="15"/>
  <c r="S12" i="15"/>
  <c r="S9" i="15"/>
  <c r="P29" i="11"/>
  <c r="P17" i="11"/>
  <c r="L26" i="23"/>
  <c r="L29" i="23" s="1"/>
  <c r="P47" i="11"/>
  <c r="G8" i="12" a="1"/>
  <c r="G8" i="12" s="1"/>
  <c r="K15" i="22" a="1"/>
  <c r="K15" i="22" s="1"/>
  <c r="G12" i="12" a="1"/>
  <c r="G12" i="12" s="1"/>
  <c r="P11" i="11"/>
  <c r="G10" i="12" a="1"/>
  <c r="G10" i="12" s="1"/>
  <c r="K8" i="22" a="1"/>
  <c r="K8" i="22" s="1"/>
  <c r="M125" i="10"/>
  <c r="F10" i="12" a="1"/>
  <c r="F10" i="12" s="1"/>
  <c r="D97" i="12"/>
  <c r="C97" i="14" s="1"/>
  <c r="G16" i="12" a="1"/>
  <c r="G16" i="12" s="1"/>
  <c r="L8" i="23"/>
  <c r="L11" i="23" s="1"/>
  <c r="G80" i="13"/>
  <c r="K80" i="23"/>
  <c r="K83" i="23" s="1"/>
  <c r="M83" i="10"/>
  <c r="G74" i="13"/>
  <c r="K74" i="23"/>
  <c r="K77" i="23" s="1"/>
  <c r="G62" i="13"/>
  <c r="K62" i="23"/>
  <c r="K65" i="23" s="1"/>
  <c r="G56" i="13"/>
  <c r="K56" i="23"/>
  <c r="K59" i="23" s="1"/>
  <c r="M59" i="10"/>
  <c r="M53" i="10"/>
  <c r="K38" i="23"/>
  <c r="K41" i="23" s="1"/>
  <c r="G38" i="13"/>
  <c r="G41" i="13" s="1"/>
  <c r="M41" i="10"/>
  <c r="F8" i="12" a="1"/>
  <c r="F8" i="12" s="1"/>
  <c r="F14" i="12" a="1"/>
  <c r="F14" i="12" s="1"/>
  <c r="D8" i="10"/>
  <c r="J13" i="22" a="1"/>
  <c r="J13" i="22" s="1"/>
  <c r="F12" i="12" a="1"/>
  <c r="F12" i="12" s="1"/>
  <c r="J8" i="22" a="1"/>
  <c r="J8" i="22" s="1"/>
  <c r="M59" i="9"/>
  <c r="C98" i="20"/>
  <c r="C33" i="6"/>
  <c r="G16" i="22" a="1"/>
  <c r="G16" i="22" s="1"/>
  <c r="G15" i="22" a="1"/>
  <c r="G15" i="22" s="1"/>
  <c r="C61" i="11"/>
  <c r="C14" i="6"/>
  <c r="D106" i="23"/>
  <c r="D107" i="23" s="1"/>
  <c r="D23" i="7"/>
  <c r="C23" i="8" s="1"/>
  <c r="D87" i="23"/>
  <c r="G14" i="7" a="1"/>
  <c r="G14" i="7" s="1"/>
  <c r="C15" i="16"/>
  <c r="G95" i="13"/>
  <c r="D106" i="12"/>
  <c r="K104" i="23"/>
  <c r="K107" i="23" s="1"/>
  <c r="G104" i="13"/>
  <c r="K98" i="23"/>
  <c r="K101" i="23" s="1"/>
  <c r="G98" i="13"/>
  <c r="M107" i="10"/>
  <c r="M101" i="10"/>
  <c r="M89" i="9"/>
  <c r="D69" i="9"/>
  <c r="M125" i="9"/>
  <c r="C124" i="9"/>
  <c r="C91" i="9"/>
  <c r="D87" i="9"/>
  <c r="M83" i="9"/>
  <c r="P47" i="5"/>
  <c r="J44" i="23"/>
  <c r="J47" i="23" s="1"/>
  <c r="J110" i="23"/>
  <c r="J113" i="23" s="1"/>
  <c r="P113" i="5"/>
  <c r="P65" i="5"/>
  <c r="P101" i="5"/>
  <c r="G16" i="7" a="1"/>
  <c r="G16" i="7" s="1"/>
  <c r="L47" i="4"/>
  <c r="G44" i="6" s="1"/>
  <c r="L41" i="4"/>
  <c r="M41" i="4" s="1"/>
  <c r="L35" i="4"/>
  <c r="G32" i="6" s="1"/>
  <c r="G35" i="6" s="1"/>
  <c r="L29" i="4"/>
  <c r="I26" i="23" s="1"/>
  <c r="I29" i="23" s="1"/>
  <c r="L17" i="4"/>
  <c r="I14" i="23" s="1"/>
  <c r="I17" i="23" s="1"/>
  <c r="M95" i="4"/>
  <c r="G92" i="6"/>
  <c r="G95" i="6" s="1"/>
  <c r="L71" i="4"/>
  <c r="M71" i="4" s="1"/>
  <c r="L23" i="4"/>
  <c r="G20" i="6" s="1"/>
  <c r="G23" i="6" s="1"/>
  <c r="L107" i="4"/>
  <c r="M107" i="4" s="1"/>
  <c r="L119" i="4"/>
  <c r="I56" i="23"/>
  <c r="I59" i="23" s="1"/>
  <c r="I92" i="23"/>
  <c r="I95" i="23" s="1"/>
  <c r="M77" i="4"/>
  <c r="I86" i="23"/>
  <c r="I89" i="23" s="1"/>
  <c r="I74" i="23"/>
  <c r="I77" i="23" s="1"/>
  <c r="G86" i="6"/>
  <c r="G89" i="6" s="1"/>
  <c r="L11" i="4"/>
  <c r="M11" i="4" s="1"/>
  <c r="F8" i="22" a="1"/>
  <c r="F8" i="22" s="1"/>
  <c r="F8" i="7" a="1"/>
  <c r="F8" i="7" s="1"/>
  <c r="E7" i="22" a="1"/>
  <c r="E7" i="22" s="1"/>
  <c r="C91" i="20"/>
  <c r="D124" i="3"/>
  <c r="D38" i="22"/>
  <c r="C38" i="24" s="1" a="1"/>
  <c r="C38" i="24" s="1"/>
  <c r="D77" i="7"/>
  <c r="C77" i="8" s="1"/>
  <c r="D109" i="5"/>
  <c r="D80" i="10"/>
  <c r="C87" i="13"/>
  <c r="D80" i="20"/>
  <c r="D117" i="22"/>
  <c r="C117" i="24" s="1" a="1"/>
  <c r="C117" i="24" s="1"/>
  <c r="D26" i="23"/>
  <c r="C76" i="19"/>
  <c r="B76" i="21" s="1"/>
  <c r="D124" i="10"/>
  <c r="D98" i="4"/>
  <c r="D87" i="18"/>
  <c r="D80" i="19"/>
  <c r="C80" i="21" s="1"/>
  <c r="C91" i="23"/>
  <c r="D109" i="23"/>
  <c r="D61" i="10"/>
  <c r="C91" i="11"/>
  <c r="C76" i="9"/>
  <c r="D117" i="17"/>
  <c r="D125" i="6"/>
  <c r="C109" i="6"/>
  <c r="D24" i="18"/>
  <c r="D124" i="20"/>
  <c r="D125" i="20" s="1"/>
  <c r="C26" i="20"/>
  <c r="C76" i="23"/>
  <c r="D38" i="5"/>
  <c r="C91" i="16"/>
  <c r="D124" i="15"/>
  <c r="D50" i="16"/>
  <c r="D106" i="9"/>
  <c r="D26" i="18"/>
  <c r="C76" i="6"/>
  <c r="D98" i="17"/>
  <c r="D28" i="12"/>
  <c r="C28" i="14" s="1"/>
  <c r="D87" i="5"/>
  <c r="D61" i="12"/>
  <c r="C61" i="14" s="1"/>
  <c r="D106" i="16"/>
  <c r="D43" i="7"/>
  <c r="C43" i="8" s="1"/>
  <c r="C106" i="18"/>
  <c r="C124" i="6"/>
  <c r="C58" i="23"/>
  <c r="C16" i="13"/>
  <c r="D98" i="18"/>
  <c r="D124" i="5"/>
  <c r="D109" i="3"/>
  <c r="D58" i="11"/>
  <c r="C26" i="6"/>
  <c r="D76" i="3"/>
  <c r="C117" i="13"/>
  <c r="D16" i="22"/>
  <c r="C16" i="24" s="1" a="1"/>
  <c r="C16" i="24" s="1"/>
  <c r="D69" i="22"/>
  <c r="C69" i="24" s="1" a="1"/>
  <c r="C69" i="24" s="1"/>
  <c r="D38" i="18"/>
  <c r="D117" i="18"/>
  <c r="C98" i="16"/>
  <c r="D33" i="19"/>
  <c r="C33" i="21" s="1"/>
  <c r="D27" i="15"/>
  <c r="C20" i="20"/>
  <c r="D124" i="11"/>
  <c r="C58" i="22"/>
  <c r="B58" i="24" s="1" a="1"/>
  <c r="B58" i="24" s="1"/>
  <c r="C16" i="10"/>
  <c r="F18" i="12" s="1" a="1"/>
  <c r="F18" i="12" s="1"/>
  <c r="C109" i="16"/>
  <c r="C26" i="13"/>
  <c r="D58" i="13"/>
  <c r="D59" i="13" s="1"/>
  <c r="H14" i="14" s="1"/>
  <c r="C76" i="13"/>
  <c r="D51" i="22"/>
  <c r="C51" i="24" s="1" a="1"/>
  <c r="C51" i="24" s="1"/>
  <c r="C98" i="23"/>
  <c r="D25" i="19"/>
  <c r="C25" i="21" s="1"/>
  <c r="D14" i="17"/>
  <c r="C80" i="16"/>
  <c r="D58" i="10"/>
  <c r="D99" i="7"/>
  <c r="C99" i="8" s="1"/>
  <c r="D25" i="3"/>
  <c r="D109" i="9"/>
  <c r="K16" i="22" a="1"/>
  <c r="K16" i="22" s="1"/>
  <c r="C50" i="13"/>
  <c r="D69" i="16"/>
  <c r="D98" i="15"/>
  <c r="D76" i="11"/>
  <c r="C117" i="20"/>
  <c r="C50" i="20"/>
  <c r="D58" i="20"/>
  <c r="D80" i="23"/>
  <c r="D16" i="5"/>
  <c r="C28" i="13"/>
  <c r="D91" i="18"/>
  <c r="D80" i="12"/>
  <c r="C80" i="14" s="1"/>
  <c r="D87" i="10"/>
  <c r="D117" i="3"/>
  <c r="H14" i="19" a="1"/>
  <c r="H14" i="19" s="1"/>
  <c r="D80" i="11"/>
  <c r="C109" i="10"/>
  <c r="D80" i="6"/>
  <c r="D87" i="6"/>
  <c r="C91" i="6"/>
  <c r="C80" i="13"/>
  <c r="P16" i="22" a="1"/>
  <c r="P16" i="22" s="1"/>
  <c r="C124" i="23"/>
  <c r="D32" i="5"/>
  <c r="D15" i="18"/>
  <c r="D28" i="19"/>
  <c r="C28" i="21" s="1"/>
  <c r="D98" i="9"/>
  <c r="C121" i="22"/>
  <c r="B121" i="24" s="1" a="1"/>
  <c r="B121" i="24" s="1"/>
  <c r="D110" i="22"/>
  <c r="C110" i="24" s="1" a="1"/>
  <c r="C110" i="24" s="1"/>
  <c r="D91" i="5"/>
  <c r="P107" i="5"/>
  <c r="D58" i="5"/>
  <c r="D76" i="5"/>
  <c r="D80" i="5"/>
  <c r="M83" i="4"/>
  <c r="I122" i="23"/>
  <c r="I125" i="23" s="1"/>
  <c r="G56" i="6"/>
  <c r="G59" i="6" s="1"/>
  <c r="D50" i="3"/>
  <c r="D98" i="3"/>
  <c r="D69" i="3"/>
  <c r="D69" i="15"/>
  <c r="D26" i="3"/>
  <c r="D50" i="12"/>
  <c r="C50" i="14" s="1"/>
  <c r="D91" i="19"/>
  <c r="C91" i="21" s="1"/>
  <c r="C74" i="7"/>
  <c r="B74" i="8" s="1" a="1"/>
  <c r="B74" i="8" s="1"/>
  <c r="D74" i="7"/>
  <c r="C74" i="8" s="1"/>
  <c r="C117" i="16"/>
  <c r="C50" i="7"/>
  <c r="B58" i="8" s="1" a="1"/>
  <c r="B58" i="8" s="1"/>
  <c r="D50" i="7"/>
  <c r="C50" i="8" s="1"/>
  <c r="C91" i="17"/>
  <c r="D91" i="17"/>
  <c r="C119" i="12"/>
  <c r="B105" i="14" s="1" a="1"/>
  <c r="B105" i="14" s="1"/>
  <c r="D119" i="12"/>
  <c r="D61" i="15"/>
  <c r="C61" i="20"/>
  <c r="C83" i="7"/>
  <c r="B83" i="8" s="1" a="1"/>
  <c r="B83" i="8" s="1"/>
  <c r="D83" i="7"/>
  <c r="C83" i="8" s="1"/>
  <c r="D106" i="13"/>
  <c r="D38" i="13"/>
  <c r="C87" i="11"/>
  <c r="D61" i="3"/>
  <c r="D109" i="11"/>
  <c r="C76" i="12"/>
  <c r="D76" i="12"/>
  <c r="C76" i="14" s="1"/>
  <c r="C80" i="22"/>
  <c r="B80" i="24" s="1" a="1"/>
  <c r="B80" i="24" s="1"/>
  <c r="D73" i="22"/>
  <c r="C73" i="24" s="1" a="1"/>
  <c r="C73" i="24" s="1"/>
  <c r="C58" i="17"/>
  <c r="D106" i="10"/>
  <c r="D69" i="4"/>
  <c r="D61" i="4"/>
  <c r="C90" i="7"/>
  <c r="B90" i="8" s="1" a="1"/>
  <c r="B90" i="8" s="1"/>
  <c r="D90" i="7"/>
  <c r="C90" i="8" s="1"/>
  <c r="F6" i="22" a="1"/>
  <c r="F6" i="22" s="1"/>
  <c r="G21" i="12" a="1"/>
  <c r="G21" i="12" s="1"/>
  <c r="D24" i="17"/>
  <c r="G14" i="12" a="1"/>
  <c r="G14" i="12" s="1"/>
  <c r="K18" i="22" a="1"/>
  <c r="K18" i="22" s="1"/>
  <c r="C16" i="20"/>
  <c r="K13" i="22" a="1"/>
  <c r="K13" i="22" s="1"/>
  <c r="K21" i="22" a="1"/>
  <c r="K21" i="22" s="1"/>
  <c r="D14" i="12"/>
  <c r="C14" i="14" s="1"/>
  <c r="C38" i="6"/>
  <c r="D15" i="15"/>
  <c r="I104" i="23"/>
  <c r="I107" i="23" s="1"/>
  <c r="D38" i="9"/>
  <c r="D38" i="4"/>
  <c r="D26" i="10"/>
  <c r="C16" i="19"/>
  <c r="B16" i="21" s="1"/>
  <c r="B122" i="21" a="1"/>
  <c r="B122" i="21" s="1"/>
  <c r="C33" i="20"/>
  <c r="D16" i="23"/>
  <c r="D17" i="23" s="1"/>
  <c r="C25" i="4"/>
  <c r="D15" i="17"/>
  <c r="D25" i="9"/>
  <c r="C26" i="22"/>
  <c r="C34" i="23"/>
  <c r="D38" i="17"/>
  <c r="D26" i="11"/>
  <c r="D14" i="19"/>
  <c r="C14" i="21" s="1"/>
  <c r="D25" i="23"/>
  <c r="D20" i="23"/>
  <c r="C16" i="6"/>
  <c r="D25" i="16"/>
  <c r="D25" i="12"/>
  <c r="C25" i="14" s="1"/>
  <c r="D28" i="17"/>
  <c r="D28" i="4"/>
  <c r="D25" i="11"/>
  <c r="D27" i="12"/>
  <c r="C27" i="14" s="1"/>
  <c r="D28" i="3"/>
  <c r="D24" i="7"/>
  <c r="C24" i="8" s="1"/>
  <c r="H9" i="24" a="1"/>
  <c r="H9" i="24" s="1"/>
  <c r="F9" i="12" a="1"/>
  <c r="F9" i="12" s="1"/>
  <c r="D38" i="11"/>
  <c r="C27" i="19"/>
  <c r="B27" i="21" s="1"/>
  <c r="C22" i="7"/>
  <c r="B27" i="8" s="1" a="1"/>
  <c r="B27" i="8" s="1"/>
  <c r="D22" i="7"/>
  <c r="C22" i="8" s="1"/>
  <c r="D14" i="23"/>
  <c r="D20" i="5"/>
  <c r="C25" i="7"/>
  <c r="B36" i="8" s="1" a="1"/>
  <c r="B36" i="8" s="1"/>
  <c r="D25" i="7"/>
  <c r="C25" i="8" s="1"/>
  <c r="C28" i="23"/>
  <c r="C38" i="19"/>
  <c r="B38" i="21" s="1"/>
  <c r="C14" i="13"/>
  <c r="D16" i="4"/>
  <c r="D26" i="16"/>
  <c r="C19" i="17"/>
  <c r="O18" i="22" s="1" a="1"/>
  <c r="O18" i="22" s="1"/>
  <c r="F7" i="22" a="1"/>
  <c r="F7" i="22" s="1"/>
  <c r="D34" i="18"/>
  <c r="D26" i="4"/>
  <c r="D26" i="15"/>
  <c r="G24" i="22" a="1"/>
  <c r="G24" i="22" s="1"/>
  <c r="C14" i="4"/>
  <c r="F16" i="7" s="1" a="1"/>
  <c r="F16" i="7" s="1"/>
  <c r="D14" i="16"/>
  <c r="D14" i="15"/>
  <c r="D38" i="15"/>
  <c r="C38" i="10"/>
  <c r="D38" i="10"/>
  <c r="C20" i="6"/>
  <c r="D33" i="23"/>
  <c r="C14" i="3"/>
  <c r="D14" i="3"/>
  <c r="C38" i="20"/>
  <c r="D26" i="17"/>
  <c r="C34" i="17"/>
  <c r="D26" i="9"/>
  <c r="O6" i="22" a="1"/>
  <c r="O6" i="22" s="1"/>
  <c r="C34" i="20"/>
  <c r="D14" i="9"/>
  <c r="F11" i="7" a="1"/>
  <c r="F11" i="7" s="1"/>
  <c r="F12" i="7" a="1"/>
  <c r="F12" i="7" s="1"/>
  <c r="G20" i="12" a="1"/>
  <c r="G20" i="12" s="1"/>
  <c r="K19" i="22" a="1"/>
  <c r="K19" i="22" s="1"/>
  <c r="D34" i="11"/>
  <c r="G26" i="12" a="1"/>
  <c r="G26" i="12" s="1"/>
  <c r="G19" i="12" a="1"/>
  <c r="G19" i="12" s="1"/>
  <c r="G22" i="12" a="1"/>
  <c r="G22" i="12" s="1"/>
  <c r="G25" i="12" a="1"/>
  <c r="G25" i="12" s="1"/>
  <c r="G13" i="7" a="1"/>
  <c r="G13" i="7" s="1"/>
  <c r="K24" i="22" a="1"/>
  <c r="K24" i="22" s="1"/>
  <c r="K22" i="22" a="1"/>
  <c r="K22" i="22" s="1"/>
  <c r="D30" i="7"/>
  <c r="C30" i="8" s="1"/>
  <c r="G24" i="12" a="1"/>
  <c r="G24" i="12" s="1"/>
  <c r="K20" i="22" a="1"/>
  <c r="K20" i="22" s="1"/>
  <c r="E7" i="7" a="1"/>
  <c r="E7" i="7" s="1"/>
  <c r="E8" i="7" a="1"/>
  <c r="E8" i="7" s="1"/>
  <c r="M20" i="23"/>
  <c r="M23" i="23" s="1"/>
  <c r="S32" i="15"/>
  <c r="J11" i="15"/>
  <c r="F14" i="13"/>
  <c r="F17" i="13" s="1"/>
  <c r="L14" i="23"/>
  <c r="L17" i="23" s="1"/>
  <c r="G44" i="13"/>
  <c r="M47" i="10"/>
  <c r="L17" i="10"/>
  <c r="I8" i="22" a="1"/>
  <c r="I8" i="22" s="1"/>
  <c r="I15" i="22" a="1"/>
  <c r="I15" i="22" s="1"/>
  <c r="E15" i="12" a="1"/>
  <c r="E15" i="12" s="1"/>
  <c r="E13" i="12" a="1"/>
  <c r="E13" i="12" s="1"/>
  <c r="J13" i="12" s="1"/>
  <c r="I13" i="22" a="1"/>
  <c r="I13" i="22" s="1"/>
  <c r="M53" i="9"/>
  <c r="I16" i="22" a="1"/>
  <c r="I16" i="22" s="1"/>
  <c r="I6" i="22" a="1"/>
  <c r="I6" i="22" s="1"/>
  <c r="L6" i="22" s="1"/>
  <c r="I7" i="22" a="1"/>
  <c r="I7" i="22" s="1"/>
  <c r="L7" i="22" s="1"/>
  <c r="M107" i="9"/>
  <c r="M71" i="9"/>
  <c r="D32" i="9"/>
  <c r="M119" i="9"/>
  <c r="M77" i="9"/>
  <c r="E10" i="12" a="1"/>
  <c r="E10" i="12" s="1"/>
  <c r="E7" i="12" a="1"/>
  <c r="E7" i="12" s="1"/>
  <c r="J7" i="12" s="1"/>
  <c r="M101" i="9"/>
  <c r="E6" i="12" a="1"/>
  <c r="E6" i="12" s="1"/>
  <c r="J6" i="12" s="1"/>
  <c r="E16" i="12" a="1"/>
  <c r="E16" i="12" s="1"/>
  <c r="M65" i="9"/>
  <c r="M113" i="9"/>
  <c r="M95" i="9"/>
  <c r="M47" i="9"/>
  <c r="F38" i="6"/>
  <c r="F41" i="6" s="1"/>
  <c r="J38" i="23"/>
  <c r="J41" i="23" s="1"/>
  <c r="J8" i="23"/>
  <c r="J11" i="23" s="1"/>
  <c r="F8" i="6"/>
  <c r="F11" i="6" s="1"/>
  <c r="D34" i="3"/>
  <c r="G13" i="19" a="1"/>
  <c r="G13" i="19" s="1"/>
  <c r="O8" i="22" a="1"/>
  <c r="O8" i="22" s="1"/>
  <c r="D33" i="22"/>
  <c r="C33" i="24" s="1" a="1"/>
  <c r="C33" i="24" s="1"/>
  <c r="D22" i="9"/>
  <c r="G10" i="19" a="1"/>
  <c r="G10" i="19" s="1"/>
  <c r="G14" i="19" a="1"/>
  <c r="G14" i="19" s="1"/>
  <c r="G12" i="19" a="1"/>
  <c r="G12" i="19" s="1"/>
  <c r="O15" i="22" a="1"/>
  <c r="O15" i="22" s="1"/>
  <c r="O16" i="22" a="1"/>
  <c r="O16" i="22" s="1"/>
  <c r="O19" i="22" a="1"/>
  <c r="O19" i="22" s="1"/>
  <c r="D32" i="10"/>
  <c r="C20" i="13"/>
  <c r="G15" i="19" a="1"/>
  <c r="G15" i="19" s="1"/>
  <c r="D20" i="22"/>
  <c r="C20" i="24" s="1" a="1"/>
  <c r="C20" i="24" s="1"/>
  <c r="G19" i="19" a="1"/>
  <c r="G19" i="19" s="1"/>
  <c r="C22" i="23"/>
  <c r="D32" i="15"/>
  <c r="C32" i="11"/>
  <c r="D32" i="11"/>
  <c r="D34" i="19"/>
  <c r="C34" i="21" s="1"/>
  <c r="D20" i="12"/>
  <c r="C20" i="14" s="1"/>
  <c r="D32" i="16"/>
  <c r="D31" i="17"/>
  <c r="H12" i="24" a="1"/>
  <c r="H12" i="24" s="1"/>
  <c r="D34" i="16"/>
  <c r="D34" i="9"/>
  <c r="D32" i="4"/>
  <c r="C34" i="10"/>
  <c r="D34" i="10"/>
  <c r="D34" i="4"/>
  <c r="C32" i="3"/>
  <c r="D32" i="3"/>
  <c r="D20" i="15"/>
  <c r="C34" i="15"/>
  <c r="D34" i="15"/>
  <c r="D22" i="16"/>
  <c r="G6" i="19" a="1"/>
  <c r="G6" i="19" s="1"/>
  <c r="G9" i="12" a="1"/>
  <c r="G9" i="12" s="1"/>
  <c r="D22" i="11"/>
  <c r="I10" i="22" a="1"/>
  <c r="I10" i="22" s="1"/>
  <c r="D20" i="11"/>
  <c r="D9" i="12"/>
  <c r="C9" i="14" s="1"/>
  <c r="J12" i="22" a="1"/>
  <c r="J12" i="22" s="1"/>
  <c r="C19" i="18"/>
  <c r="D19" i="18"/>
  <c r="C22" i="18"/>
  <c r="D22" i="18"/>
  <c r="C22" i="3"/>
  <c r="D22" i="3"/>
  <c r="C20" i="9"/>
  <c r="E121" i="12" s="1" a="1"/>
  <c r="E121" i="12" s="1"/>
  <c r="D20" i="9"/>
  <c r="C20" i="16"/>
  <c r="D20" i="16"/>
  <c r="C20" i="19"/>
  <c r="B20" i="21" s="1"/>
  <c r="D20" i="19"/>
  <c r="C20" i="21" s="1"/>
  <c r="C22" i="10"/>
  <c r="D22" i="10"/>
  <c r="C18" i="7"/>
  <c r="D18" i="7"/>
  <c r="C18" i="8" s="1"/>
  <c r="C20" i="4"/>
  <c r="D20" i="4"/>
  <c r="G38" i="7" a="1"/>
  <c r="G38" i="7" s="1"/>
  <c r="I12" i="22" a="1"/>
  <c r="I12" i="22" s="1"/>
  <c r="D9" i="11"/>
  <c r="K12" i="22" a="1"/>
  <c r="K12" i="22" s="1"/>
  <c r="G45" i="22" a="1"/>
  <c r="G45" i="22" s="1"/>
  <c r="G31" i="7" a="1"/>
  <c r="G31" i="7" s="1"/>
  <c r="G36" i="7" a="1"/>
  <c r="G36" i="7" s="1"/>
  <c r="G44" i="22" a="1"/>
  <c r="G44" i="22" s="1"/>
  <c r="G19" i="22" a="1"/>
  <c r="G19" i="22" s="1"/>
  <c r="G46" i="22" a="1"/>
  <c r="G46" i="22" s="1"/>
  <c r="G38" i="22" a="1"/>
  <c r="G38" i="22" s="1"/>
  <c r="G36" i="22" a="1"/>
  <c r="G36" i="22" s="1"/>
  <c r="G43" i="22" a="1"/>
  <c r="G43" i="22" s="1"/>
  <c r="G7" i="19" a="1"/>
  <c r="G7" i="19" s="1"/>
  <c r="O7" i="22" a="1"/>
  <c r="O7" i="22" s="1"/>
  <c r="G32" i="7" a="1"/>
  <c r="G32" i="7" s="1"/>
  <c r="G34" i="7" a="1"/>
  <c r="G34" i="7" s="1"/>
  <c r="G8" i="19" a="1"/>
  <c r="G8" i="19" s="1"/>
  <c r="G42" i="22" a="1"/>
  <c r="G42" i="22" s="1"/>
  <c r="G20" i="7" a="1"/>
  <c r="G20" i="7" s="1"/>
  <c r="G39" i="22" a="1"/>
  <c r="G39" i="22" s="1"/>
  <c r="G33" i="7" a="1"/>
  <c r="G33" i="7" s="1"/>
  <c r="G18" i="22" a="1"/>
  <c r="G18" i="22" s="1"/>
  <c r="G40" i="22" a="1"/>
  <c r="G40" i="22" s="1"/>
  <c r="G21" i="7" a="1"/>
  <c r="G21" i="7" s="1"/>
  <c r="G22" i="22" a="1"/>
  <c r="G22" i="22" s="1"/>
  <c r="G21" i="22" a="1"/>
  <c r="G21" i="22" s="1"/>
  <c r="G37" i="7" a="1"/>
  <c r="G37" i="7" s="1"/>
  <c r="G19" i="7" a="1"/>
  <c r="G19" i="7" s="1"/>
  <c r="D7" i="17"/>
  <c r="C9" i="7"/>
  <c r="D9" i="7"/>
  <c r="C9" i="8" s="1"/>
  <c r="C9" i="3"/>
  <c r="D9" i="3"/>
  <c r="K114" i="22" a="1"/>
  <c r="K114" i="22" s="1"/>
  <c r="C9" i="16"/>
  <c r="D9" i="16"/>
  <c r="C9" i="19"/>
  <c r="B9" i="21" s="1"/>
  <c r="D9" i="19"/>
  <c r="C9" i="21" s="1"/>
  <c r="C9" i="15"/>
  <c r="D9" i="15"/>
  <c r="G20" i="22" a="1"/>
  <c r="G20" i="22" s="1"/>
  <c r="J14" i="22" a="1"/>
  <c r="J14" i="22" s="1"/>
  <c r="G17" i="7" a="1"/>
  <c r="G17" i="7" s="1"/>
  <c r="I14" i="22" a="1"/>
  <c r="I14" i="22" s="1"/>
  <c r="K14" i="22" a="1"/>
  <c r="K14" i="22" s="1"/>
  <c r="F10" i="7" a="1"/>
  <c r="F10" i="7" s="1"/>
  <c r="F13" i="22" a="1"/>
  <c r="F13" i="22" s="1"/>
  <c r="F7" i="7" a="1"/>
  <c r="F7" i="7" s="1"/>
  <c r="S43" i="15"/>
  <c r="M44" i="23"/>
  <c r="M47" i="23" s="1"/>
  <c r="M47" i="17"/>
  <c r="M32" i="23"/>
  <c r="M35" i="23" s="1"/>
  <c r="M26" i="23"/>
  <c r="M29" i="23" s="1"/>
  <c r="M29" i="17"/>
  <c r="S9" i="16"/>
  <c r="S7" i="16"/>
  <c r="K39" i="15"/>
  <c r="S40" i="15" s="1"/>
  <c r="Q23" i="15"/>
  <c r="S16" i="15"/>
  <c r="E14" i="12" a="1"/>
  <c r="E14" i="12" s="1"/>
  <c r="F59" i="6"/>
  <c r="J56" i="23"/>
  <c r="J59" i="23" s="1"/>
  <c r="P59" i="5"/>
  <c r="F14" i="6"/>
  <c r="F17" i="6" s="1"/>
  <c r="P17" i="5"/>
  <c r="J122" i="23"/>
  <c r="J125" i="23" s="1"/>
  <c r="F122" i="6"/>
  <c r="P125" i="5"/>
  <c r="F116" i="6"/>
  <c r="J116" i="23"/>
  <c r="J119" i="23" s="1"/>
  <c r="P119" i="5"/>
  <c r="F104" i="6"/>
  <c r="J104" i="23"/>
  <c r="J107" i="23" s="1"/>
  <c r="F92" i="6"/>
  <c r="P95" i="5"/>
  <c r="J92" i="23"/>
  <c r="J95" i="23" s="1"/>
  <c r="J86" i="23"/>
  <c r="J89" i="23" s="1"/>
  <c r="F86" i="6"/>
  <c r="P89" i="5"/>
  <c r="F74" i="6"/>
  <c r="J74" i="23"/>
  <c r="J77" i="23" s="1"/>
  <c r="P77" i="5"/>
  <c r="J68" i="23"/>
  <c r="J71" i="23" s="1"/>
  <c r="F68" i="6"/>
  <c r="F62" i="6"/>
  <c r="J62" i="23"/>
  <c r="J65" i="23" s="1"/>
  <c r="J50" i="23"/>
  <c r="J53" i="23" s="1"/>
  <c r="F50" i="6"/>
  <c r="P53" i="5"/>
  <c r="F32" i="6"/>
  <c r="P35" i="5"/>
  <c r="J32" i="23"/>
  <c r="J35" i="23" s="1"/>
  <c r="J26" i="23"/>
  <c r="J29" i="23" s="1"/>
  <c r="P29" i="5"/>
  <c r="F26" i="6"/>
  <c r="F20" i="6"/>
  <c r="P23" i="5"/>
  <c r="J20" i="23"/>
  <c r="J23" i="23" s="1"/>
  <c r="B114" i="21" a="1"/>
  <c r="B114" i="21" s="1"/>
  <c r="P14" i="22" a="1"/>
  <c r="P14" i="22" s="1"/>
  <c r="J10" i="22" a="1"/>
  <c r="J10" i="22" s="1"/>
  <c r="P10" i="22" a="1"/>
  <c r="P10" i="22" s="1"/>
  <c r="K10" i="22" a="1"/>
  <c r="K10" i="22" s="1"/>
  <c r="O12" i="22" a="1"/>
  <c r="O12" i="22" s="1"/>
  <c r="F12" i="22" a="1"/>
  <c r="F12" i="22" s="1"/>
  <c r="G12" i="22" a="1"/>
  <c r="G12" i="22" s="1"/>
  <c r="O10" i="22" a="1"/>
  <c r="O10" i="22" s="1"/>
  <c r="F10" i="22" a="1"/>
  <c r="F10" i="22" s="1"/>
  <c r="G10" i="22" a="1"/>
  <c r="G10" i="22" s="1"/>
  <c r="G14" i="22" a="1"/>
  <c r="G14" i="22" s="1"/>
  <c r="O14" i="22" a="1"/>
  <c r="O14" i="22" s="1"/>
  <c r="D71" i="20"/>
  <c r="H6" i="21" a="1"/>
  <c r="H6" i="21" s="1"/>
  <c r="D119" i="20"/>
  <c r="M41" i="18"/>
  <c r="N38" i="23"/>
  <c r="N41" i="23" s="1"/>
  <c r="N32" i="23"/>
  <c r="N35" i="23" s="1"/>
  <c r="M35" i="18"/>
  <c r="N26" i="23"/>
  <c r="N29" i="23" s="1"/>
  <c r="M29" i="18"/>
  <c r="K42" i="16"/>
  <c r="S46" i="16" s="1"/>
  <c r="K41" i="16"/>
  <c r="S36" i="16"/>
  <c r="R41" i="16"/>
  <c r="K35" i="16"/>
  <c r="R35" i="16"/>
  <c r="K27" i="16"/>
  <c r="S27" i="16" s="1"/>
  <c r="R25" i="16"/>
  <c r="S25" i="16" s="1"/>
  <c r="S24" i="16"/>
  <c r="S18" i="16"/>
  <c r="K23" i="16"/>
  <c r="J23" i="16"/>
  <c r="R22" i="16"/>
  <c r="S22" i="16" s="1"/>
  <c r="R17" i="16"/>
  <c r="K17" i="16"/>
  <c r="S12" i="16"/>
  <c r="J11" i="16"/>
  <c r="K11" i="16"/>
  <c r="S46" i="15"/>
  <c r="K47" i="15"/>
  <c r="S42" i="15"/>
  <c r="Q47" i="15"/>
  <c r="R47" i="15"/>
  <c r="J47" i="15"/>
  <c r="Q41" i="15"/>
  <c r="S36" i="15"/>
  <c r="R41" i="15"/>
  <c r="R35" i="15"/>
  <c r="Q35" i="15"/>
  <c r="S30" i="15"/>
  <c r="K34" i="15"/>
  <c r="S34" i="15" s="1"/>
  <c r="S33" i="15"/>
  <c r="K29" i="15"/>
  <c r="R24" i="15"/>
  <c r="R29" i="15" s="1"/>
  <c r="J29" i="15"/>
  <c r="S18" i="15"/>
  <c r="K19" i="15"/>
  <c r="S21" i="15" s="1"/>
  <c r="R23" i="15"/>
  <c r="S20" i="15"/>
  <c r="S15" i="15"/>
  <c r="K17" i="15"/>
  <c r="M6" i="22" a="1"/>
  <c r="M6" i="22" s="1"/>
  <c r="E6" i="19" a="1"/>
  <c r="E6" i="19" s="1"/>
  <c r="R10" i="15"/>
  <c r="S10" i="15" s="1"/>
  <c r="K11" i="15"/>
  <c r="M7" i="22" a="1"/>
  <c r="M7" i="22" s="1"/>
  <c r="H12" i="14" a="1"/>
  <c r="H12" i="14" s="1"/>
  <c r="H11" i="14" a="1"/>
  <c r="H11" i="14" s="1"/>
  <c r="H6" i="14" a="1"/>
  <c r="H6" i="14" s="1"/>
  <c r="H9" i="14" a="1"/>
  <c r="H9" i="14" s="1"/>
  <c r="L38" i="23"/>
  <c r="L41" i="23" s="1"/>
  <c r="P41" i="11"/>
  <c r="F38" i="13"/>
  <c r="F41" i="13" s="1"/>
  <c r="L32" i="23"/>
  <c r="L35" i="23" s="1"/>
  <c r="P35" i="11"/>
  <c r="F32" i="13"/>
  <c r="F35" i="13" s="1"/>
  <c r="L20" i="23"/>
  <c r="L23" i="23" s="1"/>
  <c r="O22" i="11"/>
  <c r="F20" i="13"/>
  <c r="F23" i="13" s="1"/>
  <c r="P23" i="11"/>
  <c r="P22" i="11" s="1"/>
  <c r="M41" i="9"/>
  <c r="M29" i="9"/>
  <c r="M35" i="9"/>
  <c r="M23" i="9"/>
  <c r="M17" i="9"/>
  <c r="E9" i="12" a="1"/>
  <c r="E9" i="12" s="1"/>
  <c r="M11" i="9"/>
  <c r="E8" i="12" a="1"/>
  <c r="E8" i="12" s="1"/>
  <c r="M95" i="3"/>
  <c r="D65" i="6"/>
  <c r="H12" i="8" s="1"/>
  <c r="H7" i="8" a="1"/>
  <c r="H7" i="8" s="1"/>
  <c r="M101" i="3"/>
  <c r="M71" i="3"/>
  <c r="M53" i="3"/>
  <c r="M41" i="3"/>
  <c r="M119" i="3"/>
  <c r="M107" i="3"/>
  <c r="M77" i="3"/>
  <c r="M65" i="3"/>
  <c r="M59" i="3"/>
  <c r="M47" i="3"/>
  <c r="E8" i="22" a="1"/>
  <c r="E8" i="22" s="1"/>
  <c r="M125" i="3"/>
  <c r="M89" i="3"/>
  <c r="M83" i="3"/>
  <c r="M35" i="3"/>
  <c r="M29" i="3"/>
  <c r="M23" i="3"/>
  <c r="M17" i="3"/>
  <c r="H12" i="21" l="1" a="1"/>
  <c r="H12" i="21" s="1"/>
  <c r="B25" i="24" a="1"/>
  <c r="B25" i="24" s="1"/>
  <c r="G25" i="22" a="1"/>
  <c r="G25" i="22" s="1"/>
  <c r="G23" i="7" a="1"/>
  <c r="G23" i="7" s="1"/>
  <c r="G28" i="7" a="1"/>
  <c r="G28" i="7" s="1"/>
  <c r="G98" i="22" a="1"/>
  <c r="G98" i="22" s="1"/>
  <c r="B98" i="24" a="1"/>
  <c r="B98" i="24" s="1"/>
  <c r="G30" i="22" a="1"/>
  <c r="G30" i="22" s="1"/>
  <c r="G33" i="22" a="1"/>
  <c r="G33" i="22" s="1"/>
  <c r="G31" i="22" a="1"/>
  <c r="G31" i="22" s="1"/>
  <c r="G27" i="7" a="1"/>
  <c r="G27" i="7" s="1"/>
  <c r="D41" i="24" a="1"/>
  <c r="D41" i="24" s="1"/>
  <c r="D29" i="24" a="1"/>
  <c r="D29" i="24" s="1"/>
  <c r="D47" i="24" a="1"/>
  <c r="D47" i="24" s="1"/>
  <c r="B9" i="24" a="1"/>
  <c r="B9" i="24" s="1"/>
  <c r="D125" i="24" a="1"/>
  <c r="D125" i="24" s="1"/>
  <c r="D83" i="24" a="1"/>
  <c r="D83" i="24" s="1"/>
  <c r="D101" i="24" a="1"/>
  <c r="D101" i="24" s="1"/>
  <c r="D35" i="24" a="1"/>
  <c r="D35" i="24" s="1"/>
  <c r="D71" i="24" a="1"/>
  <c r="D71" i="24" s="1"/>
  <c r="D107" i="24" a="1"/>
  <c r="D107" i="24" s="1"/>
  <c r="D113" i="24" a="1"/>
  <c r="D113" i="24" s="1"/>
  <c r="D23" i="24" a="1"/>
  <c r="D23" i="24" s="1"/>
  <c r="D77" i="24" a="1"/>
  <c r="D77" i="24" s="1"/>
  <c r="D65" i="24" a="1"/>
  <c r="D65" i="24" s="1"/>
  <c r="D59" i="24" a="1"/>
  <c r="D59" i="24" s="1"/>
  <c r="D89" i="24" a="1"/>
  <c r="D89" i="24" s="1"/>
  <c r="D17" i="24" a="1"/>
  <c r="D17" i="24" s="1"/>
  <c r="D11" i="24" a="1"/>
  <c r="D11" i="24" s="1"/>
  <c r="D119" i="24" a="1"/>
  <c r="D119" i="24" s="1"/>
  <c r="D95" i="24" a="1"/>
  <c r="D95" i="24" s="1"/>
  <c r="D53" i="24" a="1"/>
  <c r="D53" i="24" s="1"/>
  <c r="K26" i="22" a="1"/>
  <c r="K26" i="22" s="1"/>
  <c r="B26" i="24" a="1"/>
  <c r="B26" i="24" s="1"/>
  <c r="D11" i="22"/>
  <c r="C11" i="24" s="1" a="1"/>
  <c r="C11" i="24" s="1"/>
  <c r="K27" i="22" a="1"/>
  <c r="K27" i="22" s="1"/>
  <c r="G39" i="7" a="1"/>
  <c r="G39" i="7" s="1"/>
  <c r="K94" i="22" a="1"/>
  <c r="K94" i="22" s="1"/>
  <c r="G30" i="7" a="1"/>
  <c r="G30" i="7" s="1"/>
  <c r="G34" i="22" a="1"/>
  <c r="G34" i="22" s="1"/>
  <c r="G50" i="22" a="1"/>
  <c r="G50" i="22" s="1"/>
  <c r="G123" i="22" a="1"/>
  <c r="G123" i="22" s="1"/>
  <c r="G34" i="12" a="1"/>
  <c r="G34" i="12" s="1"/>
  <c r="G116" i="22" a="1"/>
  <c r="G116" i="22" s="1"/>
  <c r="B29" i="8" a="1"/>
  <c r="B29" i="8" s="1"/>
  <c r="G52" i="7" a="1"/>
  <c r="G52" i="7" s="1"/>
  <c r="G96" i="22" a="1"/>
  <c r="G96" i="22" s="1"/>
  <c r="G55" i="22" a="1"/>
  <c r="G55" i="22" s="1"/>
  <c r="G28" i="22" a="1"/>
  <c r="G28" i="22" s="1"/>
  <c r="G60" i="22" a="1"/>
  <c r="G60" i="22" s="1"/>
  <c r="G51" i="7" a="1"/>
  <c r="G51" i="7" s="1"/>
  <c r="G73" i="22" a="1"/>
  <c r="G73" i="22" s="1"/>
  <c r="G43" i="7" a="1"/>
  <c r="G43" i="7" s="1"/>
  <c r="G48" i="22" a="1"/>
  <c r="G48" i="22" s="1"/>
  <c r="G64" i="7" a="1"/>
  <c r="G64" i="7" s="1"/>
  <c r="G92" i="22" a="1"/>
  <c r="G92" i="22" s="1"/>
  <c r="G40" i="7" a="1"/>
  <c r="G40" i="7" s="1"/>
  <c r="G72" i="22" a="1"/>
  <c r="G72" i="22" s="1"/>
  <c r="G82" i="22" a="1"/>
  <c r="G82" i="22" s="1"/>
  <c r="G122" i="22" a="1"/>
  <c r="G122" i="22" s="1"/>
  <c r="G118" i="22" a="1"/>
  <c r="G118" i="22" s="1"/>
  <c r="G56" i="22" a="1"/>
  <c r="G56" i="22" s="1"/>
  <c r="G74" i="22" a="1"/>
  <c r="G74" i="22" s="1"/>
  <c r="G108" i="22" a="1"/>
  <c r="G108" i="22" s="1"/>
  <c r="G87" i="22" a="1"/>
  <c r="G87" i="22" s="1"/>
  <c r="G84" i="22" a="1"/>
  <c r="G84" i="22" s="1"/>
  <c r="G64" i="22" a="1"/>
  <c r="G64" i="22" s="1"/>
  <c r="G61" i="7" a="1"/>
  <c r="G61" i="7" s="1"/>
  <c r="G70" i="22" a="1"/>
  <c r="G70" i="22" s="1"/>
  <c r="G117" i="22" a="1"/>
  <c r="G117" i="22" s="1"/>
  <c r="G88" i="22" a="1"/>
  <c r="G88" i="22" s="1"/>
  <c r="G49" i="22" a="1"/>
  <c r="G49" i="22" s="1"/>
  <c r="G66" i="22" a="1"/>
  <c r="G66" i="22" s="1"/>
  <c r="G114" i="22" a="1"/>
  <c r="G114" i="22" s="1"/>
  <c r="G54" i="22" a="1"/>
  <c r="G54" i="22" s="1"/>
  <c r="G57" i="22" a="1"/>
  <c r="G57" i="22" s="1"/>
  <c r="G32" i="22" a="1"/>
  <c r="G32" i="22" s="1"/>
  <c r="G103" i="22" a="1"/>
  <c r="G103" i="22" s="1"/>
  <c r="K54" i="22" a="1"/>
  <c r="K54" i="22" s="1"/>
  <c r="G31" i="12" a="1"/>
  <c r="G31" i="12" s="1"/>
  <c r="K116" i="22" a="1"/>
  <c r="K116" i="22" s="1"/>
  <c r="K32" i="22" a="1"/>
  <c r="K32" i="22" s="1"/>
  <c r="G32" i="12" a="1"/>
  <c r="G32" i="12" s="1"/>
  <c r="G71" i="12" a="1"/>
  <c r="G71" i="12" s="1"/>
  <c r="K31" i="22" a="1"/>
  <c r="K31" i="22" s="1"/>
  <c r="K111" i="22" a="1"/>
  <c r="K111" i="22" s="1"/>
  <c r="G111" i="22" a="1"/>
  <c r="G111" i="22" s="1"/>
  <c r="G85" i="22" a="1"/>
  <c r="G85" i="22" s="1"/>
  <c r="G106" i="22" a="1"/>
  <c r="G106" i="22" s="1"/>
  <c r="G97" i="22" a="1"/>
  <c r="G97" i="22" s="1"/>
  <c r="G78" i="22" a="1"/>
  <c r="G78" i="22" s="1"/>
  <c r="G41" i="7" a="1"/>
  <c r="G41" i="7" s="1"/>
  <c r="G69" i="22" a="1"/>
  <c r="G69" i="22" s="1"/>
  <c r="G51" i="22" a="1"/>
  <c r="G51" i="22" s="1"/>
  <c r="G86" i="22" a="1"/>
  <c r="G86" i="22" s="1"/>
  <c r="G67" i="22" a="1"/>
  <c r="G67" i="22" s="1"/>
  <c r="K93" i="22" a="1"/>
  <c r="K93" i="22" s="1"/>
  <c r="G95" i="12" a="1"/>
  <c r="G95" i="12" s="1"/>
  <c r="G27" i="12" a="1"/>
  <c r="G27" i="12" s="1"/>
  <c r="G47" i="12" a="1"/>
  <c r="G47" i="12" s="1"/>
  <c r="G99" i="12" a="1"/>
  <c r="G99" i="12" s="1"/>
  <c r="G103" i="12" a="1"/>
  <c r="G103" i="12" s="1"/>
  <c r="G79" i="12" a="1"/>
  <c r="G79" i="12" s="1"/>
  <c r="G104" i="22" a="1"/>
  <c r="G104" i="22" s="1"/>
  <c r="G57" i="7" a="1"/>
  <c r="G57" i="7" s="1"/>
  <c r="K28" i="22" a="1"/>
  <c r="K28" i="22" s="1"/>
  <c r="G75" i="22" a="1"/>
  <c r="G75" i="22" s="1"/>
  <c r="G102" i="22" a="1"/>
  <c r="G102" i="22" s="1"/>
  <c r="G110" i="22" a="1"/>
  <c r="G110" i="22" s="1"/>
  <c r="G68" i="22" a="1"/>
  <c r="G68" i="22" s="1"/>
  <c r="G93" i="22" a="1"/>
  <c r="G93" i="22" s="1"/>
  <c r="G46" i="7" a="1"/>
  <c r="G46" i="7" s="1"/>
  <c r="G61" i="22" a="1"/>
  <c r="G61" i="22" s="1"/>
  <c r="G100" i="22" a="1"/>
  <c r="G100" i="22" s="1"/>
  <c r="G37" i="22" a="1"/>
  <c r="G37" i="22" s="1"/>
  <c r="G28" i="12" a="1"/>
  <c r="G28" i="12" s="1"/>
  <c r="K78" i="22" a="1"/>
  <c r="K78" i="22" s="1"/>
  <c r="K82" i="22" a="1"/>
  <c r="K82" i="22" s="1"/>
  <c r="G123" i="12" a="1"/>
  <c r="G123" i="12" s="1"/>
  <c r="G100" i="12" a="1"/>
  <c r="G100" i="12" s="1"/>
  <c r="G88" i="12" a="1"/>
  <c r="G88" i="12" s="1"/>
  <c r="G94" i="12" a="1"/>
  <c r="G94" i="12" s="1"/>
  <c r="G77" i="12" a="1"/>
  <c r="G77" i="12" s="1"/>
  <c r="K90" i="22" a="1"/>
  <c r="K90" i="22" s="1"/>
  <c r="G112" i="12" a="1"/>
  <c r="G112" i="12" s="1"/>
  <c r="G101" i="12" a="1"/>
  <c r="G101" i="12" s="1"/>
  <c r="K72" i="22" a="1"/>
  <c r="K72" i="22" s="1"/>
  <c r="G11" i="12" a="1"/>
  <c r="G11" i="12" s="1"/>
  <c r="G89" i="12" a="1"/>
  <c r="G89" i="12" s="1"/>
  <c r="K104" i="22" a="1"/>
  <c r="K104" i="22" s="1"/>
  <c r="G82" i="12" a="1"/>
  <c r="G82" i="12" s="1"/>
  <c r="K103" i="22" a="1"/>
  <c r="K103" i="22" s="1"/>
  <c r="G76" i="22" a="1"/>
  <c r="G76" i="22" s="1"/>
  <c r="B68" i="8" a="1"/>
  <c r="B68" i="8" s="1"/>
  <c r="G68" i="7" a="1"/>
  <c r="G68" i="7" s="1"/>
  <c r="B52" i="8" a="1"/>
  <c r="B52" i="8" s="1"/>
  <c r="G44" i="7" a="1"/>
  <c r="G44" i="7" s="1"/>
  <c r="G56" i="7" a="1"/>
  <c r="G56" i="7" s="1"/>
  <c r="G120" i="22" a="1"/>
  <c r="G120" i="22" s="1"/>
  <c r="G115" i="22" a="1"/>
  <c r="G115" i="22" s="1"/>
  <c r="G63" i="7" a="1"/>
  <c r="G63" i="7" s="1"/>
  <c r="G26" i="7" a="1"/>
  <c r="G26" i="7" s="1"/>
  <c r="G90" i="22" a="1"/>
  <c r="G90" i="22" s="1"/>
  <c r="G66" i="7" a="1"/>
  <c r="G66" i="7" s="1"/>
  <c r="G52" i="22" a="1"/>
  <c r="G52" i="22" s="1"/>
  <c r="G54" i="7" a="1"/>
  <c r="G54" i="7" s="1"/>
  <c r="G24" i="7" a="1"/>
  <c r="G24" i="7" s="1"/>
  <c r="G35" i="7" a="1"/>
  <c r="G35" i="7" s="1"/>
  <c r="F83" i="6"/>
  <c r="H80" i="6"/>
  <c r="O96" i="22" a="1"/>
  <c r="O96" i="22" s="1"/>
  <c r="G120" i="19" a="1"/>
  <c r="G120" i="19" s="1"/>
  <c r="G82" i="19" a="1"/>
  <c r="G82" i="19" s="1"/>
  <c r="G64" i="19" a="1"/>
  <c r="G64" i="19" s="1"/>
  <c r="G84" i="19" a="1"/>
  <c r="G84" i="19" s="1"/>
  <c r="G18" i="19" a="1"/>
  <c r="G18" i="19" s="1"/>
  <c r="O92" i="22" a="1"/>
  <c r="O92" i="22" s="1"/>
  <c r="G54" i="19" a="1"/>
  <c r="G54" i="19" s="1"/>
  <c r="O64" i="22" a="1"/>
  <c r="O64" i="22" s="1"/>
  <c r="G55" i="19" a="1"/>
  <c r="G55" i="19" s="1"/>
  <c r="G49" i="19" a="1"/>
  <c r="G49" i="19" s="1"/>
  <c r="O49" i="22" a="1"/>
  <c r="O49" i="22" s="1"/>
  <c r="G68" i="19" a="1"/>
  <c r="G68" i="19" s="1"/>
  <c r="G112" i="19" a="1"/>
  <c r="G112" i="19" s="1"/>
  <c r="O102" i="22" a="1"/>
  <c r="O102" i="22" s="1"/>
  <c r="G109" i="22" a="1"/>
  <c r="G109" i="22" s="1"/>
  <c r="G94" i="22" a="1"/>
  <c r="G94" i="22" s="1"/>
  <c r="G27" i="22" a="1"/>
  <c r="G27" i="22" s="1"/>
  <c r="B59" i="14" a="1"/>
  <c r="B59" i="14" s="1"/>
  <c r="A61" i="14" s="1"/>
  <c r="B69" i="14" a="1"/>
  <c r="B69" i="14" s="1"/>
  <c r="B65" i="14" a="1"/>
  <c r="B65" i="14" s="1"/>
  <c r="B76" i="14" a="1"/>
  <c r="B76" i="14" s="1"/>
  <c r="B70" i="8" a="1"/>
  <c r="B70" i="8" s="1"/>
  <c r="G70" i="7" a="1"/>
  <c r="G70" i="7" s="1"/>
  <c r="B67" i="8" a="1"/>
  <c r="B67" i="8" s="1"/>
  <c r="G67" i="7" a="1"/>
  <c r="G67" i="7" s="1"/>
  <c r="B65" i="8" a="1"/>
  <c r="B65" i="8" s="1"/>
  <c r="G65" i="7" a="1"/>
  <c r="G65" i="7" s="1"/>
  <c r="B62" i="8" a="1"/>
  <c r="B62" i="8" s="1"/>
  <c r="G62" i="7" a="1"/>
  <c r="G62" i="7" s="1"/>
  <c r="B33" i="8" a="1"/>
  <c r="B33" i="8" s="1"/>
  <c r="G58" i="7" a="1"/>
  <c r="G58" i="7" s="1"/>
  <c r="B59" i="8" a="1"/>
  <c r="B59" i="8" s="1"/>
  <c r="G55" i="7" a="1"/>
  <c r="G55" i="7" s="1"/>
  <c r="B30" i="8" a="1"/>
  <c r="B30" i="8" s="1"/>
  <c r="G53" i="7" a="1"/>
  <c r="G53" i="7" s="1"/>
  <c r="B57" i="8" a="1"/>
  <c r="B57" i="8" s="1"/>
  <c r="G49" i="7" a="1"/>
  <c r="G49" i="7" s="1"/>
  <c r="B55" i="8" a="1"/>
  <c r="B55" i="8" s="1"/>
  <c r="G47" i="7" a="1"/>
  <c r="G47" i="7" s="1"/>
  <c r="G29" i="7" a="1"/>
  <c r="G29" i="7" s="1"/>
  <c r="B69" i="8" a="1"/>
  <c r="B69" i="8" s="1"/>
  <c r="G69" i="7" a="1"/>
  <c r="G69" i="7" s="1"/>
  <c r="G124" i="22" a="1"/>
  <c r="G124" i="22" s="1"/>
  <c r="B35" i="8" a="1"/>
  <c r="B35" i="8" s="1"/>
  <c r="G60" i="7" a="1"/>
  <c r="G60" i="7" s="1"/>
  <c r="B34" i="8" a="1"/>
  <c r="B34" i="8" s="1"/>
  <c r="G59" i="7" a="1"/>
  <c r="G59" i="7" s="1"/>
  <c r="K25" i="22" a="1"/>
  <c r="K25" i="22" s="1"/>
  <c r="K76" i="22" a="1"/>
  <c r="K76" i="22" s="1"/>
  <c r="B50" i="8" a="1"/>
  <c r="B50" i="8" s="1"/>
  <c r="G42" i="7" a="1"/>
  <c r="G42" i="7" s="1"/>
  <c r="S117" i="16"/>
  <c r="R119" i="16"/>
  <c r="K107" i="16"/>
  <c r="S102" i="16"/>
  <c r="S77" i="16"/>
  <c r="S95" i="15"/>
  <c r="S65" i="15"/>
  <c r="R125" i="15"/>
  <c r="S120" i="15"/>
  <c r="S125" i="15" s="1"/>
  <c r="S83" i="15"/>
  <c r="S17" i="15"/>
  <c r="B53" i="8" a="1"/>
  <c r="B53" i="8" s="1"/>
  <c r="G45" i="7" a="1"/>
  <c r="G45" i="7" s="1"/>
  <c r="S93" i="16"/>
  <c r="R95" i="16"/>
  <c r="R107" i="16"/>
  <c r="S106" i="16"/>
  <c r="S101" i="16"/>
  <c r="S53" i="16"/>
  <c r="S95" i="16"/>
  <c r="S6" i="16"/>
  <c r="R11" i="16"/>
  <c r="D6" i="14" a="1"/>
  <c r="D6" i="14" s="1"/>
  <c r="H16" i="14"/>
  <c r="H15" i="14"/>
  <c r="H8" i="14" a="1"/>
  <c r="H8" i="14" s="1"/>
  <c r="H7" i="14" a="1"/>
  <c r="H7" i="14" s="1"/>
  <c r="G11" i="14" s="1"/>
  <c r="G113" i="13"/>
  <c r="H110" i="13"/>
  <c r="M23" i="10"/>
  <c r="K20" i="23"/>
  <c r="K23" i="23" s="1"/>
  <c r="G20" i="13"/>
  <c r="G26" i="13"/>
  <c r="M29" i="10"/>
  <c r="M35" i="10"/>
  <c r="G32" i="13"/>
  <c r="K32" i="23"/>
  <c r="K35" i="23" s="1"/>
  <c r="I62" i="23"/>
  <c r="I65" i="23" s="1"/>
  <c r="O62" i="23" s="1"/>
  <c r="G62" i="6"/>
  <c r="I110" i="23"/>
  <c r="I113" i="23" s="1"/>
  <c r="O110" i="23" s="1"/>
  <c r="M113" i="4"/>
  <c r="G110" i="6"/>
  <c r="M65" i="4"/>
  <c r="G32" i="19" a="1"/>
  <c r="G32" i="19" s="1"/>
  <c r="G62" i="22" a="1"/>
  <c r="G62" i="22" s="1"/>
  <c r="G48" i="7" a="1"/>
  <c r="G48" i="7" s="1"/>
  <c r="B56" i="8" a="1"/>
  <c r="B56" i="8" s="1"/>
  <c r="B16" i="8" a="1"/>
  <c r="B16" i="8" s="1"/>
  <c r="B11" i="8" a="1"/>
  <c r="B11" i="8" s="1"/>
  <c r="B14" i="8" a="1"/>
  <c r="B14" i="8" s="1"/>
  <c r="B8" i="8" a="1"/>
  <c r="B8" i="8" s="1"/>
  <c r="G116" i="6"/>
  <c r="I116" i="23"/>
  <c r="I119" i="23" s="1"/>
  <c r="O116" i="23" s="1"/>
  <c r="M119" i="4"/>
  <c r="I9" i="22" a="1"/>
  <c r="I9" i="22" s="1"/>
  <c r="O81" i="22" a="1"/>
  <c r="O81" i="22" s="1"/>
  <c r="G81" i="22" a="1"/>
  <c r="G81" i="22" s="1"/>
  <c r="G91" i="22" a="1"/>
  <c r="G91" i="22" s="1"/>
  <c r="A6" i="24"/>
  <c r="H8" i="21" a="1"/>
  <c r="H8" i="21" s="1"/>
  <c r="H16" i="21"/>
  <c r="G105" i="22" a="1"/>
  <c r="G105" i="22" s="1"/>
  <c r="B123" i="21" a="1"/>
  <c r="B123" i="21" s="1"/>
  <c r="H10" i="21" a="1"/>
  <c r="H10" i="21" s="1"/>
  <c r="B107" i="21" a="1"/>
  <c r="B107" i="21" s="1"/>
  <c r="B110" i="21" a="1"/>
  <c r="B110" i="21" s="1"/>
  <c r="S119" i="16"/>
  <c r="S71" i="16"/>
  <c r="K59" i="16"/>
  <c r="S54" i="16"/>
  <c r="S59" i="16" s="1"/>
  <c r="S107" i="16"/>
  <c r="K83" i="16"/>
  <c r="S78" i="16"/>
  <c r="S83" i="16" s="1"/>
  <c r="K96" i="22" a="1"/>
  <c r="K96" i="22" s="1"/>
  <c r="K124" i="22" a="1"/>
  <c r="K124" i="22" s="1"/>
  <c r="G115" i="12" a="1"/>
  <c r="G115" i="12" s="1"/>
  <c r="G29" i="12" a="1"/>
  <c r="G29" i="12" s="1"/>
  <c r="K122" i="22" a="1"/>
  <c r="K122" i="22" s="1"/>
  <c r="K92" i="22" a="1"/>
  <c r="K92" i="22" s="1"/>
  <c r="G124" i="12" a="1"/>
  <c r="G124" i="12" s="1"/>
  <c r="G98" i="12" a="1"/>
  <c r="G98" i="12" s="1"/>
  <c r="K117" i="22" a="1"/>
  <c r="K117" i="22" s="1"/>
  <c r="K115" i="22" a="1"/>
  <c r="K115" i="22" s="1"/>
  <c r="G122" i="12" a="1"/>
  <c r="G122" i="12" s="1"/>
  <c r="G86" i="12" a="1"/>
  <c r="G86" i="12" s="1"/>
  <c r="K97" i="22" a="1"/>
  <c r="K97" i="22" s="1"/>
  <c r="K84" i="22" a="1"/>
  <c r="K84" i="22" s="1"/>
  <c r="G111" i="12" a="1"/>
  <c r="G111" i="12" s="1"/>
  <c r="G117" i="12" a="1"/>
  <c r="G117" i="12" s="1"/>
  <c r="K88" i="22" a="1"/>
  <c r="K88" i="22" s="1"/>
  <c r="G114" i="12" a="1"/>
  <c r="G114" i="12" s="1"/>
  <c r="G80" i="12" a="1"/>
  <c r="G80" i="12" s="1"/>
  <c r="K73" i="22" a="1"/>
  <c r="K73" i="22" s="1"/>
  <c r="K91" i="22" a="1"/>
  <c r="K91" i="22" s="1"/>
  <c r="G105" i="12" a="1"/>
  <c r="G105" i="12" s="1"/>
  <c r="G73" i="12" a="1"/>
  <c r="G73" i="12" s="1"/>
  <c r="G91" i="12" a="1"/>
  <c r="G91" i="12" s="1"/>
  <c r="G65" i="12" a="1"/>
  <c r="G65" i="12" s="1"/>
  <c r="K108" i="22" a="1"/>
  <c r="K108" i="22" s="1"/>
  <c r="K118" i="22" a="1"/>
  <c r="K118" i="22" s="1"/>
  <c r="G72" i="12" a="1"/>
  <c r="G72" i="12" s="1"/>
  <c r="G84" i="12" a="1"/>
  <c r="G84" i="12" s="1"/>
  <c r="G118" i="12" a="1"/>
  <c r="G118" i="12" s="1"/>
  <c r="G23" i="12" a="1"/>
  <c r="G23" i="12" s="1"/>
  <c r="K100" i="22" a="1"/>
  <c r="K100" i="22" s="1"/>
  <c r="K75" i="22" a="1"/>
  <c r="K75" i="22" s="1"/>
  <c r="G116" i="12" a="1"/>
  <c r="G116" i="12" s="1"/>
  <c r="G102" i="12" a="1"/>
  <c r="G102" i="12" s="1"/>
  <c r="K87" i="22" a="1"/>
  <c r="K87" i="22" s="1"/>
  <c r="K102" i="22" a="1"/>
  <c r="K102" i="22" s="1"/>
  <c r="G96" i="12" a="1"/>
  <c r="G96" i="12" s="1"/>
  <c r="G85" i="12" a="1"/>
  <c r="G85" i="12" s="1"/>
  <c r="G92" i="12" a="1"/>
  <c r="G92" i="12" s="1"/>
  <c r="G74" i="12" a="1"/>
  <c r="G74" i="12" s="1"/>
  <c r="G41" i="12" a="1"/>
  <c r="G41" i="12" s="1"/>
  <c r="G75" i="12" a="1"/>
  <c r="G75" i="12" s="1"/>
  <c r="G108" i="12" a="1"/>
  <c r="G108" i="12" s="1"/>
  <c r="G87" i="12" a="1"/>
  <c r="G87" i="12" s="1"/>
  <c r="K80" i="22" a="1"/>
  <c r="K80" i="22" s="1"/>
  <c r="K74" i="22" a="1"/>
  <c r="K74" i="22" s="1"/>
  <c r="G125" i="12" a="1"/>
  <c r="G125" i="12" s="1"/>
  <c r="G83" i="12" a="1"/>
  <c r="G83" i="12" s="1"/>
  <c r="G121" i="12" a="1"/>
  <c r="G121" i="12" s="1"/>
  <c r="K86" i="22" a="1"/>
  <c r="K86" i="22" s="1"/>
  <c r="G110" i="12" a="1"/>
  <c r="G110" i="12" s="1"/>
  <c r="G81" i="12" a="1"/>
  <c r="G81" i="12" s="1"/>
  <c r="G106" i="12" a="1"/>
  <c r="G106" i="12" s="1"/>
  <c r="G78" i="12" a="1"/>
  <c r="G78" i="12" s="1"/>
  <c r="K98" i="22" a="1"/>
  <c r="K98" i="22" s="1"/>
  <c r="G59" i="12" a="1"/>
  <c r="G59" i="12" s="1"/>
  <c r="G17" i="12" a="1"/>
  <c r="G17" i="12" s="1"/>
  <c r="K110" i="22" a="1"/>
  <c r="K110" i="22" s="1"/>
  <c r="K120" i="22" a="1"/>
  <c r="K120" i="22" s="1"/>
  <c r="K106" i="22" a="1"/>
  <c r="K106" i="22" s="1"/>
  <c r="G53" i="12" a="1"/>
  <c r="G53" i="12" s="1"/>
  <c r="K109" i="22" a="1"/>
  <c r="K109" i="22" s="1"/>
  <c r="K79" i="22" a="1"/>
  <c r="K79" i="22" s="1"/>
  <c r="K81" i="22" a="1"/>
  <c r="K81" i="22" s="1"/>
  <c r="K85" i="22" a="1"/>
  <c r="K85" i="22" s="1"/>
  <c r="G97" i="12" a="1"/>
  <c r="G97" i="12" s="1"/>
  <c r="G104" i="12" a="1"/>
  <c r="G104" i="12" s="1"/>
  <c r="G90" i="12" a="1"/>
  <c r="G90" i="12" s="1"/>
  <c r="G109" i="12" a="1"/>
  <c r="G109" i="12" s="1"/>
  <c r="G107" i="12" a="1"/>
  <c r="G107" i="12" s="1"/>
  <c r="G113" i="12" a="1"/>
  <c r="G113" i="12" s="1"/>
  <c r="G35" i="12" a="1"/>
  <c r="G35" i="12" s="1"/>
  <c r="G120" i="12" a="1"/>
  <c r="G120" i="12" s="1"/>
  <c r="G93" i="12" a="1"/>
  <c r="G93" i="12" s="1"/>
  <c r="G9" i="22" a="1"/>
  <c r="G9" i="22" s="1"/>
  <c r="O9" i="22" a="1"/>
  <c r="O9" i="22" s="1"/>
  <c r="F9" i="22" a="1"/>
  <c r="F9" i="22" s="1"/>
  <c r="K9" i="22" a="1"/>
  <c r="K9" i="22" s="1"/>
  <c r="P9" i="22" a="1"/>
  <c r="P9" i="22" s="1"/>
  <c r="J9" i="22" a="1"/>
  <c r="J9" i="22" s="1"/>
  <c r="K62" i="22" a="1"/>
  <c r="K62" i="22" s="1"/>
  <c r="G48" i="12" a="1"/>
  <c r="G48" i="12" s="1"/>
  <c r="K48" i="22" a="1"/>
  <c r="K48" i="22" s="1"/>
  <c r="K49" i="22" a="1"/>
  <c r="K49" i="22" s="1"/>
  <c r="G49" i="12" a="1"/>
  <c r="G49" i="12" s="1"/>
  <c r="G50" i="12" a="1"/>
  <c r="G50" i="12" s="1"/>
  <c r="K50" i="22" a="1"/>
  <c r="K50" i="22" s="1"/>
  <c r="K51" i="22" a="1"/>
  <c r="K51" i="22" s="1"/>
  <c r="G51" i="12" a="1"/>
  <c r="G51" i="12" s="1"/>
  <c r="K52" i="22" a="1"/>
  <c r="K52" i="22" s="1"/>
  <c r="G52" i="12" a="1"/>
  <c r="G52" i="12" s="1"/>
  <c r="K57" i="22" a="1"/>
  <c r="K57" i="22" s="1"/>
  <c r="G57" i="12" a="1"/>
  <c r="G57" i="12" s="1"/>
  <c r="J57" i="22" a="1"/>
  <c r="J57" i="22" s="1"/>
  <c r="G56" i="12" a="1"/>
  <c r="G56" i="12" s="1"/>
  <c r="K55" i="22" a="1"/>
  <c r="K55" i="22" s="1"/>
  <c r="K56" i="22" a="1"/>
  <c r="K56" i="22" s="1"/>
  <c r="G55" i="12" a="1"/>
  <c r="G55" i="12" s="1"/>
  <c r="A36" i="14"/>
  <c r="A24" i="14"/>
  <c r="A28" i="14"/>
  <c r="A26" i="14"/>
  <c r="A51" i="14"/>
  <c r="A41" i="14"/>
  <c r="A40" i="14"/>
  <c r="A34" i="14"/>
  <c r="A13" i="14"/>
  <c r="A29" i="14"/>
  <c r="A56" i="14"/>
  <c r="A7" i="14"/>
  <c r="A54" i="14"/>
  <c r="A16" i="14"/>
  <c r="A6" i="14"/>
  <c r="G54" i="12" a="1"/>
  <c r="G54" i="12" s="1"/>
  <c r="A47" i="14"/>
  <c r="A35" i="14"/>
  <c r="A21" i="14"/>
  <c r="A49" i="14"/>
  <c r="A30" i="14"/>
  <c r="A12" i="14"/>
  <c r="A37" i="14"/>
  <c r="A39" i="14"/>
  <c r="A48" i="14"/>
  <c r="A52" i="14"/>
  <c r="G6" i="14"/>
  <c r="A22" i="14"/>
  <c r="A58" i="14"/>
  <c r="A23" i="14"/>
  <c r="A55" i="14"/>
  <c r="A46" i="14"/>
  <c r="A31" i="14"/>
  <c r="A27" i="14"/>
  <c r="A38" i="14"/>
  <c r="A45" i="14"/>
  <c r="A33" i="14"/>
  <c r="A25" i="14"/>
  <c r="A44" i="14"/>
  <c r="A32" i="14"/>
  <c r="A11" i="14"/>
  <c r="A42" i="14"/>
  <c r="A50" i="14"/>
  <c r="A10" i="14"/>
  <c r="A53" i="14"/>
  <c r="A57" i="14"/>
  <c r="A43" i="14"/>
  <c r="H11" i="21" a="1"/>
  <c r="H11" i="21" s="1"/>
  <c r="G70" i="12" a="1"/>
  <c r="G70" i="12" s="1"/>
  <c r="G68" i="12" a="1"/>
  <c r="G68" i="12" s="1"/>
  <c r="K70" i="22" a="1"/>
  <c r="K70" i="22" s="1"/>
  <c r="K69" i="22" a="1"/>
  <c r="K69" i="22" s="1"/>
  <c r="G69" i="12" a="1"/>
  <c r="G69" i="12" s="1"/>
  <c r="K68" i="22" a="1"/>
  <c r="K68" i="22" s="1"/>
  <c r="K67" i="22" a="1"/>
  <c r="K67" i="22" s="1"/>
  <c r="G67" i="12" a="1"/>
  <c r="G67" i="12" s="1"/>
  <c r="K66" i="22" a="1"/>
  <c r="K66" i="22" s="1"/>
  <c r="G66" i="12" a="1"/>
  <c r="G66" i="12" s="1"/>
  <c r="K64" i="22" a="1"/>
  <c r="K64" i="22" s="1"/>
  <c r="G64" i="12" a="1"/>
  <c r="G64" i="12" s="1"/>
  <c r="G12" i="8"/>
  <c r="G63" i="12" a="1"/>
  <c r="G63" i="12" s="1"/>
  <c r="G62" i="12" a="1"/>
  <c r="G62" i="12" s="1"/>
  <c r="G13" i="8"/>
  <c r="G61" i="12" a="1"/>
  <c r="G61" i="12" s="1"/>
  <c r="K60" i="22" a="1"/>
  <c r="K60" i="22" s="1"/>
  <c r="K61" i="22" a="1"/>
  <c r="K61" i="22" s="1"/>
  <c r="G60" i="12" a="1"/>
  <c r="G60" i="12" s="1"/>
  <c r="G16" i="8"/>
  <c r="G17" i="8"/>
  <c r="G8" i="8"/>
  <c r="E9" i="22" a="1"/>
  <c r="E9" i="22" s="1"/>
  <c r="E51" i="7"/>
  <c r="E17" i="12" a="1"/>
  <c r="E17" i="12" s="1"/>
  <c r="I74" i="22" a="1"/>
  <c r="I74" i="22" s="1"/>
  <c r="I73" i="22" a="1"/>
  <c r="I73" i="22" s="1"/>
  <c r="E50" i="12" a="1"/>
  <c r="E50" i="12" s="1"/>
  <c r="I63" i="22" a="1"/>
  <c r="I63" i="22" s="1"/>
  <c r="E73" i="12" a="1"/>
  <c r="E73" i="12" s="1"/>
  <c r="O97" i="22" a="1"/>
  <c r="O97" i="22" s="1"/>
  <c r="G63" i="22" a="1"/>
  <c r="G63" i="22" s="1"/>
  <c r="E93" i="12" a="1"/>
  <c r="E93" i="12" s="1"/>
  <c r="E116" i="12" a="1"/>
  <c r="E116" i="12" s="1"/>
  <c r="E112" i="12" a="1"/>
  <c r="E112" i="12" s="1"/>
  <c r="E95" i="12" a="1"/>
  <c r="E95" i="12" s="1"/>
  <c r="E89" i="12" a="1"/>
  <c r="E89" i="12" s="1"/>
  <c r="E117" i="12" a="1"/>
  <c r="E117" i="12" s="1"/>
  <c r="I92" i="22" a="1"/>
  <c r="I92" i="22" s="1"/>
  <c r="I85" i="22" a="1"/>
  <c r="I85" i="22" s="1"/>
  <c r="I72" i="22" a="1"/>
  <c r="I72" i="22" s="1"/>
  <c r="K63" i="22" a="1"/>
  <c r="K63" i="22" s="1"/>
  <c r="E77" i="12" a="1"/>
  <c r="E77" i="12" s="1"/>
  <c r="I21" i="22" a="1"/>
  <c r="I21" i="22" s="1"/>
  <c r="E28" i="12" a="1"/>
  <c r="E28" i="12" s="1"/>
  <c r="I110" i="22" a="1"/>
  <c r="I110" i="22" s="1"/>
  <c r="E84" i="12" a="1"/>
  <c r="E84" i="12" s="1"/>
  <c r="E108" i="12" a="1"/>
  <c r="E108" i="12" s="1"/>
  <c r="I52" i="22" a="1"/>
  <c r="I52" i="22" s="1"/>
  <c r="E86" i="12" a="1"/>
  <c r="E86" i="12" s="1"/>
  <c r="I75" i="22" a="1"/>
  <c r="I75" i="22" s="1"/>
  <c r="I94" i="22" a="1"/>
  <c r="I94" i="22" s="1"/>
  <c r="F76" i="7" a="1"/>
  <c r="F76" i="7" s="1"/>
  <c r="I28" i="22" a="1"/>
  <c r="I28" i="22" s="1"/>
  <c r="E48" i="12" a="1"/>
  <c r="E48" i="12" s="1"/>
  <c r="E60" i="12" a="1"/>
  <c r="E60" i="12" s="1"/>
  <c r="I62" i="22" a="1"/>
  <c r="I62" i="22" s="1"/>
  <c r="E91" i="12" a="1"/>
  <c r="E91" i="12" s="1"/>
  <c r="E78" i="12" a="1"/>
  <c r="E78" i="12" s="1"/>
  <c r="I104" i="22" a="1"/>
  <c r="I104" i="22" s="1"/>
  <c r="P91" i="22" a="1"/>
  <c r="P91" i="22" s="1"/>
  <c r="E120" i="12" a="1"/>
  <c r="E120" i="12" s="1"/>
  <c r="I60" i="22" a="1"/>
  <c r="I60" i="22" s="1"/>
  <c r="E111" i="12" a="1"/>
  <c r="E111" i="12" s="1"/>
  <c r="E56" i="12" a="1"/>
  <c r="E56" i="12" s="1"/>
  <c r="H103" i="19" a="1"/>
  <c r="H103" i="19" s="1"/>
  <c r="E11" i="12" a="1"/>
  <c r="E11" i="12" s="1"/>
  <c r="E59" i="12" a="1"/>
  <c r="E59" i="12" s="1"/>
  <c r="E83" i="12" a="1"/>
  <c r="E83" i="12" s="1"/>
  <c r="E122" i="12" a="1"/>
  <c r="E122" i="12" s="1"/>
  <c r="E35" i="12" a="1"/>
  <c r="E35" i="12" s="1"/>
  <c r="P62" i="22" a="1"/>
  <c r="P62" i="22" s="1"/>
  <c r="E26" i="12" a="1"/>
  <c r="E26" i="12" s="1"/>
  <c r="I120" i="22" a="1"/>
  <c r="I120" i="22" s="1"/>
  <c r="E67" i="12" a="1"/>
  <c r="E67" i="12" s="1"/>
  <c r="I27" i="22" a="1"/>
  <c r="I27" i="22" s="1"/>
  <c r="E81" i="12" a="1"/>
  <c r="E81" i="12" s="1"/>
  <c r="I117" i="22" a="1"/>
  <c r="I117" i="22" s="1"/>
  <c r="E87" i="12" a="1"/>
  <c r="E87" i="12" s="1"/>
  <c r="E107" i="12" a="1"/>
  <c r="E107" i="12" s="1"/>
  <c r="E124" i="12" a="1"/>
  <c r="E124" i="12" s="1"/>
  <c r="I116" i="22" a="1"/>
  <c r="I116" i="22" s="1"/>
  <c r="I118" i="22" a="1"/>
  <c r="I118" i="22" s="1"/>
  <c r="E61" i="12" a="1"/>
  <c r="E61" i="12" s="1"/>
  <c r="I61" i="22" a="1"/>
  <c r="I61" i="22" s="1"/>
  <c r="P104" i="22" a="1"/>
  <c r="P104" i="22" s="1"/>
  <c r="G7" i="8"/>
  <c r="H41" i="19" a="1"/>
  <c r="H41" i="19" s="1"/>
  <c r="H51" i="19" a="1"/>
  <c r="H51" i="19" s="1"/>
  <c r="F50" i="22" a="1"/>
  <c r="F50" i="22" s="1"/>
  <c r="H63" i="19" a="1"/>
  <c r="H63" i="19" s="1"/>
  <c r="F71" i="7" a="1"/>
  <c r="F71" i="7" s="1"/>
  <c r="F58" i="7" a="1"/>
  <c r="F58" i="7" s="1"/>
  <c r="O54" i="22" a="1"/>
  <c r="O54" i="22" s="1"/>
  <c r="O88" i="22" a="1"/>
  <c r="O88" i="22" s="1"/>
  <c r="G109" i="19" a="1"/>
  <c r="G109" i="19" s="1"/>
  <c r="G96" i="19" a="1"/>
  <c r="G96" i="19" s="1"/>
  <c r="G85" i="19" a="1"/>
  <c r="G85" i="19" s="1"/>
  <c r="G108" i="19" a="1"/>
  <c r="G108" i="19" s="1"/>
  <c r="O70" i="22" a="1"/>
  <c r="O70" i="22" s="1"/>
  <c r="G48" i="19" a="1"/>
  <c r="G48" i="19" s="1"/>
  <c r="G111" i="19" a="1"/>
  <c r="G111" i="19" s="1"/>
  <c r="O109" i="22" a="1"/>
  <c r="O109" i="22" s="1"/>
  <c r="G86" i="19" a="1"/>
  <c r="G86" i="19" s="1"/>
  <c r="G59" i="19" a="1"/>
  <c r="G59" i="19" s="1"/>
  <c r="O84" i="22" a="1"/>
  <c r="O84" i="22" s="1"/>
  <c r="G67" i="19" a="1"/>
  <c r="G67" i="19" s="1"/>
  <c r="G117" i="19" a="1"/>
  <c r="G117" i="19" s="1"/>
  <c r="G50" i="19" a="1"/>
  <c r="G50" i="19" s="1"/>
  <c r="G93" i="19" a="1"/>
  <c r="G93" i="19" s="1"/>
  <c r="O111" i="22" a="1"/>
  <c r="O111" i="22" s="1"/>
  <c r="O62" i="22" a="1"/>
  <c r="O62" i="22" s="1"/>
  <c r="O116" i="22" a="1"/>
  <c r="O116" i="22" s="1"/>
  <c r="J63" i="22" a="1"/>
  <c r="J63" i="22" s="1"/>
  <c r="G76" i="19" a="1"/>
  <c r="G76" i="19" s="1"/>
  <c r="G123" i="19" a="1"/>
  <c r="G123" i="19" s="1"/>
  <c r="O87" i="22" a="1"/>
  <c r="O87" i="22" s="1"/>
  <c r="G105" i="19" a="1"/>
  <c r="G105" i="19" s="1"/>
  <c r="G103" i="19" a="1"/>
  <c r="G103" i="19" s="1"/>
  <c r="G81" i="19" a="1"/>
  <c r="G81" i="19" s="1"/>
  <c r="G115" i="19" a="1"/>
  <c r="G115" i="19" s="1"/>
  <c r="O120" i="22" a="1"/>
  <c r="O120" i="22" s="1"/>
  <c r="G41" i="19" a="1"/>
  <c r="G41" i="19" s="1"/>
  <c r="G118" i="19" a="1"/>
  <c r="G118" i="19" s="1"/>
  <c r="O100" i="22" a="1"/>
  <c r="O100" i="22" s="1"/>
  <c r="G11" i="19" a="1"/>
  <c r="G11" i="19" s="1"/>
  <c r="G99" i="19" a="1"/>
  <c r="G99" i="19" s="1"/>
  <c r="O66" i="22" a="1"/>
  <c r="O66" i="22" s="1"/>
  <c r="G79" i="19" a="1"/>
  <c r="G79" i="19" s="1"/>
  <c r="O91" i="22" a="1"/>
  <c r="O91" i="22" s="1"/>
  <c r="G87" i="19" a="1"/>
  <c r="G87" i="19" s="1"/>
  <c r="G89" i="19" a="1"/>
  <c r="G89" i="19" s="1"/>
  <c r="O117" i="22" a="1"/>
  <c r="O117" i="22" s="1"/>
  <c r="G101" i="19" a="1"/>
  <c r="G101" i="19" s="1"/>
  <c r="G104" i="19" a="1"/>
  <c r="G104" i="19" s="1"/>
  <c r="G80" i="19" a="1"/>
  <c r="G80" i="19" s="1"/>
  <c r="G78" i="19" a="1"/>
  <c r="G78" i="19" s="1"/>
  <c r="G17" i="19" a="1"/>
  <c r="G17" i="19" s="1"/>
  <c r="O82" i="22" a="1"/>
  <c r="O82" i="22" s="1"/>
  <c r="O74" i="22" a="1"/>
  <c r="O74" i="22" s="1"/>
  <c r="G74" i="19" a="1"/>
  <c r="G74" i="19" s="1"/>
  <c r="J111" i="22" a="1"/>
  <c r="J111" i="22" s="1"/>
  <c r="G116" i="19" a="1"/>
  <c r="G116" i="19" s="1"/>
  <c r="O73" i="22" a="1"/>
  <c r="O73" i="22" s="1"/>
  <c r="G102" i="19" a="1"/>
  <c r="G102" i="19" s="1"/>
  <c r="G65" i="19" a="1"/>
  <c r="G65" i="19" s="1"/>
  <c r="G107" i="19" a="1"/>
  <c r="G107" i="19" s="1"/>
  <c r="O55" i="22" a="1"/>
  <c r="O55" i="22" s="1"/>
  <c r="O103" i="22" a="1"/>
  <c r="O103" i="22" s="1"/>
  <c r="O57" i="22" a="1"/>
  <c r="O57" i="22" s="1"/>
  <c r="G71" i="19" a="1"/>
  <c r="G71" i="19" s="1"/>
  <c r="G60" i="19" a="1"/>
  <c r="G60" i="19" s="1"/>
  <c r="G124" i="19" a="1"/>
  <c r="G124" i="19" s="1"/>
  <c r="G97" i="19" a="1"/>
  <c r="G97" i="19" s="1"/>
  <c r="G98" i="19" a="1"/>
  <c r="G98" i="19" s="1"/>
  <c r="G77" i="19" a="1"/>
  <c r="G77" i="19" s="1"/>
  <c r="G110" i="19" a="1"/>
  <c r="G110" i="19" s="1"/>
  <c r="O93" i="22" a="1"/>
  <c r="O93" i="22" s="1"/>
  <c r="O124" i="22" a="1"/>
  <c r="O124" i="22" s="1"/>
  <c r="G106" i="19" a="1"/>
  <c r="G106" i="19" s="1"/>
  <c r="G63" i="19" a="1"/>
  <c r="G63" i="19" s="1"/>
  <c r="O69" i="22" a="1"/>
  <c r="O69" i="22" s="1"/>
  <c r="G58" i="19" a="1"/>
  <c r="G58" i="19" s="1"/>
  <c r="O52" i="22" a="1"/>
  <c r="O52" i="22" s="1"/>
  <c r="G94" i="19" a="1"/>
  <c r="G94" i="19" s="1"/>
  <c r="G62" i="19" a="1"/>
  <c r="G62" i="19" s="1"/>
  <c r="G35" i="19" a="1"/>
  <c r="G35" i="19" s="1"/>
  <c r="O72" i="22" a="1"/>
  <c r="O72" i="22" s="1"/>
  <c r="G66" i="19" a="1"/>
  <c r="G66" i="19" s="1"/>
  <c r="G57" i="19" a="1"/>
  <c r="G57" i="19" s="1"/>
  <c r="G29" i="19" a="1"/>
  <c r="G29" i="19" s="1"/>
  <c r="O108" i="22" a="1"/>
  <c r="O108" i="22" s="1"/>
  <c r="O51" i="22" a="1"/>
  <c r="O51" i="22" s="1"/>
  <c r="O67" i="22" a="1"/>
  <c r="O67" i="22" s="1"/>
  <c r="G52" i="19" a="1"/>
  <c r="G52" i="19" s="1"/>
  <c r="O118" i="22" a="1"/>
  <c r="O118" i="22" s="1"/>
  <c r="G122" i="19" a="1"/>
  <c r="G122" i="19" s="1"/>
  <c r="O98" i="22" a="1"/>
  <c r="O98" i="22" s="1"/>
  <c r="G114" i="19" a="1"/>
  <c r="G114" i="19" s="1"/>
  <c r="O75" i="22" a="1"/>
  <c r="O75" i="22" s="1"/>
  <c r="G70" i="19" a="1"/>
  <c r="G70" i="19" s="1"/>
  <c r="G69" i="19" a="1"/>
  <c r="G69" i="19" s="1"/>
  <c r="G73" i="19" a="1"/>
  <c r="G73" i="19" s="1"/>
  <c r="G61" i="19" a="1"/>
  <c r="G61" i="19" s="1"/>
  <c r="O60" i="22" a="1"/>
  <c r="O60" i="22" s="1"/>
  <c r="J62" i="22" a="1"/>
  <c r="J62" i="22" s="1"/>
  <c r="G95" i="19" a="1"/>
  <c r="G95" i="19" s="1"/>
  <c r="G100" i="19" a="1"/>
  <c r="G100" i="19" s="1"/>
  <c r="G90" i="19" a="1"/>
  <c r="G90" i="19" s="1"/>
  <c r="O86" i="22" a="1"/>
  <c r="O86" i="22" s="1"/>
  <c r="G72" i="19" a="1"/>
  <c r="G72" i="19" s="1"/>
  <c r="O68" i="22" a="1"/>
  <c r="O68" i="22" s="1"/>
  <c r="G56" i="19" a="1"/>
  <c r="G56" i="19" s="1"/>
  <c r="G91" i="19" a="1"/>
  <c r="G91" i="19" s="1"/>
  <c r="O106" i="22" a="1"/>
  <c r="O106" i="22" s="1"/>
  <c r="G83" i="19" a="1"/>
  <c r="G83" i="19" s="1"/>
  <c r="O110" i="22" a="1"/>
  <c r="O110" i="22" s="1"/>
  <c r="O76" i="22" a="1"/>
  <c r="O76" i="22" s="1"/>
  <c r="G51" i="19" a="1"/>
  <c r="G51" i="19" s="1"/>
  <c r="G88" i="19" a="1"/>
  <c r="G88" i="19" s="1"/>
  <c r="O56" i="22" a="1"/>
  <c r="O56" i="22" s="1"/>
  <c r="O61" i="22" a="1"/>
  <c r="O61" i="22" s="1"/>
  <c r="O85" i="22" a="1"/>
  <c r="O85" i="22" s="1"/>
  <c r="O114" i="22" a="1"/>
  <c r="O114" i="22" s="1"/>
  <c r="O63" i="22" a="1"/>
  <c r="O63" i="22" s="1"/>
  <c r="O94" i="22" a="1"/>
  <c r="O94" i="22" s="1"/>
  <c r="G119" i="19" a="1"/>
  <c r="G119" i="19" s="1"/>
  <c r="O115" i="22" a="1"/>
  <c r="O115" i="22" s="1"/>
  <c r="G113" i="19" a="1"/>
  <c r="G113" i="19" s="1"/>
  <c r="G75" i="19" a="1"/>
  <c r="G75" i="19" s="1"/>
  <c r="O33" i="22" a="1"/>
  <c r="O33" i="22" s="1"/>
  <c r="G23" i="19" a="1"/>
  <c r="G23" i="19" s="1"/>
  <c r="O48" i="22" a="1"/>
  <c r="O48" i="22" s="1"/>
  <c r="G53" i="19" a="1"/>
  <c r="G53" i="19" s="1"/>
  <c r="G121" i="19" a="1"/>
  <c r="G121" i="19" s="1"/>
  <c r="O122" i="22" a="1"/>
  <c r="O122" i="22" s="1"/>
  <c r="G92" i="19" a="1"/>
  <c r="G92" i="19" s="1"/>
  <c r="O50" i="22" a="1"/>
  <c r="O50" i="22" s="1"/>
  <c r="G47" i="19" a="1"/>
  <c r="G47" i="19" s="1"/>
  <c r="O90" i="22" a="1"/>
  <c r="O90" i="22" s="1"/>
  <c r="O78" i="22" a="1"/>
  <c r="O78" i="22" s="1"/>
  <c r="G125" i="19" a="1"/>
  <c r="G125" i="19" s="1"/>
  <c r="H104" i="19" a="1"/>
  <c r="H104" i="19" s="1"/>
  <c r="F84" i="7" a="1"/>
  <c r="F84" i="7" s="1"/>
  <c r="P86" i="22" a="1"/>
  <c r="P86" i="22" s="1"/>
  <c r="P56" i="22" a="1"/>
  <c r="P56" i="22" s="1"/>
  <c r="J103" i="22" a="1"/>
  <c r="J103" i="22" s="1"/>
  <c r="G15" i="8"/>
  <c r="H90" i="19" a="1"/>
  <c r="H90" i="19" s="1"/>
  <c r="P85" i="22" a="1"/>
  <c r="P85" i="22" s="1"/>
  <c r="H65" i="19" a="1"/>
  <c r="H65" i="19" s="1"/>
  <c r="H68" i="19" a="1"/>
  <c r="H68" i="19" s="1"/>
  <c r="G10" i="8"/>
  <c r="H74" i="19" a="1"/>
  <c r="H74" i="19" s="1"/>
  <c r="P111" i="22" a="1"/>
  <c r="P111" i="22" s="1"/>
  <c r="G9" i="8"/>
  <c r="G14" i="8"/>
  <c r="H73" i="19" a="1"/>
  <c r="H73" i="19" s="1"/>
  <c r="G11" i="8"/>
  <c r="I70" i="22" a="1"/>
  <c r="I70" i="22" s="1"/>
  <c r="I55" i="22" a="1"/>
  <c r="I55" i="22" s="1"/>
  <c r="I103" i="22" a="1"/>
  <c r="I103" i="22" s="1"/>
  <c r="I82" i="22" a="1"/>
  <c r="I82" i="22" s="1"/>
  <c r="E72" i="12" a="1"/>
  <c r="E72" i="12" s="1"/>
  <c r="I69" i="22" a="1"/>
  <c r="I69" i="22" s="1"/>
  <c r="I57" i="22" a="1"/>
  <c r="I57" i="22" s="1"/>
  <c r="I78" i="22" a="1"/>
  <c r="I78" i="22" s="1"/>
  <c r="I76" i="22" a="1"/>
  <c r="I76" i="22" s="1"/>
  <c r="E118" i="12" a="1"/>
  <c r="E118" i="12" s="1"/>
  <c r="I64" i="22" a="1"/>
  <c r="I64" i="22" s="1"/>
  <c r="E104" i="12" a="1"/>
  <c r="E104" i="12" s="1"/>
  <c r="E97" i="12" a="1"/>
  <c r="E97" i="12" s="1"/>
  <c r="I111" i="22" a="1"/>
  <c r="I111" i="22" s="1"/>
  <c r="E65" i="12" a="1"/>
  <c r="E65" i="12" s="1"/>
  <c r="E106" i="12" a="1"/>
  <c r="E106" i="12" s="1"/>
  <c r="E113" i="12" a="1"/>
  <c r="E113" i="12" s="1"/>
  <c r="I93" i="22" a="1"/>
  <c r="I93" i="22" s="1"/>
  <c r="E53" i="12" a="1"/>
  <c r="E53" i="12" s="1"/>
  <c r="I98" i="22" a="1"/>
  <c r="I98" i="22" s="1"/>
  <c r="I48" i="22" a="1"/>
  <c r="I48" i="22" s="1"/>
  <c r="E100" i="12" a="1"/>
  <c r="E100" i="12" s="1"/>
  <c r="E80" i="12" a="1"/>
  <c r="E80" i="12" s="1"/>
  <c r="E110" i="12" a="1"/>
  <c r="E110" i="12" s="1"/>
  <c r="E75" i="12" a="1"/>
  <c r="E75" i="12" s="1"/>
  <c r="E82" i="12" a="1"/>
  <c r="E82" i="12" s="1"/>
  <c r="I97" i="22" a="1"/>
  <c r="I97" i="22" s="1"/>
  <c r="E63" i="12" a="1"/>
  <c r="E63" i="12" s="1"/>
  <c r="E114" i="12" a="1"/>
  <c r="E114" i="12" s="1"/>
  <c r="E69" i="12" a="1"/>
  <c r="E69" i="12" s="1"/>
  <c r="E99" i="12" a="1"/>
  <c r="E99" i="12" s="1"/>
  <c r="E49" i="12" a="1"/>
  <c r="E49" i="12" s="1"/>
  <c r="E79" i="12" a="1"/>
  <c r="E79" i="12" s="1"/>
  <c r="E74" i="12" a="1"/>
  <c r="E74" i="12" s="1"/>
  <c r="I87" i="22" a="1"/>
  <c r="I87" i="22" s="1"/>
  <c r="E70" i="12" a="1"/>
  <c r="E70" i="12" s="1"/>
  <c r="E64" i="12" a="1"/>
  <c r="E64" i="12" s="1"/>
  <c r="I91" i="22" a="1"/>
  <c r="I91" i="22" s="1"/>
  <c r="E94" i="12" a="1"/>
  <c r="E94" i="12" s="1"/>
  <c r="E29" i="12" a="1"/>
  <c r="E29" i="12" s="1"/>
  <c r="E102" i="12" a="1"/>
  <c r="E102" i="12" s="1"/>
  <c r="E125" i="12" a="1"/>
  <c r="E125" i="12" s="1"/>
  <c r="I50" i="22" a="1"/>
  <c r="I50" i="22" s="1"/>
  <c r="E101" i="12" a="1"/>
  <c r="E101" i="12" s="1"/>
  <c r="I81" i="22" a="1"/>
  <c r="I81" i="22" s="1"/>
  <c r="I67" i="22" a="1"/>
  <c r="I67" i="22" s="1"/>
  <c r="O104" i="22" a="1"/>
  <c r="O104" i="22" s="1"/>
  <c r="H114" i="19" a="1"/>
  <c r="H114" i="19" s="1"/>
  <c r="J21" i="22" a="1"/>
  <c r="J21" i="22" s="1"/>
  <c r="F16" i="12" a="1"/>
  <c r="F16" i="12" s="1"/>
  <c r="J16" i="12" s="1"/>
  <c r="O123" i="22" a="1"/>
  <c r="O123" i="22" s="1"/>
  <c r="F18" i="22" a="1"/>
  <c r="F18" i="22" s="1"/>
  <c r="G99" i="22" a="1"/>
  <c r="G99" i="22" s="1"/>
  <c r="O92" i="23"/>
  <c r="O80" i="23"/>
  <c r="S71" i="15"/>
  <c r="S77" i="15"/>
  <c r="N8" i="22" a="1"/>
  <c r="N8" i="22" s="1"/>
  <c r="F123" i="22" a="1"/>
  <c r="F123" i="22" s="1"/>
  <c r="I123" i="22" a="1"/>
  <c r="I123" i="22" s="1"/>
  <c r="K123" i="22" a="1"/>
  <c r="K123" i="22" s="1"/>
  <c r="J123" i="22" a="1"/>
  <c r="J123" i="22" s="1"/>
  <c r="H44" i="13"/>
  <c r="O105" i="22" a="1"/>
  <c r="O105" i="22" s="1"/>
  <c r="O79" i="22" a="1"/>
  <c r="O79" i="22" s="1"/>
  <c r="G79" i="22" a="1"/>
  <c r="G79" i="22" s="1"/>
  <c r="O112" i="22" a="1"/>
  <c r="O112" i="22" s="1"/>
  <c r="K112" i="22" a="1"/>
  <c r="K112" i="22" s="1"/>
  <c r="I79" i="22" a="1"/>
  <c r="I79" i="22" s="1"/>
  <c r="I38" i="23"/>
  <c r="I41" i="23" s="1"/>
  <c r="O38" i="23" s="1"/>
  <c r="M35" i="4"/>
  <c r="G112" i="22" a="1"/>
  <c r="G112" i="22" s="1"/>
  <c r="I112" i="22" a="1"/>
  <c r="I112" i="22" s="1"/>
  <c r="O80" i="22" a="1"/>
  <c r="O80" i="22" s="1"/>
  <c r="I30" i="22" a="1"/>
  <c r="I30" i="22" s="1"/>
  <c r="E42" i="12" a="1"/>
  <c r="E42" i="12" s="1"/>
  <c r="E44" i="12" a="1"/>
  <c r="E44" i="12" s="1"/>
  <c r="I38" i="22" a="1"/>
  <c r="I38" i="22" s="1"/>
  <c r="I105" i="22" a="1"/>
  <c r="I105" i="22" s="1"/>
  <c r="J8" i="12"/>
  <c r="D7" i="14" s="1" a="1"/>
  <c r="D7" i="14" s="1"/>
  <c r="K105" i="22" a="1"/>
  <c r="K105" i="22" s="1"/>
  <c r="D107" i="13"/>
  <c r="H86" i="13"/>
  <c r="J28" i="22" a="1"/>
  <c r="J28" i="22" s="1"/>
  <c r="I99" i="22" a="1"/>
  <c r="I99" i="22" s="1"/>
  <c r="O22" i="22" a="1"/>
  <c r="O22" i="22" s="1"/>
  <c r="G38" i="19" a="1"/>
  <c r="G38" i="19" s="1"/>
  <c r="O20" i="22" a="1"/>
  <c r="O20" i="22" s="1"/>
  <c r="O99" i="22" a="1"/>
  <c r="O99" i="22" s="1"/>
  <c r="K99" i="22" a="1"/>
  <c r="K99" i="22" s="1"/>
  <c r="F8" i="19" a="1"/>
  <c r="F8" i="19" s="1"/>
  <c r="G58" i="12" a="1"/>
  <c r="G58" i="12" s="1"/>
  <c r="O42" i="22" a="1"/>
  <c r="O42" i="22" s="1"/>
  <c r="G43" i="19" a="1"/>
  <c r="G43" i="19" s="1"/>
  <c r="O46" i="22" a="1"/>
  <c r="O46" i="22" s="1"/>
  <c r="O38" i="22" a="1"/>
  <c r="O38" i="22" s="1"/>
  <c r="G21" i="19" a="1"/>
  <c r="G21" i="19" s="1"/>
  <c r="O26" i="22" a="1"/>
  <c r="O26" i="22" s="1"/>
  <c r="O43" i="22" a="1"/>
  <c r="O43" i="22" s="1"/>
  <c r="G22" i="19" a="1"/>
  <c r="G22" i="19" s="1"/>
  <c r="O21" i="22" a="1"/>
  <c r="O21" i="22" s="1"/>
  <c r="O31" i="22" a="1"/>
  <c r="O31" i="22" s="1"/>
  <c r="G46" i="19" a="1"/>
  <c r="G46" i="19" s="1"/>
  <c r="G24" i="19" a="1"/>
  <c r="G24" i="19" s="1"/>
  <c r="N21" i="22" a="1"/>
  <c r="N21" i="22" s="1"/>
  <c r="G28" i="19" a="1"/>
  <c r="G28" i="19" s="1"/>
  <c r="O24" i="22" a="1"/>
  <c r="O24" i="22" s="1"/>
  <c r="O39" i="22" a="1"/>
  <c r="O39" i="22" s="1"/>
  <c r="G42" i="19" a="1"/>
  <c r="G42" i="19" s="1"/>
  <c r="O30" i="22" a="1"/>
  <c r="O30" i="22" s="1"/>
  <c r="O28" i="22" a="1"/>
  <c r="O28" i="22" s="1"/>
  <c r="G20" i="19" a="1"/>
  <c r="G20" i="19" s="1"/>
  <c r="O40" i="22" a="1"/>
  <c r="O40" i="22" s="1"/>
  <c r="O45" i="22" a="1"/>
  <c r="O45" i="22" s="1"/>
  <c r="J16" i="22" a="1"/>
  <c r="J16" i="22" s="1"/>
  <c r="L16" i="22" s="1"/>
  <c r="G80" i="22" a="1"/>
  <c r="G80" i="22" s="1"/>
  <c r="M60" i="22" a="1"/>
  <c r="M60" i="22" s="1"/>
  <c r="E10" i="19" a="1"/>
  <c r="E10" i="19" s="1"/>
  <c r="M10" i="22" a="1"/>
  <c r="M10" i="22" s="1"/>
  <c r="O56" i="23"/>
  <c r="B22" i="8" a="1"/>
  <c r="B22" i="8" s="1"/>
  <c r="B41" i="8" a="1"/>
  <c r="B41" i="8" s="1"/>
  <c r="G22" i="7" a="1"/>
  <c r="G22" i="7" s="1"/>
  <c r="H7" i="24" a="1"/>
  <c r="H7" i="24" s="1"/>
  <c r="H8" i="24" a="1"/>
  <c r="H8" i="24" s="1"/>
  <c r="O98" i="23"/>
  <c r="B12" i="8" a="1"/>
  <c r="B12" i="8" s="1"/>
  <c r="B13" i="8" a="1"/>
  <c r="B13" i="8" s="1"/>
  <c r="H122" i="13"/>
  <c r="I44" i="23"/>
  <c r="I47" i="23" s="1"/>
  <c r="O44" i="23" s="1"/>
  <c r="I68" i="23"/>
  <c r="I71" i="23" s="1"/>
  <c r="O68" i="23" s="1"/>
  <c r="G68" i="6"/>
  <c r="G71" i="6" s="1"/>
  <c r="G50" i="6"/>
  <c r="G53" i="6" s="1"/>
  <c r="M53" i="4"/>
  <c r="O50" i="23"/>
  <c r="G98" i="6"/>
  <c r="G101" i="6" s="1"/>
  <c r="O86" i="23"/>
  <c r="O74" i="23"/>
  <c r="M101" i="4"/>
  <c r="H16" i="19" a="1"/>
  <c r="H16" i="19" s="1"/>
  <c r="S35" i="16"/>
  <c r="S42" i="16"/>
  <c r="S47" i="16" s="1"/>
  <c r="S28" i="16"/>
  <c r="R29" i="16"/>
  <c r="E12" i="19" a="1"/>
  <c r="E12" i="19" s="1"/>
  <c r="S39" i="15"/>
  <c r="M63" i="22" a="1"/>
  <c r="M63" i="22" s="1"/>
  <c r="K41" i="15"/>
  <c r="M62" i="22" a="1"/>
  <c r="M62" i="22" s="1"/>
  <c r="F95" i="19" a="1"/>
  <c r="F95" i="19" s="1"/>
  <c r="E46" i="12" a="1"/>
  <c r="E46" i="12" s="1"/>
  <c r="E21" i="12" a="1"/>
  <c r="E21" i="12" s="1"/>
  <c r="E36" i="12" a="1"/>
  <c r="E36" i="12" s="1"/>
  <c r="E22" i="12" a="1"/>
  <c r="E22" i="12" s="1"/>
  <c r="O37" i="22" a="1"/>
  <c r="O37" i="22" s="1"/>
  <c r="I22" i="22" a="1"/>
  <c r="I22" i="22" s="1"/>
  <c r="S19" i="15"/>
  <c r="S23" i="15" s="1"/>
  <c r="M64" i="22" a="1"/>
  <c r="M64" i="22" s="1"/>
  <c r="E76" i="12" a="1"/>
  <c r="E76" i="12" s="1"/>
  <c r="J10" i="12"/>
  <c r="J12" i="12"/>
  <c r="L13" i="22"/>
  <c r="G83" i="13"/>
  <c r="H80" i="13"/>
  <c r="G77" i="13"/>
  <c r="H74" i="13"/>
  <c r="G65" i="13"/>
  <c r="H62" i="13"/>
  <c r="G59" i="13"/>
  <c r="H56" i="13"/>
  <c r="L8" i="22"/>
  <c r="I20" i="22" a="1"/>
  <c r="I20" i="22" s="1"/>
  <c r="F15" i="7" a="1"/>
  <c r="F15" i="7" s="1"/>
  <c r="F102" i="22" a="1"/>
  <c r="F102" i="22" s="1"/>
  <c r="F78" i="7" a="1"/>
  <c r="F78" i="7" s="1"/>
  <c r="E104" i="22" a="1"/>
  <c r="E104" i="22" s="1"/>
  <c r="F61" i="7" a="1"/>
  <c r="F61" i="7" s="1"/>
  <c r="F108" i="22" a="1"/>
  <c r="F108" i="22" s="1"/>
  <c r="F94" i="22" a="1"/>
  <c r="F94" i="22" s="1"/>
  <c r="F48" i="7" a="1"/>
  <c r="F48" i="7" s="1"/>
  <c r="E50" i="22" a="1"/>
  <c r="E50" i="22" s="1"/>
  <c r="F54" i="22" a="1"/>
  <c r="F54" i="22" s="1"/>
  <c r="F16" i="22" a="1"/>
  <c r="F16" i="22" s="1"/>
  <c r="F70" i="22" a="1"/>
  <c r="F70" i="22" s="1"/>
  <c r="E31" i="12" a="1"/>
  <c r="E31" i="12" s="1"/>
  <c r="E100" i="7" a="1"/>
  <c r="E100" i="7" s="1"/>
  <c r="G76" i="12" a="1"/>
  <c r="G76" i="12" s="1"/>
  <c r="G101" i="13"/>
  <c r="H98" i="13"/>
  <c r="G107" i="13"/>
  <c r="H104" i="13"/>
  <c r="I34" i="22" a="1"/>
  <c r="I34" i="22" s="1"/>
  <c r="I31" i="22" a="1"/>
  <c r="I31" i="22" s="1"/>
  <c r="I32" i="22" a="1"/>
  <c r="I32" i="22" s="1"/>
  <c r="E24" i="12" a="1"/>
  <c r="E24" i="12" s="1"/>
  <c r="E30" i="12" a="1"/>
  <c r="E30" i="12" s="1"/>
  <c r="I40" i="22" a="1"/>
  <c r="I40" i="22" s="1"/>
  <c r="E39" i="12" a="1"/>
  <c r="E39" i="12" s="1"/>
  <c r="E25" i="12" a="1"/>
  <c r="E25" i="12" s="1"/>
  <c r="E40" i="12" a="1"/>
  <c r="E40" i="12" s="1"/>
  <c r="E43" i="12" a="1"/>
  <c r="E43" i="12" s="1"/>
  <c r="E45" i="12" a="1"/>
  <c r="E45" i="12" s="1"/>
  <c r="I39" i="22" a="1"/>
  <c r="I39" i="22" s="1"/>
  <c r="I46" i="22" a="1"/>
  <c r="I46" i="22" s="1"/>
  <c r="E34" i="12" a="1"/>
  <c r="E34" i="12" s="1"/>
  <c r="I42" i="22" a="1"/>
  <c r="I42" i="22" s="1"/>
  <c r="I45" i="22" a="1"/>
  <c r="I45" i="22" s="1"/>
  <c r="E37" i="12" a="1"/>
  <c r="E37" i="12" s="1"/>
  <c r="I33" i="22" a="1"/>
  <c r="I33" i="22" s="1"/>
  <c r="I36" i="22" a="1"/>
  <c r="I36" i="22" s="1"/>
  <c r="I18" i="22" a="1"/>
  <c r="I18" i="22" s="1"/>
  <c r="E27" i="12" a="1"/>
  <c r="E27" i="12" s="1"/>
  <c r="M47" i="4"/>
  <c r="I32" i="23"/>
  <c r="I35" i="23" s="1"/>
  <c r="F15" i="22" a="1"/>
  <c r="F15" i="22" s="1"/>
  <c r="F14" i="7" a="1"/>
  <c r="F14" i="7" s="1"/>
  <c r="B20" i="8" a="1"/>
  <c r="B20" i="8" s="1"/>
  <c r="B17" i="8" a="1"/>
  <c r="B17" i="8" s="1"/>
  <c r="G50" i="7" a="1"/>
  <c r="G50" i="7" s="1"/>
  <c r="B24" i="8" a="1"/>
  <c r="B24" i="8" s="1"/>
  <c r="B26" i="8" a="1"/>
  <c r="B26" i="8" s="1"/>
  <c r="B21" i="8" a="1"/>
  <c r="B21" i="8" s="1"/>
  <c r="B47" i="8" a="1"/>
  <c r="B47" i="8" s="1"/>
  <c r="B7" i="8" a="1"/>
  <c r="B7" i="8" s="1"/>
  <c r="B15" i="8" a="1"/>
  <c r="B15" i="8" s="1"/>
  <c r="G47" i="6"/>
  <c r="H44" i="6"/>
  <c r="G38" i="6"/>
  <c r="G41" i="6" s="1"/>
  <c r="H8" i="22"/>
  <c r="M29" i="4"/>
  <c r="G26" i="6"/>
  <c r="G29" i="6" s="1"/>
  <c r="G14" i="6"/>
  <c r="G17" i="6" s="1"/>
  <c r="M17" i="4"/>
  <c r="M23" i="4"/>
  <c r="I20" i="23"/>
  <c r="I23" i="23" s="1"/>
  <c r="G104" i="6"/>
  <c r="G107" i="6" s="1"/>
  <c r="I8" i="23"/>
  <c r="I11" i="23" s="1"/>
  <c r="J8" i="7"/>
  <c r="G8" i="6"/>
  <c r="G11" i="6" s="1"/>
  <c r="H7" i="22"/>
  <c r="O32" i="22" a="1"/>
  <c r="O32" i="22" s="1"/>
  <c r="I121" i="22" a="1"/>
  <c r="I121" i="22" s="1"/>
  <c r="G121" i="22" a="1"/>
  <c r="G121" i="22" s="1"/>
  <c r="G31" i="19" a="1"/>
  <c r="G31" i="19" s="1"/>
  <c r="O44" i="22" a="1"/>
  <c r="O44" i="22" s="1"/>
  <c r="G37" i="19" a="1"/>
  <c r="G37" i="19" s="1"/>
  <c r="G26" i="19" a="1"/>
  <c r="G26" i="19" s="1"/>
  <c r="G34" i="19" a="1"/>
  <c r="G34" i="19" s="1"/>
  <c r="O34" i="22" a="1"/>
  <c r="O34" i="22" s="1"/>
  <c r="O27" i="22" a="1"/>
  <c r="O27" i="22" s="1"/>
  <c r="E33" i="12" a="1"/>
  <c r="E33" i="12" s="1"/>
  <c r="E18" i="12" a="1"/>
  <c r="E18" i="12" s="1"/>
  <c r="J18" i="12" s="1"/>
  <c r="G119" i="12" a="1"/>
  <c r="G119" i="12" s="1"/>
  <c r="G44" i="19" a="1"/>
  <c r="G44" i="19" s="1"/>
  <c r="F21" i="19" a="1"/>
  <c r="F21" i="19" s="1"/>
  <c r="G27" i="19" a="1"/>
  <c r="G27" i="19" s="1"/>
  <c r="J14" i="12"/>
  <c r="G36" i="19" a="1"/>
  <c r="G36" i="19" s="1"/>
  <c r="G40" i="19" a="1"/>
  <c r="G40" i="19" s="1"/>
  <c r="O121" i="22" a="1"/>
  <c r="O121" i="22" s="1"/>
  <c r="O36" i="22" a="1"/>
  <c r="O36" i="22" s="1"/>
  <c r="F121" i="22" a="1"/>
  <c r="F121" i="22" s="1"/>
  <c r="K121" i="22" a="1"/>
  <c r="K121" i="22" s="1"/>
  <c r="F33" i="7" a="1"/>
  <c r="F33" i="7" s="1"/>
  <c r="G39" i="19" a="1"/>
  <c r="G39" i="19" s="1"/>
  <c r="G33" i="19" a="1"/>
  <c r="G33" i="19" s="1"/>
  <c r="G30" i="19" a="1"/>
  <c r="G30" i="19" s="1"/>
  <c r="E32" i="12" a="1"/>
  <c r="E32" i="12" s="1"/>
  <c r="H56" i="6"/>
  <c r="G45" i="19" a="1"/>
  <c r="G45" i="19" s="1"/>
  <c r="O25" i="22" a="1"/>
  <c r="O25" i="22" s="1"/>
  <c r="G25" i="19" a="1"/>
  <c r="G25" i="19" s="1"/>
  <c r="F26" i="7" a="1"/>
  <c r="F26" i="7" s="1"/>
  <c r="G37" i="12" a="1"/>
  <c r="G37" i="12" s="1"/>
  <c r="J18" i="22" a="1"/>
  <c r="J18" i="22" s="1"/>
  <c r="D59" i="20"/>
  <c r="H14" i="21" s="1"/>
  <c r="M13" i="22" a="1"/>
  <c r="M13" i="22" s="1"/>
  <c r="E13" i="19" a="1"/>
  <c r="E13" i="19" s="1"/>
  <c r="O58" i="22" a="1"/>
  <c r="O58" i="22" s="1"/>
  <c r="P58" i="22" a="1"/>
  <c r="P58" i="22" s="1"/>
  <c r="F30" i="22" a="1"/>
  <c r="F30" i="22" s="1"/>
  <c r="F19" i="12" a="1"/>
  <c r="F19" i="12" s="1"/>
  <c r="J19" i="12" s="1"/>
  <c r="J15" i="22" a="1"/>
  <c r="J15" i="22" s="1"/>
  <c r="L15" i="22" s="1"/>
  <c r="J19" i="22" a="1"/>
  <c r="J19" i="22" s="1"/>
  <c r="I58" i="22" a="1"/>
  <c r="I58" i="22" s="1"/>
  <c r="G58" i="22" a="1"/>
  <c r="G58" i="22" s="1"/>
  <c r="M21" i="22" a="1"/>
  <c r="M21" i="22" s="1"/>
  <c r="G25" i="7" a="1"/>
  <c r="G25" i="7" s="1"/>
  <c r="G16" i="19" a="1"/>
  <c r="G16" i="19" s="1"/>
  <c r="E21" i="19" a="1"/>
  <c r="E21" i="19" s="1"/>
  <c r="F21" i="12" a="1"/>
  <c r="F21" i="12" s="1"/>
  <c r="M12" i="22" a="1"/>
  <c r="M12" i="22" s="1"/>
  <c r="K58" i="22" a="1"/>
  <c r="K58" i="22" s="1"/>
  <c r="G33" i="12" a="1"/>
  <c r="G33" i="12" s="1"/>
  <c r="F15" i="12" a="1"/>
  <c r="F15" i="12" s="1"/>
  <c r="J15" i="12" s="1"/>
  <c r="O122" i="23"/>
  <c r="E102" i="7" a="1"/>
  <c r="E102" i="7" s="1"/>
  <c r="K45" i="22" a="1"/>
  <c r="K45" i="22" s="1"/>
  <c r="E10" i="22" a="1"/>
  <c r="E10" i="22" s="1"/>
  <c r="H10" i="22" s="1"/>
  <c r="E10" i="7" a="1"/>
  <c r="E10" i="7" s="1"/>
  <c r="J10" i="7" s="1"/>
  <c r="G26" i="22" a="1"/>
  <c r="G26" i="22" s="1"/>
  <c r="G47" i="13"/>
  <c r="I26" i="22" a="1"/>
  <c r="I26" i="22" s="1"/>
  <c r="F39" i="22" a="1"/>
  <c r="F39" i="22" s="1"/>
  <c r="O104" i="23"/>
  <c r="F81" i="22" a="1"/>
  <c r="F81" i="22" s="1"/>
  <c r="F103" i="22" a="1"/>
  <c r="F103" i="22" s="1"/>
  <c r="F114" i="22" a="1"/>
  <c r="F114" i="22" s="1"/>
  <c r="F24" i="22" a="1"/>
  <c r="F24" i="22" s="1"/>
  <c r="F54" i="7" a="1"/>
  <c r="F54" i="7" s="1"/>
  <c r="F72" i="22" a="1"/>
  <c r="F72" i="22" s="1"/>
  <c r="F96" i="22" a="1"/>
  <c r="F96" i="22" s="1"/>
  <c r="F79" i="22" a="1"/>
  <c r="F79" i="22" s="1"/>
  <c r="F42" i="7" a="1"/>
  <c r="F42" i="7" s="1"/>
  <c r="F117" i="22" a="1"/>
  <c r="F117" i="22" s="1"/>
  <c r="F52" i="22" a="1"/>
  <c r="F52" i="22" s="1"/>
  <c r="F103" i="7" a="1"/>
  <c r="F103" i="7" s="1"/>
  <c r="F59" i="7" a="1"/>
  <c r="F59" i="7" s="1"/>
  <c r="F37" i="7" a="1"/>
  <c r="F37" i="7" s="1"/>
  <c r="F118" i="22" a="1"/>
  <c r="F118" i="22" s="1"/>
  <c r="F27" i="7" a="1"/>
  <c r="F27" i="7" s="1"/>
  <c r="F85" i="22" a="1"/>
  <c r="F85" i="22" s="1"/>
  <c r="F25" i="22" a="1"/>
  <c r="F25" i="22" s="1"/>
  <c r="F20" i="22" a="1"/>
  <c r="F20" i="22" s="1"/>
  <c r="F46" i="7" a="1"/>
  <c r="F46" i="7" s="1"/>
  <c r="F25" i="7" a="1"/>
  <c r="F25" i="7" s="1"/>
  <c r="F86" i="22" a="1"/>
  <c r="F86" i="22" s="1"/>
  <c r="G44" i="12" a="1"/>
  <c r="G44" i="12" s="1"/>
  <c r="F58" i="22" a="1"/>
  <c r="F58" i="22" s="1"/>
  <c r="F91" i="22" a="1"/>
  <c r="F91" i="22" s="1"/>
  <c r="F105" i="22" a="1"/>
  <c r="F105" i="22" s="1"/>
  <c r="F37" i="22" a="1"/>
  <c r="F37" i="22" s="1"/>
  <c r="F68" i="7" a="1"/>
  <c r="F68" i="7" s="1"/>
  <c r="F63" i="7" a="1"/>
  <c r="F63" i="7" s="1"/>
  <c r="F104" i="22" a="1"/>
  <c r="F104" i="22" s="1"/>
  <c r="F98" i="22" a="1"/>
  <c r="F98" i="22" s="1"/>
  <c r="F98" i="7" a="1"/>
  <c r="F98" i="7" s="1"/>
  <c r="F68" i="22" a="1"/>
  <c r="F68" i="22" s="1"/>
  <c r="F42" i="22" a="1"/>
  <c r="F42" i="22" s="1"/>
  <c r="F34" i="7" a="1"/>
  <c r="F34" i="7" s="1"/>
  <c r="F57" i="7" a="1"/>
  <c r="F57" i="7" s="1"/>
  <c r="F67" i="7" a="1"/>
  <c r="F67" i="7" s="1"/>
  <c r="F93" i="22" a="1"/>
  <c r="F93" i="22" s="1"/>
  <c r="F34" i="22" a="1"/>
  <c r="F34" i="22" s="1"/>
  <c r="F19" i="7" a="1"/>
  <c r="F19" i="7" s="1"/>
  <c r="F87" i="7" a="1"/>
  <c r="F87" i="7" s="1"/>
  <c r="F89" i="7" a="1"/>
  <c r="F89" i="7" s="1"/>
  <c r="G38" i="12" a="1"/>
  <c r="G38" i="12" s="1"/>
  <c r="F63" i="22" a="1"/>
  <c r="F63" i="22" s="1"/>
  <c r="F32" i="22" a="1"/>
  <c r="F32" i="22" s="1"/>
  <c r="F26" i="22" a="1"/>
  <c r="F26" i="22" s="1"/>
  <c r="F46" i="22" a="1"/>
  <c r="F46" i="22" s="1"/>
  <c r="F31" i="22" a="1"/>
  <c r="F31" i="22" s="1"/>
  <c r="F32" i="7" a="1"/>
  <c r="F32" i="7" s="1"/>
  <c r="F75" i="22" a="1"/>
  <c r="F75" i="22" s="1"/>
  <c r="F122" i="22" a="1"/>
  <c r="F122" i="22" s="1"/>
  <c r="F79" i="7" a="1"/>
  <c r="F79" i="7" s="1"/>
  <c r="F30" i="7" a="1"/>
  <c r="F30" i="7" s="1"/>
  <c r="F92" i="22" a="1"/>
  <c r="F92" i="22" s="1"/>
  <c r="F44" i="22" a="1"/>
  <c r="F44" i="22" s="1"/>
  <c r="F60" i="7" a="1"/>
  <c r="F60" i="7" s="1"/>
  <c r="G43" i="12" a="1"/>
  <c r="G43" i="12" s="1"/>
  <c r="F28" i="22" a="1"/>
  <c r="F28" i="22" s="1"/>
  <c r="F14" i="22" a="1"/>
  <c r="F14" i="22" s="1"/>
  <c r="F111" i="22" a="1"/>
  <c r="F111" i="22" s="1"/>
  <c r="F116" i="22" a="1"/>
  <c r="F116" i="22" s="1"/>
  <c r="F31" i="7" a="1"/>
  <c r="F31" i="7" s="1"/>
  <c r="F21" i="7" a="1"/>
  <c r="F21" i="7" s="1"/>
  <c r="F78" i="22" a="1"/>
  <c r="F78" i="22" s="1"/>
  <c r="F49" i="22" a="1"/>
  <c r="F49" i="22" s="1"/>
  <c r="F76" i="22" a="1"/>
  <c r="F76" i="22" s="1"/>
  <c r="F18" i="7" a="1"/>
  <c r="F18" i="7" s="1"/>
  <c r="F110" i="22" a="1"/>
  <c r="F110" i="22" s="1"/>
  <c r="F43" i="7" a="1"/>
  <c r="F43" i="7" s="1"/>
  <c r="F62" i="7" a="1"/>
  <c r="F62" i="7" s="1"/>
  <c r="F51" i="22" a="1"/>
  <c r="F51" i="22" s="1"/>
  <c r="F41" i="7" a="1"/>
  <c r="F41" i="7" s="1"/>
  <c r="F55" i="7" a="1"/>
  <c r="F55" i="7" s="1"/>
  <c r="F99" i="7" a="1"/>
  <c r="F99" i="7" s="1"/>
  <c r="F77" i="7" a="1"/>
  <c r="F77" i="7" s="1"/>
  <c r="F19" i="22" a="1"/>
  <c r="F19" i="22" s="1"/>
  <c r="F105" i="7" a="1"/>
  <c r="F105" i="7" s="1"/>
  <c r="F87" i="22" a="1"/>
  <c r="F87" i="22" s="1"/>
  <c r="F38" i="7" a="1"/>
  <c r="F38" i="7" s="1"/>
  <c r="K36" i="22" a="1"/>
  <c r="K36" i="22" s="1"/>
  <c r="F80" i="22" a="1"/>
  <c r="F80" i="22" s="1"/>
  <c r="F55" i="22" a="1"/>
  <c r="F55" i="22" s="1"/>
  <c r="F92" i="7" a="1"/>
  <c r="F92" i="7" s="1"/>
  <c r="F97" i="7" a="1"/>
  <c r="F97" i="7" s="1"/>
  <c r="F33" i="22" a="1"/>
  <c r="F33" i="22" s="1"/>
  <c r="F81" i="7" a="1"/>
  <c r="F81" i="7" s="1"/>
  <c r="F100" i="7" a="1"/>
  <c r="F100" i="7" s="1"/>
  <c r="F102" i="7" a="1"/>
  <c r="F102" i="7" s="1"/>
  <c r="F109" i="22" a="1"/>
  <c r="F109" i="22" s="1"/>
  <c r="F20" i="7" a="1"/>
  <c r="F20" i="7" s="1"/>
  <c r="F120" i="22" a="1"/>
  <c r="F120" i="22" s="1"/>
  <c r="F64" i="22" a="1"/>
  <c r="F64" i="22" s="1"/>
  <c r="F53" i="7" a="1"/>
  <c r="F53" i="7" s="1"/>
  <c r="F21" i="22" a="1"/>
  <c r="F21" i="22" s="1"/>
  <c r="F49" i="7" a="1"/>
  <c r="F49" i="7" s="1"/>
  <c r="F24" i="7" a="1"/>
  <c r="F24" i="7" s="1"/>
  <c r="F93" i="7" a="1"/>
  <c r="F93" i="7" s="1"/>
  <c r="F67" i="22" a="1"/>
  <c r="F67" i="22" s="1"/>
  <c r="F85" i="7" a="1"/>
  <c r="F85" i="7" s="1"/>
  <c r="F69" i="7" a="1"/>
  <c r="F69" i="7" s="1"/>
  <c r="F97" i="22" a="1"/>
  <c r="F97" i="22" s="1"/>
  <c r="F83" i="7" a="1"/>
  <c r="F83" i="7" s="1"/>
  <c r="F36" i="22" a="1"/>
  <c r="F36" i="22" s="1"/>
  <c r="F65" i="7" a="1"/>
  <c r="F65" i="7" s="1"/>
  <c r="F84" i="22" a="1"/>
  <c r="F84" i="22" s="1"/>
  <c r="F40" i="22" a="1"/>
  <c r="F40" i="22" s="1"/>
  <c r="F66" i="7" a="1"/>
  <c r="F66" i="7" s="1"/>
  <c r="F94" i="7" a="1"/>
  <c r="F94" i="7" s="1"/>
  <c r="F56" i="22" a="1"/>
  <c r="F56" i="22" s="1"/>
  <c r="F38" i="22" a="1"/>
  <c r="F38" i="22" s="1"/>
  <c r="F101" i="7" a="1"/>
  <c r="F101" i="7" s="1"/>
  <c r="F48" i="22" a="1"/>
  <c r="F48" i="22" s="1"/>
  <c r="F60" i="22" a="1"/>
  <c r="F60" i="22" s="1"/>
  <c r="F112" i="22" a="1"/>
  <c r="F112" i="22" s="1"/>
  <c r="F99" i="22" a="1"/>
  <c r="F99" i="22" s="1"/>
  <c r="F62" i="22" a="1"/>
  <c r="F62" i="22" s="1"/>
  <c r="F57" i="22" a="1"/>
  <c r="F57" i="22" s="1"/>
  <c r="F100" i="22" a="1"/>
  <c r="F100" i="22" s="1"/>
  <c r="F17" i="7" a="1"/>
  <c r="F17" i="7" s="1"/>
  <c r="F45" i="22" a="1"/>
  <c r="F45" i="22" s="1"/>
  <c r="F35" i="7" a="1"/>
  <c r="F35" i="7" s="1"/>
  <c r="F70" i="7" a="1"/>
  <c r="F70" i="7" s="1"/>
  <c r="F43" i="22" a="1"/>
  <c r="F43" i="22" s="1"/>
  <c r="F86" i="7" a="1"/>
  <c r="F86" i="7" s="1"/>
  <c r="F13" i="7" a="1"/>
  <c r="F13" i="7" s="1"/>
  <c r="F90" i="22" a="1"/>
  <c r="F90" i="22" s="1"/>
  <c r="F74" i="7" a="1"/>
  <c r="F74" i="7" s="1"/>
  <c r="F82" i="22" a="1"/>
  <c r="F82" i="22" s="1"/>
  <c r="F61" i="22" a="1"/>
  <c r="F61" i="22" s="1"/>
  <c r="F50" i="7" a="1"/>
  <c r="F50" i="7" s="1"/>
  <c r="F36" i="7" a="1"/>
  <c r="F36" i="7" s="1"/>
  <c r="F47" i="7" a="1"/>
  <c r="F47" i="7" s="1"/>
  <c r="J9" i="12"/>
  <c r="D17" i="22"/>
  <c r="C17" i="24" s="1" a="1"/>
  <c r="C17" i="24" s="1"/>
  <c r="E71" i="7" a="1"/>
  <c r="E71" i="7" s="1"/>
  <c r="J7" i="7"/>
  <c r="I43" i="22" a="1"/>
  <c r="I43" i="22" s="1"/>
  <c r="I24" i="22" a="1"/>
  <c r="I24" i="22" s="1"/>
  <c r="E83" i="7" a="1"/>
  <c r="E83" i="7" s="1"/>
  <c r="E56" i="7" a="1"/>
  <c r="E56" i="7" s="1"/>
  <c r="E80" i="22" a="1"/>
  <c r="E80" i="22" s="1"/>
  <c r="E117" i="22" a="1"/>
  <c r="E117" i="22" s="1"/>
  <c r="E62" i="22" a="1"/>
  <c r="E62" i="22" s="1"/>
  <c r="E38" i="12" a="1"/>
  <c r="E38" i="12" s="1"/>
  <c r="J80" i="22" a="1"/>
  <c r="J80" i="22" s="1"/>
  <c r="E93" i="22" a="1"/>
  <c r="E93" i="22" s="1"/>
  <c r="E121" i="22" a="1"/>
  <c r="E121" i="22" s="1"/>
  <c r="K37" i="22" a="1"/>
  <c r="K37" i="22" s="1"/>
  <c r="J24" i="22" a="1"/>
  <c r="J24" i="22" s="1"/>
  <c r="E20" i="12" a="1"/>
  <c r="E20" i="12" s="1"/>
  <c r="I80" i="22" a="1"/>
  <c r="I80" i="22" s="1"/>
  <c r="G36" i="12" a="1"/>
  <c r="G36" i="12" s="1"/>
  <c r="I25" i="22" a="1"/>
  <c r="I25" i="22" s="1"/>
  <c r="K30" i="22" a="1"/>
  <c r="K30" i="22" s="1"/>
  <c r="C6" i="24" a="1"/>
  <c r="C6" i="24" s="1"/>
  <c r="G30" i="12" a="1"/>
  <c r="G30" i="12" s="1"/>
  <c r="K39" i="22" a="1"/>
  <c r="K39" i="22" s="1"/>
  <c r="I88" i="22" a="1"/>
  <c r="I88" i="22" s="1"/>
  <c r="K43" i="22" a="1"/>
  <c r="K43" i="22" s="1"/>
  <c r="K33" i="22" a="1"/>
  <c r="K33" i="22" s="1"/>
  <c r="K42" i="22" a="1"/>
  <c r="K42" i="22" s="1"/>
  <c r="G40" i="12" a="1"/>
  <c r="G40" i="12" s="1"/>
  <c r="K34" i="22" a="1"/>
  <c r="K34" i="22" s="1"/>
  <c r="K40" i="22" a="1"/>
  <c r="K40" i="22" s="1"/>
  <c r="G39" i="12" a="1"/>
  <c r="G39" i="12" s="1"/>
  <c r="K38" i="22" a="1"/>
  <c r="K38" i="22" s="1"/>
  <c r="G45" i="12" a="1"/>
  <c r="G45" i="12" s="1"/>
  <c r="K46" i="22" a="1"/>
  <c r="K46" i="22" s="1"/>
  <c r="J74" i="22" a="1"/>
  <c r="J74" i="22" s="1"/>
  <c r="E66" i="19" a="1"/>
  <c r="E66" i="19" s="1"/>
  <c r="J108" i="22" a="1"/>
  <c r="J108" i="22" s="1"/>
  <c r="E62" i="19" a="1"/>
  <c r="E62" i="19" s="1"/>
  <c r="F54" i="12" a="1"/>
  <c r="F54" i="12" s="1"/>
  <c r="J82" i="22" a="1"/>
  <c r="J82" i="22" s="1"/>
  <c r="E85" i="22" a="1"/>
  <c r="E85" i="22" s="1"/>
  <c r="E72" i="7" a="1"/>
  <c r="E72" i="7" s="1"/>
  <c r="G18" i="7" a="1"/>
  <c r="G18" i="7" s="1"/>
  <c r="F95" i="12" a="1"/>
  <c r="F95" i="12" s="1"/>
  <c r="J52" i="22" a="1"/>
  <c r="J52" i="22" s="1"/>
  <c r="J109" i="22" a="1"/>
  <c r="J109" i="22" s="1"/>
  <c r="E85" i="12" a="1"/>
  <c r="E85" i="12" s="1"/>
  <c r="E45" i="7" a="1"/>
  <c r="E45" i="7" s="1"/>
  <c r="E91" i="7" a="1"/>
  <c r="E91" i="7" s="1"/>
  <c r="E87" i="22" a="1"/>
  <c r="E87" i="22" s="1"/>
  <c r="I54" i="22" a="1"/>
  <c r="I54" i="22" s="1"/>
  <c r="E55" i="12" a="1"/>
  <c r="E55" i="12" s="1"/>
  <c r="J105" i="22" a="1"/>
  <c r="J105" i="22" s="1"/>
  <c r="J120" i="22" a="1"/>
  <c r="J120" i="22" s="1"/>
  <c r="F118" i="12" a="1"/>
  <c r="F118" i="12" s="1"/>
  <c r="J66" i="22" a="1"/>
  <c r="J66" i="22" s="1"/>
  <c r="J73" i="22" a="1"/>
  <c r="J73" i="22" s="1"/>
  <c r="I19" i="22" a="1"/>
  <c r="I19" i="22" s="1"/>
  <c r="M66" i="22" a="1"/>
  <c r="M66" i="22" s="1"/>
  <c r="E103" i="7" a="1"/>
  <c r="E103" i="7" s="1"/>
  <c r="M67" i="22" a="1"/>
  <c r="M67" i="22" s="1"/>
  <c r="F119" i="12" a="1"/>
  <c r="F119" i="12" s="1"/>
  <c r="F11" i="12" a="1"/>
  <c r="F11" i="12" s="1"/>
  <c r="E44" i="7" a="1"/>
  <c r="E44" i="7" s="1"/>
  <c r="E111" i="22" a="1"/>
  <c r="E111" i="22" s="1"/>
  <c r="E19" i="7" a="1"/>
  <c r="E19" i="7" s="1"/>
  <c r="E100" i="22" a="1"/>
  <c r="E100" i="22" s="1"/>
  <c r="E78" i="7" a="1"/>
  <c r="E78" i="7" s="1"/>
  <c r="E51" i="22" a="1"/>
  <c r="E51" i="22" s="1"/>
  <c r="E86" i="7" a="1"/>
  <c r="E86" i="7" s="1"/>
  <c r="E42" i="7" a="1"/>
  <c r="E42" i="7" s="1"/>
  <c r="E115" i="22" a="1"/>
  <c r="E115" i="22" s="1"/>
  <c r="E124" i="22" a="1"/>
  <c r="E124" i="22" s="1"/>
  <c r="E58" i="7" a="1"/>
  <c r="E58" i="7" s="1"/>
  <c r="E55" i="7" a="1"/>
  <c r="E55" i="7" s="1"/>
  <c r="E67" i="7" a="1"/>
  <c r="E67" i="7" s="1"/>
  <c r="E97" i="22" a="1"/>
  <c r="E97" i="22" s="1"/>
  <c r="E90" i="22" a="1"/>
  <c r="E90" i="22" s="1"/>
  <c r="E78" i="22" a="1"/>
  <c r="E78" i="22" s="1"/>
  <c r="E88" i="7" a="1"/>
  <c r="E88" i="7" s="1"/>
  <c r="E106" i="22" a="1"/>
  <c r="E106" i="22" s="1"/>
  <c r="E92" i="7" a="1"/>
  <c r="E92" i="7" s="1"/>
  <c r="E63" i="7" a="1"/>
  <c r="E63" i="7" s="1"/>
  <c r="E48" i="22" a="1"/>
  <c r="E48" i="22" s="1"/>
  <c r="E90" i="7" a="1"/>
  <c r="E90" i="7" s="1"/>
  <c r="E68" i="22" a="1"/>
  <c r="E68" i="22" s="1"/>
  <c r="E122" i="22" a="1"/>
  <c r="E122" i="22" s="1"/>
  <c r="E60" i="22" a="1"/>
  <c r="E60" i="22" s="1"/>
  <c r="E99" i="7" a="1"/>
  <c r="E99" i="7" s="1"/>
  <c r="E97" i="7" a="1"/>
  <c r="E97" i="7" s="1"/>
  <c r="E24" i="22" a="1"/>
  <c r="E24" i="22" s="1"/>
  <c r="E81" i="7" a="1"/>
  <c r="E81" i="7" s="1"/>
  <c r="E47" i="7" a="1"/>
  <c r="E47" i="7" s="1"/>
  <c r="E52" i="22" a="1"/>
  <c r="E52" i="22" s="1"/>
  <c r="E104" i="7" a="1"/>
  <c r="E104" i="7" s="1"/>
  <c r="E50" i="7" a="1"/>
  <c r="E50" i="7" s="1"/>
  <c r="E56" i="22" a="1"/>
  <c r="E56" i="22" s="1"/>
  <c r="E114" i="22" a="1"/>
  <c r="E114" i="22" s="1"/>
  <c r="E79" i="22" a="1"/>
  <c r="E79" i="22" s="1"/>
  <c r="E57" i="7" a="1"/>
  <c r="E57" i="7" s="1"/>
  <c r="E66" i="22" a="1"/>
  <c r="E66" i="22" s="1"/>
  <c r="E62" i="7" a="1"/>
  <c r="E62" i="7" s="1"/>
  <c r="E118" i="22" a="1"/>
  <c r="E118" i="22" s="1"/>
  <c r="E99" i="22" a="1"/>
  <c r="E99" i="22" s="1"/>
  <c r="E102" i="22" a="1"/>
  <c r="E102" i="22" s="1"/>
  <c r="E105" i="22" a="1"/>
  <c r="E105" i="22" s="1"/>
  <c r="E98" i="7" a="1"/>
  <c r="E98" i="7" s="1"/>
  <c r="E41" i="7" a="1"/>
  <c r="E41" i="7" s="1"/>
  <c r="E61" i="22" a="1"/>
  <c r="E61" i="22" s="1"/>
  <c r="E54" i="7" a="1"/>
  <c r="E54" i="7" s="1"/>
  <c r="E82" i="7" a="1"/>
  <c r="E82" i="7" s="1"/>
  <c r="E58" i="22" a="1"/>
  <c r="E58" i="22" s="1"/>
  <c r="E84" i="22" a="1"/>
  <c r="E84" i="22" s="1"/>
  <c r="E72" i="22" a="1"/>
  <c r="E72" i="22" s="1"/>
  <c r="E61" i="7" a="1"/>
  <c r="E61" i="7" s="1"/>
  <c r="E76" i="7" a="1"/>
  <c r="E76" i="7" s="1"/>
  <c r="E18" i="22" a="1"/>
  <c r="E18" i="22" s="1"/>
  <c r="E28" i="22" a="1"/>
  <c r="E28" i="22" s="1"/>
  <c r="E94" i="22" a="1"/>
  <c r="E94" i="22" s="1"/>
  <c r="E64" i="22" a="1"/>
  <c r="E64" i="22" s="1"/>
  <c r="E86" i="22" a="1"/>
  <c r="E86" i="22" s="1"/>
  <c r="E79" i="7" a="1"/>
  <c r="E79" i="7" s="1"/>
  <c r="E69" i="22" a="1"/>
  <c r="E69" i="22" s="1"/>
  <c r="E91" i="22" a="1"/>
  <c r="E91" i="22" s="1"/>
  <c r="E57" i="22" a="1"/>
  <c r="E57" i="22" s="1"/>
  <c r="E93" i="7" a="1"/>
  <c r="E93" i="7" s="1"/>
  <c r="E65" i="7" a="1"/>
  <c r="E65" i="7" s="1"/>
  <c r="E49" i="7" a="1"/>
  <c r="E49" i="7" s="1"/>
  <c r="E73" i="22" a="1"/>
  <c r="E73" i="22" s="1"/>
  <c r="E30" i="22" a="1"/>
  <c r="E30" i="22" s="1"/>
  <c r="E123" i="22" a="1"/>
  <c r="E123" i="22" s="1"/>
  <c r="E46" i="7" a="1"/>
  <c r="E46" i="7" s="1"/>
  <c r="E74" i="22" a="1"/>
  <c r="E74" i="22" s="1"/>
  <c r="E82" i="22" a="1"/>
  <c r="E82" i="22" s="1"/>
  <c r="E59" i="7" a="1"/>
  <c r="E59" i="7" s="1"/>
  <c r="E84" i="7" a="1"/>
  <c r="E84" i="7" s="1"/>
  <c r="E92" i="22" a="1"/>
  <c r="E92" i="22" s="1"/>
  <c r="E67" i="22" a="1"/>
  <c r="E67" i="22" s="1"/>
  <c r="E70" i="7" a="1"/>
  <c r="E70" i="7" s="1"/>
  <c r="E66" i="7" a="1"/>
  <c r="E66" i="7" s="1"/>
  <c r="E85" i="7" a="1"/>
  <c r="E85" i="7" s="1"/>
  <c r="E105" i="7" a="1"/>
  <c r="E105" i="7" s="1"/>
  <c r="E95" i="7" a="1"/>
  <c r="E95" i="7" s="1"/>
  <c r="E73" i="7" a="1"/>
  <c r="E73" i="7" s="1"/>
  <c r="E43" i="7" a="1"/>
  <c r="E43" i="7" s="1"/>
  <c r="E55" i="22" a="1"/>
  <c r="E55" i="22" s="1"/>
  <c r="E94" i="7" a="1"/>
  <c r="E94" i="7" s="1"/>
  <c r="E89" i="7" a="1"/>
  <c r="E89" i="7" s="1"/>
  <c r="E103" i="22" a="1"/>
  <c r="E103" i="22" s="1"/>
  <c r="E88" i="22" a="1"/>
  <c r="E88" i="22" s="1"/>
  <c r="E76" i="22" a="1"/>
  <c r="E76" i="22" s="1"/>
  <c r="E96" i="22" a="1"/>
  <c r="E96" i="22" s="1"/>
  <c r="H82" i="19" a="1"/>
  <c r="H82" i="19" s="1"/>
  <c r="H22" i="19" a="1"/>
  <c r="H22" i="19" s="1"/>
  <c r="H93" i="19" a="1"/>
  <c r="H93" i="19" s="1"/>
  <c r="H50" i="19" a="1"/>
  <c r="H50" i="19" s="1"/>
  <c r="P98" i="22" a="1"/>
  <c r="P98" i="22" s="1"/>
  <c r="H66" i="19" a="1"/>
  <c r="H66" i="19" s="1"/>
  <c r="P48" i="22" a="1"/>
  <c r="P48" i="22" s="1"/>
  <c r="H75" i="19" a="1"/>
  <c r="H75" i="19" s="1"/>
  <c r="H19" i="19" a="1"/>
  <c r="H19" i="19" s="1"/>
  <c r="P21" i="22" a="1"/>
  <c r="P21" i="22" s="1"/>
  <c r="H23" i="19" a="1"/>
  <c r="H23" i="19" s="1"/>
  <c r="H116" i="19" a="1"/>
  <c r="H116" i="19" s="1"/>
  <c r="P18" i="22" a="1"/>
  <c r="P18" i="22" s="1"/>
  <c r="P110" i="22" a="1"/>
  <c r="P110" i="22" s="1"/>
  <c r="P22" i="22" a="1"/>
  <c r="P22" i="22" s="1"/>
  <c r="P106" i="22" a="1"/>
  <c r="P106" i="22" s="1"/>
  <c r="H59" i="19" a="1"/>
  <c r="H59" i="19" s="1"/>
  <c r="P49" i="22" a="1"/>
  <c r="P49" i="22" s="1"/>
  <c r="P19" i="22" a="1"/>
  <c r="P19" i="22" s="1"/>
  <c r="H18" i="19" a="1"/>
  <c r="H18" i="19" s="1"/>
  <c r="P70" i="22" a="1"/>
  <c r="P70" i="22" s="1"/>
  <c r="P115" i="22" a="1"/>
  <c r="P115" i="22" s="1"/>
  <c r="H109" i="19" a="1"/>
  <c r="H109" i="19" s="1"/>
  <c r="H21" i="19" a="1"/>
  <c r="H21" i="19" s="1"/>
  <c r="H100" i="19" a="1"/>
  <c r="H100" i="19" s="1"/>
  <c r="H91" i="19" a="1"/>
  <c r="H91" i="19" s="1"/>
  <c r="P61" i="22" a="1"/>
  <c r="P61" i="22" s="1"/>
  <c r="H35" i="19" a="1"/>
  <c r="H35" i="19" s="1"/>
  <c r="H86" i="19" a="1"/>
  <c r="H86" i="19" s="1"/>
  <c r="P73" i="22" a="1"/>
  <c r="P73" i="22" s="1"/>
  <c r="H79" i="19" a="1"/>
  <c r="H79" i="19" s="1"/>
  <c r="H120" i="19" a="1"/>
  <c r="H120" i="19" s="1"/>
  <c r="P80" i="22" a="1"/>
  <c r="P80" i="22" s="1"/>
  <c r="H81" i="19" a="1"/>
  <c r="H81" i="19" s="1"/>
  <c r="H106" i="19" a="1"/>
  <c r="H106" i="19" s="1"/>
  <c r="H67" i="19" a="1"/>
  <c r="H67" i="19" s="1"/>
  <c r="H92" i="19" a="1"/>
  <c r="H92" i="19" s="1"/>
  <c r="P74" i="22" a="1"/>
  <c r="P74" i="22" s="1"/>
  <c r="H119" i="19" a="1"/>
  <c r="H119" i="19" s="1"/>
  <c r="P94" i="22" a="1"/>
  <c r="P94" i="22" s="1"/>
  <c r="H62" i="19" a="1"/>
  <c r="H62" i="19" s="1"/>
  <c r="P93" i="22" a="1"/>
  <c r="P93" i="22" s="1"/>
  <c r="H107" i="19" a="1"/>
  <c r="H107" i="19" s="1"/>
  <c r="P88" i="22" a="1"/>
  <c r="P88" i="22" s="1"/>
  <c r="H61" i="19" a="1"/>
  <c r="H61" i="19" s="1"/>
  <c r="H102" i="19" a="1"/>
  <c r="H102" i="19" s="1"/>
  <c r="P52" i="22" a="1"/>
  <c r="P52" i="22" s="1"/>
  <c r="H84" i="19" a="1"/>
  <c r="H84" i="19" s="1"/>
  <c r="H97" i="19" a="1"/>
  <c r="H97" i="19" s="1"/>
  <c r="P99" i="22" a="1"/>
  <c r="P99" i="22" s="1"/>
  <c r="H99" i="19" a="1"/>
  <c r="H99" i="19" s="1"/>
  <c r="H122" i="19" a="1"/>
  <c r="H122" i="19" s="1"/>
  <c r="H83" i="19" a="1"/>
  <c r="H83" i="19" s="1"/>
  <c r="H108" i="19" a="1"/>
  <c r="H108" i="19" s="1"/>
  <c r="P102" i="22" a="1"/>
  <c r="P102" i="22" s="1"/>
  <c r="H29" i="19" a="1"/>
  <c r="H29" i="19" s="1"/>
  <c r="P84" i="22" a="1"/>
  <c r="P84" i="22" s="1"/>
  <c r="H78" i="19" a="1"/>
  <c r="H78" i="19" s="1"/>
  <c r="P72" i="22" a="1"/>
  <c r="P72" i="22" s="1"/>
  <c r="P63" i="22" a="1"/>
  <c r="P63" i="22" s="1"/>
  <c r="P28" i="22" a="1"/>
  <c r="P28" i="22" s="1"/>
  <c r="P20" i="22" a="1"/>
  <c r="P20" i="22" s="1"/>
  <c r="H123" i="19" a="1"/>
  <c r="H123" i="19" s="1"/>
  <c r="P97" i="22" a="1"/>
  <c r="P97" i="22" s="1"/>
  <c r="H77" i="19" a="1"/>
  <c r="H77" i="19" s="1"/>
  <c r="H118" i="19" a="1"/>
  <c r="H118" i="19" s="1"/>
  <c r="H113" i="19" a="1"/>
  <c r="H113" i="19" s="1"/>
  <c r="P117" i="22" a="1"/>
  <c r="P117" i="22" s="1"/>
  <c r="H115" i="19" a="1"/>
  <c r="H115" i="19" s="1"/>
  <c r="P109" i="22" a="1"/>
  <c r="P109" i="22" s="1"/>
  <c r="H101" i="19" a="1"/>
  <c r="H101" i="19" s="1"/>
  <c r="H124" i="19" a="1"/>
  <c r="H124" i="19" s="1"/>
  <c r="H60" i="19" a="1"/>
  <c r="H60" i="19" s="1"/>
  <c r="P51" i="22" a="1"/>
  <c r="P51" i="22" s="1"/>
  <c r="H55" i="19" a="1"/>
  <c r="H55" i="19" s="1"/>
  <c r="H96" i="19" a="1"/>
  <c r="H96" i="19" s="1"/>
  <c r="H43" i="19" a="1"/>
  <c r="H43" i="19" s="1"/>
  <c r="P103" i="22" a="1"/>
  <c r="P103" i="22" s="1"/>
  <c r="H48" i="19" a="1"/>
  <c r="H48" i="19" s="1"/>
  <c r="P105" i="22" a="1"/>
  <c r="P105" i="22" s="1"/>
  <c r="H95" i="19" a="1"/>
  <c r="H95" i="19" s="1"/>
  <c r="P24" i="22" a="1"/>
  <c r="P24" i="22" s="1"/>
  <c r="H11" i="19" a="1"/>
  <c r="H11" i="19" s="1"/>
  <c r="P57" i="22" a="1"/>
  <c r="P57" i="22" s="1"/>
  <c r="P33" i="22" a="1"/>
  <c r="P33" i="22" s="1"/>
  <c r="P67" i="22" a="1"/>
  <c r="P67" i="22" s="1"/>
  <c r="H117" i="19" a="1"/>
  <c r="H117" i="19" s="1"/>
  <c r="P120" i="22" a="1"/>
  <c r="P120" i="22" s="1"/>
  <c r="H94" i="19" a="1"/>
  <c r="H94" i="19" s="1"/>
  <c r="H71" i="19" a="1"/>
  <c r="H71" i="19" s="1"/>
  <c r="H112" i="19" a="1"/>
  <c r="H112" i="19" s="1"/>
  <c r="H87" i="19" a="1"/>
  <c r="H87" i="19" s="1"/>
  <c r="H64" i="19" a="1"/>
  <c r="H64" i="19" s="1"/>
  <c r="P114" i="22" a="1"/>
  <c r="P114" i="22" s="1"/>
  <c r="H111" i="19" a="1"/>
  <c r="H111" i="19" s="1"/>
  <c r="P90" i="22" a="1"/>
  <c r="P90" i="22" s="1"/>
  <c r="H54" i="19" a="1"/>
  <c r="H54" i="19" s="1"/>
  <c r="P66" i="22" a="1"/>
  <c r="P66" i="22" s="1"/>
  <c r="P27" i="22" a="1"/>
  <c r="P27" i="22" s="1"/>
  <c r="P75" i="22" a="1"/>
  <c r="P75" i="22" s="1"/>
  <c r="H24" i="19" a="1"/>
  <c r="H24" i="19" s="1"/>
  <c r="P118" i="22" a="1"/>
  <c r="P118" i="22" s="1"/>
  <c r="H53" i="19" a="1"/>
  <c r="H53" i="19" s="1"/>
  <c r="H110" i="19" a="1"/>
  <c r="H110" i="19" s="1"/>
  <c r="H89" i="19" a="1"/>
  <c r="H89" i="19" s="1"/>
  <c r="P79" i="22" a="1"/>
  <c r="P79" i="22" s="1"/>
  <c r="P123" i="22" a="1"/>
  <c r="P123" i="22" s="1"/>
  <c r="P26" i="22" a="1"/>
  <c r="P26" i="22" s="1"/>
  <c r="P122" i="22" a="1"/>
  <c r="P122" i="22" s="1"/>
  <c r="H80" i="19" a="1"/>
  <c r="H80" i="19" s="1"/>
  <c r="P50" i="22" a="1"/>
  <c r="P50" i="22" s="1"/>
  <c r="P121" i="22" a="1"/>
  <c r="P121" i="22" s="1"/>
  <c r="P108" i="22" a="1"/>
  <c r="P108" i="22" s="1"/>
  <c r="H70" i="19" a="1"/>
  <c r="H70" i="19" s="1"/>
  <c r="P55" i="22" a="1"/>
  <c r="P55" i="22" s="1"/>
  <c r="P124" i="22" a="1"/>
  <c r="P124" i="22" s="1"/>
  <c r="H56" i="19" a="1"/>
  <c r="H56" i="19" s="1"/>
  <c r="P64" i="22" a="1"/>
  <c r="P64" i="22" s="1"/>
  <c r="H125" i="19" a="1"/>
  <c r="H125" i="19" s="1"/>
  <c r="H17" i="19" a="1"/>
  <c r="H17" i="19" s="1"/>
  <c r="P68" i="22" a="1"/>
  <c r="P68" i="22" s="1"/>
  <c r="H69" i="19" a="1"/>
  <c r="H69" i="19" s="1"/>
  <c r="P69" i="22" a="1"/>
  <c r="P69" i="22" s="1"/>
  <c r="P81" i="22" a="1"/>
  <c r="P81" i="22" s="1"/>
  <c r="H105" i="19" a="1"/>
  <c r="H105" i="19" s="1"/>
  <c r="P87" i="22" a="1"/>
  <c r="P87" i="22" s="1"/>
  <c r="P112" i="22" a="1"/>
  <c r="P112" i="22" s="1"/>
  <c r="H76" i="19" a="1"/>
  <c r="H76" i="19" s="1"/>
  <c r="P54" i="22" a="1"/>
  <c r="P54" i="22" s="1"/>
  <c r="H57" i="19" a="1"/>
  <c r="H57" i="19" s="1"/>
  <c r="H98" i="19" a="1"/>
  <c r="H98" i="19" s="1"/>
  <c r="P100" i="22" a="1"/>
  <c r="P100" i="22" s="1"/>
  <c r="H52" i="19" a="1"/>
  <c r="H52" i="19" s="1"/>
  <c r="P116" i="22" a="1"/>
  <c r="P116" i="22" s="1"/>
  <c r="H47" i="19" a="1"/>
  <c r="H47" i="19" s="1"/>
  <c r="H88" i="19" a="1"/>
  <c r="H88" i="19" s="1"/>
  <c r="P82" i="22" a="1"/>
  <c r="P82" i="22" s="1"/>
  <c r="H49" i="19" a="1"/>
  <c r="H49" i="19" s="1"/>
  <c r="H72" i="19" a="1"/>
  <c r="H72" i="19" s="1"/>
  <c r="P92" i="22" a="1"/>
  <c r="P92" i="22" s="1"/>
  <c r="H27" i="19" a="1"/>
  <c r="H27" i="19" s="1"/>
  <c r="H58" i="19" a="1"/>
  <c r="H58" i="19" s="1"/>
  <c r="P76" i="22" a="1"/>
  <c r="P76" i="22" s="1"/>
  <c r="H85" i="19" a="1"/>
  <c r="H85" i="19" s="1"/>
  <c r="P78" i="22" a="1"/>
  <c r="P78" i="22" s="1"/>
  <c r="H121" i="19" a="1"/>
  <c r="H121" i="19" s="1"/>
  <c r="P96" i="22" a="1"/>
  <c r="P96" i="22" s="1"/>
  <c r="P60" i="22" a="1"/>
  <c r="P60" i="22" s="1"/>
  <c r="E6" i="22" a="1"/>
  <c r="E6" i="22" s="1"/>
  <c r="H6" i="22" s="1"/>
  <c r="E21" i="22" a="1"/>
  <c r="E21" i="22" s="1"/>
  <c r="E75" i="22" a="1"/>
  <c r="E75" i="22" s="1"/>
  <c r="E98" i="22" a="1"/>
  <c r="E98" i="22" s="1"/>
  <c r="E64" i="7" a="1"/>
  <c r="E64" i="7" s="1"/>
  <c r="E54" i="22" a="1"/>
  <c r="E54" i="22" s="1"/>
  <c r="E70" i="22" a="1"/>
  <c r="E70" i="22" s="1"/>
  <c r="E112" i="22" a="1"/>
  <c r="E112" i="22" s="1"/>
  <c r="E110" i="22" a="1"/>
  <c r="E110" i="22" s="1"/>
  <c r="E53" i="7" a="1"/>
  <c r="E53" i="7" s="1"/>
  <c r="E18" i="7" a="1"/>
  <c r="E18" i="7" s="1"/>
  <c r="E80" i="7" a="1"/>
  <c r="E80" i="7" s="1"/>
  <c r="E6" i="7" a="1"/>
  <c r="E6" i="7" s="1"/>
  <c r="J6" i="7" s="1"/>
  <c r="E6" i="6" s="1" a="1"/>
  <c r="E6" i="6" s="1"/>
  <c r="E63" i="22" a="1"/>
  <c r="E63" i="22" s="1"/>
  <c r="E69" i="7" a="1"/>
  <c r="E69" i="7" s="1"/>
  <c r="E120" i="22" a="1"/>
  <c r="E120" i="22" s="1"/>
  <c r="E60" i="7" a="1"/>
  <c r="E60" i="7" s="1"/>
  <c r="E49" i="22" a="1"/>
  <c r="E49" i="22" s="1"/>
  <c r="E77" i="7" a="1"/>
  <c r="E77" i="7" s="1"/>
  <c r="E75" i="7" a="1"/>
  <c r="E75" i="7" s="1"/>
  <c r="E108" i="22" a="1"/>
  <c r="E108" i="22" s="1"/>
  <c r="E116" i="22" a="1"/>
  <c r="E116" i="22" s="1"/>
  <c r="E74" i="7" a="1"/>
  <c r="E74" i="7" s="1"/>
  <c r="E52" i="7" a="1"/>
  <c r="E52" i="7" s="1"/>
  <c r="E87" i="7" a="1"/>
  <c r="E87" i="7" s="1"/>
  <c r="E48" i="7" a="1"/>
  <c r="E48" i="7" s="1"/>
  <c r="E68" i="7" a="1"/>
  <c r="E68" i="7" s="1"/>
  <c r="E101" i="7" a="1"/>
  <c r="E101" i="7" s="1"/>
  <c r="E96" i="7" a="1"/>
  <c r="E96" i="7" s="1"/>
  <c r="E109" i="22" a="1"/>
  <c r="E109" i="22" s="1"/>
  <c r="E81" i="22" a="1"/>
  <c r="E81" i="22" s="1"/>
  <c r="F56" i="7" a="1"/>
  <c r="F56" i="7" s="1"/>
  <c r="F51" i="7" a="1"/>
  <c r="F51" i="7" s="1"/>
  <c r="F52" i="7" a="1"/>
  <c r="F52" i="7" s="1"/>
  <c r="F22" i="22" a="1"/>
  <c r="F22" i="22" s="1"/>
  <c r="F106" i="22" a="1"/>
  <c r="F106" i="22" s="1"/>
  <c r="F124" i="22" a="1"/>
  <c r="F124" i="22" s="1"/>
  <c r="F90" i="7" a="1"/>
  <c r="F90" i="7" s="1"/>
  <c r="F72" i="7" a="1"/>
  <c r="F72" i="7" s="1"/>
  <c r="F91" i="7" a="1"/>
  <c r="F91" i="7" s="1"/>
  <c r="F73" i="22" a="1"/>
  <c r="F73" i="22" s="1"/>
  <c r="F88" i="7" a="1"/>
  <c r="F88" i="7" s="1"/>
  <c r="F82" i="7" a="1"/>
  <c r="F82" i="7" s="1"/>
  <c r="F73" i="7" a="1"/>
  <c r="F73" i="7" s="1"/>
  <c r="F115" i="22" a="1"/>
  <c r="F115" i="22" s="1"/>
  <c r="F64" i="7" a="1"/>
  <c r="F64" i="7" s="1"/>
  <c r="F96" i="7" a="1"/>
  <c r="F96" i="7" s="1"/>
  <c r="F69" i="22" a="1"/>
  <c r="F69" i="22" s="1"/>
  <c r="F75" i="7" a="1"/>
  <c r="F75" i="7" s="1"/>
  <c r="F104" i="7" a="1"/>
  <c r="F104" i="7" s="1"/>
  <c r="F88" i="22" a="1"/>
  <c r="F88" i="22" s="1"/>
  <c r="F45" i="7" a="1"/>
  <c r="F45" i="7" s="1"/>
  <c r="F66" i="22" a="1"/>
  <c r="F66" i="22" s="1"/>
  <c r="F80" i="7" a="1"/>
  <c r="F80" i="7" s="1"/>
  <c r="F44" i="7" a="1"/>
  <c r="F44" i="7" s="1"/>
  <c r="E115" i="12" a="1"/>
  <c r="E115" i="12" s="1"/>
  <c r="E62" i="12" a="1"/>
  <c r="E62" i="12" s="1"/>
  <c r="I106" i="22" a="1"/>
  <c r="I106" i="22" s="1"/>
  <c r="E66" i="12" a="1"/>
  <c r="E66" i="12" s="1"/>
  <c r="I100" i="22" a="1"/>
  <c r="I100" i="22" s="1"/>
  <c r="E68" i="19" a="1"/>
  <c r="E68" i="19" s="1"/>
  <c r="E60" i="19" a="1"/>
  <c r="E60" i="19" s="1"/>
  <c r="F90" i="12" a="1"/>
  <c r="F90" i="12" s="1"/>
  <c r="J68" i="22" a="1"/>
  <c r="J68" i="22" s="1"/>
  <c r="F94" i="12" a="1"/>
  <c r="F94" i="12" s="1"/>
  <c r="J61" i="22" a="1"/>
  <c r="J61" i="22" s="1"/>
  <c r="F125" i="12" a="1"/>
  <c r="F125" i="12" s="1"/>
  <c r="F103" i="12" a="1"/>
  <c r="F103" i="12" s="1"/>
  <c r="F78" i="12" a="1"/>
  <c r="F78" i="12" s="1"/>
  <c r="F29" i="12" a="1"/>
  <c r="F29" i="12" s="1"/>
  <c r="J56" i="22" a="1"/>
  <c r="J56" i="22" s="1"/>
  <c r="F117" i="12" a="1"/>
  <c r="F117" i="12" s="1"/>
  <c r="J98" i="22" a="1"/>
  <c r="J98" i="22" s="1"/>
  <c r="F106" i="12" a="1"/>
  <c r="F106" i="12" s="1"/>
  <c r="F77" i="12" a="1"/>
  <c r="F77" i="12" s="1"/>
  <c r="F113" i="12" a="1"/>
  <c r="F113" i="12" s="1"/>
  <c r="M15" i="22" a="1"/>
  <c r="M15" i="22" s="1"/>
  <c r="F33" i="12" a="1"/>
  <c r="F33" i="12" s="1"/>
  <c r="F35" i="12" a="1"/>
  <c r="F35" i="12" s="1"/>
  <c r="F85" i="12" a="1"/>
  <c r="F85" i="12" s="1"/>
  <c r="F70" i="12" a="1"/>
  <c r="F70" i="12" s="1"/>
  <c r="F86" i="12" a="1"/>
  <c r="F86" i="12" s="1"/>
  <c r="J122" i="22" a="1"/>
  <c r="J122" i="22" s="1"/>
  <c r="J117" i="22" a="1"/>
  <c r="J117" i="22" s="1"/>
  <c r="J85" i="22" a="1"/>
  <c r="J85" i="22" s="1"/>
  <c r="J69" i="22" a="1"/>
  <c r="J69" i="22" s="1"/>
  <c r="J78" i="22" a="1"/>
  <c r="J78" i="22" s="1"/>
  <c r="J104" i="22" a="1"/>
  <c r="J104" i="22" s="1"/>
  <c r="J93" i="22" a="1"/>
  <c r="J93" i="22" s="1"/>
  <c r="J96" i="22" a="1"/>
  <c r="J96" i="22" s="1"/>
  <c r="J48" i="22" a="1"/>
  <c r="J48" i="22" s="1"/>
  <c r="F74" i="12" a="1"/>
  <c r="F74" i="12" s="1"/>
  <c r="J90" i="22" a="1"/>
  <c r="J90" i="22" s="1"/>
  <c r="F67" i="12" a="1"/>
  <c r="F67" i="12" s="1"/>
  <c r="F63" i="12" a="1"/>
  <c r="F63" i="12" s="1"/>
  <c r="F47" i="12" a="1"/>
  <c r="F47" i="12" s="1"/>
  <c r="F104" i="12" a="1"/>
  <c r="F104" i="12" s="1"/>
  <c r="F41" i="12" a="1"/>
  <c r="F41" i="12" s="1"/>
  <c r="F111" i="12" a="1"/>
  <c r="F111" i="12" s="1"/>
  <c r="F55" i="12" a="1"/>
  <c r="F55" i="12" s="1"/>
  <c r="F17" i="12" a="1"/>
  <c r="F17" i="12" s="1"/>
  <c r="J64" i="22" a="1"/>
  <c r="J64" i="22" s="1"/>
  <c r="F87" i="12" a="1"/>
  <c r="F87" i="12" s="1"/>
  <c r="F96" i="12" a="1"/>
  <c r="F96" i="12" s="1"/>
  <c r="F93" i="12" a="1"/>
  <c r="F93" i="12" s="1"/>
  <c r="F48" i="12" a="1"/>
  <c r="F48" i="12" s="1"/>
  <c r="F120" i="12" a="1"/>
  <c r="F120" i="12" s="1"/>
  <c r="F105" i="12" a="1"/>
  <c r="F105" i="12" s="1"/>
  <c r="J110" i="22" a="1"/>
  <c r="J110" i="22" s="1"/>
  <c r="F124" i="12" a="1"/>
  <c r="F124" i="12" s="1"/>
  <c r="F22" i="12" a="1"/>
  <c r="F22" i="12" s="1"/>
  <c r="J116" i="22" a="1"/>
  <c r="J116" i="22" s="1"/>
  <c r="P34" i="22" a="1"/>
  <c r="P34" i="22" s="1"/>
  <c r="F71" i="12" a="1"/>
  <c r="F71" i="12" s="1"/>
  <c r="I96" i="22" a="1"/>
  <c r="I96" i="22" s="1"/>
  <c r="I109" i="22" a="1"/>
  <c r="I109" i="22" s="1"/>
  <c r="E90" i="12" a="1"/>
  <c r="E90" i="12" s="1"/>
  <c r="I102" i="22" a="1"/>
  <c r="I102" i="22" s="1"/>
  <c r="F109" i="12" a="1"/>
  <c r="F109" i="12" s="1"/>
  <c r="F75" i="12" a="1"/>
  <c r="F75" i="12" s="1"/>
  <c r="F84" i="12" a="1"/>
  <c r="F84" i="12" s="1"/>
  <c r="J51" i="22" a="1"/>
  <c r="J51" i="22" s="1"/>
  <c r="J87" i="22" a="1"/>
  <c r="J87" i="22" s="1"/>
  <c r="F23" i="12" a="1"/>
  <c r="F23" i="12" s="1"/>
  <c r="F101" i="12" a="1"/>
  <c r="F101" i="12" s="1"/>
  <c r="F68" i="12" a="1"/>
  <c r="F68" i="12" s="1"/>
  <c r="F57" i="12" a="1"/>
  <c r="F57" i="12" s="1"/>
  <c r="J115" i="22" a="1"/>
  <c r="J115" i="22" s="1"/>
  <c r="J86" i="22" a="1"/>
  <c r="J86" i="22" s="1"/>
  <c r="F65" i="12" a="1"/>
  <c r="F65" i="12" s="1"/>
  <c r="F76" i="12" a="1"/>
  <c r="F76" i="12" s="1"/>
  <c r="J114" i="22" a="1"/>
  <c r="J114" i="22" s="1"/>
  <c r="F95" i="7" a="1"/>
  <c r="F95" i="7" s="1"/>
  <c r="E71" i="12" a="1"/>
  <c r="E71" i="12" s="1"/>
  <c r="E98" i="12" a="1"/>
  <c r="E98" i="12" s="1"/>
  <c r="I49" i="22" a="1"/>
  <c r="I49" i="22" s="1"/>
  <c r="E51" i="12" a="1"/>
  <c r="E51" i="12" s="1"/>
  <c r="I115" i="22" a="1"/>
  <c r="I115" i="22" s="1"/>
  <c r="I68" i="22" a="1"/>
  <c r="I68" i="22" s="1"/>
  <c r="E63" i="19" a="1"/>
  <c r="E63" i="19" s="1"/>
  <c r="E70" i="19" a="1"/>
  <c r="E70" i="19" s="1"/>
  <c r="F91" i="12" a="1"/>
  <c r="F91" i="12" s="1"/>
  <c r="F80" i="12" a="1"/>
  <c r="F80" i="12" s="1"/>
  <c r="J50" i="22" a="1"/>
  <c r="J50" i="22" s="1"/>
  <c r="F53" i="12" a="1"/>
  <c r="F53" i="12" s="1"/>
  <c r="F64" i="12" a="1"/>
  <c r="F64" i="12" s="1"/>
  <c r="J22" i="22" a="1"/>
  <c r="J22" i="22" s="1"/>
  <c r="F81" i="12" a="1"/>
  <c r="F81" i="12" s="1"/>
  <c r="J106" i="22" a="1"/>
  <c r="J106" i="22" s="1"/>
  <c r="J20" i="22" a="1"/>
  <c r="J20" i="22" s="1"/>
  <c r="F123" i="12" a="1"/>
  <c r="F123" i="12" s="1"/>
  <c r="F115" i="12" a="1"/>
  <c r="F115" i="12" s="1"/>
  <c r="J88" i="22" a="1"/>
  <c r="J88" i="22" s="1"/>
  <c r="J79" i="22" a="1"/>
  <c r="J79" i="22" s="1"/>
  <c r="J99" i="22" a="1"/>
  <c r="J99" i="22" s="1"/>
  <c r="J94" i="22" a="1"/>
  <c r="J94" i="22" s="1"/>
  <c r="J25" i="22" a="1"/>
  <c r="J25" i="22" s="1"/>
  <c r="F28" i="12" a="1"/>
  <c r="F28" i="12" s="1"/>
  <c r="F26" i="12" a="1"/>
  <c r="F26" i="12" s="1"/>
  <c r="J54" i="22" a="1"/>
  <c r="J54" i="22" s="1"/>
  <c r="I114" i="22" a="1"/>
  <c r="I114" i="22" s="1"/>
  <c r="J60" i="22" a="1"/>
  <c r="J60" i="22" s="1"/>
  <c r="E88" i="12" a="1"/>
  <c r="E88" i="12" s="1"/>
  <c r="E52" i="12" a="1"/>
  <c r="E52" i="12" s="1"/>
  <c r="I51" i="22" a="1"/>
  <c r="I51" i="22" s="1"/>
  <c r="I108" i="22" a="1"/>
  <c r="I108" i="22" s="1"/>
  <c r="E69" i="19" a="1"/>
  <c r="E69" i="19" s="1"/>
  <c r="M69" i="22" a="1"/>
  <c r="M69" i="22" s="1"/>
  <c r="E61" i="19" a="1"/>
  <c r="E61" i="19" s="1"/>
  <c r="J121" i="22" a="1"/>
  <c r="J121" i="22" s="1"/>
  <c r="F72" i="12" a="1"/>
  <c r="F72" i="12" s="1"/>
  <c r="F100" i="12" a="1"/>
  <c r="F100" i="12" s="1"/>
  <c r="F82" i="12" a="1"/>
  <c r="F82" i="12" s="1"/>
  <c r="J100" i="22" a="1"/>
  <c r="J100" i="22" s="1"/>
  <c r="J124" i="22" a="1"/>
  <c r="J124" i="22" s="1"/>
  <c r="F116" i="12" a="1"/>
  <c r="F116" i="12" s="1"/>
  <c r="F62" i="12" a="1"/>
  <c r="F62" i="12" s="1"/>
  <c r="F59" i="12" a="1"/>
  <c r="F59" i="12" s="1"/>
  <c r="F97" i="12" a="1"/>
  <c r="F97" i="12" s="1"/>
  <c r="F58" i="12" a="1"/>
  <c r="F58" i="12" s="1"/>
  <c r="F74" i="22" a="1"/>
  <c r="F74" i="22" s="1"/>
  <c r="F49" i="12" a="1"/>
  <c r="F49" i="12" s="1"/>
  <c r="J55" i="22" a="1"/>
  <c r="J55" i="22" s="1"/>
  <c r="E9" i="7" a="1"/>
  <c r="E9" i="7" s="1"/>
  <c r="F30" i="12" a="1"/>
  <c r="F30" i="12" s="1"/>
  <c r="F31" i="12" a="1"/>
  <c r="F31" i="12" s="1"/>
  <c r="F32" i="12" a="1"/>
  <c r="F32" i="12" s="1"/>
  <c r="F99" i="12" a="1"/>
  <c r="F99" i="12" s="1"/>
  <c r="E92" i="12" a="1"/>
  <c r="E92" i="12" s="1"/>
  <c r="E58" i="12" a="1"/>
  <c r="E58" i="12" s="1"/>
  <c r="I122" i="22" a="1"/>
  <c r="I122" i="22" s="1"/>
  <c r="E68" i="12" a="1"/>
  <c r="E68" i="12" s="1"/>
  <c r="I84" i="22" a="1"/>
  <c r="I84" i="22" s="1"/>
  <c r="E105" i="12" a="1"/>
  <c r="E105" i="12" s="1"/>
  <c r="I90" i="22" a="1"/>
  <c r="I90" i="22" s="1"/>
  <c r="M68" i="22" a="1"/>
  <c r="M68" i="22" s="1"/>
  <c r="M61" i="22" a="1"/>
  <c r="M61" i="22" s="1"/>
  <c r="J84" i="22" a="1"/>
  <c r="J84" i="22" s="1"/>
  <c r="F52" i="12" a="1"/>
  <c r="F52" i="12" s="1"/>
  <c r="J75" i="22" a="1"/>
  <c r="J75" i="22" s="1"/>
  <c r="F107" i="12" a="1"/>
  <c r="F107" i="12" s="1"/>
  <c r="E47" i="12" a="1"/>
  <c r="E47" i="12" s="1"/>
  <c r="J102" i="22" a="1"/>
  <c r="J102" i="22" s="1"/>
  <c r="J49" i="22" a="1"/>
  <c r="J49" i="22" s="1"/>
  <c r="F108" i="12" a="1"/>
  <c r="F108" i="12" s="1"/>
  <c r="F73" i="12" a="1"/>
  <c r="F73" i="12" s="1"/>
  <c r="J91" i="22" a="1"/>
  <c r="J91" i="22" s="1"/>
  <c r="F79" i="12" a="1"/>
  <c r="F79" i="12" s="1"/>
  <c r="J97" i="22" a="1"/>
  <c r="J97" i="22" s="1"/>
  <c r="E119" i="12" a="1"/>
  <c r="E119" i="12" s="1"/>
  <c r="J67" i="22" a="1"/>
  <c r="J67" i="22" s="1"/>
  <c r="J58" i="22" a="1"/>
  <c r="J58" i="22" s="1"/>
  <c r="F24" i="12" a="1"/>
  <c r="F24" i="12" s="1"/>
  <c r="E109" i="12" a="1"/>
  <c r="E109" i="12" s="1"/>
  <c r="I56" i="22" a="1"/>
  <c r="I56" i="22" s="1"/>
  <c r="I124" i="22" a="1"/>
  <c r="I124" i="22" s="1"/>
  <c r="I86" i="22" a="1"/>
  <c r="I86" i="22" s="1"/>
  <c r="E123" i="12" a="1"/>
  <c r="E123" i="12" s="1"/>
  <c r="E41" i="12" a="1"/>
  <c r="E41" i="12" s="1"/>
  <c r="M70" i="22" a="1"/>
  <c r="M70" i="22" s="1"/>
  <c r="E64" i="19" a="1"/>
  <c r="E64" i="19" s="1"/>
  <c r="F98" i="12" a="1"/>
  <c r="F98" i="12" s="1"/>
  <c r="J70" i="22" a="1"/>
  <c r="J70" i="22" s="1"/>
  <c r="F83" i="12" a="1"/>
  <c r="F83" i="12" s="1"/>
  <c r="F88" i="12" a="1"/>
  <c r="F88" i="12" s="1"/>
  <c r="F114" i="12" a="1"/>
  <c r="F114" i="12" s="1"/>
  <c r="F122" i="12" a="1"/>
  <c r="F122" i="12" s="1"/>
  <c r="F56" i="12" a="1"/>
  <c r="F56" i="12" s="1"/>
  <c r="J92" i="22" a="1"/>
  <c r="J92" i="22" s="1"/>
  <c r="J118" i="22" a="1"/>
  <c r="J118" i="22" s="1"/>
  <c r="F112" i="12" a="1"/>
  <c r="F112" i="12" s="1"/>
  <c r="F60" i="12" a="1"/>
  <c r="F60" i="12" s="1"/>
  <c r="F69" i="12" a="1"/>
  <c r="F69" i="12" s="1"/>
  <c r="F27" i="12" a="1"/>
  <c r="F27" i="12" s="1"/>
  <c r="J26" i="22" a="1"/>
  <c r="J26" i="22" s="1"/>
  <c r="F36" i="12" a="1"/>
  <c r="F36" i="12" s="1"/>
  <c r="J112" i="22" a="1"/>
  <c r="J112" i="22" s="1"/>
  <c r="J81" i="22" a="1"/>
  <c r="J81" i="22" s="1"/>
  <c r="E103" i="12" a="1"/>
  <c r="E103" i="12" s="1"/>
  <c r="E57" i="12" a="1"/>
  <c r="E57" i="12" s="1"/>
  <c r="E54" i="12" a="1"/>
  <c r="E54" i="12" s="1"/>
  <c r="E23" i="12" a="1"/>
  <c r="E23" i="12" s="1"/>
  <c r="E96" i="12" a="1"/>
  <c r="E96" i="12" s="1"/>
  <c r="I66" i="22" a="1"/>
  <c r="I66" i="22" s="1"/>
  <c r="E67" i="19" a="1"/>
  <c r="E67" i="19" s="1"/>
  <c r="J76" i="22" a="1"/>
  <c r="J76" i="22" s="1"/>
  <c r="F92" i="12" a="1"/>
  <c r="F92" i="12" s="1"/>
  <c r="F20" i="12" a="1"/>
  <c r="F20" i="12" s="1"/>
  <c r="F50" i="12" a="1"/>
  <c r="F50" i="12" s="1"/>
  <c r="F61" i="12" a="1"/>
  <c r="F61" i="12" s="1"/>
  <c r="F51" i="12" a="1"/>
  <c r="F51" i="12" s="1"/>
  <c r="F102" i="12" a="1"/>
  <c r="F102" i="12" s="1"/>
  <c r="F110" i="12" a="1"/>
  <c r="F110" i="12" s="1"/>
  <c r="F89" i="12" a="1"/>
  <c r="F89" i="12" s="1"/>
  <c r="F66" i="12" a="1"/>
  <c r="F66" i="12" s="1"/>
  <c r="J72" i="22" a="1"/>
  <c r="J72" i="22" s="1"/>
  <c r="F121" i="12" a="1"/>
  <c r="F121" i="12" s="1"/>
  <c r="F15" i="19" a="1"/>
  <c r="F15" i="19" s="1"/>
  <c r="N15" i="22" a="1"/>
  <c r="N15" i="22" s="1"/>
  <c r="N116" i="22" a="1"/>
  <c r="N116" i="22" s="1"/>
  <c r="F7" i="19" a="1"/>
  <c r="F7" i="19" s="1"/>
  <c r="K7" i="19" s="1"/>
  <c r="N80" i="22" a="1"/>
  <c r="N80" i="22" s="1"/>
  <c r="N7" i="22" a="1"/>
  <c r="N7" i="22" s="1"/>
  <c r="Q7" i="22" s="1"/>
  <c r="F76" i="19" a="1"/>
  <c r="F76" i="19" s="1"/>
  <c r="F31" i="19" a="1"/>
  <c r="F31" i="19" s="1"/>
  <c r="N16" i="22" a="1"/>
  <c r="N16" i="22" s="1"/>
  <c r="N105" i="22" a="1"/>
  <c r="N105" i="22" s="1"/>
  <c r="N114" i="22" a="1"/>
  <c r="N114" i="22" s="1"/>
  <c r="N31" i="22" a="1"/>
  <c r="N31" i="22" s="1"/>
  <c r="N67" i="22" a="1"/>
  <c r="N67" i="22" s="1"/>
  <c r="N99" i="22" a="1"/>
  <c r="N99" i="22" s="1"/>
  <c r="N112" i="22" a="1"/>
  <c r="N112" i="22" s="1"/>
  <c r="N57" i="22" a="1"/>
  <c r="N57" i="22" s="1"/>
  <c r="F100" i="19" a="1"/>
  <c r="F100" i="19" s="1"/>
  <c r="N58" i="22" a="1"/>
  <c r="N58" i="22" s="1"/>
  <c r="N60" i="22" a="1"/>
  <c r="N60" i="22" s="1"/>
  <c r="N50" i="22" a="1"/>
  <c r="N50" i="22" s="1"/>
  <c r="N74" i="22" a="1"/>
  <c r="N74" i="22" s="1"/>
  <c r="F117" i="19" a="1"/>
  <c r="F117" i="19" s="1"/>
  <c r="F81" i="19" a="1"/>
  <c r="F81" i="19" s="1"/>
  <c r="F35" i="19" a="1"/>
  <c r="F35" i="19" s="1"/>
  <c r="N87" i="22" a="1"/>
  <c r="N87" i="22" s="1"/>
  <c r="F122" i="19" a="1"/>
  <c r="F122" i="19" s="1"/>
  <c r="F90" i="19" a="1"/>
  <c r="F90" i="19" s="1"/>
  <c r="F58" i="19" a="1"/>
  <c r="F58" i="19" s="1"/>
  <c r="F11" i="19" a="1"/>
  <c r="F11" i="19" s="1"/>
  <c r="N72" i="22" a="1"/>
  <c r="N72" i="22" s="1"/>
  <c r="F107" i="19" a="1"/>
  <c r="F107" i="19" s="1"/>
  <c r="F63" i="19" a="1"/>
  <c r="F63" i="19" s="1"/>
  <c r="F124" i="19" a="1"/>
  <c r="F124" i="19" s="1"/>
  <c r="F88" i="19" a="1"/>
  <c r="F88" i="19" s="1"/>
  <c r="N86" i="22" a="1"/>
  <c r="N86" i="22" s="1"/>
  <c r="N117" i="22" a="1"/>
  <c r="N117" i="22" s="1"/>
  <c r="N69" i="22" a="1"/>
  <c r="N69" i="22" s="1"/>
  <c r="F109" i="19" a="1"/>
  <c r="F109" i="19" s="1"/>
  <c r="F77" i="19" a="1"/>
  <c r="F77" i="19" s="1"/>
  <c r="F10" i="19" a="1"/>
  <c r="F10" i="19" s="1"/>
  <c r="N82" i="22" a="1"/>
  <c r="N82" i="22" s="1"/>
  <c r="F118" i="19" a="1"/>
  <c r="F118" i="19" s="1"/>
  <c r="F86" i="19" a="1"/>
  <c r="F86" i="19" s="1"/>
  <c r="F54" i="19" a="1"/>
  <c r="F54" i="19" s="1"/>
  <c r="N52" i="22" a="1"/>
  <c r="N52" i="22" s="1"/>
  <c r="N49" i="22" a="1"/>
  <c r="N49" i="22" s="1"/>
  <c r="F103" i="19" a="1"/>
  <c r="F103" i="19" s="1"/>
  <c r="F59" i="19" a="1"/>
  <c r="F59" i="19" s="1"/>
  <c r="F120" i="19" a="1"/>
  <c r="F120" i="19" s="1"/>
  <c r="F80" i="19" a="1"/>
  <c r="F80" i="19" s="1"/>
  <c r="F98" i="19" a="1"/>
  <c r="F98" i="19" s="1"/>
  <c r="N108" i="22" a="1"/>
  <c r="N108" i="22" s="1"/>
  <c r="N64" i="22" a="1"/>
  <c r="N64" i="22" s="1"/>
  <c r="F105" i="19" a="1"/>
  <c r="F105" i="19" s="1"/>
  <c r="F73" i="19" a="1"/>
  <c r="F73" i="19" s="1"/>
  <c r="N121" i="22" a="1"/>
  <c r="N121" i="22" s="1"/>
  <c r="N78" i="22" a="1"/>
  <c r="N78" i="22" s="1"/>
  <c r="F114" i="19" a="1"/>
  <c r="F114" i="19" s="1"/>
  <c r="F82" i="19" a="1"/>
  <c r="F82" i="19" s="1"/>
  <c r="F50" i="19" a="1"/>
  <c r="F50" i="19" s="1"/>
  <c r="N115" i="22" a="1"/>
  <c r="N115" i="22" s="1"/>
  <c r="N85" i="22" a="1"/>
  <c r="N85" i="22" s="1"/>
  <c r="F99" i="19" a="1"/>
  <c r="F99" i="19" s="1"/>
  <c r="F55" i="19" a="1"/>
  <c r="F55" i="19" s="1"/>
  <c r="F116" i="19" a="1"/>
  <c r="F116" i="19" s="1"/>
  <c r="F68" i="19" a="1"/>
  <c r="F68" i="19" s="1"/>
  <c r="N104" i="22" a="1"/>
  <c r="N104" i="22" s="1"/>
  <c r="N98" i="22" a="1"/>
  <c r="N98" i="22" s="1"/>
  <c r="N124" i="22" a="1"/>
  <c r="N124" i="22" s="1"/>
  <c r="F101" i="19" a="1"/>
  <c r="F101" i="19" s="1"/>
  <c r="F69" i="19" a="1"/>
  <c r="F69" i="19" s="1"/>
  <c r="N51" i="22" a="1"/>
  <c r="N51" i="22" s="1"/>
  <c r="N73" i="22" a="1"/>
  <c r="N73" i="22" s="1"/>
  <c r="F110" i="19" a="1"/>
  <c r="F110" i="19" s="1"/>
  <c r="F78" i="19" a="1"/>
  <c r="F78" i="19" s="1"/>
  <c r="F41" i="19" a="1"/>
  <c r="F41" i="19" s="1"/>
  <c r="N110" i="22" a="1"/>
  <c r="N110" i="22" s="1"/>
  <c r="N75" i="22" a="1"/>
  <c r="N75" i="22" s="1"/>
  <c r="F91" i="19" a="1"/>
  <c r="F91" i="19" s="1"/>
  <c r="F51" i="19" a="1"/>
  <c r="F51" i="19" s="1"/>
  <c r="F112" i="19" a="1"/>
  <c r="F112" i="19" s="1"/>
  <c r="F64" i="19" a="1"/>
  <c r="F64" i="19" s="1"/>
  <c r="F125" i="19" a="1"/>
  <c r="F125" i="19" s="1"/>
  <c r="F89" i="19" a="1"/>
  <c r="F89" i="19" s="1"/>
  <c r="F66" i="19" a="1"/>
  <c r="F66" i="19" s="1"/>
  <c r="F115" i="19" a="1"/>
  <c r="F115" i="19" s="1"/>
  <c r="F96" i="19" a="1"/>
  <c r="F96" i="19" s="1"/>
  <c r="N93" i="22" a="1"/>
  <c r="N93" i="22" s="1"/>
  <c r="N90" i="22" a="1"/>
  <c r="N90" i="22" s="1"/>
  <c r="F97" i="19" a="1"/>
  <c r="F97" i="19" s="1"/>
  <c r="F65" i="19" a="1"/>
  <c r="F65" i="19" s="1"/>
  <c r="N106" i="22" a="1"/>
  <c r="N106" i="22" s="1"/>
  <c r="N68" i="22" a="1"/>
  <c r="N68" i="22" s="1"/>
  <c r="F106" i="19" a="1"/>
  <c r="F106" i="19" s="1"/>
  <c r="F74" i="19" a="1"/>
  <c r="F74" i="19" s="1"/>
  <c r="F17" i="19" a="1"/>
  <c r="F17" i="19" s="1"/>
  <c r="N100" i="22" a="1"/>
  <c r="N100" i="22" s="1"/>
  <c r="F123" i="19" a="1"/>
  <c r="F123" i="19" s="1"/>
  <c r="F83" i="19" a="1"/>
  <c r="F83" i="19" s="1"/>
  <c r="F47" i="19" a="1"/>
  <c r="F47" i="19" s="1"/>
  <c r="F108" i="19" a="1"/>
  <c r="F108" i="19" s="1"/>
  <c r="F56" i="19" a="1"/>
  <c r="F56" i="19" s="1"/>
  <c r="F75" i="19" a="1"/>
  <c r="F75" i="19" s="1"/>
  <c r="N88" i="22" a="1"/>
  <c r="N88" i="22" s="1"/>
  <c r="N56" i="22" a="1"/>
  <c r="N56" i="22" s="1"/>
  <c r="F93" i="19" a="1"/>
  <c r="F93" i="19" s="1"/>
  <c r="F61" i="19" a="1"/>
  <c r="F61" i="19" s="1"/>
  <c r="N102" i="22" a="1"/>
  <c r="N102" i="22" s="1"/>
  <c r="N109" i="22" a="1"/>
  <c r="N109" i="22" s="1"/>
  <c r="F102" i="19" a="1"/>
  <c r="F102" i="19" s="1"/>
  <c r="F70" i="19" a="1"/>
  <c r="F70" i="19" s="1"/>
  <c r="N118" i="22" a="1"/>
  <c r="N118" i="22" s="1"/>
  <c r="N96" i="22" a="1"/>
  <c r="N96" i="22" s="1"/>
  <c r="F119" i="19" a="1"/>
  <c r="F119" i="19" s="1"/>
  <c r="F79" i="19" a="1"/>
  <c r="F79" i="19" s="1"/>
  <c r="F23" i="19" a="1"/>
  <c r="F23" i="19" s="1"/>
  <c r="F104" i="19" a="1"/>
  <c r="F104" i="19" s="1"/>
  <c r="F52" i="19" a="1"/>
  <c r="F52" i="19" s="1"/>
  <c r="F53" i="19" a="1"/>
  <c r="F53" i="19" s="1"/>
  <c r="N120" i="22" a="1"/>
  <c r="N120" i="22" s="1"/>
  <c r="N79" i="22" a="1"/>
  <c r="N79" i="22" s="1"/>
  <c r="F121" i="19" a="1"/>
  <c r="F121" i="19" s="1"/>
  <c r="F85" i="19" a="1"/>
  <c r="F85" i="19" s="1"/>
  <c r="F49" i="19" a="1"/>
  <c r="F49" i="19" s="1"/>
  <c r="N92" i="22" a="1"/>
  <c r="N92" i="22" s="1"/>
  <c r="N61" i="22" a="1"/>
  <c r="N61" i="22" s="1"/>
  <c r="F94" i="19" a="1"/>
  <c r="F94" i="19" s="1"/>
  <c r="F62" i="19" a="1"/>
  <c r="F62" i="19" s="1"/>
  <c r="N48" i="22" a="1"/>
  <c r="N48" i="22" s="1"/>
  <c r="N76" i="22" a="1"/>
  <c r="N76" i="22" s="1"/>
  <c r="F111" i="19" a="1"/>
  <c r="F111" i="19" s="1"/>
  <c r="F67" i="19" a="1"/>
  <c r="F67" i="19" s="1"/>
  <c r="N70" i="22" a="1"/>
  <c r="N70" i="22" s="1"/>
  <c r="F92" i="19" a="1"/>
  <c r="F92" i="19" s="1"/>
  <c r="F29" i="19" a="1"/>
  <c r="F29" i="19" s="1"/>
  <c r="N84" i="22" a="1"/>
  <c r="N84" i="22" s="1"/>
  <c r="N97" i="22" a="1"/>
  <c r="N97" i="22" s="1"/>
  <c r="N66" i="22" a="1"/>
  <c r="N66" i="22" s="1"/>
  <c r="N122" i="22" a="1"/>
  <c r="N122" i="22" s="1"/>
  <c r="F48" i="19" a="1"/>
  <c r="F48" i="19" s="1"/>
  <c r="N62" i="22" a="1"/>
  <c r="N62" i="22" s="1"/>
  <c r="N63" i="22" a="1"/>
  <c r="N63" i="22" s="1"/>
  <c r="F87" i="19" a="1"/>
  <c r="F87" i="19" s="1"/>
  <c r="N103" i="22" a="1"/>
  <c r="N103" i="22" s="1"/>
  <c r="N54" i="22" a="1"/>
  <c r="N54" i="22" s="1"/>
  <c r="N9" i="22" a="1"/>
  <c r="N9" i="22" s="1"/>
  <c r="F57" i="19" a="1"/>
  <c r="F57" i="19" s="1"/>
  <c r="N55" i="22" a="1"/>
  <c r="N55" i="22" s="1"/>
  <c r="N10" i="22" a="1"/>
  <c r="N10" i="22" s="1"/>
  <c r="N94" i="22" a="1"/>
  <c r="N94" i="22" s="1"/>
  <c r="N91" i="22" a="1"/>
  <c r="N91" i="22" s="1"/>
  <c r="F84" i="19" a="1"/>
  <c r="F84" i="19" s="1"/>
  <c r="N123" i="22" a="1"/>
  <c r="N123" i="22" s="1"/>
  <c r="F38" i="19" a="1"/>
  <c r="F38" i="19" s="1"/>
  <c r="N81" i="22" a="1"/>
  <c r="N81" i="22" s="1"/>
  <c r="F9" i="19" a="1"/>
  <c r="F9" i="19" s="1"/>
  <c r="F71" i="19" a="1"/>
  <c r="F71" i="19" s="1"/>
  <c r="N111" i="22" a="1"/>
  <c r="N111" i="22" s="1"/>
  <c r="N14" i="22" a="1"/>
  <c r="N14" i="22" s="1"/>
  <c r="F72" i="19" a="1"/>
  <c r="F72" i="19" s="1"/>
  <c r="F113" i="19" a="1"/>
  <c r="F113" i="19" s="1"/>
  <c r="F60" i="19" a="1"/>
  <c r="F60" i="19" s="1"/>
  <c r="L12" i="22"/>
  <c r="M17" i="10"/>
  <c r="G14" i="13"/>
  <c r="K14" i="23"/>
  <c r="K17" i="23" s="1"/>
  <c r="O14" i="23" s="1"/>
  <c r="L14" i="22"/>
  <c r="G46" i="12" a="1"/>
  <c r="G46" i="12" s="1"/>
  <c r="G42" i="12" a="1"/>
  <c r="G42" i="12" s="1"/>
  <c r="K44" i="22" a="1"/>
  <c r="K44" i="22" s="1"/>
  <c r="J36" i="22" a="1"/>
  <c r="J36" i="22" s="1"/>
  <c r="F43" i="12" a="1"/>
  <c r="F43" i="12" s="1"/>
  <c r="F37" i="12" a="1"/>
  <c r="F37" i="12" s="1"/>
  <c r="F45" i="12" a="1"/>
  <c r="F45" i="12" s="1"/>
  <c r="J44" i="22" a="1"/>
  <c r="J44" i="22" s="1"/>
  <c r="J32" i="22" a="1"/>
  <c r="J32" i="22" s="1"/>
  <c r="F44" i="12" a="1"/>
  <c r="F44" i="12" s="1"/>
  <c r="J42" i="22" a="1"/>
  <c r="J42" i="22" s="1"/>
  <c r="H44" i="19" a="1"/>
  <c r="H44" i="19" s="1"/>
  <c r="J34" i="22" a="1"/>
  <c r="J34" i="22" s="1"/>
  <c r="J40" i="22" a="1"/>
  <c r="J40" i="22" s="1"/>
  <c r="P40" i="22" a="1"/>
  <c r="P40" i="22" s="1"/>
  <c r="H45" i="19" a="1"/>
  <c r="H45" i="19" s="1"/>
  <c r="H30" i="19" a="1"/>
  <c r="H30" i="19" s="1"/>
  <c r="H31" i="19" a="1"/>
  <c r="H31" i="19" s="1"/>
  <c r="P42" i="22" a="1"/>
  <c r="P42" i="22" s="1"/>
  <c r="P31" i="22" a="1"/>
  <c r="P31" i="22" s="1"/>
  <c r="H40" i="19" a="1"/>
  <c r="H40" i="19" s="1"/>
  <c r="H32" i="19" a="1"/>
  <c r="H32" i="19" s="1"/>
  <c r="H33" i="19" a="1"/>
  <c r="H33" i="19" s="1"/>
  <c r="P38" i="22" a="1"/>
  <c r="P38" i="22" s="1"/>
  <c r="P32" i="22" a="1"/>
  <c r="P32" i="22" s="1"/>
  <c r="H37" i="19" a="1"/>
  <c r="H37" i="19" s="1"/>
  <c r="P36" i="22" a="1"/>
  <c r="P36" i="22" s="1"/>
  <c r="H38" i="19" a="1"/>
  <c r="H38" i="19" s="1"/>
  <c r="P43" i="22" a="1"/>
  <c r="P43" i="22" s="1"/>
  <c r="P37" i="22" a="1"/>
  <c r="P37" i="22" s="1"/>
  <c r="H46" i="19" a="1"/>
  <c r="H46" i="19" s="1"/>
  <c r="H42" i="19" a="1"/>
  <c r="H42" i="19" s="1"/>
  <c r="P45" i="22" a="1"/>
  <c r="P45" i="22" s="1"/>
  <c r="H36" i="19" a="1"/>
  <c r="H36" i="19" s="1"/>
  <c r="H39" i="19" a="1"/>
  <c r="H39" i="19" s="1"/>
  <c r="H34" i="19" a="1"/>
  <c r="H34" i="19" s="1"/>
  <c r="P44" i="22" a="1"/>
  <c r="P44" i="22" s="1"/>
  <c r="P39" i="22" a="1"/>
  <c r="P39" i="22" s="1"/>
  <c r="J37" i="22" a="1"/>
  <c r="J37" i="22" s="1"/>
  <c r="J46" i="22" a="1"/>
  <c r="J46" i="22" s="1"/>
  <c r="F46" i="12" a="1"/>
  <c r="F46" i="12" s="1"/>
  <c r="P30" i="22" a="1"/>
  <c r="P30" i="22" s="1"/>
  <c r="F37" i="19" a="1"/>
  <c r="F37" i="19" s="1"/>
  <c r="N37" i="22" a="1"/>
  <c r="N37" i="22" s="1"/>
  <c r="J30" i="22" a="1"/>
  <c r="J30" i="22" s="1"/>
  <c r="F40" i="12" a="1"/>
  <c r="F40" i="12" s="1"/>
  <c r="J45" i="22" a="1"/>
  <c r="J45" i="22" s="1"/>
  <c r="J31" i="22" a="1"/>
  <c r="J31" i="22" s="1"/>
  <c r="E35" i="7" a="1"/>
  <c r="E35" i="7" s="1"/>
  <c r="E33" i="7" a="1"/>
  <c r="E33" i="7" s="1"/>
  <c r="E39" i="7" a="1"/>
  <c r="E39" i="7" s="1"/>
  <c r="E29" i="7" a="1"/>
  <c r="E29" i="7" s="1"/>
  <c r="E27" i="7" a="1"/>
  <c r="E27" i="7" s="1"/>
  <c r="F39" i="12" a="1"/>
  <c r="F39" i="12" s="1"/>
  <c r="J38" i="22" a="1"/>
  <c r="J38" i="22" s="1"/>
  <c r="F38" i="12" a="1"/>
  <c r="F38" i="12" s="1"/>
  <c r="J43" i="22" a="1"/>
  <c r="J43" i="22" s="1"/>
  <c r="F33" i="19" a="1"/>
  <c r="F33" i="19" s="1"/>
  <c r="E30" i="7" a="1"/>
  <c r="E30" i="7" s="1"/>
  <c r="E45" i="22" a="1"/>
  <c r="E45" i="22" s="1"/>
  <c r="E40" i="7" a="1"/>
  <c r="E40" i="7" s="1"/>
  <c r="E31" i="7" a="1"/>
  <c r="E31" i="7" s="1"/>
  <c r="E44" i="22" a="1"/>
  <c r="E44" i="22" s="1"/>
  <c r="E32" i="22" a="1"/>
  <c r="E32" i="22" s="1"/>
  <c r="E37" i="22" a="1"/>
  <c r="E37" i="22" s="1"/>
  <c r="E42" i="22" a="1"/>
  <c r="E42" i="22" s="1"/>
  <c r="E38" i="7" a="1"/>
  <c r="E38" i="7" s="1"/>
  <c r="E40" i="22" a="1"/>
  <c r="E40" i="22" s="1"/>
  <c r="E28" i="7" a="1"/>
  <c r="E28" i="7" s="1"/>
  <c r="F34" i="12" a="1"/>
  <c r="F34" i="12" s="1"/>
  <c r="E37" i="7" a="1"/>
  <c r="E37" i="7" s="1"/>
  <c r="E34" i="7" a="1"/>
  <c r="E34" i="7" s="1"/>
  <c r="F22" i="7" a="1"/>
  <c r="F22" i="7" s="1"/>
  <c r="F23" i="7" a="1"/>
  <c r="F23" i="7" s="1"/>
  <c r="F29" i="7" a="1"/>
  <c r="F29" i="7" s="1"/>
  <c r="F28" i="7" a="1"/>
  <c r="F28" i="7" s="1"/>
  <c r="E26" i="7" a="1"/>
  <c r="E26" i="7" s="1"/>
  <c r="E43" i="22" a="1"/>
  <c r="E43" i="22" s="1"/>
  <c r="N43" i="22" a="1"/>
  <c r="N43" i="22" s="1"/>
  <c r="J33" i="22" a="1"/>
  <c r="J33" i="22" s="1"/>
  <c r="J27" i="22" a="1"/>
  <c r="J27" i="22" s="1"/>
  <c r="J39" i="22" a="1"/>
  <c r="J39" i="22" s="1"/>
  <c r="F25" i="12" a="1"/>
  <c r="F25" i="12" s="1"/>
  <c r="P25" i="22" a="1"/>
  <c r="P25" i="22" s="1"/>
  <c r="P46" i="22" a="1"/>
  <c r="P46" i="22" s="1"/>
  <c r="H25" i="19" a="1"/>
  <c r="H25" i="19" s="1"/>
  <c r="H26" i="19" a="1"/>
  <c r="H26" i="19" s="1"/>
  <c r="H28" i="19" a="1"/>
  <c r="H28" i="19" s="1"/>
  <c r="N28" i="22" a="1"/>
  <c r="N28" i="22" s="1"/>
  <c r="F39" i="7" a="1"/>
  <c r="F39" i="7" s="1"/>
  <c r="F40" i="7" a="1"/>
  <c r="F40" i="7" s="1"/>
  <c r="H20" i="19" a="1"/>
  <c r="H20" i="19" s="1"/>
  <c r="F42" i="12" a="1"/>
  <c r="F42" i="12" s="1"/>
  <c r="F27" i="22" a="1"/>
  <c r="F27" i="22" s="1"/>
  <c r="I37" i="22" a="1"/>
  <c r="I37" i="22" s="1"/>
  <c r="I44" i="22" a="1"/>
  <c r="I44" i="22" s="1"/>
  <c r="E33" i="22" a="1"/>
  <c r="E33" i="22" s="1"/>
  <c r="N30" i="22" a="1"/>
  <c r="N30" i="22" s="1"/>
  <c r="E34" i="22" a="1"/>
  <c r="E34" i="22" s="1"/>
  <c r="F40" i="19" a="1"/>
  <c r="F40" i="19" s="1"/>
  <c r="F32" i="19" a="1"/>
  <c r="F32" i="19" s="1"/>
  <c r="F43" i="19" a="1"/>
  <c r="F43" i="19" s="1"/>
  <c r="F30" i="19" a="1"/>
  <c r="F30" i="19" s="1"/>
  <c r="E46" i="22" a="1"/>
  <c r="E46" i="22" s="1"/>
  <c r="N39" i="22" a="1"/>
  <c r="N39" i="22" s="1"/>
  <c r="F42" i="19" a="1"/>
  <c r="F42" i="19" s="1"/>
  <c r="E39" i="22" a="1"/>
  <c r="E39" i="22" s="1"/>
  <c r="N46" i="22" a="1"/>
  <c r="N46" i="22" s="1"/>
  <c r="N34" i="22" a="1"/>
  <c r="N34" i="22" s="1"/>
  <c r="N42" i="22" a="1"/>
  <c r="N42" i="22" s="1"/>
  <c r="E21" i="7" a="1"/>
  <c r="E21" i="7" s="1"/>
  <c r="E32" i="7" a="1"/>
  <c r="E32" i="7" s="1"/>
  <c r="N40" i="22" a="1"/>
  <c r="N40" i="22" s="1"/>
  <c r="N24" i="22" a="1"/>
  <c r="N24" i="22" s="1"/>
  <c r="F16" i="19" a="1"/>
  <c r="F16" i="19" s="1"/>
  <c r="F28" i="19" a="1"/>
  <c r="F28" i="19" s="1"/>
  <c r="F34" i="19" a="1"/>
  <c r="F34" i="19" s="1"/>
  <c r="F20" i="19" a="1"/>
  <c r="F20" i="19" s="1"/>
  <c r="N19" i="22" a="1"/>
  <c r="N19" i="22" s="1"/>
  <c r="F19" i="19" a="1"/>
  <c r="F19" i="19" s="1"/>
  <c r="N33" i="22" a="1"/>
  <c r="N33" i="22" s="1"/>
  <c r="N12" i="22" a="1"/>
  <c r="N12" i="22" s="1"/>
  <c r="N20" i="22" a="1"/>
  <c r="N20" i="22" s="1"/>
  <c r="F12" i="19" a="1"/>
  <c r="F12" i="19" s="1"/>
  <c r="F14" i="19" a="1"/>
  <c r="F14" i="19" s="1"/>
  <c r="F46" i="19" a="1"/>
  <c r="F46" i="19" s="1"/>
  <c r="N38" i="22" a="1"/>
  <c r="N38" i="22" s="1"/>
  <c r="N32" i="22" a="1"/>
  <c r="N32" i="22" s="1"/>
  <c r="F39" i="19" a="1"/>
  <c r="F39" i="19" s="1"/>
  <c r="F24" i="19" a="1"/>
  <c r="F24" i="19" s="1"/>
  <c r="E24" i="7" a="1"/>
  <c r="E24" i="7" s="1"/>
  <c r="E20" i="22" a="1"/>
  <c r="E20" i="22" s="1"/>
  <c r="E14" i="22" a="1"/>
  <c r="E14" i="22" s="1"/>
  <c r="E31" i="22" a="1"/>
  <c r="E31" i="22" s="1"/>
  <c r="E15" i="22" a="1"/>
  <c r="E15" i="22" s="1"/>
  <c r="E16" i="7" a="1"/>
  <c r="E16" i="7" s="1"/>
  <c r="J16" i="7" s="1"/>
  <c r="E38" i="22" a="1"/>
  <c r="E38" i="22" s="1"/>
  <c r="M18" i="22" a="1"/>
  <c r="M18" i="22" s="1"/>
  <c r="E15" i="19" a="1"/>
  <c r="E15" i="19" s="1"/>
  <c r="E18" i="19" a="1"/>
  <c r="E18" i="19" s="1"/>
  <c r="G9" i="19" a="1"/>
  <c r="G9" i="19" s="1"/>
  <c r="H9" i="19" a="1"/>
  <c r="H9" i="19" s="1"/>
  <c r="E22" i="22" a="1"/>
  <c r="E22" i="22" s="1"/>
  <c r="E13" i="22" a="1"/>
  <c r="E13" i="22" s="1"/>
  <c r="H13" i="22" s="1"/>
  <c r="E11" i="7" a="1"/>
  <c r="E11" i="7" s="1"/>
  <c r="J11" i="7" s="1"/>
  <c r="E23" i="7" a="1"/>
  <c r="E23" i="7" s="1"/>
  <c r="E16" i="22" a="1"/>
  <c r="E16" i="22" s="1"/>
  <c r="E13" i="7" a="1"/>
  <c r="E13" i="7" s="1"/>
  <c r="E36" i="7" a="1"/>
  <c r="E36" i="7" s="1"/>
  <c r="E26" i="22" a="1"/>
  <c r="E26" i="22" s="1"/>
  <c r="E22" i="7" a="1"/>
  <c r="E22" i="7" s="1"/>
  <c r="E17" i="7" a="1"/>
  <c r="E17" i="7" s="1"/>
  <c r="E15" i="7" a="1"/>
  <c r="E15" i="7" s="1"/>
  <c r="E14" i="7" a="1"/>
  <c r="E14" i="7" s="1"/>
  <c r="E36" i="22" a="1"/>
  <c r="E36" i="22" s="1"/>
  <c r="E12" i="7" a="1"/>
  <c r="E12" i="7" s="1"/>
  <c r="J12" i="7" s="1"/>
  <c r="E25" i="22" a="1"/>
  <c r="E25" i="22" s="1"/>
  <c r="E25" i="7" a="1"/>
  <c r="E25" i="7" s="1"/>
  <c r="E19" i="22" a="1"/>
  <c r="E19" i="22" s="1"/>
  <c r="E20" i="7" a="1"/>
  <c r="E20" i="7" s="1"/>
  <c r="E27" i="22" a="1"/>
  <c r="E27" i="22" s="1"/>
  <c r="E12" i="22" a="1"/>
  <c r="E12" i="22" s="1"/>
  <c r="H12" i="22" s="1"/>
  <c r="B10" i="8" a="1"/>
  <c r="B10" i="8" s="1"/>
  <c r="F9" i="7" a="1"/>
  <c r="F9" i="7" s="1"/>
  <c r="G9" i="7" a="1"/>
  <c r="G9" i="7" s="1"/>
  <c r="H38" i="13"/>
  <c r="R11" i="15"/>
  <c r="L10" i="22"/>
  <c r="R23" i="16"/>
  <c r="E14" i="19" a="1"/>
  <c r="E14" i="19" s="1"/>
  <c r="M14" i="22" a="1"/>
  <c r="M14" i="22" s="1"/>
  <c r="E8" i="19" a="1"/>
  <c r="E8" i="19" s="1"/>
  <c r="M8" i="22" a="1"/>
  <c r="M8" i="22" s="1"/>
  <c r="O26" i="23"/>
  <c r="F125" i="6"/>
  <c r="H122" i="6"/>
  <c r="F119" i="6"/>
  <c r="F107" i="6"/>
  <c r="F95" i="6"/>
  <c r="H92" i="6"/>
  <c r="F89" i="6"/>
  <c r="H86" i="6"/>
  <c r="F77" i="6"/>
  <c r="H74" i="6"/>
  <c r="F71" i="6"/>
  <c r="F65" i="6"/>
  <c r="F53" i="6"/>
  <c r="F35" i="6"/>
  <c r="H32" i="6"/>
  <c r="F29" i="6"/>
  <c r="F23" i="6"/>
  <c r="H20" i="6"/>
  <c r="H7" i="21" a="1"/>
  <c r="H7" i="21" s="1"/>
  <c r="H9" i="21" a="1"/>
  <c r="H9" i="21" s="1"/>
  <c r="F44" i="19" a="1"/>
  <c r="F44" i="19" s="1"/>
  <c r="N44" i="22" a="1"/>
  <c r="N44" i="22" s="1"/>
  <c r="F45" i="19" a="1"/>
  <c r="F45" i="19" s="1"/>
  <c r="N45" i="22" a="1"/>
  <c r="N45" i="22" s="1"/>
  <c r="K47" i="16"/>
  <c r="S41" i="16"/>
  <c r="N36" i="22" a="1"/>
  <c r="N36" i="22" s="1"/>
  <c r="F36" i="19" a="1"/>
  <c r="F36" i="19" s="1"/>
  <c r="S29" i="16"/>
  <c r="F25" i="19" a="1"/>
  <c r="F25" i="19" s="1"/>
  <c r="N25" i="22" a="1"/>
  <c r="N25" i="22" s="1"/>
  <c r="N27" i="22" a="1"/>
  <c r="N27" i="22" s="1"/>
  <c r="F27" i="19" a="1"/>
  <c r="F27" i="19" s="1"/>
  <c r="F26" i="19" a="1"/>
  <c r="F26" i="19" s="1"/>
  <c r="N26" i="22" a="1"/>
  <c r="N26" i="22" s="1"/>
  <c r="K29" i="16"/>
  <c r="N18" i="22" a="1"/>
  <c r="N18" i="22" s="1"/>
  <c r="F18" i="19" a="1"/>
  <c r="F18" i="19" s="1"/>
  <c r="S23" i="16"/>
  <c r="F22" i="19" a="1"/>
  <c r="F22" i="19" s="1"/>
  <c r="N22" i="22" a="1"/>
  <c r="N22" i="22" s="1"/>
  <c r="S17" i="16"/>
  <c r="N13" i="22" a="1"/>
  <c r="N13" i="22" s="1"/>
  <c r="F13" i="19" a="1"/>
  <c r="F13" i="19" s="1"/>
  <c r="S47" i="15"/>
  <c r="S41" i="15"/>
  <c r="M34" i="22" a="1"/>
  <c r="M34" i="22" s="1"/>
  <c r="S35" i="15"/>
  <c r="K35" i="15"/>
  <c r="S24" i="15"/>
  <c r="E24" i="19" s="1" a="1"/>
  <c r="E24" i="19" s="1"/>
  <c r="E20" i="19" a="1"/>
  <c r="E20" i="19" s="1"/>
  <c r="M20" i="22" a="1"/>
  <c r="M20" i="22" s="1"/>
  <c r="M19" i="22" a="1"/>
  <c r="M19" i="22" s="1"/>
  <c r="E19" i="19" a="1"/>
  <c r="E19" i="19" s="1"/>
  <c r="M22" i="22" a="1"/>
  <c r="M22" i="22" s="1"/>
  <c r="E22" i="19" a="1"/>
  <c r="E22" i="19" s="1"/>
  <c r="K23" i="15"/>
  <c r="E16" i="19" a="1"/>
  <c r="E16" i="19" s="1"/>
  <c r="M16" i="22" a="1"/>
  <c r="M16" i="22" s="1"/>
  <c r="E9" i="19" a="1"/>
  <c r="E9" i="19" s="1"/>
  <c r="M9" i="22" a="1"/>
  <c r="M9" i="22" s="1"/>
  <c r="S11" i="15"/>
  <c r="K8" i="23"/>
  <c r="K11" i="23" s="1"/>
  <c r="M11" i="10"/>
  <c r="G8" i="13"/>
  <c r="G65" i="6" l="1"/>
  <c r="H62" i="6"/>
  <c r="G113" i="6"/>
  <c r="H110" i="6"/>
  <c r="A63" i="14"/>
  <c r="A62" i="14"/>
  <c r="A59" i="14"/>
  <c r="A60" i="14"/>
  <c r="D18" i="14" a="1"/>
  <c r="D18" i="14" s="1"/>
  <c r="G16" i="14"/>
  <c r="G12" i="14"/>
  <c r="G14" i="14"/>
  <c r="G10" i="14"/>
  <c r="G9" i="14"/>
  <c r="G15" i="14"/>
  <c r="G7" i="14"/>
  <c r="G13" i="14"/>
  <c r="N6" i="22" a="1"/>
  <c r="N6" i="22" s="1"/>
  <c r="S11" i="16"/>
  <c r="F6" i="19" a="1"/>
  <c r="F6" i="19" s="1"/>
  <c r="K6" i="19" s="1"/>
  <c r="A8" i="24"/>
  <c r="A91" i="24"/>
  <c r="A14" i="24"/>
  <c r="A78" i="24"/>
  <c r="A17" i="24"/>
  <c r="A13" i="24"/>
  <c r="A77" i="24"/>
  <c r="A10" i="24"/>
  <c r="A9" i="24"/>
  <c r="A12" i="24"/>
  <c r="A11" i="24"/>
  <c r="A7" i="24"/>
  <c r="G8" i="14"/>
  <c r="D17" i="14" a="1"/>
  <c r="D17" i="14" s="1"/>
  <c r="D71" i="14" a="1"/>
  <c r="D71" i="14" s="1"/>
  <c r="D72" i="14" a="1"/>
  <c r="D72" i="14" s="1"/>
  <c r="D73" i="14" a="1"/>
  <c r="D73" i="14" s="1"/>
  <c r="D74" i="14" a="1"/>
  <c r="D74" i="14" s="1"/>
  <c r="D75" i="14" a="1"/>
  <c r="D75" i="14" s="1"/>
  <c r="D76" i="14" a="1"/>
  <c r="D76" i="14" s="1"/>
  <c r="D77" i="14" a="1"/>
  <c r="D77" i="14" s="1"/>
  <c r="D78" i="14" a="1"/>
  <c r="D78" i="14" s="1"/>
  <c r="D79" i="14" a="1"/>
  <c r="D79" i="14" s="1"/>
  <c r="D80" i="14" a="1"/>
  <c r="D80" i="14" s="1"/>
  <c r="D81" i="14" a="1"/>
  <c r="D81" i="14" s="1"/>
  <c r="D82" i="14" a="1"/>
  <c r="D82" i="14" s="1"/>
  <c r="D83" i="14" a="1"/>
  <c r="D83" i="14" s="1"/>
  <c r="D84" i="14" a="1"/>
  <c r="D84" i="14" s="1"/>
  <c r="D85" i="14" a="1"/>
  <c r="D85" i="14" s="1"/>
  <c r="D86" i="14" a="1"/>
  <c r="D86" i="14" s="1"/>
  <c r="D87" i="14" a="1"/>
  <c r="D87" i="14" s="1"/>
  <c r="D88" i="14" a="1"/>
  <c r="D88" i="14" s="1"/>
  <c r="D89" i="14" a="1"/>
  <c r="D89" i="14" s="1"/>
  <c r="D91" i="14" a="1"/>
  <c r="D91" i="14" s="1"/>
  <c r="D94" i="14" a="1"/>
  <c r="D94" i="14" s="1"/>
  <c r="D97" i="14" a="1"/>
  <c r="D97" i="14" s="1"/>
  <c r="D100" i="14" a="1"/>
  <c r="D100" i="14" s="1"/>
  <c r="D103" i="14" a="1"/>
  <c r="D103" i="14" s="1"/>
  <c r="D93" i="14" a="1"/>
  <c r="D93" i="14" s="1"/>
  <c r="D96" i="14" a="1"/>
  <c r="D96" i="14" s="1"/>
  <c r="D99" i="14" a="1"/>
  <c r="D99" i="14" s="1"/>
  <c r="D102" i="14" a="1"/>
  <c r="D102" i="14" s="1"/>
  <c r="D15" i="14" a="1"/>
  <c r="D15" i="14" s="1"/>
  <c r="D43" i="14" a="1"/>
  <c r="D43" i="14" s="1"/>
  <c r="D105" i="14" a="1"/>
  <c r="D105" i="14" s="1"/>
  <c r="D33" i="14" a="1"/>
  <c r="D33" i="14" s="1"/>
  <c r="D37" i="14" a="1"/>
  <c r="D37" i="14" s="1"/>
  <c r="D39" i="14" a="1"/>
  <c r="D39" i="14" s="1"/>
  <c r="D41" i="14" a="1"/>
  <c r="D41" i="14" s="1"/>
  <c r="D64" i="14" a="1"/>
  <c r="D64" i="14" s="1"/>
  <c r="D45" i="14" a="1"/>
  <c r="D45" i="14" s="1"/>
  <c r="D47" i="14" a="1"/>
  <c r="D47" i="14" s="1"/>
  <c r="D49" i="14" a="1"/>
  <c r="D49" i="14" s="1"/>
  <c r="D51" i="14" a="1"/>
  <c r="D51" i="14" s="1"/>
  <c r="D54" i="14" a="1"/>
  <c r="D54" i="14" s="1"/>
  <c r="D56" i="14" a="1"/>
  <c r="D56" i="14" s="1"/>
  <c r="D58" i="14" a="1"/>
  <c r="D58" i="14" s="1"/>
  <c r="D60" i="14" a="1"/>
  <c r="D60" i="14" s="1"/>
  <c r="D62" i="14" a="1"/>
  <c r="D62" i="14" s="1"/>
  <c r="D66" i="14" a="1"/>
  <c r="D66" i="14" s="1"/>
  <c r="D68" i="14" a="1"/>
  <c r="D68" i="14" s="1"/>
  <c r="D70" i="14" a="1"/>
  <c r="D70" i="14" s="1"/>
  <c r="D92" i="14" a="1"/>
  <c r="D92" i="14" s="1"/>
  <c r="D95" i="14" a="1"/>
  <c r="D95" i="14" s="1"/>
  <c r="D98" i="14" a="1"/>
  <c r="D98" i="14" s="1"/>
  <c r="D101" i="14" a="1"/>
  <c r="D101" i="14" s="1"/>
  <c r="D104" i="14" a="1"/>
  <c r="D104" i="14" s="1"/>
  <c r="D35" i="14" a="1"/>
  <c r="D35" i="14" s="1"/>
  <c r="D36" i="14" a="1"/>
  <c r="D36" i="14" s="1"/>
  <c r="D38" i="14" a="1"/>
  <c r="D38" i="14" s="1"/>
  <c r="D40" i="14" a="1"/>
  <c r="D40" i="14" s="1"/>
  <c r="D42" i="14" a="1"/>
  <c r="D42" i="14" s="1"/>
  <c r="D44" i="14" a="1"/>
  <c r="D44" i="14" s="1"/>
  <c r="D46" i="14" a="1"/>
  <c r="D46" i="14" s="1"/>
  <c r="D48" i="14" a="1"/>
  <c r="D48" i="14" s="1"/>
  <c r="D50" i="14" a="1"/>
  <c r="D50" i="14" s="1"/>
  <c r="D52" i="14" a="1"/>
  <c r="D52" i="14" s="1"/>
  <c r="D53" i="14" a="1"/>
  <c r="D53" i="14" s="1"/>
  <c r="D55" i="14" a="1"/>
  <c r="D55" i="14" s="1"/>
  <c r="D57" i="14" a="1"/>
  <c r="D57" i="14" s="1"/>
  <c r="D59" i="14" a="1"/>
  <c r="D59" i="14" s="1"/>
  <c r="D61" i="14" a="1"/>
  <c r="D61" i="14" s="1"/>
  <c r="D63" i="14" a="1"/>
  <c r="D63" i="14" s="1"/>
  <c r="D65" i="14" a="1"/>
  <c r="D65" i="14" s="1"/>
  <c r="D67" i="14" a="1"/>
  <c r="D67" i="14" s="1"/>
  <c r="D69" i="14" a="1"/>
  <c r="D69" i="14" s="1"/>
  <c r="D90" i="14" a="1"/>
  <c r="D90" i="14" s="1"/>
  <c r="H26" i="13"/>
  <c r="G29" i="13"/>
  <c r="G23" i="13"/>
  <c r="H20" i="13"/>
  <c r="O20" i="23"/>
  <c r="O32" i="23"/>
  <c r="G35" i="13"/>
  <c r="H32" i="13"/>
  <c r="A64" i="14"/>
  <c r="J94" i="12"/>
  <c r="A16" i="24"/>
  <c r="G119" i="6"/>
  <c r="H116" i="6"/>
  <c r="L117" i="22"/>
  <c r="L110" i="22"/>
  <c r="A98" i="21"/>
  <c r="J80" i="12"/>
  <c r="L75" i="22"/>
  <c r="H104" i="22"/>
  <c r="L111" i="22"/>
  <c r="L85" i="22"/>
  <c r="G15" i="21"/>
  <c r="L27" i="22"/>
  <c r="L104" i="22"/>
  <c r="A110" i="21"/>
  <c r="A15" i="21"/>
  <c r="L21" i="22"/>
  <c r="A114" i="21"/>
  <c r="L94" i="22"/>
  <c r="A18" i="21"/>
  <c r="A25" i="24"/>
  <c r="A104" i="21"/>
  <c r="G8" i="24"/>
  <c r="A107" i="21"/>
  <c r="A118" i="24"/>
  <c r="A42" i="24"/>
  <c r="A32" i="24"/>
  <c r="A98" i="24"/>
  <c r="A60" i="24"/>
  <c r="A101" i="24"/>
  <c r="A51" i="24"/>
  <c r="A68" i="24"/>
  <c r="A67" i="24"/>
  <c r="A110" i="24"/>
  <c r="A112" i="24"/>
  <c r="A74" i="24"/>
  <c r="A47" i="24"/>
  <c r="A107" i="24"/>
  <c r="A97" i="24"/>
  <c r="A95" i="24"/>
  <c r="A35" i="24"/>
  <c r="A87" i="21"/>
  <c r="G14" i="21"/>
  <c r="G7" i="24"/>
  <c r="G14" i="24"/>
  <c r="G16" i="24"/>
  <c r="G15" i="24"/>
  <c r="G13" i="24"/>
  <c r="A88" i="24"/>
  <c r="A93" i="21"/>
  <c r="A17" i="21"/>
  <c r="A104" i="24"/>
  <c r="A45" i="24"/>
  <c r="A92" i="24"/>
  <c r="G10" i="24"/>
  <c r="A46" i="24"/>
  <c r="A103" i="24"/>
  <c r="A23" i="24"/>
  <c r="A24" i="24"/>
  <c r="A92" i="21"/>
  <c r="A39" i="24"/>
  <c r="A40" i="24"/>
  <c r="A60" i="21"/>
  <c r="A57" i="24"/>
  <c r="A22" i="24"/>
  <c r="A20" i="21"/>
  <c r="A124" i="24"/>
  <c r="A100" i="24"/>
  <c r="A33" i="24"/>
  <c r="A28" i="24"/>
  <c r="A93" i="24"/>
  <c r="A64" i="24"/>
  <c r="A30" i="24"/>
  <c r="A12" i="21"/>
  <c r="A73" i="24"/>
  <c r="A75" i="24"/>
  <c r="A123" i="21"/>
  <c r="A38" i="21"/>
  <c r="A40" i="21"/>
  <c r="A55" i="24"/>
  <c r="A52" i="24"/>
  <c r="A90" i="21"/>
  <c r="A85" i="24"/>
  <c r="A123" i="24"/>
  <c r="A117" i="24"/>
  <c r="A65" i="24"/>
  <c r="A121" i="24"/>
  <c r="A58" i="24"/>
  <c r="A88" i="21"/>
  <c r="A106" i="24"/>
  <c r="A80" i="21"/>
  <c r="A108" i="24"/>
  <c r="A81" i="24"/>
  <c r="A91" i="21"/>
  <c r="A79" i="24"/>
  <c r="A103" i="21"/>
  <c r="A99" i="21"/>
  <c r="A36" i="24"/>
  <c r="A111" i="21"/>
  <c r="A44" i="24"/>
  <c r="A89" i="24"/>
  <c r="A70" i="24"/>
  <c r="A61" i="24"/>
  <c r="A97" i="21"/>
  <c r="A53" i="24"/>
  <c r="G16" i="21"/>
  <c r="A44" i="21"/>
  <c r="A90" i="24"/>
  <c r="A122" i="21"/>
  <c r="A64" i="21"/>
  <c r="A87" i="24"/>
  <c r="A125" i="24"/>
  <c r="A27" i="24"/>
  <c r="A80" i="24"/>
  <c r="A16" i="21"/>
  <c r="A20" i="24"/>
  <c r="A86" i="21"/>
  <c r="A72" i="24"/>
  <c r="A18" i="24"/>
  <c r="A66" i="24"/>
  <c r="A15" i="24"/>
  <c r="A33" i="21"/>
  <c r="A102" i="24"/>
  <c r="A86" i="24"/>
  <c r="A84" i="24"/>
  <c r="A6" i="21"/>
  <c r="A76" i="24"/>
  <c r="G9" i="24"/>
  <c r="A63" i="24"/>
  <c r="A113" i="24"/>
  <c r="A116" i="24"/>
  <c r="A38" i="24"/>
  <c r="A59" i="24"/>
  <c r="A50" i="24"/>
  <c r="A13" i="21"/>
  <c r="H9" i="22"/>
  <c r="A28" i="21"/>
  <c r="A120" i="24"/>
  <c r="A37" i="24"/>
  <c r="A122" i="24"/>
  <c r="A53" i="21"/>
  <c r="A94" i="24"/>
  <c r="A29" i="21"/>
  <c r="A62" i="24"/>
  <c r="G11" i="24"/>
  <c r="A71" i="24"/>
  <c r="A115" i="24"/>
  <c r="A114" i="24"/>
  <c r="A83" i="24"/>
  <c r="A29" i="24"/>
  <c r="A109" i="24"/>
  <c r="A56" i="24"/>
  <c r="A43" i="24"/>
  <c r="A41" i="24"/>
  <c r="A69" i="24"/>
  <c r="A19" i="24"/>
  <c r="A82" i="24"/>
  <c r="A99" i="24"/>
  <c r="A49" i="24"/>
  <c r="A94" i="21"/>
  <c r="A58" i="21"/>
  <c r="A116" i="21"/>
  <c r="A54" i="21"/>
  <c r="A74" i="21"/>
  <c r="A83" i="21"/>
  <c r="A118" i="21"/>
  <c r="A48" i="21"/>
  <c r="A120" i="21"/>
  <c r="A65" i="21"/>
  <c r="A39" i="21"/>
  <c r="A41" i="21"/>
  <c r="A45" i="21"/>
  <c r="A55" i="21"/>
  <c r="A67" i="21"/>
  <c r="A61" i="21"/>
  <c r="A71" i="21"/>
  <c r="A81" i="21"/>
  <c r="A76" i="21"/>
  <c r="A78" i="21"/>
  <c r="A51" i="21"/>
  <c r="A34" i="21"/>
  <c r="A26" i="21"/>
  <c r="A85" i="21"/>
  <c r="A52" i="21"/>
  <c r="A100" i="21"/>
  <c r="A89" i="21"/>
  <c r="A82" i="21"/>
  <c r="A27" i="21"/>
  <c r="A105" i="21"/>
  <c r="A46" i="21"/>
  <c r="A77" i="21"/>
  <c r="A59" i="21"/>
  <c r="A57" i="21"/>
  <c r="A8" i="21"/>
  <c r="A21" i="21"/>
  <c r="A84" i="21"/>
  <c r="A121" i="21"/>
  <c r="A37" i="21"/>
  <c r="A95" i="21"/>
  <c r="A69" i="21"/>
  <c r="A112" i="21"/>
  <c r="A106" i="21"/>
  <c r="A109" i="21"/>
  <c r="A117" i="21"/>
  <c r="A96" i="21"/>
  <c r="A49" i="21"/>
  <c r="A47" i="21"/>
  <c r="A42" i="21"/>
  <c r="A25" i="21"/>
  <c r="A14" i="21"/>
  <c r="A102" i="21"/>
  <c r="A70" i="21"/>
  <c r="A9" i="21"/>
  <c r="A30" i="21"/>
  <c r="A63" i="21"/>
  <c r="A79" i="21"/>
  <c r="A56" i="21"/>
  <c r="A115" i="21"/>
  <c r="A23" i="21"/>
  <c r="A73" i="21"/>
  <c r="A43" i="21"/>
  <c r="A66" i="21"/>
  <c r="A108" i="21"/>
  <c r="A22" i="21"/>
  <c r="A31" i="21"/>
  <c r="A119" i="21"/>
  <c r="A35" i="21"/>
  <c r="A113" i="21"/>
  <c r="A101" i="21"/>
  <c r="A124" i="21"/>
  <c r="A36" i="21"/>
  <c r="A50" i="21"/>
  <c r="A19" i="21"/>
  <c r="A72" i="21"/>
  <c r="A68" i="21"/>
  <c r="A62" i="21"/>
  <c r="A11" i="21"/>
  <c r="A75" i="21"/>
  <c r="A21" i="24"/>
  <c r="A10" i="21"/>
  <c r="A32" i="21"/>
  <c r="A34" i="24"/>
  <c r="A26" i="24"/>
  <c r="G12" i="24"/>
  <c r="A31" i="24"/>
  <c r="A96" i="24"/>
  <c r="A105" i="24"/>
  <c r="A24" i="21"/>
  <c r="A54" i="24"/>
  <c r="A119" i="24"/>
  <c r="A111" i="24"/>
  <c r="A7" i="21"/>
  <c r="A48" i="24"/>
  <c r="J73" i="12"/>
  <c r="J99" i="12"/>
  <c r="J97" i="12"/>
  <c r="J120" i="12"/>
  <c r="J72" i="12"/>
  <c r="A9" i="14"/>
  <c r="A8" i="14"/>
  <c r="A20" i="14"/>
  <c r="A17" i="14"/>
  <c r="A15" i="14"/>
  <c r="A19" i="14"/>
  <c r="A18" i="14"/>
  <c r="A14" i="14"/>
  <c r="A105" i="14"/>
  <c r="J61" i="12"/>
  <c r="J95" i="12"/>
  <c r="J108" i="12"/>
  <c r="G11" i="22"/>
  <c r="J71" i="7"/>
  <c r="J84" i="7"/>
  <c r="J111" i="12"/>
  <c r="J50" i="12"/>
  <c r="F50" i="23" s="1" a="1"/>
  <c r="F50" i="23" s="1"/>
  <c r="J107" i="12"/>
  <c r="J117" i="12"/>
  <c r="Q8" i="22"/>
  <c r="R8" i="22" s="1"/>
  <c r="J112" i="12"/>
  <c r="J63" i="12"/>
  <c r="E63" i="13" s="1" a="1"/>
  <c r="E63" i="13" s="1"/>
  <c r="L118" i="22"/>
  <c r="J67" i="12"/>
  <c r="F67" i="23" s="1" a="1"/>
  <c r="F67" i="23" s="1"/>
  <c r="J101" i="12"/>
  <c r="J78" i="12"/>
  <c r="L73" i="22"/>
  <c r="L82" i="22"/>
  <c r="J104" i="12"/>
  <c r="L98" i="22"/>
  <c r="H18" i="22"/>
  <c r="L9" i="22"/>
  <c r="L57" i="22"/>
  <c r="L62" i="22"/>
  <c r="J93" i="12"/>
  <c r="L72" i="22"/>
  <c r="L52" i="22"/>
  <c r="L70" i="22"/>
  <c r="L55" i="22"/>
  <c r="J26" i="12"/>
  <c r="D10" i="14" s="1" a="1"/>
  <c r="D10" i="14" s="1"/>
  <c r="L103" i="22"/>
  <c r="J56" i="12"/>
  <c r="F56" i="23" s="1" a="1"/>
  <c r="F56" i="23" s="1"/>
  <c r="J86" i="12"/>
  <c r="L120" i="22"/>
  <c r="J60" i="12"/>
  <c r="J116" i="12"/>
  <c r="L116" i="22"/>
  <c r="J91" i="12"/>
  <c r="L74" i="22"/>
  <c r="H50" i="22"/>
  <c r="L64" i="22"/>
  <c r="L87" i="22"/>
  <c r="L97" i="22"/>
  <c r="L50" i="22"/>
  <c r="J70" i="12"/>
  <c r="A69" i="14"/>
  <c r="L63" i="22"/>
  <c r="A95" i="14"/>
  <c r="A73" i="14"/>
  <c r="A101" i="14"/>
  <c r="J76" i="7"/>
  <c r="A96" i="14"/>
  <c r="A87" i="14"/>
  <c r="A90" i="14"/>
  <c r="A79" i="14"/>
  <c r="J28" i="12"/>
  <c r="A81" i="14"/>
  <c r="A93" i="14"/>
  <c r="A76" i="14"/>
  <c r="A86" i="14"/>
  <c r="A82" i="14"/>
  <c r="J58" i="7"/>
  <c r="A66" i="14"/>
  <c r="A78" i="14"/>
  <c r="A98" i="14"/>
  <c r="A94" i="14"/>
  <c r="A84" i="14"/>
  <c r="A85" i="14"/>
  <c r="A83" i="14"/>
  <c r="J100" i="12"/>
  <c r="J81" i="12"/>
  <c r="A72" i="14"/>
  <c r="A80" i="14"/>
  <c r="A92" i="14"/>
  <c r="A67" i="14"/>
  <c r="A103" i="14"/>
  <c r="A75" i="14"/>
  <c r="A89" i="14"/>
  <c r="A97" i="14"/>
  <c r="A100" i="14"/>
  <c r="A99" i="14"/>
  <c r="L67" i="22"/>
  <c r="G9" i="21"/>
  <c r="L61" i="22"/>
  <c r="A91" i="14"/>
  <c r="A88" i="14"/>
  <c r="A70" i="14"/>
  <c r="A104" i="14"/>
  <c r="A77" i="14"/>
  <c r="A71" i="14"/>
  <c r="A65" i="14"/>
  <c r="A68" i="14"/>
  <c r="A74" i="14"/>
  <c r="A102" i="14"/>
  <c r="E39" i="19" a="1"/>
  <c r="E39" i="19" s="1"/>
  <c r="K39" i="19" s="1"/>
  <c r="E52" i="19" a="1"/>
  <c r="E52" i="19" s="1"/>
  <c r="K52" i="19" s="1"/>
  <c r="M31" i="22" a="1"/>
  <c r="M31" i="22" s="1"/>
  <c r="Q31" i="22" s="1"/>
  <c r="E44" i="19" a="1"/>
  <c r="E44" i="19" s="1"/>
  <c r="K44" i="19" s="1"/>
  <c r="M45" i="22" a="1"/>
  <c r="M45" i="22" s="1"/>
  <c r="Q45" i="22" s="1"/>
  <c r="E11" i="19" a="1"/>
  <c r="E11" i="19" s="1"/>
  <c r="K11" i="19" s="1"/>
  <c r="E125" i="19" a="1"/>
  <c r="E125" i="19" s="1"/>
  <c r="K125" i="19" s="1"/>
  <c r="E30" i="19" a="1"/>
  <c r="E30" i="19" s="1"/>
  <c r="K30" i="19" s="1"/>
  <c r="M36" i="22" a="1"/>
  <c r="M36" i="22" s="1"/>
  <c r="Q36" i="22" s="1"/>
  <c r="M43" i="22" a="1"/>
  <c r="M43" i="22" s="1"/>
  <c r="Q43" i="22" s="1"/>
  <c r="E36" i="19" a="1"/>
  <c r="E36" i="19" s="1"/>
  <c r="K36" i="19" s="1"/>
  <c r="M27" i="22" a="1"/>
  <c r="M27" i="22" s="1"/>
  <c r="Q27" i="22" s="1"/>
  <c r="G12" i="21"/>
  <c r="G8" i="21"/>
  <c r="G6" i="21"/>
  <c r="G7" i="21"/>
  <c r="G13" i="21"/>
  <c r="G11" i="21"/>
  <c r="G10" i="21"/>
  <c r="E28" i="19" a="1"/>
  <c r="E28" i="19" s="1"/>
  <c r="K28" i="19" s="1"/>
  <c r="M46" i="22" a="1"/>
  <c r="M46" i="22" s="1"/>
  <c r="Q46" i="22" s="1"/>
  <c r="E92" i="19" a="1"/>
  <c r="E92" i="19" s="1"/>
  <c r="K92" i="19" s="1"/>
  <c r="E88" i="19" a="1"/>
  <c r="E88" i="19" s="1"/>
  <c r="K88" i="19" s="1"/>
  <c r="M54" i="22" a="1"/>
  <c r="M54" i="22" s="1"/>
  <c r="Q54" i="22" s="1"/>
  <c r="M88" i="22" a="1"/>
  <c r="M88" i="22" s="1"/>
  <c r="Q88" i="22" s="1"/>
  <c r="E23" i="19" a="1"/>
  <c r="E23" i="19" s="1"/>
  <c r="K23" i="19" s="1"/>
  <c r="M103" i="22" a="1"/>
  <c r="M103" i="22" s="1"/>
  <c r="Q103" i="22" s="1"/>
  <c r="E56" i="19" a="1"/>
  <c r="E56" i="19" s="1"/>
  <c r="K56" i="19" s="1"/>
  <c r="E83" i="19" a="1"/>
  <c r="E83" i="19" s="1"/>
  <c r="K83" i="19" s="1"/>
  <c r="E49" i="19" a="1"/>
  <c r="E49" i="19" s="1"/>
  <c r="K49" i="19" s="1"/>
  <c r="E78" i="19" a="1"/>
  <c r="E78" i="19" s="1"/>
  <c r="K78" i="19" s="1"/>
  <c r="M81" i="22" a="1"/>
  <c r="M81" i="22" s="1"/>
  <c r="Q81" i="22" s="1"/>
  <c r="E72" i="19" a="1"/>
  <c r="E72" i="19" s="1"/>
  <c r="K72" i="19" s="1"/>
  <c r="E89" i="19" a="1"/>
  <c r="E89" i="19" s="1"/>
  <c r="K89" i="19" s="1"/>
  <c r="M116" i="22" a="1"/>
  <c r="M116" i="22" s="1"/>
  <c r="Q116" i="22" s="1"/>
  <c r="E120" i="19" a="1"/>
  <c r="E120" i="19" s="1"/>
  <c r="K120" i="19" s="1"/>
  <c r="M108" i="22" a="1"/>
  <c r="M108" i="22" s="1"/>
  <c r="Q108" i="22" s="1"/>
  <c r="E42" i="19" a="1"/>
  <c r="E42" i="19" s="1"/>
  <c r="K42" i="19" s="1"/>
  <c r="E108" i="19" a="1"/>
  <c r="E108" i="19" s="1"/>
  <c r="K108" i="19" s="1"/>
  <c r="E73" i="19" a="1"/>
  <c r="E73" i="19" s="1"/>
  <c r="K73" i="19" s="1"/>
  <c r="E102" i="19" a="1"/>
  <c r="E102" i="19" s="1"/>
  <c r="K102" i="19" s="1"/>
  <c r="M120" i="22" a="1"/>
  <c r="M120" i="22" s="1"/>
  <c r="Q120" i="22" s="1"/>
  <c r="E86" i="19" a="1"/>
  <c r="E86" i="19" s="1"/>
  <c r="K86" i="19" s="1"/>
  <c r="E54" i="19" a="1"/>
  <c r="E54" i="19" s="1"/>
  <c r="K54" i="19" s="1"/>
  <c r="E80" i="19" a="1"/>
  <c r="E80" i="19" s="1"/>
  <c r="K80" i="19" s="1"/>
  <c r="E90" i="19" a="1"/>
  <c r="E90" i="19" s="1"/>
  <c r="K90" i="19" s="1"/>
  <c r="E59" i="19" a="1"/>
  <c r="E59" i="19" s="1"/>
  <c r="K59" i="19" s="1"/>
  <c r="M112" i="22" a="1"/>
  <c r="M112" i="22" s="1"/>
  <c r="Q112" i="22" s="1"/>
  <c r="E106" i="19" a="1"/>
  <c r="E106" i="19" s="1"/>
  <c r="K106" i="19" s="1"/>
  <c r="E57" i="19" a="1"/>
  <c r="E57" i="19" s="1"/>
  <c r="K57" i="19" s="1"/>
  <c r="E26" i="19" a="1"/>
  <c r="E26" i="19" s="1"/>
  <c r="K26" i="19" s="1"/>
  <c r="E31" i="19" a="1"/>
  <c r="E31" i="19" s="1"/>
  <c r="K31" i="19" s="1"/>
  <c r="E40" i="19" a="1"/>
  <c r="E40" i="19" s="1"/>
  <c r="K40" i="19" s="1"/>
  <c r="M32" i="22" a="1"/>
  <c r="M32" i="22" s="1"/>
  <c r="Q32" i="22" s="1"/>
  <c r="M38" i="22" a="1"/>
  <c r="M38" i="22" s="1"/>
  <c r="Q38" i="22" s="1"/>
  <c r="M87" i="22" a="1"/>
  <c r="M87" i="22" s="1"/>
  <c r="Q87" i="22" s="1"/>
  <c r="M109" i="22" a="1"/>
  <c r="M109" i="22" s="1"/>
  <c r="Q109" i="22" s="1"/>
  <c r="E116" i="19" a="1"/>
  <c r="E116" i="19" s="1"/>
  <c r="K116" i="19" s="1"/>
  <c r="E117" i="19" a="1"/>
  <c r="E117" i="19" s="1"/>
  <c r="K117" i="19" s="1"/>
  <c r="E105" i="19" a="1"/>
  <c r="E105" i="19" s="1"/>
  <c r="K105" i="19" s="1"/>
  <c r="E93" i="19" a="1"/>
  <c r="E93" i="19" s="1"/>
  <c r="K93" i="19" s="1"/>
  <c r="E50" i="19" a="1"/>
  <c r="E50" i="19" s="1"/>
  <c r="K50" i="19" s="1"/>
  <c r="M78" i="22" a="1"/>
  <c r="M78" i="22" s="1"/>
  <c r="Q78" i="22" s="1"/>
  <c r="E94" i="19" a="1"/>
  <c r="E94" i="19" s="1"/>
  <c r="K94" i="19" s="1"/>
  <c r="E91" i="19" a="1"/>
  <c r="E91" i="19" s="1"/>
  <c r="K91" i="19" s="1"/>
  <c r="M75" i="22" a="1"/>
  <c r="M75" i="22" s="1"/>
  <c r="Q75" i="22" s="1"/>
  <c r="E110" i="19" a="1"/>
  <c r="E110" i="19" s="1"/>
  <c r="K110" i="19" s="1"/>
  <c r="E74" i="19" a="1"/>
  <c r="E74" i="19" s="1"/>
  <c r="K74" i="19" s="1"/>
  <c r="E95" i="19" a="1"/>
  <c r="E95" i="19" s="1"/>
  <c r="K95" i="19" s="1"/>
  <c r="M52" i="22" a="1"/>
  <c r="M52" i="22" s="1"/>
  <c r="Q52" i="22" s="1"/>
  <c r="M102" i="22" a="1"/>
  <c r="M102" i="22" s="1"/>
  <c r="Q102" i="22" s="1"/>
  <c r="M50" i="22" a="1"/>
  <c r="M50" i="22" s="1"/>
  <c r="Q50" i="22" s="1"/>
  <c r="M96" i="22" a="1"/>
  <c r="M96" i="22" s="1"/>
  <c r="Q96" i="22" s="1"/>
  <c r="E87" i="19" a="1"/>
  <c r="E87" i="19" s="1"/>
  <c r="K87" i="19" s="1"/>
  <c r="M39" i="22" a="1"/>
  <c r="M39" i="22" s="1"/>
  <c r="Q39" i="22" s="1"/>
  <c r="M40" i="22" a="1"/>
  <c r="M40" i="22" s="1"/>
  <c r="Q40" i="22" s="1"/>
  <c r="M37" i="22" a="1"/>
  <c r="M37" i="22" s="1"/>
  <c r="Q37" i="22" s="1"/>
  <c r="E27" i="19" a="1"/>
  <c r="E27" i="19" s="1"/>
  <c r="K27" i="19" s="1"/>
  <c r="M106" i="22" a="1"/>
  <c r="M106" i="22" s="1"/>
  <c r="Q106" i="22" s="1"/>
  <c r="M110" i="22" a="1"/>
  <c r="M110" i="22" s="1"/>
  <c r="Q110" i="22" s="1"/>
  <c r="E124" i="19" a="1"/>
  <c r="E124" i="19" s="1"/>
  <c r="K124" i="19" s="1"/>
  <c r="M117" i="22" a="1"/>
  <c r="M117" i="22" s="1"/>
  <c r="Q117" i="22" s="1"/>
  <c r="E114" i="19" a="1"/>
  <c r="E114" i="19" s="1"/>
  <c r="K114" i="19" s="1"/>
  <c r="E53" i="19" a="1"/>
  <c r="E53" i="19" s="1"/>
  <c r="K53" i="19" s="1"/>
  <c r="M86" i="22" a="1"/>
  <c r="M86" i="22" s="1"/>
  <c r="Q86" i="22" s="1"/>
  <c r="M85" i="22" a="1"/>
  <c r="M85" i="22" s="1"/>
  <c r="Q85" i="22" s="1"/>
  <c r="E101" i="19" a="1"/>
  <c r="E101" i="19" s="1"/>
  <c r="K101" i="19" s="1"/>
  <c r="E107" i="19" a="1"/>
  <c r="E107" i="19" s="1"/>
  <c r="K107" i="19" s="1"/>
  <c r="E111" i="19" a="1"/>
  <c r="E111" i="19" s="1"/>
  <c r="K111" i="19" s="1"/>
  <c r="M90" i="22" a="1"/>
  <c r="M90" i="22" s="1"/>
  <c r="Q90" i="22" s="1"/>
  <c r="E47" i="19" a="1"/>
  <c r="E47" i="19" s="1"/>
  <c r="K47" i="19" s="1"/>
  <c r="E48" i="19" a="1"/>
  <c r="E48" i="19" s="1"/>
  <c r="K48" i="19" s="1"/>
  <c r="M51" i="22" a="1"/>
  <c r="M51" i="22" s="1"/>
  <c r="Q51" i="22" s="1"/>
  <c r="M118" i="22" a="1"/>
  <c r="M118" i="22" s="1"/>
  <c r="Q118" i="22" s="1"/>
  <c r="M111" i="22" a="1"/>
  <c r="M111" i="22" s="1"/>
  <c r="Q111" i="22" s="1"/>
  <c r="M123" i="22" a="1"/>
  <c r="M123" i="22" s="1"/>
  <c r="Q123" i="22" s="1"/>
  <c r="E43" i="19" a="1"/>
  <c r="E43" i="19" s="1"/>
  <c r="K43" i="19" s="1"/>
  <c r="E37" i="19" a="1"/>
  <c r="E37" i="19" s="1"/>
  <c r="K37" i="19" s="1"/>
  <c r="E38" i="19" a="1"/>
  <c r="E38" i="19" s="1"/>
  <c r="K38" i="19" s="1"/>
  <c r="M100" i="22" a="1"/>
  <c r="M100" i="22" s="1"/>
  <c r="Q100" i="22" s="1"/>
  <c r="E104" i="19" a="1"/>
  <c r="E104" i="19" s="1"/>
  <c r="K104" i="19" s="1"/>
  <c r="M48" i="22" a="1"/>
  <c r="M48" i="22" s="1"/>
  <c r="Q48" i="22" s="1"/>
  <c r="E35" i="19" a="1"/>
  <c r="E35" i="19" s="1"/>
  <c r="K35" i="19" s="1"/>
  <c r="E115" i="19" a="1"/>
  <c r="E115" i="19" s="1"/>
  <c r="K115" i="19" s="1"/>
  <c r="M58" i="22" a="1"/>
  <c r="M58" i="22" s="1"/>
  <c r="Q58" i="22" s="1"/>
  <c r="M92" i="22" a="1"/>
  <c r="M92" i="22" s="1"/>
  <c r="Q92" i="22" s="1"/>
  <c r="M93" i="22" a="1"/>
  <c r="M93" i="22" s="1"/>
  <c r="Q93" i="22" s="1"/>
  <c r="E112" i="19" a="1"/>
  <c r="E112" i="19" s="1"/>
  <c r="K112" i="19" s="1"/>
  <c r="M94" i="22" a="1"/>
  <c r="M94" i="22" s="1"/>
  <c r="Q94" i="22" s="1"/>
  <c r="M98" i="22" a="1"/>
  <c r="M98" i="22" s="1"/>
  <c r="Q98" i="22" s="1"/>
  <c r="M76" i="22" a="1"/>
  <c r="M76" i="22" s="1"/>
  <c r="Q76" i="22" s="1"/>
  <c r="E58" i="19" a="1"/>
  <c r="E58" i="19" s="1"/>
  <c r="K58" i="19" s="1"/>
  <c r="E29" i="19" a="1"/>
  <c r="E29" i="19" s="1"/>
  <c r="K29" i="19" s="1"/>
  <c r="E85" i="19" a="1"/>
  <c r="E85" i="19" s="1"/>
  <c r="K85" i="19" s="1"/>
  <c r="E34" i="19" a="1"/>
  <c r="E34" i="19" s="1"/>
  <c r="K34" i="19" s="1"/>
  <c r="M44" i="22" a="1"/>
  <c r="M44" i="22" s="1"/>
  <c r="Q44" i="22" s="1"/>
  <c r="E33" i="19" a="1"/>
  <c r="E33" i="19" s="1"/>
  <c r="K33" i="19" s="1"/>
  <c r="E32" i="19" a="1"/>
  <c r="E32" i="19" s="1"/>
  <c r="K32" i="19" s="1"/>
  <c r="M26" i="22" a="1"/>
  <c r="M26" i="22" s="1"/>
  <c r="Q26" i="22" s="1"/>
  <c r="M42" i="22" a="1"/>
  <c r="M42" i="22" s="1"/>
  <c r="Q42" i="22" s="1"/>
  <c r="E100" i="19" a="1"/>
  <c r="E100" i="19" s="1"/>
  <c r="K100" i="19" s="1"/>
  <c r="M56" i="22" a="1"/>
  <c r="M56" i="22" s="1"/>
  <c r="Q56" i="22" s="1"/>
  <c r="M74" i="22" a="1"/>
  <c r="M74" i="22" s="1"/>
  <c r="Q74" i="22" s="1"/>
  <c r="M99" i="22" a="1"/>
  <c r="M99" i="22" s="1"/>
  <c r="Q99" i="22" s="1"/>
  <c r="M57" i="22" a="1"/>
  <c r="M57" i="22" s="1"/>
  <c r="Q57" i="22" s="1"/>
  <c r="E118" i="19" a="1"/>
  <c r="E118" i="19" s="1"/>
  <c r="K118" i="19" s="1"/>
  <c r="M91" i="22" a="1"/>
  <c r="M91" i="22" s="1"/>
  <c r="Q91" i="22" s="1"/>
  <c r="M49" i="22" a="1"/>
  <c r="M49" i="22" s="1"/>
  <c r="Q49" i="22" s="1"/>
  <c r="M121" i="22" a="1"/>
  <c r="M121" i="22" s="1"/>
  <c r="Q121" i="22" s="1"/>
  <c r="E81" i="19" a="1"/>
  <c r="E81" i="19" s="1"/>
  <c r="K81" i="19" s="1"/>
  <c r="E65" i="19" a="1"/>
  <c r="E65" i="19" s="1"/>
  <c r="K65" i="19" s="1"/>
  <c r="M73" i="22" a="1"/>
  <c r="M73" i="22" s="1"/>
  <c r="Q73" i="22" s="1"/>
  <c r="M82" i="22" a="1"/>
  <c r="M82" i="22" s="1"/>
  <c r="Q82" i="22" s="1"/>
  <c r="E99" i="19" a="1"/>
  <c r="E99" i="19" s="1"/>
  <c r="K99" i="19" s="1"/>
  <c r="E122" i="19" a="1"/>
  <c r="E122" i="19" s="1"/>
  <c r="K122" i="19" s="1"/>
  <c r="E113" i="19" a="1"/>
  <c r="E113" i="19" s="1"/>
  <c r="K113" i="19" s="1"/>
  <c r="E41" i="19" a="1"/>
  <c r="E41" i="19" s="1"/>
  <c r="K41" i="19" s="1"/>
  <c r="M104" i="22" a="1"/>
  <c r="M104" i="22" s="1"/>
  <c r="Q104" i="22" s="1"/>
  <c r="M80" i="22" a="1"/>
  <c r="M80" i="22" s="1"/>
  <c r="Q80" i="22" s="1"/>
  <c r="M72" i="22" a="1"/>
  <c r="M72" i="22" s="1"/>
  <c r="Q72" i="22" s="1"/>
  <c r="E123" i="19" a="1"/>
  <c r="E123" i="19" s="1"/>
  <c r="K123" i="19" s="1"/>
  <c r="M84" i="22" a="1"/>
  <c r="M84" i="22" s="1"/>
  <c r="Q84" i="22" s="1"/>
  <c r="E75" i="19" a="1"/>
  <c r="E75" i="19" s="1"/>
  <c r="K75" i="19" s="1"/>
  <c r="E84" i="19" a="1"/>
  <c r="E84" i="19" s="1"/>
  <c r="K84" i="19" s="1"/>
  <c r="M122" i="22" a="1"/>
  <c r="M122" i="22" s="1"/>
  <c r="Q122" i="22" s="1"/>
  <c r="E17" i="19" a="1"/>
  <c r="E17" i="19" s="1"/>
  <c r="K17" i="19" s="1"/>
  <c r="E109" i="19" a="1"/>
  <c r="E109" i="19" s="1"/>
  <c r="K109" i="19" s="1"/>
  <c r="E71" i="19" a="1"/>
  <c r="E71" i="19" s="1"/>
  <c r="K71" i="19" s="1"/>
  <c r="E103" i="19" a="1"/>
  <c r="E103" i="19" s="1"/>
  <c r="K103" i="19" s="1"/>
  <c r="M30" i="22" a="1"/>
  <c r="M30" i="22" s="1"/>
  <c r="Q30" i="22" s="1"/>
  <c r="E45" i="19" a="1"/>
  <c r="E45" i="19" s="1"/>
  <c r="K45" i="19" s="1"/>
  <c r="M33" i="22" a="1"/>
  <c r="M33" i="22" s="1"/>
  <c r="Q33" i="22" s="1"/>
  <c r="E46" i="19" a="1"/>
  <c r="E46" i="19" s="1"/>
  <c r="K46" i="19" s="1"/>
  <c r="M97" i="22" a="1"/>
  <c r="M97" i="22" s="1"/>
  <c r="Q97" i="22" s="1"/>
  <c r="E77" i="19" a="1"/>
  <c r="E77" i="19" s="1"/>
  <c r="K77" i="19" s="1"/>
  <c r="M79" i="22" a="1"/>
  <c r="M79" i="22" s="1"/>
  <c r="Q79" i="22" s="1"/>
  <c r="E51" i="19" a="1"/>
  <c r="E51" i="19" s="1"/>
  <c r="K51" i="19" s="1"/>
  <c r="E55" i="19" a="1"/>
  <c r="E55" i="19" s="1"/>
  <c r="K55" i="19" s="1"/>
  <c r="E82" i="19" a="1"/>
  <c r="E82" i="19" s="1"/>
  <c r="K82" i="19" s="1"/>
  <c r="E97" i="19" a="1"/>
  <c r="E97" i="19" s="1"/>
  <c r="K97" i="19" s="1"/>
  <c r="M55" i="22" a="1"/>
  <c r="M55" i="22" s="1"/>
  <c r="Q55" i="22" s="1"/>
  <c r="M115" i="22" a="1"/>
  <c r="M115" i="22" s="1"/>
  <c r="Q115" i="22" s="1"/>
  <c r="E96" i="19" a="1"/>
  <c r="E96" i="19" s="1"/>
  <c r="K96" i="19" s="1"/>
  <c r="E76" i="19" a="1"/>
  <c r="E76" i="19" s="1"/>
  <c r="K76" i="19" s="1"/>
  <c r="M124" i="22" a="1"/>
  <c r="M124" i="22" s="1"/>
  <c r="Q124" i="22" s="1"/>
  <c r="E121" i="19" a="1"/>
  <c r="E121" i="19" s="1"/>
  <c r="K121" i="19" s="1"/>
  <c r="M105" i="22" a="1"/>
  <c r="M105" i="22" s="1"/>
  <c r="Q105" i="22" s="1"/>
  <c r="E119" i="19" a="1"/>
  <c r="E119" i="19" s="1"/>
  <c r="K119" i="19" s="1"/>
  <c r="E79" i="19" a="1"/>
  <c r="E79" i="19" s="1"/>
  <c r="K79" i="19" s="1"/>
  <c r="M114" i="22" a="1"/>
  <c r="M114" i="22" s="1"/>
  <c r="Q114" i="22" s="1"/>
  <c r="E98" i="19" a="1"/>
  <c r="E98" i="19" s="1"/>
  <c r="K98" i="19" s="1"/>
  <c r="M28" i="22" a="1"/>
  <c r="M28" i="22" s="1"/>
  <c r="Q28" i="22" s="1"/>
  <c r="J49" i="12"/>
  <c r="L28" i="22"/>
  <c r="A13" i="8"/>
  <c r="J22" i="12"/>
  <c r="J110" i="12"/>
  <c r="L92" i="22"/>
  <c r="L60" i="22"/>
  <c r="J84" i="12"/>
  <c r="J48" i="12"/>
  <c r="E48" i="13" s="1" a="1"/>
  <c r="E48" i="13" s="1"/>
  <c r="J87" i="12"/>
  <c r="L78" i="22"/>
  <c r="J106" i="12"/>
  <c r="J82" i="12"/>
  <c r="J74" i="12"/>
  <c r="J118" i="12"/>
  <c r="L93" i="22"/>
  <c r="J69" i="12"/>
  <c r="L91" i="22"/>
  <c r="L69" i="22"/>
  <c r="L76" i="22"/>
  <c r="J102" i="12"/>
  <c r="J75" i="12"/>
  <c r="J79" i="12"/>
  <c r="J113" i="12"/>
  <c r="A14" i="8"/>
  <c r="A9" i="8"/>
  <c r="A23" i="8"/>
  <c r="A42" i="8"/>
  <c r="A50" i="8"/>
  <c r="A58" i="8"/>
  <c r="A33" i="8"/>
  <c r="A66" i="8"/>
  <c r="A74" i="8"/>
  <c r="A82" i="8"/>
  <c r="A90" i="8"/>
  <c r="A98" i="8"/>
  <c r="A18" i="8"/>
  <c r="A28" i="8"/>
  <c r="A67" i="8"/>
  <c r="A83" i="8"/>
  <c r="A99" i="8"/>
  <c r="A24" i="8"/>
  <c r="A29" i="8"/>
  <c r="A84" i="8"/>
  <c r="A20" i="8"/>
  <c r="A30" i="8"/>
  <c r="A85" i="8"/>
  <c r="A16" i="8"/>
  <c r="A6" i="8"/>
  <c r="A11" i="8"/>
  <c r="A19" i="8"/>
  <c r="A27" i="8"/>
  <c r="A38" i="8"/>
  <c r="A46" i="8"/>
  <c r="A54" i="8"/>
  <c r="A31" i="8"/>
  <c r="A62" i="8"/>
  <c r="A70" i="8"/>
  <c r="A78" i="8"/>
  <c r="A86" i="8"/>
  <c r="A94" i="8"/>
  <c r="A102" i="8"/>
  <c r="A95" i="8"/>
  <c r="A15" i="8"/>
  <c r="A40" i="8"/>
  <c r="A48" i="8"/>
  <c r="A60" i="8"/>
  <c r="A72" i="8"/>
  <c r="A88" i="8"/>
  <c r="A104" i="8"/>
  <c r="A52" i="8"/>
  <c r="A76" i="8"/>
  <c r="A100" i="8"/>
  <c r="A45" i="8"/>
  <c r="A61" i="8"/>
  <c r="A93" i="8"/>
  <c r="A8" i="8"/>
  <c r="A26" i="8"/>
  <c r="A39" i="8"/>
  <c r="A47" i="8"/>
  <c r="A55" i="8"/>
  <c r="A59" i="8"/>
  <c r="A63" i="8"/>
  <c r="A71" i="8"/>
  <c r="A79" i="8"/>
  <c r="A87" i="8"/>
  <c r="A103" i="8"/>
  <c r="A37" i="8"/>
  <c r="A56" i="8"/>
  <c r="A64" i="8"/>
  <c r="A80" i="8"/>
  <c r="A96" i="8"/>
  <c r="A44" i="8"/>
  <c r="A35" i="8"/>
  <c r="A92" i="8"/>
  <c r="A25" i="8"/>
  <c r="A69" i="8"/>
  <c r="A101" i="8"/>
  <c r="A21" i="8"/>
  <c r="A22" i="8"/>
  <c r="A41" i="8"/>
  <c r="A49" i="8"/>
  <c r="A57" i="8"/>
  <c r="A32" i="8"/>
  <c r="A65" i="8"/>
  <c r="A73" i="8"/>
  <c r="A81" i="8"/>
  <c r="A89" i="8"/>
  <c r="A97" i="8"/>
  <c r="A105" i="8"/>
  <c r="A106" i="8"/>
  <c r="A36" i="8"/>
  <c r="A43" i="8"/>
  <c r="A51" i="8"/>
  <c r="A34" i="8"/>
  <c r="A75" i="8"/>
  <c r="A91" i="8"/>
  <c r="A12" i="8"/>
  <c r="A10" i="8"/>
  <c r="A68" i="8"/>
  <c r="A17" i="8"/>
  <c r="A53" i="8"/>
  <c r="A77" i="8"/>
  <c r="A7" i="8"/>
  <c r="J64" i="12"/>
  <c r="E64" i="13" s="1" a="1"/>
  <c r="E64" i="13" s="1"/>
  <c r="L48" i="22"/>
  <c r="J114" i="12"/>
  <c r="L81" i="22"/>
  <c r="O11" i="22"/>
  <c r="O17" i="22" s="1"/>
  <c r="L79" i="22"/>
  <c r="L123" i="22"/>
  <c r="L99" i="22"/>
  <c r="H123" i="22"/>
  <c r="K11" i="22"/>
  <c r="K17" i="22" s="1"/>
  <c r="K23" i="22" s="1"/>
  <c r="L112" i="22"/>
  <c r="K13" i="19"/>
  <c r="L22" i="22"/>
  <c r="Q13" i="22"/>
  <c r="R13" i="22" s="1"/>
  <c r="K10" i="19"/>
  <c r="J15" i="7"/>
  <c r="J14" i="7"/>
  <c r="H14" i="6"/>
  <c r="H70" i="22"/>
  <c r="Q10" i="22"/>
  <c r="R10" i="22" s="1"/>
  <c r="H54" i="22"/>
  <c r="H102" i="22"/>
  <c r="L105" i="22"/>
  <c r="H16" i="22"/>
  <c r="H15" i="22"/>
  <c r="H108" i="22"/>
  <c r="K8" i="19"/>
  <c r="L20" i="22"/>
  <c r="K12" i="19"/>
  <c r="J21" i="12"/>
  <c r="H92" i="22"/>
  <c r="H86" i="22"/>
  <c r="H52" i="22"/>
  <c r="J100" i="7"/>
  <c r="J76" i="12"/>
  <c r="L80" i="22"/>
  <c r="H50" i="6"/>
  <c r="H68" i="6"/>
  <c r="H98" i="6"/>
  <c r="J78" i="7"/>
  <c r="H94" i="22"/>
  <c r="J48" i="7"/>
  <c r="H112" i="22"/>
  <c r="H103" i="22"/>
  <c r="Q62" i="22"/>
  <c r="Q12" i="22"/>
  <c r="R12" i="22" s="1"/>
  <c r="Q60" i="22"/>
  <c r="J61" i="7"/>
  <c r="M24" i="22" a="1"/>
  <c r="M24" i="22" s="1"/>
  <c r="Q24" i="22" s="1"/>
  <c r="J24" i="12"/>
  <c r="D11" i="14" s="1" a="1"/>
  <c r="D11" i="14" s="1"/>
  <c r="J31" i="12"/>
  <c r="L31" i="22"/>
  <c r="L32" i="22"/>
  <c r="L38" i="22"/>
  <c r="L108" i="22"/>
  <c r="L18" i="22"/>
  <c r="J34" i="12"/>
  <c r="D34" i="14" s="1" a="1"/>
  <c r="D34" i="14" s="1"/>
  <c r="H85" i="22"/>
  <c r="H91" i="22"/>
  <c r="L54" i="22"/>
  <c r="H81" i="22"/>
  <c r="J98" i="7"/>
  <c r="H79" i="22"/>
  <c r="Q21" i="22"/>
  <c r="H38" i="6"/>
  <c r="L26" i="22"/>
  <c r="J45" i="12"/>
  <c r="J36" i="12"/>
  <c r="F36" i="23" s="1" a="1"/>
  <c r="F36" i="23" s="1"/>
  <c r="L19" i="22"/>
  <c r="J27" i="12"/>
  <c r="L45" i="22"/>
  <c r="J32" i="12"/>
  <c r="J37" i="12"/>
  <c r="L40" i="22"/>
  <c r="J25" i="12"/>
  <c r="L36" i="22"/>
  <c r="L121" i="22"/>
  <c r="J20" i="12"/>
  <c r="D9" i="14" s="1" a="1"/>
  <c r="D9" i="14" s="1"/>
  <c r="J38" i="12"/>
  <c r="H104" i="6"/>
  <c r="H68" i="22"/>
  <c r="J33" i="7"/>
  <c r="H26" i="6"/>
  <c r="H20" i="22"/>
  <c r="J25" i="7"/>
  <c r="J59" i="7"/>
  <c r="H57" i="22"/>
  <c r="H97" i="22"/>
  <c r="H33" i="22"/>
  <c r="J30" i="7"/>
  <c r="J67" i="7"/>
  <c r="J105" i="7"/>
  <c r="J54" i="7"/>
  <c r="J13" i="7"/>
  <c r="H116" i="22"/>
  <c r="J63" i="7"/>
  <c r="H32" i="22"/>
  <c r="J43" i="7"/>
  <c r="O8" i="23"/>
  <c r="H8" i="6"/>
  <c r="H99" i="22"/>
  <c r="H60" i="22"/>
  <c r="H64" i="22"/>
  <c r="H111" i="22"/>
  <c r="R7" i="22"/>
  <c r="J53" i="7"/>
  <c r="H61" i="22"/>
  <c r="H49" i="22"/>
  <c r="J32" i="7"/>
  <c r="H56" i="22"/>
  <c r="H37" i="22"/>
  <c r="J26" i="7"/>
  <c r="H114" i="22"/>
  <c r="J92" i="7"/>
  <c r="H14" i="22"/>
  <c r="J102" i="7"/>
  <c r="J87" i="7"/>
  <c r="J93" i="7"/>
  <c r="J42" i="7"/>
  <c r="J35" i="7"/>
  <c r="J43" i="12"/>
  <c r="F43" i="23" s="1" a="1"/>
  <c r="F43" i="23" s="1"/>
  <c r="J39" i="12"/>
  <c r="J40" i="12"/>
  <c r="F40" i="23" s="1" a="1"/>
  <c r="F40" i="23" s="1"/>
  <c r="H30" i="22"/>
  <c r="J79" i="7"/>
  <c r="J97" i="7"/>
  <c r="H96" i="22"/>
  <c r="L39" i="22"/>
  <c r="J85" i="12"/>
  <c r="K21" i="19"/>
  <c r="H84" i="22"/>
  <c r="H121" i="22"/>
  <c r="L33" i="22"/>
  <c r="J33" i="12"/>
  <c r="D30" i="14" s="1" a="1"/>
  <c r="D30" i="14" s="1"/>
  <c r="L58" i="22"/>
  <c r="H110" i="22"/>
  <c r="H19" i="22"/>
  <c r="J44" i="12"/>
  <c r="L46" i="22"/>
  <c r="H98" i="22"/>
  <c r="H39" i="22"/>
  <c r="H34" i="22"/>
  <c r="H118" i="22"/>
  <c r="J60" i="7"/>
  <c r="H46" i="22"/>
  <c r="J21" i="7"/>
  <c r="J69" i="7"/>
  <c r="J66" i="7"/>
  <c r="J57" i="7"/>
  <c r="H80" i="22"/>
  <c r="J56" i="7"/>
  <c r="L25" i="22"/>
  <c r="J54" i="12"/>
  <c r="E54" i="13" s="1" a="1"/>
  <c r="E54" i="13" s="1"/>
  <c r="J46" i="7"/>
  <c r="Q64" i="22"/>
  <c r="J103" i="7"/>
  <c r="J47" i="7"/>
  <c r="J86" i="7"/>
  <c r="H62" i="22"/>
  <c r="J30" i="12"/>
  <c r="D31" i="14" s="1" a="1"/>
  <c r="D31" i="14" s="1"/>
  <c r="H93" i="22"/>
  <c r="H72" i="22"/>
  <c r="H100" i="22"/>
  <c r="K68" i="19"/>
  <c r="H38" i="22"/>
  <c r="H26" i="22"/>
  <c r="H76" i="22"/>
  <c r="J89" i="7"/>
  <c r="D23" i="22"/>
  <c r="J37" i="7"/>
  <c r="J95" i="7"/>
  <c r="J50" i="7"/>
  <c r="J49" i="7"/>
  <c r="H90" i="22"/>
  <c r="J83" i="7"/>
  <c r="H21" i="22"/>
  <c r="J81" i="7"/>
  <c r="J62" i="7"/>
  <c r="H122" i="22"/>
  <c r="H28" i="22"/>
  <c r="H67" i="22"/>
  <c r="H105" i="22"/>
  <c r="H117" i="22"/>
  <c r="J20" i="7"/>
  <c r="J17" i="7"/>
  <c r="J38" i="7"/>
  <c r="J99" i="7"/>
  <c r="H42" i="22"/>
  <c r="H55" i="22"/>
  <c r="H25" i="22"/>
  <c r="H109" i="22"/>
  <c r="H63" i="22"/>
  <c r="J94" i="7"/>
  <c r="H24" i="22"/>
  <c r="J55" i="7"/>
  <c r="J68" i="7"/>
  <c r="J36" i="7"/>
  <c r="J34" i="7"/>
  <c r="F11" i="22"/>
  <c r="F17" i="22" s="1"/>
  <c r="F23" i="22" s="1"/>
  <c r="F29" i="22" s="1"/>
  <c r="F35" i="22" s="1"/>
  <c r="J70" i="7"/>
  <c r="H87" i="22"/>
  <c r="H44" i="22"/>
  <c r="J77" i="7"/>
  <c r="H75" i="22"/>
  <c r="H36" i="22"/>
  <c r="J101" i="7"/>
  <c r="H40" i="22"/>
  <c r="J31" i="7"/>
  <c r="H22" i="22"/>
  <c r="H120" i="22"/>
  <c r="J85" i="7"/>
  <c r="H43" i="22"/>
  <c r="J74" i="7"/>
  <c r="J45" i="7"/>
  <c r="J91" i="7"/>
  <c r="H82" i="22"/>
  <c r="H48" i="22"/>
  <c r="J65" i="7"/>
  <c r="J41" i="7"/>
  <c r="H78" i="22"/>
  <c r="H58" i="22"/>
  <c r="H51" i="22"/>
  <c r="J24" i="7"/>
  <c r="J19" i="7"/>
  <c r="J96" i="12"/>
  <c r="J18" i="7"/>
  <c r="Q61" i="22"/>
  <c r="J27" i="7"/>
  <c r="H45" i="22"/>
  <c r="H31" i="22"/>
  <c r="L90" i="22"/>
  <c r="J103" i="12"/>
  <c r="Q63" i="22"/>
  <c r="I11" i="22"/>
  <c r="I17" i="22" s="1"/>
  <c r="L114" i="22"/>
  <c r="P11" i="22"/>
  <c r="P17" i="22" s="1"/>
  <c r="P23" i="22" s="1"/>
  <c r="Q66" i="22"/>
  <c r="K15" i="19"/>
  <c r="L43" i="22"/>
  <c r="K62" i="19"/>
  <c r="L30" i="22"/>
  <c r="L24" i="22"/>
  <c r="J105" i="12"/>
  <c r="L88" i="22"/>
  <c r="K63" i="19"/>
  <c r="L56" i="22"/>
  <c r="E11" i="22"/>
  <c r="E17" i="22" s="1"/>
  <c r="K70" i="19"/>
  <c r="K69" i="19"/>
  <c r="L109" i="22"/>
  <c r="L42" i="22"/>
  <c r="L34" i="22"/>
  <c r="K66" i="19"/>
  <c r="L66" i="22"/>
  <c r="J109" i="12"/>
  <c r="J119" i="12"/>
  <c r="J52" i="12"/>
  <c r="F52" i="23" s="1" a="1"/>
  <c r="F52" i="23" s="1"/>
  <c r="K67" i="19"/>
  <c r="J96" i="7"/>
  <c r="L68" i="22"/>
  <c r="J80" i="7"/>
  <c r="J55" i="12"/>
  <c r="F55" i="23" s="1" a="1"/>
  <c r="F55" i="23" s="1"/>
  <c r="J72" i="7"/>
  <c r="L84" i="22"/>
  <c r="Q70" i="22"/>
  <c r="Q68" i="22"/>
  <c r="Q69" i="22"/>
  <c r="Q67" i="22"/>
  <c r="L51" i="22"/>
  <c r="J51" i="12"/>
  <c r="F51" i="23" s="1" a="1"/>
  <c r="F51" i="23" s="1"/>
  <c r="J11" i="22"/>
  <c r="J17" i="22" s="1"/>
  <c r="J23" i="22" s="1"/>
  <c r="J115" i="12"/>
  <c r="K60" i="19"/>
  <c r="J75" i="7"/>
  <c r="L102" i="22"/>
  <c r="K61" i="19"/>
  <c r="J68" i="12"/>
  <c r="E68" i="13" s="1" a="1"/>
  <c r="E68" i="13" s="1"/>
  <c r="L49" i="22"/>
  <c r="J90" i="12"/>
  <c r="J64" i="7"/>
  <c r="H73" i="22"/>
  <c r="H106" i="22"/>
  <c r="H124" i="22"/>
  <c r="K64" i="19"/>
  <c r="Q15" i="22"/>
  <c r="L86" i="22"/>
  <c r="L122" i="22"/>
  <c r="J98" i="12"/>
  <c r="J52" i="7"/>
  <c r="J73" i="7"/>
  <c r="J88" i="7"/>
  <c r="J51" i="7"/>
  <c r="J57" i="12"/>
  <c r="E57" i="13" s="1" a="1"/>
  <c r="E57" i="13" s="1"/>
  <c r="L124" i="22"/>
  <c r="J58" i="12"/>
  <c r="F58" i="23" s="1" a="1"/>
  <c r="F58" i="23" s="1"/>
  <c r="L96" i="22"/>
  <c r="L100" i="22"/>
  <c r="J82" i="7"/>
  <c r="J104" i="7"/>
  <c r="H115" i="22"/>
  <c r="J92" i="12"/>
  <c r="J66" i="12"/>
  <c r="E66" i="13" s="1" a="1"/>
  <c r="E66" i="13" s="1"/>
  <c r="H88" i="22"/>
  <c r="L106" i="22"/>
  <c r="H74" i="22"/>
  <c r="H66" i="22"/>
  <c r="J90" i="7"/>
  <c r="J44" i="7"/>
  <c r="J62" i="12"/>
  <c r="F62" i="23" s="1" a="1"/>
  <c r="F62" i="23" s="1"/>
  <c r="J88" i="12"/>
  <c r="L115" i="22"/>
  <c r="H69" i="22"/>
  <c r="Q20" i="22"/>
  <c r="Q14" i="22"/>
  <c r="Q16" i="22"/>
  <c r="Q9" i="22"/>
  <c r="Q18" i="22"/>
  <c r="J46" i="12"/>
  <c r="E46" i="13" s="1" a="1"/>
  <c r="E46" i="13" s="1"/>
  <c r="G17" i="13"/>
  <c r="H14" i="13"/>
  <c r="J22" i="7"/>
  <c r="J42" i="12"/>
  <c r="K16" i="19"/>
  <c r="J23" i="7"/>
  <c r="E109" i="13" a="1"/>
  <c r="E109" i="13" s="1"/>
  <c r="E97" i="13" a="1"/>
  <c r="E97" i="13" s="1"/>
  <c r="F9" i="23" a="1"/>
  <c r="F9" i="23" s="1"/>
  <c r="K20" i="19"/>
  <c r="L44" i="22"/>
  <c r="L37" i="22"/>
  <c r="F15" i="23" a="1"/>
  <c r="F15" i="23" s="1"/>
  <c r="E74" i="13" a="1"/>
  <c r="E74" i="13" s="1"/>
  <c r="J29" i="7"/>
  <c r="E117" i="13" a="1"/>
  <c r="E117" i="13" s="1"/>
  <c r="F70" i="23" a="1"/>
  <c r="F70" i="23" s="1"/>
  <c r="F103" i="23" a="1"/>
  <c r="F103" i="23" s="1"/>
  <c r="E104" i="13" a="1"/>
  <c r="E104" i="13" s="1"/>
  <c r="F93" i="23" a="1"/>
  <c r="F93" i="23" s="1"/>
  <c r="E14" i="13" a="1"/>
  <c r="E14" i="13" s="1"/>
  <c r="E18" i="13" a="1"/>
  <c r="E18" i="13" s="1"/>
  <c r="E93" i="13" a="1"/>
  <c r="E93" i="13" s="1"/>
  <c r="K9" i="19"/>
  <c r="J28" i="7"/>
  <c r="J40" i="7"/>
  <c r="F82" i="23" a="1"/>
  <c r="F82" i="23" s="1"/>
  <c r="E102" i="13" a="1"/>
  <c r="E102" i="13" s="1"/>
  <c r="E10" i="13" a="1"/>
  <c r="E10" i="13" s="1"/>
  <c r="E92" i="13" a="1"/>
  <c r="E92" i="13" s="1"/>
  <c r="F6" i="23" a="1"/>
  <c r="F6" i="23" s="1"/>
  <c r="F76" i="23" a="1"/>
  <c r="F76" i="23" s="1"/>
  <c r="F12" i="23" a="1"/>
  <c r="F12" i="23" s="1"/>
  <c r="F116" i="23" a="1"/>
  <c r="F116" i="23" s="1"/>
  <c r="F60" i="23" a="1"/>
  <c r="F60" i="23" s="1"/>
  <c r="E60" i="13" a="1"/>
  <c r="E60" i="13" s="1"/>
  <c r="F8" i="23" a="1"/>
  <c r="F8" i="23" s="1"/>
  <c r="E9" i="13" a="1"/>
  <c r="E9" i="13" s="1"/>
  <c r="F10" i="23" a="1"/>
  <c r="F10" i="23" s="1"/>
  <c r="E73" i="13" a="1"/>
  <c r="E73" i="13" s="1"/>
  <c r="F104" i="23" a="1"/>
  <c r="F104" i="23" s="1"/>
  <c r="E70" i="13" a="1"/>
  <c r="E70" i="13" s="1"/>
  <c r="F109" i="23" a="1"/>
  <c r="F109" i="23" s="1"/>
  <c r="F13" i="23" a="1"/>
  <c r="F13" i="23" s="1"/>
  <c r="E15" i="13" a="1"/>
  <c r="E15" i="13" s="1"/>
  <c r="F123" i="23" a="1"/>
  <c r="F123" i="23" s="1"/>
  <c r="F7" i="23" a="1"/>
  <c r="F7" i="23" s="1"/>
  <c r="F80" i="23" a="1"/>
  <c r="F80" i="23" s="1"/>
  <c r="E118" i="13" a="1"/>
  <c r="E118" i="13" s="1"/>
  <c r="E75" i="13" a="1"/>
  <c r="E75" i="13" s="1"/>
  <c r="F86" i="23" a="1"/>
  <c r="F86" i="23" s="1"/>
  <c r="F14" i="23" a="1"/>
  <c r="F14" i="23" s="1"/>
  <c r="F91" i="23" a="1"/>
  <c r="F91" i="23" s="1"/>
  <c r="E85" i="13" a="1"/>
  <c r="E85" i="13" s="1"/>
  <c r="E79" i="13" a="1"/>
  <c r="E79" i="13" s="1"/>
  <c r="F110" i="23" a="1"/>
  <c r="F110" i="23" s="1"/>
  <c r="F16" i="23" a="1"/>
  <c r="F16" i="23" s="1"/>
  <c r="E8" i="13" a="1"/>
  <c r="E8" i="13" s="1"/>
  <c r="E81" i="13" a="1"/>
  <c r="E81" i="13" s="1"/>
  <c r="E94" i="13" a="1"/>
  <c r="E94" i="13" s="1"/>
  <c r="E105" i="13" a="1"/>
  <c r="E105" i="13" s="1"/>
  <c r="E114" i="13" a="1"/>
  <c r="E114" i="13" s="1"/>
  <c r="F122" i="23" a="1"/>
  <c r="F122" i="23" s="1"/>
  <c r="E78" i="13" a="1"/>
  <c r="E78" i="13" s="1"/>
  <c r="F79" i="23" a="1"/>
  <c r="F79" i="23" s="1"/>
  <c r="E90" i="13" a="1"/>
  <c r="E90" i="13" s="1"/>
  <c r="F100" i="23" a="1"/>
  <c r="F100" i="23" s="1"/>
  <c r="E88" i="13" a="1"/>
  <c r="E88" i="13" s="1"/>
  <c r="E19" i="13" a="1"/>
  <c r="E19" i="13" s="1"/>
  <c r="E121" i="13" a="1"/>
  <c r="E121" i="13" s="1"/>
  <c r="H27" i="22"/>
  <c r="E86" i="13" a="1"/>
  <c r="E86" i="13" s="1"/>
  <c r="E13" i="13" a="1"/>
  <c r="E13" i="13" s="1"/>
  <c r="F18" i="23" a="1"/>
  <c r="F18" i="23" s="1"/>
  <c r="E6" i="13" a="1"/>
  <c r="E6" i="13" s="1"/>
  <c r="E99" i="13" a="1"/>
  <c r="E99" i="13" s="1"/>
  <c r="J39" i="7"/>
  <c r="E84" i="13" a="1"/>
  <c r="E84" i="13" s="1"/>
  <c r="E16" i="13" a="1"/>
  <c r="E16" i="13" s="1"/>
  <c r="K14" i="19"/>
  <c r="E110" i="13" a="1"/>
  <c r="E110" i="13" s="1"/>
  <c r="E12" i="13" a="1"/>
  <c r="E12" i="13" s="1"/>
  <c r="Q34" i="22"/>
  <c r="E7" i="13" a="1"/>
  <c r="E7" i="13" s="1"/>
  <c r="F19" i="23" a="1"/>
  <c r="F19" i="23" s="1"/>
  <c r="K18" i="19"/>
  <c r="Q19" i="22"/>
  <c r="K24" i="19"/>
  <c r="J9" i="7"/>
  <c r="K19" i="19"/>
  <c r="K22" i="19"/>
  <c r="Q22" i="22"/>
  <c r="S29" i="15"/>
  <c r="M25" i="22" a="1"/>
  <c r="M25" i="22" s="1"/>
  <c r="Q25" i="22" s="1"/>
  <c r="E25" i="19" a="1"/>
  <c r="E25" i="19" s="1"/>
  <c r="K25" i="19" s="1"/>
  <c r="H8" i="13"/>
  <c r="G11" i="13"/>
  <c r="E6" i="20" l="1" a="1"/>
  <c r="E6" i="20" s="1"/>
  <c r="E7" i="20" a="1"/>
  <c r="E7" i="20" s="1"/>
  <c r="D7" i="21" a="1"/>
  <c r="D7" i="21" s="1"/>
  <c r="D29" i="22"/>
  <c r="C29" i="24" s="1" a="1"/>
  <c r="C29" i="24" s="1"/>
  <c r="C23" i="24" a="1"/>
  <c r="C23" i="24" s="1"/>
  <c r="D45" i="21" a="1"/>
  <c r="D45" i="21" s="1"/>
  <c r="D49" i="21" a="1"/>
  <c r="D49" i="21" s="1"/>
  <c r="D52" i="21" a="1"/>
  <c r="D52" i="21" s="1"/>
  <c r="D55" i="21" a="1"/>
  <c r="D55" i="21" s="1"/>
  <c r="D59" i="21" a="1"/>
  <c r="D59" i="21" s="1"/>
  <c r="D64" i="21" a="1"/>
  <c r="D64" i="21" s="1"/>
  <c r="D68" i="21" a="1"/>
  <c r="D68" i="21" s="1"/>
  <c r="D71" i="21" a="1"/>
  <c r="D71" i="21" s="1"/>
  <c r="D75" i="21" a="1"/>
  <c r="D75" i="21" s="1"/>
  <c r="D79" i="21" a="1"/>
  <c r="D79" i="21" s="1"/>
  <c r="D81" i="21" a="1"/>
  <c r="D81" i="21" s="1"/>
  <c r="D83" i="21" a="1"/>
  <c r="D83" i="21" s="1"/>
  <c r="D86" i="21" a="1"/>
  <c r="D86" i="21" s="1"/>
  <c r="D89" i="21" a="1"/>
  <c r="D89" i="21" s="1"/>
  <c r="D92" i="21" a="1"/>
  <c r="D92" i="21" s="1"/>
  <c r="D95" i="21" a="1"/>
  <c r="D95" i="21" s="1"/>
  <c r="D99" i="21" a="1"/>
  <c r="D99" i="21" s="1"/>
  <c r="D67" i="21" a="1"/>
  <c r="D67" i="21" s="1"/>
  <c r="D105" i="21" a="1"/>
  <c r="D105" i="21" s="1"/>
  <c r="E67" i="20" a="1"/>
  <c r="E67" i="20" s="1"/>
  <c r="E57" i="20" a="1"/>
  <c r="E57" i="20" s="1"/>
  <c r="E72" i="20" a="1"/>
  <c r="E72" i="20" s="1"/>
  <c r="E76" i="20" a="1"/>
  <c r="E76" i="20" s="1"/>
  <c r="E36" i="20" a="1"/>
  <c r="E36" i="20" s="1"/>
  <c r="E37" i="20" a="1"/>
  <c r="E37" i="20" s="1"/>
  <c r="E38" i="20" a="1"/>
  <c r="E38" i="20" s="1"/>
  <c r="E39" i="20" a="1"/>
  <c r="E39" i="20" s="1"/>
  <c r="E40" i="20" a="1"/>
  <c r="E40" i="20" s="1"/>
  <c r="E42" i="20" a="1"/>
  <c r="E42" i="20" s="1"/>
  <c r="E43" i="20" a="1"/>
  <c r="E43" i="20" s="1"/>
  <c r="E44" i="20" a="1"/>
  <c r="E44" i="20" s="1"/>
  <c r="E45" i="20" a="1"/>
  <c r="E45" i="20" s="1"/>
  <c r="E46" i="20" a="1"/>
  <c r="E46" i="20" s="1"/>
  <c r="E48" i="20" a="1"/>
  <c r="E48" i="20" s="1"/>
  <c r="E49" i="20" a="1"/>
  <c r="E49" i="20" s="1"/>
  <c r="E50" i="20" a="1"/>
  <c r="E50" i="20" s="1"/>
  <c r="E51" i="20" a="1"/>
  <c r="E51" i="20" s="1"/>
  <c r="E52" i="20" a="1"/>
  <c r="E52" i="20" s="1"/>
  <c r="E54" i="20" a="1"/>
  <c r="E54" i="20" s="1"/>
  <c r="E55" i="20" a="1"/>
  <c r="E55" i="20" s="1"/>
  <c r="E56" i="20" a="1"/>
  <c r="E56" i="20" s="1"/>
  <c r="E82" i="20" a="1"/>
  <c r="E82" i="20" s="1"/>
  <c r="E58" i="20" a="1"/>
  <c r="E58" i="20" s="1"/>
  <c r="E60" i="20" a="1"/>
  <c r="E60" i="20" s="1"/>
  <c r="E61" i="20" a="1"/>
  <c r="E61" i="20" s="1"/>
  <c r="E62" i="20" a="1"/>
  <c r="E62" i="20" s="1"/>
  <c r="E66" i="20" a="1"/>
  <c r="E66" i="20" s="1"/>
  <c r="E70" i="20" a="1"/>
  <c r="E70" i="20" s="1"/>
  <c r="E74" i="20" a="1"/>
  <c r="E74" i="20" s="1"/>
  <c r="E80" i="20" a="1"/>
  <c r="E80" i="20" s="1"/>
  <c r="E85" i="20" a="1"/>
  <c r="E85" i="20" s="1"/>
  <c r="E86" i="20" a="1"/>
  <c r="E86" i="20" s="1"/>
  <c r="D29" i="21" a="1"/>
  <c r="D29" i="21" s="1"/>
  <c r="D37" i="21" a="1"/>
  <c r="D37" i="21" s="1"/>
  <c r="D40" i="21" a="1"/>
  <c r="D40" i="21" s="1"/>
  <c r="D43" i="21" a="1"/>
  <c r="D43" i="21" s="1"/>
  <c r="D47" i="21" a="1"/>
  <c r="D47" i="21" s="1"/>
  <c r="D50" i="21" a="1"/>
  <c r="D50" i="21" s="1"/>
  <c r="D53" i="21" a="1"/>
  <c r="D53" i="21" s="1"/>
  <c r="D56" i="21" a="1"/>
  <c r="D56" i="21" s="1"/>
  <c r="D60" i="21" a="1"/>
  <c r="D60" i="21" s="1"/>
  <c r="D23" i="21" a="1"/>
  <c r="D23" i="21" s="1"/>
  <c r="D91" i="21" a="1"/>
  <c r="D91" i="21" s="1"/>
  <c r="D61" i="21" a="1"/>
  <c r="D61" i="21" s="1"/>
  <c r="D62" i="21" a="1"/>
  <c r="D62" i="21" s="1"/>
  <c r="D63" i="21" a="1"/>
  <c r="D63" i="21" s="1"/>
  <c r="D35" i="21" a="1"/>
  <c r="D35" i="21" s="1"/>
  <c r="D38" i="21" a="1"/>
  <c r="D38" i="21" s="1"/>
  <c r="D41" i="21" a="1"/>
  <c r="D41" i="21" s="1"/>
  <c r="D44" i="21" a="1"/>
  <c r="D44" i="21" s="1"/>
  <c r="D46" i="21" a="1"/>
  <c r="D46" i="21" s="1"/>
  <c r="D48" i="21" a="1"/>
  <c r="D48" i="21" s="1"/>
  <c r="D51" i="21" a="1"/>
  <c r="D51" i="21" s="1"/>
  <c r="D54" i="21" a="1"/>
  <c r="D54" i="21" s="1"/>
  <c r="D58" i="21" a="1"/>
  <c r="D58" i="21" s="1"/>
  <c r="D65" i="21" a="1"/>
  <c r="D65" i="21" s="1"/>
  <c r="D69" i="21" a="1"/>
  <c r="D69" i="21" s="1"/>
  <c r="D72" i="21" a="1"/>
  <c r="D72" i="21" s="1"/>
  <c r="D76" i="21" a="1"/>
  <c r="D76" i="21" s="1"/>
  <c r="D78" i="21" a="1"/>
  <c r="D78" i="21" s="1"/>
  <c r="D82" i="21" a="1"/>
  <c r="D82" i="21" s="1"/>
  <c r="D85" i="21" a="1"/>
  <c r="D85" i="21" s="1"/>
  <c r="D88" i="21" a="1"/>
  <c r="D88" i="21" s="1"/>
  <c r="D93" i="21" a="1"/>
  <c r="D93" i="21" s="1"/>
  <c r="D94" i="21" a="1"/>
  <c r="D94" i="21" s="1"/>
  <c r="D97" i="21" a="1"/>
  <c r="D97" i="21" s="1"/>
  <c r="D100" i="21" a="1"/>
  <c r="D100" i="21" s="1"/>
  <c r="D103" i="21" a="1"/>
  <c r="D103" i="21" s="1"/>
  <c r="E63" i="20" a="1"/>
  <c r="E63" i="20" s="1"/>
  <c r="E68" i="20" a="1"/>
  <c r="E68" i="20" s="1"/>
  <c r="E73" i="20" a="1"/>
  <c r="E73" i="20" s="1"/>
  <c r="E78" i="20" a="1"/>
  <c r="E78" i="20" s="1"/>
  <c r="E81" i="20" a="1"/>
  <c r="E81" i="20" s="1"/>
  <c r="E87" i="20" a="1"/>
  <c r="E87" i="20" s="1"/>
  <c r="D57" i="21" a="1"/>
  <c r="D57" i="21" s="1"/>
  <c r="D66" i="21" a="1"/>
  <c r="D66" i="21" s="1"/>
  <c r="D70" i="21" a="1"/>
  <c r="D70" i="21" s="1"/>
  <c r="D73" i="21" a="1"/>
  <c r="D73" i="21" s="1"/>
  <c r="D74" i="21" a="1"/>
  <c r="D74" i="21" s="1"/>
  <c r="D77" i="21" a="1"/>
  <c r="D77" i="21" s="1"/>
  <c r="D80" i="21" a="1"/>
  <c r="D80" i="21" s="1"/>
  <c r="D84" i="21" a="1"/>
  <c r="D84" i="21" s="1"/>
  <c r="D87" i="21" a="1"/>
  <c r="D87" i="21" s="1"/>
  <c r="D90" i="21" a="1"/>
  <c r="D90" i="21" s="1"/>
  <c r="D96" i="21" a="1"/>
  <c r="D96" i="21" s="1"/>
  <c r="D98" i="21" a="1"/>
  <c r="D98" i="21" s="1"/>
  <c r="D101" i="21" a="1"/>
  <c r="D101" i="21" s="1"/>
  <c r="D104" i="21" a="1"/>
  <c r="D104" i="21" s="1"/>
  <c r="E64" i="20" a="1"/>
  <c r="E64" i="20" s="1"/>
  <c r="E69" i="20" a="1"/>
  <c r="E69" i="20" s="1"/>
  <c r="E75" i="20" a="1"/>
  <c r="E75" i="20" s="1"/>
  <c r="E79" i="20" a="1"/>
  <c r="E79" i="20" s="1"/>
  <c r="E84" i="20" a="1"/>
  <c r="E84" i="20" s="1"/>
  <c r="E88" i="20" a="1"/>
  <c r="E88" i="20" s="1"/>
  <c r="D11" i="21" a="1"/>
  <c r="D11" i="21" s="1"/>
  <c r="D17" i="21" a="1"/>
  <c r="D17" i="21" s="1"/>
  <c r="D102" i="21" a="1"/>
  <c r="D102" i="21" s="1"/>
  <c r="D36" i="21" a="1"/>
  <c r="D36" i="21" s="1"/>
  <c r="D39" i="21" a="1"/>
  <c r="D39" i="21" s="1"/>
  <c r="D42" i="21" a="1"/>
  <c r="D42" i="21" s="1"/>
  <c r="D30" i="21" a="1"/>
  <c r="D30" i="21" s="1"/>
  <c r="E30" i="20" a="1"/>
  <c r="E30" i="20" s="1"/>
  <c r="D28" i="21" a="1"/>
  <c r="D28" i="21" s="1"/>
  <c r="E28" i="20" a="1"/>
  <c r="E28" i="20" s="1"/>
  <c r="D26" i="21" a="1"/>
  <c r="D26" i="21" s="1"/>
  <c r="E26" i="20" a="1"/>
  <c r="E26" i="20" s="1"/>
  <c r="D31" i="21" a="1"/>
  <c r="D31" i="21" s="1"/>
  <c r="E31" i="20" a="1"/>
  <c r="E31" i="20" s="1"/>
  <c r="D27" i="21" a="1"/>
  <c r="D27" i="21" s="1"/>
  <c r="E27" i="20" a="1"/>
  <c r="E27" i="20" s="1"/>
  <c r="D34" i="21" a="1"/>
  <c r="D34" i="21" s="1"/>
  <c r="E34" i="20" a="1"/>
  <c r="E34" i="20" s="1"/>
  <c r="D33" i="21" a="1"/>
  <c r="D33" i="21" s="1"/>
  <c r="E33" i="20" a="1"/>
  <c r="E33" i="20" s="1"/>
  <c r="D32" i="21" a="1"/>
  <c r="D32" i="21" s="1"/>
  <c r="E32" i="20" a="1"/>
  <c r="E32" i="20" s="1"/>
  <c r="E13" i="20" a="1"/>
  <c r="E13" i="20" s="1"/>
  <c r="D13" i="21" a="1"/>
  <c r="D13" i="21" s="1"/>
  <c r="E10" i="20" a="1"/>
  <c r="E10" i="20" s="1"/>
  <c r="D10" i="21" a="1"/>
  <c r="D10" i="21" s="1"/>
  <c r="E8" i="20" a="1"/>
  <c r="E8" i="20" s="1"/>
  <c r="E9" i="20" a="1"/>
  <c r="E9" i="20" s="1"/>
  <c r="D8" i="21" a="1"/>
  <c r="D8" i="21" s="1"/>
  <c r="D9" i="21" a="1"/>
  <c r="D9" i="21" s="1"/>
  <c r="E12" i="20" a="1"/>
  <c r="E12" i="20" s="1"/>
  <c r="D12" i="21" a="1"/>
  <c r="D12" i="21" s="1"/>
  <c r="D21" i="21" a="1"/>
  <c r="D21" i="21" s="1"/>
  <c r="E21" i="20" a="1"/>
  <c r="E21" i="20" s="1"/>
  <c r="D22" i="21" a="1"/>
  <c r="D22" i="21" s="1"/>
  <c r="E22" i="20" a="1"/>
  <c r="E22" i="20" s="1"/>
  <c r="E15" i="20" a="1"/>
  <c r="E15" i="20" s="1"/>
  <c r="D15" i="21" a="1"/>
  <c r="D15" i="21" s="1"/>
  <c r="D16" i="21" a="1"/>
  <c r="D16" i="21" s="1"/>
  <c r="E16" i="20" a="1"/>
  <c r="E16" i="20" s="1"/>
  <c r="E20" i="20" a="1"/>
  <c r="E20" i="20" s="1"/>
  <c r="D20" i="21" a="1"/>
  <c r="D20" i="21" s="1"/>
  <c r="D14" i="21" a="1"/>
  <c r="D14" i="21" s="1"/>
  <c r="E14" i="20" a="1"/>
  <c r="E14" i="20" s="1"/>
  <c r="E18" i="20" a="1"/>
  <c r="E18" i="20" s="1"/>
  <c r="D18" i="21" a="1"/>
  <c r="D18" i="21" s="1"/>
  <c r="D24" i="21" a="1"/>
  <c r="D24" i="21" s="1"/>
  <c r="E24" i="20" a="1"/>
  <c r="E24" i="20" s="1"/>
  <c r="D19" i="21" a="1"/>
  <c r="D19" i="21" s="1"/>
  <c r="E19" i="20" a="1"/>
  <c r="E19" i="20" s="1"/>
  <c r="E25" i="20" a="1"/>
  <c r="E25" i="20" s="1"/>
  <c r="D25" i="21" a="1"/>
  <c r="D25" i="21" s="1"/>
  <c r="G17" i="22"/>
  <c r="G23" i="22" s="1"/>
  <c r="G29" i="22"/>
  <c r="G35" i="22" s="1"/>
  <c r="F28" i="23" a="1"/>
  <c r="F28" i="23" s="1"/>
  <c r="D32" i="14" a="1"/>
  <c r="D32" i="14" s="1"/>
  <c r="D6" i="21" a="1"/>
  <c r="D6" i="21" s="1"/>
  <c r="F22" i="23" a="1"/>
  <c r="F22" i="23" s="1"/>
  <c r="G9" i="23" a="1"/>
  <c r="G9" i="23" s="1"/>
  <c r="G7" i="23" a="1"/>
  <c r="G7" i="23" s="1"/>
  <c r="Q6" i="22"/>
  <c r="R6" i="22" s="1"/>
  <c r="N11" i="22"/>
  <c r="N17" i="22" s="1"/>
  <c r="G6" i="23" a="1"/>
  <c r="G6" i="23" s="1"/>
  <c r="D28" i="14" a="1"/>
  <c r="D28" i="14" s="1"/>
  <c r="D21" i="14" a="1"/>
  <c r="D21" i="14" s="1"/>
  <c r="D27" i="14" a="1"/>
  <c r="D27" i="14" s="1"/>
  <c r="D16" i="14" a="1"/>
  <c r="D16" i="14" s="1"/>
  <c r="D29" i="14" a="1"/>
  <c r="D29" i="14" s="1"/>
  <c r="D23" i="14" a="1"/>
  <c r="D23" i="14" s="1"/>
  <c r="D19" i="14" a="1"/>
  <c r="D19" i="14" s="1"/>
  <c r="D8" i="14" a="1"/>
  <c r="D8" i="14" s="1"/>
  <c r="D26" i="14" a="1"/>
  <c r="D26" i="14" s="1"/>
  <c r="D12" i="14" a="1"/>
  <c r="D12" i="14" s="1"/>
  <c r="D24" i="14" a="1"/>
  <c r="D24" i="14" s="1"/>
  <c r="D14" i="14" a="1"/>
  <c r="D14" i="14" s="1"/>
  <c r="D25" i="14" a="1"/>
  <c r="D25" i="14" s="1"/>
  <c r="D22" i="14" a="1"/>
  <c r="D22" i="14" s="1"/>
  <c r="D20" i="14" a="1"/>
  <c r="D20" i="14" s="1"/>
  <c r="D13" i="14" a="1"/>
  <c r="D13" i="14" s="1"/>
  <c r="E33" i="13" a="1"/>
  <c r="E33" i="13" s="1"/>
  <c r="E39" i="13" a="1"/>
  <c r="E39" i="13" s="1"/>
  <c r="F37" i="23" a="1"/>
  <c r="F37" i="23" s="1"/>
  <c r="F34" i="23" a="1"/>
  <c r="F34" i="23" s="1"/>
  <c r="E32" i="13" a="1"/>
  <c r="E32" i="13" s="1"/>
  <c r="E31" i="13" a="1"/>
  <c r="E31" i="13" s="1"/>
  <c r="F30" i="23" a="1"/>
  <c r="F30" i="23" s="1"/>
  <c r="F26" i="23" a="1"/>
  <c r="F26" i="23" s="1"/>
  <c r="E21" i="13" a="1"/>
  <c r="E21" i="13" s="1"/>
  <c r="E24" i="13" a="1"/>
  <c r="E24" i="13" s="1"/>
  <c r="F25" i="23" a="1"/>
  <c r="F25" i="23" s="1"/>
  <c r="E20" i="13" a="1"/>
  <c r="E20" i="13" s="1"/>
  <c r="R104" i="22"/>
  <c r="F63" i="23" a="1"/>
  <c r="F63" i="23" s="1"/>
  <c r="E26" i="13" a="1"/>
  <c r="E26" i="13" s="1"/>
  <c r="R9" i="22"/>
  <c r="F72" i="23" a="1"/>
  <c r="F72" i="23" s="1"/>
  <c r="F105" i="23" a="1"/>
  <c r="F105" i="23" s="1"/>
  <c r="F94" i="23" a="1"/>
  <c r="F94" i="23" s="1"/>
  <c r="F108" i="23" a="1"/>
  <c r="F108" i="23" s="1"/>
  <c r="F87" i="23" a="1"/>
  <c r="F87" i="23" s="1"/>
  <c r="E124" i="13" a="1"/>
  <c r="E124" i="13" s="1"/>
  <c r="F99" i="23" a="1"/>
  <c r="F99" i="23" s="1"/>
  <c r="F124" i="23" a="1"/>
  <c r="F124" i="23" s="1"/>
  <c r="E67" i="13" a="1"/>
  <c r="E67" i="13" s="1"/>
  <c r="E80" i="13" a="1"/>
  <c r="E80" i="13" s="1"/>
  <c r="E82" i="13" a="1"/>
  <c r="E82" i="13" s="1"/>
  <c r="E116" i="13" a="1"/>
  <c r="E116" i="13" s="1"/>
  <c r="E76" i="13" a="1"/>
  <c r="E76" i="13" s="1"/>
  <c r="F84" i="23" a="1"/>
  <c r="F84" i="23" s="1"/>
  <c r="F88" i="23" a="1"/>
  <c r="F88" i="23" s="1"/>
  <c r="E98" i="13" a="1"/>
  <c r="E98" i="13" s="1"/>
  <c r="E28" i="13" a="1"/>
  <c r="E28" i="13" s="1"/>
  <c r="F118" i="23" a="1"/>
  <c r="F118" i="23" s="1"/>
  <c r="F117" i="23" a="1"/>
  <c r="F117" i="23" s="1"/>
  <c r="F73" i="23" a="1"/>
  <c r="F73" i="23" s="1"/>
  <c r="F97" i="23" a="1"/>
  <c r="F97" i="23" s="1"/>
  <c r="F74" i="23" a="1"/>
  <c r="F74" i="23" s="1"/>
  <c r="E115" i="13" a="1"/>
  <c r="E115" i="13" s="1"/>
  <c r="F111" i="23" a="1"/>
  <c r="F111" i="23" s="1"/>
  <c r="F85" i="23" a="1"/>
  <c r="F85" i="23" s="1"/>
  <c r="E108" i="13" a="1"/>
  <c r="E108" i="13" s="1"/>
  <c r="E111" i="13" a="1"/>
  <c r="E111" i="13" s="1"/>
  <c r="E123" i="13" a="1"/>
  <c r="E123" i="13" s="1"/>
  <c r="E122" i="13" a="1"/>
  <c r="E122" i="13" s="1"/>
  <c r="F96" i="23" a="1"/>
  <c r="F96" i="23" s="1"/>
  <c r="E87" i="13" a="1"/>
  <c r="E87" i="13" s="1"/>
  <c r="E89" i="13" s="1"/>
  <c r="I84" i="13" s="1"/>
  <c r="I86" i="13" s="1"/>
  <c r="E100" i="13" a="1"/>
  <c r="E100" i="13" s="1"/>
  <c r="F115" i="23" a="1"/>
  <c r="F115" i="23" s="1"/>
  <c r="F92" i="23" a="1"/>
  <c r="F92" i="23" s="1"/>
  <c r="F120" i="23" a="1"/>
  <c r="F120" i="23" s="1"/>
  <c r="F81" i="23" a="1"/>
  <c r="F81" i="23" s="1"/>
  <c r="E103" i="13" a="1"/>
  <c r="E103" i="13" s="1"/>
  <c r="F114" i="23" a="1"/>
  <c r="F114" i="23" s="1"/>
  <c r="E106" i="13" a="1"/>
  <c r="E106" i="13" s="1"/>
  <c r="E72" i="13" a="1"/>
  <c r="E72" i="13" s="1"/>
  <c r="E96" i="13" a="1"/>
  <c r="E96" i="13" s="1"/>
  <c r="F121" i="23" a="1"/>
  <c r="F121" i="23" s="1"/>
  <c r="F90" i="23" a="1"/>
  <c r="F90" i="23" s="1"/>
  <c r="E112" i="13" a="1"/>
  <c r="E112" i="13" s="1"/>
  <c r="F98" i="23" a="1"/>
  <c r="F98" i="23" s="1"/>
  <c r="F106" i="23" a="1"/>
  <c r="F106" i="23" s="1"/>
  <c r="F112" i="23" a="1"/>
  <c r="F112" i="23" s="1"/>
  <c r="E91" i="13" a="1"/>
  <c r="E91" i="13" s="1"/>
  <c r="E95" i="13" s="1"/>
  <c r="I90" i="13" s="1"/>
  <c r="I92" i="13" s="1"/>
  <c r="F78" i="23" a="1"/>
  <c r="F78" i="23" s="1"/>
  <c r="E120" i="13" a="1"/>
  <c r="E120" i="13" s="1"/>
  <c r="F102" i="23" a="1"/>
  <c r="F102" i="23" s="1"/>
  <c r="F75" i="23" a="1"/>
  <c r="F75" i="23" s="1"/>
  <c r="E61" i="13" a="1"/>
  <c r="E61" i="13" s="1"/>
  <c r="F61" i="23" a="1"/>
  <c r="F61" i="23" s="1"/>
  <c r="E56" i="13" a="1"/>
  <c r="E56" i="13" s="1"/>
  <c r="E50" i="13" a="1"/>
  <c r="E50" i="13" s="1"/>
  <c r="E92" i="20" a="1"/>
  <c r="E92" i="20" s="1"/>
  <c r="E100" i="20" a="1"/>
  <c r="E100" i="20" s="1"/>
  <c r="E114" i="20" a="1"/>
  <c r="E114" i="20" s="1"/>
  <c r="E123" i="20" a="1"/>
  <c r="E123" i="20" s="1"/>
  <c r="E98" i="20" a="1"/>
  <c r="E98" i="20" s="1"/>
  <c r="E120" i="20" a="1"/>
  <c r="E120" i="20" s="1"/>
  <c r="E93" i="20" a="1"/>
  <c r="E93" i="20" s="1"/>
  <c r="E102" i="20" a="1"/>
  <c r="E102" i="20" s="1"/>
  <c r="E108" i="20" a="1"/>
  <c r="E108" i="20" s="1"/>
  <c r="E115" i="20" a="1"/>
  <c r="E115" i="20" s="1"/>
  <c r="E124" i="20" a="1"/>
  <c r="E124" i="20" s="1"/>
  <c r="E111" i="20" a="1"/>
  <c r="E111" i="20" s="1"/>
  <c r="E94" i="20" a="1"/>
  <c r="E94" i="20" s="1"/>
  <c r="E103" i="20" a="1"/>
  <c r="E103" i="20" s="1"/>
  <c r="E109" i="20" a="1"/>
  <c r="E109" i="20" s="1"/>
  <c r="E116" i="20" a="1"/>
  <c r="E116" i="20" s="1"/>
  <c r="E96" i="20" a="1"/>
  <c r="E96" i="20" s="1"/>
  <c r="E110" i="20" a="1"/>
  <c r="E110" i="20" s="1"/>
  <c r="E117" i="20" a="1"/>
  <c r="E117" i="20" s="1"/>
  <c r="E90" i="20" a="1"/>
  <c r="E90" i="20" s="1"/>
  <c r="E105" i="20" a="1"/>
  <c r="E105" i="20" s="1"/>
  <c r="E97" i="20" a="1"/>
  <c r="E97" i="20" s="1"/>
  <c r="E104" i="20" a="1"/>
  <c r="E104" i="20" s="1"/>
  <c r="E118" i="20" a="1"/>
  <c r="E118" i="20" s="1"/>
  <c r="E91" i="20" a="1"/>
  <c r="E91" i="20" s="1"/>
  <c r="E99" i="20" a="1"/>
  <c r="E99" i="20" s="1"/>
  <c r="E121" i="20" a="1"/>
  <c r="E121" i="20" s="1"/>
  <c r="E106" i="20" a="1"/>
  <c r="E106" i="20" s="1"/>
  <c r="E112" i="20" a="1"/>
  <c r="E112" i="20" s="1"/>
  <c r="E122" i="20" a="1"/>
  <c r="E122" i="20" s="1"/>
  <c r="G27" i="23" a="1"/>
  <c r="G27" i="23" s="1"/>
  <c r="E22" i="13" a="1"/>
  <c r="E22" i="13" s="1"/>
  <c r="F69" i="23" a="1"/>
  <c r="F69" i="23" s="1"/>
  <c r="E58" i="13" a="1"/>
  <c r="E58" i="13" s="1"/>
  <c r="F54" i="23" a="1"/>
  <c r="F54" i="23" s="1"/>
  <c r="F49" i="23" a="1"/>
  <c r="F49" i="23" s="1"/>
  <c r="F48" i="23" a="1"/>
  <c r="F48" i="23" s="1"/>
  <c r="E52" i="13" a="1"/>
  <c r="E52" i="13" s="1"/>
  <c r="R50" i="22"/>
  <c r="E49" i="13" a="1"/>
  <c r="E49" i="13" s="1"/>
  <c r="E69" i="13" a="1"/>
  <c r="E69" i="13" s="1"/>
  <c r="O23" i="22"/>
  <c r="O29" i="22" s="1"/>
  <c r="E62" i="13" a="1"/>
  <c r="E62" i="13" s="1"/>
  <c r="F64" i="23" a="1"/>
  <c r="F64" i="23" s="1"/>
  <c r="F57" i="23" a="1"/>
  <c r="F57" i="23" s="1"/>
  <c r="E51" i="13" a="1"/>
  <c r="E51" i="13" s="1"/>
  <c r="K29" i="22"/>
  <c r="K35" i="22" s="1"/>
  <c r="E55" i="13" a="1"/>
  <c r="E55" i="13" s="1"/>
  <c r="F21" i="23" a="1"/>
  <c r="F21" i="23" s="1"/>
  <c r="G13" i="23" a="1"/>
  <c r="G13" i="23" s="1"/>
  <c r="M11" i="22"/>
  <c r="G8" i="23" a="1"/>
  <c r="G8" i="23" s="1"/>
  <c r="F68" i="23" a="1"/>
  <c r="F68" i="23" s="1"/>
  <c r="F66" i="23" a="1"/>
  <c r="F66" i="23" s="1"/>
  <c r="G39" i="23" a="1"/>
  <c r="G39" i="23" s="1"/>
  <c r="G22" i="23" a="1"/>
  <c r="G22" i="23" s="1"/>
  <c r="G12" i="23" a="1"/>
  <c r="G12" i="23" s="1"/>
  <c r="G33" i="23" a="1"/>
  <c r="G33" i="23" s="1"/>
  <c r="G18" i="23" a="1"/>
  <c r="G18" i="23" s="1"/>
  <c r="G43" i="23" a="1"/>
  <c r="G43" i="23" s="1"/>
  <c r="G32" i="23" a="1"/>
  <c r="G32" i="23" s="1"/>
  <c r="R120" i="22"/>
  <c r="R123" i="22"/>
  <c r="R70" i="22"/>
  <c r="R15" i="22"/>
  <c r="D15" i="24" s="1" a="1"/>
  <c r="D15" i="24" s="1"/>
  <c r="R92" i="22"/>
  <c r="R16" i="22"/>
  <c r="D16" i="24" s="1" a="1"/>
  <c r="D16" i="24" s="1"/>
  <c r="E45" i="13" a="1"/>
  <c r="E45" i="13" s="1"/>
  <c r="R52" i="22"/>
  <c r="R112" i="22"/>
  <c r="R54" i="22"/>
  <c r="R79" i="22"/>
  <c r="R94" i="22"/>
  <c r="F31" i="23" a="1"/>
  <c r="F31" i="23" s="1"/>
  <c r="F24" i="23" a="1"/>
  <c r="F24" i="23" s="1"/>
  <c r="R103" i="22"/>
  <c r="R81" i="22"/>
  <c r="R78" i="22"/>
  <c r="R20" i="22"/>
  <c r="D20" i="24" s="1" a="1"/>
  <c r="D20" i="24" s="1"/>
  <c r="R85" i="22"/>
  <c r="G16" i="23" a="1"/>
  <c r="G16" i="23" s="1"/>
  <c r="G19" i="23" a="1"/>
  <c r="G19" i="23" s="1"/>
  <c r="G30" i="23" a="1"/>
  <c r="G30" i="23" s="1"/>
  <c r="G26" i="23" a="1"/>
  <c r="G26" i="23" s="1"/>
  <c r="G21" i="23" a="1"/>
  <c r="G21" i="23" s="1"/>
  <c r="R62" i="22"/>
  <c r="R60" i="22"/>
  <c r="G37" i="23" a="1"/>
  <c r="G37" i="23" s="1"/>
  <c r="G15" i="23" a="1"/>
  <c r="G15" i="23" s="1"/>
  <c r="R21" i="22"/>
  <c r="R91" i="22"/>
  <c r="R48" i="22"/>
  <c r="R116" i="22"/>
  <c r="G104" i="23" a="1"/>
  <c r="G104" i="23" s="1"/>
  <c r="E36" i="13" a="1"/>
  <c r="E36" i="13" s="1"/>
  <c r="J29" i="22"/>
  <c r="J35" i="22" s="1"/>
  <c r="R108" i="22"/>
  <c r="E34" i="13" a="1"/>
  <c r="E34" i="13" s="1"/>
  <c r="F32" i="23" a="1"/>
  <c r="F32" i="23" s="1"/>
  <c r="R18" i="22"/>
  <c r="D18" i="24" s="1" a="1"/>
  <c r="D18" i="24" s="1"/>
  <c r="F45" i="23" a="1"/>
  <c r="F45" i="23" s="1"/>
  <c r="E25" i="13" a="1"/>
  <c r="E25" i="13" s="1"/>
  <c r="F27" i="23" a="1"/>
  <c r="F27" i="23" s="1"/>
  <c r="E27" i="13" a="1"/>
  <c r="E27" i="13" s="1"/>
  <c r="F38" i="23" a="1"/>
  <c r="F38" i="23" s="1"/>
  <c r="R28" i="22"/>
  <c r="R111" i="22"/>
  <c r="E37" i="13" a="1"/>
  <c r="E37" i="13" s="1"/>
  <c r="E44" i="13" a="1"/>
  <c r="E44" i="13" s="1"/>
  <c r="F20" i="23" a="1"/>
  <c r="F20" i="23" s="1"/>
  <c r="F46" i="23" a="1"/>
  <c r="F46" i="23" s="1"/>
  <c r="F39" i="23" a="1"/>
  <c r="F39" i="23" s="1"/>
  <c r="E38" i="13" a="1"/>
  <c r="E38" i="13" s="1"/>
  <c r="E40" i="13" a="1"/>
  <c r="E40" i="13" s="1"/>
  <c r="F44" i="23" a="1"/>
  <c r="F44" i="23" s="1"/>
  <c r="R58" i="22"/>
  <c r="E43" i="13" a="1"/>
  <c r="E43" i="13" s="1"/>
  <c r="R32" i="22"/>
  <c r="R33" i="22"/>
  <c r="R97" i="22"/>
  <c r="R57" i="22"/>
  <c r="R64" i="22"/>
  <c r="R99" i="22"/>
  <c r="R110" i="22"/>
  <c r="R61" i="22"/>
  <c r="R118" i="22"/>
  <c r="R14" i="22"/>
  <c r="F33" i="23" a="1"/>
  <c r="F33" i="23" s="1"/>
  <c r="R121" i="22"/>
  <c r="R39" i="22"/>
  <c r="D38" i="8" a="1"/>
  <c r="D38" i="8" s="1"/>
  <c r="R98" i="22"/>
  <c r="R19" i="22"/>
  <c r="P29" i="22"/>
  <c r="P35" i="22" s="1"/>
  <c r="R46" i="22"/>
  <c r="R76" i="22"/>
  <c r="R25" i="22"/>
  <c r="R26" i="22"/>
  <c r="R80" i="22"/>
  <c r="R38" i="22"/>
  <c r="R69" i="22"/>
  <c r="R72" i="22"/>
  <c r="R93" i="22"/>
  <c r="E30" i="13" a="1"/>
  <c r="E30" i="13" s="1"/>
  <c r="R102" i="22"/>
  <c r="R87" i="22"/>
  <c r="R63" i="22"/>
  <c r="G10" i="23" a="1"/>
  <c r="G10" i="23" s="1"/>
  <c r="R55" i="22"/>
  <c r="R36" i="22"/>
  <c r="R105" i="22"/>
  <c r="R45" i="22"/>
  <c r="R117" i="22"/>
  <c r="R22" i="22"/>
  <c r="R67" i="22"/>
  <c r="R75" i="22"/>
  <c r="R40" i="22"/>
  <c r="H11" i="22"/>
  <c r="H17" i="22" s="1"/>
  <c r="F41" i="22"/>
  <c r="F47" i="22" s="1"/>
  <c r="E23" i="22"/>
  <c r="E29" i="22" s="1"/>
  <c r="E35" i="22" s="1"/>
  <c r="R82" i="22"/>
  <c r="R31" i="22"/>
  <c r="R109" i="22"/>
  <c r="R56" i="22"/>
  <c r="R84" i="22"/>
  <c r="G34" i="23" a="1"/>
  <c r="G34" i="23" s="1"/>
  <c r="R96" i="22"/>
  <c r="R90" i="22"/>
  <c r="G38" i="23" a="1"/>
  <c r="G38" i="23" s="1"/>
  <c r="F42" i="23" a="1"/>
  <c r="F42" i="23" s="1"/>
  <c r="R100" i="22"/>
  <c r="R30" i="22"/>
  <c r="I23" i="22"/>
  <c r="I29" i="22" s="1"/>
  <c r="R88" i="22"/>
  <c r="R51" i="22"/>
  <c r="R73" i="22"/>
  <c r="R114" i="22"/>
  <c r="R49" i="22"/>
  <c r="R86" i="22"/>
  <c r="G20" i="23" a="1"/>
  <c r="G20" i="23" s="1"/>
  <c r="E42" i="13" a="1"/>
  <c r="E42" i="13" s="1"/>
  <c r="R24" i="22"/>
  <c r="R124" i="22"/>
  <c r="R34" i="22"/>
  <c r="R122" i="22"/>
  <c r="G14" i="23" a="1"/>
  <c r="G14" i="23" s="1"/>
  <c r="R43" i="22"/>
  <c r="R66" i="22"/>
  <c r="G102" i="23" a="1"/>
  <c r="G102" i="23" s="1"/>
  <c r="R74" i="22"/>
  <c r="R106" i="22"/>
  <c r="G61" i="23" a="1"/>
  <c r="G61" i="23" s="1"/>
  <c r="R42" i="22"/>
  <c r="E28" i="23" a="1"/>
  <c r="E28" i="23" s="1"/>
  <c r="D21" i="8" a="1"/>
  <c r="D21" i="8" s="1"/>
  <c r="R68" i="22"/>
  <c r="G90" i="23" a="1"/>
  <c r="G90" i="23" s="1"/>
  <c r="G74" i="23" a="1"/>
  <c r="G74" i="23" s="1"/>
  <c r="G80" i="23" a="1"/>
  <c r="G80" i="23" s="1"/>
  <c r="G124" i="23" a="1"/>
  <c r="G124" i="23" s="1"/>
  <c r="G54" i="23" a="1"/>
  <c r="G54" i="23" s="1"/>
  <c r="G60" i="23" a="1"/>
  <c r="G60" i="23" s="1"/>
  <c r="G86" i="23" a="1"/>
  <c r="G86" i="23" s="1"/>
  <c r="G84" i="23" a="1"/>
  <c r="G84" i="23" s="1"/>
  <c r="G112" i="23" a="1"/>
  <c r="G112" i="23" s="1"/>
  <c r="G81" i="23" a="1"/>
  <c r="G81" i="23" s="1"/>
  <c r="G76" i="23" a="1"/>
  <c r="G76" i="23" s="1"/>
  <c r="G103" i="23" a="1"/>
  <c r="G103" i="23" s="1"/>
  <c r="G79" i="23" a="1"/>
  <c r="G79" i="23" s="1"/>
  <c r="G100" i="23" a="1"/>
  <c r="G100" i="23" s="1"/>
  <c r="G97" i="23" a="1"/>
  <c r="G97" i="23" s="1"/>
  <c r="R37" i="22"/>
  <c r="G44" i="23" a="1"/>
  <c r="G44" i="23" s="1"/>
  <c r="G116" i="23" a="1"/>
  <c r="G116" i="23" s="1"/>
  <c r="G75" i="23" a="1"/>
  <c r="G75" i="23" s="1"/>
  <c r="G122" i="23" a="1"/>
  <c r="G122" i="23" s="1"/>
  <c r="G106" i="23" a="1"/>
  <c r="G106" i="23" s="1"/>
  <c r="G94" i="23" a="1"/>
  <c r="G94" i="23" s="1"/>
  <c r="K94" i="12"/>
  <c r="G31" i="23" a="1"/>
  <c r="G31" i="23" s="1"/>
  <c r="G58" i="23" a="1"/>
  <c r="G58" i="23" s="1"/>
  <c r="G64" i="23" a="1"/>
  <c r="G64" i="23" s="1"/>
  <c r="G48" i="23" a="1"/>
  <c r="G48" i="23" s="1"/>
  <c r="G108" i="23" a="1"/>
  <c r="G108" i="23" s="1"/>
  <c r="G50" i="23" a="1"/>
  <c r="G50" i="23" s="1"/>
  <c r="G110" i="23" a="1"/>
  <c r="G110" i="23" s="1"/>
  <c r="G118" i="23" a="1"/>
  <c r="G118" i="23" s="1"/>
  <c r="G72" i="23" a="1"/>
  <c r="G72" i="23" s="1"/>
  <c r="G96" i="23" a="1"/>
  <c r="G96" i="23" s="1"/>
  <c r="R115" i="22"/>
  <c r="L11" i="22"/>
  <c r="L17" i="22" s="1"/>
  <c r="L23" i="22" s="1"/>
  <c r="G111" i="23" a="1"/>
  <c r="G111" i="23" s="1"/>
  <c r="G66" i="23" a="1"/>
  <c r="G66" i="23" s="1"/>
  <c r="G57" i="23" a="1"/>
  <c r="G57" i="23" s="1"/>
  <c r="G85" i="23" a="1"/>
  <c r="G85" i="23" s="1"/>
  <c r="G109" i="23" a="1"/>
  <c r="G109" i="23" s="1"/>
  <c r="G63" i="23" a="1"/>
  <c r="G63" i="23" s="1"/>
  <c r="G70" i="23" a="1"/>
  <c r="G70" i="23" s="1"/>
  <c r="G62" i="23" a="1"/>
  <c r="G62" i="23" s="1"/>
  <c r="G87" i="23" a="1"/>
  <c r="G87" i="23" s="1"/>
  <c r="G117" i="23" a="1"/>
  <c r="G117" i="23" s="1"/>
  <c r="G105" i="23" a="1"/>
  <c r="G105" i="23" s="1"/>
  <c r="G67" i="23" a="1"/>
  <c r="G67" i="23" s="1"/>
  <c r="G56" i="23" a="1"/>
  <c r="G56" i="23" s="1"/>
  <c r="G114" i="23" a="1"/>
  <c r="G114" i="23" s="1"/>
  <c r="G82" i="23" a="1"/>
  <c r="G82" i="23" s="1"/>
  <c r="G88" i="23" a="1"/>
  <c r="G88" i="23" s="1"/>
  <c r="G99" i="23" a="1"/>
  <c r="G99" i="23" s="1"/>
  <c r="G49" i="23" a="1"/>
  <c r="G49" i="23" s="1"/>
  <c r="G69" i="23" a="1"/>
  <c r="G69" i="23" s="1"/>
  <c r="G121" i="23" a="1"/>
  <c r="G121" i="23" s="1"/>
  <c r="G92" i="23" a="1"/>
  <c r="G92" i="23" s="1"/>
  <c r="G78" i="23" a="1"/>
  <c r="G78" i="23" s="1"/>
  <c r="G115" i="23" a="1"/>
  <c r="G115" i="23" s="1"/>
  <c r="G73" i="23" a="1"/>
  <c r="G73" i="23" s="1"/>
  <c r="G91" i="23" a="1"/>
  <c r="G91" i="23" s="1"/>
  <c r="G51" i="23" a="1"/>
  <c r="G51" i="23" s="1"/>
  <c r="G55" i="23" a="1"/>
  <c r="G55" i="23" s="1"/>
  <c r="G123" i="23" a="1"/>
  <c r="G123" i="23" s="1"/>
  <c r="G120" i="23" a="1"/>
  <c r="G120" i="23" s="1"/>
  <c r="G68" i="23" a="1"/>
  <c r="G68" i="23" s="1"/>
  <c r="G93" i="23" a="1"/>
  <c r="G93" i="23" s="1"/>
  <c r="G98" i="23" a="1"/>
  <c r="G98" i="23" s="1"/>
  <c r="G52" i="23" a="1"/>
  <c r="G52" i="23" s="1"/>
  <c r="G46" i="23" a="1"/>
  <c r="G46" i="23" s="1"/>
  <c r="K109" i="12"/>
  <c r="K9" i="12"/>
  <c r="K52" i="12"/>
  <c r="K97" i="12"/>
  <c r="K110" i="12"/>
  <c r="K38" i="12"/>
  <c r="K63" i="12"/>
  <c r="K78" i="12"/>
  <c r="K46" i="12"/>
  <c r="E11" i="13"/>
  <c r="I6" i="13" s="1"/>
  <c r="K113" i="12"/>
  <c r="K66" i="12"/>
  <c r="K118" i="12"/>
  <c r="K8" i="12"/>
  <c r="K92" i="12"/>
  <c r="K111" i="12"/>
  <c r="K24" i="12"/>
  <c r="K31" i="12"/>
  <c r="K49" i="12"/>
  <c r="K96" i="12"/>
  <c r="K67" i="12"/>
  <c r="K107" i="12"/>
  <c r="K90" i="12"/>
  <c r="K19" i="12"/>
  <c r="K54" i="12"/>
  <c r="K56" i="12"/>
  <c r="K95" i="12"/>
  <c r="K101" i="12"/>
  <c r="K64" i="12"/>
  <c r="K116" i="12"/>
  <c r="K106" i="12"/>
  <c r="K18" i="12"/>
  <c r="K85" i="12"/>
  <c r="K99" i="12"/>
  <c r="K22" i="12"/>
  <c r="K88" i="12"/>
  <c r="K79" i="12"/>
  <c r="K33" i="12"/>
  <c r="K60" i="12"/>
  <c r="K21" i="12"/>
  <c r="K7" i="12"/>
  <c r="K102" i="12"/>
  <c r="K70" i="12"/>
  <c r="K12" i="12"/>
  <c r="K27" i="12"/>
  <c r="K108" i="12"/>
  <c r="K72" i="12"/>
  <c r="K20" i="12"/>
  <c r="K26" i="12"/>
  <c r="K42" i="12"/>
  <c r="K69" i="12"/>
  <c r="K104" i="12"/>
  <c r="K114" i="12"/>
  <c r="K45" i="12"/>
  <c r="K68" i="12"/>
  <c r="K91" i="12"/>
  <c r="K73" i="12"/>
  <c r="K51" i="12"/>
  <c r="K82" i="12"/>
  <c r="K44" i="12"/>
  <c r="K48" i="12"/>
  <c r="K32" i="12"/>
  <c r="K43" i="12"/>
  <c r="K93" i="12"/>
  <c r="K75" i="12"/>
  <c r="K84" i="12"/>
  <c r="K14" i="12"/>
  <c r="K55" i="12"/>
  <c r="K76" i="12"/>
  <c r="K40" i="12"/>
  <c r="K15" i="12"/>
  <c r="K16" i="12"/>
  <c r="K86" i="12"/>
  <c r="K61" i="12"/>
  <c r="K112" i="12"/>
  <c r="K37" i="12"/>
  <c r="K103" i="12"/>
  <c r="K28" i="12"/>
  <c r="K39" i="12"/>
  <c r="K98" i="12"/>
  <c r="K80" i="12"/>
  <c r="K36" i="12"/>
  <c r="K74" i="12"/>
  <c r="K34" i="12"/>
  <c r="K57" i="12"/>
  <c r="K115" i="12"/>
  <c r="K13" i="12"/>
  <c r="K58" i="12"/>
  <c r="K10" i="12"/>
  <c r="K120" i="12"/>
  <c r="K81" i="12"/>
  <c r="K100" i="12"/>
  <c r="K6" i="12"/>
  <c r="K105" i="12"/>
  <c r="K119" i="12"/>
  <c r="K30" i="12"/>
  <c r="K50" i="12"/>
  <c r="K117" i="12"/>
  <c r="K62" i="12"/>
  <c r="K87" i="12"/>
  <c r="R44" i="22"/>
  <c r="E105" i="6" a="1"/>
  <c r="E105" i="6" s="1"/>
  <c r="D17" i="8" a="1"/>
  <c r="D17" i="8" s="1"/>
  <c r="D68" i="8" a="1"/>
  <c r="D68" i="8" s="1"/>
  <c r="E85" i="23" a="1"/>
  <c r="E85" i="23" s="1"/>
  <c r="E122" i="23" a="1"/>
  <c r="E122" i="23" s="1"/>
  <c r="E78" i="6" a="1"/>
  <c r="E78" i="6" s="1"/>
  <c r="E56" i="6" a="1"/>
  <c r="E56" i="6" s="1"/>
  <c r="E82" i="6" a="1"/>
  <c r="E82" i="6" s="1"/>
  <c r="D60" i="8" a="1"/>
  <c r="D60" i="8" s="1"/>
  <c r="E87" i="6" a="1"/>
  <c r="E87" i="6" s="1"/>
  <c r="D41" i="8" a="1"/>
  <c r="D41" i="8" s="1"/>
  <c r="D10" i="8" a="1"/>
  <c r="D10" i="8" s="1"/>
  <c r="D56" i="8" a="1"/>
  <c r="D56" i="8" s="1"/>
  <c r="D98" i="8" a="1"/>
  <c r="D98" i="8" s="1"/>
  <c r="E30" i="6" a="1"/>
  <c r="E30" i="6" s="1"/>
  <c r="E58" i="23" a="1"/>
  <c r="E58" i="23" s="1"/>
  <c r="E99" i="23" a="1"/>
  <c r="E99" i="23" s="1"/>
  <c r="D75" i="8" a="1"/>
  <c r="D75" i="8" s="1"/>
  <c r="E15" i="23" a="1"/>
  <c r="E15" i="23" s="1"/>
  <c r="E112" i="23" a="1"/>
  <c r="E112" i="23" s="1"/>
  <c r="D104" i="8" a="1"/>
  <c r="D104" i="8" s="1"/>
  <c r="D63" i="8" a="1"/>
  <c r="D63" i="8" s="1"/>
  <c r="E124" i="6" a="1"/>
  <c r="E124" i="6" s="1"/>
  <c r="E74" i="23" a="1"/>
  <c r="E74" i="23" s="1"/>
  <c r="E39" i="23" a="1"/>
  <c r="E39" i="23" s="1"/>
  <c r="D92" i="8" a="1"/>
  <c r="D92" i="8" s="1"/>
  <c r="D77" i="8" a="1"/>
  <c r="D77" i="8" s="1"/>
  <c r="E121" i="6" a="1"/>
  <c r="E121" i="6" s="1"/>
  <c r="D30" i="8" a="1"/>
  <c r="D30" i="8" s="1"/>
  <c r="D54" i="8" a="1"/>
  <c r="D54" i="8" s="1"/>
  <c r="E118" i="6" a="1"/>
  <c r="E118" i="6" s="1"/>
  <c r="D105" i="8" a="1"/>
  <c r="D105" i="8" s="1"/>
  <c r="E120" i="23" a="1"/>
  <c r="E120" i="23" s="1"/>
  <c r="E14" i="6" a="1"/>
  <c r="E14" i="6" s="1"/>
  <c r="D11" i="8" a="1"/>
  <c r="D11" i="8" s="1"/>
  <c r="E61" i="6" a="1"/>
  <c r="E61" i="6" s="1"/>
  <c r="E72" i="23" a="1"/>
  <c r="E72" i="23" s="1"/>
  <c r="E88" i="6" a="1"/>
  <c r="E88" i="6" s="1"/>
  <c r="E117" i="6" a="1"/>
  <c r="E117" i="6" s="1"/>
  <c r="D22" i="8" a="1"/>
  <c r="D22" i="8" s="1"/>
  <c r="E27" i="6" a="1"/>
  <c r="E27" i="6" s="1"/>
  <c r="D73" i="8" a="1"/>
  <c r="D73" i="8" s="1"/>
  <c r="E52" i="23" a="1"/>
  <c r="E52" i="23" s="1"/>
  <c r="E104" i="23" a="1"/>
  <c r="E104" i="23" s="1"/>
  <c r="D35" i="8" a="1"/>
  <c r="D35" i="8" s="1"/>
  <c r="E39" i="6" a="1"/>
  <c r="E39" i="6" s="1"/>
  <c r="E109" i="6" a="1"/>
  <c r="E109" i="6" s="1"/>
  <c r="E123" i="23" a="1"/>
  <c r="E123" i="23" s="1"/>
  <c r="D26" i="8" a="1"/>
  <c r="D26" i="8" s="1"/>
  <c r="D76" i="8" a="1"/>
  <c r="D76" i="8" s="1"/>
  <c r="E109" i="23" a="1"/>
  <c r="E109" i="23" s="1"/>
  <c r="E86" i="6" a="1"/>
  <c r="E86" i="6" s="1"/>
  <c r="E33" i="6" a="1"/>
  <c r="E33" i="6" s="1"/>
  <c r="D86" i="8" a="1"/>
  <c r="D86" i="8" s="1"/>
  <c r="E51" i="6" a="1"/>
  <c r="E51" i="6" s="1"/>
  <c r="E96" i="6" a="1"/>
  <c r="E96" i="6" s="1"/>
  <c r="E93" i="23" a="1"/>
  <c r="E93" i="23" s="1"/>
  <c r="E54" i="23" a="1"/>
  <c r="E54" i="23" s="1"/>
  <c r="E112" i="6" a="1"/>
  <c r="E112" i="6" s="1"/>
  <c r="E38" i="6" a="1"/>
  <c r="E38" i="6" s="1"/>
  <c r="E42" i="6" a="1"/>
  <c r="E42" i="6" s="1"/>
  <c r="D78" i="8" a="1"/>
  <c r="D78" i="8" s="1"/>
  <c r="D94" i="8" a="1"/>
  <c r="D94" i="8" s="1"/>
  <c r="E7" i="23" a="1"/>
  <c r="E7" i="23" s="1"/>
  <c r="E96" i="23" a="1"/>
  <c r="E96" i="23" s="1"/>
  <c r="E102" i="6" a="1"/>
  <c r="E102" i="6" s="1"/>
  <c r="E64" i="6" a="1"/>
  <c r="E64" i="6" s="1"/>
  <c r="E48" i="6" a="1"/>
  <c r="E48" i="6" s="1"/>
  <c r="D59" i="8" a="1"/>
  <c r="D59" i="8" s="1"/>
  <c r="D46" i="8" a="1"/>
  <c r="D46" i="8" s="1"/>
  <c r="E21" i="23" a="1"/>
  <c r="E21" i="23" s="1"/>
  <c r="E44" i="23" a="1"/>
  <c r="E44" i="23" s="1"/>
  <c r="E12" i="23" a="1"/>
  <c r="E12" i="23" s="1"/>
  <c r="E122" i="6" a="1"/>
  <c r="E122" i="6" s="1"/>
  <c r="E114" i="6" a="1"/>
  <c r="E114" i="6" s="1"/>
  <c r="E50" i="6" a="1"/>
  <c r="E50" i="6" s="1"/>
  <c r="D93" i="8" a="1"/>
  <c r="D93" i="8" s="1"/>
  <c r="D31" i="8" a="1"/>
  <c r="D31" i="8" s="1"/>
  <c r="E87" i="23" a="1"/>
  <c r="E87" i="23" s="1"/>
  <c r="E76" i="6" a="1"/>
  <c r="E76" i="6" s="1"/>
  <c r="D99" i="8" a="1"/>
  <c r="D99" i="8" s="1"/>
  <c r="D47" i="8" a="1"/>
  <c r="D47" i="8" s="1"/>
  <c r="E24" i="6" a="1"/>
  <c r="E24" i="6" s="1"/>
  <c r="D16" i="8" a="1"/>
  <c r="D16" i="8" s="1"/>
  <c r="E79" i="6" a="1"/>
  <c r="E79" i="6" s="1"/>
  <c r="E115" i="23" a="1"/>
  <c r="E115" i="23" s="1"/>
  <c r="D101" i="8" a="1"/>
  <c r="D101" i="8" s="1"/>
  <c r="E116" i="23" a="1"/>
  <c r="E116" i="23" s="1"/>
  <c r="E90" i="23" a="1"/>
  <c r="E90" i="23" s="1"/>
  <c r="E106" i="23" a="1"/>
  <c r="E106" i="23" s="1"/>
  <c r="E97" i="23" a="1"/>
  <c r="E97" i="23" s="1"/>
  <c r="E6" i="23" a="1"/>
  <c r="E6" i="23" s="1"/>
  <c r="E64" i="23" a="1"/>
  <c r="E64" i="23" s="1"/>
  <c r="D89" i="8" a="1"/>
  <c r="D89" i="8" s="1"/>
  <c r="E10" i="23" a="1"/>
  <c r="E10" i="23" s="1"/>
  <c r="E19" i="23" a="1"/>
  <c r="E19" i="23" s="1"/>
  <c r="E18" i="6" a="1"/>
  <c r="E18" i="6" s="1"/>
  <c r="E34" i="6" a="1"/>
  <c r="E34" i="6" s="1"/>
  <c r="D42" i="8" a="1"/>
  <c r="D42" i="8" s="1"/>
  <c r="D102" i="8" a="1"/>
  <c r="D102" i="8" s="1"/>
  <c r="E103" i="23" a="1"/>
  <c r="E103" i="23" s="1"/>
  <c r="E54" i="6" a="1"/>
  <c r="E54" i="6" s="1"/>
  <c r="E121" i="23" a="1"/>
  <c r="E121" i="23" s="1"/>
  <c r="E68" i="6" a="1"/>
  <c r="E68" i="6" s="1"/>
  <c r="D70" i="8" a="1"/>
  <c r="D70" i="8" s="1"/>
  <c r="D85" i="8" a="1"/>
  <c r="D85" i="8" s="1"/>
  <c r="E9" i="6" a="1"/>
  <c r="E9" i="6" s="1"/>
  <c r="D33" i="8" a="1"/>
  <c r="D33" i="8" s="1"/>
  <c r="D62" i="8" a="1"/>
  <c r="D62" i="8" s="1"/>
  <c r="E67" i="6" a="1"/>
  <c r="E67" i="6" s="1"/>
  <c r="E22" i="23" a="1"/>
  <c r="E22" i="23" s="1"/>
  <c r="E43" i="23" a="1"/>
  <c r="E43" i="23" s="1"/>
  <c r="E38" i="23" a="1"/>
  <c r="E38" i="23" s="1"/>
  <c r="E16" i="23" a="1"/>
  <c r="E16" i="23" s="1"/>
  <c r="E105" i="23" a="1"/>
  <c r="E105" i="23" s="1"/>
  <c r="D90" i="8" a="1"/>
  <c r="D90" i="8" s="1"/>
  <c r="D103" i="8" a="1"/>
  <c r="D103" i="8" s="1"/>
  <c r="E62" i="6" a="1"/>
  <c r="E62" i="6" s="1"/>
  <c r="E75" i="6" a="1"/>
  <c r="E75" i="6" s="1"/>
  <c r="E69" i="6" a="1"/>
  <c r="E69" i="6" s="1"/>
  <c r="D39" i="8" a="1"/>
  <c r="D39" i="8" s="1"/>
  <c r="E86" i="23" a="1"/>
  <c r="E86" i="23" s="1"/>
  <c r="E108" i="6" a="1"/>
  <c r="E108" i="6" s="1"/>
  <c r="D67" i="8" a="1"/>
  <c r="D67" i="8" s="1"/>
  <c r="E94" i="6" a="1"/>
  <c r="E94" i="6" s="1"/>
  <c r="E94" i="23" a="1"/>
  <c r="E94" i="23" s="1"/>
  <c r="D95" i="8" a="1"/>
  <c r="D95" i="8" s="1"/>
  <c r="D32" i="8" a="1"/>
  <c r="D32" i="8" s="1"/>
  <c r="D52" i="8" a="1"/>
  <c r="D52" i="8" s="1"/>
  <c r="E73" i="23" a="1"/>
  <c r="E73" i="23" s="1"/>
  <c r="D91" i="8" a="1"/>
  <c r="D91" i="8" s="1"/>
  <c r="E110" i="6" a="1"/>
  <c r="E110" i="6" s="1"/>
  <c r="E98" i="6" a="1"/>
  <c r="E98" i="6" s="1"/>
  <c r="E108" i="23" a="1"/>
  <c r="E108" i="23" s="1"/>
  <c r="E58" i="6" a="1"/>
  <c r="E58" i="6" s="1"/>
  <c r="E123" i="6" a="1"/>
  <c r="E123" i="6" s="1"/>
  <c r="E22" i="6" a="1"/>
  <c r="E22" i="6" s="1"/>
  <c r="E16" i="6" a="1"/>
  <c r="E16" i="6" s="1"/>
  <c r="D69" i="8" a="1"/>
  <c r="D69" i="8" s="1"/>
  <c r="D27" i="8" a="1"/>
  <c r="D27" i="8" s="1"/>
  <c r="E67" i="23" a="1"/>
  <c r="E67" i="23" s="1"/>
  <c r="D97" i="8" a="1"/>
  <c r="D97" i="8" s="1"/>
  <c r="E84" i="6" a="1"/>
  <c r="E84" i="6" s="1"/>
  <c r="E72" i="6" a="1"/>
  <c r="E72" i="6" s="1"/>
  <c r="E50" i="23" a="1"/>
  <c r="E50" i="23" s="1"/>
  <c r="E106" i="6" a="1"/>
  <c r="E106" i="6" s="1"/>
  <c r="D72" i="8" a="1"/>
  <c r="D72" i="8" s="1"/>
  <c r="E55" i="23" a="1"/>
  <c r="E55" i="23" s="1"/>
  <c r="E92" i="23" a="1"/>
  <c r="E92" i="23" s="1"/>
  <c r="D84" i="8" a="1"/>
  <c r="D84" i="8" s="1"/>
  <c r="D82" i="8" a="1"/>
  <c r="D82" i="8" s="1"/>
  <c r="D53" i="8" a="1"/>
  <c r="D53" i="8" s="1"/>
  <c r="E24" i="23" a="1"/>
  <c r="E24" i="23" s="1"/>
  <c r="E42" i="23" a="1"/>
  <c r="E42" i="23" s="1"/>
  <c r="E15" i="6" a="1"/>
  <c r="E15" i="6" s="1"/>
  <c r="E66" i="23" a="1"/>
  <c r="E66" i="23" s="1"/>
  <c r="E60" i="6" a="1"/>
  <c r="E60" i="6" s="1"/>
  <c r="D81" i="8" a="1"/>
  <c r="D81" i="8" s="1"/>
  <c r="E91" i="23" a="1"/>
  <c r="E91" i="23" s="1"/>
  <c r="E78" i="23" a="1"/>
  <c r="E78" i="23" s="1"/>
  <c r="D66" i="8" a="1"/>
  <c r="D66" i="8" s="1"/>
  <c r="E97" i="6" a="1"/>
  <c r="E97" i="6" s="1"/>
  <c r="E110" i="23" a="1"/>
  <c r="E110" i="23" s="1"/>
  <c r="E91" i="6" a="1"/>
  <c r="E91" i="6" s="1"/>
  <c r="D87" i="8" a="1"/>
  <c r="D87" i="8" s="1"/>
  <c r="E85" i="6" a="1"/>
  <c r="E85" i="6" s="1"/>
  <c r="E80" i="23" a="1"/>
  <c r="E80" i="23" s="1"/>
  <c r="E8" i="6" a="1"/>
  <c r="E8" i="6" s="1"/>
  <c r="E79" i="23" a="1"/>
  <c r="E79" i="23" s="1"/>
  <c r="D61" i="8" a="1"/>
  <c r="D61" i="8" s="1"/>
  <c r="D96" i="8" a="1"/>
  <c r="D96" i="8" s="1"/>
  <c r="D83" i="8" a="1"/>
  <c r="D83" i="8" s="1"/>
  <c r="D79" i="8" a="1"/>
  <c r="D79" i="8" s="1"/>
  <c r="E92" i="6" a="1"/>
  <c r="E92" i="6" s="1"/>
  <c r="E84" i="23" a="1"/>
  <c r="E84" i="23" s="1"/>
  <c r="E93" i="6" a="1"/>
  <c r="E93" i="6" s="1"/>
  <c r="E10" i="6" a="1"/>
  <c r="E10" i="6" s="1"/>
  <c r="E63" i="6" a="1"/>
  <c r="E63" i="6" s="1"/>
  <c r="D51" i="8" a="1"/>
  <c r="D51" i="8" s="1"/>
  <c r="E102" i="23" a="1"/>
  <c r="E102" i="23" s="1"/>
  <c r="D50" i="8" a="1"/>
  <c r="D50" i="8" s="1"/>
  <c r="D55" i="8" a="1"/>
  <c r="D55" i="8" s="1"/>
  <c r="E74" i="6" a="1"/>
  <c r="E74" i="6" s="1"/>
  <c r="E43" i="6" a="1"/>
  <c r="E43" i="6" s="1"/>
  <c r="E44" i="6" a="1"/>
  <c r="E44" i="6" s="1"/>
  <c r="D6" i="8" a="1"/>
  <c r="D6" i="8" s="1"/>
  <c r="D13" i="8" a="1"/>
  <c r="D13" i="8" s="1"/>
  <c r="E30" i="23" a="1"/>
  <c r="E30" i="23" s="1"/>
  <c r="E27" i="23" a="1"/>
  <c r="E27" i="23" s="1"/>
  <c r="E12" i="6" a="1"/>
  <c r="E12" i="6" s="1"/>
  <c r="E104" i="6" a="1"/>
  <c r="E104" i="6" s="1"/>
  <c r="E70" i="6" a="1"/>
  <c r="E70" i="6" s="1"/>
  <c r="E7" i="6" a="1"/>
  <c r="E7" i="6" s="1"/>
  <c r="E70" i="23" a="1"/>
  <c r="E70" i="23" s="1"/>
  <c r="E63" i="23" a="1"/>
  <c r="E63" i="23" s="1"/>
  <c r="E51" i="23" a="1"/>
  <c r="E51" i="23" s="1"/>
  <c r="E61" i="23" a="1"/>
  <c r="E61" i="23" s="1"/>
  <c r="E100" i="23" a="1"/>
  <c r="E100" i="23" s="1"/>
  <c r="E116" i="6" a="1"/>
  <c r="E116" i="6" s="1"/>
  <c r="D65" i="8" a="1"/>
  <c r="D65" i="8" s="1"/>
  <c r="E81" i="6" a="1"/>
  <c r="E81" i="6" s="1"/>
  <c r="E90" i="6" a="1"/>
  <c r="E90" i="6" s="1"/>
  <c r="E9" i="23" a="1"/>
  <c r="E9" i="23" s="1"/>
  <c r="E100" i="6" a="1"/>
  <c r="E100" i="6" s="1"/>
  <c r="E99" i="6" a="1"/>
  <c r="E99" i="6" s="1"/>
  <c r="D57" i="8" a="1"/>
  <c r="D57" i="8" s="1"/>
  <c r="E76" i="23" a="1"/>
  <c r="E76" i="23" s="1"/>
  <c r="D88" i="8" a="1"/>
  <c r="D88" i="8" s="1"/>
  <c r="E75" i="23" a="1"/>
  <c r="E75" i="23" s="1"/>
  <c r="D71" i="8" a="1"/>
  <c r="D71" i="8" s="1"/>
  <c r="E103" i="6" a="1"/>
  <c r="E103" i="6" s="1"/>
  <c r="E19" i="6" a="1"/>
  <c r="E19" i="6" s="1"/>
  <c r="E37" i="6" a="1"/>
  <c r="E37" i="6" s="1"/>
  <c r="D40" i="8" a="1"/>
  <c r="D40" i="8" s="1"/>
  <c r="D45" i="8" a="1"/>
  <c r="D45" i="8" s="1"/>
  <c r="D58" i="8" a="1"/>
  <c r="D58" i="8" s="1"/>
  <c r="D44" i="8" a="1"/>
  <c r="D44" i="8" s="1"/>
  <c r="D8" i="8" a="1"/>
  <c r="D8" i="8" s="1"/>
  <c r="D37" i="8" a="1"/>
  <c r="D37" i="8" s="1"/>
  <c r="D74" i="8" a="1"/>
  <c r="D74" i="8" s="1"/>
  <c r="D34" i="8" a="1"/>
  <c r="D34" i="8" s="1"/>
  <c r="D25" i="8" a="1"/>
  <c r="D25" i="8" s="1"/>
  <c r="E37" i="23" a="1"/>
  <c r="E37" i="23" s="1"/>
  <c r="E20" i="23" a="1"/>
  <c r="E20" i="23" s="1"/>
  <c r="E31" i="23" a="1"/>
  <c r="E31" i="23" s="1"/>
  <c r="E32" i="6" a="1"/>
  <c r="E32" i="6" s="1"/>
  <c r="E62" i="23" a="1"/>
  <c r="E62" i="23" s="1"/>
  <c r="E111" i="23" a="1"/>
  <c r="E111" i="23" s="1"/>
  <c r="D106" i="8" a="1"/>
  <c r="D106" i="8" s="1"/>
  <c r="E57" i="6" a="1"/>
  <c r="E57" i="6" s="1"/>
  <c r="E114" i="23" a="1"/>
  <c r="E114" i="23" s="1"/>
  <c r="E73" i="6" a="1"/>
  <c r="E73" i="6" s="1"/>
  <c r="E111" i="6" a="1"/>
  <c r="E111" i="6" s="1"/>
  <c r="E117" i="23" a="1"/>
  <c r="E117" i="23" s="1"/>
  <c r="D49" i="8" a="1"/>
  <c r="D49" i="8" s="1"/>
  <c r="E80" i="6" a="1"/>
  <c r="E80" i="6" s="1"/>
  <c r="E124" i="23" a="1"/>
  <c r="E124" i="23" s="1"/>
  <c r="E115" i="6" a="1"/>
  <c r="E115" i="6" s="1"/>
  <c r="D100" i="8" a="1"/>
  <c r="D100" i="8" s="1"/>
  <c r="E82" i="23" a="1"/>
  <c r="E82" i="23" s="1"/>
  <c r="E98" i="23" a="1"/>
  <c r="E98" i="23" s="1"/>
  <c r="E66" i="6" a="1"/>
  <c r="E66" i="6" s="1"/>
  <c r="E8" i="23" a="1"/>
  <c r="E8" i="23" s="1"/>
  <c r="E68" i="23" a="1"/>
  <c r="E68" i="23" s="1"/>
  <c r="E49" i="6" a="1"/>
  <c r="E49" i="6" s="1"/>
  <c r="E57" i="23" a="1"/>
  <c r="E57" i="23" s="1"/>
  <c r="E118" i="23" a="1"/>
  <c r="E118" i="23" s="1"/>
  <c r="E18" i="23" a="1"/>
  <c r="E18" i="23" s="1"/>
  <c r="E28" i="6" a="1"/>
  <c r="E28" i="6" s="1"/>
  <c r="E13" i="6" a="1"/>
  <c r="E13" i="6" s="1"/>
  <c r="D18" i="8" a="1"/>
  <c r="D18" i="8" s="1"/>
  <c r="E26" i="23" a="1"/>
  <c r="E26" i="23" s="1"/>
  <c r="E26" i="6" a="1"/>
  <c r="E26" i="6" s="1"/>
  <c r="D7" i="8" a="1"/>
  <c r="D7" i="8" s="1"/>
  <c r="E88" i="23" a="1"/>
  <c r="E88" i="23" s="1"/>
  <c r="E52" i="6" a="1"/>
  <c r="E52" i="6" s="1"/>
  <c r="D29" i="8" a="1"/>
  <c r="D29" i="8" s="1"/>
  <c r="E60" i="23" a="1"/>
  <c r="E60" i="23" s="1"/>
  <c r="D28" i="8" a="1"/>
  <c r="D28" i="8" s="1"/>
  <c r="D80" i="8" a="1"/>
  <c r="D80" i="8" s="1"/>
  <c r="E55" i="6" a="1"/>
  <c r="E55" i="6" s="1"/>
  <c r="E120" i="6" a="1"/>
  <c r="E120" i="6" s="1"/>
  <c r="E69" i="23" a="1"/>
  <c r="E69" i="23" s="1"/>
  <c r="E49" i="23" a="1"/>
  <c r="E49" i="23" s="1"/>
  <c r="E81" i="23" a="1"/>
  <c r="E81" i="23" s="1"/>
  <c r="E48" i="23" a="1"/>
  <c r="E48" i="23" s="1"/>
  <c r="D64" i="8" a="1"/>
  <c r="D64" i="8" s="1"/>
  <c r="E56" i="23" a="1"/>
  <c r="E56" i="23" s="1"/>
  <c r="D14" i="8" a="1"/>
  <c r="D14" i="8" s="1"/>
  <c r="E14" i="23" a="1"/>
  <c r="E14" i="23" s="1"/>
  <c r="D20" i="8" a="1"/>
  <c r="D20" i="8" s="1"/>
  <c r="D23" i="8" a="1"/>
  <c r="D23" i="8" s="1"/>
  <c r="D19" i="8" a="1"/>
  <c r="D19" i="8" s="1"/>
  <c r="D43" i="8" a="1"/>
  <c r="D43" i="8" s="1"/>
  <c r="E33" i="23" a="1"/>
  <c r="E33" i="23" s="1"/>
  <c r="D12" i="8" a="1"/>
  <c r="D12" i="8" s="1"/>
  <c r="E31" i="6" a="1"/>
  <c r="E31" i="6" s="1"/>
  <c r="E21" i="6" a="1"/>
  <c r="E21" i="6" s="1"/>
  <c r="E45" i="6" a="1"/>
  <c r="E45" i="6" s="1"/>
  <c r="E13" i="23" a="1"/>
  <c r="E13" i="23" s="1"/>
  <c r="E34" i="23" a="1"/>
  <c r="E34" i="23" s="1"/>
  <c r="E36" i="6" a="1"/>
  <c r="E36" i="6" s="1"/>
  <c r="E25" i="23" a="1"/>
  <c r="E25" i="23" s="1"/>
  <c r="D36" i="8" a="1"/>
  <c r="D36" i="8" s="1"/>
  <c r="E20" i="6" a="1"/>
  <c r="E20" i="6" s="1"/>
  <c r="E32" i="23" a="1"/>
  <c r="E32" i="23" s="1"/>
  <c r="D24" i="8" a="1"/>
  <c r="D24" i="8" s="1"/>
  <c r="D15" i="8" a="1"/>
  <c r="D15" i="8" s="1"/>
  <c r="E40" i="23" a="1"/>
  <c r="E40" i="23" s="1"/>
  <c r="E25" i="6" a="1"/>
  <c r="E25" i="6" s="1"/>
  <c r="E40" i="6" a="1"/>
  <c r="E40" i="6" s="1"/>
  <c r="E36" i="23" a="1"/>
  <c r="E36" i="23" s="1"/>
  <c r="D48" i="8" a="1"/>
  <c r="D48" i="8" s="1"/>
  <c r="K56" i="7"/>
  <c r="F17" i="23"/>
  <c r="F11" i="23"/>
  <c r="K44" i="7"/>
  <c r="K43" i="7"/>
  <c r="K54" i="7"/>
  <c r="K23" i="7"/>
  <c r="K31" i="7"/>
  <c r="K63" i="7"/>
  <c r="K79" i="7"/>
  <c r="K13" i="7"/>
  <c r="K65" i="7"/>
  <c r="K38" i="7"/>
  <c r="K34" i="7"/>
  <c r="K27" i="7"/>
  <c r="K92" i="7"/>
  <c r="K98" i="7"/>
  <c r="E46" i="23" a="1"/>
  <c r="E46" i="23" s="1"/>
  <c r="E17" i="13"/>
  <c r="I12" i="13" s="1"/>
  <c r="I14" i="13" s="1"/>
  <c r="E46" i="6" a="1"/>
  <c r="E46" i="6" s="1"/>
  <c r="R27" i="22"/>
  <c r="K30" i="7"/>
  <c r="K42" i="7"/>
  <c r="K14" i="7"/>
  <c r="K52" i="7"/>
  <c r="K28" i="7"/>
  <c r="K48" i="7"/>
  <c r="K58" i="7"/>
  <c r="K29" i="7"/>
  <c r="K75" i="7"/>
  <c r="K55" i="7"/>
  <c r="D9" i="8" a="1"/>
  <c r="D9" i="8" s="1"/>
  <c r="E45" i="23" a="1"/>
  <c r="E45" i="23" s="1"/>
  <c r="G42" i="23" a="1"/>
  <c r="G42" i="23" s="1"/>
  <c r="G40" i="23" a="1"/>
  <c r="G40" i="23" s="1"/>
  <c r="G24" i="23" a="1"/>
  <c r="G24" i="23" s="1"/>
  <c r="G28" i="23" a="1"/>
  <c r="G28" i="23" s="1"/>
  <c r="K80" i="7"/>
  <c r="K105" i="7"/>
  <c r="K46" i="7"/>
  <c r="K72" i="7"/>
  <c r="K24" i="7"/>
  <c r="K16" i="7"/>
  <c r="K36" i="7"/>
  <c r="K88" i="7"/>
  <c r="K40" i="7"/>
  <c r="K9" i="7"/>
  <c r="K32" i="7"/>
  <c r="K76" i="7"/>
  <c r="K47" i="7"/>
  <c r="G45" i="23" a="1"/>
  <c r="G45" i="23" s="1"/>
  <c r="K62" i="7"/>
  <c r="K7" i="7"/>
  <c r="K49" i="7"/>
  <c r="K83" i="7"/>
  <c r="K41" i="7"/>
  <c r="K78" i="7"/>
  <c r="K97" i="7"/>
  <c r="K64" i="7"/>
  <c r="K90" i="7"/>
  <c r="K19" i="7"/>
  <c r="K93" i="7"/>
  <c r="K77" i="7"/>
  <c r="K85" i="7"/>
  <c r="K73" i="7"/>
  <c r="K74" i="7"/>
  <c r="K91" i="7"/>
  <c r="K101" i="7"/>
  <c r="K66" i="7"/>
  <c r="K37" i="7"/>
  <c r="K103" i="7"/>
  <c r="K59" i="7"/>
  <c r="K82" i="7"/>
  <c r="K87" i="7"/>
  <c r="K11" i="7"/>
  <c r="K69" i="7"/>
  <c r="K17" i="7"/>
  <c r="K53" i="7"/>
  <c r="K100" i="7"/>
  <c r="K95" i="7"/>
  <c r="K84" i="7"/>
  <c r="K22" i="7"/>
  <c r="K86" i="7"/>
  <c r="K12" i="7"/>
  <c r="K99" i="7"/>
  <c r="K57" i="7"/>
  <c r="K20" i="7"/>
  <c r="K15" i="7"/>
  <c r="K21" i="7"/>
  <c r="K8" i="7"/>
  <c r="K45" i="7"/>
  <c r="K67" i="7"/>
  <c r="K26" i="7"/>
  <c r="K25" i="7"/>
  <c r="K94" i="7"/>
  <c r="K71" i="7"/>
  <c r="K60" i="7"/>
  <c r="K102" i="7"/>
  <c r="K50" i="7"/>
  <c r="K51" i="7"/>
  <c r="K81" i="7"/>
  <c r="K18" i="7"/>
  <c r="K61" i="7"/>
  <c r="K70" i="7"/>
  <c r="K104" i="7"/>
  <c r="K10" i="7"/>
  <c r="K68" i="7"/>
  <c r="K35" i="7"/>
  <c r="K89" i="7"/>
  <c r="K39" i="7"/>
  <c r="K33" i="7"/>
  <c r="K6" i="7"/>
  <c r="K96" i="7"/>
  <c r="G36" i="23" a="1"/>
  <c r="G36" i="23" s="1"/>
  <c r="L86" i="19"/>
  <c r="L121" i="19"/>
  <c r="L85" i="19"/>
  <c r="L89" i="19"/>
  <c r="L62" i="19"/>
  <c r="L73" i="19"/>
  <c r="L95" i="19"/>
  <c r="L92" i="19"/>
  <c r="L78" i="19"/>
  <c r="N23" i="22"/>
  <c r="N29" i="22" s="1"/>
  <c r="N35" i="22" s="1"/>
  <c r="N41" i="22" s="1"/>
  <c r="D35" i="22"/>
  <c r="C35" i="24" s="1" a="1"/>
  <c r="C35" i="24" s="1"/>
  <c r="G41" i="22"/>
  <c r="G47" i="22" s="1"/>
  <c r="O35" i="22"/>
  <c r="L99" i="19"/>
  <c r="L31" i="19"/>
  <c r="L110" i="19"/>
  <c r="L24" i="19"/>
  <c r="L29" i="19"/>
  <c r="L103" i="19"/>
  <c r="L102" i="19"/>
  <c r="L93" i="19"/>
  <c r="L19" i="19"/>
  <c r="L63" i="19"/>
  <c r="L41" i="19"/>
  <c r="L8" i="19"/>
  <c r="L55" i="19"/>
  <c r="L44" i="19"/>
  <c r="L115" i="19"/>
  <c r="L80" i="19"/>
  <c r="L88" i="19"/>
  <c r="L125" i="19"/>
  <c r="L113" i="19"/>
  <c r="L98" i="19"/>
  <c r="L37" i="19"/>
  <c r="L84" i="19"/>
  <c r="L53" i="19"/>
  <c r="L70" i="19"/>
  <c r="L14" i="19"/>
  <c r="L59" i="19"/>
  <c r="L67" i="19"/>
  <c r="L114" i="19"/>
  <c r="L65" i="19"/>
  <c r="L48" i="19"/>
  <c r="L111" i="19"/>
  <c r="L6" i="19"/>
  <c r="L27" i="19"/>
  <c r="L57" i="19"/>
  <c r="L15" i="19"/>
  <c r="L52" i="19"/>
  <c r="L76" i="19"/>
  <c r="L13" i="19"/>
  <c r="L75" i="19"/>
  <c r="L47" i="19"/>
  <c r="L112" i="19"/>
  <c r="L120" i="19"/>
  <c r="L51" i="19"/>
  <c r="L36" i="19"/>
  <c r="L20" i="19"/>
  <c r="L61" i="19"/>
  <c r="L71" i="19"/>
  <c r="L100" i="19"/>
  <c r="L16" i="19"/>
  <c r="L83" i="19"/>
  <c r="L91" i="19"/>
  <c r="L9" i="19"/>
  <c r="L7" i="19"/>
  <c r="L28" i="19"/>
  <c r="L107" i="19"/>
  <c r="L66" i="19"/>
  <c r="L81" i="19"/>
  <c r="L23" i="19"/>
  <c r="L34" i="19"/>
  <c r="L42" i="19"/>
  <c r="L60" i="19"/>
  <c r="L45" i="19"/>
  <c r="L38" i="19"/>
  <c r="L46" i="19"/>
  <c r="L74" i="19"/>
  <c r="L77" i="19"/>
  <c r="L105" i="19"/>
  <c r="L82" i="19"/>
  <c r="L39" i="19"/>
  <c r="L106" i="19"/>
  <c r="L119" i="19"/>
  <c r="L32" i="19"/>
  <c r="L68" i="19"/>
  <c r="L79" i="19"/>
  <c r="L116" i="19"/>
  <c r="L90" i="19"/>
  <c r="L49" i="19"/>
  <c r="L123" i="19"/>
  <c r="L87" i="19"/>
  <c r="L33" i="19"/>
  <c r="L101" i="19"/>
  <c r="L124" i="19"/>
  <c r="L17" i="19"/>
  <c r="L40" i="19"/>
  <c r="L25" i="19"/>
  <c r="L69" i="19"/>
  <c r="L10" i="19"/>
  <c r="L18" i="19"/>
  <c r="L11" i="19"/>
  <c r="L64" i="19"/>
  <c r="L50" i="19"/>
  <c r="L72" i="19"/>
  <c r="L54" i="19"/>
  <c r="L43" i="19"/>
  <c r="L122" i="19"/>
  <c r="L26" i="19"/>
  <c r="L35" i="19"/>
  <c r="L94" i="19"/>
  <c r="L104" i="19"/>
  <c r="L118" i="19"/>
  <c r="L22" i="19"/>
  <c r="L56" i="19"/>
  <c r="L97" i="19"/>
  <c r="L12" i="19"/>
  <c r="L117" i="19"/>
  <c r="L30" i="19"/>
  <c r="L96" i="19"/>
  <c r="L21" i="19"/>
  <c r="L108" i="19"/>
  <c r="L58" i="19"/>
  <c r="L109" i="19"/>
  <c r="G25" i="23" a="1"/>
  <c r="G25" i="23" s="1"/>
  <c r="K41" i="22"/>
  <c r="D32" i="24" l="1" a="1"/>
  <c r="D32" i="24" s="1"/>
  <c r="D33" i="24" a="1"/>
  <c r="D33" i="24" s="1"/>
  <c r="D31" i="24" a="1"/>
  <c r="D31" i="24" s="1"/>
  <c r="D30" i="24" a="1"/>
  <c r="D30" i="24" s="1"/>
  <c r="D34" i="24" a="1"/>
  <c r="D34" i="24" s="1"/>
  <c r="D28" i="24" a="1"/>
  <c r="D28" i="24" s="1"/>
  <c r="D25" i="24" a="1"/>
  <c r="D25" i="24" s="1"/>
  <c r="D26" i="24" a="1"/>
  <c r="D26" i="24" s="1"/>
  <c r="D24" i="24" a="1"/>
  <c r="D24" i="24" s="1"/>
  <c r="D27" i="24" a="1"/>
  <c r="D27" i="24" s="1"/>
  <c r="D19" i="24" a="1"/>
  <c r="D19" i="24" s="1"/>
  <c r="D14" i="24" a="1"/>
  <c r="D14" i="24" s="1"/>
  <c r="D13" i="24" a="1"/>
  <c r="D13" i="24" s="1"/>
  <c r="D12" i="24" a="1"/>
  <c r="D12" i="24" s="1"/>
  <c r="F95" i="23"/>
  <c r="D8" i="24" a="1"/>
  <c r="D8" i="24" s="1"/>
  <c r="D9" i="24" a="1"/>
  <c r="D9" i="24" s="1"/>
  <c r="D10" i="24" a="1"/>
  <c r="D10" i="24" s="1"/>
  <c r="D7" i="24" a="1"/>
  <c r="D7" i="24" s="1"/>
  <c r="E57" i="21"/>
  <c r="E53" i="21"/>
  <c r="E66" i="21"/>
  <c r="E45" i="21"/>
  <c r="E49" i="21"/>
  <c r="E52" i="21"/>
  <c r="E55" i="21"/>
  <c r="E59" i="21"/>
  <c r="E64" i="21"/>
  <c r="E68" i="21"/>
  <c r="E71" i="21"/>
  <c r="E75" i="21"/>
  <c r="E79" i="21"/>
  <c r="E81" i="21"/>
  <c r="E83" i="21"/>
  <c r="E86" i="21"/>
  <c r="E89" i="21"/>
  <c r="E92" i="21"/>
  <c r="E95" i="21"/>
  <c r="E99" i="21"/>
  <c r="E67" i="21"/>
  <c r="E105" i="21"/>
  <c r="E29" i="21"/>
  <c r="E50" i="21"/>
  <c r="E23" i="21"/>
  <c r="E63" i="21"/>
  <c r="E44" i="21"/>
  <c r="E54" i="21"/>
  <c r="E72" i="21"/>
  <c r="E88" i="21"/>
  <c r="E100" i="21"/>
  <c r="E70" i="21"/>
  <c r="E73" i="21"/>
  <c r="E74" i="21"/>
  <c r="E77" i="21"/>
  <c r="E80" i="21"/>
  <c r="E84" i="21"/>
  <c r="E87" i="21"/>
  <c r="E90" i="21"/>
  <c r="E96" i="21"/>
  <c r="E98" i="21"/>
  <c r="E101" i="21"/>
  <c r="E104" i="21"/>
  <c r="E11" i="21"/>
  <c r="E17" i="21"/>
  <c r="E102" i="21"/>
  <c r="E36" i="21"/>
  <c r="E39" i="21"/>
  <c r="E42" i="21"/>
  <c r="E30" i="21"/>
  <c r="E28" i="21"/>
  <c r="E26" i="21"/>
  <c r="E31" i="21"/>
  <c r="E27" i="21"/>
  <c r="E34" i="21"/>
  <c r="E33" i="21"/>
  <c r="E32" i="21"/>
  <c r="E13" i="21"/>
  <c r="E10" i="21"/>
  <c r="E8" i="21"/>
  <c r="E9" i="21"/>
  <c r="E12" i="21"/>
  <c r="E21" i="21"/>
  <c r="E22" i="21"/>
  <c r="E15" i="21"/>
  <c r="E16" i="21"/>
  <c r="E20" i="21"/>
  <c r="E14" i="21"/>
  <c r="E18" i="21"/>
  <c r="E24" i="21"/>
  <c r="E19" i="21"/>
  <c r="E25" i="21"/>
  <c r="E43" i="21"/>
  <c r="E60" i="21"/>
  <c r="E62" i="21"/>
  <c r="E41" i="21"/>
  <c r="E51" i="21"/>
  <c r="E69" i="21"/>
  <c r="E82" i="21"/>
  <c r="E94" i="21"/>
  <c r="E40" i="21"/>
  <c r="E56" i="21"/>
  <c r="E61" i="21"/>
  <c r="E35" i="21"/>
  <c r="E46" i="21"/>
  <c r="E58" i="21"/>
  <c r="E76" i="21"/>
  <c r="E85" i="21"/>
  <c r="E97" i="21"/>
  <c r="E47" i="21"/>
  <c r="E91" i="21"/>
  <c r="E38" i="21"/>
  <c r="E48" i="21"/>
  <c r="E65" i="21"/>
  <c r="E78" i="21"/>
  <c r="E93" i="21"/>
  <c r="E103" i="21"/>
  <c r="E37" i="21"/>
  <c r="E113" i="21"/>
  <c r="E116" i="21"/>
  <c r="E107" i="21"/>
  <c r="E109" i="21"/>
  <c r="E111" i="21"/>
  <c r="E108" i="21"/>
  <c r="E110" i="21"/>
  <c r="E112" i="21"/>
  <c r="E114" i="21"/>
  <c r="E106" i="21"/>
  <c r="E117" i="21"/>
  <c r="E119" i="21"/>
  <c r="E7" i="21"/>
  <c r="E121" i="21"/>
  <c r="E115" i="21"/>
  <c r="E124" i="21"/>
  <c r="E123" i="21"/>
  <c r="E122" i="21"/>
  <c r="E118" i="21"/>
  <c r="E120" i="21"/>
  <c r="D21" i="24" a="1"/>
  <c r="D21" i="24" s="1"/>
  <c r="D22" i="24" a="1"/>
  <c r="D22" i="24" s="1"/>
  <c r="D68" i="24" a="1"/>
  <c r="D68" i="24" s="1"/>
  <c r="D69" i="24" a="1"/>
  <c r="D69" i="24" s="1"/>
  <c r="D70" i="24" a="1"/>
  <c r="D70" i="24" s="1"/>
  <c r="D73" i="24" a="1"/>
  <c r="D73" i="24" s="1"/>
  <c r="D74" i="24" a="1"/>
  <c r="D74" i="24" s="1"/>
  <c r="D75" i="24" a="1"/>
  <c r="D75" i="24" s="1"/>
  <c r="D76" i="24" a="1"/>
  <c r="D76" i="24" s="1"/>
  <c r="D78" i="24" a="1"/>
  <c r="D78" i="24" s="1"/>
  <c r="D79" i="24" a="1"/>
  <c r="D79" i="24" s="1"/>
  <c r="D80" i="24" a="1"/>
  <c r="D80" i="24" s="1"/>
  <c r="D81" i="24" a="1"/>
  <c r="D81" i="24" s="1"/>
  <c r="D82" i="24" a="1"/>
  <c r="D82" i="24" s="1"/>
  <c r="D84" i="24" a="1"/>
  <c r="D84" i="24" s="1"/>
  <c r="D85" i="24" a="1"/>
  <c r="D85" i="24" s="1"/>
  <c r="D86" i="24" a="1"/>
  <c r="D86" i="24" s="1"/>
  <c r="D87" i="24" a="1"/>
  <c r="D87" i="24" s="1"/>
  <c r="D90" i="24" a="1"/>
  <c r="D90" i="24" s="1"/>
  <c r="D91" i="24" a="1"/>
  <c r="D91" i="24" s="1"/>
  <c r="D92" i="24" a="1"/>
  <c r="D92" i="24" s="1"/>
  <c r="D93" i="24" a="1"/>
  <c r="D93" i="24" s="1"/>
  <c r="D94" i="24" a="1"/>
  <c r="D94" i="24" s="1"/>
  <c r="D106" i="24" a="1"/>
  <c r="D106" i="24" s="1"/>
  <c r="D110" i="24" a="1"/>
  <c r="D110" i="24" s="1"/>
  <c r="D88" i="24" a="1"/>
  <c r="D88" i="24" s="1"/>
  <c r="D37" i="24" a="1"/>
  <c r="D37" i="24" s="1"/>
  <c r="D46" i="24" a="1"/>
  <c r="D46" i="24" s="1"/>
  <c r="D50" i="24" a="1"/>
  <c r="D50" i="24" s="1"/>
  <c r="D54" i="24" a="1"/>
  <c r="D54" i="24" s="1"/>
  <c r="D57" i="24" a="1"/>
  <c r="D57" i="24" s="1"/>
  <c r="D60" i="24" a="1"/>
  <c r="D60" i="24" s="1"/>
  <c r="D62" i="24" a="1"/>
  <c r="D62" i="24" s="1"/>
  <c r="D64" i="24" a="1"/>
  <c r="D64" i="24" s="1"/>
  <c r="D66" i="24" a="1"/>
  <c r="D66" i="24" s="1"/>
  <c r="D96" i="24" a="1"/>
  <c r="D96" i="24" s="1"/>
  <c r="D98" i="24" a="1"/>
  <c r="D98" i="24" s="1"/>
  <c r="D102" i="24" a="1"/>
  <c r="D102" i="24" s="1"/>
  <c r="D105" i="24" a="1"/>
  <c r="D105" i="24" s="1"/>
  <c r="D109" i="24" a="1"/>
  <c r="D109" i="24" s="1"/>
  <c r="D112" i="24" a="1"/>
  <c r="D112" i="24" s="1"/>
  <c r="D115" i="24" a="1"/>
  <c r="D115" i="24" s="1"/>
  <c r="D118" i="24" a="1"/>
  <c r="D118" i="24" s="1"/>
  <c r="D122" i="24" a="1"/>
  <c r="D122" i="24" s="1"/>
  <c r="D38" i="24" a="1"/>
  <c r="D38" i="24" s="1"/>
  <c r="D45" i="24" a="1"/>
  <c r="D45" i="24" s="1"/>
  <c r="D51" i="24" a="1"/>
  <c r="D51" i="24" s="1"/>
  <c r="D55" i="24" a="1"/>
  <c r="D55" i="24" s="1"/>
  <c r="D58" i="24" a="1"/>
  <c r="D58" i="24" s="1"/>
  <c r="D61" i="24" a="1"/>
  <c r="D61" i="24" s="1"/>
  <c r="D120" i="24" a="1"/>
  <c r="D120" i="24" s="1"/>
  <c r="D124" i="24" a="1"/>
  <c r="D124" i="24" s="1"/>
  <c r="D97" i="24" a="1"/>
  <c r="D97" i="24" s="1"/>
  <c r="D72" i="24" a="1"/>
  <c r="D72" i="24" s="1"/>
  <c r="D36" i="24" a="1"/>
  <c r="D36" i="24" s="1"/>
  <c r="D44" i="24" a="1"/>
  <c r="D44" i="24" s="1"/>
  <c r="D49" i="24" a="1"/>
  <c r="D49" i="24" s="1"/>
  <c r="D99" i="24" a="1"/>
  <c r="D99" i="24" s="1"/>
  <c r="D103" i="24" a="1"/>
  <c r="D103" i="24" s="1"/>
  <c r="D67" i="24" a="1"/>
  <c r="D67" i="24" s="1"/>
  <c r="D40" i="24" a="1"/>
  <c r="D40" i="24" s="1"/>
  <c r="D43" i="24" a="1"/>
  <c r="D43" i="24" s="1"/>
  <c r="D63" i="24" a="1"/>
  <c r="D63" i="24" s="1"/>
  <c r="D52" i="24" a="1"/>
  <c r="D52" i="24" s="1"/>
  <c r="D56" i="24" a="1"/>
  <c r="D56" i="24" s="1"/>
  <c r="D116" i="24" a="1"/>
  <c r="D116" i="24" s="1"/>
  <c r="D39" i="24" a="1"/>
  <c r="D39" i="24" s="1"/>
  <c r="D42" i="24" a="1"/>
  <c r="D42" i="24" s="1"/>
  <c r="D100" i="24" a="1"/>
  <c r="D100" i="24" s="1"/>
  <c r="D104" i="24" a="1"/>
  <c r="D104" i="24" s="1"/>
  <c r="D108" i="24" a="1"/>
  <c r="D108" i="24" s="1"/>
  <c r="D111" i="24" a="1"/>
  <c r="D111" i="24" s="1"/>
  <c r="D114" i="24" a="1"/>
  <c r="D114" i="24" s="1"/>
  <c r="D117" i="24" a="1"/>
  <c r="D117" i="24" s="1"/>
  <c r="D121" i="24" a="1"/>
  <c r="D121" i="24" s="1"/>
  <c r="D123" i="24" a="1"/>
  <c r="D123" i="24" s="1"/>
  <c r="D48" i="24" a="1"/>
  <c r="D48" i="24" s="1"/>
  <c r="E6" i="21"/>
  <c r="H7" i="23"/>
  <c r="H9" i="23"/>
  <c r="H6" i="23"/>
  <c r="F125" i="23"/>
  <c r="E23" i="13"/>
  <c r="I18" i="13" s="1"/>
  <c r="I7" i="14" s="1"/>
  <c r="E10" i="14"/>
  <c r="E8" i="14"/>
  <c r="E11" i="14"/>
  <c r="E19" i="14"/>
  <c r="E9" i="14"/>
  <c r="E14" i="14"/>
  <c r="E20" i="14"/>
  <c r="E6" i="14"/>
  <c r="E7" i="14"/>
  <c r="E13" i="14"/>
  <c r="E15" i="14"/>
  <c r="E18" i="14"/>
  <c r="E17" i="14"/>
  <c r="E22" i="14"/>
  <c r="E64" i="14"/>
  <c r="E63" i="14"/>
  <c r="E74" i="14"/>
  <c r="E93" i="14"/>
  <c r="E47" i="14"/>
  <c r="E25" i="14"/>
  <c r="E60" i="14"/>
  <c r="E49" i="14"/>
  <c r="E87" i="14"/>
  <c r="E50" i="14"/>
  <c r="E80" i="14"/>
  <c r="E66" i="14"/>
  <c r="E27" i="14"/>
  <c r="E45" i="14"/>
  <c r="E31" i="14"/>
  <c r="E81" i="14"/>
  <c r="E77" i="14"/>
  <c r="E98" i="14"/>
  <c r="E67" i="14"/>
  <c r="E43" i="14"/>
  <c r="E28" i="14"/>
  <c r="E42" i="14"/>
  <c r="E46" i="14"/>
  <c r="E41" i="14"/>
  <c r="E40" i="14"/>
  <c r="E84" i="14"/>
  <c r="E68" i="14"/>
  <c r="E61" i="14"/>
  <c r="E59" i="14"/>
  <c r="E96" i="14"/>
  <c r="E73" i="14"/>
  <c r="E91" i="14"/>
  <c r="E95" i="14"/>
  <c r="E55" i="14"/>
  <c r="E79" i="14"/>
  <c r="E92" i="14"/>
  <c r="E99" i="14"/>
  <c r="E82" i="14"/>
  <c r="E76" i="14"/>
  <c r="E56" i="14"/>
  <c r="E57" i="14"/>
  <c r="E105" i="14"/>
  <c r="E103" i="14"/>
  <c r="E104" i="14"/>
  <c r="E102" i="14"/>
  <c r="E88" i="14"/>
  <c r="E89" i="14"/>
  <c r="E70" i="14"/>
  <c r="E32" i="14"/>
  <c r="E38" i="14"/>
  <c r="E53" i="14"/>
  <c r="E30" i="14"/>
  <c r="E58" i="14"/>
  <c r="E51" i="14"/>
  <c r="E34" i="14"/>
  <c r="E97" i="14"/>
  <c r="E94" i="14"/>
  <c r="E78" i="14"/>
  <c r="E23" i="14"/>
  <c r="E65" i="14"/>
  <c r="E52" i="14"/>
  <c r="E36" i="14"/>
  <c r="E44" i="14"/>
  <c r="E29" i="14"/>
  <c r="E48" i="14"/>
  <c r="E21" i="14"/>
  <c r="E35" i="14"/>
  <c r="E100" i="14"/>
  <c r="E90" i="14"/>
  <c r="E37" i="14"/>
  <c r="E72" i="14"/>
  <c r="E75" i="14"/>
  <c r="E33" i="14"/>
  <c r="E85" i="14"/>
  <c r="E86" i="14"/>
  <c r="E62" i="14"/>
  <c r="E39" i="14"/>
  <c r="E69" i="14"/>
  <c r="E101" i="14"/>
  <c r="E83" i="14"/>
  <c r="E26" i="14"/>
  <c r="E54" i="14"/>
  <c r="E71" i="14"/>
  <c r="E24" i="14"/>
  <c r="E12" i="14"/>
  <c r="M17" i="22"/>
  <c r="Q17" i="22" s="1"/>
  <c r="Q11" i="22"/>
  <c r="E107" i="13"/>
  <c r="I102" i="13" s="1"/>
  <c r="I104" i="13" s="1"/>
  <c r="F77" i="23"/>
  <c r="F65" i="23"/>
  <c r="E101" i="13"/>
  <c r="I96" i="13" s="1"/>
  <c r="I98" i="13" s="1"/>
  <c r="F119" i="23"/>
  <c r="E113" i="13"/>
  <c r="I108" i="13" s="1"/>
  <c r="I110" i="13" s="1"/>
  <c r="E119" i="13"/>
  <c r="I114" i="13" s="1"/>
  <c r="I116" i="13" s="1"/>
  <c r="E77" i="13"/>
  <c r="I72" i="13" s="1"/>
  <c r="I74" i="13" s="1"/>
  <c r="F107" i="23"/>
  <c r="E71" i="13"/>
  <c r="I66" i="13" s="1"/>
  <c r="F83" i="23"/>
  <c r="H43" i="23"/>
  <c r="F113" i="23"/>
  <c r="E65" i="13"/>
  <c r="I60" i="13" s="1"/>
  <c r="I62" i="13" s="1"/>
  <c r="F101" i="23"/>
  <c r="E83" i="13"/>
  <c r="I78" i="13" s="1"/>
  <c r="I80" i="13" s="1"/>
  <c r="F89" i="23"/>
  <c r="E125" i="13"/>
  <c r="I120" i="13" s="1"/>
  <c r="I122" i="13" s="1"/>
  <c r="F23" i="23"/>
  <c r="E16" i="14"/>
  <c r="F53" i="23"/>
  <c r="P41" i="22"/>
  <c r="H13" i="23"/>
  <c r="E59" i="13"/>
  <c r="I54" i="13" s="1"/>
  <c r="I56" i="13" s="1"/>
  <c r="F59" i="23"/>
  <c r="E53" i="13"/>
  <c r="I48" i="13" s="1"/>
  <c r="I50" i="13" s="1"/>
  <c r="M23" i="22"/>
  <c r="H12" i="23"/>
  <c r="F71" i="23"/>
  <c r="G11" i="23"/>
  <c r="E48" i="8"/>
  <c r="E14" i="8"/>
  <c r="E9" i="8"/>
  <c r="E64" i="8"/>
  <c r="E28" i="8"/>
  <c r="E18" i="8"/>
  <c r="E49" i="8"/>
  <c r="E37" i="8"/>
  <c r="E13" i="8"/>
  <c r="E51" i="8"/>
  <c r="E96" i="8"/>
  <c r="E72" i="8"/>
  <c r="E69" i="8"/>
  <c r="E91" i="8"/>
  <c r="E42" i="8"/>
  <c r="E11" i="8"/>
  <c r="E77" i="8"/>
  <c r="E41" i="8"/>
  <c r="E68" i="8"/>
  <c r="E43" i="8"/>
  <c r="E17" i="8"/>
  <c r="E38" i="8"/>
  <c r="E8" i="8"/>
  <c r="E61" i="8"/>
  <c r="E47" i="8"/>
  <c r="E73" i="8"/>
  <c r="E92" i="8"/>
  <c r="E60" i="8"/>
  <c r="E55" i="8"/>
  <c r="E71" i="8"/>
  <c r="E85" i="8"/>
  <c r="E19" i="8"/>
  <c r="E29" i="8"/>
  <c r="E66" i="8"/>
  <c r="E70" i="8"/>
  <c r="E99" i="8"/>
  <c r="E24" i="8"/>
  <c r="E23" i="8"/>
  <c r="E58" i="8"/>
  <c r="E88" i="8"/>
  <c r="E65" i="8"/>
  <c r="E53" i="8"/>
  <c r="E32" i="8"/>
  <c r="E22" i="8"/>
  <c r="E105" i="8"/>
  <c r="E25" i="8"/>
  <c r="E6" i="8"/>
  <c r="E76" i="8"/>
  <c r="E75" i="8"/>
  <c r="E15" i="8"/>
  <c r="E44" i="8"/>
  <c r="E52" i="8"/>
  <c r="E39" i="8"/>
  <c r="E26" i="8"/>
  <c r="E20" i="8"/>
  <c r="E100" i="8"/>
  <c r="E45" i="8"/>
  <c r="E82" i="8"/>
  <c r="E95" i="8"/>
  <c r="E101" i="8"/>
  <c r="E94" i="8"/>
  <c r="E57" i="8"/>
  <c r="E81" i="8"/>
  <c r="E84" i="8"/>
  <c r="E97" i="8"/>
  <c r="E89" i="8"/>
  <c r="E31" i="8"/>
  <c r="E46" i="8"/>
  <c r="E78" i="8"/>
  <c r="E86" i="8"/>
  <c r="E54" i="8"/>
  <c r="E63" i="8"/>
  <c r="E98" i="8"/>
  <c r="E21" i="8"/>
  <c r="E34" i="8"/>
  <c r="E79" i="8"/>
  <c r="E103" i="8"/>
  <c r="E93" i="8"/>
  <c r="E35" i="8"/>
  <c r="E30" i="8"/>
  <c r="E104" i="8"/>
  <c r="E56" i="8"/>
  <c r="E40" i="8"/>
  <c r="E36" i="8"/>
  <c r="E106" i="8"/>
  <c r="E50" i="8"/>
  <c r="E87" i="8"/>
  <c r="E62" i="8"/>
  <c r="E59" i="8"/>
  <c r="E12" i="8"/>
  <c r="E80" i="8"/>
  <c r="E74" i="8"/>
  <c r="E83" i="8"/>
  <c r="E27" i="8"/>
  <c r="E67" i="8"/>
  <c r="E90" i="8"/>
  <c r="E33" i="8"/>
  <c r="E102" i="8"/>
  <c r="E16" i="8"/>
  <c r="E10" i="8"/>
  <c r="H16" i="23"/>
  <c r="H18" i="23"/>
  <c r="H15" i="23"/>
  <c r="E7" i="8"/>
  <c r="H111" i="23"/>
  <c r="H27" i="23"/>
  <c r="H57" i="23"/>
  <c r="H22" i="23"/>
  <c r="F29" i="23"/>
  <c r="H19" i="23"/>
  <c r="H26" i="23"/>
  <c r="D6" i="24" a="1"/>
  <c r="D6" i="24" s="1"/>
  <c r="H30" i="23"/>
  <c r="G35" i="23"/>
  <c r="H21" i="23"/>
  <c r="G23" i="23"/>
  <c r="E17" i="20"/>
  <c r="G12" i="20" s="1"/>
  <c r="E41" i="20"/>
  <c r="G36" i="20" s="1"/>
  <c r="G38" i="20" s="1"/>
  <c r="E11" i="20"/>
  <c r="G6" i="20" s="1"/>
  <c r="G8" i="20" s="1"/>
  <c r="H37" i="23"/>
  <c r="H51" i="23"/>
  <c r="H104" i="23"/>
  <c r="H48" i="23"/>
  <c r="G17" i="23"/>
  <c r="H97" i="23"/>
  <c r="G125" i="23"/>
  <c r="E23" i="20"/>
  <c r="G18" i="20" s="1"/>
  <c r="E35" i="13"/>
  <c r="I30" i="13" s="1"/>
  <c r="I32" i="13" s="1"/>
  <c r="H32" i="23"/>
  <c r="F35" i="23"/>
  <c r="F41" i="23"/>
  <c r="E29" i="13"/>
  <c r="I24" i="13" s="1"/>
  <c r="I26" i="13" s="1"/>
  <c r="E35" i="20"/>
  <c r="G30" i="20" s="1"/>
  <c r="H39" i="23"/>
  <c r="E41" i="13"/>
  <c r="I36" i="13" s="1"/>
  <c r="I38" i="13" s="1"/>
  <c r="F47" i="23"/>
  <c r="E47" i="13"/>
  <c r="I42" i="13" s="1"/>
  <c r="I44" i="13" s="1"/>
  <c r="H33" i="23"/>
  <c r="I35" i="22"/>
  <c r="I41" i="22" s="1"/>
  <c r="E41" i="22"/>
  <c r="E47" i="22" s="1"/>
  <c r="E53" i="22" s="1"/>
  <c r="E59" i="22" s="1"/>
  <c r="H63" i="23"/>
  <c r="H44" i="23"/>
  <c r="H46" i="23"/>
  <c r="H124" i="23"/>
  <c r="H112" i="23"/>
  <c r="H88" i="23"/>
  <c r="H84" i="23"/>
  <c r="H91" i="23"/>
  <c r="H121" i="23"/>
  <c r="H14" i="23"/>
  <c r="H100" i="23"/>
  <c r="H61" i="23"/>
  <c r="H72" i="23"/>
  <c r="H109" i="23"/>
  <c r="H23" i="22"/>
  <c r="H29" i="22" s="1"/>
  <c r="H35" i="22" s="1"/>
  <c r="H92" i="23"/>
  <c r="H103" i="23"/>
  <c r="H122" i="23"/>
  <c r="H93" i="23"/>
  <c r="H120" i="23"/>
  <c r="G95" i="23"/>
  <c r="H118" i="23"/>
  <c r="H94" i="23"/>
  <c r="H10" i="23"/>
  <c r="H66" i="23"/>
  <c r="H69" i="23"/>
  <c r="H34" i="23"/>
  <c r="H62" i="23"/>
  <c r="H86" i="23"/>
  <c r="H67" i="23"/>
  <c r="H64" i="23"/>
  <c r="H85" i="23"/>
  <c r="H52" i="23"/>
  <c r="H117" i="23"/>
  <c r="G89" i="23"/>
  <c r="H28" i="23"/>
  <c r="G101" i="23"/>
  <c r="E95" i="20"/>
  <c r="G90" i="20" s="1"/>
  <c r="G92" i="20" s="1"/>
  <c r="H38" i="23"/>
  <c r="H96" i="23"/>
  <c r="H116" i="23"/>
  <c r="H114" i="23"/>
  <c r="H80" i="23"/>
  <c r="H87" i="23"/>
  <c r="H20" i="23"/>
  <c r="E59" i="20"/>
  <c r="G54" i="20" s="1"/>
  <c r="E53" i="20"/>
  <c r="G48" i="20" s="1"/>
  <c r="G119" i="23"/>
  <c r="E71" i="20"/>
  <c r="G66" i="20" s="1"/>
  <c r="E89" i="20"/>
  <c r="G84" i="20" s="1"/>
  <c r="G86" i="20" s="1"/>
  <c r="G77" i="23"/>
  <c r="H102" i="23"/>
  <c r="H106" i="23"/>
  <c r="H54" i="23"/>
  <c r="H79" i="23"/>
  <c r="H90" i="23"/>
  <c r="H99" i="23"/>
  <c r="H82" i="23"/>
  <c r="H78" i="23"/>
  <c r="H123" i="23"/>
  <c r="H76" i="23"/>
  <c r="H108" i="23"/>
  <c r="H115" i="23"/>
  <c r="G59" i="23"/>
  <c r="G107" i="23"/>
  <c r="G71" i="23"/>
  <c r="E125" i="20"/>
  <c r="G120" i="20" s="1"/>
  <c r="G122" i="20" s="1"/>
  <c r="E113" i="20"/>
  <c r="G108" i="20" s="1"/>
  <c r="G110" i="20" s="1"/>
  <c r="G113" i="23"/>
  <c r="E83" i="20"/>
  <c r="G78" i="20" s="1"/>
  <c r="G80" i="20" s="1"/>
  <c r="E65" i="20"/>
  <c r="G60" i="20" s="1"/>
  <c r="E77" i="20"/>
  <c r="G72" i="20" s="1"/>
  <c r="G74" i="20" s="1"/>
  <c r="G53" i="23"/>
  <c r="E101" i="20"/>
  <c r="G96" i="20" s="1"/>
  <c r="G98" i="20" s="1"/>
  <c r="G83" i="23"/>
  <c r="G65" i="23"/>
  <c r="H74" i="23"/>
  <c r="H56" i="23"/>
  <c r="H68" i="23"/>
  <c r="H105" i="23"/>
  <c r="H60" i="23"/>
  <c r="H81" i="23"/>
  <c r="H50" i="23"/>
  <c r="H58" i="23"/>
  <c r="E107" i="20"/>
  <c r="G102" i="20" s="1"/>
  <c r="G104" i="20" s="1"/>
  <c r="E119" i="20"/>
  <c r="G114" i="20" s="1"/>
  <c r="G116" i="20" s="1"/>
  <c r="H55" i="23"/>
  <c r="H110" i="23"/>
  <c r="H73" i="23"/>
  <c r="H49" i="23"/>
  <c r="L29" i="22"/>
  <c r="L35" i="22" s="1"/>
  <c r="L41" i="22" s="1"/>
  <c r="E29" i="20"/>
  <c r="G24" i="20" s="1"/>
  <c r="S54" i="22"/>
  <c r="S25" i="22"/>
  <c r="S49" i="22"/>
  <c r="S85" i="22"/>
  <c r="S55" i="22"/>
  <c r="S30" i="22"/>
  <c r="S90" i="22"/>
  <c r="S121" i="22"/>
  <c r="E11" i="6"/>
  <c r="I6" i="6" s="1"/>
  <c r="E119" i="6"/>
  <c r="I114" i="6" s="1"/>
  <c r="I116" i="6" s="1"/>
  <c r="E95" i="23"/>
  <c r="E59" i="6"/>
  <c r="E125" i="23"/>
  <c r="E71" i="6"/>
  <c r="S6" i="22"/>
  <c r="S109" i="22"/>
  <c r="S79" i="22"/>
  <c r="E101" i="23"/>
  <c r="S108" i="22"/>
  <c r="S34" i="22"/>
  <c r="S115" i="22"/>
  <c r="S19" i="22"/>
  <c r="S105" i="22"/>
  <c r="S9" i="22"/>
  <c r="S36" i="22"/>
  <c r="S87" i="22"/>
  <c r="S18" i="22"/>
  <c r="S60" i="22"/>
  <c r="E113" i="23"/>
  <c r="S50" i="22"/>
  <c r="S99" i="22"/>
  <c r="S24" i="22"/>
  <c r="S62" i="22"/>
  <c r="S8" i="22"/>
  <c r="S104" i="22"/>
  <c r="S120" i="22"/>
  <c r="S7" i="22"/>
  <c r="H36" i="23"/>
  <c r="E95" i="6"/>
  <c r="I90" i="6" s="1"/>
  <c r="I92" i="6" s="1"/>
  <c r="E71" i="23"/>
  <c r="E65" i="6"/>
  <c r="E101" i="6"/>
  <c r="I96" i="6" s="1"/>
  <c r="I98" i="6" s="1"/>
  <c r="E35" i="6"/>
  <c r="I30" i="6" s="1"/>
  <c r="I32" i="6" s="1"/>
  <c r="E107" i="6"/>
  <c r="I102" i="6" s="1"/>
  <c r="I104" i="6" s="1"/>
  <c r="E77" i="6"/>
  <c r="I72" i="6" s="1"/>
  <c r="I74" i="6" s="1"/>
  <c r="E17" i="6"/>
  <c r="I12" i="6" s="1"/>
  <c r="I14" i="6" s="1"/>
  <c r="E17" i="23"/>
  <c r="H70" i="23"/>
  <c r="E77" i="23"/>
  <c r="E29" i="23"/>
  <c r="E107" i="23"/>
  <c r="E125" i="6"/>
  <c r="I120" i="6" s="1"/>
  <c r="I122" i="6" s="1"/>
  <c r="H42" i="23"/>
  <c r="E41" i="23"/>
  <c r="E89" i="6"/>
  <c r="I84" i="6" s="1"/>
  <c r="I86" i="6" s="1"/>
  <c r="E83" i="6"/>
  <c r="I78" i="6" s="1"/>
  <c r="I80" i="6" s="1"/>
  <c r="E23" i="23"/>
  <c r="E53" i="23"/>
  <c r="H75" i="23"/>
  <c r="S43" i="22"/>
  <c r="S57" i="22"/>
  <c r="S52" i="22"/>
  <c r="S16" i="22"/>
  <c r="S67" i="22"/>
  <c r="E59" i="23"/>
  <c r="H24" i="23"/>
  <c r="E89" i="23"/>
  <c r="S110" i="22"/>
  <c r="S38" i="22"/>
  <c r="S111" i="22"/>
  <c r="S22" i="22"/>
  <c r="E11" i="23"/>
  <c r="E113" i="6"/>
  <c r="I108" i="6" s="1"/>
  <c r="I110" i="6" s="1"/>
  <c r="S63" i="22"/>
  <c r="S74" i="22"/>
  <c r="S124" i="22"/>
  <c r="S70" i="22"/>
  <c r="S66" i="22"/>
  <c r="S32" i="22"/>
  <c r="S106" i="22"/>
  <c r="S39" i="22"/>
  <c r="S31" i="22"/>
  <c r="S93" i="22"/>
  <c r="S64" i="22"/>
  <c r="S76" i="22"/>
  <c r="S56" i="22"/>
  <c r="S14" i="22"/>
  <c r="S48" i="22"/>
  <c r="S15" i="22"/>
  <c r="S84" i="22"/>
  <c r="S122" i="22"/>
  <c r="S98" i="22"/>
  <c r="E119" i="23"/>
  <c r="E41" i="6"/>
  <c r="I36" i="6" s="1"/>
  <c r="I38" i="6" s="1"/>
  <c r="S68" i="22"/>
  <c r="S100" i="22"/>
  <c r="S75" i="22"/>
  <c r="S13" i="22"/>
  <c r="S40" i="22"/>
  <c r="S102" i="22"/>
  <c r="S51" i="22"/>
  <c r="S73" i="22"/>
  <c r="S78" i="22"/>
  <c r="H98" i="23"/>
  <c r="S80" i="22"/>
  <c r="S118" i="22"/>
  <c r="S58" i="22"/>
  <c r="S94" i="22"/>
  <c r="S103" i="22"/>
  <c r="S28" i="22"/>
  <c r="S91" i="22"/>
  <c r="S33" i="22"/>
  <c r="S92" i="22"/>
  <c r="S42" i="22"/>
  <c r="E65" i="23"/>
  <c r="H8" i="23"/>
  <c r="E29" i="6"/>
  <c r="I24" i="6" s="1"/>
  <c r="I9" i="8" s="1"/>
  <c r="E35" i="23"/>
  <c r="S97" i="22"/>
  <c r="S116" i="22"/>
  <c r="S82" i="22"/>
  <c r="S88" i="22"/>
  <c r="S27" i="22"/>
  <c r="S26" i="22"/>
  <c r="S46" i="22"/>
  <c r="S44" i="22"/>
  <c r="S45" i="22"/>
  <c r="S72" i="22"/>
  <c r="S37" i="22"/>
  <c r="S86" i="22"/>
  <c r="S117" i="22"/>
  <c r="H40" i="23"/>
  <c r="E23" i="6"/>
  <c r="I18" i="6" s="1"/>
  <c r="S96" i="22"/>
  <c r="S10" i="22"/>
  <c r="S20" i="22"/>
  <c r="S112" i="22"/>
  <c r="S114" i="22"/>
  <c r="S21" i="22"/>
  <c r="S12" i="22"/>
  <c r="S69" i="22"/>
  <c r="S123" i="22"/>
  <c r="S81" i="22"/>
  <c r="S61" i="22"/>
  <c r="H31" i="23"/>
  <c r="E83" i="23"/>
  <c r="E53" i="6"/>
  <c r="E47" i="6"/>
  <c r="I42" i="6" s="1"/>
  <c r="H45" i="23"/>
  <c r="E47" i="20"/>
  <c r="G42" i="20" s="1"/>
  <c r="E47" i="23"/>
  <c r="G41" i="23"/>
  <c r="G47" i="23"/>
  <c r="I6" i="14"/>
  <c r="I8" i="13"/>
  <c r="G53" i="22"/>
  <c r="G59" i="22" s="1"/>
  <c r="O41" i="22"/>
  <c r="D41" i="22"/>
  <c r="C41" i="24" s="1" a="1"/>
  <c r="C41" i="24" s="1"/>
  <c r="F53" i="22"/>
  <c r="F59" i="22" s="1"/>
  <c r="N47" i="22"/>
  <c r="H25" i="23"/>
  <c r="G29" i="23"/>
  <c r="K47" i="22"/>
  <c r="J41" i="22"/>
  <c r="J47" i="22" s="1"/>
  <c r="E68" i="24" l="1"/>
  <c r="E69" i="24"/>
  <c r="E70" i="24"/>
  <c r="E73" i="24"/>
  <c r="E74" i="24"/>
  <c r="E75" i="24"/>
  <c r="E76" i="24"/>
  <c r="E78" i="24"/>
  <c r="E79" i="24"/>
  <c r="E80" i="24"/>
  <c r="E81" i="24"/>
  <c r="E82" i="24"/>
  <c r="E84" i="24"/>
  <c r="E85" i="24"/>
  <c r="E86" i="24"/>
  <c r="E87" i="24"/>
  <c r="E90" i="24"/>
  <c r="E91" i="24"/>
  <c r="E92" i="24"/>
  <c r="E93" i="24"/>
  <c r="E94" i="24"/>
  <c r="E106" i="24"/>
  <c r="E110" i="24"/>
  <c r="E88" i="24"/>
  <c r="E37" i="24"/>
  <c r="E46" i="24"/>
  <c r="E50" i="24"/>
  <c r="E54" i="24"/>
  <c r="E57" i="24"/>
  <c r="E60" i="24"/>
  <c r="E62" i="24"/>
  <c r="E64" i="24"/>
  <c r="E66" i="24"/>
  <c r="E96" i="24"/>
  <c r="E98" i="24"/>
  <c r="E102" i="24"/>
  <c r="E105" i="24"/>
  <c r="E109" i="24"/>
  <c r="E112" i="24"/>
  <c r="E115" i="24"/>
  <c r="E118" i="24"/>
  <c r="E122" i="24"/>
  <c r="E22" i="24"/>
  <c r="E38" i="24"/>
  <c r="E45" i="24"/>
  <c r="E51" i="24"/>
  <c r="E55" i="24"/>
  <c r="E58" i="24"/>
  <c r="E61" i="24"/>
  <c r="E120" i="24"/>
  <c r="E124" i="24"/>
  <c r="E97" i="24"/>
  <c r="E72" i="24"/>
  <c r="E36" i="24"/>
  <c r="E44" i="24"/>
  <c r="E49" i="24"/>
  <c r="E99" i="24"/>
  <c r="E103" i="24"/>
  <c r="E67" i="24"/>
  <c r="E40" i="24"/>
  <c r="E43" i="24"/>
  <c r="E63" i="24"/>
  <c r="E52" i="24"/>
  <c r="E56" i="24"/>
  <c r="E116" i="24"/>
  <c r="E39" i="24"/>
  <c r="E42" i="24"/>
  <c r="E100" i="24"/>
  <c r="E104" i="24"/>
  <c r="E108" i="24"/>
  <c r="E111" i="24"/>
  <c r="E114" i="24"/>
  <c r="E117" i="24"/>
  <c r="E121" i="24"/>
  <c r="E123" i="24"/>
  <c r="E48" i="24"/>
  <c r="E21" i="24"/>
  <c r="E11" i="24"/>
  <c r="E29" i="24"/>
  <c r="E23" i="24"/>
  <c r="E17" i="24"/>
  <c r="E41" i="24"/>
  <c r="E59" i="24"/>
  <c r="E77" i="24"/>
  <c r="E95" i="24"/>
  <c r="E119" i="24"/>
  <c r="E101" i="24"/>
  <c r="E35" i="24"/>
  <c r="E47" i="24"/>
  <c r="E53" i="24"/>
  <c r="E65" i="24"/>
  <c r="E71" i="24"/>
  <c r="E83" i="24"/>
  <c r="E89" i="24"/>
  <c r="E107" i="24"/>
  <c r="E125" i="24"/>
  <c r="E113" i="24"/>
  <c r="E13" i="24"/>
  <c r="E12" i="24"/>
  <c r="E7" i="24"/>
  <c r="E10" i="24"/>
  <c r="E8" i="24"/>
  <c r="E9" i="24"/>
  <c r="E15" i="24"/>
  <c r="E32" i="24"/>
  <c r="E19" i="24"/>
  <c r="E30" i="24"/>
  <c r="E16" i="24"/>
  <c r="E33" i="24"/>
  <c r="E25" i="24"/>
  <c r="E31" i="24"/>
  <c r="E34" i="24"/>
  <c r="E27" i="24"/>
  <c r="E20" i="24"/>
  <c r="E18" i="24"/>
  <c r="E28" i="24"/>
  <c r="E14" i="24"/>
  <c r="E26" i="24"/>
  <c r="E24" i="24"/>
  <c r="P47" i="22"/>
  <c r="P53" i="22"/>
  <c r="I8" i="14"/>
  <c r="I20" i="13"/>
  <c r="I68" i="13"/>
  <c r="I16" i="14"/>
  <c r="M29" i="22"/>
  <c r="Q23" i="22"/>
  <c r="I15" i="14"/>
  <c r="G62" i="20"/>
  <c r="I15" i="21"/>
  <c r="G50" i="20"/>
  <c r="I13" i="21"/>
  <c r="G56" i="20"/>
  <c r="I14" i="21"/>
  <c r="G68" i="20"/>
  <c r="I16" i="21"/>
  <c r="E6" i="24"/>
  <c r="I14" i="14"/>
  <c r="I13" i="14"/>
  <c r="I7" i="21"/>
  <c r="I11" i="21"/>
  <c r="I12" i="21"/>
  <c r="I6" i="21"/>
  <c r="I48" i="6"/>
  <c r="I60" i="6"/>
  <c r="I66" i="6"/>
  <c r="I54" i="6"/>
  <c r="H17" i="23"/>
  <c r="P12" i="23" s="1"/>
  <c r="P13" i="23" s="1"/>
  <c r="P14" i="23" s="1"/>
  <c r="H23" i="23"/>
  <c r="P18" i="23" s="1"/>
  <c r="P19" i="23" s="1"/>
  <c r="P20" i="23" s="1"/>
  <c r="P21" i="23" s="1"/>
  <c r="P22" i="23" s="1"/>
  <c r="I10" i="14"/>
  <c r="G14" i="20"/>
  <c r="G20" i="20"/>
  <c r="I10" i="21"/>
  <c r="I9" i="21"/>
  <c r="G32" i="20"/>
  <c r="I9" i="14"/>
  <c r="I12" i="14"/>
  <c r="L30" i="13"/>
  <c r="L31" i="13" s="1"/>
  <c r="L32" i="13" s="1"/>
  <c r="L33" i="13" s="1"/>
  <c r="L34" i="13" s="1"/>
  <c r="L35" i="13" s="1"/>
  <c r="L114" i="13"/>
  <c r="L115" i="13" s="1"/>
  <c r="L116" i="13" s="1"/>
  <c r="L117" i="13" s="1"/>
  <c r="L118" i="13" s="1"/>
  <c r="L119" i="13" s="1"/>
  <c r="L60" i="13"/>
  <c r="L61" i="13" s="1"/>
  <c r="L62" i="13" s="1"/>
  <c r="L63" i="13" s="1"/>
  <c r="L64" i="13" s="1"/>
  <c r="L65" i="13" s="1"/>
  <c r="L102" i="13"/>
  <c r="L103" i="13" s="1"/>
  <c r="L104" i="13" s="1"/>
  <c r="L105" i="13" s="1"/>
  <c r="L106" i="13" s="1"/>
  <c r="L107" i="13" s="1"/>
  <c r="E65" i="22"/>
  <c r="E71" i="22" s="1"/>
  <c r="E77" i="22" s="1"/>
  <c r="L72" i="13"/>
  <c r="L73" i="13" s="1"/>
  <c r="L74" i="13" s="1"/>
  <c r="L75" i="13" s="1"/>
  <c r="L76" i="13" s="1"/>
  <c r="L77" i="13" s="1"/>
  <c r="L96" i="13"/>
  <c r="L97" i="13" s="1"/>
  <c r="L98" i="13" s="1"/>
  <c r="L99" i="13" s="1"/>
  <c r="L100" i="13" s="1"/>
  <c r="L101" i="13" s="1"/>
  <c r="L48" i="13"/>
  <c r="L49" i="13" s="1"/>
  <c r="L50" i="13" s="1"/>
  <c r="L51" i="13" s="1"/>
  <c r="L52" i="13" s="1"/>
  <c r="L53" i="13" s="1"/>
  <c r="L18" i="13"/>
  <c r="L19" i="13" s="1"/>
  <c r="L20" i="13" s="1"/>
  <c r="L21" i="13" s="1"/>
  <c r="L22" i="13" s="1"/>
  <c r="L23" i="13" s="1"/>
  <c r="L66" i="13"/>
  <c r="L67" i="13" s="1"/>
  <c r="L68" i="13" s="1"/>
  <c r="L69" i="13" s="1"/>
  <c r="L70" i="13" s="1"/>
  <c r="L71" i="13" s="1"/>
  <c r="L36" i="13"/>
  <c r="L37" i="13" s="1"/>
  <c r="L38" i="13" s="1"/>
  <c r="L39" i="13" s="1"/>
  <c r="L40" i="13" s="1"/>
  <c r="L41" i="13" s="1"/>
  <c r="L6" i="13"/>
  <c r="L7" i="13" s="1"/>
  <c r="L8" i="13" s="1"/>
  <c r="L9" i="13" s="1"/>
  <c r="L10" i="13" s="1"/>
  <c r="L11" i="13" s="1"/>
  <c r="I11" i="14"/>
  <c r="L84" i="13"/>
  <c r="L85" i="13" s="1"/>
  <c r="L86" i="13" s="1"/>
  <c r="L87" i="13" s="1"/>
  <c r="L88" i="13" s="1"/>
  <c r="L89" i="13" s="1"/>
  <c r="L108" i="13"/>
  <c r="L109" i="13" s="1"/>
  <c r="L110" i="13" s="1"/>
  <c r="L111" i="13" s="1"/>
  <c r="L112" i="13" s="1"/>
  <c r="L113" i="13" s="1"/>
  <c r="L90" i="13"/>
  <c r="L91" i="13" s="1"/>
  <c r="L92" i="13" s="1"/>
  <c r="L93" i="13" s="1"/>
  <c r="L94" i="13" s="1"/>
  <c r="L95" i="13" s="1"/>
  <c r="L78" i="13"/>
  <c r="L79" i="13" s="1"/>
  <c r="L80" i="13" s="1"/>
  <c r="L81" i="13" s="1"/>
  <c r="L82" i="13" s="1"/>
  <c r="L83" i="13" s="1"/>
  <c r="I47" i="22"/>
  <c r="I53" i="22" s="1"/>
  <c r="L24" i="13"/>
  <c r="L25" i="13" s="1"/>
  <c r="L26" i="13" s="1"/>
  <c r="L27" i="13" s="1"/>
  <c r="L28" i="13" s="1"/>
  <c r="L29" i="13" s="1"/>
  <c r="L54" i="13"/>
  <c r="L55" i="13" s="1"/>
  <c r="L56" i="13" s="1"/>
  <c r="L57" i="13" s="1"/>
  <c r="L58" i="13" s="1"/>
  <c r="L59" i="13" s="1"/>
  <c r="L42" i="13"/>
  <c r="L43" i="13" s="1"/>
  <c r="L44" i="13" s="1"/>
  <c r="L45" i="13" s="1"/>
  <c r="L46" i="13" s="1"/>
  <c r="L47" i="13" s="1"/>
  <c r="L12" i="13"/>
  <c r="L13" i="13" s="1"/>
  <c r="L14" i="13" s="1"/>
  <c r="L15" i="13" s="1"/>
  <c r="L16" i="13" s="1"/>
  <c r="L17" i="13" s="1"/>
  <c r="L120" i="13"/>
  <c r="L121" i="13" s="1"/>
  <c r="L122" i="13" s="1"/>
  <c r="L123" i="13" s="1"/>
  <c r="L124" i="13" s="1"/>
  <c r="L125" i="13" s="1"/>
  <c r="I8" i="8"/>
  <c r="I15" i="8"/>
  <c r="I7" i="8"/>
  <c r="I8" i="6"/>
  <c r="H35" i="23"/>
  <c r="P30" i="23" s="1"/>
  <c r="P31" i="23" s="1"/>
  <c r="P32" i="23" s="1"/>
  <c r="P33" i="23" s="1"/>
  <c r="P34" i="23" s="1"/>
  <c r="H11" i="23"/>
  <c r="P6" i="23" s="1"/>
  <c r="P7" i="23" s="1"/>
  <c r="P8" i="23" s="1"/>
  <c r="P9" i="23" s="1"/>
  <c r="H125" i="23"/>
  <c r="P120" i="23" s="1"/>
  <c r="P121" i="23" s="1"/>
  <c r="P122" i="23" s="1"/>
  <c r="P123" i="23" s="1"/>
  <c r="P124" i="23" s="1"/>
  <c r="H89" i="23"/>
  <c r="P84" i="23" s="1"/>
  <c r="P85" i="23" s="1"/>
  <c r="P86" i="23" s="1"/>
  <c r="P87" i="23" s="1"/>
  <c r="P88" i="23" s="1"/>
  <c r="H95" i="23"/>
  <c r="P90" i="23" s="1"/>
  <c r="P91" i="23" s="1"/>
  <c r="P92" i="23" s="1"/>
  <c r="P93" i="23" s="1"/>
  <c r="P94" i="23" s="1"/>
  <c r="H71" i="23"/>
  <c r="P66" i="23" s="1"/>
  <c r="I16" i="24" s="1"/>
  <c r="H65" i="23"/>
  <c r="P60" i="23" s="1"/>
  <c r="I15" i="24" s="1"/>
  <c r="H119" i="23"/>
  <c r="P114" i="23" s="1"/>
  <c r="P115" i="23" s="1"/>
  <c r="P116" i="23" s="1"/>
  <c r="P117" i="23" s="1"/>
  <c r="P118" i="23" s="1"/>
  <c r="H53" i="23"/>
  <c r="P48" i="23" s="1"/>
  <c r="H107" i="23"/>
  <c r="P102" i="23" s="1"/>
  <c r="P103" i="23" s="1"/>
  <c r="P104" i="23" s="1"/>
  <c r="P105" i="23" s="1"/>
  <c r="P106" i="23" s="1"/>
  <c r="H83" i="23"/>
  <c r="P78" i="23" s="1"/>
  <c r="P79" i="23" s="1"/>
  <c r="P80" i="23" s="1"/>
  <c r="P81" i="23" s="1"/>
  <c r="P82" i="23" s="1"/>
  <c r="H113" i="23"/>
  <c r="P108" i="23" s="1"/>
  <c r="P109" i="23" s="1"/>
  <c r="P110" i="23" s="1"/>
  <c r="P111" i="23" s="1"/>
  <c r="P112" i="23" s="1"/>
  <c r="J108" i="20"/>
  <c r="J109" i="20" s="1"/>
  <c r="J110" i="20" s="1"/>
  <c r="J111" i="20" s="1"/>
  <c r="J112" i="20" s="1"/>
  <c r="J113" i="20" s="1"/>
  <c r="H101" i="23"/>
  <c r="P96" i="23" s="1"/>
  <c r="P97" i="23" s="1"/>
  <c r="P98" i="23" s="1"/>
  <c r="P99" i="23" s="1"/>
  <c r="P100" i="23" s="1"/>
  <c r="H59" i="23"/>
  <c r="P54" i="23" s="1"/>
  <c r="J72" i="20"/>
  <c r="J73" i="20" s="1"/>
  <c r="J74" i="20" s="1"/>
  <c r="J75" i="20" s="1"/>
  <c r="J76" i="20" s="1"/>
  <c r="J77" i="20" s="1"/>
  <c r="H77" i="23"/>
  <c r="P72" i="23" s="1"/>
  <c r="P73" i="23" s="1"/>
  <c r="P74" i="23" s="1"/>
  <c r="P75" i="23" s="1"/>
  <c r="P76" i="23" s="1"/>
  <c r="J18" i="20"/>
  <c r="J19" i="20" s="1"/>
  <c r="J20" i="20" s="1"/>
  <c r="J21" i="20" s="1"/>
  <c r="J22" i="20" s="1"/>
  <c r="J23" i="20" s="1"/>
  <c r="J48" i="20"/>
  <c r="J49" i="20" s="1"/>
  <c r="J50" i="20" s="1"/>
  <c r="J51" i="20" s="1"/>
  <c r="J52" i="20" s="1"/>
  <c r="J53" i="20" s="1"/>
  <c r="J84" i="20"/>
  <c r="J85" i="20" s="1"/>
  <c r="J86" i="20" s="1"/>
  <c r="J87" i="20" s="1"/>
  <c r="J88" i="20" s="1"/>
  <c r="J89" i="20" s="1"/>
  <c r="J30" i="20"/>
  <c r="J31" i="20" s="1"/>
  <c r="J32" i="20" s="1"/>
  <c r="J33" i="20" s="1"/>
  <c r="J34" i="20" s="1"/>
  <c r="J35" i="20" s="1"/>
  <c r="J96" i="20"/>
  <c r="J97" i="20" s="1"/>
  <c r="J98" i="20" s="1"/>
  <c r="J99" i="20" s="1"/>
  <c r="J100" i="20" s="1"/>
  <c r="J101" i="20" s="1"/>
  <c r="J12" i="20"/>
  <c r="J13" i="20" s="1"/>
  <c r="J14" i="20" s="1"/>
  <c r="J15" i="20" s="1"/>
  <c r="J16" i="20" s="1"/>
  <c r="J17" i="20" s="1"/>
  <c r="J90" i="20"/>
  <c r="J91" i="20" s="1"/>
  <c r="J92" i="20" s="1"/>
  <c r="J93" i="20" s="1"/>
  <c r="J94" i="20" s="1"/>
  <c r="J95" i="20" s="1"/>
  <c r="G26" i="20"/>
  <c r="J102" i="20"/>
  <c r="J103" i="20" s="1"/>
  <c r="J104" i="20" s="1"/>
  <c r="J105" i="20" s="1"/>
  <c r="J106" i="20" s="1"/>
  <c r="J107" i="20" s="1"/>
  <c r="I8" i="21"/>
  <c r="J60" i="20"/>
  <c r="J61" i="20" s="1"/>
  <c r="J62" i="20" s="1"/>
  <c r="J63" i="20" s="1"/>
  <c r="J64" i="20" s="1"/>
  <c r="J65" i="20" s="1"/>
  <c r="J42" i="20"/>
  <c r="J43" i="20" s="1"/>
  <c r="J44" i="20" s="1"/>
  <c r="J45" i="20" s="1"/>
  <c r="J46" i="20" s="1"/>
  <c r="J47" i="20" s="1"/>
  <c r="J24" i="20"/>
  <c r="J25" i="20" s="1"/>
  <c r="J26" i="20" s="1"/>
  <c r="J27" i="20" s="1"/>
  <c r="J28" i="20" s="1"/>
  <c r="J29" i="20" s="1"/>
  <c r="J66" i="20"/>
  <c r="J67" i="20" s="1"/>
  <c r="J68" i="20" s="1"/>
  <c r="J69" i="20" s="1"/>
  <c r="J70" i="20" s="1"/>
  <c r="J71" i="20" s="1"/>
  <c r="J78" i="20"/>
  <c r="J79" i="20" s="1"/>
  <c r="J80" i="20" s="1"/>
  <c r="J81" i="20" s="1"/>
  <c r="J82" i="20" s="1"/>
  <c r="J83" i="20" s="1"/>
  <c r="J6" i="20"/>
  <c r="J7" i="20" s="1"/>
  <c r="J8" i="20" s="1"/>
  <c r="J9" i="20" s="1"/>
  <c r="J10" i="20" s="1"/>
  <c r="J11" i="20" s="1"/>
  <c r="J114" i="20"/>
  <c r="J115" i="20" s="1"/>
  <c r="J116" i="20" s="1"/>
  <c r="J117" i="20" s="1"/>
  <c r="J118" i="20" s="1"/>
  <c r="J119" i="20" s="1"/>
  <c r="J54" i="20"/>
  <c r="J55" i="20" s="1"/>
  <c r="J56" i="20" s="1"/>
  <c r="J57" i="20" s="1"/>
  <c r="J58" i="20" s="1"/>
  <c r="J59" i="20" s="1"/>
  <c r="J36" i="20"/>
  <c r="J37" i="20" s="1"/>
  <c r="J38" i="20" s="1"/>
  <c r="J39" i="20" s="1"/>
  <c r="J40" i="20" s="1"/>
  <c r="J41" i="20" s="1"/>
  <c r="J120" i="20"/>
  <c r="J121" i="20" s="1"/>
  <c r="J122" i="20" s="1"/>
  <c r="J123" i="20" s="1"/>
  <c r="J124" i="20" s="1"/>
  <c r="J125" i="20" s="1"/>
  <c r="G44" i="20"/>
  <c r="H41" i="23"/>
  <c r="P36" i="23" s="1"/>
  <c r="P37" i="23" s="1"/>
  <c r="P38" i="23" s="1"/>
  <c r="P39" i="23" s="1"/>
  <c r="P40" i="23" s="1"/>
  <c r="H29" i="23"/>
  <c r="P24" i="23" s="1"/>
  <c r="I11" i="8"/>
  <c r="I10" i="8"/>
  <c r="H47" i="23"/>
  <c r="P42" i="23" s="1"/>
  <c r="P43" i="23" s="1"/>
  <c r="P44" i="23" s="1"/>
  <c r="P45" i="23" s="1"/>
  <c r="P46" i="23" s="1"/>
  <c r="I44" i="6"/>
  <c r="I14" i="8"/>
  <c r="I26" i="6"/>
  <c r="I20" i="6"/>
  <c r="H41" i="22"/>
  <c r="O47" i="22"/>
  <c r="F65" i="22"/>
  <c r="G65" i="22"/>
  <c r="D47" i="22"/>
  <c r="C47" i="24" s="1" a="1"/>
  <c r="C47" i="24" s="1"/>
  <c r="N53" i="22"/>
  <c r="K53" i="22"/>
  <c r="J53" i="22"/>
  <c r="L47" i="22"/>
  <c r="P59" i="22" l="1"/>
  <c r="P65" i="22"/>
  <c r="J16" i="14"/>
  <c r="J15" i="14"/>
  <c r="J14" i="14"/>
  <c r="J13" i="14"/>
  <c r="J10" i="14"/>
  <c r="J12" i="14"/>
  <c r="J11" i="14"/>
  <c r="J8" i="14"/>
  <c r="J7" i="14"/>
  <c r="J6" i="14"/>
  <c r="Q29" i="22"/>
  <c r="M35" i="22"/>
  <c r="J8" i="21"/>
  <c r="J10" i="21"/>
  <c r="J6" i="21"/>
  <c r="J14" i="21"/>
  <c r="J12" i="21"/>
  <c r="J11" i="21"/>
  <c r="J13" i="21"/>
  <c r="J7" i="21"/>
  <c r="J15" i="21"/>
  <c r="J9" i="21"/>
  <c r="J16" i="21"/>
  <c r="P49" i="23"/>
  <c r="P50" i="23" s="1"/>
  <c r="P51" i="23" s="1"/>
  <c r="P52" i="23" s="1"/>
  <c r="I13" i="24"/>
  <c r="P55" i="23"/>
  <c r="P56" i="23" s="1"/>
  <c r="P57" i="23" s="1"/>
  <c r="P58" i="23" s="1"/>
  <c r="I14" i="24"/>
  <c r="J9" i="14"/>
  <c r="L114" i="6"/>
  <c r="L115" i="6" s="1"/>
  <c r="L116" i="6" s="1"/>
  <c r="L117" i="6" s="1"/>
  <c r="L118" i="6" s="1"/>
  <c r="L119" i="6" s="1"/>
  <c r="L108" i="6"/>
  <c r="L109" i="6" s="1"/>
  <c r="L110" i="6" s="1"/>
  <c r="L111" i="6" s="1"/>
  <c r="L112" i="6" s="1"/>
  <c r="L113" i="6" s="1"/>
  <c r="I56" i="6"/>
  <c r="I17" i="8"/>
  <c r="I68" i="6"/>
  <c r="I13" i="8"/>
  <c r="I62" i="6"/>
  <c r="I12" i="8"/>
  <c r="I50" i="6"/>
  <c r="I16" i="8"/>
  <c r="L54" i="6"/>
  <c r="L55" i="6" s="1"/>
  <c r="L56" i="6" s="1"/>
  <c r="L57" i="6" s="1"/>
  <c r="L58" i="6" s="1"/>
  <c r="L59" i="6" s="1"/>
  <c r="L48" i="6"/>
  <c r="L49" i="6" s="1"/>
  <c r="L50" i="6" s="1"/>
  <c r="L51" i="6" s="1"/>
  <c r="L52" i="6" s="1"/>
  <c r="L53" i="6" s="1"/>
  <c r="L24" i="6"/>
  <c r="L25" i="6" s="1"/>
  <c r="L26" i="6" s="1"/>
  <c r="L27" i="6" s="1"/>
  <c r="L28" i="6" s="1"/>
  <c r="L29" i="6" s="1"/>
  <c r="L102" i="6"/>
  <c r="L103" i="6" s="1"/>
  <c r="L104" i="6" s="1"/>
  <c r="L105" i="6" s="1"/>
  <c r="L106" i="6" s="1"/>
  <c r="L107" i="6" s="1"/>
  <c r="L12" i="6"/>
  <c r="L13" i="6" s="1"/>
  <c r="L14" i="6" s="1"/>
  <c r="L15" i="6" s="1"/>
  <c r="L16" i="6" s="1"/>
  <c r="L17" i="6" s="1"/>
  <c r="L72" i="6"/>
  <c r="L73" i="6" s="1"/>
  <c r="L74" i="6" s="1"/>
  <c r="L75" i="6" s="1"/>
  <c r="L76" i="6" s="1"/>
  <c r="L77" i="6" s="1"/>
  <c r="L30" i="6"/>
  <c r="L31" i="6" s="1"/>
  <c r="L32" i="6" s="1"/>
  <c r="L33" i="6" s="1"/>
  <c r="L34" i="6" s="1"/>
  <c r="L35" i="6" s="1"/>
  <c r="L90" i="6"/>
  <c r="L91" i="6" s="1"/>
  <c r="L92" i="6" s="1"/>
  <c r="L93" i="6" s="1"/>
  <c r="L94" i="6" s="1"/>
  <c r="L95" i="6" s="1"/>
  <c r="L66" i="6"/>
  <c r="L67" i="6" s="1"/>
  <c r="L68" i="6" s="1"/>
  <c r="L69" i="6" s="1"/>
  <c r="L70" i="6" s="1"/>
  <c r="L71" i="6" s="1"/>
  <c r="L84" i="6"/>
  <c r="L85" i="6" s="1"/>
  <c r="L86" i="6" s="1"/>
  <c r="L87" i="6" s="1"/>
  <c r="L88" i="6" s="1"/>
  <c r="L89" i="6" s="1"/>
  <c r="L60" i="6"/>
  <c r="L61" i="6" s="1"/>
  <c r="L62" i="6" s="1"/>
  <c r="L63" i="6" s="1"/>
  <c r="L64" i="6" s="1"/>
  <c r="L65" i="6" s="1"/>
  <c r="L18" i="6"/>
  <c r="L19" i="6" s="1"/>
  <c r="L20" i="6" s="1"/>
  <c r="L21" i="6" s="1"/>
  <c r="L22" i="6" s="1"/>
  <c r="L23" i="6" s="1"/>
  <c r="L78" i="6"/>
  <c r="L79" i="6" s="1"/>
  <c r="L80" i="6" s="1"/>
  <c r="L81" i="6" s="1"/>
  <c r="L82" i="6" s="1"/>
  <c r="L83" i="6" s="1"/>
  <c r="L120" i="6"/>
  <c r="L121" i="6" s="1"/>
  <c r="L122" i="6" s="1"/>
  <c r="L123" i="6" s="1"/>
  <c r="L124" i="6" s="1"/>
  <c r="L125" i="6" s="1"/>
  <c r="L36" i="6"/>
  <c r="L37" i="6" s="1"/>
  <c r="L38" i="6" s="1"/>
  <c r="L39" i="6" s="1"/>
  <c r="L40" i="6" s="1"/>
  <c r="L41" i="6" s="1"/>
  <c r="L96" i="6"/>
  <c r="L97" i="6" s="1"/>
  <c r="L98" i="6" s="1"/>
  <c r="L99" i="6" s="1"/>
  <c r="L100" i="6" s="1"/>
  <c r="L101" i="6" s="1"/>
  <c r="L42" i="6"/>
  <c r="L43" i="6" s="1"/>
  <c r="L44" i="6" s="1"/>
  <c r="L45" i="6" s="1"/>
  <c r="L46" i="6" s="1"/>
  <c r="L47" i="6" s="1"/>
  <c r="L6" i="6"/>
  <c r="L7" i="6" s="1"/>
  <c r="L8" i="6" s="1"/>
  <c r="L9" i="6" s="1"/>
  <c r="L10" i="6" s="1"/>
  <c r="L11" i="6" s="1"/>
  <c r="AO68" i="23"/>
  <c r="I7" i="24"/>
  <c r="AO62" i="23"/>
  <c r="AO44" i="23"/>
  <c r="I12" i="24"/>
  <c r="E83" i="22"/>
  <c r="E89" i="22" s="1"/>
  <c r="E95" i="22" s="1"/>
  <c r="E101" i="22" s="1"/>
  <c r="I6" i="24"/>
  <c r="AO86" i="23"/>
  <c r="I10" i="24"/>
  <c r="AO122" i="23"/>
  <c r="AO92" i="23"/>
  <c r="P67" i="23"/>
  <c r="P68" i="23" s="1"/>
  <c r="P69" i="23" s="1"/>
  <c r="P70" i="23" s="1"/>
  <c r="P61" i="23"/>
  <c r="P62" i="23" s="1"/>
  <c r="P63" i="23" s="1"/>
  <c r="P64" i="23" s="1"/>
  <c r="AO80" i="23"/>
  <c r="AO104" i="23"/>
  <c r="AO50" i="23"/>
  <c r="AO116" i="23"/>
  <c r="AO110" i="23"/>
  <c r="AO56" i="23"/>
  <c r="AO98" i="23"/>
  <c r="AO74" i="23"/>
  <c r="I11" i="24"/>
  <c r="AO38" i="23"/>
  <c r="I9" i="24"/>
  <c r="P25" i="23"/>
  <c r="P26" i="23" s="1"/>
  <c r="Q24" i="23" s="1"/>
  <c r="Q25" i="23" s="1"/>
  <c r="Q26" i="23" s="1"/>
  <c r="Q36" i="23"/>
  <c r="Q37" i="23" s="1"/>
  <c r="Q38" i="23" s="1"/>
  <c r="Q41" i="23" s="1"/>
  <c r="Q108" i="23"/>
  <c r="Q109" i="23" s="1"/>
  <c r="Q110" i="23" s="1"/>
  <c r="Q113" i="23" s="1"/>
  <c r="Q30" i="23"/>
  <c r="Q31" i="23" s="1"/>
  <c r="Q32" i="23" s="1"/>
  <c r="Q35" i="23" s="1"/>
  <c r="Q120" i="23"/>
  <c r="Q121" i="23" s="1"/>
  <c r="Q122" i="23" s="1"/>
  <c r="Q123" i="23" s="1"/>
  <c r="Q124" i="23" s="1"/>
  <c r="Q114" i="23"/>
  <c r="Q115" i="23" s="1"/>
  <c r="Q116" i="23" s="1"/>
  <c r="Q117" i="23" s="1"/>
  <c r="Q118" i="23" s="1"/>
  <c r="Q90" i="23"/>
  <c r="Q91" i="23" s="1"/>
  <c r="Q92" i="23" s="1"/>
  <c r="Q95" i="23" s="1"/>
  <c r="Q96" i="23"/>
  <c r="Q97" i="23" s="1"/>
  <c r="Q98" i="23" s="1"/>
  <c r="Q101" i="23" s="1"/>
  <c r="Q78" i="23"/>
  <c r="Q79" i="23" s="1"/>
  <c r="Q80" i="23" s="1"/>
  <c r="Q83" i="23" s="1"/>
  <c r="I8" i="24"/>
  <c r="Q6" i="23"/>
  <c r="Q7" i="23" s="1"/>
  <c r="Q8" i="23" s="1"/>
  <c r="Q11" i="23" s="1"/>
  <c r="Q84" i="23"/>
  <c r="Q85" i="23" s="1"/>
  <c r="Q86" i="23" s="1"/>
  <c r="Q89" i="23" s="1"/>
  <c r="Q12" i="23"/>
  <c r="Q13" i="23" s="1"/>
  <c r="Q14" i="23" s="1"/>
  <c r="Q15" i="23" s="1"/>
  <c r="Q16" i="23" s="1"/>
  <c r="Q18" i="23"/>
  <c r="Q19" i="23" s="1"/>
  <c r="Q20" i="23" s="1"/>
  <c r="Q21" i="23" s="1"/>
  <c r="Q22" i="23" s="1"/>
  <c r="Q102" i="23"/>
  <c r="Q103" i="23" s="1"/>
  <c r="Q104" i="23" s="1"/>
  <c r="Q107" i="23" s="1"/>
  <c r="Q42" i="23"/>
  <c r="Q43" i="23" s="1"/>
  <c r="Q44" i="23" s="1"/>
  <c r="Q47" i="23" s="1"/>
  <c r="Q72" i="23"/>
  <c r="Q73" i="23" s="1"/>
  <c r="Q74" i="23" s="1"/>
  <c r="Q75" i="23" s="1"/>
  <c r="Q76" i="23" s="1"/>
  <c r="P15" i="23"/>
  <c r="P16" i="23" s="1"/>
  <c r="H47" i="22"/>
  <c r="H53" i="22" s="1"/>
  <c r="G71" i="22"/>
  <c r="O53" i="22"/>
  <c r="O59" i="22" s="1"/>
  <c r="F71" i="22"/>
  <c r="D53" i="22"/>
  <c r="C53" i="24" s="1" a="1"/>
  <c r="C53" i="24" s="1"/>
  <c r="P71" i="22"/>
  <c r="N59" i="22"/>
  <c r="K59" i="22"/>
  <c r="J59" i="22"/>
  <c r="L53" i="22"/>
  <c r="L59" i="22" s="1"/>
  <c r="L65" i="22" s="1"/>
  <c r="I59" i="22"/>
  <c r="I65" i="22" s="1"/>
  <c r="P10" i="23"/>
  <c r="Q35" i="22" l="1"/>
  <c r="M41" i="22"/>
  <c r="M47" i="22" s="1"/>
  <c r="Q54" i="23"/>
  <c r="Q55" i="23" s="1"/>
  <c r="Q56" i="23" s="1"/>
  <c r="Q48" i="23"/>
  <c r="Q49" i="23" s="1"/>
  <c r="Q50" i="23" s="1"/>
  <c r="Q51" i="23" s="1"/>
  <c r="Q52" i="23" s="1"/>
  <c r="J11" i="8"/>
  <c r="J13" i="8"/>
  <c r="J8" i="24"/>
  <c r="J15" i="24"/>
  <c r="J14" i="24"/>
  <c r="J9" i="24"/>
  <c r="J7" i="24"/>
  <c r="J10" i="24"/>
  <c r="J6" i="24"/>
  <c r="J11" i="24"/>
  <c r="J16" i="24"/>
  <c r="J12" i="24"/>
  <c r="J13" i="24"/>
  <c r="J17" i="8"/>
  <c r="J16" i="8"/>
  <c r="J9" i="8"/>
  <c r="J10" i="8"/>
  <c r="J14" i="8"/>
  <c r="J7" i="8"/>
  <c r="J15" i="8"/>
  <c r="J12" i="8"/>
  <c r="J8" i="8"/>
  <c r="E107" i="22"/>
  <c r="E113" i="22" s="1"/>
  <c r="E119" i="22" s="1"/>
  <c r="Q66" i="23"/>
  <c r="Q67" i="23" s="1"/>
  <c r="Q68" i="23" s="1"/>
  <c r="Q71" i="23" s="1"/>
  <c r="Q60" i="23"/>
  <c r="Q61" i="23" s="1"/>
  <c r="Q62" i="23" s="1"/>
  <c r="Q63" i="23" s="1"/>
  <c r="Q64" i="23" s="1"/>
  <c r="Q9" i="23"/>
  <c r="Q10" i="23" s="1"/>
  <c r="P27" i="23"/>
  <c r="P28" i="23" s="1"/>
  <c r="AQ38" i="23" s="1"/>
  <c r="Q17" i="23"/>
  <c r="Q77" i="23"/>
  <c r="Q33" i="23"/>
  <c r="Q34" i="23" s="1"/>
  <c r="AP44" i="23"/>
  <c r="AP50" i="23"/>
  <c r="Q99" i="23"/>
  <c r="Q100" i="23" s="1"/>
  <c r="AP62" i="23"/>
  <c r="Q39" i="23"/>
  <c r="Q40" i="23" s="1"/>
  <c r="Q87" i="23"/>
  <c r="Q88" i="23" s="1"/>
  <c r="Q81" i="23"/>
  <c r="Q82" i="23" s="1"/>
  <c r="AP98" i="23"/>
  <c r="AP110" i="23"/>
  <c r="AP122" i="23"/>
  <c r="AP80" i="23"/>
  <c r="AP56" i="23"/>
  <c r="Q111" i="23"/>
  <c r="Q112" i="23" s="1"/>
  <c r="Q23" i="23"/>
  <c r="Q93" i="23"/>
  <c r="Q94" i="23" s="1"/>
  <c r="Q119" i="23"/>
  <c r="Q105" i="23"/>
  <c r="Q106" i="23" s="1"/>
  <c r="Q125" i="23"/>
  <c r="AP68" i="23"/>
  <c r="AP116" i="23"/>
  <c r="AP74" i="23"/>
  <c r="AP86" i="23"/>
  <c r="Q45" i="23"/>
  <c r="Q46" i="23" s="1"/>
  <c r="AP104" i="23"/>
  <c r="AP38" i="23"/>
  <c r="AP92" i="23"/>
  <c r="H59" i="22"/>
  <c r="H65" i="22" s="1"/>
  <c r="H71" i="22" s="1"/>
  <c r="H77" i="22" s="1"/>
  <c r="F77" i="22"/>
  <c r="F83" i="22" s="1"/>
  <c r="O65" i="22"/>
  <c r="D59" i="22"/>
  <c r="C59" i="24" s="1" a="1"/>
  <c r="C59" i="24" s="1"/>
  <c r="G77" i="22"/>
  <c r="P77" i="22"/>
  <c r="P83" i="22" s="1"/>
  <c r="N65" i="22"/>
  <c r="Q29" i="23"/>
  <c r="Q27" i="23"/>
  <c r="Q28" i="23" s="1"/>
  <c r="K65" i="22"/>
  <c r="J65" i="22"/>
  <c r="J71" i="22" s="1"/>
  <c r="I71" i="22"/>
  <c r="I77" i="22" s="1"/>
  <c r="L71" i="22"/>
  <c r="L77" i="22" s="1"/>
  <c r="Q47" i="22" l="1"/>
  <c r="M53" i="22"/>
  <c r="Q41" i="22"/>
  <c r="Q59" i="23"/>
  <c r="Q57" i="23"/>
  <c r="Q58" i="23" s="1"/>
  <c r="Q53" i="23"/>
  <c r="E125" i="22"/>
  <c r="Q69" i="23"/>
  <c r="Q70" i="23" s="1"/>
  <c r="Q65" i="23"/>
  <c r="AQ122" i="23"/>
  <c r="AQ92" i="23"/>
  <c r="AQ86" i="23"/>
  <c r="AQ68" i="23"/>
  <c r="AQ98" i="23"/>
  <c r="AQ74" i="23"/>
  <c r="AQ80" i="23"/>
  <c r="AQ44" i="23"/>
  <c r="AQ104" i="23"/>
  <c r="AQ62" i="23"/>
  <c r="AQ56" i="23"/>
  <c r="AQ116" i="23"/>
  <c r="AQ110" i="23"/>
  <c r="AQ50" i="23"/>
  <c r="D65" i="22"/>
  <c r="C65" i="24" s="1" a="1"/>
  <c r="C65" i="24" s="1"/>
  <c r="G83" i="22"/>
  <c r="G89" i="22" s="1"/>
  <c r="O71" i="22"/>
  <c r="F89" i="22"/>
  <c r="P89" i="22"/>
  <c r="N71" i="22"/>
  <c r="N77" i="22" s="1"/>
  <c r="K71" i="22"/>
  <c r="K77" i="22" s="1"/>
  <c r="J77" i="22"/>
  <c r="J83" i="22" s="1"/>
  <c r="L83" i="22"/>
  <c r="L89" i="22" s="1"/>
  <c r="I83" i="22"/>
  <c r="I89" i="22" s="1"/>
  <c r="H83" i="22"/>
  <c r="H89" i="22" s="1"/>
  <c r="Q53" i="22" l="1"/>
  <c r="M59" i="22"/>
  <c r="G95" i="22"/>
  <c r="G101" i="22" s="1"/>
  <c r="O77" i="22"/>
  <c r="F95" i="22"/>
  <c r="F101" i="22" s="1"/>
  <c r="F107" i="22" s="1"/>
  <c r="D71" i="22"/>
  <c r="C71" i="24" s="1" a="1"/>
  <c r="C71" i="24" s="1"/>
  <c r="P95" i="22"/>
  <c r="N83" i="22"/>
  <c r="N89" i="22" s="1"/>
  <c r="K83" i="22"/>
  <c r="J89" i="22"/>
  <c r="J95" i="22" s="1"/>
  <c r="L95" i="22"/>
  <c r="L101" i="22" s="1"/>
  <c r="L107" i="22" s="1"/>
  <c r="I95" i="22"/>
  <c r="I101" i="22" s="1"/>
  <c r="I107" i="22" s="1"/>
  <c r="H95" i="22"/>
  <c r="H101" i="22" s="1"/>
  <c r="Q59" i="22" l="1"/>
  <c r="M65" i="22"/>
  <c r="G107" i="22"/>
  <c r="G113" i="22" s="1"/>
  <c r="O83" i="22"/>
  <c r="D77" i="22"/>
  <c r="C77" i="24" s="1" a="1"/>
  <c r="C77" i="24" s="1"/>
  <c r="F113" i="22"/>
  <c r="F119" i="22" s="1"/>
  <c r="P101" i="22"/>
  <c r="P107" i="22" s="1"/>
  <c r="P113" i="22" s="1"/>
  <c r="P119" i="22" s="1"/>
  <c r="N95" i="22"/>
  <c r="N101" i="22" s="1"/>
  <c r="N107" i="22" s="1"/>
  <c r="K89" i="22"/>
  <c r="J101" i="22"/>
  <c r="L113" i="22"/>
  <c r="L119" i="22" s="1"/>
  <c r="I113" i="22"/>
  <c r="H107" i="22"/>
  <c r="H113" i="22" s="1"/>
  <c r="M71" i="22" l="1"/>
  <c r="Q65" i="22"/>
  <c r="G119" i="22"/>
  <c r="G125" i="22" s="1"/>
  <c r="O89" i="22"/>
  <c r="O95" i="22" s="1"/>
  <c r="F125" i="22"/>
  <c r="D83" i="22"/>
  <c r="C83" i="24" s="1" a="1"/>
  <c r="C83" i="24" s="1"/>
  <c r="P125" i="22"/>
  <c r="N113" i="22"/>
  <c r="N119" i="22" s="1"/>
  <c r="K95" i="22"/>
  <c r="K101" i="22" s="1"/>
  <c r="K107" i="22" s="1"/>
  <c r="J107" i="22"/>
  <c r="L125" i="22"/>
  <c r="I119" i="22"/>
  <c r="I125" i="22" s="1"/>
  <c r="H119" i="22"/>
  <c r="H125" i="22" s="1"/>
  <c r="M77" i="22" l="1"/>
  <c r="Q71" i="22"/>
  <c r="O101" i="22"/>
  <c r="O107" i="22" s="1"/>
  <c r="O113" i="22" s="1"/>
  <c r="D89" i="22"/>
  <c r="C89" i="24" s="1" a="1"/>
  <c r="C89" i="24" s="1"/>
  <c r="N125" i="22"/>
  <c r="K113" i="22"/>
  <c r="J113" i="22"/>
  <c r="J119" i="22" s="1"/>
  <c r="Q77" i="22" l="1"/>
  <c r="M95" i="22"/>
  <c r="M83" i="22"/>
  <c r="Q83" i="22" s="1"/>
  <c r="M89" i="22"/>
  <c r="O119" i="22"/>
  <c r="O125" i="22" s="1"/>
  <c r="D95" i="22"/>
  <c r="C95" i="24" s="1" a="1"/>
  <c r="C95" i="24" s="1"/>
  <c r="K119" i="22"/>
  <c r="K125" i="22" s="1"/>
  <c r="J125" i="22"/>
  <c r="Q95" i="22" l="1"/>
  <c r="Q89" i="22"/>
  <c r="M101" i="22"/>
  <c r="D101" i="22"/>
  <c r="C101" i="24" s="1" a="1"/>
  <c r="C101" i="24" s="1"/>
  <c r="Q101" i="22" l="1"/>
  <c r="M107" i="22"/>
  <c r="Q107" i="22" s="1"/>
  <c r="M113" i="22"/>
  <c r="D107" i="22"/>
  <c r="C107" i="24" s="1" a="1"/>
  <c r="C107" i="24" s="1"/>
  <c r="M125" i="22"/>
  <c r="Q125" i="22" s="1"/>
  <c r="M119" i="22" l="1"/>
  <c r="Q119" i="22" s="1"/>
  <c r="Q113" i="22"/>
  <c r="D113" i="22"/>
  <c r="C113" i="24" s="1" a="1"/>
  <c r="C113" i="24" s="1"/>
  <c r="D119" i="22" l="1"/>
  <c r="C119" i="24" s="1" a="1"/>
  <c r="C119" i="24" s="1"/>
  <c r="D125" i="22" l="1"/>
  <c r="C125" i="24" s="1" a="1"/>
  <c r="C125" i="24" s="1"/>
  <c r="M6" i="13"/>
  <c r="M7" i="13" s="1"/>
  <c r="M8" i="13" s="1"/>
  <c r="M9" i="13" s="1"/>
  <c r="M10" i="13" s="1"/>
  <c r="M11" i="13" s="1"/>
  <c r="M6" i="6"/>
  <c r="M7" i="6" s="1"/>
  <c r="M8" i="6" s="1"/>
  <c r="M9" i="6" s="1"/>
  <c r="M10" i="6" s="1"/>
  <c r="M11" i="6" s="1"/>
  <c r="M12" i="6" s="1"/>
  <c r="M13" i="6" s="1"/>
  <c r="M14" i="6" s="1"/>
  <c r="M15" i="6" s="1"/>
  <c r="M16" i="6" s="1"/>
  <c r="M17" i="6" s="1"/>
  <c r="M18" i="6" s="1"/>
  <c r="M19" i="6" s="1"/>
  <c r="M20" i="6" s="1"/>
  <c r="M21" i="6" s="1"/>
  <c r="M22" i="6" s="1"/>
  <c r="M23" i="6" s="1"/>
  <c r="M24" i="6" l="1"/>
  <c r="M25" i="6" s="1"/>
  <c r="M26" i="6" s="1"/>
  <c r="M27" i="6" s="1"/>
  <c r="M28" i="6" s="1"/>
  <c r="M29" i="6" s="1"/>
  <c r="M30" i="6" s="1"/>
  <c r="M31" i="6" s="1"/>
  <c r="M32" i="6" s="1"/>
  <c r="M33" i="6" s="1"/>
  <c r="M34" i="6" s="1"/>
  <c r="M35" i="6" s="1"/>
  <c r="M36" i="6" s="1"/>
  <c r="M37" i="6" s="1"/>
  <c r="M38" i="6" s="1"/>
  <c r="M39" i="6" s="1"/>
  <c r="M40" i="6" s="1"/>
  <c r="M41" i="6" s="1"/>
  <c r="M42" i="6" s="1"/>
  <c r="M43" i="6" s="1"/>
  <c r="M44" i="6" s="1"/>
  <c r="M45" i="6" s="1"/>
  <c r="M46" i="6" s="1"/>
  <c r="M47" i="6" s="1"/>
  <c r="M48" i="6" s="1"/>
  <c r="M49" i="6" s="1"/>
  <c r="M50" i="6" s="1"/>
  <c r="M51" i="6" s="1"/>
  <c r="M52" i="6" s="1"/>
  <c r="M53" i="6" s="1"/>
  <c r="M54" i="6" s="1"/>
  <c r="M55" i="6" s="1"/>
  <c r="M56" i="6" s="1"/>
  <c r="M57" i="6" s="1"/>
  <c r="M58" i="6" s="1"/>
  <c r="M59" i="6" s="1"/>
  <c r="M60" i="6" s="1"/>
  <c r="M61" i="6" s="1"/>
  <c r="M62" i="6" s="1"/>
  <c r="M63" i="6" s="1"/>
  <c r="M64" i="6" s="1"/>
  <c r="M65" i="6" s="1"/>
  <c r="M66" i="6" s="1"/>
  <c r="M67" i="6" s="1"/>
  <c r="M68" i="6" s="1"/>
  <c r="M69" i="6" s="1"/>
  <c r="M70" i="6" s="1"/>
  <c r="M71" i="6" s="1"/>
  <c r="M72" i="6" s="1"/>
  <c r="M73" i="6" s="1"/>
  <c r="M74" i="6" s="1"/>
  <c r="M75" i="6" s="1"/>
  <c r="M76" i="6" s="1"/>
  <c r="M77" i="6" s="1"/>
  <c r="M78" i="6" s="1"/>
  <c r="M79" i="6" s="1"/>
  <c r="M80" i="6" s="1"/>
  <c r="M81" i="6" s="1"/>
  <c r="M82" i="6" s="1"/>
  <c r="M83" i="6" s="1"/>
  <c r="M84" i="6" s="1"/>
  <c r="M85" i="6" s="1"/>
  <c r="M86" i="6" s="1"/>
  <c r="M87" i="6" s="1"/>
  <c r="M88" i="6" s="1"/>
  <c r="M89" i="6" s="1"/>
  <c r="M90" i="6" s="1"/>
  <c r="M91" i="6" s="1"/>
  <c r="M92" i="6" s="1"/>
  <c r="M93" i="6" s="1"/>
  <c r="M94" i="6" s="1"/>
  <c r="M95" i="6" s="1"/>
  <c r="M96" i="6" s="1"/>
  <c r="M97" i="6" s="1"/>
  <c r="M98" i="6" s="1"/>
  <c r="M99" i="6" s="1"/>
  <c r="M100" i="6" s="1"/>
  <c r="M101" i="6" s="1"/>
  <c r="M102" i="6" s="1"/>
  <c r="M103" i="6" s="1"/>
  <c r="M104" i="6" s="1"/>
  <c r="M105" i="6" s="1"/>
  <c r="M106" i="6" s="1"/>
  <c r="M107" i="6" s="1"/>
  <c r="M108" i="6" s="1"/>
  <c r="M109" i="6" s="1"/>
  <c r="M110" i="6" s="1"/>
  <c r="M111" i="6" s="1"/>
  <c r="M112" i="6" s="1"/>
  <c r="M113" i="6" s="1"/>
  <c r="M114" i="6" s="1"/>
  <c r="M115" i="6" s="1"/>
  <c r="M116" i="6" s="1"/>
  <c r="M117" i="6" s="1"/>
  <c r="M118" i="6" s="1"/>
  <c r="M119" i="6" s="1"/>
  <c r="M120" i="6" s="1"/>
  <c r="M121" i="6" s="1"/>
  <c r="M122" i="6" s="1"/>
  <c r="M123" i="6" s="1"/>
  <c r="M124" i="6" s="1"/>
  <c r="M125" i="6" s="1"/>
  <c r="M12" i="13"/>
  <c r="M13" i="13" s="1"/>
  <c r="M14" i="13" s="1"/>
  <c r="M15" i="13" s="1"/>
  <c r="M16" i="13" s="1"/>
  <c r="M17" i="13" s="1"/>
  <c r="M18" i="13" s="1"/>
  <c r="M19" i="13" s="1"/>
  <c r="M20" i="13" s="1"/>
  <c r="M21" i="13" s="1"/>
  <c r="M22" i="13" s="1"/>
  <c r="M23" i="13" s="1"/>
  <c r="M24" i="13" s="1"/>
  <c r="M25" i="13" s="1"/>
  <c r="M26" i="13" s="1"/>
  <c r="M27" i="13" s="1"/>
  <c r="M28" i="13" s="1"/>
  <c r="M29" i="13" s="1"/>
  <c r="M30" i="13" s="1"/>
  <c r="M31" i="13" s="1"/>
  <c r="M32" i="13" s="1"/>
  <c r="M33" i="13" s="1"/>
  <c r="M34" i="13" s="1"/>
  <c r="M35" i="13" s="1"/>
  <c r="M36" i="13" s="1"/>
  <c r="M37" i="13" s="1"/>
  <c r="M38" i="13" s="1"/>
  <c r="M39" i="13" s="1"/>
  <c r="M40" i="13" s="1"/>
  <c r="M41" i="13" s="1"/>
  <c r="M42" i="13" s="1"/>
  <c r="M43" i="13" s="1"/>
  <c r="M44" i="13" s="1"/>
  <c r="M45" i="13" s="1"/>
  <c r="M46" i="13" s="1"/>
  <c r="M47" i="13" s="1"/>
  <c r="M48" i="13" s="1"/>
  <c r="M49" i="13" s="1"/>
  <c r="M50" i="13" s="1"/>
  <c r="M51" i="13" s="1"/>
  <c r="M52" i="13" s="1"/>
  <c r="M53" i="13" s="1"/>
  <c r="M54" i="13" s="1"/>
  <c r="M55" i="13" s="1"/>
  <c r="M56" i="13" s="1"/>
  <c r="M57" i="13" s="1"/>
  <c r="M58" i="13" s="1"/>
  <c r="M59" i="13" s="1"/>
  <c r="M60" i="13" s="1"/>
  <c r="M61" i="13" s="1"/>
  <c r="M62" i="13" s="1"/>
  <c r="M63" i="13" s="1"/>
  <c r="M64" i="13" s="1"/>
  <c r="M65" i="13" s="1"/>
  <c r="M66" i="13" s="1"/>
  <c r="M67" i="13" s="1"/>
  <c r="M68" i="13" s="1"/>
  <c r="M69" i="13" s="1"/>
  <c r="M70" i="13" s="1"/>
  <c r="M71" i="13" s="1"/>
  <c r="M72" i="13" s="1"/>
  <c r="M73" i="13" s="1"/>
  <c r="M74" i="13" s="1"/>
  <c r="M75" i="13" s="1"/>
  <c r="M76" i="13" s="1"/>
  <c r="M77" i="13" s="1"/>
  <c r="M78" i="13" s="1"/>
  <c r="M79" i="13" s="1"/>
  <c r="M80" i="13" s="1"/>
  <c r="M81" i="13" s="1"/>
  <c r="M82" i="13" s="1"/>
  <c r="M83" i="13" s="1"/>
  <c r="M84" i="13" s="1"/>
  <c r="M85" i="13" s="1"/>
  <c r="M86" i="13" s="1"/>
  <c r="M87" i="13" s="1"/>
  <c r="M88" i="13" s="1"/>
  <c r="M89" i="13" s="1"/>
  <c r="M90" i="13" s="1"/>
  <c r="M91" i="13" s="1"/>
  <c r="M92" i="13" s="1"/>
  <c r="M93" i="13" s="1"/>
  <c r="M94" i="13" s="1"/>
  <c r="M95" i="13" s="1"/>
  <c r="M96" i="13" s="1"/>
  <c r="M97" i="13" s="1"/>
  <c r="M98" i="13" s="1"/>
  <c r="M99" i="13" s="1"/>
  <c r="M100" i="13" s="1"/>
  <c r="M101" i="13" s="1"/>
  <c r="M102" i="13" s="1"/>
  <c r="M103" i="13" s="1"/>
  <c r="M104" i="13" s="1"/>
  <c r="M105" i="13" s="1"/>
  <c r="M106" i="13" s="1"/>
  <c r="M107" i="13" s="1"/>
  <c r="M108" i="13" s="1"/>
  <c r="M109" i="13" s="1"/>
  <c r="M110" i="13" s="1"/>
  <c r="M111" i="13" s="1"/>
  <c r="M112" i="13" s="1"/>
  <c r="M113" i="13" s="1"/>
  <c r="M114" i="13" s="1"/>
  <c r="M115" i="13" s="1"/>
  <c r="M116" i="13" s="1"/>
  <c r="M117" i="13" s="1"/>
  <c r="M118" i="13" s="1"/>
  <c r="M119" i="13" s="1"/>
  <c r="M120" i="13" s="1"/>
  <c r="M121" i="13" s="1"/>
  <c r="M122" i="13" s="1"/>
  <c r="M123" i="13" s="1"/>
  <c r="M124" i="13" s="1"/>
  <c r="M125" i="13" s="1"/>
</calcChain>
</file>

<file path=xl/sharedStrings.xml><?xml version="1.0" encoding="utf-8"?>
<sst xmlns="http://schemas.openxmlformats.org/spreadsheetml/2006/main" count="1064" uniqueCount="198">
  <si>
    <t>Column1</t>
  </si>
  <si>
    <t>No</t>
  </si>
  <si>
    <t>Team</t>
  </si>
  <si>
    <t xml:space="preserve">Enter the hosting or the Federation details </t>
  </si>
  <si>
    <t xml:space="preserve">Enter the championship details </t>
  </si>
  <si>
    <t xml:space="preserve">This will be reflected to all sheets </t>
  </si>
  <si>
    <t>INDIVIDUAL LANCE - DAY 1</t>
  </si>
  <si>
    <t>DATE:</t>
  </si>
  <si>
    <r>
      <rPr>
        <b/>
        <sz val="12"/>
        <color theme="1"/>
        <rFont val="Calibri"/>
        <family val="2"/>
      </rPr>
      <t>1</t>
    </r>
    <r>
      <rPr>
        <b/>
        <vertAlign val="superscript"/>
        <sz val="12"/>
        <color theme="1"/>
        <rFont val="Calibri"/>
        <family val="2"/>
      </rPr>
      <t>st</t>
    </r>
    <r>
      <rPr>
        <b/>
        <sz val="12"/>
        <color theme="1"/>
        <rFont val="Calibri"/>
        <family val="2"/>
      </rPr>
      <t xml:space="preserve"> Round 6 cm</t>
    </r>
  </si>
  <si>
    <r>
      <rPr>
        <b/>
        <sz val="12"/>
        <color theme="1"/>
        <rFont val="Calibri"/>
        <family val="2"/>
      </rPr>
      <t>2</t>
    </r>
    <r>
      <rPr>
        <b/>
        <vertAlign val="superscript"/>
        <sz val="12"/>
        <color theme="1"/>
        <rFont val="Calibri"/>
        <family val="2"/>
      </rPr>
      <t>nd</t>
    </r>
    <r>
      <rPr>
        <b/>
        <sz val="12"/>
        <color theme="1"/>
        <rFont val="Calibri"/>
        <family val="2"/>
      </rPr>
      <t xml:space="preserve"> Round 4 cm</t>
    </r>
  </si>
  <si>
    <t>Total</t>
  </si>
  <si>
    <t>S No</t>
  </si>
  <si>
    <t xml:space="preserve">Compotator Name </t>
  </si>
  <si>
    <t>Country / Team</t>
  </si>
  <si>
    <t>Point</t>
  </si>
  <si>
    <t>Fault</t>
  </si>
  <si>
    <t xml:space="preserve"> Point</t>
  </si>
  <si>
    <t>Rank</t>
  </si>
  <si>
    <t xml:space="preserve">Total </t>
  </si>
  <si>
    <r>
      <rPr>
        <b/>
        <sz val="11"/>
        <color theme="1"/>
        <rFont val="Calibri"/>
        <family val="2"/>
      </rPr>
      <t xml:space="preserve">Total </t>
    </r>
    <r>
      <rPr>
        <b/>
        <sz val="11"/>
        <color rgb="FFF2F2F2"/>
        <rFont val="Calibri"/>
        <family val="2"/>
      </rPr>
      <t>2</t>
    </r>
  </si>
  <si>
    <r>
      <rPr>
        <b/>
        <sz val="11"/>
        <color theme="1"/>
        <rFont val="Calibri"/>
        <family val="2"/>
      </rPr>
      <t xml:space="preserve">Total </t>
    </r>
    <r>
      <rPr>
        <b/>
        <sz val="11"/>
        <color rgb="FFF2F2F2"/>
        <rFont val="Calibri"/>
        <family val="2"/>
      </rPr>
      <t>3</t>
    </r>
  </si>
  <si>
    <r>
      <rPr>
        <b/>
        <sz val="11"/>
        <color theme="1"/>
        <rFont val="Calibri"/>
        <family val="2"/>
      </rPr>
      <t xml:space="preserve">Total </t>
    </r>
    <r>
      <rPr>
        <b/>
        <sz val="11"/>
        <color rgb="FFF2F2F2"/>
        <rFont val="Calibri"/>
        <family val="2"/>
      </rPr>
      <t>4</t>
    </r>
  </si>
  <si>
    <r>
      <rPr>
        <b/>
        <sz val="11"/>
        <color theme="1"/>
        <rFont val="Calibri"/>
        <family val="2"/>
      </rPr>
      <t xml:space="preserve">Total </t>
    </r>
    <r>
      <rPr>
        <b/>
        <sz val="11"/>
        <color rgb="FFF2F2F2"/>
        <rFont val="Calibri"/>
        <family val="2"/>
      </rPr>
      <t>5</t>
    </r>
  </si>
  <si>
    <r>
      <rPr>
        <b/>
        <sz val="11"/>
        <color theme="1"/>
        <rFont val="Calibri"/>
        <family val="2"/>
      </rPr>
      <t xml:space="preserve">Total </t>
    </r>
    <r>
      <rPr>
        <b/>
        <sz val="11"/>
        <color rgb="FFF2F2F2"/>
        <rFont val="Calibri"/>
        <family val="2"/>
      </rPr>
      <t>6</t>
    </r>
  </si>
  <si>
    <r>
      <rPr>
        <b/>
        <sz val="11"/>
        <color theme="1"/>
        <rFont val="Calibri"/>
        <family val="2"/>
      </rPr>
      <t xml:space="preserve">Total </t>
    </r>
    <r>
      <rPr>
        <b/>
        <sz val="11"/>
        <color rgb="FFF2F2F2"/>
        <rFont val="Calibri"/>
        <family val="2"/>
      </rPr>
      <t>7</t>
    </r>
  </si>
  <si>
    <r>
      <rPr>
        <b/>
        <sz val="11"/>
        <color theme="1"/>
        <rFont val="Calibri"/>
        <family val="2"/>
      </rPr>
      <t xml:space="preserve">Total </t>
    </r>
    <r>
      <rPr>
        <b/>
        <sz val="11"/>
        <color rgb="FFF2F2F2"/>
        <rFont val="Calibri"/>
        <family val="2"/>
      </rPr>
      <t>8</t>
    </r>
  </si>
  <si>
    <r>
      <rPr>
        <b/>
        <sz val="11"/>
        <color theme="1"/>
        <rFont val="Calibri"/>
        <family val="2"/>
      </rPr>
      <t xml:space="preserve">Total </t>
    </r>
    <r>
      <rPr>
        <b/>
        <sz val="11"/>
        <color rgb="FFF2F2F2"/>
        <rFont val="Calibri"/>
        <family val="2"/>
      </rPr>
      <t>9</t>
    </r>
  </si>
  <si>
    <r>
      <rPr>
        <b/>
        <sz val="11"/>
        <color theme="1"/>
        <rFont val="Calibri"/>
        <family val="2"/>
      </rPr>
      <t xml:space="preserve">Total </t>
    </r>
    <r>
      <rPr>
        <b/>
        <sz val="11"/>
        <color rgb="FFF2F2F2"/>
        <rFont val="Calibri"/>
        <family val="2"/>
      </rPr>
      <t>10</t>
    </r>
  </si>
  <si>
    <r>
      <rPr>
        <b/>
        <sz val="11"/>
        <color theme="1"/>
        <rFont val="Calibri"/>
        <family val="2"/>
      </rPr>
      <t xml:space="preserve">Total </t>
    </r>
    <r>
      <rPr>
        <b/>
        <sz val="11"/>
        <color rgb="FFF2F2F2"/>
        <rFont val="Calibri"/>
        <family val="2"/>
      </rPr>
      <t>11</t>
    </r>
  </si>
  <si>
    <r>
      <rPr>
        <b/>
        <sz val="11"/>
        <color theme="1"/>
        <rFont val="Calibri"/>
        <family val="2"/>
      </rPr>
      <t xml:space="preserve">Total </t>
    </r>
    <r>
      <rPr>
        <b/>
        <sz val="11"/>
        <color rgb="FFF2F2F2"/>
        <rFont val="Calibri"/>
        <family val="2"/>
      </rPr>
      <t>12</t>
    </r>
  </si>
  <si>
    <r>
      <rPr>
        <b/>
        <sz val="11"/>
        <color theme="1"/>
        <rFont val="Calibri"/>
        <family val="2"/>
      </rPr>
      <t xml:space="preserve">Total </t>
    </r>
    <r>
      <rPr>
        <b/>
        <sz val="11"/>
        <color rgb="FFF2F2F2"/>
        <rFont val="Calibri"/>
        <family val="2"/>
      </rPr>
      <t>13</t>
    </r>
  </si>
  <si>
    <r>
      <rPr>
        <b/>
        <sz val="11"/>
        <color theme="1"/>
        <rFont val="Calibri"/>
        <family val="2"/>
      </rPr>
      <t xml:space="preserve">Total </t>
    </r>
    <r>
      <rPr>
        <b/>
        <sz val="11"/>
        <color rgb="FFF2F2F2"/>
        <rFont val="Calibri"/>
        <family val="2"/>
      </rPr>
      <t>14</t>
    </r>
  </si>
  <si>
    <r>
      <rPr>
        <b/>
        <sz val="11"/>
        <color theme="1"/>
        <rFont val="Calibri"/>
        <family val="2"/>
      </rPr>
      <t xml:space="preserve">Total </t>
    </r>
    <r>
      <rPr>
        <b/>
        <sz val="11"/>
        <color rgb="FFF2F2F2"/>
        <rFont val="Calibri"/>
        <family val="2"/>
      </rPr>
      <t>15</t>
    </r>
  </si>
  <si>
    <r>
      <rPr>
        <b/>
        <sz val="11"/>
        <color theme="1"/>
        <rFont val="Calibri"/>
        <family val="2"/>
      </rPr>
      <t xml:space="preserve">Total </t>
    </r>
    <r>
      <rPr>
        <b/>
        <sz val="11"/>
        <color rgb="FFF2F2F2"/>
        <rFont val="Calibri"/>
        <family val="2"/>
      </rPr>
      <t>16</t>
    </r>
  </si>
  <si>
    <r>
      <rPr>
        <b/>
        <sz val="11"/>
        <color theme="1"/>
        <rFont val="Calibri"/>
        <family val="2"/>
      </rPr>
      <t xml:space="preserve">Total </t>
    </r>
    <r>
      <rPr>
        <b/>
        <sz val="11"/>
        <color rgb="FFF2F2F2"/>
        <rFont val="Calibri"/>
        <family val="2"/>
      </rPr>
      <t>17</t>
    </r>
  </si>
  <si>
    <r>
      <rPr>
        <b/>
        <sz val="11"/>
        <color theme="1"/>
        <rFont val="Calibri"/>
        <family val="2"/>
      </rPr>
      <t xml:space="preserve">Total </t>
    </r>
    <r>
      <rPr>
        <b/>
        <sz val="11"/>
        <color rgb="FFF2F2F2"/>
        <rFont val="Calibri"/>
        <family val="2"/>
      </rPr>
      <t>18</t>
    </r>
  </si>
  <si>
    <r>
      <rPr>
        <b/>
        <sz val="11"/>
        <color theme="1"/>
        <rFont val="Calibri"/>
        <family val="2"/>
      </rPr>
      <t xml:space="preserve">Total </t>
    </r>
    <r>
      <rPr>
        <b/>
        <sz val="11"/>
        <color rgb="FFF2F2F2"/>
        <rFont val="Calibri"/>
        <family val="2"/>
      </rPr>
      <t>19</t>
    </r>
  </si>
  <si>
    <r>
      <rPr>
        <b/>
        <sz val="11"/>
        <color theme="1"/>
        <rFont val="Calibri"/>
        <family val="2"/>
      </rPr>
      <t xml:space="preserve">Total </t>
    </r>
    <r>
      <rPr>
        <b/>
        <sz val="11"/>
        <color rgb="FFF2F2F2"/>
        <rFont val="Calibri"/>
        <family val="2"/>
      </rPr>
      <t>20</t>
    </r>
  </si>
  <si>
    <t>PAIR LANCE - DAY 1</t>
  </si>
  <si>
    <r>
      <rPr>
        <b/>
        <sz val="12"/>
        <color theme="1"/>
        <rFont val="Arial"/>
        <family val="2"/>
      </rPr>
      <t>1</t>
    </r>
    <r>
      <rPr>
        <b/>
        <vertAlign val="superscript"/>
        <sz val="12"/>
        <color theme="1"/>
        <rFont val="Arial"/>
        <family val="2"/>
      </rPr>
      <t>st</t>
    </r>
    <r>
      <rPr>
        <b/>
        <sz val="12"/>
        <color theme="1"/>
        <rFont val="Arial"/>
        <family val="2"/>
      </rPr>
      <t xml:space="preserve"> Round 6 cm</t>
    </r>
  </si>
  <si>
    <r>
      <rPr>
        <b/>
        <sz val="12"/>
        <color theme="1"/>
        <rFont val="Arial"/>
        <family val="2"/>
      </rPr>
      <t>2</t>
    </r>
    <r>
      <rPr>
        <b/>
        <vertAlign val="superscript"/>
        <sz val="12"/>
        <color theme="1"/>
        <rFont val="Arial"/>
        <family val="2"/>
      </rPr>
      <t>nd</t>
    </r>
    <r>
      <rPr>
        <b/>
        <sz val="12"/>
        <color theme="1"/>
        <rFont val="Arial"/>
        <family val="2"/>
      </rPr>
      <t xml:space="preserve"> Round 4 cm</t>
    </r>
  </si>
  <si>
    <t>T. Pairs</t>
  </si>
  <si>
    <t xml:space="preserve">T. </t>
  </si>
  <si>
    <t>Net</t>
  </si>
  <si>
    <t>Pair Fault</t>
  </si>
  <si>
    <t>Point Pairs</t>
  </si>
  <si>
    <t>TEAM LANCE - DAY 1</t>
  </si>
  <si>
    <t xml:space="preserve">Date: </t>
  </si>
  <si>
    <r>
      <rPr>
        <b/>
        <sz val="14"/>
        <color theme="1"/>
        <rFont val="Calibri"/>
        <family val="2"/>
      </rPr>
      <t>1</t>
    </r>
    <r>
      <rPr>
        <b/>
        <vertAlign val="superscript"/>
        <sz val="14"/>
        <color theme="1"/>
        <rFont val="Calibri"/>
        <family val="2"/>
      </rPr>
      <t>st</t>
    </r>
    <r>
      <rPr>
        <b/>
        <sz val="14"/>
        <color theme="1"/>
        <rFont val="Calibri"/>
        <family val="2"/>
      </rPr>
      <t xml:space="preserve"> Run 6cm</t>
    </r>
  </si>
  <si>
    <r>
      <rPr>
        <b/>
        <sz val="14"/>
        <color theme="1"/>
        <rFont val="Calibri"/>
        <family val="2"/>
      </rPr>
      <t>2</t>
    </r>
    <r>
      <rPr>
        <b/>
        <vertAlign val="superscript"/>
        <sz val="14"/>
        <color theme="1"/>
        <rFont val="Calibri"/>
        <family val="2"/>
      </rPr>
      <t>nd</t>
    </r>
    <r>
      <rPr>
        <b/>
        <sz val="14"/>
        <color theme="1"/>
        <rFont val="Calibri"/>
        <family val="2"/>
      </rPr>
      <t xml:space="preserve"> Run 4cm</t>
    </r>
  </si>
  <si>
    <r>
      <rPr>
        <b/>
        <sz val="14"/>
        <color theme="1"/>
        <rFont val="Calibri"/>
        <family val="2"/>
      </rPr>
      <t>03</t>
    </r>
    <r>
      <rPr>
        <b/>
        <vertAlign val="superscript"/>
        <sz val="14"/>
        <color theme="1"/>
        <rFont val="Calibri"/>
        <family val="2"/>
      </rPr>
      <t xml:space="preserve">rd </t>
    </r>
    <r>
      <rPr>
        <b/>
        <sz val="14"/>
        <color theme="1"/>
        <rFont val="Calibri"/>
        <family val="2"/>
      </rPr>
      <t xml:space="preserve"> Run 4cm</t>
    </r>
  </si>
  <si>
    <t xml:space="preserve"> Fault</t>
  </si>
  <si>
    <t>Total Point</t>
  </si>
  <si>
    <t>Team Fault</t>
  </si>
  <si>
    <t>Total Team</t>
  </si>
  <si>
    <t>OFFSET($B$1;;;MAX($M$6:$M$125)+4;11)</t>
  </si>
  <si>
    <t>TEAMS RESULT - DAY 1</t>
  </si>
  <si>
    <t>1st Day</t>
  </si>
  <si>
    <t>Tie Round</t>
  </si>
  <si>
    <t>T. Fault</t>
  </si>
  <si>
    <t xml:space="preserve">Point </t>
  </si>
  <si>
    <t>Time</t>
  </si>
  <si>
    <t>INDIVIDUALS RESULT DAY 1</t>
  </si>
  <si>
    <r>
      <rPr>
        <b/>
        <sz val="11"/>
        <color theme="1"/>
        <rFont val="Calibri"/>
        <family val="2"/>
      </rPr>
      <t>1</t>
    </r>
    <r>
      <rPr>
        <b/>
        <vertAlign val="superscript"/>
        <sz val="11"/>
        <color theme="1"/>
        <rFont val="Calibri"/>
        <family val="2"/>
      </rPr>
      <t>st</t>
    </r>
    <r>
      <rPr>
        <b/>
        <sz val="11"/>
        <color theme="1"/>
        <rFont val="Calibri"/>
        <family val="2"/>
      </rPr>
      <t xml:space="preserve"> Day</t>
    </r>
  </si>
  <si>
    <t xml:space="preserve">IL </t>
  </si>
  <si>
    <t>PL 1</t>
  </si>
  <si>
    <t>TL</t>
  </si>
  <si>
    <t>TOTAL INDIVIDUALS RESULT</t>
  </si>
  <si>
    <t>TOTAL TEAMS RESULT             DATE:</t>
  </si>
  <si>
    <t>S</t>
  </si>
  <si>
    <t xml:space="preserve">Team </t>
  </si>
  <si>
    <t>….............................................................</t>
  </si>
  <si>
    <t>INDIVIDUAL SOWRD - DAY 1</t>
  </si>
  <si>
    <t>INDIVIDUAL SWORD- DAY 2</t>
  </si>
  <si>
    <t xml:space="preserve">Competitor Name </t>
  </si>
  <si>
    <r>
      <rPr>
        <b/>
        <sz val="10"/>
        <color theme="1"/>
        <rFont val="Calibri"/>
        <family val="2"/>
      </rPr>
      <t xml:space="preserve">Total </t>
    </r>
    <r>
      <rPr>
        <b/>
        <sz val="10"/>
        <color rgb="FFF2F2F2"/>
        <rFont val="Calibri"/>
        <family val="2"/>
      </rPr>
      <t>2</t>
    </r>
  </si>
  <si>
    <r>
      <rPr>
        <b/>
        <sz val="10"/>
        <color theme="1"/>
        <rFont val="Calibri"/>
        <family val="2"/>
      </rPr>
      <t xml:space="preserve">Total </t>
    </r>
    <r>
      <rPr>
        <b/>
        <sz val="10"/>
        <color rgb="FFF2F2F2"/>
        <rFont val="Calibri"/>
        <family val="2"/>
      </rPr>
      <t>3</t>
    </r>
  </si>
  <si>
    <r>
      <rPr>
        <b/>
        <sz val="10"/>
        <color theme="1"/>
        <rFont val="Calibri"/>
        <family val="2"/>
      </rPr>
      <t xml:space="preserve">Total </t>
    </r>
    <r>
      <rPr>
        <b/>
        <sz val="10"/>
        <color rgb="FFF2F2F2"/>
        <rFont val="Calibri"/>
        <family val="2"/>
      </rPr>
      <t>4</t>
    </r>
  </si>
  <si>
    <r>
      <rPr>
        <b/>
        <sz val="10"/>
        <color theme="1"/>
        <rFont val="Calibri"/>
        <family val="2"/>
      </rPr>
      <t xml:space="preserve">Total </t>
    </r>
    <r>
      <rPr>
        <b/>
        <sz val="10"/>
        <color rgb="FFF2F2F2"/>
        <rFont val="Calibri"/>
        <family val="2"/>
      </rPr>
      <t>5</t>
    </r>
  </si>
  <si>
    <r>
      <rPr>
        <b/>
        <sz val="10"/>
        <color theme="1"/>
        <rFont val="Calibri"/>
        <family val="2"/>
      </rPr>
      <t xml:space="preserve">Total </t>
    </r>
    <r>
      <rPr>
        <b/>
        <sz val="10"/>
        <color rgb="FFF2F2F2"/>
        <rFont val="Calibri"/>
        <family val="2"/>
      </rPr>
      <t>6</t>
    </r>
  </si>
  <si>
    <r>
      <rPr>
        <b/>
        <sz val="10"/>
        <color theme="1"/>
        <rFont val="Calibri"/>
        <family val="2"/>
      </rPr>
      <t xml:space="preserve">Total </t>
    </r>
    <r>
      <rPr>
        <b/>
        <sz val="10"/>
        <color rgb="FFF2F2F2"/>
        <rFont val="Calibri"/>
        <family val="2"/>
      </rPr>
      <t>7</t>
    </r>
  </si>
  <si>
    <t>s</t>
  </si>
  <si>
    <t>PAIR SWORD - DAY 2</t>
  </si>
  <si>
    <t>Date:</t>
  </si>
  <si>
    <t xml:space="preserve">T. Pairs </t>
  </si>
  <si>
    <t xml:space="preserve">Net </t>
  </si>
  <si>
    <t>TEAM SWORD - DAY 2</t>
  </si>
  <si>
    <r>
      <rPr>
        <b/>
        <sz val="12"/>
        <color theme="1"/>
        <rFont val="Calibri"/>
        <family val="2"/>
      </rPr>
      <t>1</t>
    </r>
    <r>
      <rPr>
        <b/>
        <vertAlign val="superscript"/>
        <sz val="12"/>
        <color theme="1"/>
        <rFont val="Calibri"/>
        <family val="2"/>
      </rPr>
      <t>st</t>
    </r>
    <r>
      <rPr>
        <b/>
        <sz val="12"/>
        <color theme="1"/>
        <rFont val="Calibri"/>
        <family val="2"/>
      </rPr>
      <t xml:space="preserve"> Run 6cm</t>
    </r>
  </si>
  <si>
    <r>
      <rPr>
        <b/>
        <sz val="12"/>
        <color theme="1"/>
        <rFont val="Calibri"/>
        <family val="2"/>
      </rPr>
      <t>2</t>
    </r>
    <r>
      <rPr>
        <b/>
        <vertAlign val="superscript"/>
        <sz val="12"/>
        <color theme="1"/>
        <rFont val="Calibri"/>
        <family val="2"/>
      </rPr>
      <t>nd</t>
    </r>
    <r>
      <rPr>
        <b/>
        <sz val="12"/>
        <color theme="1"/>
        <rFont val="Calibri"/>
        <family val="2"/>
      </rPr>
      <t xml:space="preserve"> Run 4cm</t>
    </r>
  </si>
  <si>
    <r>
      <rPr>
        <b/>
        <sz val="12"/>
        <color theme="1"/>
        <rFont val="Calibri"/>
        <family val="2"/>
      </rPr>
      <t>03</t>
    </r>
    <r>
      <rPr>
        <b/>
        <vertAlign val="superscript"/>
        <sz val="12"/>
        <color theme="1"/>
        <rFont val="Calibri"/>
        <family val="2"/>
      </rPr>
      <t xml:space="preserve">rd </t>
    </r>
    <r>
      <rPr>
        <b/>
        <sz val="12"/>
        <color theme="1"/>
        <rFont val="Calibri"/>
        <family val="2"/>
      </rPr>
      <t xml:space="preserve"> Run 4cm</t>
    </r>
  </si>
  <si>
    <t>INDIVIDUALS RESULT DAY 2</t>
  </si>
  <si>
    <r>
      <rPr>
        <b/>
        <sz val="12"/>
        <color theme="1"/>
        <rFont val="Calibri"/>
        <family val="2"/>
      </rPr>
      <t>2</t>
    </r>
    <r>
      <rPr>
        <b/>
        <vertAlign val="superscript"/>
        <sz val="12"/>
        <color theme="1"/>
        <rFont val="Calibri"/>
        <family val="2"/>
      </rPr>
      <t>nd</t>
    </r>
    <r>
      <rPr>
        <b/>
        <sz val="12"/>
        <color theme="1"/>
        <rFont val="Calibri"/>
        <family val="2"/>
      </rPr>
      <t xml:space="preserve"> Day</t>
    </r>
  </si>
  <si>
    <t xml:space="preserve">IS </t>
  </si>
  <si>
    <t>PS 2</t>
  </si>
  <si>
    <t>TS</t>
  </si>
  <si>
    <t>TEAMS RESULT - DAY 2</t>
  </si>
  <si>
    <r>
      <rPr>
        <b/>
        <sz val="12"/>
        <color theme="1"/>
        <rFont val="Calibri"/>
        <family val="2"/>
      </rPr>
      <t>2</t>
    </r>
    <r>
      <rPr>
        <b/>
        <vertAlign val="superscript"/>
        <sz val="12"/>
        <color theme="1"/>
        <rFont val="Calibri"/>
        <family val="2"/>
      </rPr>
      <t xml:space="preserve">nd </t>
    </r>
    <r>
      <rPr>
        <b/>
        <sz val="12"/>
        <color theme="1"/>
        <rFont val="Calibri"/>
        <family val="2"/>
      </rPr>
      <t>Day</t>
    </r>
  </si>
  <si>
    <t>T. Team</t>
  </si>
  <si>
    <t xml:space="preserve"> T. Fault</t>
  </si>
  <si>
    <t xml:space="preserve"> Pair Fault</t>
  </si>
  <si>
    <t>TOTAL TEAMS RESULT   DATE :</t>
  </si>
  <si>
    <t>RINGS  &amp; PEG - DAY 3</t>
  </si>
  <si>
    <r>
      <rPr>
        <b/>
        <sz val="12"/>
        <color theme="1"/>
        <rFont val="Calibri"/>
        <family val="2"/>
      </rPr>
      <t>1</t>
    </r>
    <r>
      <rPr>
        <b/>
        <vertAlign val="superscript"/>
        <sz val="12"/>
        <color theme="1"/>
        <rFont val="Calibri"/>
        <family val="2"/>
      </rPr>
      <t>st</t>
    </r>
    <r>
      <rPr>
        <b/>
        <sz val="12"/>
        <color theme="1"/>
        <rFont val="Calibri"/>
        <family val="2"/>
      </rPr>
      <t xml:space="preserve"> Round Rings &amp; Peg  6 CM - Lance</t>
    </r>
  </si>
  <si>
    <r>
      <rPr>
        <b/>
        <sz val="12"/>
        <color theme="1"/>
        <rFont val="Calibri"/>
        <family val="2"/>
      </rPr>
      <t>2</t>
    </r>
    <r>
      <rPr>
        <b/>
        <vertAlign val="superscript"/>
        <sz val="12"/>
        <color theme="1"/>
        <rFont val="Calibri"/>
        <family val="2"/>
      </rPr>
      <t xml:space="preserve">nd </t>
    </r>
    <r>
      <rPr>
        <b/>
        <sz val="12"/>
        <color theme="1"/>
        <rFont val="Calibri"/>
        <family val="2"/>
      </rPr>
      <t>Round Rings &amp; Peg 4 CM - Lance</t>
    </r>
  </si>
  <si>
    <t>LEMONS &amp; PEG - SWORD - DAY 3</t>
  </si>
  <si>
    <r>
      <rPr>
        <b/>
        <sz val="14"/>
        <color theme="1"/>
        <rFont val="Calibri"/>
        <family val="2"/>
      </rPr>
      <t>2</t>
    </r>
    <r>
      <rPr>
        <b/>
        <vertAlign val="superscript"/>
        <sz val="14"/>
        <color theme="1"/>
        <rFont val="Calibri"/>
        <family val="2"/>
      </rPr>
      <t xml:space="preserve">nd </t>
    </r>
    <r>
      <rPr>
        <b/>
        <sz val="14"/>
        <color theme="1"/>
        <rFont val="Calibri"/>
        <family val="2"/>
      </rPr>
      <t>Round Lemons &amp; Peg 4 CM</t>
    </r>
  </si>
  <si>
    <t>RELAY LANCE - DAY 3</t>
  </si>
  <si>
    <r>
      <rPr>
        <b/>
        <sz val="12"/>
        <color theme="1"/>
        <rFont val="Calibri"/>
        <family val="2"/>
      </rPr>
      <t>1</t>
    </r>
    <r>
      <rPr>
        <b/>
        <vertAlign val="superscript"/>
        <sz val="12"/>
        <color theme="1"/>
        <rFont val="Calibri"/>
        <family val="2"/>
      </rPr>
      <t>st</t>
    </r>
    <r>
      <rPr>
        <b/>
        <sz val="12"/>
        <color theme="1"/>
        <rFont val="Calibri"/>
        <family val="2"/>
      </rPr>
      <t xml:space="preserve"> Run 6cm Lance</t>
    </r>
  </si>
  <si>
    <r>
      <rPr>
        <b/>
        <sz val="12"/>
        <color theme="1"/>
        <rFont val="Calibri"/>
        <family val="2"/>
      </rPr>
      <t>02</t>
    </r>
    <r>
      <rPr>
        <b/>
        <vertAlign val="superscript"/>
        <sz val="12"/>
        <color theme="1"/>
        <rFont val="Calibri"/>
        <family val="2"/>
      </rPr>
      <t xml:space="preserve">nd </t>
    </r>
    <r>
      <rPr>
        <b/>
        <sz val="12"/>
        <color theme="1"/>
        <rFont val="Calibri"/>
        <family val="2"/>
      </rPr>
      <t xml:space="preserve"> Run 4cm Lance</t>
    </r>
  </si>
  <si>
    <t xml:space="preserve"> Team</t>
  </si>
  <si>
    <t>RELAY SWORD - DAY3</t>
  </si>
  <si>
    <r>
      <rPr>
        <b/>
        <sz val="12"/>
        <color theme="1"/>
        <rFont val="Calibri"/>
        <family val="2"/>
      </rPr>
      <t>1</t>
    </r>
    <r>
      <rPr>
        <b/>
        <vertAlign val="superscript"/>
        <sz val="12"/>
        <color theme="1"/>
        <rFont val="Calibri"/>
        <family val="2"/>
      </rPr>
      <t>st</t>
    </r>
    <r>
      <rPr>
        <b/>
        <sz val="12"/>
        <color theme="1"/>
        <rFont val="Calibri"/>
        <family val="2"/>
      </rPr>
      <t xml:space="preserve"> Run 6cm Sword</t>
    </r>
  </si>
  <si>
    <r>
      <rPr>
        <b/>
        <sz val="12"/>
        <color theme="1"/>
        <rFont val="Calibri"/>
        <family val="2"/>
      </rPr>
      <t>02</t>
    </r>
    <r>
      <rPr>
        <b/>
        <vertAlign val="superscript"/>
        <sz val="12"/>
        <color theme="1"/>
        <rFont val="Calibri"/>
        <family val="2"/>
      </rPr>
      <t xml:space="preserve">nd </t>
    </r>
    <r>
      <rPr>
        <b/>
        <sz val="12"/>
        <color theme="1"/>
        <rFont val="Calibri"/>
        <family val="2"/>
      </rPr>
      <t xml:space="preserve"> Run 4cm Sword</t>
    </r>
  </si>
  <si>
    <t>INDIVIDUALS RESULT DAY 3</t>
  </si>
  <si>
    <t>3rd Day</t>
  </si>
  <si>
    <t xml:space="preserve"> R &amp; P</t>
  </si>
  <si>
    <t>L &amp; P</t>
  </si>
  <si>
    <t>Relay-L</t>
  </si>
  <si>
    <t>Relay-S</t>
  </si>
  <si>
    <t>TEAMS RESULT - DAY 3</t>
  </si>
  <si>
    <r>
      <rPr>
        <b/>
        <sz val="12"/>
        <color theme="1"/>
        <rFont val="Calibri"/>
        <family val="2"/>
      </rPr>
      <t>3</t>
    </r>
    <r>
      <rPr>
        <b/>
        <vertAlign val="superscript"/>
        <sz val="12"/>
        <color theme="1"/>
        <rFont val="Calibri"/>
        <family val="2"/>
      </rPr>
      <t xml:space="preserve">rd </t>
    </r>
    <r>
      <rPr>
        <b/>
        <sz val="12"/>
        <color theme="1"/>
        <rFont val="Calibri"/>
        <family val="2"/>
      </rPr>
      <t>Day</t>
    </r>
  </si>
  <si>
    <t>TOTAL TEAMS RESULT     DATE:</t>
  </si>
  <si>
    <t>TOTAL CHAMPINSHIP RSULT 3 DAYS</t>
  </si>
  <si>
    <t>Day 1</t>
  </si>
  <si>
    <t>Day 2</t>
  </si>
  <si>
    <t>Day 3</t>
  </si>
  <si>
    <t xml:space="preserve">Sub </t>
  </si>
  <si>
    <t>PS 1</t>
  </si>
  <si>
    <t>IS</t>
  </si>
  <si>
    <t xml:space="preserve"> R - L  &amp; P</t>
  </si>
  <si>
    <t xml:space="preserve"> L &amp; P</t>
  </si>
  <si>
    <t>Relay (L)</t>
  </si>
  <si>
    <t>Relay (S)</t>
  </si>
  <si>
    <t>TOTAL TEAMS RESULT</t>
  </si>
  <si>
    <t xml:space="preserve"> 1st </t>
  </si>
  <si>
    <t xml:space="preserve"> 1st  </t>
  </si>
  <si>
    <t xml:space="preserve">2nd </t>
  </si>
  <si>
    <t xml:space="preserve">2 nd </t>
  </si>
  <si>
    <t xml:space="preserve">3rd </t>
  </si>
  <si>
    <t>Relay L Fault</t>
  </si>
  <si>
    <t>Relay S Fault</t>
  </si>
  <si>
    <t xml:space="preserve">TOTAL TEAMS RESULT      DATE: </t>
  </si>
  <si>
    <t>…............................................................................</t>
  </si>
  <si>
    <t xml:space="preserve">First day اليوم الأول </t>
  </si>
  <si>
    <t>Second dayاليوم الثاني</t>
  </si>
  <si>
    <t xml:space="preserve">Third Dayاليوم الثالث 
</t>
  </si>
  <si>
    <t>Team Master List قائمة الأسماء الرئيسية</t>
  </si>
  <si>
    <t>ادخال اسم الفعالية</t>
  </si>
  <si>
    <t>ادخال اسم الاتحاد المستضيف</t>
  </si>
  <si>
    <r>
      <rPr>
        <b/>
        <sz val="10"/>
        <color theme="1"/>
        <rFont val="Calibri"/>
        <family val="2"/>
      </rPr>
      <t xml:space="preserve">Total </t>
    </r>
    <r>
      <rPr>
        <b/>
        <sz val="10"/>
        <color rgb="FFF2F2F2"/>
        <rFont val="Calibri"/>
        <family val="2"/>
      </rPr>
      <t>8</t>
    </r>
    <r>
      <rPr>
        <sz val="11"/>
        <color theme="1"/>
        <rFont val="Calibri"/>
        <family val="2"/>
        <charset val="178"/>
        <scheme val="minor"/>
      </rPr>
      <t/>
    </r>
  </si>
  <si>
    <r>
      <rPr>
        <b/>
        <sz val="10"/>
        <color theme="1"/>
        <rFont val="Calibri"/>
        <family val="2"/>
      </rPr>
      <t xml:space="preserve">Total </t>
    </r>
    <r>
      <rPr>
        <b/>
        <sz val="10"/>
        <color rgb="FFF2F2F2"/>
        <rFont val="Calibri"/>
        <family val="2"/>
      </rPr>
      <t>9</t>
    </r>
    <r>
      <rPr>
        <sz val="11"/>
        <color theme="1"/>
        <rFont val="Calibri"/>
        <family val="2"/>
        <charset val="178"/>
        <scheme val="minor"/>
      </rPr>
      <t/>
    </r>
  </si>
  <si>
    <r>
      <rPr>
        <b/>
        <sz val="10"/>
        <color theme="1"/>
        <rFont val="Calibri"/>
        <family val="2"/>
      </rPr>
      <t xml:space="preserve">Total </t>
    </r>
    <r>
      <rPr>
        <b/>
        <sz val="10"/>
        <color rgb="FFF2F2F2"/>
        <rFont val="Calibri"/>
        <family val="2"/>
      </rPr>
      <t>10</t>
    </r>
    <r>
      <rPr>
        <sz val="11"/>
        <color theme="1"/>
        <rFont val="Calibri"/>
        <family val="2"/>
        <charset val="178"/>
        <scheme val="minor"/>
      </rPr>
      <t/>
    </r>
  </si>
  <si>
    <r>
      <rPr>
        <b/>
        <sz val="10"/>
        <color theme="1"/>
        <rFont val="Calibri"/>
        <family val="2"/>
      </rPr>
      <t xml:space="preserve">Total </t>
    </r>
    <r>
      <rPr>
        <b/>
        <sz val="10"/>
        <color rgb="FFF2F2F2"/>
        <rFont val="Calibri"/>
        <family val="2"/>
      </rPr>
      <t>11</t>
    </r>
    <r>
      <rPr>
        <sz val="11"/>
        <color theme="1"/>
        <rFont val="Calibri"/>
        <family val="2"/>
        <charset val="178"/>
        <scheme val="minor"/>
      </rPr>
      <t/>
    </r>
  </si>
  <si>
    <r>
      <rPr>
        <b/>
        <sz val="10"/>
        <color theme="1"/>
        <rFont val="Calibri"/>
        <family val="2"/>
      </rPr>
      <t xml:space="preserve">Total </t>
    </r>
    <r>
      <rPr>
        <b/>
        <sz val="10"/>
        <color rgb="FFF2F2F2"/>
        <rFont val="Calibri"/>
        <family val="2"/>
      </rPr>
      <t>12</t>
    </r>
    <r>
      <rPr>
        <sz val="11"/>
        <color theme="1"/>
        <rFont val="Calibri"/>
        <family val="2"/>
        <charset val="178"/>
        <scheme val="minor"/>
      </rPr>
      <t/>
    </r>
  </si>
  <si>
    <r>
      <rPr>
        <b/>
        <sz val="10"/>
        <color theme="1"/>
        <rFont val="Calibri"/>
        <family val="2"/>
      </rPr>
      <t xml:space="preserve">Total </t>
    </r>
    <r>
      <rPr>
        <b/>
        <sz val="10"/>
        <color rgb="FFF2F2F2"/>
        <rFont val="Calibri"/>
        <family val="2"/>
      </rPr>
      <t>13</t>
    </r>
    <r>
      <rPr>
        <sz val="11"/>
        <color theme="1"/>
        <rFont val="Calibri"/>
        <family val="2"/>
        <charset val="178"/>
        <scheme val="minor"/>
      </rPr>
      <t/>
    </r>
  </si>
  <si>
    <r>
      <rPr>
        <b/>
        <sz val="10"/>
        <color theme="1"/>
        <rFont val="Calibri"/>
        <family val="2"/>
      </rPr>
      <t xml:space="preserve">Total </t>
    </r>
    <r>
      <rPr>
        <b/>
        <sz val="10"/>
        <color rgb="FFF2F2F2"/>
        <rFont val="Calibri"/>
        <family val="2"/>
      </rPr>
      <t>14</t>
    </r>
    <r>
      <rPr>
        <sz val="11"/>
        <color theme="1"/>
        <rFont val="Calibri"/>
        <family val="2"/>
        <charset val="178"/>
        <scheme val="minor"/>
      </rPr>
      <t/>
    </r>
  </si>
  <si>
    <r>
      <rPr>
        <b/>
        <sz val="10"/>
        <color theme="1"/>
        <rFont val="Calibri"/>
        <family val="2"/>
      </rPr>
      <t xml:space="preserve">Total </t>
    </r>
    <r>
      <rPr>
        <b/>
        <sz val="10"/>
        <color rgb="FFF2F2F2"/>
        <rFont val="Calibri"/>
        <family val="2"/>
      </rPr>
      <t>15</t>
    </r>
    <r>
      <rPr>
        <sz val="11"/>
        <color theme="1"/>
        <rFont val="Calibri"/>
        <family val="2"/>
        <charset val="178"/>
        <scheme val="minor"/>
      </rPr>
      <t/>
    </r>
  </si>
  <si>
    <r>
      <rPr>
        <b/>
        <sz val="10"/>
        <color theme="1"/>
        <rFont val="Calibri"/>
        <family val="2"/>
      </rPr>
      <t xml:space="preserve">Total </t>
    </r>
    <r>
      <rPr>
        <b/>
        <sz val="10"/>
        <color rgb="FFF2F2F2"/>
        <rFont val="Calibri"/>
        <family val="2"/>
      </rPr>
      <t>16</t>
    </r>
    <r>
      <rPr>
        <sz val="11"/>
        <color theme="1"/>
        <rFont val="Calibri"/>
        <family val="2"/>
        <charset val="178"/>
        <scheme val="minor"/>
      </rPr>
      <t/>
    </r>
  </si>
  <si>
    <r>
      <rPr>
        <b/>
        <sz val="10"/>
        <color theme="1"/>
        <rFont val="Calibri"/>
        <family val="2"/>
      </rPr>
      <t xml:space="preserve">Total </t>
    </r>
    <r>
      <rPr>
        <b/>
        <sz val="10"/>
        <color rgb="FFF2F2F2"/>
        <rFont val="Calibri"/>
        <family val="2"/>
      </rPr>
      <t>17</t>
    </r>
    <r>
      <rPr>
        <sz val="11"/>
        <color theme="1"/>
        <rFont val="Calibri"/>
        <family val="2"/>
        <charset val="178"/>
        <scheme val="minor"/>
      </rPr>
      <t/>
    </r>
  </si>
  <si>
    <r>
      <rPr>
        <b/>
        <sz val="10"/>
        <color theme="1"/>
        <rFont val="Calibri"/>
        <family val="2"/>
      </rPr>
      <t xml:space="preserve">Total </t>
    </r>
    <r>
      <rPr>
        <b/>
        <sz val="10"/>
        <color rgb="FFF2F2F2"/>
        <rFont val="Calibri"/>
        <family val="2"/>
      </rPr>
      <t>18</t>
    </r>
    <r>
      <rPr>
        <sz val="11"/>
        <color theme="1"/>
        <rFont val="Calibri"/>
        <family val="2"/>
        <charset val="178"/>
        <scheme val="minor"/>
      </rPr>
      <t/>
    </r>
  </si>
  <si>
    <r>
      <rPr>
        <b/>
        <sz val="10"/>
        <color theme="1"/>
        <rFont val="Calibri"/>
        <family val="2"/>
      </rPr>
      <t xml:space="preserve">Total </t>
    </r>
    <r>
      <rPr>
        <b/>
        <sz val="10"/>
        <color rgb="FFF2F2F2"/>
        <rFont val="Calibri"/>
        <family val="2"/>
      </rPr>
      <t>19</t>
    </r>
    <r>
      <rPr>
        <sz val="11"/>
        <color theme="1"/>
        <rFont val="Calibri"/>
        <family val="2"/>
        <charset val="178"/>
        <scheme val="minor"/>
      </rPr>
      <t/>
    </r>
  </si>
  <si>
    <r>
      <rPr>
        <b/>
        <sz val="10"/>
        <color theme="1"/>
        <rFont val="Calibri"/>
        <family val="2"/>
      </rPr>
      <t xml:space="preserve">Total </t>
    </r>
    <r>
      <rPr>
        <b/>
        <sz val="10"/>
        <color rgb="FFF2F2F2"/>
        <rFont val="Calibri"/>
        <family val="2"/>
      </rPr>
      <t>20</t>
    </r>
    <r>
      <rPr>
        <sz val="11"/>
        <color theme="1"/>
        <rFont val="Calibri"/>
        <family val="2"/>
        <charset val="178"/>
        <scheme val="minor"/>
      </rPr>
      <t/>
    </r>
  </si>
  <si>
    <t>Royal Jordanian Equestrian Federation</t>
  </si>
  <si>
    <t>WC Qualifying Tournament for Tent Pegging - Jordan 2026 Group B</t>
  </si>
  <si>
    <t xml:space="preserve">ادخال تاريخ اول يوم في البطولة مرة واحدة </t>
  </si>
  <si>
    <t>Enter the Championship Start Date (Input Once)</t>
  </si>
  <si>
    <t>التمايز للفردي</t>
  </si>
  <si>
    <t>التمايز للفرق</t>
  </si>
  <si>
    <t>2.5CM</t>
  </si>
  <si>
    <t>TEAM Round of draws</t>
  </si>
  <si>
    <t xml:space="preserve">INDIVIDUALS Round of draws </t>
  </si>
  <si>
    <t>T 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</si>
  <si>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</si>
  <si>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</si>
  <si>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</si>
  <si>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</si>
  <si>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</si>
  <si>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</si>
  <si>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</si>
  <si>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</si>
  <si>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</si>
  <si>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</si>
  <si>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</si>
  <si>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</si>
  <si>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</si>
  <si>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</si>
  <si>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</si>
  <si>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</si>
  <si>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</si>
  <si>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T19</t>
  </si>
  <si>
    <t>T20</t>
  </si>
  <si>
    <r>
      <t>1</t>
    </r>
    <r>
      <rPr>
        <b/>
        <vertAlign val="superscript"/>
        <sz val="14"/>
        <color theme="1"/>
        <rFont val="Calibri"/>
        <family val="2"/>
      </rPr>
      <t>st</t>
    </r>
    <r>
      <rPr>
        <b/>
        <sz val="14"/>
        <color theme="1"/>
        <rFont val="Calibri"/>
        <family val="2"/>
      </rPr>
      <t xml:space="preserve"> Round Lemons &amp; Peg 6 CM - Sword</t>
    </r>
  </si>
  <si>
    <t>x</t>
  </si>
  <si>
    <t>Competitor Name اسم المتنافس</t>
  </si>
  <si>
    <t>Team Name اسم الفريق</t>
  </si>
  <si>
    <t xml:space="preserve">  Score   </t>
  </si>
  <si>
    <t>TOTAL CHAMPIONSHIP RESULT 3 DAYS</t>
  </si>
  <si>
    <t>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</si>
</sst>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164" formatCode="_(* #,##0.00_);_(* \(#,##0.00\);_(* &quot;-&quot;??_);_(@_)"/>
    <numFmt numFmtId="165" formatCode="&quot;Date:&quot;\ \ \ \ dd/mm/yyyy"/>
    <numFmt numFmtId="166" formatCode="0.00_);[Red]\(0.00\)"/>
    <numFmt numFmtId="167" formatCode="&quot;Time&quot;\ 0.0"/>
    <numFmt numFmtId="168" formatCode="_-* #,##0.00_-;\-* #,##0.00_-;_-* &quot;-&quot;??_-;_-@"/>
    <numFmt numFmtId="169" formatCode="&quot;Time&quot;\ 0"/>
    <numFmt numFmtId="170" formatCode="00000"/>
    <numFmt numFmtId="171" formatCode="#,##0.00_ ;\-#,##0.00\ "/>
    <numFmt numFmtId="172" formatCode="_-* #,##0_-;\-* #,##0_-;_-* &quot;-&quot;??_-;_-@"/>
    <numFmt numFmtId="173" formatCode="0_);\(0\)"/>
    <numFmt numFmtId="174" formatCode="0_ ;\-0\ "/>
    <numFmt numFmtId="175" formatCode="0.000"/>
    <numFmt numFmtId="176" formatCode="[$-1010000]yyyy/mm/dd;@"/>
    <numFmt numFmtId="177" formatCode="#,##0_ ;\-#,##0\ "/>
  </numFmts>
  <fonts count="70" x14ac:knownFonts="1">
    <font>
      <sz val="11"/>
      <color theme="1"/>
      <name val="Calibri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</font>
    <font>
      <b/>
      <sz val="14"/>
      <color theme="1"/>
      <name val="Calibri"/>
      <family val="2"/>
    </font>
    <font>
      <sz val="11"/>
      <name val="Calibri"/>
      <family val="2"/>
    </font>
    <font>
      <b/>
      <sz val="16"/>
      <color theme="1"/>
      <name val="Calibri"/>
      <family val="2"/>
    </font>
    <font>
      <b/>
      <sz val="12"/>
      <color rgb="FFFFFFFF"/>
      <name val="Calibri"/>
      <family val="2"/>
    </font>
    <font>
      <b/>
      <sz val="12"/>
      <color theme="1"/>
      <name val="Calibri"/>
      <family val="2"/>
    </font>
    <font>
      <sz val="11"/>
      <color rgb="FF7F7F7F"/>
      <name val="Calibri"/>
      <family val="2"/>
    </font>
    <font>
      <b/>
      <sz val="14"/>
      <color rgb="FFD9E2F3"/>
      <name val="Calibri"/>
      <family val="2"/>
    </font>
    <font>
      <b/>
      <sz val="11"/>
      <color theme="1"/>
      <name val="Calibri"/>
      <family val="2"/>
    </font>
    <font>
      <sz val="11"/>
      <color rgb="FFFFFFFF"/>
      <name val="Calibri"/>
      <family val="2"/>
    </font>
    <font>
      <sz val="10"/>
      <color theme="1"/>
      <name val="Calibri"/>
      <family val="2"/>
    </font>
    <font>
      <b/>
      <sz val="11"/>
      <color rgb="FFF2F2F2"/>
      <name val="Calibri"/>
      <family val="2"/>
    </font>
    <font>
      <b/>
      <sz val="10"/>
      <color theme="1"/>
      <name val="Calibri"/>
      <family val="2"/>
    </font>
    <font>
      <b/>
      <sz val="12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sz val="11"/>
      <color rgb="FFFF0000"/>
      <name val="Calibri"/>
      <family val="2"/>
    </font>
    <font>
      <b/>
      <sz val="11"/>
      <color rgb="FFDEEAF6"/>
      <name val="Calibri"/>
      <family val="2"/>
    </font>
    <font>
      <b/>
      <sz val="11"/>
      <color rgb="FFFF0000"/>
      <name val="Arial"/>
      <family val="2"/>
    </font>
    <font>
      <sz val="12"/>
      <color theme="1"/>
      <name val="Calibri"/>
      <family val="2"/>
    </font>
    <font>
      <b/>
      <sz val="9"/>
      <color theme="1"/>
      <name val="Calibri"/>
      <family val="2"/>
    </font>
    <font>
      <sz val="10"/>
      <color theme="0"/>
      <name val="Calibri"/>
      <family val="2"/>
    </font>
    <font>
      <sz val="11"/>
      <color theme="0"/>
      <name val="Calibri"/>
      <family val="2"/>
    </font>
    <font>
      <b/>
      <sz val="12"/>
      <color rgb="FFDEEAF6"/>
      <name val="Calibri"/>
      <family val="2"/>
    </font>
    <font>
      <b/>
      <sz val="11"/>
      <color rgb="FFFF0000"/>
      <name val="Calibri"/>
      <family val="2"/>
    </font>
    <font>
      <b/>
      <sz val="11"/>
      <color rgb="FFD9E2F3"/>
      <name val="Calibri"/>
      <family val="2"/>
    </font>
    <font>
      <b/>
      <sz val="14"/>
      <color theme="0"/>
      <name val="Calibri"/>
      <family val="2"/>
    </font>
    <font>
      <b/>
      <sz val="14"/>
      <color rgb="FFF2F2F2"/>
      <name val="Calibri"/>
      <family val="2"/>
    </font>
    <font>
      <b/>
      <sz val="10"/>
      <color rgb="FFF2F2F2"/>
      <name val="Calibri"/>
      <family val="2"/>
    </font>
    <font>
      <b/>
      <sz val="16"/>
      <color theme="1"/>
      <name val="Arial"/>
      <family val="2"/>
    </font>
    <font>
      <b/>
      <sz val="14"/>
      <color theme="1"/>
      <name val="Arial"/>
      <family val="2"/>
    </font>
    <font>
      <b/>
      <sz val="11"/>
      <color rgb="FFE7E6E6"/>
      <name val="Calibri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4"/>
      <color rgb="FFE7E6E6"/>
      <name val="Calibri"/>
      <family val="2"/>
    </font>
    <font>
      <b/>
      <vertAlign val="superscript"/>
      <sz val="12"/>
      <color theme="1"/>
      <name val="Calibri"/>
      <family val="2"/>
    </font>
    <font>
      <b/>
      <vertAlign val="superscript"/>
      <sz val="12"/>
      <color theme="1"/>
      <name val="Arial"/>
      <family val="2"/>
    </font>
    <font>
      <b/>
      <vertAlign val="superscript"/>
      <sz val="14"/>
      <color theme="1"/>
      <name val="Calibri"/>
      <family val="2"/>
    </font>
    <font>
      <b/>
      <vertAlign val="superscript"/>
      <sz val="11"/>
      <color theme="1"/>
      <name val="Calibri"/>
      <family val="2"/>
    </font>
    <font>
      <sz val="11"/>
      <color theme="1"/>
      <name val="Calibri"/>
      <family val="2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Sitka Display"/>
    </font>
    <font>
      <b/>
      <sz val="12"/>
      <color theme="0"/>
      <name val="Times New Roman"/>
      <family val="1"/>
    </font>
    <font>
      <sz val="14"/>
      <color theme="1"/>
      <name val="Calibri"/>
      <family val="2"/>
    </font>
    <font>
      <sz val="9"/>
      <color theme="1"/>
      <name val="Calibri"/>
      <family val="2"/>
    </font>
    <font>
      <sz val="11"/>
      <color theme="1"/>
      <name val="Sitka Display"/>
    </font>
    <font>
      <sz val="14"/>
      <name val="Calibri"/>
      <family val="2"/>
    </font>
    <font>
      <b/>
      <sz val="12"/>
      <color theme="0"/>
      <name val="Bell MT"/>
      <family val="1"/>
    </font>
    <font>
      <sz val="12"/>
      <color theme="1"/>
      <name val="Bell MT"/>
      <family val="1"/>
    </font>
    <font>
      <sz val="8"/>
      <color theme="1"/>
      <name val="Calibri"/>
      <family val="2"/>
    </font>
    <font>
      <sz val="12"/>
      <color theme="1"/>
      <name val="Calibri"/>
      <family val="2"/>
      <scheme val="minor"/>
    </font>
    <font>
      <sz val="8"/>
      <color rgb="FFFF0000"/>
      <name val="Calibri"/>
      <family val="2"/>
    </font>
    <font>
      <sz val="16"/>
      <color theme="1"/>
      <name val="Calibri"/>
      <family val="2"/>
    </font>
    <font>
      <b/>
      <sz val="18"/>
      <color theme="1"/>
      <name val="Calibri"/>
      <family val="2"/>
    </font>
    <font>
      <sz val="8"/>
      <color theme="0"/>
      <name val="Calibri"/>
      <family val="2"/>
    </font>
    <font>
      <b/>
      <sz val="12"/>
      <color theme="1"/>
      <name val="Bell MT"/>
      <family val="1"/>
    </font>
    <font>
      <sz val="11"/>
      <color theme="1"/>
      <name val="Bell MT"/>
      <family val="1"/>
    </font>
    <font>
      <b/>
      <sz val="10"/>
      <color theme="1"/>
      <name val="Bell MT"/>
      <family val="1"/>
    </font>
    <font>
      <b/>
      <sz val="14"/>
      <color theme="1"/>
      <name val="Bell MT"/>
      <family val="1"/>
    </font>
    <font>
      <b/>
      <sz val="11"/>
      <color theme="1"/>
      <name val="Bell MT"/>
      <family val="1"/>
    </font>
    <font>
      <sz val="11"/>
      <name val="Bell MT"/>
      <family val="1"/>
    </font>
    <font>
      <b/>
      <u/>
      <sz val="13"/>
      <color rgb="FFFF66CC"/>
      <name val="Bell MT"/>
      <family val="1"/>
    </font>
    <font>
      <sz val="13"/>
      <color rgb="FFFF66CC"/>
      <name val="Bell MT"/>
      <family val="1"/>
    </font>
    <font>
      <b/>
      <u/>
      <sz val="14"/>
      <color theme="1"/>
      <name val="Bell MT"/>
      <family val="1"/>
    </font>
    <font>
      <b/>
      <sz val="16"/>
      <color theme="1"/>
      <name val="Bell MT"/>
      <family val="1"/>
    </font>
    <font>
      <b/>
      <sz val="9"/>
      <color theme="1"/>
      <name val="Bell MT"/>
      <family val="1"/>
    </font>
  </fonts>
  <fills count="42">
    <fill>
      <patternFill patternType="none"/>
    </fill>
    <fill>
      <patternFill patternType="gray125"/>
    </fill>
    <fill>
      <patternFill patternType="solid">
        <fgColor rgb="FFDEEAF6"/>
        <bgColor rgb="FFDEEAF6"/>
      </patternFill>
    </fill>
    <fill>
      <patternFill patternType="solid">
        <fgColor rgb="FFF2F2F2"/>
        <bgColor rgb="FFF2F2F2"/>
      </patternFill>
    </fill>
    <fill>
      <patternFill patternType="solid">
        <fgColor rgb="FFBDD6EE"/>
        <bgColor rgb="FFBDD6EE"/>
      </patternFill>
    </fill>
    <fill>
      <patternFill patternType="solid">
        <fgColor theme="4"/>
        <bgColor theme="4"/>
      </patternFill>
    </fill>
    <fill>
      <patternFill patternType="solid">
        <fgColor rgb="FF9CC2E5"/>
        <bgColor rgb="FF9CC2E5"/>
      </patternFill>
    </fill>
    <fill>
      <patternFill patternType="solid">
        <fgColor rgb="FFD9E2F3"/>
        <bgColor rgb="FFD9E2F3"/>
      </patternFill>
    </fill>
    <fill>
      <patternFill patternType="solid">
        <fgColor rgb="FFF7CAAC"/>
        <bgColor rgb="FFF7CAAC"/>
      </patternFill>
    </fill>
    <fill>
      <patternFill patternType="solid">
        <fgColor rgb="FFFBE4D5"/>
        <bgColor rgb="FFFBE4D5"/>
      </patternFill>
    </fill>
    <fill>
      <patternFill patternType="solid">
        <fgColor theme="0"/>
        <bgColor theme="0"/>
      </patternFill>
    </fill>
    <fill>
      <patternFill patternType="solid">
        <fgColor theme="5" tint="0.79998168889431442"/>
        <bgColor rgb="FFBDD6EE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CFFFF"/>
        <bgColor rgb="FFDEEAF6"/>
      </patternFill>
    </fill>
    <fill>
      <patternFill patternType="solid">
        <fgColor rgb="FFCCFFFF"/>
        <bgColor rgb="FFF2F2F2"/>
      </patternFill>
    </fill>
    <fill>
      <patternFill patternType="solid">
        <fgColor rgb="FFCCFFFF"/>
        <bgColor indexed="64"/>
      </patternFill>
    </fill>
    <fill>
      <patternFill patternType="solid">
        <fgColor rgb="FFCCFFFF"/>
        <bgColor rgb="FFBDD6EE"/>
      </patternFill>
    </fill>
    <fill>
      <patternFill patternType="solid">
        <fgColor rgb="FFCCFFFF"/>
        <bgColor rgb="FFFFD965"/>
      </patternFill>
    </fill>
    <fill>
      <patternFill patternType="solid">
        <fgColor rgb="FFC189F7"/>
        <bgColor rgb="FFF4B083"/>
      </patternFill>
    </fill>
    <fill>
      <patternFill patternType="solid">
        <fgColor rgb="FFC189F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FF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76E3FF"/>
        <bgColor indexed="64"/>
      </patternFill>
    </fill>
    <fill>
      <patternFill patternType="solid">
        <fgColor rgb="FFFFC6C6"/>
        <bgColor indexed="64"/>
      </patternFill>
    </fill>
    <fill>
      <patternFill patternType="solid">
        <fgColor rgb="FFFFC6C6"/>
        <bgColor rgb="FFF4B083"/>
      </patternFill>
    </fill>
    <fill>
      <patternFill patternType="solid">
        <fgColor theme="0"/>
        <bgColor rgb="FFDEEAF6"/>
      </patternFill>
    </fill>
    <fill>
      <patternFill patternType="solid">
        <fgColor theme="5" tint="-0.499984740745262"/>
        <bgColor rgb="FFFBE4D5"/>
      </patternFill>
    </fill>
    <fill>
      <patternFill patternType="solid">
        <fgColor theme="0"/>
        <bgColor rgb="FFF2F2F2"/>
      </patternFill>
    </fill>
    <fill>
      <patternFill patternType="solid">
        <fgColor theme="0" tint="-4.9989318521683403E-2"/>
        <bgColor rgb="FFF2F2F2"/>
      </patternFill>
    </fill>
    <fill>
      <patternFill patternType="solid">
        <fgColor theme="0" tint="-4.9989318521683403E-2"/>
        <bgColor rgb="FFDEEAF6"/>
      </patternFill>
    </fill>
    <fill>
      <patternFill patternType="solid">
        <fgColor theme="0" tint="-4.9989318521683403E-2"/>
        <bgColor rgb="FFFBE4D5"/>
      </patternFill>
    </fill>
    <fill>
      <patternFill patternType="solid">
        <fgColor rgb="FFFFC000"/>
        <bgColor rgb="FFFBE4D5"/>
      </patternFill>
    </fill>
    <fill>
      <patternFill patternType="solid">
        <fgColor rgb="FFFFC000"/>
        <bgColor rgb="FFF2F2F2"/>
      </patternFill>
    </fill>
    <fill>
      <patternFill patternType="solid">
        <fgColor theme="8"/>
        <bgColor rgb="FFF2F2F2"/>
      </patternFill>
    </fill>
    <fill>
      <patternFill patternType="solid">
        <fgColor theme="8"/>
        <bgColor rgb="FFFBE4D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rgb="FFFBE4D5"/>
      </patternFill>
    </fill>
    <fill>
      <patternFill patternType="solid">
        <fgColor theme="0"/>
        <bgColor rgb="FFBDD6EE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rgb="FFBDD6EE"/>
      </patternFill>
    </fill>
  </fills>
  <borders count="162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thin">
        <color rgb="FF7F7F7F"/>
      </bottom>
      <diagonal/>
    </border>
    <border>
      <left/>
      <right/>
      <top style="thin">
        <color theme="0"/>
      </top>
      <bottom/>
      <diagonal/>
    </border>
    <border>
      <left/>
      <right/>
      <top style="thin">
        <color rgb="FF7F7F7F"/>
      </top>
      <bottom style="thin">
        <color rgb="FF7F7F7F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D9E2F3"/>
      </top>
      <bottom/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D9E2F3"/>
      </top>
      <bottom style="medium">
        <color rgb="FF000000"/>
      </bottom>
      <diagonal/>
    </border>
    <border>
      <left/>
      <right/>
      <top style="thin">
        <color rgb="FF7F7F7F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F2F2F2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F2F2F2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F2F2F2"/>
      </right>
      <top style="thin">
        <color rgb="FF000000"/>
      </top>
      <bottom style="thin">
        <color rgb="FF000000"/>
      </bottom>
      <diagonal/>
    </border>
    <border>
      <left style="thin">
        <color rgb="FFF2F2F2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theme="0"/>
      </bottom>
      <diagonal/>
    </border>
    <border>
      <left/>
      <right/>
      <top/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B0F0"/>
      </bottom>
      <diagonal/>
    </border>
    <border>
      <left style="thin">
        <color rgb="FF000000"/>
      </left>
      <right/>
      <top style="thin">
        <color rgb="FF000000"/>
      </top>
      <bottom style="medium">
        <color rgb="FF00B0F0"/>
      </bottom>
      <diagonal/>
    </border>
    <border>
      <left style="thin">
        <color rgb="FF000000"/>
      </left>
      <right style="thin">
        <color rgb="FF000000"/>
      </right>
      <top/>
      <bottom style="medium">
        <color rgb="FF00B0F0"/>
      </bottom>
      <diagonal/>
    </border>
    <border>
      <left/>
      <right/>
      <top style="thin">
        <color rgb="FF000000"/>
      </top>
      <bottom style="medium">
        <color rgb="FF00B0F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hair">
        <color theme="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theme="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theme="0"/>
      </top>
      <bottom/>
      <diagonal/>
    </border>
    <border>
      <left style="thin">
        <color rgb="FF000000"/>
      </left>
      <right style="thin">
        <color rgb="FF000000"/>
      </right>
      <top/>
      <bottom style="medium">
        <color rgb="FF00B0F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hair">
        <color theme="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theme="0"/>
      </top>
      <bottom style="hair">
        <color theme="0"/>
      </bottom>
      <diagonal/>
    </border>
    <border>
      <left style="thin">
        <color rgb="FF000000"/>
      </left>
      <right style="medium">
        <color rgb="FF000000"/>
      </right>
      <top style="hair">
        <color theme="0"/>
      </top>
      <bottom style="hair">
        <color theme="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hair">
        <color theme="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thin">
        <color rgb="FF000000"/>
      </bottom>
      <diagonal/>
    </border>
    <border>
      <left/>
      <right style="medium">
        <color theme="0"/>
      </right>
      <top style="medium">
        <color theme="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theme="0"/>
      </bottom>
      <diagonal/>
    </border>
    <border>
      <left style="thin">
        <color rgb="FF000000"/>
      </left>
      <right style="medium">
        <color rgb="FF000000"/>
      </right>
      <top style="thin">
        <color theme="0"/>
      </top>
      <bottom style="thin">
        <color theme="0"/>
      </bottom>
      <diagonal/>
    </border>
    <border>
      <left style="thin">
        <color rgb="FF000000"/>
      </left>
      <right style="medium">
        <color rgb="FF000000"/>
      </right>
      <top style="thin">
        <color theme="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theme="0"/>
      </bottom>
      <diagonal/>
    </border>
    <border>
      <left style="thin">
        <color rgb="FF000000"/>
      </left>
      <right style="medium">
        <color rgb="FF000000"/>
      </right>
      <top style="thin">
        <color theme="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/>
      <top/>
      <bottom style="medium">
        <color rgb="FF00B0F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medium">
        <color rgb="FF00B0F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F2F2F2"/>
      </top>
      <bottom style="thin">
        <color rgb="FFF2F2F2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hair">
        <color theme="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double">
        <color rgb="FF000000"/>
      </right>
      <top style="double">
        <color rgb="FF000000"/>
      </top>
      <bottom style="double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double">
        <color rgb="FF000000"/>
      </bottom>
      <diagonal/>
    </border>
    <border>
      <left style="double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double">
        <color rgb="FF000000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double">
        <color indexed="64"/>
      </bottom>
      <diagonal/>
    </border>
    <border>
      <left style="thin">
        <color rgb="FF000000"/>
      </left>
      <right style="double">
        <color rgb="FF000000"/>
      </right>
      <top style="double">
        <color rgb="FF000000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double">
        <color rgb="FF000000"/>
      </left>
      <right style="thin">
        <color rgb="FF000000"/>
      </right>
      <top/>
      <bottom style="double">
        <color rgb="FF000000"/>
      </bottom>
      <diagonal/>
    </border>
    <border>
      <left style="double">
        <color rgb="FF000000"/>
      </left>
      <right style="double">
        <color rgb="FF000000"/>
      </right>
      <top/>
      <bottom style="double">
        <color rgb="FF000000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rgb="FF000000"/>
      </right>
      <top style="double">
        <color rgb="FF000000"/>
      </top>
      <bottom style="double">
        <color rgb="FF000000"/>
      </bottom>
      <diagonal/>
    </border>
    <border>
      <left style="thin">
        <color rgb="FF000000"/>
      </left>
      <right style="double">
        <color auto="1"/>
      </right>
      <top/>
      <bottom style="thin">
        <color rgb="FF000000"/>
      </bottom>
      <diagonal/>
    </border>
    <border>
      <left style="double">
        <color auto="1"/>
      </left>
      <right style="double">
        <color rgb="FF000000"/>
      </right>
      <top style="double">
        <color rgb="FF000000"/>
      </top>
      <bottom style="double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auto="1"/>
      </bottom>
      <diagonal/>
    </border>
    <border>
      <left style="double">
        <color auto="1"/>
      </left>
      <right style="double">
        <color rgb="FF000000"/>
      </right>
      <top/>
      <bottom style="double">
        <color rgb="FF000000"/>
      </bottom>
      <diagonal/>
    </border>
    <border>
      <left style="double">
        <color auto="1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thin">
        <color rgb="FF000000"/>
      </left>
      <right style="double">
        <color auto="1"/>
      </right>
      <top style="thin">
        <color rgb="FF000000"/>
      </top>
      <bottom style="double">
        <color indexed="64"/>
      </bottom>
      <diagonal/>
    </border>
  </borders>
  <cellStyleXfs count="2">
    <xf numFmtId="0" fontId="0" fillId="0" borderId="0"/>
    <xf numFmtId="0" fontId="44" fillId="0" borderId="4"/>
  </cellStyleXfs>
  <cellXfs count="740">
    <xf numFmtId="0" fontId="0" fillId="0" borderId="0" xfId="0"/>
    <xf numFmtId="0" fontId="2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2" fillId="0" borderId="5" xfId="0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7" fillId="0" borderId="0" xfId="0" applyFont="1" applyAlignment="1">
      <alignment vertical="center"/>
    </xf>
    <xf numFmtId="0" fontId="8" fillId="0" borderId="7" xfId="0" applyFont="1" applyBorder="1" applyAlignment="1">
      <alignment vertical="center"/>
    </xf>
    <xf numFmtId="0" fontId="2" fillId="6" borderId="11" xfId="0" applyFont="1" applyFill="1" applyBorder="1" applyAlignment="1">
      <alignment horizontal="center" vertical="center"/>
    </xf>
    <xf numFmtId="0" fontId="2" fillId="6" borderId="12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9" fillId="7" borderId="14" xfId="0" applyFont="1" applyFill="1" applyBorder="1" applyAlignment="1">
      <alignment horizontal="center" vertical="center"/>
    </xf>
    <xf numFmtId="0" fontId="3" fillId="7" borderId="14" xfId="0" applyFont="1" applyFill="1" applyBorder="1" applyAlignment="1">
      <alignment horizontal="center" vertical="center"/>
    </xf>
    <xf numFmtId="0" fontId="2" fillId="8" borderId="11" xfId="0" applyFont="1" applyFill="1" applyBorder="1" applyAlignment="1">
      <alignment horizontal="center" vertical="center"/>
    </xf>
    <xf numFmtId="0" fontId="2" fillId="8" borderId="12" xfId="0" applyFont="1" applyFill="1" applyBorder="1" applyAlignment="1">
      <alignment horizontal="left"/>
    </xf>
    <xf numFmtId="0" fontId="2" fillId="8" borderId="12" xfId="0" applyFont="1" applyFill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8" borderId="15" xfId="0" applyFont="1" applyFill="1" applyBorder="1" applyAlignment="1">
      <alignment horizontal="center" vertical="center"/>
    </xf>
    <xf numFmtId="0" fontId="9" fillId="7" borderId="17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/>
    </xf>
    <xf numFmtId="0" fontId="2" fillId="0" borderId="18" xfId="0" applyFont="1" applyBorder="1" applyAlignment="1">
      <alignment vertical="center"/>
    </xf>
    <xf numFmtId="0" fontId="7" fillId="0" borderId="0" xfId="0" applyFont="1" applyAlignment="1">
      <alignment horizontal="center" vertical="center"/>
    </xf>
    <xf numFmtId="0" fontId="7" fillId="0" borderId="19" xfId="0" applyFont="1" applyBorder="1" applyAlignment="1">
      <alignment vertical="center"/>
    </xf>
    <xf numFmtId="0" fontId="10" fillId="0" borderId="19" xfId="0" applyFont="1" applyBorder="1" applyAlignment="1">
      <alignment vertical="center"/>
    </xf>
    <xf numFmtId="0" fontId="7" fillId="0" borderId="19" xfId="0" applyFont="1" applyBorder="1" applyAlignment="1">
      <alignment horizontal="right" vertical="center"/>
    </xf>
    <xf numFmtId="166" fontId="10" fillId="0" borderId="19" xfId="0" applyNumberFormat="1" applyFont="1" applyBorder="1" applyAlignment="1">
      <alignment horizontal="right" vertical="center"/>
    </xf>
    <xf numFmtId="0" fontId="11" fillId="0" borderId="0" xfId="0" applyFont="1" applyAlignment="1">
      <alignment horizontal="center" vertical="center"/>
    </xf>
    <xf numFmtId="0" fontId="7" fillId="3" borderId="20" xfId="0" applyFont="1" applyFill="1" applyBorder="1" applyAlignment="1">
      <alignment vertical="center"/>
    </xf>
    <xf numFmtId="0" fontId="7" fillId="3" borderId="20" xfId="0" applyFont="1" applyFill="1" applyBorder="1" applyAlignment="1">
      <alignment horizontal="center" vertical="center"/>
    </xf>
    <xf numFmtId="0" fontId="7" fillId="2" borderId="24" xfId="0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top"/>
    </xf>
    <xf numFmtId="0" fontId="7" fillId="3" borderId="26" xfId="0" applyFont="1" applyFill="1" applyBorder="1" applyAlignment="1">
      <alignment horizontal="center" vertical="center"/>
    </xf>
    <xf numFmtId="167" fontId="10" fillId="9" borderId="26" xfId="0" applyNumberFormat="1" applyFont="1" applyFill="1" applyBorder="1" applyAlignment="1">
      <alignment horizontal="left" vertical="center"/>
    </xf>
    <xf numFmtId="166" fontId="7" fillId="3" borderId="26" xfId="0" applyNumberFormat="1" applyFont="1" applyFill="1" applyBorder="1" applyAlignment="1">
      <alignment horizontal="center" vertical="center"/>
    </xf>
    <xf numFmtId="0" fontId="7" fillId="2" borderId="26" xfId="0" applyFont="1" applyFill="1" applyBorder="1" applyAlignment="1">
      <alignment horizontal="center" vertical="center"/>
    </xf>
    <xf numFmtId="167" fontId="7" fillId="9" borderId="26" xfId="0" applyNumberFormat="1" applyFont="1" applyFill="1" applyBorder="1" applyAlignment="1">
      <alignment horizontal="left" vertical="center"/>
    </xf>
    <xf numFmtId="0" fontId="7" fillId="2" borderId="27" xfId="0" applyFont="1" applyFill="1" applyBorder="1" applyAlignment="1">
      <alignment horizontal="center" vertical="top"/>
    </xf>
    <xf numFmtId="0" fontId="2" fillId="0" borderId="26" xfId="0" applyFont="1" applyBorder="1" applyAlignment="1">
      <alignment horizontal="center" vertical="center"/>
    </xf>
    <xf numFmtId="0" fontId="2" fillId="0" borderId="26" xfId="0" applyFont="1" applyBorder="1" applyAlignment="1">
      <alignment horizontal="left" vertical="center"/>
    </xf>
    <xf numFmtId="168" fontId="2" fillId="2" borderId="26" xfId="0" applyNumberFormat="1" applyFont="1" applyFill="1" applyBorder="1" applyAlignment="1">
      <alignment vertical="center"/>
    </xf>
    <xf numFmtId="168" fontId="2" fillId="0" borderId="26" xfId="0" applyNumberFormat="1" applyFont="1" applyBorder="1" applyAlignment="1">
      <alignment vertical="center"/>
    </xf>
    <xf numFmtId="164" fontId="2" fillId="0" borderId="26" xfId="0" applyNumberFormat="1" applyFont="1" applyBorder="1" applyAlignment="1">
      <alignment horizontal="center" vertical="center"/>
    </xf>
    <xf numFmtId="168" fontId="12" fillId="9" borderId="26" xfId="0" applyNumberFormat="1" applyFont="1" applyFill="1" applyBorder="1" applyAlignment="1">
      <alignment vertical="center"/>
    </xf>
    <xf numFmtId="168" fontId="12" fillId="9" borderId="26" xfId="0" applyNumberFormat="1" applyFont="1" applyFill="1" applyBorder="1" applyAlignment="1">
      <alignment horizontal="center" vertical="center"/>
    </xf>
    <xf numFmtId="0" fontId="2" fillId="0" borderId="26" xfId="0" applyFont="1" applyBorder="1" applyAlignment="1">
      <alignment vertical="center"/>
    </xf>
    <xf numFmtId="0" fontId="13" fillId="3" borderId="28" xfId="0" applyFont="1" applyFill="1" applyBorder="1" applyAlignment="1">
      <alignment horizontal="center" vertical="center"/>
    </xf>
    <xf numFmtId="0" fontId="10" fillId="3" borderId="29" xfId="0" applyFont="1" applyFill="1" applyBorder="1" applyAlignment="1">
      <alignment horizontal="center" vertical="center"/>
    </xf>
    <xf numFmtId="0" fontId="10" fillId="3" borderId="26" xfId="0" applyFont="1" applyFill="1" applyBorder="1" applyAlignment="1">
      <alignment horizontal="left" vertical="center"/>
    </xf>
    <xf numFmtId="168" fontId="10" fillId="3" borderId="26" xfId="0" applyNumberFormat="1" applyFont="1" applyFill="1" applyBorder="1" applyAlignment="1">
      <alignment vertical="center"/>
    </xf>
    <xf numFmtId="166" fontId="10" fillId="3" borderId="26" xfId="0" applyNumberFormat="1" applyFont="1" applyFill="1" applyBorder="1" applyAlignment="1">
      <alignment horizontal="right" vertical="center"/>
    </xf>
    <xf numFmtId="168" fontId="14" fillId="3" borderId="26" xfId="0" applyNumberFormat="1" applyFont="1" applyFill="1" applyBorder="1" applyAlignment="1">
      <alignment vertical="center"/>
    </xf>
    <xf numFmtId="168" fontId="10" fillId="3" borderId="30" xfId="0" applyNumberFormat="1" applyFont="1" applyFill="1" applyBorder="1" applyAlignment="1">
      <alignment vertical="center"/>
    </xf>
    <xf numFmtId="168" fontId="10" fillId="3" borderId="30" xfId="0" applyNumberFormat="1" applyFont="1" applyFill="1" applyBorder="1" applyAlignment="1">
      <alignment horizontal="center" vertical="center"/>
    </xf>
    <xf numFmtId="0" fontId="10" fillId="3" borderId="26" xfId="0" applyFont="1" applyFill="1" applyBorder="1" applyAlignment="1">
      <alignment horizontal="center" vertical="center"/>
    </xf>
    <xf numFmtId="166" fontId="12" fillId="0" borderId="0" xfId="0" applyNumberFormat="1" applyFont="1" applyAlignment="1">
      <alignment horizontal="center" vertical="center"/>
    </xf>
    <xf numFmtId="0" fontId="12" fillId="0" borderId="0" xfId="0" applyFont="1" applyAlignment="1">
      <alignment vertical="center"/>
    </xf>
    <xf numFmtId="166" fontId="2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0" fontId="17" fillId="0" borderId="19" xfId="0" applyFont="1" applyBorder="1" applyAlignment="1">
      <alignment vertical="center"/>
    </xf>
    <xf numFmtId="0" fontId="15" fillId="0" borderId="19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5" fillId="0" borderId="19" xfId="0" applyFont="1" applyBorder="1" applyAlignment="1">
      <alignment horizontal="right" vertical="center"/>
    </xf>
    <xf numFmtId="14" fontId="17" fillId="0" borderId="0" xfId="0" applyNumberFormat="1" applyFont="1" applyAlignment="1">
      <alignment horizontal="right" vertical="center"/>
    </xf>
    <xf numFmtId="0" fontId="15" fillId="3" borderId="24" xfId="0" applyFont="1" applyFill="1" applyBorder="1" applyAlignment="1">
      <alignment vertical="center"/>
    </xf>
    <xf numFmtId="0" fontId="17" fillId="2" borderId="24" xfId="0" applyFont="1" applyFill="1" applyBorder="1" applyAlignment="1">
      <alignment horizontal="center" vertical="center"/>
    </xf>
    <xf numFmtId="0" fontId="18" fillId="3" borderId="12" xfId="0" applyFont="1" applyFill="1" applyBorder="1" applyAlignment="1">
      <alignment horizontal="center" vertical="center" textRotation="180"/>
    </xf>
    <xf numFmtId="0" fontId="15" fillId="2" borderId="24" xfId="0" applyFont="1" applyFill="1" applyBorder="1" applyAlignment="1">
      <alignment horizontal="center" vertical="center"/>
    </xf>
    <xf numFmtId="0" fontId="15" fillId="3" borderId="34" xfId="0" applyFont="1" applyFill="1" applyBorder="1" applyAlignment="1">
      <alignment vertical="center"/>
    </xf>
    <xf numFmtId="0" fontId="15" fillId="3" borderId="27" xfId="0" applyFont="1" applyFill="1" applyBorder="1" applyAlignment="1">
      <alignment vertical="center"/>
    </xf>
    <xf numFmtId="0" fontId="15" fillId="2" borderId="26" xfId="0" applyFont="1" applyFill="1" applyBorder="1" applyAlignment="1">
      <alignment horizontal="center" vertical="center"/>
    </xf>
    <xf numFmtId="169" fontId="15" fillId="9" borderId="26" xfId="0" applyNumberFormat="1" applyFont="1" applyFill="1" applyBorder="1" applyAlignment="1">
      <alignment horizontal="left" vertical="center"/>
    </xf>
    <xf numFmtId="170" fontId="18" fillId="3" borderId="26" xfId="0" applyNumberFormat="1" applyFont="1" applyFill="1" applyBorder="1" applyAlignment="1">
      <alignment horizontal="center" vertical="center"/>
    </xf>
    <xf numFmtId="0" fontId="17" fillId="2" borderId="27" xfId="0" applyFont="1" applyFill="1" applyBorder="1" applyAlignment="1">
      <alignment horizontal="center" vertical="top" wrapText="1"/>
    </xf>
    <xf numFmtId="170" fontId="18" fillId="3" borderId="35" xfId="0" applyNumberFormat="1" applyFont="1" applyFill="1" applyBorder="1" applyAlignment="1">
      <alignment horizontal="center" vertical="center" textRotation="180"/>
    </xf>
    <xf numFmtId="0" fontId="15" fillId="2" borderId="27" xfId="0" applyFont="1" applyFill="1" applyBorder="1" applyAlignment="1">
      <alignment horizontal="center" vertical="center" wrapText="1"/>
    </xf>
    <xf numFmtId="0" fontId="15" fillId="3" borderId="36" xfId="0" applyFont="1" applyFill="1" applyBorder="1" applyAlignment="1">
      <alignment horizontal="center" vertical="center"/>
    </xf>
    <xf numFmtId="0" fontId="16" fillId="0" borderId="37" xfId="0" applyFont="1" applyBorder="1" applyAlignment="1">
      <alignment horizontal="center" vertical="center"/>
    </xf>
    <xf numFmtId="0" fontId="16" fillId="0" borderId="38" xfId="0" applyFont="1" applyBorder="1" applyAlignment="1">
      <alignment horizontal="left" vertical="center"/>
    </xf>
    <xf numFmtId="168" fontId="2" fillId="2" borderId="39" xfId="0" applyNumberFormat="1" applyFont="1" applyFill="1" applyBorder="1" applyAlignment="1">
      <alignment vertical="center"/>
    </xf>
    <xf numFmtId="164" fontId="19" fillId="0" borderId="40" xfId="0" applyNumberFormat="1" applyFont="1" applyBorder="1" applyAlignment="1">
      <alignment horizontal="center" vertical="center"/>
    </xf>
    <xf numFmtId="168" fontId="2" fillId="2" borderId="1" xfId="0" applyNumberFormat="1" applyFont="1" applyFill="1" applyBorder="1" applyAlignment="1">
      <alignment vertical="center"/>
    </xf>
    <xf numFmtId="168" fontId="2" fillId="9" borderId="24" xfId="0" applyNumberFormat="1" applyFont="1" applyFill="1" applyBorder="1" applyAlignment="1">
      <alignment vertical="center"/>
    </xf>
    <xf numFmtId="0" fontId="16" fillId="0" borderId="33" xfId="0" applyFont="1" applyBorder="1" applyAlignment="1">
      <alignment horizontal="center" vertical="center"/>
    </xf>
    <xf numFmtId="0" fontId="16" fillId="0" borderId="41" xfId="0" applyFont="1" applyBorder="1" applyAlignment="1">
      <alignment horizontal="center" vertical="center"/>
    </xf>
    <xf numFmtId="0" fontId="16" fillId="0" borderId="42" xfId="0" applyFont="1" applyBorder="1" applyAlignment="1">
      <alignment horizontal="center" vertical="center"/>
    </xf>
    <xf numFmtId="0" fontId="2" fillId="0" borderId="42" xfId="0" applyFont="1" applyBorder="1" applyAlignment="1">
      <alignment horizontal="left" vertical="center"/>
    </xf>
    <xf numFmtId="0" fontId="16" fillId="0" borderId="42" xfId="0" applyFont="1" applyBorder="1" applyAlignment="1">
      <alignment horizontal="left" vertical="center"/>
    </xf>
    <xf numFmtId="168" fontId="2" fillId="2" borderId="43" xfId="0" applyNumberFormat="1" applyFont="1" applyFill="1" applyBorder="1" applyAlignment="1">
      <alignment vertical="center"/>
    </xf>
    <xf numFmtId="164" fontId="19" fillId="0" borderId="42" xfId="0" applyNumberFormat="1" applyFont="1" applyBorder="1" applyAlignment="1">
      <alignment horizontal="center" vertical="center"/>
    </xf>
    <xf numFmtId="168" fontId="2" fillId="2" borderId="45" xfId="0" applyNumberFormat="1" applyFont="1" applyFill="1" applyBorder="1" applyAlignment="1">
      <alignment vertical="center"/>
    </xf>
    <xf numFmtId="168" fontId="2" fillId="2" borderId="42" xfId="0" applyNumberFormat="1" applyFont="1" applyFill="1" applyBorder="1" applyAlignment="1">
      <alignment vertical="center"/>
    </xf>
    <xf numFmtId="168" fontId="2" fillId="9" borderId="46" xfId="0" applyNumberFormat="1" applyFont="1" applyFill="1" applyBorder="1" applyAlignment="1">
      <alignment vertical="center"/>
    </xf>
    <xf numFmtId="168" fontId="10" fillId="2" borderId="46" xfId="0" applyNumberFormat="1" applyFont="1" applyFill="1" applyBorder="1" applyAlignment="1">
      <alignment vertical="center"/>
    </xf>
    <xf numFmtId="0" fontId="16" fillId="0" borderId="47" xfId="0" applyFont="1" applyBorder="1" applyAlignment="1">
      <alignment horizontal="center" vertical="center"/>
    </xf>
    <xf numFmtId="0" fontId="16" fillId="0" borderId="38" xfId="0" applyFont="1" applyBorder="1" applyAlignment="1">
      <alignment horizontal="center" vertical="center"/>
    </xf>
    <xf numFmtId="0" fontId="2" fillId="0" borderId="38" xfId="0" applyFont="1" applyBorder="1" applyAlignment="1">
      <alignment horizontal="left" vertical="center"/>
    </xf>
    <xf numFmtId="168" fontId="2" fillId="2" borderId="35" xfId="0" applyNumberFormat="1" applyFont="1" applyFill="1" applyBorder="1" applyAlignment="1">
      <alignment vertical="center"/>
    </xf>
    <xf numFmtId="164" fontId="19" fillId="0" borderId="48" xfId="0" applyNumberFormat="1" applyFont="1" applyBorder="1" applyAlignment="1">
      <alignment horizontal="center" vertical="center"/>
    </xf>
    <xf numFmtId="168" fontId="2" fillId="10" borderId="46" xfId="0" applyNumberFormat="1" applyFont="1" applyFill="1" applyBorder="1" applyAlignment="1">
      <alignment vertical="center"/>
    </xf>
    <xf numFmtId="168" fontId="2" fillId="2" borderId="27" xfId="0" applyNumberFormat="1" applyFont="1" applyFill="1" applyBorder="1" applyAlignment="1">
      <alignment vertical="center"/>
    </xf>
    <xf numFmtId="0" fontId="16" fillId="0" borderId="49" xfId="0" applyFont="1" applyBorder="1" applyAlignment="1">
      <alignment horizontal="center" vertical="center"/>
    </xf>
    <xf numFmtId="0" fontId="16" fillId="0" borderId="26" xfId="0" applyFont="1" applyBorder="1" applyAlignment="1">
      <alignment horizontal="center" vertical="center"/>
    </xf>
    <xf numFmtId="0" fontId="16" fillId="0" borderId="26" xfId="0" applyFont="1" applyBorder="1" applyAlignment="1">
      <alignment horizontal="left" vertical="center"/>
    </xf>
    <xf numFmtId="168" fontId="2" fillId="0" borderId="50" xfId="0" applyNumberFormat="1" applyFont="1" applyBorder="1" applyAlignment="1">
      <alignment horizontal="center" vertical="center"/>
    </xf>
    <xf numFmtId="168" fontId="2" fillId="2" borderId="30" xfId="0" applyNumberFormat="1" applyFont="1" applyFill="1" applyBorder="1" applyAlignment="1">
      <alignment vertical="center"/>
    </xf>
    <xf numFmtId="171" fontId="20" fillId="2" borderId="46" xfId="0" applyNumberFormat="1" applyFont="1" applyFill="1" applyBorder="1" applyAlignment="1">
      <alignment vertical="center"/>
    </xf>
    <xf numFmtId="0" fontId="16" fillId="0" borderId="33" xfId="0" applyFont="1" applyBorder="1" applyAlignment="1">
      <alignment vertical="center"/>
    </xf>
    <xf numFmtId="0" fontId="2" fillId="0" borderId="37" xfId="0" applyFont="1" applyBorder="1" applyAlignment="1">
      <alignment horizontal="left" vertical="center"/>
    </xf>
    <xf numFmtId="0" fontId="16" fillId="0" borderId="37" xfId="0" applyFont="1" applyBorder="1" applyAlignment="1">
      <alignment horizontal="left" vertical="center"/>
    </xf>
    <xf numFmtId="168" fontId="2" fillId="2" borderId="12" xfId="0" applyNumberFormat="1" applyFont="1" applyFill="1" applyBorder="1" applyAlignment="1">
      <alignment vertical="center"/>
    </xf>
    <xf numFmtId="164" fontId="2" fillId="10" borderId="27" xfId="0" applyNumberFormat="1" applyFont="1" applyFill="1" applyBorder="1" applyAlignment="1">
      <alignment horizontal="center" vertical="center"/>
    </xf>
    <xf numFmtId="168" fontId="2" fillId="9" borderId="27" xfId="0" applyNumberFormat="1" applyFont="1" applyFill="1" applyBorder="1" applyAlignment="1">
      <alignment horizontal="center" vertical="center"/>
    </xf>
    <xf numFmtId="168" fontId="10" fillId="2" borderId="27" xfId="0" applyNumberFormat="1" applyFont="1" applyFill="1" applyBorder="1" applyAlignment="1">
      <alignment vertical="center"/>
    </xf>
    <xf numFmtId="0" fontId="16" fillId="0" borderId="51" xfId="0" applyFont="1" applyBorder="1" applyAlignment="1">
      <alignment horizontal="center" vertical="center"/>
    </xf>
    <xf numFmtId="0" fontId="17" fillId="3" borderId="26" xfId="0" applyFont="1" applyFill="1" applyBorder="1" applyAlignment="1">
      <alignment vertical="center"/>
    </xf>
    <xf numFmtId="168" fontId="17" fillId="3" borderId="26" xfId="0" applyNumberFormat="1" applyFont="1" applyFill="1" applyBorder="1" applyAlignment="1">
      <alignment vertical="center"/>
    </xf>
    <xf numFmtId="168" fontId="17" fillId="3" borderId="27" xfId="0" applyNumberFormat="1" applyFont="1" applyFill="1" applyBorder="1" applyAlignment="1">
      <alignment vertical="center"/>
    </xf>
    <xf numFmtId="164" fontId="21" fillId="3" borderId="26" xfId="0" applyNumberFormat="1" applyFont="1" applyFill="1" applyBorder="1" applyAlignment="1">
      <alignment vertical="center"/>
    </xf>
    <xf numFmtId="168" fontId="17" fillId="3" borderId="26" xfId="0" applyNumberFormat="1" applyFont="1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168" fontId="2" fillId="9" borderId="46" xfId="0" applyNumberFormat="1" applyFont="1" applyFill="1" applyBorder="1" applyAlignment="1">
      <alignment horizontal="center" vertical="center"/>
    </xf>
    <xf numFmtId="168" fontId="2" fillId="10" borderId="27" xfId="0" applyNumberFormat="1" applyFont="1" applyFill="1" applyBorder="1" applyAlignment="1">
      <alignment vertical="center"/>
    </xf>
    <xf numFmtId="168" fontId="2" fillId="9" borderId="27" xfId="0" applyNumberFormat="1" applyFont="1" applyFill="1" applyBorder="1" applyAlignment="1">
      <alignment vertical="center"/>
    </xf>
    <xf numFmtId="168" fontId="2" fillId="10" borderId="24" xfId="0" applyNumberFormat="1" applyFont="1" applyFill="1" applyBorder="1" applyAlignment="1">
      <alignment vertical="center"/>
    </xf>
    <xf numFmtId="168" fontId="2" fillId="10" borderId="27" xfId="0" applyNumberFormat="1" applyFont="1" applyFill="1" applyBorder="1" applyAlignment="1">
      <alignment horizontal="center" vertical="center"/>
    </xf>
    <xf numFmtId="168" fontId="2" fillId="0" borderId="54" xfId="0" applyNumberFormat="1" applyFont="1" applyBorder="1" applyAlignment="1">
      <alignment horizontal="center" vertical="center"/>
    </xf>
    <xf numFmtId="168" fontId="2" fillId="10" borderId="24" xfId="0" applyNumberFormat="1" applyFont="1" applyFill="1" applyBorder="1" applyAlignment="1">
      <alignment horizontal="center" vertical="center"/>
    </xf>
    <xf numFmtId="168" fontId="10" fillId="2" borderId="24" xfId="0" applyNumberFormat="1" applyFont="1" applyFill="1" applyBorder="1" applyAlignment="1">
      <alignment vertical="center"/>
    </xf>
    <xf numFmtId="171" fontId="20" fillId="2" borderId="27" xfId="0" applyNumberFormat="1" applyFont="1" applyFill="1" applyBorder="1" applyAlignment="1">
      <alignment vertical="center"/>
    </xf>
    <xf numFmtId="166" fontId="7" fillId="0" borderId="0" xfId="0" applyNumberFormat="1" applyFont="1" applyAlignment="1">
      <alignment horizontal="right" vertical="center"/>
    </xf>
    <xf numFmtId="0" fontId="22" fillId="0" borderId="0" xfId="0" applyFont="1" applyAlignment="1">
      <alignment horizontal="center" vertical="center"/>
    </xf>
    <xf numFmtId="0" fontId="7" fillId="3" borderId="56" xfId="0" applyFont="1" applyFill="1" applyBorder="1" applyAlignment="1">
      <alignment vertical="center"/>
    </xf>
    <xf numFmtId="0" fontId="7" fillId="3" borderId="57" xfId="0" applyFont="1" applyFill="1" applyBorder="1" applyAlignment="1">
      <alignment vertical="center"/>
    </xf>
    <xf numFmtId="166" fontId="23" fillId="3" borderId="60" xfId="0" applyNumberFormat="1" applyFont="1" applyFill="1" applyBorder="1" applyAlignment="1">
      <alignment vertical="center"/>
    </xf>
    <xf numFmtId="0" fontId="7" fillId="2" borderId="57" xfId="0" applyFont="1" applyFill="1" applyBorder="1" applyAlignment="1">
      <alignment vertical="center"/>
    </xf>
    <xf numFmtId="166" fontId="23" fillId="3" borderId="57" xfId="0" applyNumberFormat="1" applyFont="1" applyFill="1" applyBorder="1" applyAlignment="1">
      <alignment vertical="center"/>
    </xf>
    <xf numFmtId="0" fontId="7" fillId="3" borderId="61" xfId="0" applyFont="1" applyFill="1" applyBorder="1" applyAlignment="1">
      <alignment vertical="center"/>
    </xf>
    <xf numFmtId="0" fontId="7" fillId="3" borderId="62" xfId="0" applyFont="1" applyFill="1" applyBorder="1" applyAlignment="1">
      <alignment horizontal="center" vertical="top"/>
    </xf>
    <xf numFmtId="0" fontId="7" fillId="3" borderId="63" xfId="0" applyFont="1" applyFill="1" applyBorder="1" applyAlignment="1">
      <alignment horizontal="center" vertical="top"/>
    </xf>
    <xf numFmtId="0" fontId="7" fillId="2" borderId="47" xfId="0" applyFont="1" applyFill="1" applyBorder="1" applyAlignment="1">
      <alignment horizontal="center" vertical="center"/>
    </xf>
    <xf numFmtId="169" fontId="7" fillId="9" borderId="47" xfId="0" applyNumberFormat="1" applyFont="1" applyFill="1" applyBorder="1" applyAlignment="1">
      <alignment horizontal="left" vertical="center"/>
    </xf>
    <xf numFmtId="166" fontId="10" fillId="3" borderId="47" xfId="0" applyNumberFormat="1" applyFont="1" applyFill="1" applyBorder="1" applyAlignment="1">
      <alignment horizontal="center" vertical="center"/>
    </xf>
    <xf numFmtId="170" fontId="10" fillId="3" borderId="47" xfId="0" applyNumberFormat="1" applyFont="1" applyFill="1" applyBorder="1" applyAlignment="1">
      <alignment horizontal="center" vertical="center"/>
    </xf>
    <xf numFmtId="0" fontId="7" fillId="2" borderId="27" xfId="0" applyFont="1" applyFill="1" applyBorder="1" applyAlignment="1">
      <alignment vertical="top"/>
    </xf>
    <xf numFmtId="166" fontId="10" fillId="3" borderId="63" xfId="0" applyNumberFormat="1" applyFont="1" applyFill="1" applyBorder="1" applyAlignment="1">
      <alignment horizontal="center" vertical="top"/>
    </xf>
    <xf numFmtId="0" fontId="7" fillId="2" borderId="63" xfId="0" applyFont="1" applyFill="1" applyBorder="1" applyAlignment="1">
      <alignment vertical="top"/>
    </xf>
    <xf numFmtId="0" fontId="7" fillId="3" borderId="64" xfId="0" applyFont="1" applyFill="1" applyBorder="1" applyAlignment="1">
      <alignment horizontal="center" vertical="top"/>
    </xf>
    <xf numFmtId="0" fontId="2" fillId="0" borderId="65" xfId="0" applyFont="1" applyBorder="1" applyAlignment="1">
      <alignment horizontal="center" vertical="center"/>
    </xf>
    <xf numFmtId="168" fontId="24" fillId="0" borderId="48" xfId="0" applyNumberFormat="1" applyFont="1" applyBorder="1" applyAlignment="1">
      <alignment horizontal="center" vertical="center"/>
    </xf>
    <xf numFmtId="168" fontId="25" fillId="0" borderId="48" xfId="0" applyNumberFormat="1" applyFont="1" applyBorder="1" applyAlignment="1">
      <alignment horizontal="center" vertical="center"/>
    </xf>
    <xf numFmtId="171" fontId="26" fillId="2" borderId="46" xfId="0" applyNumberFormat="1" applyFont="1" applyFill="1" applyBorder="1" applyAlignment="1">
      <alignment horizontal="center" vertical="center"/>
    </xf>
    <xf numFmtId="168" fontId="25" fillId="0" borderId="66" xfId="0" applyNumberFormat="1" applyFont="1" applyBorder="1" applyAlignment="1">
      <alignment horizontal="center" vertical="center"/>
    </xf>
    <xf numFmtId="0" fontId="2" fillId="0" borderId="67" xfId="0" applyFont="1" applyBorder="1" applyAlignment="1">
      <alignment horizontal="center" vertical="center"/>
    </xf>
    <xf numFmtId="168" fontId="10" fillId="0" borderId="68" xfId="0" applyNumberFormat="1" applyFont="1" applyBorder="1" applyAlignment="1">
      <alignment horizontal="center" vertical="center"/>
    </xf>
    <xf numFmtId="166" fontId="10" fillId="0" borderId="68" xfId="0" applyNumberFormat="1" applyFont="1" applyBorder="1" applyAlignment="1">
      <alignment horizontal="center" vertical="center"/>
    </xf>
    <xf numFmtId="171" fontId="7" fillId="2" borderId="46" xfId="0" applyNumberFormat="1" applyFont="1" applyFill="1" applyBorder="1" applyAlignment="1">
      <alignment horizontal="center" vertical="center"/>
    </xf>
    <xf numFmtId="168" fontId="10" fillId="0" borderId="69" xfId="0" applyNumberFormat="1" applyFont="1" applyBorder="1" applyAlignment="1">
      <alignment horizontal="center" vertical="center"/>
    </xf>
    <xf numFmtId="168" fontId="24" fillId="0" borderId="68" xfId="0" applyNumberFormat="1" applyFont="1" applyBorder="1" applyAlignment="1">
      <alignment horizontal="center" vertical="center"/>
    </xf>
    <xf numFmtId="168" fontId="25" fillId="0" borderId="68" xfId="0" applyNumberFormat="1" applyFont="1" applyBorder="1" applyAlignment="1">
      <alignment horizontal="center" vertical="center"/>
    </xf>
    <xf numFmtId="168" fontId="25" fillId="0" borderId="69" xfId="0" applyNumberFormat="1" applyFont="1" applyBorder="1" applyAlignment="1">
      <alignment horizontal="center" vertical="center"/>
    </xf>
    <xf numFmtId="0" fontId="2" fillId="0" borderId="70" xfId="0" applyFont="1" applyBorder="1" applyAlignment="1">
      <alignment horizontal="center" vertical="center"/>
    </xf>
    <xf numFmtId="168" fontId="2" fillId="2" borderId="24" xfId="0" applyNumberFormat="1" applyFont="1" applyFill="1" applyBorder="1" applyAlignment="1">
      <alignment vertical="center"/>
    </xf>
    <xf numFmtId="168" fontId="24" fillId="0" borderId="50" xfId="0" applyNumberFormat="1" applyFont="1" applyBorder="1" applyAlignment="1">
      <alignment horizontal="center" vertical="center"/>
    </xf>
    <xf numFmtId="168" fontId="25" fillId="0" borderId="50" xfId="0" applyNumberFormat="1" applyFont="1" applyBorder="1" applyAlignment="1">
      <alignment horizontal="center" vertical="center"/>
    </xf>
    <xf numFmtId="168" fontId="25" fillId="0" borderId="71" xfId="0" applyNumberFormat="1" applyFont="1" applyBorder="1" applyAlignment="1">
      <alignment horizontal="center" vertical="center"/>
    </xf>
    <xf numFmtId="0" fontId="13" fillId="3" borderId="72" xfId="0" applyFont="1" applyFill="1" applyBorder="1" applyAlignment="1">
      <alignment horizontal="center" vertical="center"/>
    </xf>
    <xf numFmtId="0" fontId="10" fillId="3" borderId="73" xfId="0" applyFont="1" applyFill="1" applyBorder="1" applyAlignment="1">
      <alignment horizontal="center" vertical="center"/>
    </xf>
    <xf numFmtId="0" fontId="10" fillId="3" borderId="73" xfId="0" applyFont="1" applyFill="1" applyBorder="1" applyAlignment="1">
      <alignment horizontal="left" vertical="center"/>
    </xf>
    <xf numFmtId="168" fontId="10" fillId="3" borderId="73" xfId="0" applyNumberFormat="1" applyFont="1" applyFill="1" applyBorder="1" applyAlignment="1">
      <alignment horizontal="center" vertical="center"/>
    </xf>
    <xf numFmtId="164" fontId="27" fillId="3" borderId="73" xfId="0" applyNumberFormat="1" applyFont="1" applyFill="1" applyBorder="1" applyAlignment="1">
      <alignment horizontal="center" vertical="center"/>
    </xf>
    <xf numFmtId="166" fontId="10" fillId="3" borderId="73" xfId="0" applyNumberFormat="1" applyFont="1" applyFill="1" applyBorder="1" applyAlignment="1">
      <alignment horizontal="center" vertical="center"/>
    </xf>
    <xf numFmtId="168" fontId="7" fillId="3" borderId="73" xfId="0" applyNumberFormat="1" applyFont="1" applyFill="1" applyBorder="1" applyAlignment="1">
      <alignment horizontal="center" vertical="center"/>
    </xf>
    <xf numFmtId="172" fontId="7" fillId="3" borderId="74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vertical="center"/>
    </xf>
    <xf numFmtId="166" fontId="10" fillId="0" borderId="50" xfId="0" applyNumberFormat="1" applyFont="1" applyBorder="1" applyAlignment="1">
      <alignment horizontal="center" vertical="center"/>
    </xf>
    <xf numFmtId="168" fontId="10" fillId="0" borderId="71" xfId="0" applyNumberFormat="1" applyFont="1" applyBorder="1" applyAlignment="1">
      <alignment horizontal="center" vertical="center"/>
    </xf>
    <xf numFmtId="168" fontId="10" fillId="0" borderId="48" xfId="0" applyNumberFormat="1" applyFont="1" applyBorder="1" applyAlignment="1">
      <alignment horizontal="center" vertical="center"/>
    </xf>
    <xf numFmtId="166" fontId="10" fillId="0" borderId="48" xfId="0" applyNumberFormat="1" applyFont="1" applyBorder="1" applyAlignment="1">
      <alignment horizontal="center" vertical="center"/>
    </xf>
    <xf numFmtId="168" fontId="10" fillId="0" borderId="66" xfId="0" applyNumberFormat="1" applyFont="1" applyBorder="1" applyAlignment="1">
      <alignment horizontal="center" vertical="center"/>
    </xf>
    <xf numFmtId="168" fontId="10" fillId="3" borderId="74" xfId="0" applyNumberFormat="1" applyFont="1" applyFill="1" applyBorder="1" applyAlignment="1">
      <alignment horizontal="center" vertical="center"/>
    </xf>
    <xf numFmtId="166" fontId="2" fillId="0" borderId="0" xfId="0" applyNumberFormat="1" applyFont="1" applyAlignment="1">
      <alignment vertical="center"/>
    </xf>
    <xf numFmtId="166" fontId="10" fillId="0" borderId="0" xfId="0" applyNumberFormat="1" applyFont="1" applyAlignment="1">
      <alignment vertical="center"/>
    </xf>
    <xf numFmtId="0" fontId="7" fillId="0" borderId="81" xfId="0" applyFont="1" applyBorder="1" applyAlignment="1">
      <alignment horizontal="left" vertical="center"/>
    </xf>
    <xf numFmtId="0" fontId="10" fillId="0" borderId="81" xfId="0" applyFont="1" applyBorder="1" applyAlignment="1">
      <alignment horizontal="right" vertical="center"/>
    </xf>
    <xf numFmtId="14" fontId="7" fillId="0" borderId="81" xfId="0" applyNumberFormat="1" applyFont="1" applyBorder="1" applyAlignment="1">
      <alignment horizontal="center" vertical="center"/>
    </xf>
    <xf numFmtId="0" fontId="2" fillId="0" borderId="81" xfId="0" applyFont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 wrapText="1"/>
    </xf>
    <xf numFmtId="0" fontId="7" fillId="2" borderId="30" xfId="0" applyFont="1" applyFill="1" applyBorder="1" applyAlignment="1">
      <alignment horizontal="center" vertical="center" wrapText="1"/>
    </xf>
    <xf numFmtId="0" fontId="7" fillId="2" borderId="84" xfId="0" applyFont="1" applyFill="1" applyBorder="1" applyAlignment="1">
      <alignment horizontal="center" vertical="center" wrapText="1"/>
    </xf>
    <xf numFmtId="0" fontId="7" fillId="2" borderId="85" xfId="0" applyFont="1" applyFill="1" applyBorder="1" applyAlignment="1">
      <alignment horizontal="center" vertical="center" wrapText="1"/>
    </xf>
    <xf numFmtId="0" fontId="10" fillId="9" borderId="24" xfId="0" applyFont="1" applyFill="1" applyBorder="1" applyAlignment="1">
      <alignment horizontal="center" vertical="center" wrapText="1"/>
    </xf>
    <xf numFmtId="0" fontId="10" fillId="2" borderId="24" xfId="0" applyFont="1" applyFill="1" applyBorder="1" applyAlignment="1">
      <alignment horizontal="center" vertical="center" wrapText="1"/>
    </xf>
    <xf numFmtId="0" fontId="7" fillId="3" borderId="24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top"/>
    </xf>
    <xf numFmtId="0" fontId="10" fillId="2" borderId="26" xfId="0" applyFont="1" applyFill="1" applyBorder="1" applyAlignment="1">
      <alignment horizontal="center" vertical="center" wrapText="1"/>
    </xf>
    <xf numFmtId="170" fontId="23" fillId="3" borderId="26" xfId="0" applyNumberFormat="1" applyFont="1" applyFill="1" applyBorder="1" applyAlignment="1">
      <alignment horizontal="center" vertical="center" textRotation="180"/>
    </xf>
    <xf numFmtId="170" fontId="10" fillId="9" borderId="27" xfId="0" applyNumberFormat="1" applyFont="1" applyFill="1" applyBorder="1" applyAlignment="1">
      <alignment horizontal="center" vertical="top"/>
    </xf>
    <xf numFmtId="0" fontId="10" fillId="2" borderId="27" xfId="0" applyFont="1" applyFill="1" applyBorder="1" applyAlignment="1">
      <alignment horizontal="center" vertical="top"/>
    </xf>
    <xf numFmtId="0" fontId="10" fillId="2" borderId="85" xfId="0" applyFont="1" applyFill="1" applyBorder="1" applyAlignment="1">
      <alignment horizontal="center" vertical="center" wrapText="1"/>
    </xf>
    <xf numFmtId="0" fontId="7" fillId="2" borderId="26" xfId="0" applyFont="1" applyFill="1" applyBorder="1" applyAlignment="1">
      <alignment horizontal="center" vertical="center" wrapText="1"/>
    </xf>
    <xf numFmtId="2" fontId="2" fillId="2" borderId="24" xfId="0" applyNumberFormat="1" applyFont="1" applyFill="1" applyBorder="1" applyAlignment="1">
      <alignment vertical="center"/>
    </xf>
    <xf numFmtId="4" fontId="10" fillId="10" borderId="24" xfId="0" applyNumberFormat="1" applyFont="1" applyFill="1" applyBorder="1" applyAlignment="1">
      <alignment horizontal="center" vertical="center"/>
    </xf>
    <xf numFmtId="4" fontId="10" fillId="10" borderId="46" xfId="0" applyNumberFormat="1" applyFont="1" applyFill="1" applyBorder="1" applyAlignment="1">
      <alignment horizontal="center" vertical="center"/>
    </xf>
    <xf numFmtId="4" fontId="10" fillId="9" borderId="24" xfId="0" applyNumberFormat="1" applyFont="1" applyFill="1" applyBorder="1" applyAlignment="1">
      <alignment horizontal="center" vertical="center"/>
    </xf>
    <xf numFmtId="2" fontId="28" fillId="2" borderId="24" xfId="0" applyNumberFormat="1" applyFont="1" applyFill="1" applyBorder="1" applyAlignment="1">
      <alignment horizontal="center" vertical="center"/>
    </xf>
    <xf numFmtId="0" fontId="29" fillId="0" borderId="86" xfId="0" applyFont="1" applyBorder="1" applyAlignment="1">
      <alignment horizontal="center" vertical="center"/>
    </xf>
    <xf numFmtId="4" fontId="2" fillId="10" borderId="46" xfId="0" applyNumberFormat="1" applyFont="1" applyFill="1" applyBorder="1" applyAlignment="1">
      <alignment horizontal="center" vertical="center"/>
    </xf>
    <xf numFmtId="4" fontId="2" fillId="9" borderId="46" xfId="0" applyNumberFormat="1" applyFont="1" applyFill="1" applyBorder="1" applyAlignment="1">
      <alignment horizontal="center" vertical="center"/>
    </xf>
    <xf numFmtId="2" fontId="10" fillId="2" borderId="46" xfId="0" applyNumberFormat="1" applyFont="1" applyFill="1" applyBorder="1" applyAlignment="1">
      <alignment horizontal="center" vertical="center"/>
    </xf>
    <xf numFmtId="0" fontId="29" fillId="0" borderId="87" xfId="0" applyFont="1" applyBorder="1" applyAlignment="1">
      <alignment horizontal="center" vertical="center"/>
    </xf>
    <xf numFmtId="4" fontId="10" fillId="9" borderId="46" xfId="0" applyNumberFormat="1" applyFont="1" applyFill="1" applyBorder="1" applyAlignment="1">
      <alignment horizontal="center" vertical="center"/>
    </xf>
    <xf numFmtId="0" fontId="3" fillId="0" borderId="87" xfId="0" applyFont="1" applyBorder="1" applyAlignment="1">
      <alignment horizontal="center" vertical="center"/>
    </xf>
    <xf numFmtId="0" fontId="2" fillId="0" borderId="37" xfId="0" applyFont="1" applyBorder="1" applyAlignment="1">
      <alignment vertical="center"/>
    </xf>
    <xf numFmtId="0" fontId="29" fillId="0" borderId="88" xfId="0" applyFont="1" applyBorder="1" applyAlignment="1">
      <alignment horizontal="center" vertical="center"/>
    </xf>
    <xf numFmtId="0" fontId="13" fillId="3" borderId="73" xfId="0" applyFont="1" applyFill="1" applyBorder="1" applyAlignment="1">
      <alignment vertical="center"/>
    </xf>
    <xf numFmtId="4" fontId="10" fillId="3" borderId="73" xfId="0" applyNumberFormat="1" applyFont="1" applyFill="1" applyBorder="1" applyAlignment="1">
      <alignment vertical="center"/>
    </xf>
    <xf numFmtId="168" fontId="10" fillId="3" borderId="73" xfId="0" applyNumberFormat="1" applyFont="1" applyFill="1" applyBorder="1" applyAlignment="1">
      <alignment vertical="center"/>
    </xf>
    <xf numFmtId="168" fontId="10" fillId="3" borderId="89" xfId="0" applyNumberFormat="1" applyFont="1" applyFill="1" applyBorder="1" applyAlignment="1">
      <alignment vertical="center"/>
    </xf>
    <xf numFmtId="173" fontId="30" fillId="3" borderId="74" xfId="0" applyNumberFormat="1" applyFont="1" applyFill="1" applyBorder="1" applyAlignment="1">
      <alignment horizontal="center" vertical="center"/>
    </xf>
    <xf numFmtId="0" fontId="2" fillId="0" borderId="38" xfId="0" applyFont="1" applyBorder="1" applyAlignment="1">
      <alignment vertical="center"/>
    </xf>
    <xf numFmtId="2" fontId="28" fillId="2" borderId="46" xfId="0" applyNumberFormat="1" applyFont="1" applyFill="1" applyBorder="1" applyAlignment="1">
      <alignment horizontal="center" vertical="center"/>
    </xf>
    <xf numFmtId="0" fontId="29" fillId="0" borderId="90" xfId="0" applyFont="1" applyBorder="1" applyAlignment="1">
      <alignment horizontal="center" vertical="center"/>
    </xf>
    <xf numFmtId="2" fontId="10" fillId="2" borderId="27" xfId="0" applyNumberFormat="1" applyFont="1" applyFill="1" applyBorder="1" applyAlignment="1">
      <alignment horizontal="center" vertical="center"/>
    </xf>
    <xf numFmtId="0" fontId="29" fillId="0" borderId="91" xfId="0" applyFont="1" applyBorder="1" applyAlignment="1">
      <alignment horizontal="center" vertical="center"/>
    </xf>
    <xf numFmtId="0" fontId="13" fillId="3" borderId="73" xfId="0" applyFont="1" applyFill="1" applyBorder="1" applyAlignment="1">
      <alignment horizontal="left" vertical="center"/>
    </xf>
    <xf numFmtId="14" fontId="7" fillId="0" borderId="0" xfId="0" applyNumberFormat="1" applyFont="1" applyAlignment="1">
      <alignment vertical="center"/>
    </xf>
    <xf numFmtId="0" fontId="10" fillId="0" borderId="0" xfId="0" applyFont="1" applyAlignment="1">
      <alignment horizontal="right" vertical="center"/>
    </xf>
    <xf numFmtId="0" fontId="10" fillId="3" borderId="24" xfId="0" applyFont="1" applyFill="1" applyBorder="1" applyAlignment="1">
      <alignment vertical="center"/>
    </xf>
    <xf numFmtId="0" fontId="10" fillId="4" borderId="24" xfId="0" applyFont="1" applyFill="1" applyBorder="1" applyAlignment="1">
      <alignment horizontal="center" vertical="center"/>
    </xf>
    <xf numFmtId="0" fontId="10" fillId="3" borderId="27" xfId="0" applyFont="1" applyFill="1" applyBorder="1" applyAlignment="1">
      <alignment horizontal="center" vertical="top"/>
    </xf>
    <xf numFmtId="0" fontId="10" fillId="3" borderId="63" xfId="0" applyFont="1" applyFill="1" applyBorder="1" applyAlignment="1">
      <alignment horizontal="center" vertical="top"/>
    </xf>
    <xf numFmtId="0" fontId="10" fillId="4" borderId="27" xfId="0" applyFont="1" applyFill="1" applyBorder="1" applyAlignment="1">
      <alignment horizontal="center" vertical="top"/>
    </xf>
    <xf numFmtId="168" fontId="10" fillId="4" borderId="26" xfId="0" applyNumberFormat="1" applyFont="1" applyFill="1" applyBorder="1" applyAlignment="1">
      <alignment vertical="center"/>
    </xf>
    <xf numFmtId="174" fontId="7" fillId="0" borderId="26" xfId="0" applyNumberFormat="1" applyFont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10" fillId="0" borderId="0" xfId="0" applyFont="1"/>
    <xf numFmtId="0" fontId="2" fillId="0" borderId="26" xfId="0" applyFont="1" applyBorder="1" applyAlignment="1">
      <alignment horizontal="left"/>
    </xf>
    <xf numFmtId="168" fontId="10" fillId="0" borderId="26" xfId="0" applyNumberFormat="1" applyFont="1" applyBorder="1" applyAlignment="1">
      <alignment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2" fontId="2" fillId="0" borderId="0" xfId="0" applyNumberFormat="1" applyFont="1" applyAlignment="1">
      <alignment vertical="center"/>
    </xf>
    <xf numFmtId="2" fontId="10" fillId="0" borderId="0" xfId="0" applyNumberFormat="1" applyFont="1"/>
    <xf numFmtId="0" fontId="7" fillId="2" borderId="24" xfId="0" applyFont="1" applyFill="1" applyBorder="1" applyAlignment="1">
      <alignment horizontal="center"/>
    </xf>
    <xf numFmtId="166" fontId="7" fillId="3" borderId="26" xfId="0" applyNumberFormat="1" applyFont="1" applyFill="1" applyBorder="1" applyAlignment="1">
      <alignment horizontal="center" vertical="top"/>
    </xf>
    <xf numFmtId="0" fontId="7" fillId="3" borderId="26" xfId="0" applyFont="1" applyFill="1" applyBorder="1" applyAlignment="1">
      <alignment horizontal="center" vertical="top"/>
    </xf>
    <xf numFmtId="167" fontId="14" fillId="9" borderId="26" xfId="0" applyNumberFormat="1" applyFont="1" applyFill="1" applyBorder="1" applyAlignment="1">
      <alignment horizontal="left" vertical="center"/>
    </xf>
    <xf numFmtId="0" fontId="12" fillId="0" borderId="26" xfId="0" applyFont="1" applyBorder="1" applyAlignment="1">
      <alignment horizontal="center" vertical="center"/>
    </xf>
    <xf numFmtId="0" fontId="12" fillId="0" borderId="26" xfId="0" applyFont="1" applyBorder="1" applyAlignment="1">
      <alignment horizontal="left" vertical="center"/>
    </xf>
    <xf numFmtId="168" fontId="12" fillId="2" borderId="26" xfId="0" applyNumberFormat="1" applyFont="1" applyFill="1" applyBorder="1" applyAlignment="1">
      <alignment vertical="center"/>
    </xf>
    <xf numFmtId="168" fontId="12" fillId="0" borderId="26" xfId="0" applyNumberFormat="1" applyFont="1" applyBorder="1" applyAlignment="1">
      <alignment vertical="center"/>
    </xf>
    <xf numFmtId="164" fontId="12" fillId="0" borderId="26" xfId="0" applyNumberFormat="1" applyFont="1" applyBorder="1" applyAlignment="1">
      <alignment horizontal="center" vertical="center"/>
    </xf>
    <xf numFmtId="0" fontId="12" fillId="0" borderId="26" xfId="0" applyFont="1" applyBorder="1" applyAlignment="1">
      <alignment vertical="center"/>
    </xf>
    <xf numFmtId="0" fontId="31" fillId="3" borderId="28" xfId="0" applyFont="1" applyFill="1" applyBorder="1" applyAlignment="1">
      <alignment horizontal="center" vertical="center"/>
    </xf>
    <xf numFmtId="0" fontId="14" fillId="3" borderId="29" xfId="0" applyFont="1" applyFill="1" applyBorder="1" applyAlignment="1">
      <alignment horizontal="center" vertical="center"/>
    </xf>
    <xf numFmtId="0" fontId="14" fillId="3" borderId="26" xfId="0" applyFont="1" applyFill="1" applyBorder="1" applyAlignment="1">
      <alignment horizontal="left" vertical="center"/>
    </xf>
    <xf numFmtId="166" fontId="14" fillId="3" borderId="26" xfId="0" applyNumberFormat="1" applyFont="1" applyFill="1" applyBorder="1" applyAlignment="1">
      <alignment horizontal="right" vertical="center"/>
    </xf>
    <xf numFmtId="168" fontId="14" fillId="3" borderId="30" xfId="0" applyNumberFormat="1" applyFont="1" applyFill="1" applyBorder="1" applyAlignment="1">
      <alignment vertical="center"/>
    </xf>
    <xf numFmtId="0" fontId="14" fillId="3" borderId="26" xfId="0" applyFont="1" applyFill="1" applyBorder="1" applyAlignment="1">
      <alignment horizontal="center" vertical="center"/>
    </xf>
    <xf numFmtId="166" fontId="10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4" fontId="15" fillId="0" borderId="0" xfId="0" applyNumberFormat="1" applyFont="1" applyAlignment="1">
      <alignment vertical="center"/>
    </xf>
    <xf numFmtId="0" fontId="15" fillId="3" borderId="24" xfId="0" applyFont="1" applyFill="1" applyBorder="1" applyAlignment="1">
      <alignment horizontal="center" vertical="center"/>
    </xf>
    <xf numFmtId="0" fontId="15" fillId="2" borderId="24" xfId="0" applyFont="1" applyFill="1" applyBorder="1" applyAlignment="1">
      <alignment horizontal="center" vertical="center" wrapText="1"/>
    </xf>
    <xf numFmtId="0" fontId="15" fillId="3" borderId="12" xfId="0" applyFont="1" applyFill="1" applyBorder="1" applyAlignment="1">
      <alignment horizontal="center" vertical="center" textRotation="180"/>
    </xf>
    <xf numFmtId="0" fontId="7" fillId="3" borderId="25" xfId="0" applyFont="1" applyFill="1" applyBorder="1" applyAlignment="1">
      <alignment horizontal="center" vertical="center"/>
    </xf>
    <xf numFmtId="170" fontId="18" fillId="3" borderId="26" xfId="0" applyNumberFormat="1" applyFont="1" applyFill="1" applyBorder="1" applyAlignment="1">
      <alignment horizontal="center" vertical="center" textRotation="180"/>
    </xf>
    <xf numFmtId="170" fontId="18" fillId="3" borderId="27" xfId="0" applyNumberFormat="1" applyFont="1" applyFill="1" applyBorder="1" applyAlignment="1">
      <alignment horizontal="center" vertical="center" textRotation="180"/>
    </xf>
    <xf numFmtId="0" fontId="15" fillId="2" borderId="27" xfId="0" applyFont="1" applyFill="1" applyBorder="1" applyAlignment="1">
      <alignment horizontal="center" vertical="top" wrapText="1"/>
    </xf>
    <xf numFmtId="170" fontId="18" fillId="3" borderId="35" xfId="0" applyNumberFormat="1" applyFont="1" applyFill="1" applyBorder="1" applyAlignment="1">
      <alignment horizontal="center" vertical="top" textRotation="180"/>
    </xf>
    <xf numFmtId="0" fontId="15" fillId="3" borderId="36" xfId="0" applyFont="1" applyFill="1" applyBorder="1" applyAlignment="1">
      <alignment vertical="center"/>
    </xf>
    <xf numFmtId="168" fontId="2" fillId="10" borderId="94" xfId="0" applyNumberFormat="1" applyFont="1" applyFill="1" applyBorder="1" applyAlignment="1">
      <alignment vertical="center"/>
    </xf>
    <xf numFmtId="164" fontId="19" fillId="0" borderId="26" xfId="0" applyNumberFormat="1" applyFont="1" applyBorder="1" applyAlignment="1">
      <alignment horizontal="center" vertical="center"/>
    </xf>
    <xf numFmtId="168" fontId="2" fillId="10" borderId="96" xfId="0" applyNumberFormat="1" applyFont="1" applyFill="1" applyBorder="1" applyAlignment="1">
      <alignment vertical="center"/>
    </xf>
    <xf numFmtId="0" fontId="16" fillId="0" borderId="51" xfId="0" applyFont="1" applyBorder="1" applyAlignment="1">
      <alignment vertical="center"/>
    </xf>
    <xf numFmtId="168" fontId="17" fillId="3" borderId="96" xfId="0" applyNumberFormat="1" applyFont="1" applyFill="1" applyBorder="1" applyAlignment="1">
      <alignment vertical="center"/>
    </xf>
    <xf numFmtId="168" fontId="2" fillId="10" borderId="1" xfId="0" applyNumberFormat="1" applyFont="1" applyFill="1" applyBorder="1" applyAlignment="1">
      <alignment vertical="center"/>
    </xf>
    <xf numFmtId="168" fontId="2" fillId="0" borderId="97" xfId="0" applyNumberFormat="1" applyFont="1" applyBorder="1" applyAlignment="1">
      <alignment horizontal="center" vertical="center"/>
    </xf>
    <xf numFmtId="168" fontId="2" fillId="10" borderId="96" xfId="0" applyNumberFormat="1" applyFont="1" applyFill="1" applyBorder="1" applyAlignment="1">
      <alignment horizontal="center" vertical="center"/>
    </xf>
    <xf numFmtId="166" fontId="7" fillId="0" borderId="0" xfId="0" applyNumberFormat="1" applyFont="1" applyAlignment="1">
      <alignment vertical="center"/>
    </xf>
    <xf numFmtId="0" fontId="7" fillId="2" borderId="57" xfId="0" applyFont="1" applyFill="1" applyBorder="1" applyAlignment="1">
      <alignment horizontal="center" vertical="center"/>
    </xf>
    <xf numFmtId="166" fontId="10" fillId="3" borderId="57" xfId="0" applyNumberFormat="1" applyFont="1" applyFill="1" applyBorder="1" applyAlignment="1">
      <alignment horizontal="center" vertical="center"/>
    </xf>
    <xf numFmtId="0" fontId="7" fillId="2" borderId="57" xfId="0" applyFont="1" applyFill="1" applyBorder="1" applyAlignment="1">
      <alignment horizontal="center" vertical="top"/>
    </xf>
    <xf numFmtId="0" fontId="7" fillId="3" borderId="61" xfId="0" applyFont="1" applyFill="1" applyBorder="1" applyAlignment="1">
      <alignment vertical="top"/>
    </xf>
    <xf numFmtId="0" fontId="7" fillId="2" borderId="63" xfId="0" applyFont="1" applyFill="1" applyBorder="1" applyAlignment="1">
      <alignment horizontal="center" vertical="top"/>
    </xf>
    <xf numFmtId="171" fontId="20" fillId="2" borderId="46" xfId="0" applyNumberFormat="1" applyFont="1" applyFill="1" applyBorder="1" applyAlignment="1">
      <alignment horizontal="center" vertical="center"/>
    </xf>
    <xf numFmtId="171" fontId="10" fillId="2" borderId="46" xfId="0" applyNumberFormat="1" applyFont="1" applyFill="1" applyBorder="1" applyAlignment="1">
      <alignment horizontal="center" vertical="center"/>
    </xf>
    <xf numFmtId="168" fontId="34" fillId="0" borderId="0" xfId="0" applyNumberFormat="1" applyFont="1" applyAlignment="1">
      <alignment horizontal="center" vertical="center"/>
    </xf>
    <xf numFmtId="0" fontId="7" fillId="3" borderId="24" xfId="0" applyFont="1" applyFill="1" applyBorder="1" applyAlignment="1">
      <alignment vertical="top"/>
    </xf>
    <xf numFmtId="0" fontId="7" fillId="4" borderId="24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vertical="center"/>
    </xf>
    <xf numFmtId="0" fontId="7" fillId="4" borderId="27" xfId="0" applyFont="1" applyFill="1" applyBorder="1" applyAlignment="1">
      <alignment horizontal="center" vertical="top"/>
    </xf>
    <xf numFmtId="174" fontId="3" fillId="0" borderId="26" xfId="0" applyNumberFormat="1" applyFont="1" applyBorder="1" applyAlignment="1">
      <alignment horizontal="center" vertical="center"/>
    </xf>
    <xf numFmtId="0" fontId="7" fillId="0" borderId="81" xfId="0" applyFont="1" applyBorder="1" applyAlignment="1">
      <alignment horizontal="right" vertical="center"/>
    </xf>
    <xf numFmtId="0" fontId="10" fillId="0" borderId="19" xfId="0" applyFont="1" applyBorder="1" applyAlignment="1">
      <alignment horizontal="right" vertical="center"/>
    </xf>
    <xf numFmtId="14" fontId="7" fillId="0" borderId="19" xfId="0" applyNumberFormat="1" applyFont="1" applyBorder="1" applyAlignment="1">
      <alignment vertical="center" wrapText="1"/>
    </xf>
    <xf numFmtId="0" fontId="7" fillId="0" borderId="0" xfId="0" applyFont="1" applyAlignment="1">
      <alignment vertical="top"/>
    </xf>
    <xf numFmtId="0" fontId="7" fillId="3" borderId="101" xfId="0" applyFont="1" applyFill="1" applyBorder="1" applyAlignment="1">
      <alignment horizontal="center" vertical="top"/>
    </xf>
    <xf numFmtId="0" fontId="7" fillId="3" borderId="46" xfId="0" applyFont="1" applyFill="1" applyBorder="1" applyAlignment="1">
      <alignment horizontal="center" vertical="top"/>
    </xf>
    <xf numFmtId="0" fontId="7" fillId="3" borderId="30" xfId="0" applyFont="1" applyFill="1" applyBorder="1" applyAlignment="1">
      <alignment vertical="center"/>
    </xf>
    <xf numFmtId="0" fontId="7" fillId="3" borderId="84" xfId="0" applyFont="1" applyFill="1" applyBorder="1" applyAlignment="1">
      <alignment vertical="center"/>
    </xf>
    <xf numFmtId="0" fontId="7" fillId="3" borderId="85" xfId="0" applyFont="1" applyFill="1" applyBorder="1" applyAlignment="1">
      <alignment vertical="center"/>
    </xf>
    <xf numFmtId="169" fontId="7" fillId="3" borderId="24" xfId="0" applyNumberFormat="1" applyFont="1" applyFill="1" applyBorder="1" applyAlignment="1">
      <alignment horizontal="center" vertical="center"/>
    </xf>
    <xf numFmtId="166" fontId="7" fillId="3" borderId="24" xfId="0" applyNumberFormat="1" applyFont="1" applyFill="1" applyBorder="1" applyAlignment="1">
      <alignment horizontal="center" vertical="center"/>
    </xf>
    <xf numFmtId="0" fontId="7" fillId="2" borderId="24" xfId="0" applyFont="1" applyFill="1" applyBorder="1" applyAlignment="1">
      <alignment horizontal="center" vertical="top"/>
    </xf>
    <xf numFmtId="0" fontId="7" fillId="3" borderId="30" xfId="0" applyFont="1" applyFill="1" applyBorder="1" applyAlignment="1">
      <alignment horizontal="center" vertical="top"/>
    </xf>
    <xf numFmtId="0" fontId="7" fillId="3" borderId="84" xfId="0" applyFont="1" applyFill="1" applyBorder="1" applyAlignment="1">
      <alignment horizontal="center" vertical="top"/>
    </xf>
    <xf numFmtId="0" fontId="7" fillId="3" borderId="85" xfId="0" applyFont="1" applyFill="1" applyBorder="1" applyAlignment="1">
      <alignment horizontal="center" vertical="top"/>
    </xf>
    <xf numFmtId="0" fontId="7" fillId="3" borderId="24" xfId="0" applyFont="1" applyFill="1" applyBorder="1" applyAlignment="1">
      <alignment horizontal="center" vertical="top"/>
    </xf>
    <xf numFmtId="169" fontId="7" fillId="3" borderId="24" xfId="0" applyNumberFormat="1" applyFont="1" applyFill="1" applyBorder="1" applyAlignment="1">
      <alignment horizontal="center" vertical="top"/>
    </xf>
    <xf numFmtId="166" fontId="7" fillId="3" borderId="24" xfId="0" applyNumberFormat="1" applyFont="1" applyFill="1" applyBorder="1" applyAlignment="1">
      <alignment horizontal="center" vertical="top"/>
    </xf>
    <xf numFmtId="0" fontId="7" fillId="2" borderId="46" xfId="0" applyFont="1" applyFill="1" applyBorder="1" applyAlignment="1">
      <alignment horizontal="center" vertical="top"/>
    </xf>
    <xf numFmtId="168" fontId="10" fillId="2" borderId="26" xfId="0" applyNumberFormat="1" applyFont="1" applyFill="1" applyBorder="1" applyAlignment="1">
      <alignment vertical="center"/>
    </xf>
    <xf numFmtId="0" fontId="7" fillId="0" borderId="37" xfId="0" applyFont="1" applyBorder="1" applyAlignment="1">
      <alignment vertical="center"/>
    </xf>
    <xf numFmtId="0" fontId="7" fillId="0" borderId="52" xfId="0" applyFont="1" applyBorder="1" applyAlignment="1">
      <alignment vertical="center"/>
    </xf>
    <xf numFmtId="0" fontId="7" fillId="0" borderId="38" xfId="0" applyFont="1" applyBorder="1" applyAlignment="1">
      <alignment vertical="center"/>
    </xf>
    <xf numFmtId="0" fontId="13" fillId="3" borderId="30" xfId="0" applyFont="1" applyFill="1" applyBorder="1" applyAlignment="1">
      <alignment horizontal="center" vertical="center"/>
    </xf>
    <xf numFmtId="0" fontId="10" fillId="3" borderId="30" xfId="0" applyFont="1" applyFill="1" applyBorder="1" applyAlignment="1">
      <alignment horizontal="center" vertical="center"/>
    </xf>
    <xf numFmtId="164" fontId="27" fillId="3" borderId="40" xfId="0" applyNumberFormat="1" applyFont="1" applyFill="1" applyBorder="1" applyAlignment="1">
      <alignment horizontal="center" vertical="center"/>
    </xf>
    <xf numFmtId="0" fontId="22" fillId="3" borderId="26" xfId="0" applyFont="1" applyFill="1" applyBorder="1" applyAlignment="1">
      <alignment horizontal="center" vertical="center"/>
    </xf>
    <xf numFmtId="168" fontId="7" fillId="3" borderId="26" xfId="0" applyNumberFormat="1" applyFont="1" applyFill="1" applyBorder="1" applyAlignment="1">
      <alignment horizontal="center" vertical="center"/>
    </xf>
    <xf numFmtId="168" fontId="10" fillId="3" borderId="26" xfId="0" applyNumberFormat="1" applyFont="1" applyFill="1" applyBorder="1" applyAlignment="1">
      <alignment horizontal="center" vertical="center"/>
    </xf>
    <xf numFmtId="0" fontId="13" fillId="3" borderId="26" xfId="0" applyFont="1" applyFill="1" applyBorder="1" applyAlignment="1">
      <alignment horizontal="center" vertical="center"/>
    </xf>
    <xf numFmtId="0" fontId="2" fillId="3" borderId="26" xfId="0" applyFont="1" applyFill="1" applyBorder="1" applyAlignment="1">
      <alignment horizontal="center" vertical="center"/>
    </xf>
    <xf numFmtId="168" fontId="35" fillId="0" borderId="26" xfId="0" applyNumberFormat="1" applyFont="1" applyBorder="1" applyAlignment="1">
      <alignment vertical="center"/>
    </xf>
    <xf numFmtId="168" fontId="36" fillId="3" borderId="26" xfId="0" applyNumberFormat="1" applyFont="1" applyFill="1" applyBorder="1" applyAlignment="1">
      <alignment vertical="center"/>
    </xf>
    <xf numFmtId="0" fontId="10" fillId="3" borderId="26" xfId="0" applyFont="1" applyFill="1" applyBorder="1" applyAlignment="1">
      <alignment vertical="center"/>
    </xf>
    <xf numFmtId="164" fontId="27" fillId="3" borderId="26" xfId="0" applyNumberFormat="1" applyFont="1" applyFill="1" applyBorder="1" applyAlignment="1">
      <alignment horizontal="center" vertical="center"/>
    </xf>
    <xf numFmtId="166" fontId="2" fillId="0" borderId="0" xfId="0" applyNumberFormat="1" applyFont="1" applyAlignment="1">
      <alignment horizontal="right" vertical="center"/>
    </xf>
    <xf numFmtId="0" fontId="7" fillId="9" borderId="24" xfId="0" applyFont="1" applyFill="1" applyBorder="1" applyAlignment="1">
      <alignment horizontal="center"/>
    </xf>
    <xf numFmtId="169" fontId="7" fillId="3" borderId="24" xfId="0" applyNumberFormat="1" applyFont="1" applyFill="1" applyBorder="1"/>
    <xf numFmtId="166" fontId="14" fillId="3" borderId="24" xfId="0" applyNumberFormat="1" applyFont="1" applyFill="1" applyBorder="1" applyAlignment="1">
      <alignment horizontal="center"/>
    </xf>
    <xf numFmtId="169" fontId="7" fillId="3" borderId="24" xfId="0" applyNumberFormat="1" applyFont="1" applyFill="1" applyBorder="1" applyAlignment="1">
      <alignment horizontal="center"/>
    </xf>
    <xf numFmtId="0" fontId="7" fillId="2" borderId="46" xfId="0" applyFont="1" applyFill="1" applyBorder="1" applyAlignment="1">
      <alignment horizontal="center" vertical="center"/>
    </xf>
    <xf numFmtId="0" fontId="7" fillId="3" borderId="46" xfId="0" applyFont="1" applyFill="1" applyBorder="1" applyAlignment="1">
      <alignment vertical="center"/>
    </xf>
    <xf numFmtId="168" fontId="2" fillId="9" borderId="26" xfId="0" applyNumberFormat="1" applyFont="1" applyFill="1" applyBorder="1" applyAlignment="1">
      <alignment vertical="center"/>
    </xf>
    <xf numFmtId="164" fontId="2" fillId="0" borderId="26" xfId="0" applyNumberFormat="1" applyFont="1" applyBorder="1" applyAlignment="1">
      <alignment vertical="center"/>
    </xf>
    <xf numFmtId="0" fontId="7" fillId="3" borderId="24" xfId="0" applyFont="1" applyFill="1" applyBorder="1" applyAlignment="1">
      <alignment horizontal="center"/>
    </xf>
    <xf numFmtId="0" fontId="7" fillId="3" borderId="27" xfId="0" applyFont="1" applyFill="1" applyBorder="1" applyAlignment="1">
      <alignment vertical="top"/>
    </xf>
    <xf numFmtId="169" fontId="7" fillId="3" borderId="26" xfId="0" applyNumberFormat="1" applyFont="1" applyFill="1" applyBorder="1" applyAlignment="1">
      <alignment horizontal="center" vertical="center"/>
    </xf>
    <xf numFmtId="170" fontId="7" fillId="3" borderId="26" xfId="0" applyNumberFormat="1" applyFont="1" applyFill="1" applyBorder="1" applyAlignment="1">
      <alignment horizontal="center" vertical="center"/>
    </xf>
    <xf numFmtId="166" fontId="10" fillId="10" borderId="103" xfId="0" applyNumberFormat="1" applyFont="1" applyFill="1" applyBorder="1" applyAlignment="1">
      <alignment horizontal="center" vertical="center"/>
    </xf>
    <xf numFmtId="166" fontId="10" fillId="10" borderId="46" xfId="0" applyNumberFormat="1" applyFont="1" applyFill="1" applyBorder="1" applyAlignment="1">
      <alignment horizontal="center" vertical="center"/>
    </xf>
    <xf numFmtId="166" fontId="10" fillId="10" borderId="68" xfId="0" applyNumberFormat="1" applyFont="1" applyFill="1" applyBorder="1" applyAlignment="1">
      <alignment horizontal="center" vertical="center"/>
    </xf>
    <xf numFmtId="168" fontId="2" fillId="10" borderId="68" xfId="0" applyNumberFormat="1" applyFont="1" applyFill="1" applyBorder="1" applyAlignment="1">
      <alignment vertical="center"/>
    </xf>
    <xf numFmtId="0" fontId="10" fillId="3" borderId="30" xfId="0" applyFont="1" applyFill="1" applyBorder="1" applyAlignment="1">
      <alignment vertical="center"/>
    </xf>
    <xf numFmtId="0" fontId="10" fillId="3" borderId="85" xfId="0" applyFont="1" applyFill="1" applyBorder="1" applyAlignment="1">
      <alignment vertical="center"/>
    </xf>
    <xf numFmtId="0" fontId="10" fillId="3" borderId="85" xfId="0" applyFont="1" applyFill="1" applyBorder="1" applyAlignment="1">
      <alignment horizontal="left" vertical="center"/>
    </xf>
    <xf numFmtId="171" fontId="10" fillId="3" borderId="26" xfId="0" applyNumberFormat="1" applyFont="1" applyFill="1" applyBorder="1" applyAlignment="1">
      <alignment vertical="center"/>
    </xf>
    <xf numFmtId="168" fontId="7" fillId="3" borderId="26" xfId="0" applyNumberFormat="1" applyFont="1" applyFill="1" applyBorder="1" applyAlignment="1">
      <alignment vertical="center"/>
    </xf>
    <xf numFmtId="172" fontId="7" fillId="3" borderId="26" xfId="0" applyNumberFormat="1" applyFont="1" applyFill="1" applyBorder="1" applyAlignment="1">
      <alignment horizontal="center" vertical="center"/>
    </xf>
    <xf numFmtId="168" fontId="10" fillId="0" borderId="0" xfId="0" applyNumberFormat="1" applyFont="1" applyAlignment="1">
      <alignment vertical="center"/>
    </xf>
    <xf numFmtId="0" fontId="2" fillId="0" borderId="38" xfId="0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0" fontId="10" fillId="3" borderId="85" xfId="0" applyFont="1" applyFill="1" applyBorder="1" applyAlignment="1">
      <alignment horizontal="center" vertical="center"/>
    </xf>
    <xf numFmtId="0" fontId="7" fillId="0" borderId="19" xfId="0" applyFont="1" applyBorder="1"/>
    <xf numFmtId="0" fontId="7" fillId="0" borderId="0" xfId="0" applyFont="1" applyAlignment="1">
      <alignment horizontal="right" vertical="center"/>
    </xf>
    <xf numFmtId="14" fontId="7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19" xfId="0" applyFont="1" applyBorder="1"/>
    <xf numFmtId="175" fontId="10" fillId="0" borderId="0" xfId="0" applyNumberFormat="1" applyFont="1" applyAlignment="1">
      <alignment horizontal="center" vertical="center"/>
    </xf>
    <xf numFmtId="0" fontId="7" fillId="2" borderId="24" xfId="0" applyFont="1" applyFill="1" applyBorder="1" applyAlignment="1">
      <alignment horizontal="center" vertical="center" wrapText="1"/>
    </xf>
    <xf numFmtId="2" fontId="28" fillId="10" borderId="12" xfId="0" applyNumberFormat="1" applyFont="1" applyFill="1" applyBorder="1" applyAlignment="1">
      <alignment horizontal="center" vertical="center"/>
    </xf>
    <xf numFmtId="2" fontId="10" fillId="10" borderId="39" xfId="0" applyNumberFormat="1" applyFont="1" applyFill="1" applyBorder="1" applyAlignment="1">
      <alignment horizontal="center" vertical="center"/>
    </xf>
    <xf numFmtId="0" fontId="7" fillId="10" borderId="39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left" vertical="center"/>
    </xf>
    <xf numFmtId="0" fontId="7" fillId="9" borderId="24" xfId="0" applyFont="1" applyFill="1" applyBorder="1" applyAlignment="1">
      <alignment horizontal="center" vertical="center" textRotation="180"/>
    </xf>
    <xf numFmtId="0" fontId="10" fillId="9" borderId="24" xfId="0" applyFont="1" applyFill="1" applyBorder="1" applyAlignment="1">
      <alignment horizontal="center" vertical="center" textRotation="180"/>
    </xf>
    <xf numFmtId="0" fontId="7" fillId="4" borderId="24" xfId="0" applyFont="1" applyFill="1" applyBorder="1" applyAlignment="1">
      <alignment vertical="center"/>
    </xf>
    <xf numFmtId="1" fontId="7" fillId="3" borderId="24" xfId="0" applyNumberFormat="1" applyFont="1" applyFill="1" applyBorder="1" applyAlignment="1">
      <alignment vertical="center"/>
    </xf>
    <xf numFmtId="0" fontId="7" fillId="3" borderId="36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7" fillId="9" borderId="27" xfId="0" applyFont="1" applyFill="1" applyBorder="1" applyAlignment="1">
      <alignment horizontal="center" vertical="top" textRotation="180"/>
    </xf>
    <xf numFmtId="0" fontId="10" fillId="9" borderId="27" xfId="0" applyFont="1" applyFill="1" applyBorder="1" applyAlignment="1">
      <alignment horizontal="center" vertical="top" textRotation="180"/>
    </xf>
    <xf numFmtId="0" fontId="7" fillId="4" borderId="27" xfId="0" applyFont="1" applyFill="1" applyBorder="1" applyAlignment="1">
      <alignment vertical="top" wrapText="1"/>
    </xf>
    <xf numFmtId="1" fontId="7" fillId="3" borderId="27" xfId="0" applyNumberFormat="1" applyFont="1" applyFill="1" applyBorder="1" applyAlignment="1">
      <alignment vertical="top"/>
    </xf>
    <xf numFmtId="168" fontId="10" fillId="9" borderId="26" xfId="0" applyNumberFormat="1" applyFont="1" applyFill="1" applyBorder="1" applyAlignment="1">
      <alignment vertical="center"/>
    </xf>
    <xf numFmtId="168" fontId="2" fillId="0" borderId="38" xfId="0" applyNumberFormat="1" applyFont="1" applyBorder="1" applyAlignment="1">
      <alignment vertical="center"/>
    </xf>
    <xf numFmtId="168" fontId="10" fillId="9" borderId="27" xfId="0" applyNumberFormat="1" applyFont="1" applyFill="1" applyBorder="1" applyAlignment="1">
      <alignment vertical="center"/>
    </xf>
    <xf numFmtId="168" fontId="10" fillId="4" borderId="27" xfId="0" applyNumberFormat="1" applyFont="1" applyFill="1" applyBorder="1" applyAlignment="1">
      <alignment vertical="center"/>
    </xf>
    <xf numFmtId="1" fontId="3" fillId="0" borderId="38" xfId="0" applyNumberFormat="1" applyFont="1" applyBorder="1" applyAlignment="1">
      <alignment horizontal="center" vertical="center"/>
    </xf>
    <xf numFmtId="0" fontId="13" fillId="3" borderId="26" xfId="0" applyFont="1" applyFill="1" applyBorder="1" applyAlignment="1">
      <alignment horizontal="left" vertical="center"/>
    </xf>
    <xf numFmtId="0" fontId="3" fillId="0" borderId="38" xfId="0" applyFont="1" applyBorder="1" applyAlignment="1">
      <alignment horizontal="center" vertical="center"/>
    </xf>
    <xf numFmtId="168" fontId="7" fillId="9" borderId="26" xfId="0" applyNumberFormat="1" applyFont="1" applyFill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1" fontId="2" fillId="0" borderId="0" xfId="0" applyNumberFormat="1" applyFont="1" applyAlignment="1">
      <alignment vertical="center"/>
    </xf>
    <xf numFmtId="0" fontId="2" fillId="3" borderId="24" xfId="0" applyFont="1" applyFill="1" applyBorder="1" applyAlignment="1">
      <alignment vertical="center"/>
    </xf>
    <xf numFmtId="0" fontId="7" fillId="3" borderId="84" xfId="0" applyFont="1" applyFill="1" applyBorder="1" applyAlignment="1">
      <alignment horizontal="center" vertical="center"/>
    </xf>
    <xf numFmtId="0" fontId="7" fillId="3" borderId="30" xfId="0" applyFont="1" applyFill="1" applyBorder="1" applyAlignment="1">
      <alignment horizontal="center" vertical="center"/>
    </xf>
    <xf numFmtId="0" fontId="7" fillId="9" borderId="24" xfId="0" applyFont="1" applyFill="1" applyBorder="1" applyAlignment="1">
      <alignment vertical="center"/>
    </xf>
    <xf numFmtId="170" fontId="23" fillId="3" borderId="24" xfId="0" applyNumberFormat="1" applyFont="1" applyFill="1" applyBorder="1" applyAlignment="1">
      <alignment horizontal="center" textRotation="180"/>
    </xf>
    <xf numFmtId="0" fontId="7" fillId="2" borderId="85" xfId="0" applyFont="1" applyFill="1" applyBorder="1" applyAlignment="1">
      <alignment horizontal="center" vertical="center"/>
    </xf>
    <xf numFmtId="0" fontId="7" fillId="9" borderId="27" xfId="0" applyFont="1" applyFill="1" applyBorder="1" applyAlignment="1">
      <alignment horizontal="center" vertical="top"/>
    </xf>
    <xf numFmtId="170" fontId="23" fillId="3" borderId="46" xfId="0" applyNumberFormat="1" applyFont="1" applyFill="1" applyBorder="1" applyAlignment="1">
      <alignment horizontal="center" vertical="center" textRotation="180"/>
    </xf>
    <xf numFmtId="0" fontId="7" fillId="2" borderId="27" xfId="0" applyFont="1" applyFill="1" applyBorder="1" applyAlignment="1">
      <alignment horizontal="center" vertical="center"/>
    </xf>
    <xf numFmtId="2" fontId="2" fillId="0" borderId="37" xfId="0" applyNumberFormat="1" applyFont="1" applyBorder="1" applyAlignment="1">
      <alignment vertical="center"/>
    </xf>
    <xf numFmtId="2" fontId="10" fillId="9" borderId="24" xfId="0" applyNumberFormat="1" applyFont="1" applyFill="1" applyBorder="1" applyAlignment="1">
      <alignment vertical="center"/>
    </xf>
    <xf numFmtId="4" fontId="2" fillId="0" borderId="52" xfId="0" applyNumberFormat="1" applyFont="1" applyBorder="1" applyAlignment="1">
      <alignment horizontal="center" vertical="center"/>
    </xf>
    <xf numFmtId="4" fontId="2" fillId="0" borderId="37" xfId="0" applyNumberFormat="1" applyFont="1" applyBorder="1" applyAlignment="1">
      <alignment horizontal="center" vertical="center"/>
    </xf>
    <xf numFmtId="4" fontId="2" fillId="0" borderId="37" xfId="0" applyNumberFormat="1" applyFont="1" applyBorder="1" applyAlignment="1">
      <alignment vertical="center"/>
    </xf>
    <xf numFmtId="4" fontId="2" fillId="2" borderId="24" xfId="0" applyNumberFormat="1" applyFont="1" applyFill="1" applyBorder="1" applyAlignment="1">
      <alignment vertical="center"/>
    </xf>
    <xf numFmtId="4" fontId="2" fillId="0" borderId="52" xfId="0" applyNumberFormat="1" applyFont="1" applyBorder="1" applyAlignment="1">
      <alignment vertical="center"/>
    </xf>
    <xf numFmtId="4" fontId="2" fillId="2" borderId="46" xfId="0" applyNumberFormat="1" applyFont="1" applyFill="1" applyBorder="1" applyAlignment="1">
      <alignment vertical="center"/>
    </xf>
    <xf numFmtId="2" fontId="20" fillId="2" borderId="46" xfId="0" applyNumberFormat="1" applyFont="1" applyFill="1" applyBorder="1" applyAlignment="1">
      <alignment horizontal="center" vertical="center"/>
    </xf>
    <xf numFmtId="4" fontId="10" fillId="2" borderId="46" xfId="0" applyNumberFormat="1" applyFont="1" applyFill="1" applyBorder="1" applyAlignment="1">
      <alignment vertical="center"/>
    </xf>
    <xf numFmtId="1" fontId="2" fillId="0" borderId="0" xfId="0" applyNumberFormat="1" applyFont="1" applyAlignment="1">
      <alignment horizontal="center" vertical="center"/>
    </xf>
    <xf numFmtId="4" fontId="10" fillId="3" borderId="73" xfId="0" applyNumberFormat="1" applyFont="1" applyFill="1" applyBorder="1" applyAlignment="1">
      <alignment horizontal="center" vertical="center"/>
    </xf>
    <xf numFmtId="172" fontId="37" fillId="3" borderId="74" xfId="0" applyNumberFormat="1" applyFont="1" applyFill="1" applyBorder="1" applyAlignment="1">
      <alignment vertical="center"/>
    </xf>
    <xf numFmtId="2" fontId="10" fillId="9" borderId="46" xfId="0" applyNumberFormat="1" applyFont="1" applyFill="1" applyBorder="1" applyAlignment="1">
      <alignment vertical="center"/>
    </xf>
    <xf numFmtId="0" fontId="12" fillId="0" borderId="0" xfId="0" applyFont="1"/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2" fontId="14" fillId="0" borderId="0" xfId="0" applyNumberFormat="1" applyFont="1"/>
    <xf numFmtId="1" fontId="10" fillId="0" borderId="0" xfId="0" applyNumberFormat="1" applyFont="1" applyAlignment="1">
      <alignment horizontal="center" vertical="center"/>
    </xf>
    <xf numFmtId="0" fontId="42" fillId="0" borderId="26" xfId="0" applyFont="1" applyBorder="1" applyAlignment="1">
      <alignment horizontal="center" vertical="center"/>
    </xf>
    <xf numFmtId="0" fontId="2" fillId="13" borderId="1" xfId="0" applyFont="1" applyFill="1" applyBorder="1"/>
    <xf numFmtId="0" fontId="2" fillId="14" borderId="1" xfId="0" applyFont="1" applyFill="1" applyBorder="1"/>
    <xf numFmtId="0" fontId="0" fillId="15" borderId="0" xfId="0" applyFill="1"/>
    <xf numFmtId="0" fontId="2" fillId="16" borderId="1" xfId="0" applyFont="1" applyFill="1" applyBorder="1"/>
    <xf numFmtId="0" fontId="2" fillId="17" borderId="1" xfId="0" applyFont="1" applyFill="1" applyBorder="1" applyAlignment="1">
      <alignment vertical="center"/>
    </xf>
    <xf numFmtId="0" fontId="2" fillId="18" borderId="1" xfId="0" applyFont="1" applyFill="1" applyBorder="1" applyAlignment="1">
      <alignment vertical="center"/>
    </xf>
    <xf numFmtId="164" fontId="19" fillId="0" borderId="103" xfId="0" applyNumberFormat="1" applyFont="1" applyBorder="1" applyAlignment="1">
      <alignment horizontal="center" vertical="center"/>
    </xf>
    <xf numFmtId="164" fontId="27" fillId="3" borderId="108" xfId="0" applyNumberFormat="1" applyFont="1" applyFill="1" applyBorder="1" applyAlignment="1">
      <alignment horizontal="center" vertical="center"/>
    </xf>
    <xf numFmtId="0" fontId="2" fillId="20" borderId="0" xfId="0" applyFont="1" applyFill="1" applyAlignment="1">
      <alignment vertical="center"/>
    </xf>
    <xf numFmtId="168" fontId="2" fillId="21" borderId="26" xfId="0" applyNumberFormat="1" applyFont="1" applyFill="1" applyBorder="1" applyAlignment="1">
      <alignment vertical="center"/>
    </xf>
    <xf numFmtId="164" fontId="19" fillId="21" borderId="40" xfId="0" applyNumberFormat="1" applyFont="1" applyFill="1" applyBorder="1" applyAlignment="1">
      <alignment horizontal="center" vertical="center"/>
    </xf>
    <xf numFmtId="0" fontId="7" fillId="20" borderId="37" xfId="0" applyFont="1" applyFill="1" applyBorder="1" applyAlignment="1">
      <alignment vertical="center"/>
    </xf>
    <xf numFmtId="0" fontId="0" fillId="20" borderId="0" xfId="0" applyFill="1"/>
    <xf numFmtId="0" fontId="45" fillId="22" borderId="109" xfId="1" applyFont="1" applyFill="1" applyBorder="1" applyAlignment="1">
      <alignment horizontal="center" vertical="center"/>
    </xf>
    <xf numFmtId="0" fontId="45" fillId="22" borderId="110" xfId="1" applyFont="1" applyFill="1" applyBorder="1" applyAlignment="1" applyProtection="1">
      <alignment vertical="center"/>
      <protection locked="0"/>
    </xf>
    <xf numFmtId="0" fontId="45" fillId="6" borderId="12" xfId="0" applyFont="1" applyFill="1" applyBorder="1" applyAlignment="1">
      <alignment horizontal="left" vertical="center"/>
    </xf>
    <xf numFmtId="0" fontId="45" fillId="23" borderId="109" xfId="1" applyFont="1" applyFill="1" applyBorder="1" applyAlignment="1">
      <alignment horizontal="center" vertical="center"/>
    </xf>
    <xf numFmtId="0" fontId="45" fillId="23" borderId="110" xfId="1" applyFont="1" applyFill="1" applyBorder="1" applyAlignment="1" applyProtection="1">
      <alignment vertical="center"/>
      <protection locked="0"/>
    </xf>
    <xf numFmtId="0" fontId="45" fillId="8" borderId="12" xfId="0" applyFont="1" applyFill="1" applyBorder="1" applyAlignment="1">
      <alignment horizontal="left" vertical="center"/>
    </xf>
    <xf numFmtId="168" fontId="2" fillId="10" borderId="37" xfId="0" applyNumberFormat="1" applyFont="1" applyFill="1" applyBorder="1" applyAlignment="1">
      <alignment horizontal="center" vertical="center"/>
    </xf>
    <xf numFmtId="168" fontId="2" fillId="0" borderId="44" xfId="0" applyNumberFormat="1" applyFont="1" applyBorder="1" applyAlignment="1">
      <alignment horizontal="center" vertical="center"/>
    </xf>
    <xf numFmtId="168" fontId="2" fillId="10" borderId="37" xfId="0" applyNumberFormat="1" applyFont="1" applyFill="1" applyBorder="1" applyAlignment="1">
      <alignment vertical="center"/>
    </xf>
    <xf numFmtId="168" fontId="2" fillId="0" borderId="46" xfId="0" applyNumberFormat="1" applyFont="1" applyBorder="1" applyAlignment="1">
      <alignment horizontal="center" vertical="center"/>
    </xf>
    <xf numFmtId="168" fontId="2" fillId="10" borderId="52" xfId="0" applyNumberFormat="1" applyFont="1" applyFill="1" applyBorder="1" applyAlignment="1">
      <alignment vertical="center"/>
    </xf>
    <xf numFmtId="168" fontId="2" fillId="0" borderId="53" xfId="0" applyNumberFormat="1" applyFont="1" applyBorder="1" applyAlignment="1">
      <alignment horizontal="center" vertical="center"/>
    </xf>
    <xf numFmtId="164" fontId="2" fillId="10" borderId="38" xfId="0" applyNumberFormat="1" applyFont="1" applyFill="1" applyBorder="1" applyAlignment="1">
      <alignment horizontal="center" vertical="center"/>
    </xf>
    <xf numFmtId="168" fontId="2" fillId="10" borderId="38" xfId="0" applyNumberFormat="1" applyFont="1" applyFill="1" applyBorder="1" applyAlignment="1">
      <alignment horizontal="center" vertical="center"/>
    </xf>
    <xf numFmtId="168" fontId="2" fillId="0" borderId="27" xfId="0" applyNumberFormat="1" applyFont="1" applyBorder="1" applyAlignment="1">
      <alignment horizontal="center" vertical="center"/>
    </xf>
    <xf numFmtId="168" fontId="2" fillId="10" borderId="50" xfId="0" applyNumberFormat="1" applyFont="1" applyFill="1" applyBorder="1" applyAlignment="1">
      <alignment horizontal="center" vertical="center"/>
    </xf>
    <xf numFmtId="164" fontId="2" fillId="10" borderId="54" xfId="0" applyNumberFormat="1" applyFont="1" applyFill="1" applyBorder="1" applyAlignment="1">
      <alignment horizontal="center" vertical="center"/>
    </xf>
    <xf numFmtId="168" fontId="2" fillId="10" borderId="54" xfId="0" applyNumberFormat="1" applyFont="1" applyFill="1" applyBorder="1" applyAlignment="1">
      <alignment horizontal="center" vertical="center"/>
    </xf>
    <xf numFmtId="169" fontId="17" fillId="9" borderId="26" xfId="0" applyNumberFormat="1" applyFont="1" applyFill="1" applyBorder="1" applyAlignment="1">
      <alignment horizontal="left" vertical="center"/>
    </xf>
    <xf numFmtId="168" fontId="2" fillId="0" borderId="95" xfId="0" applyNumberFormat="1" applyFont="1" applyBorder="1" applyAlignment="1">
      <alignment horizontal="center" vertical="center"/>
    </xf>
    <xf numFmtId="168" fontId="2" fillId="10" borderId="93" xfId="0" applyNumberFormat="1" applyFont="1" applyFill="1" applyBorder="1" applyAlignment="1">
      <alignment vertical="center"/>
    </xf>
    <xf numFmtId="168" fontId="2" fillId="10" borderId="0" xfId="0" applyNumberFormat="1" applyFont="1" applyFill="1" applyAlignment="1">
      <alignment vertical="center"/>
    </xf>
    <xf numFmtId="168" fontId="2" fillId="10" borderId="19" xfId="0" applyNumberFormat="1" applyFont="1" applyFill="1" applyBorder="1" applyAlignment="1">
      <alignment horizontal="center" vertical="center"/>
    </xf>
    <xf numFmtId="168" fontId="2" fillId="10" borderId="97" xfId="0" applyNumberFormat="1" applyFont="1" applyFill="1" applyBorder="1" applyAlignment="1">
      <alignment horizontal="center" vertical="center"/>
    </xf>
    <xf numFmtId="168" fontId="2" fillId="0" borderId="1" xfId="0" applyNumberFormat="1" applyFont="1" applyBorder="1" applyAlignment="1">
      <alignment horizontal="center" vertical="center"/>
    </xf>
    <xf numFmtId="168" fontId="2" fillId="20" borderId="26" xfId="0" applyNumberFormat="1" applyFont="1" applyFill="1" applyBorder="1" applyAlignment="1">
      <alignment vertical="center"/>
    </xf>
    <xf numFmtId="0" fontId="2" fillId="0" borderId="102" xfId="0" applyFont="1" applyBorder="1" applyAlignment="1">
      <alignment horizontal="center" vertical="center"/>
    </xf>
    <xf numFmtId="0" fontId="2" fillId="21" borderId="67" xfId="0" applyFont="1" applyFill="1" applyBorder="1" applyAlignment="1">
      <alignment horizontal="center" vertical="center"/>
    </xf>
    <xf numFmtId="0" fontId="2" fillId="0" borderId="27" xfId="0" applyFont="1" applyBorder="1" applyAlignment="1">
      <alignment horizontal="left" vertical="center"/>
    </xf>
    <xf numFmtId="0" fontId="2" fillId="21" borderId="26" xfId="0" applyFont="1" applyFill="1" applyBorder="1" applyAlignment="1">
      <alignment horizontal="left" vertical="center"/>
    </xf>
    <xf numFmtId="0" fontId="4" fillId="20" borderId="38" xfId="0" applyFont="1" applyFill="1" applyBorder="1" applyAlignment="1">
      <alignment horizontal="center" vertical="center"/>
    </xf>
    <xf numFmtId="0" fontId="4" fillId="20" borderId="26" xfId="0" applyFont="1" applyFill="1" applyBorder="1" applyAlignment="1">
      <alignment horizontal="center" vertical="center"/>
    </xf>
    <xf numFmtId="0" fontId="4" fillId="20" borderId="37" xfId="0" applyFont="1" applyFill="1" applyBorder="1" applyAlignment="1">
      <alignment horizontal="center" vertical="center"/>
    </xf>
    <xf numFmtId="0" fontId="2" fillId="26" borderId="1" xfId="0" applyFont="1" applyFill="1" applyBorder="1" applyAlignment="1">
      <alignment vertical="center"/>
    </xf>
    <xf numFmtId="0" fontId="46" fillId="5" borderId="8" xfId="0" applyFont="1" applyFill="1" applyBorder="1" applyAlignment="1">
      <alignment horizontal="center" vertical="center"/>
    </xf>
    <xf numFmtId="0" fontId="46" fillId="5" borderId="9" xfId="0" applyFont="1" applyFill="1" applyBorder="1" applyAlignment="1">
      <alignment horizontal="left" vertical="center" wrapText="1"/>
    </xf>
    <xf numFmtId="0" fontId="46" fillId="5" borderId="9" xfId="0" applyFont="1" applyFill="1" applyBorder="1" applyAlignment="1">
      <alignment vertical="center"/>
    </xf>
    <xf numFmtId="0" fontId="46" fillId="5" borderId="10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/>
    </xf>
    <xf numFmtId="0" fontId="0" fillId="0" borderId="4" xfId="0" applyBorder="1"/>
    <xf numFmtId="0" fontId="2" fillId="0" borderId="4" xfId="0" applyFont="1" applyBorder="1" applyAlignment="1">
      <alignment horizontal="center"/>
    </xf>
    <xf numFmtId="0" fontId="2" fillId="0" borderId="4" xfId="0" applyFont="1" applyBorder="1" applyAlignment="1">
      <alignment horizontal="left"/>
    </xf>
    <xf numFmtId="164" fontId="2" fillId="0" borderId="38" xfId="0" applyNumberFormat="1" applyFont="1" applyBorder="1" applyAlignment="1">
      <alignment horizontal="center" vertical="center"/>
    </xf>
    <xf numFmtId="0" fontId="3" fillId="0" borderId="4" xfId="0" applyFont="1" applyBorder="1" applyAlignment="1">
      <alignment horizontal="left"/>
    </xf>
    <xf numFmtId="164" fontId="27" fillId="0" borderId="73" xfId="0" applyNumberFormat="1" applyFont="1" applyBorder="1" applyAlignment="1">
      <alignment horizontal="center" vertical="center"/>
    </xf>
    <xf numFmtId="168" fontId="7" fillId="0" borderId="73" xfId="0" applyNumberFormat="1" applyFont="1" applyBorder="1" applyAlignment="1">
      <alignment horizontal="center" vertical="center"/>
    </xf>
    <xf numFmtId="0" fontId="49" fillId="6" borderId="12" xfId="0" applyFont="1" applyFill="1" applyBorder="1" applyAlignment="1">
      <alignment horizontal="left"/>
    </xf>
    <xf numFmtId="0" fontId="49" fillId="6" borderId="12" xfId="0" applyFont="1" applyFill="1" applyBorder="1" applyAlignment="1">
      <alignment vertical="center"/>
    </xf>
    <xf numFmtId="0" fontId="49" fillId="6" borderId="12" xfId="0" applyFont="1" applyFill="1" applyBorder="1" applyAlignment="1">
      <alignment horizontal="left" vertical="center"/>
    </xf>
    <xf numFmtId="0" fontId="49" fillId="8" borderId="12" xfId="0" applyFont="1" applyFill="1" applyBorder="1" applyAlignment="1">
      <alignment horizontal="left"/>
    </xf>
    <xf numFmtId="0" fontId="49" fillId="8" borderId="12" xfId="0" applyFont="1" applyFill="1" applyBorder="1" applyAlignment="1">
      <alignment horizontal="left" vertical="center"/>
    </xf>
    <xf numFmtId="0" fontId="49" fillId="8" borderId="16" xfId="0" applyFont="1" applyFill="1" applyBorder="1" applyAlignment="1">
      <alignment horizontal="left"/>
    </xf>
    <xf numFmtId="0" fontId="49" fillId="8" borderId="16" xfId="0" applyFont="1" applyFill="1" applyBorder="1" applyAlignment="1">
      <alignment horizontal="left" vertical="center"/>
    </xf>
    <xf numFmtId="168" fontId="2" fillId="27" borderId="26" xfId="0" applyNumberFormat="1" applyFont="1" applyFill="1" applyBorder="1" applyAlignment="1">
      <alignment vertical="center"/>
    </xf>
    <xf numFmtId="0" fontId="52" fillId="0" borderId="0" xfId="0" applyFont="1"/>
    <xf numFmtId="177" fontId="2" fillId="2" borderId="26" xfId="0" applyNumberFormat="1" applyFont="1" applyFill="1" applyBorder="1" applyAlignment="1">
      <alignment vertical="center"/>
    </xf>
    <xf numFmtId="168" fontId="10" fillId="30" borderId="26" xfId="0" applyNumberFormat="1" applyFont="1" applyFill="1" applyBorder="1" applyAlignment="1">
      <alignment vertical="center"/>
    </xf>
    <xf numFmtId="177" fontId="2" fillId="2" borderId="39" xfId="0" applyNumberFormat="1" applyFont="1" applyFill="1" applyBorder="1" applyAlignment="1">
      <alignment vertical="center"/>
    </xf>
    <xf numFmtId="177" fontId="2" fillId="2" borderId="43" xfId="0" applyNumberFormat="1" applyFont="1" applyFill="1" applyBorder="1" applyAlignment="1">
      <alignment vertical="center"/>
    </xf>
    <xf numFmtId="177" fontId="2" fillId="2" borderId="35" xfId="0" applyNumberFormat="1" applyFont="1" applyFill="1" applyBorder="1" applyAlignment="1">
      <alignment vertical="center"/>
    </xf>
    <xf numFmtId="177" fontId="2" fillId="2" borderId="12" xfId="0" applyNumberFormat="1" applyFont="1" applyFill="1" applyBorder="1" applyAlignment="1">
      <alignment vertical="center"/>
    </xf>
    <xf numFmtId="177" fontId="2" fillId="2" borderId="1" xfId="0" applyNumberFormat="1" applyFont="1" applyFill="1" applyBorder="1" applyAlignment="1">
      <alignment vertical="center"/>
    </xf>
    <xf numFmtId="177" fontId="2" fillId="2" borderId="45" xfId="0" applyNumberFormat="1" applyFont="1" applyFill="1" applyBorder="1" applyAlignment="1">
      <alignment vertical="center"/>
    </xf>
    <xf numFmtId="177" fontId="2" fillId="2" borderId="30" xfId="0" applyNumberFormat="1" applyFont="1" applyFill="1" applyBorder="1" applyAlignment="1">
      <alignment vertical="center"/>
    </xf>
    <xf numFmtId="177" fontId="2" fillId="2" borderId="27" xfId="0" applyNumberFormat="1" applyFont="1" applyFill="1" applyBorder="1" applyAlignment="1">
      <alignment vertical="center"/>
    </xf>
    <xf numFmtId="177" fontId="2" fillId="2" borderId="24" xfId="0" applyNumberFormat="1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54" fillId="0" borderId="0" xfId="0" applyFont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168" fontId="2" fillId="2" borderId="26" xfId="0" applyNumberFormat="1" applyFont="1" applyFill="1" applyBorder="1" applyAlignment="1">
      <alignment horizontal="center" vertical="center"/>
    </xf>
    <xf numFmtId="168" fontId="12" fillId="32" borderId="38" xfId="0" applyNumberFormat="1" applyFont="1" applyFill="1" applyBorder="1" applyAlignment="1">
      <alignment horizontal="center" vertical="center"/>
    </xf>
    <xf numFmtId="166" fontId="48" fillId="3" borderId="4" xfId="0" applyNumberFormat="1" applyFont="1" applyFill="1" applyBorder="1" applyAlignment="1">
      <alignment horizontal="center" vertical="center"/>
    </xf>
    <xf numFmtId="0" fontId="19" fillId="0" borderId="92" xfId="0" applyFont="1" applyBorder="1" applyAlignment="1">
      <alignment horizontal="center" vertical="center"/>
    </xf>
    <xf numFmtId="0" fontId="19" fillId="0" borderId="111" xfId="0" applyFont="1" applyBorder="1" applyAlignment="1">
      <alignment horizontal="center" vertical="center"/>
    </xf>
    <xf numFmtId="168" fontId="55" fillId="0" borderId="111" xfId="0" applyNumberFormat="1" applyFont="1" applyBorder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4" fillId="0" borderId="4" xfId="0" applyFont="1" applyBorder="1" applyAlignment="1">
      <alignment horizontal="center" vertical="center"/>
    </xf>
    <xf numFmtId="166" fontId="48" fillId="29" borderId="4" xfId="0" applyNumberFormat="1" applyFont="1" applyFill="1" applyBorder="1" applyAlignment="1">
      <alignment vertical="center"/>
    </xf>
    <xf numFmtId="0" fontId="7" fillId="38" borderId="4" xfId="0" applyFont="1" applyFill="1" applyBorder="1" applyAlignment="1">
      <alignment horizontal="center" vertical="center"/>
    </xf>
    <xf numFmtId="0" fontId="3" fillId="20" borderId="4" xfId="0" applyFont="1" applyFill="1" applyBorder="1" applyAlignment="1">
      <alignment horizontal="center" vertical="center"/>
    </xf>
    <xf numFmtId="0" fontId="2" fillId="20" borderId="4" xfId="0" applyFont="1" applyFill="1" applyBorder="1" applyAlignment="1">
      <alignment horizontal="center" vertical="center"/>
    </xf>
    <xf numFmtId="0" fontId="0" fillId="20" borderId="4" xfId="0" applyFill="1" applyBorder="1"/>
    <xf numFmtId="0" fontId="0" fillId="0" borderId="4" xfId="0" applyBorder="1" applyAlignment="1">
      <alignment horizontal="center" vertical="center"/>
    </xf>
    <xf numFmtId="0" fontId="47" fillId="3" borderId="115" xfId="0" applyFont="1" applyFill="1" applyBorder="1" applyAlignment="1">
      <alignment horizontal="center" vertical="center"/>
    </xf>
    <xf numFmtId="0" fontId="47" fillId="3" borderId="116" xfId="0" applyFont="1" applyFill="1" applyBorder="1" applyAlignment="1">
      <alignment horizontal="center" vertical="center"/>
    </xf>
    <xf numFmtId="166" fontId="48" fillId="29" borderId="4" xfId="0" applyNumberFormat="1" applyFont="1" applyFill="1" applyBorder="1" applyAlignment="1">
      <alignment horizontal="center" vertical="center"/>
    </xf>
    <xf numFmtId="0" fontId="19" fillId="0" borderId="112" xfId="0" applyFont="1" applyBorder="1" applyAlignment="1">
      <alignment horizontal="center" vertical="center"/>
    </xf>
    <xf numFmtId="0" fontId="2" fillId="33" borderId="117" xfId="0" applyFont="1" applyFill="1" applyBorder="1" applyAlignment="1">
      <alignment horizontal="center" vertical="center"/>
    </xf>
    <xf numFmtId="0" fontId="22" fillId="33" borderId="118" xfId="0" applyFont="1" applyFill="1" applyBorder="1" applyAlignment="1">
      <alignment horizontal="center" vertical="center"/>
    </xf>
    <xf numFmtId="0" fontId="22" fillId="33" borderId="119" xfId="0" applyFont="1" applyFill="1" applyBorder="1" applyAlignment="1">
      <alignment horizontal="center" vertical="center"/>
    </xf>
    <xf numFmtId="0" fontId="22" fillId="33" borderId="120" xfId="0" applyFont="1" applyFill="1" applyBorder="1" applyAlignment="1">
      <alignment horizontal="center" vertical="center"/>
    </xf>
    <xf numFmtId="0" fontId="22" fillId="36" borderId="119" xfId="0" applyFont="1" applyFill="1" applyBorder="1" applyAlignment="1">
      <alignment horizontal="center" vertical="center"/>
    </xf>
    <xf numFmtId="0" fontId="22" fillId="36" borderId="120" xfId="0" applyFont="1" applyFill="1" applyBorder="1" applyAlignment="1">
      <alignment horizontal="center" vertical="center"/>
    </xf>
    <xf numFmtId="167" fontId="48" fillId="33" borderId="121" xfId="0" applyNumberFormat="1" applyFont="1" applyFill="1" applyBorder="1" applyAlignment="1">
      <alignment horizontal="center" vertical="center"/>
    </xf>
    <xf numFmtId="0" fontId="22" fillId="34" borderId="122" xfId="0" applyFont="1" applyFill="1" applyBorder="1" applyAlignment="1">
      <alignment horizontal="center" vertical="center"/>
    </xf>
    <xf numFmtId="166" fontId="22" fillId="34" borderId="121" xfId="0" applyNumberFormat="1" applyFont="1" applyFill="1" applyBorder="1" applyAlignment="1">
      <alignment horizontal="center" vertical="center"/>
    </xf>
    <xf numFmtId="0" fontId="22" fillId="34" borderId="121" xfId="0" applyFont="1" applyFill="1" applyBorder="1" applyAlignment="1">
      <alignment horizontal="center" vertical="center"/>
    </xf>
    <xf numFmtId="0" fontId="10" fillId="33" borderId="124" xfId="0" applyFont="1" applyFill="1" applyBorder="1" applyAlignment="1">
      <alignment horizontal="center" vertical="center"/>
    </xf>
    <xf numFmtId="0" fontId="47" fillId="3" borderId="115" xfId="0" applyFont="1" applyFill="1" applyBorder="1" applyAlignment="1">
      <alignment vertical="center"/>
    </xf>
    <xf numFmtId="0" fontId="47" fillId="3" borderId="116" xfId="0" applyFont="1" applyFill="1" applyBorder="1" applyAlignment="1">
      <alignment vertical="center"/>
    </xf>
    <xf numFmtId="0" fontId="19" fillId="0" borderId="35" xfId="0" applyFont="1" applyBorder="1" applyAlignment="1">
      <alignment horizontal="center" vertical="center"/>
    </xf>
    <xf numFmtId="168" fontId="55" fillId="0" borderId="112" xfId="0" applyNumberFormat="1" applyFont="1" applyBorder="1" applyAlignment="1">
      <alignment horizontal="center" vertical="center"/>
    </xf>
    <xf numFmtId="168" fontId="2" fillId="2" borderId="38" xfId="0" applyNumberFormat="1" applyFont="1" applyFill="1" applyBorder="1" applyAlignment="1">
      <alignment horizontal="center" vertical="center"/>
    </xf>
    <xf numFmtId="0" fontId="2" fillId="33" borderId="125" xfId="0" applyFont="1" applyFill="1" applyBorder="1" applyAlignment="1">
      <alignment horizontal="center" vertical="center"/>
    </xf>
    <xf numFmtId="0" fontId="2" fillId="33" borderId="118" xfId="0" applyFont="1" applyFill="1" applyBorder="1" applyAlignment="1">
      <alignment horizontal="center" vertical="center"/>
    </xf>
    <xf numFmtId="0" fontId="22" fillId="35" borderId="121" xfId="0" applyFont="1" applyFill="1" applyBorder="1" applyAlignment="1">
      <alignment horizontal="center" vertical="center"/>
    </xf>
    <xf numFmtId="167" fontId="12" fillId="36" borderId="121" xfId="0" applyNumberFormat="1" applyFont="1" applyFill="1" applyBorder="1" applyAlignment="1">
      <alignment horizontal="center" vertical="center"/>
    </xf>
    <xf numFmtId="0" fontId="25" fillId="33" borderId="123" xfId="0" applyFont="1" applyFill="1" applyBorder="1" applyAlignment="1">
      <alignment horizontal="center" vertical="center"/>
    </xf>
    <xf numFmtId="0" fontId="19" fillId="20" borderId="112" xfId="0" applyFont="1" applyFill="1" applyBorder="1" applyAlignment="1">
      <alignment horizontal="center" vertical="center"/>
    </xf>
    <xf numFmtId="0" fontId="19" fillId="20" borderId="111" xfId="0" applyFont="1" applyFill="1" applyBorder="1" applyAlignment="1">
      <alignment horizontal="center" vertical="center"/>
    </xf>
    <xf numFmtId="2" fontId="27" fillId="20" borderId="26" xfId="0" applyNumberFormat="1" applyFont="1" applyFill="1" applyBorder="1" applyAlignment="1">
      <alignment horizontal="center" vertical="center"/>
    </xf>
    <xf numFmtId="177" fontId="2" fillId="2" borderId="49" xfId="0" applyNumberFormat="1" applyFont="1" applyFill="1" applyBorder="1" applyAlignment="1">
      <alignment horizontal="center" vertical="center"/>
    </xf>
    <xf numFmtId="177" fontId="2" fillId="2" borderId="85" xfId="0" applyNumberFormat="1" applyFont="1" applyFill="1" applyBorder="1" applyAlignment="1">
      <alignment horizontal="center" vertical="center"/>
    </xf>
    <xf numFmtId="1" fontId="44" fillId="37" borderId="112" xfId="0" applyNumberFormat="1" applyFont="1" applyFill="1" applyBorder="1" applyAlignment="1">
      <alignment horizontal="center" vertical="center"/>
    </xf>
    <xf numFmtId="0" fontId="54" fillId="0" borderId="4" xfId="0" applyFont="1" applyBorder="1" applyAlignment="1">
      <alignment horizontal="center" vertical="center"/>
    </xf>
    <xf numFmtId="177" fontId="57" fillId="0" borderId="85" xfId="0" applyNumberFormat="1" applyFont="1" applyBorder="1" applyAlignment="1">
      <alignment horizontal="center" vertical="center"/>
    </xf>
    <xf numFmtId="0" fontId="19" fillId="0" borderId="126" xfId="0" applyFont="1" applyBorder="1" applyAlignment="1">
      <alignment horizontal="center" vertical="center"/>
    </xf>
    <xf numFmtId="177" fontId="57" fillId="0" borderId="127" xfId="0" applyNumberFormat="1" applyFont="1" applyBorder="1" applyAlignment="1">
      <alignment horizontal="center" vertical="center"/>
    </xf>
    <xf numFmtId="0" fontId="19" fillId="0" borderId="128" xfId="0" applyFont="1" applyBorder="1" applyAlignment="1">
      <alignment horizontal="center" vertical="center"/>
    </xf>
    <xf numFmtId="0" fontId="19" fillId="0" borderId="129" xfId="0" applyFont="1" applyBorder="1" applyAlignment="1">
      <alignment horizontal="center" vertical="center"/>
    </xf>
    <xf numFmtId="168" fontId="55" fillId="0" borderId="129" xfId="0" applyNumberFormat="1" applyFont="1" applyBorder="1" applyAlignment="1">
      <alignment horizontal="center" vertical="center"/>
    </xf>
    <xf numFmtId="164" fontId="2" fillId="0" borderId="131" xfId="0" applyNumberFormat="1" applyFont="1" applyBorder="1" applyAlignment="1">
      <alignment horizontal="center" vertical="center"/>
    </xf>
    <xf numFmtId="168" fontId="12" fillId="32" borderId="131" xfId="0" applyNumberFormat="1" applyFont="1" applyFill="1" applyBorder="1" applyAlignment="1">
      <alignment horizontal="center" vertical="center"/>
    </xf>
    <xf numFmtId="177" fontId="57" fillId="0" borderId="132" xfId="0" applyNumberFormat="1" applyFont="1" applyBorder="1" applyAlignment="1">
      <alignment horizontal="center" vertical="center"/>
    </xf>
    <xf numFmtId="0" fontId="19" fillId="20" borderId="133" xfId="0" applyFont="1" applyFill="1" applyBorder="1" applyAlignment="1">
      <alignment horizontal="center" vertical="center"/>
    </xf>
    <xf numFmtId="0" fontId="19" fillId="20" borderId="134" xfId="0" applyFont="1" applyFill="1" applyBorder="1" applyAlignment="1">
      <alignment horizontal="center" vertical="center"/>
    </xf>
    <xf numFmtId="0" fontId="19" fillId="20" borderId="135" xfId="0" applyFont="1" applyFill="1" applyBorder="1" applyAlignment="1">
      <alignment horizontal="center" vertical="center"/>
    </xf>
    <xf numFmtId="0" fontId="19" fillId="20" borderId="129" xfId="0" applyFont="1" applyFill="1" applyBorder="1" applyAlignment="1">
      <alignment horizontal="center" vertical="center"/>
    </xf>
    <xf numFmtId="164" fontId="2" fillId="0" borderId="130" xfId="0" applyNumberFormat="1" applyFont="1" applyBorder="1" applyAlignment="1">
      <alignment horizontal="center" vertical="center"/>
    </xf>
    <xf numFmtId="168" fontId="2" fillId="31" borderId="38" xfId="0" applyNumberFormat="1" applyFont="1" applyFill="1" applyBorder="1" applyAlignment="1">
      <alignment horizontal="center" vertical="center"/>
    </xf>
    <xf numFmtId="168" fontId="2" fillId="31" borderId="26" xfId="0" applyNumberFormat="1" applyFont="1" applyFill="1" applyBorder="1" applyAlignment="1">
      <alignment horizontal="center" vertical="center"/>
    </xf>
    <xf numFmtId="168" fontId="2" fillId="31" borderId="130" xfId="0" applyNumberFormat="1" applyFont="1" applyFill="1" applyBorder="1" applyAlignment="1">
      <alignment horizontal="center" vertical="center"/>
    </xf>
    <xf numFmtId="0" fontId="2" fillId="34" borderId="121" xfId="0" applyFont="1" applyFill="1" applyBorder="1" applyAlignment="1">
      <alignment horizontal="center" vertical="center"/>
    </xf>
    <xf numFmtId="0" fontId="56" fillId="36" borderId="120" xfId="0" applyFont="1" applyFill="1" applyBorder="1" applyAlignment="1">
      <alignment horizontal="center" vertical="center"/>
    </xf>
    <xf numFmtId="0" fontId="56" fillId="36" borderId="120" xfId="0" applyFont="1" applyFill="1" applyBorder="1" applyAlignment="1">
      <alignment horizontal="left"/>
    </xf>
    <xf numFmtId="0" fontId="53" fillId="33" borderId="123" xfId="0" applyFont="1" applyFill="1" applyBorder="1" applyAlignment="1">
      <alignment horizontal="center" vertical="center"/>
    </xf>
    <xf numFmtId="1" fontId="3" fillId="0" borderId="4" xfId="0" applyNumberFormat="1" applyFont="1" applyBorder="1" applyAlignment="1">
      <alignment horizontal="center" vertical="center"/>
    </xf>
    <xf numFmtId="0" fontId="19" fillId="0" borderId="136" xfId="0" applyFont="1" applyBorder="1" applyAlignment="1">
      <alignment horizontal="center" vertical="center"/>
    </xf>
    <xf numFmtId="0" fontId="19" fillId="0" borderId="21" xfId="0" applyFont="1" applyBorder="1" applyAlignment="1">
      <alignment horizontal="center" vertical="center"/>
    </xf>
    <xf numFmtId="0" fontId="19" fillId="0" borderId="113" xfId="0" applyFont="1" applyBorder="1" applyAlignment="1">
      <alignment horizontal="center" vertical="center"/>
    </xf>
    <xf numFmtId="168" fontId="55" fillId="0" borderId="113" xfId="0" applyNumberFormat="1" applyFont="1" applyBorder="1" applyAlignment="1">
      <alignment horizontal="center" vertical="center"/>
    </xf>
    <xf numFmtId="177" fontId="2" fillId="2" borderId="51" xfId="0" applyNumberFormat="1" applyFont="1" applyFill="1" applyBorder="1" applyAlignment="1">
      <alignment horizontal="center" vertical="center"/>
    </xf>
    <xf numFmtId="168" fontId="2" fillId="2" borderId="37" xfId="0" applyNumberFormat="1" applyFont="1" applyFill="1" applyBorder="1" applyAlignment="1">
      <alignment horizontal="center" vertical="center"/>
    </xf>
    <xf numFmtId="168" fontId="12" fillId="32" borderId="52" xfId="0" applyNumberFormat="1" applyFont="1" applyFill="1" applyBorder="1" applyAlignment="1">
      <alignment horizontal="center" vertical="center"/>
    </xf>
    <xf numFmtId="177" fontId="2" fillId="2" borderId="111" xfId="0" applyNumberFormat="1" applyFont="1" applyFill="1" applyBorder="1" applyAlignment="1">
      <alignment horizontal="center" vertical="center"/>
    </xf>
    <xf numFmtId="168" fontId="2" fillId="2" borderId="111" xfId="0" applyNumberFormat="1" applyFont="1" applyFill="1" applyBorder="1" applyAlignment="1">
      <alignment horizontal="center" vertical="center"/>
    </xf>
    <xf numFmtId="168" fontId="12" fillId="32" borderId="111" xfId="0" applyNumberFormat="1" applyFont="1" applyFill="1" applyBorder="1" applyAlignment="1">
      <alignment horizontal="center" vertical="center"/>
    </xf>
    <xf numFmtId="0" fontId="19" fillId="0" borderId="134" xfId="0" applyFont="1" applyBorder="1" applyAlignment="1">
      <alignment horizontal="center" vertical="center"/>
    </xf>
    <xf numFmtId="0" fontId="19" fillId="0" borderId="135" xfId="0" applyFont="1" applyBorder="1" applyAlignment="1">
      <alignment horizontal="center" vertical="center"/>
    </xf>
    <xf numFmtId="177" fontId="2" fillId="2" borderId="129" xfId="0" applyNumberFormat="1" applyFont="1" applyFill="1" applyBorder="1" applyAlignment="1">
      <alignment horizontal="center" vertical="center"/>
    </xf>
    <xf numFmtId="168" fontId="2" fillId="2" borderId="129" xfId="0" applyNumberFormat="1" applyFont="1" applyFill="1" applyBorder="1" applyAlignment="1">
      <alignment horizontal="center" vertical="center"/>
    </xf>
    <xf numFmtId="0" fontId="10" fillId="9" borderId="137" xfId="0" applyFont="1" applyFill="1" applyBorder="1" applyAlignment="1">
      <alignment horizontal="center"/>
    </xf>
    <xf numFmtId="0" fontId="10" fillId="9" borderId="137" xfId="0" applyFont="1" applyFill="1" applyBorder="1"/>
    <xf numFmtId="0" fontId="2" fillId="0" borderId="137" xfId="0" applyFont="1" applyBorder="1" applyAlignment="1">
      <alignment horizontal="center"/>
    </xf>
    <xf numFmtId="0" fontId="2" fillId="0" borderId="137" xfId="0" applyFont="1" applyBorder="1" applyAlignment="1">
      <alignment horizontal="left"/>
    </xf>
    <xf numFmtId="2" fontId="10" fillId="0" borderId="137" xfId="0" applyNumberFormat="1" applyFont="1" applyBorder="1"/>
    <xf numFmtId="1" fontId="3" fillId="0" borderId="137" xfId="0" applyNumberFormat="1" applyFont="1" applyBorder="1" applyAlignment="1">
      <alignment horizontal="center" vertical="center"/>
    </xf>
    <xf numFmtId="0" fontId="2" fillId="0" borderId="138" xfId="0" applyFont="1" applyBorder="1" applyAlignment="1">
      <alignment horizontal="center"/>
    </xf>
    <xf numFmtId="1" fontId="3" fillId="0" borderId="139" xfId="0" applyNumberFormat="1" applyFont="1" applyBorder="1" applyAlignment="1">
      <alignment horizontal="center" vertical="center"/>
    </xf>
    <xf numFmtId="0" fontId="2" fillId="0" borderId="140" xfId="0" applyFont="1" applyBorder="1" applyAlignment="1">
      <alignment horizontal="center"/>
    </xf>
    <xf numFmtId="0" fontId="2" fillId="0" borderId="141" xfId="0" applyFont="1" applyBorder="1" applyAlignment="1">
      <alignment horizontal="left"/>
    </xf>
    <xf numFmtId="168" fontId="10" fillId="0" borderId="141" xfId="0" applyNumberFormat="1" applyFont="1" applyBorder="1" applyAlignment="1">
      <alignment vertical="center"/>
    </xf>
    <xf numFmtId="1" fontId="3" fillId="0" borderId="142" xfId="0" applyNumberFormat="1" applyFont="1" applyBorder="1" applyAlignment="1">
      <alignment horizontal="center" vertical="center"/>
    </xf>
    <xf numFmtId="0" fontId="2" fillId="0" borderId="143" xfId="0" applyFont="1" applyBorder="1" applyAlignment="1">
      <alignment horizontal="center"/>
    </xf>
    <xf numFmtId="0" fontId="2" fillId="0" borderId="38" xfId="0" applyFont="1" applyBorder="1" applyAlignment="1">
      <alignment horizontal="left"/>
    </xf>
    <xf numFmtId="168" fontId="10" fillId="0" borderId="38" xfId="0" applyNumberFormat="1" applyFont="1" applyBorder="1" applyAlignment="1">
      <alignment vertical="center"/>
    </xf>
    <xf numFmtId="1" fontId="3" fillId="0" borderId="144" xfId="0" applyNumberFormat="1" applyFont="1" applyBorder="1" applyAlignment="1">
      <alignment horizontal="center" vertical="center"/>
    </xf>
    <xf numFmtId="0" fontId="10" fillId="9" borderId="145" xfId="0" applyFont="1" applyFill="1" applyBorder="1" applyAlignment="1">
      <alignment horizontal="center"/>
    </xf>
    <xf numFmtId="0" fontId="10" fillId="9" borderId="146" xfId="0" applyFont="1" applyFill="1" applyBorder="1"/>
    <xf numFmtId="0" fontId="7" fillId="9" borderId="146" xfId="0" applyFont="1" applyFill="1" applyBorder="1" applyAlignment="1">
      <alignment horizontal="center" vertical="top"/>
    </xf>
    <xf numFmtId="0" fontId="10" fillId="9" borderId="147" xfId="0" applyFont="1" applyFill="1" applyBorder="1"/>
    <xf numFmtId="0" fontId="19" fillId="20" borderId="148" xfId="0" applyFont="1" applyFill="1" applyBorder="1" applyAlignment="1">
      <alignment horizontal="center" vertical="center"/>
    </xf>
    <xf numFmtId="0" fontId="19" fillId="20" borderId="114" xfId="0" applyFont="1" applyFill="1" applyBorder="1" applyAlignment="1">
      <alignment horizontal="center" vertical="center"/>
    </xf>
    <xf numFmtId="2" fontId="27" fillId="20" borderId="37" xfId="0" applyNumberFormat="1" applyFont="1" applyFill="1" applyBorder="1" applyAlignment="1">
      <alignment horizontal="center" vertical="center"/>
    </xf>
    <xf numFmtId="1" fontId="44" fillId="37" borderId="114" xfId="0" applyNumberFormat="1" applyFont="1" applyFill="1" applyBorder="1" applyAlignment="1">
      <alignment horizontal="center" vertical="center"/>
    </xf>
    <xf numFmtId="168" fontId="2" fillId="31" borderId="37" xfId="0" applyNumberFormat="1" applyFont="1" applyFill="1" applyBorder="1" applyAlignment="1">
      <alignment horizontal="center" vertical="center"/>
    </xf>
    <xf numFmtId="2" fontId="27" fillId="20" borderId="111" xfId="0" applyNumberFormat="1" applyFont="1" applyFill="1" applyBorder="1" applyAlignment="1">
      <alignment horizontal="center" vertical="center"/>
    </xf>
    <xf numFmtId="1" fontId="44" fillId="37" borderId="111" xfId="0" applyNumberFormat="1" applyFont="1" applyFill="1" applyBorder="1" applyAlignment="1">
      <alignment horizontal="center" vertical="center"/>
    </xf>
    <xf numFmtId="2" fontId="27" fillId="20" borderId="129" xfId="0" applyNumberFormat="1" applyFont="1" applyFill="1" applyBorder="1" applyAlignment="1">
      <alignment horizontal="center" vertical="center"/>
    </xf>
    <xf numFmtId="1" fontId="44" fillId="37" borderId="129" xfId="0" applyNumberFormat="1" applyFont="1" applyFill="1" applyBorder="1" applyAlignment="1">
      <alignment horizontal="center" vertical="center"/>
    </xf>
    <xf numFmtId="164" fontId="2" fillId="0" borderId="21" xfId="0" applyNumberFormat="1" applyFont="1" applyBorder="1" applyAlignment="1">
      <alignment horizontal="center" vertical="center"/>
    </xf>
    <xf numFmtId="177" fontId="57" fillId="0" borderId="149" xfId="0" applyNumberFormat="1" applyFont="1" applyBorder="1" applyAlignment="1">
      <alignment horizontal="center" vertical="center"/>
    </xf>
    <xf numFmtId="168" fontId="58" fillId="32" borderId="38" xfId="0" applyNumberFormat="1" applyFont="1" applyFill="1" applyBorder="1" applyAlignment="1">
      <alignment horizontal="center" vertical="center"/>
    </xf>
    <xf numFmtId="168" fontId="58" fillId="32" borderId="131" xfId="0" applyNumberFormat="1" applyFont="1" applyFill="1" applyBorder="1" applyAlignment="1">
      <alignment horizontal="center" vertical="center"/>
    </xf>
    <xf numFmtId="168" fontId="58" fillId="32" borderId="52" xfId="0" applyNumberFormat="1" applyFont="1" applyFill="1" applyBorder="1" applyAlignment="1">
      <alignment horizontal="center" vertical="center"/>
    </xf>
    <xf numFmtId="168" fontId="58" fillId="32" borderId="111" xfId="0" applyNumberFormat="1" applyFont="1" applyFill="1" applyBorder="1" applyAlignment="1">
      <alignment horizontal="center" vertical="center"/>
    </xf>
    <xf numFmtId="0" fontId="2" fillId="0" borderId="150" xfId="0" applyFont="1" applyBorder="1" applyAlignment="1">
      <alignment horizontal="center"/>
    </xf>
    <xf numFmtId="0" fontId="2" fillId="0" borderId="151" xfId="0" applyFont="1" applyBorder="1" applyAlignment="1">
      <alignment horizontal="center"/>
    </xf>
    <xf numFmtId="168" fontId="2" fillId="0" borderId="27" xfId="0" applyNumberFormat="1" applyFont="1" applyBorder="1" applyAlignment="1">
      <alignment vertical="center"/>
    </xf>
    <xf numFmtId="0" fontId="60" fillId="0" borderId="0" xfId="0" applyFont="1"/>
    <xf numFmtId="0" fontId="61" fillId="24" borderId="4" xfId="0" applyFont="1" applyFill="1" applyBorder="1"/>
    <xf numFmtId="0" fontId="63" fillId="24" borderId="4" xfId="0" applyFont="1" applyFill="1" applyBorder="1"/>
    <xf numFmtId="0" fontId="51" fillId="28" borderId="137" xfId="0" applyFont="1" applyFill="1" applyBorder="1" applyAlignment="1">
      <alignment horizontal="center"/>
    </xf>
    <xf numFmtId="0" fontId="51" fillId="28" borderId="137" xfId="0" applyFont="1" applyFill="1" applyBorder="1"/>
    <xf numFmtId="0" fontId="12" fillId="0" borderId="137" xfId="0" applyFont="1" applyBorder="1" applyAlignment="1">
      <alignment horizontal="left"/>
    </xf>
    <xf numFmtId="2" fontId="14" fillId="0" borderId="137" xfId="0" applyNumberFormat="1" applyFont="1" applyBorder="1"/>
    <xf numFmtId="0" fontId="61" fillId="24" borderId="152" xfId="0" applyFont="1" applyFill="1" applyBorder="1" applyAlignment="1">
      <alignment horizontal="left"/>
    </xf>
    <xf numFmtId="0" fontId="62" fillId="24" borderId="153" xfId="0" applyFont="1" applyFill="1" applyBorder="1" applyAlignment="1">
      <alignment horizontal="center"/>
    </xf>
    <xf numFmtId="0" fontId="62" fillId="24" borderId="154" xfId="0" applyFont="1" applyFill="1" applyBorder="1" applyAlignment="1">
      <alignment horizontal="center"/>
    </xf>
    <xf numFmtId="0" fontId="2" fillId="0" borderId="155" xfId="0" applyFont="1" applyBorder="1" applyAlignment="1">
      <alignment horizontal="center"/>
    </xf>
    <xf numFmtId="1" fontId="3" fillId="0" borderId="156" xfId="0" applyNumberFormat="1" applyFont="1" applyBorder="1" applyAlignment="1">
      <alignment horizontal="center" vertical="center"/>
    </xf>
    <xf numFmtId="0" fontId="2" fillId="0" borderId="157" xfId="0" applyFont="1" applyBorder="1" applyAlignment="1">
      <alignment horizontal="center"/>
    </xf>
    <xf numFmtId="0" fontId="2" fillId="0" borderId="159" xfId="0" applyFont="1" applyBorder="1" applyAlignment="1">
      <alignment horizontal="center"/>
    </xf>
    <xf numFmtId="0" fontId="12" fillId="0" borderId="38" xfId="0" applyFont="1" applyBorder="1" applyAlignment="1">
      <alignment horizontal="left"/>
    </xf>
    <xf numFmtId="168" fontId="14" fillId="0" borderId="38" xfId="0" applyNumberFormat="1" applyFont="1" applyBorder="1" applyAlignment="1">
      <alignment vertical="center"/>
    </xf>
    <xf numFmtId="0" fontId="51" fillId="28" borderId="160" xfId="0" applyFont="1" applyFill="1" applyBorder="1" applyAlignment="1">
      <alignment horizontal="center"/>
    </xf>
    <xf numFmtId="0" fontId="51" fillId="28" borderId="158" xfId="0" applyFont="1" applyFill="1" applyBorder="1"/>
    <xf numFmtId="0" fontId="51" fillId="28" borderId="158" xfId="0" applyFont="1" applyFill="1" applyBorder="1" applyAlignment="1">
      <alignment horizontal="center" vertical="top"/>
    </xf>
    <xf numFmtId="0" fontId="51" fillId="28" borderId="161" xfId="0" applyFont="1" applyFill="1" applyBorder="1"/>
    <xf numFmtId="0" fontId="60" fillId="0" borderId="0" xfId="0" applyFont="1" applyAlignment="1">
      <alignment horizontal="center"/>
    </xf>
    <xf numFmtId="0" fontId="62" fillId="0" borderId="0" xfId="0" applyFont="1" applyAlignment="1">
      <alignment horizontal="center"/>
    </xf>
    <xf numFmtId="0" fontId="61" fillId="0" borderId="0" xfId="0" applyFont="1" applyAlignment="1">
      <alignment horizontal="left"/>
    </xf>
    <xf numFmtId="0" fontId="61" fillId="0" borderId="4" xfId="0" applyFont="1" applyBorder="1"/>
    <xf numFmtId="0" fontId="63" fillId="0" borderId="4" xfId="0" applyFont="1" applyBorder="1"/>
    <xf numFmtId="0" fontId="64" fillId="0" borderId="4" xfId="0" applyFont="1" applyBorder="1"/>
    <xf numFmtId="0" fontId="59" fillId="0" borderId="0" xfId="0" applyFont="1" applyAlignment="1">
      <alignment vertical="center"/>
    </xf>
    <xf numFmtId="14" fontId="62" fillId="0" borderId="0" xfId="0" applyNumberFormat="1" applyFont="1"/>
    <xf numFmtId="0" fontId="63" fillId="0" borderId="0" xfId="0" applyFont="1" applyAlignment="1">
      <alignment horizontal="left"/>
    </xf>
    <xf numFmtId="165" fontId="68" fillId="25" borderId="6" xfId="0" applyNumberFormat="1" applyFont="1" applyFill="1" applyBorder="1" applyAlignment="1">
      <alignment horizontal="center" vertical="center"/>
    </xf>
    <xf numFmtId="0" fontId="60" fillId="0" borderId="6" xfId="0" applyFont="1" applyBorder="1" applyAlignment="1">
      <alignment vertical="center"/>
    </xf>
    <xf numFmtId="168" fontId="2" fillId="0" borderId="24" xfId="0" applyNumberFormat="1" applyFont="1" applyBorder="1" applyAlignment="1">
      <alignment horizontal="center" vertical="center"/>
    </xf>
    <xf numFmtId="168" fontId="2" fillId="10" borderId="44" xfId="0" applyNumberFormat="1" applyFont="1" applyFill="1" applyBorder="1" applyAlignment="1">
      <alignment vertical="center"/>
    </xf>
    <xf numFmtId="0" fontId="10" fillId="9" borderId="0" xfId="0" applyFont="1" applyFill="1" applyAlignment="1">
      <alignment horizontal="center"/>
    </xf>
    <xf numFmtId="0" fontId="10" fillId="9" borderId="4" xfId="0" applyFont="1" applyFill="1" applyBorder="1"/>
    <xf numFmtId="168" fontId="2" fillId="10" borderId="95" xfId="0" applyNumberFormat="1" applyFont="1" applyFill="1" applyBorder="1" applyAlignment="1">
      <alignment vertical="center"/>
    </xf>
    <xf numFmtId="0" fontId="12" fillId="0" borderId="0" xfId="0" applyFont="1" applyAlignment="1">
      <alignment horizontal="center"/>
    </xf>
    <xf numFmtId="0" fontId="0" fillId="0" borderId="0" xfId="0"/>
    <xf numFmtId="0" fontId="59" fillId="0" borderId="0" xfId="0" applyFont="1" applyAlignment="1">
      <alignment horizontal="center" vertical="center"/>
    </xf>
    <xf numFmtId="0" fontId="60" fillId="0" borderId="0" xfId="0" applyFont="1"/>
    <xf numFmtId="0" fontId="59" fillId="0" borderId="0" xfId="0" applyFont="1" applyAlignment="1">
      <alignment horizontal="center"/>
    </xf>
    <xf numFmtId="176" fontId="61" fillId="24" borderId="4" xfId="0" applyNumberFormat="1" applyFont="1" applyFill="1" applyBorder="1" applyAlignment="1">
      <alignment horizontal="center"/>
    </xf>
    <xf numFmtId="176" fontId="64" fillId="24" borderId="4" xfId="0" applyNumberFormat="1" applyFont="1" applyFill="1" applyBorder="1"/>
    <xf numFmtId="0" fontId="62" fillId="18" borderId="2" xfId="0" applyFont="1" applyFill="1" applyBorder="1" applyAlignment="1">
      <alignment horizontal="center" vertical="center"/>
    </xf>
    <xf numFmtId="0" fontId="64" fillId="19" borderId="3" xfId="0" applyFont="1" applyFill="1" applyBorder="1"/>
    <xf numFmtId="0" fontId="64" fillId="19" borderId="4" xfId="0" applyFont="1" applyFill="1" applyBorder="1"/>
    <xf numFmtId="0" fontId="62" fillId="17" borderId="2" xfId="0" applyFont="1" applyFill="1" applyBorder="1" applyAlignment="1">
      <alignment horizontal="center" vertical="center"/>
    </xf>
    <xf numFmtId="0" fontId="64" fillId="15" borderId="3" xfId="0" applyFont="1" applyFill="1" applyBorder="1"/>
    <xf numFmtId="0" fontId="64" fillId="15" borderId="4" xfId="0" applyFont="1" applyFill="1" applyBorder="1"/>
    <xf numFmtId="0" fontId="62" fillId="0" borderId="6" xfId="0" applyFont="1" applyBorder="1" applyAlignment="1">
      <alignment horizontal="center" vertical="center"/>
    </xf>
    <xf numFmtId="0" fontId="64" fillId="0" borderId="6" xfId="0" applyFont="1" applyBorder="1"/>
    <xf numFmtId="0" fontId="7" fillId="0" borderId="0" xfId="0" applyFont="1" applyAlignment="1">
      <alignment horizontal="center" vertical="center"/>
    </xf>
    <xf numFmtId="14" fontId="10" fillId="0" borderId="19" xfId="0" applyNumberFormat="1" applyFont="1" applyBorder="1" applyAlignment="1">
      <alignment horizontal="left" vertical="center"/>
    </xf>
    <xf numFmtId="0" fontId="4" fillId="0" borderId="19" xfId="0" applyFont="1" applyBorder="1"/>
    <xf numFmtId="0" fontId="7" fillId="3" borderId="21" xfId="0" applyFont="1" applyFill="1" applyBorder="1" applyAlignment="1">
      <alignment horizontal="center" vertical="center"/>
    </xf>
    <xf numFmtId="0" fontId="4" fillId="0" borderId="22" xfId="0" applyFont="1" applyBorder="1"/>
    <xf numFmtId="0" fontId="4" fillId="0" borderId="23" xfId="0" applyFont="1" applyBorder="1"/>
    <xf numFmtId="0" fontId="15" fillId="0" borderId="0" xfId="0" applyFont="1" applyAlignment="1">
      <alignment horizontal="center" vertical="center"/>
    </xf>
    <xf numFmtId="0" fontId="15" fillId="3" borderId="31" xfId="0" applyFont="1" applyFill="1" applyBorder="1" applyAlignment="1">
      <alignment horizontal="center" vertical="center"/>
    </xf>
    <xf numFmtId="0" fontId="4" fillId="0" borderId="32" xfId="0" applyFont="1" applyBorder="1"/>
    <xf numFmtId="0" fontId="4" fillId="0" borderId="33" xfId="0" applyFont="1" applyBorder="1"/>
    <xf numFmtId="14" fontId="4" fillId="0" borderId="19" xfId="0" applyNumberFormat="1" applyFont="1" applyBorder="1"/>
    <xf numFmtId="0" fontId="7" fillId="0" borderId="0" xfId="0" applyFont="1" applyAlignment="1">
      <alignment horizontal="left"/>
    </xf>
    <xf numFmtId="0" fontId="3" fillId="3" borderId="58" xfId="0" applyFont="1" applyFill="1" applyBorder="1" applyAlignment="1">
      <alignment horizontal="right" vertical="center"/>
    </xf>
    <xf numFmtId="0" fontId="4" fillId="0" borderId="59" xfId="0" applyFont="1" applyBorder="1"/>
    <xf numFmtId="0" fontId="7" fillId="0" borderId="75" xfId="0" applyFont="1" applyBorder="1" applyAlignment="1">
      <alignment horizontal="center" vertical="center"/>
    </xf>
    <xf numFmtId="0" fontId="4" fillId="0" borderId="76" xfId="0" applyFont="1" applyBorder="1"/>
    <xf numFmtId="0" fontId="4" fillId="0" borderId="77" xfId="0" applyFont="1" applyBorder="1"/>
    <xf numFmtId="0" fontId="10" fillId="0" borderId="78" xfId="0" applyFont="1" applyBorder="1" applyAlignment="1">
      <alignment horizontal="left" vertical="center"/>
    </xf>
    <xf numFmtId="0" fontId="4" fillId="0" borderId="79" xfId="0" applyFont="1" applyBorder="1"/>
    <xf numFmtId="0" fontId="4" fillId="0" borderId="80" xfId="0" applyFont="1" applyBorder="1"/>
    <xf numFmtId="14" fontId="10" fillId="0" borderId="82" xfId="0" applyNumberFormat="1" applyFont="1" applyBorder="1" applyAlignment="1">
      <alignment horizontal="left" vertical="center"/>
    </xf>
    <xf numFmtId="0" fontId="4" fillId="0" borderId="83" xfId="0" applyFont="1" applyBorder="1"/>
    <xf numFmtId="0" fontId="7" fillId="2" borderId="31" xfId="0" applyFont="1" applyFill="1" applyBorder="1" applyAlignment="1">
      <alignment horizontal="center" vertical="center" wrapText="1"/>
    </xf>
    <xf numFmtId="14" fontId="7" fillId="0" borderId="19" xfId="0" applyNumberFormat="1" applyFont="1" applyBorder="1" applyAlignment="1">
      <alignment horizontal="left" vertical="center"/>
    </xf>
    <xf numFmtId="0" fontId="10" fillId="3" borderId="92" xfId="0" applyFont="1" applyFill="1" applyBorder="1" applyAlignment="1">
      <alignment horizontal="center" vertical="center"/>
    </xf>
    <xf numFmtId="0" fontId="10" fillId="2" borderId="92" xfId="0" applyFont="1" applyFill="1" applyBorder="1" applyAlignment="1">
      <alignment horizontal="center" vertical="center"/>
    </xf>
    <xf numFmtId="0" fontId="15" fillId="0" borderId="19" xfId="0" applyFont="1" applyBorder="1" applyAlignment="1">
      <alignment horizontal="left" vertical="center"/>
    </xf>
    <xf numFmtId="14" fontId="15" fillId="0" borderId="19" xfId="0" applyNumberFormat="1" applyFont="1" applyBorder="1" applyAlignment="1">
      <alignment horizontal="left" vertical="center"/>
    </xf>
    <xf numFmtId="0" fontId="15" fillId="3" borderId="92" xfId="0" applyFont="1" applyFill="1" applyBorder="1" applyAlignment="1">
      <alignment horizontal="center" vertical="center"/>
    </xf>
    <xf numFmtId="14" fontId="10" fillId="0" borderId="55" xfId="0" applyNumberFormat="1" applyFont="1" applyBorder="1" applyAlignment="1">
      <alignment horizontal="left" vertical="center"/>
    </xf>
    <xf numFmtId="0" fontId="4" fillId="0" borderId="55" xfId="0" applyFont="1" applyBorder="1"/>
    <xf numFmtId="0" fontId="7" fillId="3" borderId="58" xfId="0" applyFont="1" applyFill="1" applyBorder="1" applyAlignment="1">
      <alignment horizontal="center" vertical="center"/>
    </xf>
    <xf numFmtId="0" fontId="4" fillId="0" borderId="98" xfId="0" applyFont="1" applyBorder="1"/>
    <xf numFmtId="0" fontId="4" fillId="0" borderId="99" xfId="0" applyFont="1" applyBorder="1"/>
    <xf numFmtId="0" fontId="7" fillId="3" borderId="31" xfId="0" applyFont="1" applyFill="1" applyBorder="1" applyAlignment="1">
      <alignment horizontal="center" vertical="center"/>
    </xf>
    <xf numFmtId="0" fontId="4" fillId="0" borderId="100" xfId="0" applyFont="1" applyBorder="1"/>
    <xf numFmtId="0" fontId="7" fillId="2" borderId="92" xfId="0" applyFont="1" applyFill="1" applyBorder="1" applyAlignment="1">
      <alignment horizontal="center" vertical="center"/>
    </xf>
    <xf numFmtId="0" fontId="7" fillId="0" borderId="78" xfId="0" applyFont="1" applyBorder="1" applyAlignment="1">
      <alignment horizontal="left" vertical="center"/>
    </xf>
    <xf numFmtId="14" fontId="7" fillId="0" borderId="78" xfId="0" applyNumberFormat="1" applyFont="1" applyBorder="1" applyAlignment="1">
      <alignment horizontal="center" vertical="center"/>
    </xf>
    <xf numFmtId="0" fontId="7" fillId="2" borderId="92" xfId="0" applyFont="1" applyFill="1" applyBorder="1" applyAlignment="1">
      <alignment horizontal="center" vertical="center" wrapText="1"/>
    </xf>
    <xf numFmtId="14" fontId="62" fillId="0" borderId="0" xfId="0" applyNumberFormat="1" applyFont="1" applyAlignment="1">
      <alignment horizontal="center"/>
    </xf>
    <xf numFmtId="0" fontId="67" fillId="4" borderId="4" xfId="0" applyFont="1" applyFill="1" applyBorder="1" applyAlignment="1">
      <alignment horizontal="center"/>
    </xf>
    <xf numFmtId="0" fontId="64" fillId="0" borderId="4" xfId="0" applyFont="1" applyBorder="1"/>
    <xf numFmtId="14" fontId="61" fillId="0" borderId="4" xfId="0" applyNumberFormat="1" applyFont="1" applyBorder="1" applyAlignment="1">
      <alignment horizontal="center"/>
    </xf>
    <xf numFmtId="14" fontId="64" fillId="0" borderId="4" xfId="0" applyNumberFormat="1" applyFont="1" applyBorder="1"/>
    <xf numFmtId="0" fontId="3" fillId="3" borderId="31" xfId="0" applyFont="1" applyFill="1" applyBorder="1" applyAlignment="1">
      <alignment horizontal="center" vertical="center"/>
    </xf>
    <xf numFmtId="0" fontId="50" fillId="0" borderId="32" xfId="0" applyFont="1" applyBorder="1"/>
    <xf numFmtId="0" fontId="50" fillId="0" borderId="33" xfId="0" applyFont="1" applyBorder="1"/>
    <xf numFmtId="0" fontId="7" fillId="3" borderId="92" xfId="0" applyFont="1" applyFill="1" applyBorder="1" applyAlignment="1">
      <alignment horizontal="center" vertical="center"/>
    </xf>
    <xf numFmtId="0" fontId="10" fillId="0" borderId="78" xfId="0" applyFont="1" applyBorder="1" applyAlignment="1">
      <alignment horizontal="left"/>
    </xf>
    <xf numFmtId="14" fontId="10" fillId="0" borderId="78" xfId="0" applyNumberFormat="1" applyFont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65" fillId="11" borderId="4" xfId="0" applyFont="1" applyFill="1" applyBorder="1" applyAlignment="1">
      <alignment horizontal="center" vertical="top" wrapText="1"/>
    </xf>
    <xf numFmtId="0" fontId="66" fillId="12" borderId="4" xfId="0" applyFont="1" applyFill="1" applyBorder="1" applyAlignment="1">
      <alignment horizontal="center" vertical="top"/>
    </xf>
    <xf numFmtId="14" fontId="61" fillId="0" borderId="4" xfId="0" applyNumberFormat="1" applyFont="1" applyBorder="1" applyAlignment="1">
      <alignment horizontal="left"/>
    </xf>
    <xf numFmtId="0" fontId="7" fillId="0" borderId="78" xfId="0" applyFont="1" applyBorder="1" applyAlignment="1">
      <alignment horizontal="center" vertical="center"/>
    </xf>
    <xf numFmtId="0" fontId="7" fillId="2" borderId="104" xfId="0" applyFont="1" applyFill="1" applyBorder="1" applyAlignment="1">
      <alignment horizontal="center" vertical="center"/>
    </xf>
    <xf numFmtId="0" fontId="4" fillId="0" borderId="105" xfId="0" applyFont="1" applyBorder="1"/>
    <xf numFmtId="0" fontId="4" fillId="0" borderId="106" xfId="0" applyFont="1" applyBorder="1"/>
    <xf numFmtId="0" fontId="3" fillId="3" borderId="107" xfId="0" applyFont="1" applyFill="1" applyBorder="1" applyAlignment="1">
      <alignment horizontal="center" vertical="center"/>
    </xf>
    <xf numFmtId="0" fontId="60" fillId="20" borderId="137" xfId="0" applyFont="1" applyFill="1" applyBorder="1" applyAlignment="1">
      <alignment horizontal="center"/>
    </xf>
    <xf numFmtId="0" fontId="67" fillId="39" borderId="137" xfId="0" applyFont="1" applyFill="1" applyBorder="1"/>
    <xf numFmtId="0" fontId="60" fillId="40" borderId="137" xfId="0" applyFont="1" applyFill="1" applyBorder="1" applyAlignment="1">
      <alignment horizontal="center"/>
    </xf>
    <xf numFmtId="0" fontId="67" fillId="41" borderId="137" xfId="0" applyFont="1" applyFill="1" applyBorder="1"/>
    <xf numFmtId="14" fontId="69" fillId="40" borderId="137" xfId="0" applyNumberFormat="1" applyFont="1" applyFill="1" applyBorder="1"/>
  </cellXfs>
  <cellStyles count="2">
    <cellStyle name="Normal" xfId="0" builtinId="0"/>
    <cellStyle name="Normal 2" xfId="1" xr:uid="{00000000-0005-0000-0000-000001000000}"/>
  </cellStyles>
  <dxfs count="3">
    <dxf>
      <fill>
        <patternFill patternType="solid">
          <fgColor theme="0"/>
          <bgColor theme="0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</dxfs>
  <tableStyles count="1">
    <tableStyle name="M. List-style" pivot="0" count="3" xr9:uid="{00000000-0011-0000-FFFF-FFFF00000000}">
      <tableStyleElement type="headerRow" dxfId="2"/>
      <tableStyleElement type="firstRowStripe" dxfId="1"/>
      <tableStyleElement type="secondRowStripe" dxfId="0"/>
    </tableStyle>
  </tableStyles>
  <colors>
    <mruColors>
      <color rgb="FFCCFFFF"/>
      <color rgb="FFFFD3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'Main Page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'Main Page'!A1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5" Type="http://schemas.openxmlformats.org/officeDocument/2006/relationships/hyperlink" Target="https://svgsilh.com/ar/3f51b5/image/34910.html" TargetMode="External"/><Relationship Id="rId4" Type="http://schemas.openxmlformats.org/officeDocument/2006/relationships/image" Target="../media/image3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hyperlink" Target="#'Main Page'!A1"/><Relationship Id="rId7" Type="http://schemas.openxmlformats.org/officeDocument/2006/relationships/hyperlink" Target="https://svgsilh.com/ar/3f51b5/image/34910.html" TargetMode="External"/><Relationship Id="rId2" Type="http://schemas.openxmlformats.org/officeDocument/2006/relationships/image" Target="../media/image6.png"/><Relationship Id="rId1" Type="http://schemas.openxmlformats.org/officeDocument/2006/relationships/image" Target="../media/image5.jpg"/><Relationship Id="rId6" Type="http://schemas.openxmlformats.org/officeDocument/2006/relationships/image" Target="../media/image3.svg"/><Relationship Id="rId5" Type="http://schemas.openxmlformats.org/officeDocument/2006/relationships/image" Target="../media/image2.png"/><Relationship Id="rId4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'Main Page'!A1"/><Relationship Id="rId1" Type="http://schemas.openxmlformats.org/officeDocument/2006/relationships/image" Target="../media/image5.jpg"/><Relationship Id="rId6" Type="http://schemas.openxmlformats.org/officeDocument/2006/relationships/image" Target="../media/image4.png"/><Relationship Id="rId5" Type="http://schemas.openxmlformats.org/officeDocument/2006/relationships/hyperlink" Target="https://svgsilh.com/ar/3f51b5/image/34910.html" TargetMode="External"/><Relationship Id="rId4" Type="http://schemas.openxmlformats.org/officeDocument/2006/relationships/image" Target="../media/image3.sv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'Main Page'!A1"/><Relationship Id="rId1" Type="http://schemas.openxmlformats.org/officeDocument/2006/relationships/image" Target="../media/image5.jpg"/><Relationship Id="rId6" Type="http://schemas.openxmlformats.org/officeDocument/2006/relationships/image" Target="../media/image4.png"/><Relationship Id="rId5" Type="http://schemas.openxmlformats.org/officeDocument/2006/relationships/hyperlink" Target="https://svgsilh.com/ar/3f51b5/image/34910.html" TargetMode="Externa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'Main Page'!A1"/><Relationship Id="rId1" Type="http://schemas.openxmlformats.org/officeDocument/2006/relationships/image" Target="../media/image5.jpg"/><Relationship Id="rId6" Type="http://schemas.openxmlformats.org/officeDocument/2006/relationships/image" Target="../media/image4.png"/><Relationship Id="rId5" Type="http://schemas.openxmlformats.org/officeDocument/2006/relationships/hyperlink" Target="https://svgsilh.com/ar/3f51b5/image/34910.html" TargetMode="Externa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'Main Page'!A1"/><Relationship Id="rId1" Type="http://schemas.openxmlformats.org/officeDocument/2006/relationships/image" Target="../media/image5.jpg"/><Relationship Id="rId6" Type="http://schemas.openxmlformats.org/officeDocument/2006/relationships/image" Target="../media/image4.png"/><Relationship Id="rId5" Type="http://schemas.openxmlformats.org/officeDocument/2006/relationships/hyperlink" Target="https://svgsilh.com/ar/3f51b5/image/34910.html" TargetMode="Externa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'Main Page'!A1"/><Relationship Id="rId1" Type="http://schemas.openxmlformats.org/officeDocument/2006/relationships/image" Target="../media/image5.jpg"/><Relationship Id="rId6" Type="http://schemas.openxmlformats.org/officeDocument/2006/relationships/image" Target="../media/image4.png"/><Relationship Id="rId5" Type="http://schemas.openxmlformats.org/officeDocument/2006/relationships/hyperlink" Target="https://svgsilh.com/ar/3f51b5/image/34910.html" TargetMode="External"/><Relationship Id="rId4" Type="http://schemas.openxmlformats.org/officeDocument/2006/relationships/image" Target="../media/image3.sv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'Main Page'!A1"/><Relationship Id="rId1" Type="http://schemas.openxmlformats.org/officeDocument/2006/relationships/image" Target="../media/image5.jpg"/><Relationship Id="rId6" Type="http://schemas.openxmlformats.org/officeDocument/2006/relationships/image" Target="../media/image4.png"/><Relationship Id="rId5" Type="http://schemas.openxmlformats.org/officeDocument/2006/relationships/hyperlink" Target="https://svgsilh.com/ar/3f51b5/image/34910.html" TargetMode="External"/><Relationship Id="rId4" Type="http://schemas.openxmlformats.org/officeDocument/2006/relationships/image" Target="../media/image3.sv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'Main Page'!A1"/><Relationship Id="rId1" Type="http://schemas.openxmlformats.org/officeDocument/2006/relationships/image" Target="../media/image5.jpg"/><Relationship Id="rId6" Type="http://schemas.openxmlformats.org/officeDocument/2006/relationships/image" Target="../media/image4.png"/><Relationship Id="rId5" Type="http://schemas.openxmlformats.org/officeDocument/2006/relationships/hyperlink" Target="https://svgsilh.com/ar/3f51b5/image/34910.html" TargetMode="External"/><Relationship Id="rId4" Type="http://schemas.openxmlformats.org/officeDocument/2006/relationships/image" Target="../media/image3.sv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'Main Page'!A1"/><Relationship Id="rId1" Type="http://schemas.openxmlformats.org/officeDocument/2006/relationships/image" Target="../media/image5.jpg"/><Relationship Id="rId6" Type="http://schemas.openxmlformats.org/officeDocument/2006/relationships/image" Target="../media/image4.png"/><Relationship Id="rId5" Type="http://schemas.openxmlformats.org/officeDocument/2006/relationships/hyperlink" Target="https://svgsilh.com/ar/3f51b5/image/34910.html" TargetMode="External"/><Relationship Id="rId4" Type="http://schemas.openxmlformats.org/officeDocument/2006/relationships/image" Target="../media/image3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'Main Page'!A1"/><Relationship Id="rId1" Type="http://schemas.openxmlformats.org/officeDocument/2006/relationships/image" Target="../media/image5.jpg"/><Relationship Id="rId6" Type="http://schemas.openxmlformats.org/officeDocument/2006/relationships/image" Target="../media/image4.png"/><Relationship Id="rId5" Type="http://schemas.openxmlformats.org/officeDocument/2006/relationships/hyperlink" Target="https://svgsilh.com/ar/3f51b5/image/34910.html" TargetMode="External"/><Relationship Id="rId4" Type="http://schemas.openxmlformats.org/officeDocument/2006/relationships/image" Target="../media/image3.sv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'Main Page'!A1"/><Relationship Id="rId1" Type="http://schemas.openxmlformats.org/officeDocument/2006/relationships/image" Target="../media/image8.png"/><Relationship Id="rId6" Type="http://schemas.openxmlformats.org/officeDocument/2006/relationships/image" Target="../media/image4.png"/><Relationship Id="rId5" Type="http://schemas.openxmlformats.org/officeDocument/2006/relationships/hyperlink" Target="https://svgsilh.com/ar/3f51b5/image/34910.html" TargetMode="External"/><Relationship Id="rId4" Type="http://schemas.openxmlformats.org/officeDocument/2006/relationships/image" Target="../media/image3.sv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'Main Page'!A1"/><Relationship Id="rId1" Type="http://schemas.openxmlformats.org/officeDocument/2006/relationships/image" Target="../media/image5.jpg"/><Relationship Id="rId6" Type="http://schemas.openxmlformats.org/officeDocument/2006/relationships/image" Target="../media/image4.png"/><Relationship Id="rId5" Type="http://schemas.openxmlformats.org/officeDocument/2006/relationships/hyperlink" Target="https://svgsilh.com/ar/3f51b5/image/34910.html" TargetMode="External"/><Relationship Id="rId4" Type="http://schemas.openxmlformats.org/officeDocument/2006/relationships/image" Target="../media/image3.sv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'Main Page'!A1"/><Relationship Id="rId1" Type="http://schemas.openxmlformats.org/officeDocument/2006/relationships/image" Target="../media/image5.jpg"/><Relationship Id="rId6" Type="http://schemas.openxmlformats.org/officeDocument/2006/relationships/image" Target="../media/image4.png"/><Relationship Id="rId5" Type="http://schemas.openxmlformats.org/officeDocument/2006/relationships/hyperlink" Target="https://svgsilh.com/ar/3f51b5/image/34910.html" TargetMode="External"/><Relationship Id="rId4" Type="http://schemas.openxmlformats.org/officeDocument/2006/relationships/image" Target="../media/image3.sv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'Main Page'!A1"/><Relationship Id="rId1" Type="http://schemas.openxmlformats.org/officeDocument/2006/relationships/image" Target="../media/image5.jpg"/><Relationship Id="rId6" Type="http://schemas.openxmlformats.org/officeDocument/2006/relationships/image" Target="../media/image4.png"/><Relationship Id="rId5" Type="http://schemas.openxmlformats.org/officeDocument/2006/relationships/hyperlink" Target="https://svgsilh.com/ar/3f51b5/image/34910.html" TargetMode="External"/><Relationship Id="rId4" Type="http://schemas.openxmlformats.org/officeDocument/2006/relationships/image" Target="../media/image3.sv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'Main Page'!A1"/><Relationship Id="rId1" Type="http://schemas.openxmlformats.org/officeDocument/2006/relationships/image" Target="../media/image5.jpg"/><Relationship Id="rId6" Type="http://schemas.openxmlformats.org/officeDocument/2006/relationships/image" Target="../media/image4.png"/><Relationship Id="rId5" Type="http://schemas.openxmlformats.org/officeDocument/2006/relationships/hyperlink" Target="https://svgsilh.com/ar/3f51b5/image/34910.html" TargetMode="External"/><Relationship Id="rId4" Type="http://schemas.openxmlformats.org/officeDocument/2006/relationships/image" Target="../media/image3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'Main Page'!A1"/><Relationship Id="rId1" Type="http://schemas.openxmlformats.org/officeDocument/2006/relationships/image" Target="../media/image5.jpg"/><Relationship Id="rId6" Type="http://schemas.openxmlformats.org/officeDocument/2006/relationships/image" Target="../media/image4.png"/><Relationship Id="rId5" Type="http://schemas.openxmlformats.org/officeDocument/2006/relationships/hyperlink" Target="https://svgsilh.com/ar/3f51b5/image/34910.html" TargetMode="External"/><Relationship Id="rId4" Type="http://schemas.openxmlformats.org/officeDocument/2006/relationships/image" Target="../media/image3.sv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'Main Page'!A1"/><Relationship Id="rId1" Type="http://schemas.openxmlformats.org/officeDocument/2006/relationships/image" Target="../media/image5.jpg"/><Relationship Id="rId6" Type="http://schemas.openxmlformats.org/officeDocument/2006/relationships/image" Target="../media/image4.png"/><Relationship Id="rId5" Type="http://schemas.openxmlformats.org/officeDocument/2006/relationships/hyperlink" Target="https://svgsilh.com/ar/3f51b5/image/34910.html" TargetMode="External"/><Relationship Id="rId4" Type="http://schemas.openxmlformats.org/officeDocument/2006/relationships/image" Target="../media/image3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'Main Page'!A1"/><Relationship Id="rId1" Type="http://schemas.openxmlformats.org/officeDocument/2006/relationships/image" Target="../media/image5.jpg"/><Relationship Id="rId6" Type="http://schemas.openxmlformats.org/officeDocument/2006/relationships/image" Target="../media/image4.png"/><Relationship Id="rId5" Type="http://schemas.openxmlformats.org/officeDocument/2006/relationships/hyperlink" Target="https://svgsilh.com/ar/3f51b5/image/34910.html" TargetMode="External"/><Relationship Id="rId4" Type="http://schemas.openxmlformats.org/officeDocument/2006/relationships/image" Target="../media/image3.svg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hyperlink" Target="#'Main Page'!A1"/><Relationship Id="rId6" Type="http://schemas.openxmlformats.org/officeDocument/2006/relationships/image" Target="../media/image5.jpg"/><Relationship Id="rId5" Type="http://schemas.openxmlformats.org/officeDocument/2006/relationships/image" Target="../media/image4.png"/><Relationship Id="rId4" Type="http://schemas.openxmlformats.org/officeDocument/2006/relationships/hyperlink" Target="https://svgsilh.com/ar/3f51b5/image/34910.html" TargetMode="Externa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hyperlink" Target="#'Main Page'!A1"/><Relationship Id="rId6" Type="http://schemas.openxmlformats.org/officeDocument/2006/relationships/image" Target="../media/image5.jpg"/><Relationship Id="rId5" Type="http://schemas.openxmlformats.org/officeDocument/2006/relationships/image" Target="../media/image4.png"/><Relationship Id="rId4" Type="http://schemas.openxmlformats.org/officeDocument/2006/relationships/hyperlink" Target="https://svgsilh.com/ar/3f51b5/image/34910.html" TargetMode="Externa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hyperlink" Target="#'Main Page'!A1"/><Relationship Id="rId6" Type="http://schemas.openxmlformats.org/officeDocument/2006/relationships/image" Target="../media/image5.jpg"/><Relationship Id="rId5" Type="http://schemas.openxmlformats.org/officeDocument/2006/relationships/image" Target="../media/image9.png"/><Relationship Id="rId4" Type="http://schemas.openxmlformats.org/officeDocument/2006/relationships/hyperlink" Target="https://svgsilh.com/ar/3f51b5/image/34910.html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128994</xdr:colOff>
      <xdr:row>1</xdr:row>
      <xdr:rowOff>6351</xdr:rowOff>
    </xdr:from>
    <xdr:ext cx="4527474" cy="336737"/>
    <xdr:sp macro="[0]!Show_معتحيات_Simple" textlink="">
      <xdr:nvSpPr>
        <xdr:cNvPr id="2" name="Shape 3">
          <a:extLst>
            <a:ext uri="{FF2B5EF4-FFF2-40B4-BE49-F238E27FC236}">
              <a16:creationId xmlns:a16="http://schemas.microsoft.com/office/drawing/2014/main" id="{08E18299-5120-47B7-B72E-0F6E11BA199D}"/>
            </a:ext>
          </a:extLst>
        </xdr:cNvPr>
        <xdr:cNvSpPr/>
      </xdr:nvSpPr>
      <xdr:spPr>
        <a:xfrm>
          <a:off x="1952351" y="187780"/>
          <a:ext cx="4527474" cy="336737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chemeClr val="accent1">
                <a:shade val="30000"/>
                <a:satMod val="115000"/>
              </a:schemeClr>
            </a:gs>
            <a:gs pos="50000">
              <a:schemeClr val="accent1">
                <a:shade val="67500"/>
                <a:satMod val="115000"/>
              </a:schemeClr>
            </a:gs>
            <a:gs pos="100000">
              <a:schemeClr val="accent1">
                <a:shade val="100000"/>
                <a:satMod val="115000"/>
              </a:schemeClr>
            </a:gs>
          </a:gsLst>
          <a:lin ang="8100000" scaled="1"/>
          <a:tileRect/>
        </a:gradFill>
        <a:ln w="28575">
          <a:solidFill>
            <a:schemeClr val="accent2"/>
          </a:solidFill>
          <a:prstDash val="solid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Bodoni MT Black" panose="02070A03080606020203" pitchFamily="18" charset="0"/>
              <a:ea typeface="Calibri"/>
              <a:cs typeface="Calibri"/>
              <a:sym typeface="Calibri"/>
            </a:rPr>
            <a:t>ITP SCORING SYSTEM</a:t>
          </a:r>
          <a:endParaRPr sz="1100">
            <a:solidFill>
              <a:schemeClr val="lt1"/>
            </a:solidFill>
            <a:latin typeface="Bodoni MT Black" panose="02070A03080606020203" pitchFamily="18" charset="0"/>
            <a:ea typeface="Calibri"/>
            <a:cs typeface="Calibri"/>
          </a:endParaRPr>
        </a:p>
      </xdr:txBody>
    </xdr:sp>
    <xdr:clientData fLocksWithSheet="0"/>
  </xdr:oneCellAnchor>
  <xdr:oneCellAnchor>
    <xdr:from>
      <xdr:col>6</xdr:col>
      <xdr:colOff>15070</xdr:colOff>
      <xdr:row>11</xdr:row>
      <xdr:rowOff>10058</xdr:rowOff>
    </xdr:from>
    <xdr:ext cx="1020110" cy="505959"/>
    <xdr:sp macro="[0]!Module11.GoTo_RelayL" textlink="">
      <xdr:nvSpPr>
        <xdr:cNvPr id="30" name="Shape 4">
          <a:extLst>
            <a:ext uri="{FF2B5EF4-FFF2-40B4-BE49-F238E27FC236}">
              <a16:creationId xmlns:a16="http://schemas.microsoft.com/office/drawing/2014/main" id="{D70D1F97-4145-420E-986B-D1531253614C}"/>
            </a:ext>
          </a:extLst>
        </xdr:cNvPr>
        <xdr:cNvSpPr/>
      </xdr:nvSpPr>
      <xdr:spPr>
        <a:xfrm>
          <a:off x="3645776" y="1982293"/>
          <a:ext cx="1020110" cy="505959"/>
        </a:xfrm>
        <a:prstGeom prst="roundRect">
          <a:avLst>
            <a:gd name="adj" fmla="val 16667"/>
          </a:avLst>
        </a:prstGeom>
        <a:solidFill>
          <a:srgbClr val="DC3939"/>
        </a:solidFill>
        <a:ln w="57150">
          <a:solidFill>
            <a:srgbClr val="FF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odoni MT Black" panose="02070A03080606020203" pitchFamily="18" charset="0"/>
              <a:ea typeface="Calibri"/>
              <a:cs typeface="Calibri"/>
              <a:sym typeface="Calibri"/>
            </a:rPr>
            <a:t>RELAY (L)</a:t>
          </a:r>
          <a:endParaRPr lang="ar-A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odoni MT Black" panose="02070A03080606020203" pitchFamily="18" charset="0"/>
            <a:ea typeface="Calibri"/>
            <a:cs typeface="Calibri"/>
            <a:sym typeface="Calibri"/>
          </a:endParaRPr>
        </a:p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ar-A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odoni MT Black" panose="02070A03080606020203" pitchFamily="18" charset="0"/>
              <a:ea typeface="Calibri"/>
              <a:cs typeface="Calibri"/>
              <a:sym typeface="Calibri"/>
            </a:rPr>
            <a:t>تتابع بالرمح</a:t>
          </a:r>
          <a:endParaRPr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odoni MT Black" panose="02070A03080606020203" pitchFamily="18" charset="0"/>
          </a:endParaRPr>
        </a:p>
      </xdr:txBody>
    </xdr:sp>
    <xdr:clientData fLocksWithSheet="0"/>
  </xdr:oneCellAnchor>
  <xdr:oneCellAnchor>
    <xdr:from>
      <xdr:col>6</xdr:col>
      <xdr:colOff>320143</xdr:colOff>
      <xdr:row>7</xdr:row>
      <xdr:rowOff>60678</xdr:rowOff>
    </xdr:from>
    <xdr:ext cx="1571625" cy="581940"/>
    <xdr:sp macro="[0]!Module11.GoTo_LemonPeg" textlink="">
      <xdr:nvSpPr>
        <xdr:cNvPr id="31" name="Shape 5">
          <a:extLst>
            <a:ext uri="{FF2B5EF4-FFF2-40B4-BE49-F238E27FC236}">
              <a16:creationId xmlns:a16="http://schemas.microsoft.com/office/drawing/2014/main" id="{4F718ACB-165C-41D0-809D-EC08E012BFBD}"/>
            </a:ext>
          </a:extLst>
        </xdr:cNvPr>
        <xdr:cNvSpPr/>
      </xdr:nvSpPr>
      <xdr:spPr>
        <a:xfrm>
          <a:off x="3950849" y="1315737"/>
          <a:ext cx="1571625" cy="581940"/>
        </a:xfrm>
        <a:prstGeom prst="roundRect">
          <a:avLst>
            <a:gd name="adj" fmla="val 16667"/>
          </a:avLst>
        </a:prstGeom>
        <a:solidFill>
          <a:srgbClr val="DC3939"/>
        </a:solidFill>
        <a:ln w="57150">
          <a:solidFill>
            <a:srgbClr val="FF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odoni MT Black" panose="02070A03080606020203" pitchFamily="18" charset="0"/>
              <a:ea typeface="Calibri"/>
              <a:cs typeface="Calibri"/>
              <a:sym typeface="Calibri"/>
            </a:rPr>
            <a:t> LEMON &amp; PEG </a:t>
          </a:r>
          <a:endParaRPr sz="1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odoni MT Black" panose="02070A03080606020203" pitchFamily="18" charset="0"/>
          </a:endParaRPr>
        </a:p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odoni MT Black" panose="02070A03080606020203" pitchFamily="18" charset="0"/>
              <a:ea typeface="Calibri"/>
              <a:cs typeface="Calibri"/>
              <a:sym typeface="Calibri"/>
            </a:rPr>
            <a:t>SWORD</a:t>
          </a:r>
          <a:endParaRPr lang="ar-AE" sz="10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odoni MT Black" panose="02070A03080606020203" pitchFamily="18" charset="0"/>
            <a:ea typeface="Calibri"/>
            <a:cs typeface="Calibri"/>
            <a:sym typeface="Calibri"/>
          </a:endParaRPr>
        </a:p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ar-AE" sz="10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odoni MT Black" panose="02070A03080606020203" pitchFamily="18" charset="0"/>
              <a:ea typeface="Calibri"/>
              <a:cs typeface="Calibri"/>
              <a:sym typeface="Calibri"/>
            </a:rPr>
            <a:t>ليمونتين بالسيف</a:t>
          </a:r>
          <a:endParaRPr sz="11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odoni MT Black" panose="02070A03080606020203" pitchFamily="18" charset="0"/>
          </a:endParaRPr>
        </a:p>
      </xdr:txBody>
    </xdr:sp>
    <xdr:clientData fLocksWithSheet="0"/>
  </xdr:oneCellAnchor>
  <xdr:oneCellAnchor>
    <xdr:from>
      <xdr:col>6</xdr:col>
      <xdr:colOff>337996</xdr:colOff>
      <xdr:row>14</xdr:row>
      <xdr:rowOff>105588</xdr:rowOff>
    </xdr:from>
    <xdr:ext cx="1556734" cy="537032"/>
    <xdr:sp macro="[0]!الذهاب_الى_نتائج_الفردي_3" textlink="">
      <xdr:nvSpPr>
        <xdr:cNvPr id="32" name="Shape 6">
          <a:extLst>
            <a:ext uri="{FF2B5EF4-FFF2-40B4-BE49-F238E27FC236}">
              <a16:creationId xmlns:a16="http://schemas.microsoft.com/office/drawing/2014/main" id="{26FB210A-6E53-488F-819C-DEC2A5EC3BB2}"/>
            </a:ext>
          </a:extLst>
        </xdr:cNvPr>
        <xdr:cNvSpPr/>
      </xdr:nvSpPr>
      <xdr:spPr>
        <a:xfrm>
          <a:off x="3968702" y="2615706"/>
          <a:ext cx="1556734" cy="537032"/>
        </a:xfrm>
        <a:prstGeom prst="roundRect">
          <a:avLst>
            <a:gd name="adj" fmla="val 16667"/>
          </a:avLst>
        </a:prstGeom>
        <a:solidFill>
          <a:srgbClr val="DC3939"/>
        </a:solidFill>
        <a:ln w="57150">
          <a:solidFill>
            <a:srgbClr val="FF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odoni MT Black" panose="02070A03080606020203" pitchFamily="18" charset="0"/>
              <a:ea typeface="Calibri"/>
              <a:cs typeface="Calibri"/>
              <a:sym typeface="Calibri"/>
            </a:rPr>
            <a:t>IND RESULT DAY 3</a:t>
          </a:r>
          <a:endParaRPr lang="ar-A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odoni MT Black" panose="02070A03080606020203" pitchFamily="18" charset="0"/>
            <a:ea typeface="Calibri"/>
            <a:cs typeface="Calibri"/>
            <a:sym typeface="Calibri"/>
          </a:endParaRPr>
        </a:p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ar-A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odoni MT Black" panose="02070A03080606020203" pitchFamily="18" charset="0"/>
              <a:ea typeface="Calibri"/>
              <a:cs typeface="Calibri"/>
              <a:sym typeface="Calibri"/>
            </a:rPr>
            <a:t>نتائج فردي المعلقات</a:t>
          </a:r>
          <a:endParaRPr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odoni MT Black" panose="02070A03080606020203" pitchFamily="18" charset="0"/>
            <a:ea typeface="Calibri"/>
            <a:cs typeface="Calibri"/>
          </a:endParaRPr>
        </a:p>
      </xdr:txBody>
    </xdr:sp>
    <xdr:clientData fLocksWithSheet="0"/>
  </xdr:oneCellAnchor>
  <xdr:oneCellAnchor>
    <xdr:from>
      <xdr:col>12</xdr:col>
      <xdr:colOff>251809</xdr:colOff>
      <xdr:row>4</xdr:row>
      <xdr:rowOff>49833</xdr:rowOff>
    </xdr:from>
    <xdr:ext cx="963490" cy="446554"/>
    <xdr:sp macro="[0]!Module11.HideAll" textlink="">
      <xdr:nvSpPr>
        <xdr:cNvPr id="33" name="Shape 7">
          <a:extLst>
            <a:ext uri="{FF2B5EF4-FFF2-40B4-BE49-F238E27FC236}">
              <a16:creationId xmlns:a16="http://schemas.microsoft.com/office/drawing/2014/main" id="{C694752C-97E2-4D99-B837-70B5E0B16282}"/>
            </a:ext>
          </a:extLst>
        </xdr:cNvPr>
        <xdr:cNvSpPr/>
      </xdr:nvSpPr>
      <xdr:spPr>
        <a:xfrm>
          <a:off x="7877331" y="756616"/>
          <a:ext cx="963490" cy="44655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chemeClr val="accent1">
                <a:shade val="30000"/>
                <a:satMod val="115000"/>
              </a:schemeClr>
            </a:gs>
            <a:gs pos="50000">
              <a:schemeClr val="accent1">
                <a:shade val="67500"/>
                <a:satMod val="115000"/>
              </a:schemeClr>
            </a:gs>
            <a:gs pos="100000">
              <a:schemeClr val="accent1">
                <a:shade val="100000"/>
                <a:satMod val="115000"/>
              </a:schemeClr>
            </a:gs>
          </a:gsLst>
          <a:lin ang="8100000" scaled="1"/>
          <a:tileRect/>
        </a:gradFill>
        <a:ln w="28575">
          <a:solidFill>
            <a:schemeClr val="accent2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chemeClr val="lt1"/>
              </a:solidFill>
              <a:latin typeface="Bodoni MT Black" panose="02070A03080606020203" pitchFamily="18" charset="0"/>
              <a:ea typeface="Calibri"/>
              <a:cs typeface="Calibri"/>
              <a:sym typeface="Calibri"/>
            </a:rPr>
            <a:t>HideAll</a:t>
          </a:r>
          <a:endParaRPr lang="ar-AE" sz="1100" b="1">
            <a:solidFill>
              <a:schemeClr val="lt1"/>
            </a:solidFill>
            <a:latin typeface="Bodoni MT Black" panose="02070A03080606020203" pitchFamily="18" charset="0"/>
            <a:ea typeface="Calibri"/>
            <a:cs typeface="Calibri"/>
            <a:sym typeface="Calibri"/>
          </a:endParaRPr>
        </a:p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ar-AE" sz="1100" b="1">
              <a:solidFill>
                <a:schemeClr val="lt1"/>
              </a:solidFill>
              <a:latin typeface="Bodoni MT Black" panose="02070A03080606020203" pitchFamily="18" charset="0"/>
              <a:ea typeface="Calibri"/>
              <a:cs typeface="Calibri"/>
              <a:sym typeface="Calibri"/>
            </a:rPr>
            <a:t>ا</a:t>
          </a:r>
          <a:r>
            <a:rPr lang="ar-AE" sz="800" b="1">
              <a:solidFill>
                <a:schemeClr val="lt1"/>
              </a:solidFill>
              <a:latin typeface="Bodoni MT Black" panose="02070A03080606020203" pitchFamily="18" charset="0"/>
              <a:ea typeface="Calibri"/>
              <a:cs typeface="Calibri"/>
              <a:sym typeface="Calibri"/>
            </a:rPr>
            <a:t>خفاءالصفحات</a:t>
          </a:r>
          <a:endParaRPr sz="1400">
            <a:latin typeface="Bodoni MT Black" panose="02070A03080606020203" pitchFamily="18" charset="0"/>
          </a:endParaRPr>
        </a:p>
      </xdr:txBody>
    </xdr:sp>
    <xdr:clientData fLocksWithSheet="0"/>
  </xdr:oneCellAnchor>
  <xdr:oneCellAnchor>
    <xdr:from>
      <xdr:col>10</xdr:col>
      <xdr:colOff>444338</xdr:colOff>
      <xdr:row>4</xdr:row>
      <xdr:rowOff>42361</xdr:rowOff>
    </xdr:from>
    <xdr:ext cx="963706" cy="467818"/>
    <xdr:sp macro="[0]!ShowAllSheetsعرض" textlink="">
      <xdr:nvSpPr>
        <xdr:cNvPr id="34" name="Shape 8">
          <a:extLst>
            <a:ext uri="{FF2B5EF4-FFF2-40B4-BE49-F238E27FC236}">
              <a16:creationId xmlns:a16="http://schemas.microsoft.com/office/drawing/2014/main" id="{1ED634FE-D95B-488E-BB68-E6DB61EACD6E}"/>
            </a:ext>
          </a:extLst>
        </xdr:cNvPr>
        <xdr:cNvSpPr/>
      </xdr:nvSpPr>
      <xdr:spPr>
        <a:xfrm>
          <a:off x="6463034" y="749144"/>
          <a:ext cx="963706" cy="467818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chemeClr val="accent1">
                <a:shade val="30000"/>
                <a:satMod val="115000"/>
              </a:schemeClr>
            </a:gs>
            <a:gs pos="50000">
              <a:schemeClr val="accent1">
                <a:shade val="67500"/>
                <a:satMod val="115000"/>
              </a:schemeClr>
            </a:gs>
            <a:gs pos="100000">
              <a:schemeClr val="accent1">
                <a:shade val="100000"/>
                <a:satMod val="115000"/>
              </a:schemeClr>
            </a:gs>
          </a:gsLst>
          <a:lin ang="8100000" scaled="1"/>
          <a:tileRect/>
        </a:gradFill>
        <a:ln w="28575">
          <a:solidFill>
            <a:schemeClr val="accent2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50" b="1">
              <a:solidFill>
                <a:schemeClr val="lt1"/>
              </a:solidFill>
              <a:latin typeface="Bodoni MT Black" panose="02070A03080606020203" pitchFamily="18" charset="0"/>
              <a:ea typeface="Calibri"/>
              <a:cs typeface="Calibri"/>
              <a:sym typeface="Calibri"/>
            </a:rPr>
            <a:t>ShowAll</a:t>
          </a:r>
          <a:endParaRPr lang="ar-AE" sz="1050" b="1">
            <a:solidFill>
              <a:schemeClr val="lt1"/>
            </a:solidFill>
            <a:latin typeface="Bodoni MT Black" panose="02070A03080606020203" pitchFamily="18" charset="0"/>
            <a:ea typeface="Calibri"/>
            <a:cs typeface="Calibri"/>
            <a:sym typeface="Calibri"/>
          </a:endParaRPr>
        </a:p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ar-AE" sz="1050" b="1">
              <a:solidFill>
                <a:schemeClr val="lt1"/>
              </a:solidFill>
              <a:latin typeface="Bodoni MT Black" panose="02070A03080606020203" pitchFamily="18" charset="0"/>
              <a:ea typeface="Calibri"/>
              <a:cs typeface="Calibri"/>
              <a:sym typeface="Calibri"/>
            </a:rPr>
            <a:t>اظهار الكل</a:t>
          </a:r>
          <a:endParaRPr sz="1200">
            <a:latin typeface="Bodoni MT Black" panose="02070A03080606020203" pitchFamily="18" charset="0"/>
          </a:endParaRPr>
        </a:p>
      </xdr:txBody>
    </xdr:sp>
    <xdr:clientData fLocksWithSheet="0"/>
  </xdr:oneCellAnchor>
  <xdr:oneCellAnchor>
    <xdr:from>
      <xdr:col>6</xdr:col>
      <xdr:colOff>318013</xdr:colOff>
      <xdr:row>18</xdr:row>
      <xdr:rowOff>34276</xdr:rowOff>
    </xdr:from>
    <xdr:ext cx="1590093" cy="537032"/>
    <xdr:sp macro="[0]!الذهاب_الى_نتائج_الفرق_3" textlink="">
      <xdr:nvSpPr>
        <xdr:cNvPr id="35" name="Shape 9">
          <a:extLst>
            <a:ext uri="{FF2B5EF4-FFF2-40B4-BE49-F238E27FC236}">
              <a16:creationId xmlns:a16="http://schemas.microsoft.com/office/drawing/2014/main" id="{25A2289B-44CC-4A37-9B3E-E2A2A2C914F4}"/>
            </a:ext>
          </a:extLst>
        </xdr:cNvPr>
        <xdr:cNvSpPr/>
      </xdr:nvSpPr>
      <xdr:spPr>
        <a:xfrm>
          <a:off x="3948719" y="3261570"/>
          <a:ext cx="1590093" cy="537032"/>
        </a:xfrm>
        <a:prstGeom prst="roundRect">
          <a:avLst>
            <a:gd name="adj" fmla="val 16667"/>
          </a:avLst>
        </a:prstGeom>
        <a:solidFill>
          <a:srgbClr val="DC3939"/>
        </a:solidFill>
        <a:ln w="57150">
          <a:solidFill>
            <a:srgbClr val="FF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odoni MT Black" panose="02070A03080606020203" pitchFamily="18" charset="0"/>
              <a:ea typeface="Calibri"/>
              <a:cs typeface="Calibri"/>
              <a:sym typeface="Calibri"/>
            </a:rPr>
            <a:t> TEAM RESULT  DAY 3</a:t>
          </a:r>
          <a:endParaRPr lang="ar-A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odoni MT Black" panose="02070A03080606020203" pitchFamily="18" charset="0"/>
            <a:ea typeface="Calibri"/>
            <a:cs typeface="Calibri"/>
            <a:sym typeface="Calibri"/>
          </a:endParaRPr>
        </a:p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ar-A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odoni MT Black" panose="02070A03080606020203" pitchFamily="18" charset="0"/>
              <a:ea typeface="Calibri"/>
              <a:cs typeface="Calibri"/>
              <a:sym typeface="Calibri"/>
            </a:rPr>
            <a:t>نتئاج فرق المعلقات</a:t>
          </a:r>
          <a:endParaRPr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odoni MT Black" panose="02070A03080606020203" pitchFamily="18" charset="0"/>
            <a:ea typeface="Calibri"/>
            <a:cs typeface="Calibri"/>
          </a:endParaRPr>
        </a:p>
      </xdr:txBody>
    </xdr:sp>
    <xdr:clientData fLocksWithSheet="0"/>
  </xdr:oneCellAnchor>
  <xdr:oneCellAnchor>
    <xdr:from>
      <xdr:col>9</xdr:col>
      <xdr:colOff>552463</xdr:colOff>
      <xdr:row>18</xdr:row>
      <xdr:rowOff>161141</xdr:rowOff>
    </xdr:from>
    <xdr:ext cx="1658099" cy="478451"/>
    <xdr:sp macro="[0]!Module12.GoTo_TotalInd" textlink="">
      <xdr:nvSpPr>
        <xdr:cNvPr id="36" name="Shape 10">
          <a:extLst>
            <a:ext uri="{FF2B5EF4-FFF2-40B4-BE49-F238E27FC236}">
              <a16:creationId xmlns:a16="http://schemas.microsoft.com/office/drawing/2014/main" id="{86B7107B-5AF9-4CE0-AA49-3245AF049E37}"/>
            </a:ext>
          </a:extLst>
        </xdr:cNvPr>
        <xdr:cNvSpPr/>
      </xdr:nvSpPr>
      <xdr:spPr>
        <a:xfrm>
          <a:off x="5998522" y="3388435"/>
          <a:ext cx="1658099" cy="478451"/>
        </a:xfrm>
        <a:prstGeom prst="roundRect">
          <a:avLst>
            <a:gd name="adj" fmla="val 16667"/>
          </a:avLst>
        </a:prstGeom>
        <a:solidFill>
          <a:schemeClr val="accent1"/>
        </a:solidFill>
        <a:ln w="28575">
          <a:solidFill>
            <a:schemeClr val="accent2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Bodoni MT Black" panose="02070A03080606020203" pitchFamily="18" charset="0"/>
              <a:ea typeface="Calibri"/>
              <a:cs typeface="Calibri"/>
              <a:sym typeface="Calibri"/>
            </a:rPr>
            <a:t>TOTAL INDIVIDUAL</a:t>
          </a:r>
          <a:endParaRPr lang="ar-AE" sz="1100">
            <a:solidFill>
              <a:schemeClr val="lt1"/>
            </a:solidFill>
            <a:latin typeface="Bodoni MT Black" panose="02070A03080606020203" pitchFamily="18" charset="0"/>
            <a:ea typeface="Calibri"/>
            <a:cs typeface="Calibri"/>
            <a:sym typeface="Calibri"/>
          </a:endParaRPr>
        </a:p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ar-AE" sz="1100">
              <a:solidFill>
                <a:schemeClr val="lt1"/>
              </a:solidFill>
              <a:latin typeface="Bodoni MT Black" panose="02070A03080606020203" pitchFamily="18" charset="0"/>
              <a:ea typeface="Calibri"/>
              <a:cs typeface="Calibri"/>
              <a:sym typeface="Calibri"/>
            </a:rPr>
            <a:t>مجموع عام الفردي</a:t>
          </a:r>
          <a:endParaRPr sz="1100">
            <a:latin typeface="Bodoni MT Black" panose="02070A03080606020203" pitchFamily="18" charset="0"/>
          </a:endParaRPr>
        </a:p>
      </xdr:txBody>
    </xdr:sp>
    <xdr:clientData fLocksWithSheet="0"/>
  </xdr:oneCellAnchor>
  <xdr:oneCellAnchor>
    <xdr:from>
      <xdr:col>12</xdr:col>
      <xdr:colOff>162500</xdr:colOff>
      <xdr:row>18</xdr:row>
      <xdr:rowOff>161141</xdr:rowOff>
    </xdr:from>
    <xdr:ext cx="1568472" cy="499715"/>
    <xdr:sp macro="[0]!Module12.GoTo_TotalTeam" textlink="">
      <xdr:nvSpPr>
        <xdr:cNvPr id="37" name="Shape 11">
          <a:extLst>
            <a:ext uri="{FF2B5EF4-FFF2-40B4-BE49-F238E27FC236}">
              <a16:creationId xmlns:a16="http://schemas.microsoft.com/office/drawing/2014/main" id="{6A7686FB-E42E-418F-AC4D-343B543F5AD2}"/>
            </a:ext>
          </a:extLst>
        </xdr:cNvPr>
        <xdr:cNvSpPr/>
      </xdr:nvSpPr>
      <xdr:spPr>
        <a:xfrm>
          <a:off x="7819853" y="3388435"/>
          <a:ext cx="1568472" cy="499715"/>
        </a:xfrm>
        <a:prstGeom prst="roundRect">
          <a:avLst>
            <a:gd name="adj" fmla="val 16667"/>
          </a:avLst>
        </a:prstGeom>
        <a:solidFill>
          <a:schemeClr val="accent1"/>
        </a:solidFill>
        <a:ln w="28575">
          <a:solidFill>
            <a:schemeClr val="accent2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Bodoni MT Black" panose="02070A03080606020203" pitchFamily="18" charset="0"/>
              <a:ea typeface="Calibri"/>
              <a:cs typeface="Calibri"/>
              <a:sym typeface="Calibri"/>
            </a:rPr>
            <a:t>TOTAL TEAM</a:t>
          </a:r>
          <a:endParaRPr lang="ar-AE" sz="1100">
            <a:solidFill>
              <a:schemeClr val="lt1"/>
            </a:solidFill>
            <a:latin typeface="Bodoni MT Black" panose="02070A03080606020203" pitchFamily="18" charset="0"/>
            <a:ea typeface="Calibri"/>
            <a:cs typeface="Calibri"/>
            <a:sym typeface="Calibri"/>
          </a:endParaRPr>
        </a:p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ar-AE" sz="1100">
              <a:solidFill>
                <a:schemeClr val="lt1"/>
              </a:solidFill>
              <a:latin typeface="Bodoni MT Black" panose="02070A03080606020203" pitchFamily="18" charset="0"/>
              <a:ea typeface="Calibri"/>
              <a:cs typeface="Calibri"/>
              <a:sym typeface="Calibri"/>
            </a:rPr>
            <a:t>مجموع</a:t>
          </a:r>
          <a:r>
            <a:rPr lang="ar-AE" sz="1100" baseline="0">
              <a:solidFill>
                <a:schemeClr val="lt1"/>
              </a:solidFill>
              <a:latin typeface="Bodoni MT Black" panose="02070A03080606020203" pitchFamily="18" charset="0"/>
              <a:ea typeface="Calibri"/>
              <a:cs typeface="Calibri"/>
              <a:sym typeface="Calibri"/>
            </a:rPr>
            <a:t> عام الفرق</a:t>
          </a:r>
          <a:endParaRPr sz="1100">
            <a:latin typeface="Bodoni MT Black" panose="02070A03080606020203" pitchFamily="18" charset="0"/>
          </a:endParaRPr>
        </a:p>
      </xdr:txBody>
    </xdr:sp>
    <xdr:clientData fLocksWithSheet="0"/>
  </xdr:oneCellAnchor>
  <xdr:oneCellAnchor>
    <xdr:from>
      <xdr:col>11</xdr:col>
      <xdr:colOff>328171</xdr:colOff>
      <xdr:row>1</xdr:row>
      <xdr:rowOff>71507</xdr:rowOff>
    </xdr:from>
    <xdr:ext cx="1400422" cy="435922"/>
    <xdr:sp macro="[0]!Module11.GoTo_MList" textlink="">
      <xdr:nvSpPr>
        <xdr:cNvPr id="38" name="Shape 12">
          <a:extLst>
            <a:ext uri="{FF2B5EF4-FFF2-40B4-BE49-F238E27FC236}">
              <a16:creationId xmlns:a16="http://schemas.microsoft.com/office/drawing/2014/main" id="{9E51954D-99EB-4954-A167-E3149CE42261}"/>
            </a:ext>
          </a:extLst>
        </xdr:cNvPr>
        <xdr:cNvSpPr/>
      </xdr:nvSpPr>
      <xdr:spPr>
        <a:xfrm>
          <a:off x="6984465" y="250801"/>
          <a:ext cx="1400422" cy="435922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chemeClr val="accent1">
                <a:shade val="30000"/>
                <a:satMod val="115000"/>
              </a:schemeClr>
            </a:gs>
            <a:gs pos="50000">
              <a:schemeClr val="accent1">
                <a:shade val="67500"/>
                <a:satMod val="115000"/>
              </a:schemeClr>
            </a:gs>
            <a:gs pos="100000">
              <a:schemeClr val="accent1">
                <a:shade val="100000"/>
                <a:satMod val="115000"/>
              </a:schemeClr>
            </a:gs>
          </a:gsLst>
          <a:lin ang="8100000" scaled="1"/>
          <a:tileRect/>
        </a:gradFill>
        <a:ln w="28575">
          <a:solidFill>
            <a:schemeClr val="accent2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Bodoni MT Black" panose="02070A03080606020203" pitchFamily="18" charset="0"/>
              <a:ea typeface="Calibri"/>
              <a:cs typeface="Calibri"/>
              <a:sym typeface="Calibri"/>
            </a:rPr>
            <a:t>M. List</a:t>
          </a:r>
          <a:endParaRPr lang="ar-AE" sz="1100">
            <a:solidFill>
              <a:schemeClr val="lt1"/>
            </a:solidFill>
            <a:latin typeface="Bodoni MT Black" panose="02070A03080606020203" pitchFamily="18" charset="0"/>
            <a:ea typeface="Calibri"/>
            <a:cs typeface="Calibri"/>
            <a:sym typeface="Calibri"/>
          </a:endParaRPr>
        </a:p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ar-AE" sz="1100" b="1">
              <a:solidFill>
                <a:schemeClr val="lt1"/>
              </a:solidFill>
              <a:latin typeface="Bodoni MT Black" panose="02070A03080606020203" pitchFamily="18" charset="0"/>
              <a:ea typeface="Calibri"/>
              <a:cs typeface="Calibri"/>
              <a:sym typeface="Calibri"/>
            </a:rPr>
            <a:t>قائمة</a:t>
          </a:r>
          <a:r>
            <a:rPr lang="ar-AE" sz="1100" b="1" baseline="0">
              <a:solidFill>
                <a:schemeClr val="lt1"/>
              </a:solidFill>
              <a:latin typeface="Bodoni MT Black" panose="02070A03080606020203" pitchFamily="18" charset="0"/>
              <a:ea typeface="Calibri"/>
              <a:cs typeface="Calibri"/>
              <a:sym typeface="Calibri"/>
            </a:rPr>
            <a:t> الأسماء</a:t>
          </a:r>
          <a:endParaRPr sz="1100" b="1">
            <a:latin typeface="Bodoni MT Black" panose="02070A03080606020203" pitchFamily="18" charset="0"/>
          </a:endParaRPr>
        </a:p>
      </xdr:txBody>
    </xdr:sp>
    <xdr:clientData fLocksWithSheet="0"/>
  </xdr:oneCellAnchor>
  <xdr:oneCellAnchor>
    <xdr:from>
      <xdr:col>6</xdr:col>
      <xdr:colOff>327610</xdr:colOff>
      <xdr:row>3</xdr:row>
      <xdr:rowOff>115015</xdr:rowOff>
    </xdr:from>
    <xdr:ext cx="1571625" cy="571500"/>
    <xdr:sp macro="[0]!Module13.GoTo_RingsPeg" textlink="">
      <xdr:nvSpPr>
        <xdr:cNvPr id="39" name="Shape 13">
          <a:extLst>
            <a:ext uri="{FF2B5EF4-FFF2-40B4-BE49-F238E27FC236}">
              <a16:creationId xmlns:a16="http://schemas.microsoft.com/office/drawing/2014/main" id="{086A5D2A-C670-41DE-9A85-E0CC725F350B}"/>
            </a:ext>
          </a:extLst>
        </xdr:cNvPr>
        <xdr:cNvSpPr/>
      </xdr:nvSpPr>
      <xdr:spPr>
        <a:xfrm>
          <a:off x="3958316" y="652897"/>
          <a:ext cx="1571625" cy="571500"/>
        </a:xfrm>
        <a:prstGeom prst="roundRect">
          <a:avLst>
            <a:gd name="adj" fmla="val 16667"/>
          </a:avLst>
        </a:prstGeom>
        <a:solidFill>
          <a:srgbClr val="DC3939"/>
        </a:solidFill>
        <a:ln w="57150">
          <a:solidFill>
            <a:srgbClr val="FF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odoni MT Black" panose="02070A03080606020203" pitchFamily="18" charset="0"/>
              <a:ea typeface="Calibri"/>
              <a:cs typeface="Calibri"/>
              <a:sym typeface="Calibri"/>
            </a:rPr>
            <a:t>RINGS &amp; PEG </a:t>
          </a:r>
          <a:b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odoni MT Black" panose="02070A03080606020203" pitchFamily="18" charset="0"/>
              <a:ea typeface="Calibri"/>
              <a:cs typeface="Calibri"/>
              <a:sym typeface="Calibri"/>
            </a:rPr>
          </a:br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odoni MT Black" panose="02070A03080606020203" pitchFamily="18" charset="0"/>
              <a:ea typeface="Calibri"/>
              <a:cs typeface="Calibri"/>
              <a:sym typeface="Calibri"/>
            </a:rPr>
            <a:t>LANCE</a:t>
          </a:r>
          <a:endParaRPr lang="ar-A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odoni MT Black" panose="02070A03080606020203" pitchFamily="18" charset="0"/>
            <a:ea typeface="Calibri"/>
            <a:cs typeface="Calibri"/>
            <a:sym typeface="Calibri"/>
          </a:endParaRPr>
        </a:p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ar-A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odoni MT Black" panose="02070A03080606020203" pitchFamily="18" charset="0"/>
              <a:ea typeface="Calibri"/>
              <a:cs typeface="Calibri"/>
              <a:sym typeface="Calibri"/>
            </a:rPr>
            <a:t>حلقتين بالرمح</a:t>
          </a:r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odoni MT Black" panose="02070A03080606020203" pitchFamily="18" charset="0"/>
              <a:ea typeface="Calibri"/>
              <a:cs typeface="Calibri"/>
              <a:sym typeface="Calibri"/>
            </a:rPr>
            <a:t> </a:t>
          </a:r>
          <a:endParaRPr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odoni MT Black" panose="02070A03080606020203" pitchFamily="18" charset="0"/>
            <a:ea typeface="Calibri"/>
            <a:cs typeface="Calibri"/>
          </a:endParaRPr>
        </a:p>
      </xdr:txBody>
    </xdr:sp>
    <xdr:clientData fLocksWithSheet="0"/>
  </xdr:oneCellAnchor>
  <xdr:oneCellAnchor>
    <xdr:from>
      <xdr:col>3</xdr:col>
      <xdr:colOff>274005</xdr:colOff>
      <xdr:row>7</xdr:row>
      <xdr:rowOff>49835</xdr:rowOff>
    </xdr:from>
    <xdr:ext cx="1323975" cy="581025"/>
    <xdr:sp macro="[0]!Module11.GoTo_PairSword" textlink="">
      <xdr:nvSpPr>
        <xdr:cNvPr id="40" name="Shape 14">
          <a:extLst>
            <a:ext uri="{FF2B5EF4-FFF2-40B4-BE49-F238E27FC236}">
              <a16:creationId xmlns:a16="http://schemas.microsoft.com/office/drawing/2014/main" id="{96942430-0ACD-4152-9E7C-F6E96704AB2F}"/>
            </a:ext>
          </a:extLst>
        </xdr:cNvPr>
        <xdr:cNvSpPr/>
      </xdr:nvSpPr>
      <xdr:spPr>
        <a:xfrm>
          <a:off x="2089358" y="1304894"/>
          <a:ext cx="1323975" cy="581025"/>
        </a:xfrm>
        <a:prstGeom prst="roundRect">
          <a:avLst>
            <a:gd name="adj" fmla="val 16667"/>
          </a:avLst>
        </a:prstGeom>
        <a:solidFill>
          <a:schemeClr val="accent6"/>
        </a:solidFill>
        <a:ln w="57150">
          <a:solidFill>
            <a:schemeClr val="accent6">
              <a:lumMod val="75000"/>
            </a:schemeClr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odoni MT Black" panose="02070A03080606020203" pitchFamily="18" charset="0"/>
              <a:ea typeface="Calibri"/>
              <a:cs typeface="Calibri"/>
              <a:sym typeface="Calibri"/>
            </a:rPr>
            <a:t>PAIR SWORD</a:t>
          </a:r>
          <a:endParaRPr lang="ar-A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odoni MT Black" panose="02070A03080606020203" pitchFamily="18" charset="0"/>
            <a:ea typeface="Calibri"/>
            <a:cs typeface="Calibri"/>
            <a:sym typeface="Calibri"/>
          </a:endParaRPr>
        </a:p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ar-A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odoni MT Black" panose="02070A03080606020203" pitchFamily="18" charset="0"/>
              <a:ea typeface="Calibri"/>
              <a:cs typeface="Calibri"/>
              <a:sym typeface="Calibri"/>
            </a:rPr>
            <a:t>زوجي السيف</a:t>
          </a:r>
          <a:endParaRPr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odoni MT Black" panose="02070A03080606020203" pitchFamily="18" charset="0"/>
            <a:ea typeface="Calibri"/>
            <a:cs typeface="Calibri"/>
          </a:endParaRPr>
        </a:p>
      </xdr:txBody>
    </xdr:sp>
    <xdr:clientData fLocksWithSheet="0"/>
  </xdr:oneCellAnchor>
  <xdr:oneCellAnchor>
    <xdr:from>
      <xdr:col>3</xdr:col>
      <xdr:colOff>276063</xdr:colOff>
      <xdr:row>3</xdr:row>
      <xdr:rowOff>115015</xdr:rowOff>
    </xdr:from>
    <xdr:ext cx="1323975" cy="571500"/>
    <xdr:sp macro="[0]!Module11.GoTo_IndSword" textlink="">
      <xdr:nvSpPr>
        <xdr:cNvPr id="41" name="Shape 15">
          <a:extLst>
            <a:ext uri="{FF2B5EF4-FFF2-40B4-BE49-F238E27FC236}">
              <a16:creationId xmlns:a16="http://schemas.microsoft.com/office/drawing/2014/main" id="{E0D8710D-2429-4BD4-B74D-A51109786483}"/>
            </a:ext>
          </a:extLst>
        </xdr:cNvPr>
        <xdr:cNvSpPr/>
      </xdr:nvSpPr>
      <xdr:spPr>
        <a:xfrm>
          <a:off x="2091416" y="652897"/>
          <a:ext cx="1323975" cy="571500"/>
        </a:xfrm>
        <a:prstGeom prst="roundRect">
          <a:avLst>
            <a:gd name="adj" fmla="val 16667"/>
          </a:avLst>
        </a:prstGeom>
        <a:solidFill>
          <a:schemeClr val="accent6"/>
        </a:solidFill>
        <a:ln w="57150">
          <a:solidFill>
            <a:schemeClr val="accent6">
              <a:lumMod val="75000"/>
            </a:schemeClr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odoni MT Black" panose="02070A03080606020203" pitchFamily="18" charset="0"/>
              <a:ea typeface="Calibri"/>
              <a:cs typeface="Calibri"/>
              <a:sym typeface="Calibri"/>
            </a:rPr>
            <a:t>IND SWORD</a:t>
          </a:r>
        </a:p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ar-A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odoni MT Black" panose="02070A03080606020203" pitchFamily="18" charset="0"/>
              <a:ea typeface="Calibri"/>
              <a:cs typeface="Calibri"/>
              <a:sym typeface="Calibri"/>
            </a:rPr>
            <a:t>فردي</a:t>
          </a:r>
          <a:r>
            <a:rPr lang="ar-AE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odoni MT Black" panose="02070A03080606020203" pitchFamily="18" charset="0"/>
              <a:ea typeface="Calibri"/>
              <a:cs typeface="Calibri"/>
              <a:sym typeface="Calibri"/>
            </a:rPr>
            <a:t> السيف</a:t>
          </a:r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odoni MT Black" panose="02070A03080606020203" pitchFamily="18" charset="0"/>
              <a:ea typeface="Calibri"/>
              <a:cs typeface="Calibri"/>
              <a:sym typeface="Calibri"/>
            </a:rPr>
            <a:t> </a:t>
          </a:r>
          <a:endParaRPr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odoni MT Black" panose="02070A03080606020203" pitchFamily="18" charset="0"/>
            <a:ea typeface="Calibri"/>
            <a:cs typeface="Calibri"/>
          </a:endParaRPr>
        </a:p>
      </xdr:txBody>
    </xdr:sp>
    <xdr:clientData fLocksWithSheet="0"/>
  </xdr:oneCellAnchor>
  <xdr:oneCellAnchor>
    <xdr:from>
      <xdr:col>0</xdr:col>
      <xdr:colOff>264663</xdr:colOff>
      <xdr:row>3</xdr:row>
      <xdr:rowOff>90364</xdr:rowOff>
    </xdr:from>
    <xdr:ext cx="1333500" cy="571500"/>
    <xdr:sp macro="[0]!Module11.GoTo_IndLance" textlink="">
      <xdr:nvSpPr>
        <xdr:cNvPr id="42" name="Shape 16">
          <a:extLst>
            <a:ext uri="{FF2B5EF4-FFF2-40B4-BE49-F238E27FC236}">
              <a16:creationId xmlns:a16="http://schemas.microsoft.com/office/drawing/2014/main" id="{2E292D7D-738A-4629-9F3B-FE2E7EF8AE3B}"/>
            </a:ext>
          </a:extLst>
        </xdr:cNvPr>
        <xdr:cNvSpPr/>
      </xdr:nvSpPr>
      <xdr:spPr>
        <a:xfrm>
          <a:off x="264663" y="628246"/>
          <a:ext cx="1333500" cy="57150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2700000" scaled="1"/>
          <a:tileRect/>
        </a:gradFill>
        <a:ln w="57150">
          <a:solidFill>
            <a:schemeClr val="accent4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odoni MT Black" panose="02070A03080606020203" pitchFamily="18" charset="0"/>
              <a:ea typeface="Calibri"/>
              <a:cs typeface="Calibri"/>
              <a:sym typeface="Calibri"/>
            </a:rPr>
            <a:t>IND LANCE</a:t>
          </a:r>
        </a:p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ar-A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odoni MT Black" panose="02070A03080606020203" pitchFamily="18" charset="0"/>
              <a:ea typeface="Calibri"/>
              <a:cs typeface="Calibri"/>
              <a:sym typeface="Calibri"/>
            </a:rPr>
            <a:t>فردي الرمح</a:t>
          </a:r>
          <a:endParaRPr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odoni MT Black" panose="02070A03080606020203" pitchFamily="18" charset="0"/>
            <a:ea typeface="Calibri"/>
            <a:cs typeface="Calibri"/>
          </a:endParaRPr>
        </a:p>
      </xdr:txBody>
    </xdr:sp>
    <xdr:clientData fLocksWithSheet="0"/>
  </xdr:oneCellAnchor>
  <xdr:oneCellAnchor>
    <xdr:from>
      <xdr:col>0</xdr:col>
      <xdr:colOff>272132</xdr:colOff>
      <xdr:row>7</xdr:row>
      <xdr:rowOff>31534</xdr:rowOff>
    </xdr:from>
    <xdr:ext cx="1333500" cy="571500"/>
    <xdr:sp macro="[0]!Module11.GoTo_PairLance" textlink="">
      <xdr:nvSpPr>
        <xdr:cNvPr id="43" name="Shape 17">
          <a:extLst>
            <a:ext uri="{FF2B5EF4-FFF2-40B4-BE49-F238E27FC236}">
              <a16:creationId xmlns:a16="http://schemas.microsoft.com/office/drawing/2014/main" id="{B77C3831-94A0-41FF-B749-EBD3A70C9288}"/>
            </a:ext>
          </a:extLst>
        </xdr:cNvPr>
        <xdr:cNvSpPr/>
      </xdr:nvSpPr>
      <xdr:spPr>
        <a:xfrm>
          <a:off x="272132" y="1286593"/>
          <a:ext cx="1333500" cy="57150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2700000" scaled="1"/>
          <a:tileRect/>
        </a:gradFill>
        <a:ln w="57150">
          <a:solidFill>
            <a:schemeClr val="accent4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odoni MT Black" panose="02070A03080606020203" pitchFamily="18" charset="0"/>
              <a:ea typeface="Calibri"/>
              <a:cs typeface="Calibri"/>
              <a:sym typeface="Calibri"/>
            </a:rPr>
            <a:t>PAIR LANCE</a:t>
          </a:r>
          <a:endParaRPr lang="ar-A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odoni MT Black" panose="02070A03080606020203" pitchFamily="18" charset="0"/>
            <a:ea typeface="Calibri"/>
            <a:cs typeface="Calibri"/>
            <a:sym typeface="Calibri"/>
          </a:endParaRPr>
        </a:p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ar-A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odoni MT Black" panose="02070A03080606020203" pitchFamily="18" charset="0"/>
              <a:ea typeface="Calibri"/>
              <a:cs typeface="Calibri"/>
              <a:sym typeface="Calibri"/>
            </a:rPr>
            <a:t>زوجي الرمح</a:t>
          </a:r>
          <a:endParaRPr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odoni MT Black" panose="02070A03080606020203" pitchFamily="18" charset="0"/>
            <a:ea typeface="Calibri"/>
            <a:cs typeface="Calibri"/>
          </a:endParaRPr>
        </a:p>
      </xdr:txBody>
    </xdr:sp>
    <xdr:clientData fLocksWithSheet="0"/>
  </xdr:oneCellAnchor>
  <xdr:oneCellAnchor>
    <xdr:from>
      <xdr:col>0</xdr:col>
      <xdr:colOff>269143</xdr:colOff>
      <xdr:row>10</xdr:row>
      <xdr:rowOff>166379</xdr:rowOff>
    </xdr:from>
    <xdr:ext cx="1333500" cy="561975"/>
    <xdr:sp macro="[0]!Module11.GoTo_TeamLance" textlink="">
      <xdr:nvSpPr>
        <xdr:cNvPr id="44" name="Shape 18">
          <a:extLst>
            <a:ext uri="{FF2B5EF4-FFF2-40B4-BE49-F238E27FC236}">
              <a16:creationId xmlns:a16="http://schemas.microsoft.com/office/drawing/2014/main" id="{BDDDBC91-A618-4BF7-81D5-5932BF2A694E}"/>
            </a:ext>
          </a:extLst>
        </xdr:cNvPr>
        <xdr:cNvSpPr/>
      </xdr:nvSpPr>
      <xdr:spPr>
        <a:xfrm>
          <a:off x="269143" y="1959320"/>
          <a:ext cx="1333500" cy="561975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2700000" scaled="1"/>
          <a:tileRect/>
        </a:gradFill>
        <a:ln w="57150">
          <a:solidFill>
            <a:schemeClr val="accent4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odoni MT Black" panose="02070A03080606020203" pitchFamily="18" charset="0"/>
              <a:ea typeface="Calibri"/>
              <a:cs typeface="Calibri"/>
              <a:sym typeface="Calibri"/>
            </a:rPr>
            <a:t>TEAM LANCE</a:t>
          </a:r>
          <a:endParaRPr lang="ar-A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odoni MT Black" panose="02070A03080606020203" pitchFamily="18" charset="0"/>
            <a:ea typeface="Calibri"/>
            <a:cs typeface="Calibri"/>
            <a:sym typeface="Calibri"/>
          </a:endParaRPr>
        </a:p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ar-A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odoni MT Black" panose="02070A03080606020203" pitchFamily="18" charset="0"/>
              <a:ea typeface="Calibri"/>
              <a:cs typeface="Calibri"/>
              <a:sym typeface="Calibri"/>
            </a:rPr>
            <a:t>فريق الرمح</a:t>
          </a:r>
          <a:endParaRPr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odoni MT Black" panose="02070A03080606020203" pitchFamily="18" charset="0"/>
            <a:ea typeface="Calibri"/>
            <a:cs typeface="Calibri"/>
          </a:endParaRPr>
        </a:p>
      </xdr:txBody>
    </xdr:sp>
    <xdr:clientData fLocksWithSheet="0"/>
  </xdr:oneCellAnchor>
  <xdr:oneCellAnchor>
    <xdr:from>
      <xdr:col>3</xdr:col>
      <xdr:colOff>283720</xdr:colOff>
      <xdr:row>10</xdr:row>
      <xdr:rowOff>167496</xdr:rowOff>
    </xdr:from>
    <xdr:ext cx="1333500" cy="561975"/>
    <xdr:sp macro="" textlink="">
      <xdr:nvSpPr>
        <xdr:cNvPr id="45" name="Shape 19">
          <a:extLst>
            <a:ext uri="{FF2B5EF4-FFF2-40B4-BE49-F238E27FC236}">
              <a16:creationId xmlns:a16="http://schemas.microsoft.com/office/drawing/2014/main" id="{65045CE6-D57E-448E-8C68-455015A417F6}"/>
            </a:ext>
          </a:extLst>
        </xdr:cNvPr>
        <xdr:cNvSpPr/>
      </xdr:nvSpPr>
      <xdr:spPr>
        <a:xfrm>
          <a:off x="2099073" y="1960437"/>
          <a:ext cx="1333500" cy="561975"/>
        </a:xfrm>
        <a:prstGeom prst="roundRect">
          <a:avLst>
            <a:gd name="adj" fmla="val 16667"/>
          </a:avLst>
        </a:prstGeom>
        <a:solidFill>
          <a:schemeClr val="accent6"/>
        </a:solidFill>
        <a:ln w="57150">
          <a:solidFill>
            <a:schemeClr val="accent6">
              <a:lumMod val="75000"/>
            </a:schemeClr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odoni MT Black" panose="02070A03080606020203" pitchFamily="18" charset="0"/>
              <a:ea typeface="Calibri"/>
              <a:cs typeface="Calibri"/>
              <a:sym typeface="Calibri"/>
            </a:rPr>
            <a:t>TEAM SWORD</a:t>
          </a:r>
          <a:endParaRPr lang="ar-A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odoni MT Black" panose="02070A03080606020203" pitchFamily="18" charset="0"/>
            <a:ea typeface="Calibri"/>
            <a:cs typeface="Calibri"/>
            <a:sym typeface="Calibri"/>
          </a:endParaRPr>
        </a:p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ar-A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odoni MT Black" panose="02070A03080606020203" pitchFamily="18" charset="0"/>
              <a:ea typeface="Calibri"/>
              <a:cs typeface="Calibri"/>
              <a:sym typeface="Calibri"/>
            </a:rPr>
            <a:t>فرق السيف</a:t>
          </a:r>
          <a:endParaRPr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odoni MT Black" panose="02070A03080606020203" pitchFamily="18" charset="0"/>
            <a:ea typeface="Calibri"/>
            <a:cs typeface="Calibri"/>
          </a:endParaRPr>
        </a:p>
      </xdr:txBody>
    </xdr:sp>
    <xdr:clientData fLocksWithSheet="0"/>
  </xdr:oneCellAnchor>
  <xdr:oneCellAnchor>
    <xdr:from>
      <xdr:col>0</xdr:col>
      <xdr:colOff>176886</xdr:colOff>
      <xdr:row>14</xdr:row>
      <xdr:rowOff>108480</xdr:rowOff>
    </xdr:from>
    <xdr:ext cx="1556734" cy="515469"/>
    <xdr:sp macro="[0]!Module11.GoTo_IndResult1" textlink="">
      <xdr:nvSpPr>
        <xdr:cNvPr id="46" name="Shape 20">
          <a:extLst>
            <a:ext uri="{FF2B5EF4-FFF2-40B4-BE49-F238E27FC236}">
              <a16:creationId xmlns:a16="http://schemas.microsoft.com/office/drawing/2014/main" id="{704ECC7F-57E5-4D4A-9835-B3BE779460AD}"/>
            </a:ext>
          </a:extLst>
        </xdr:cNvPr>
        <xdr:cNvSpPr/>
      </xdr:nvSpPr>
      <xdr:spPr>
        <a:xfrm>
          <a:off x="176886" y="2618598"/>
          <a:ext cx="1556734" cy="51546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2700000" scaled="1"/>
          <a:tileRect/>
        </a:gradFill>
        <a:ln w="57150">
          <a:solidFill>
            <a:schemeClr val="accent4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odoni MT Black" panose="02070A03080606020203" pitchFamily="18" charset="0"/>
              <a:ea typeface="Calibri"/>
              <a:cs typeface="Calibri"/>
              <a:sym typeface="Calibri"/>
            </a:rPr>
            <a:t>IND RESULT DAY 1</a:t>
          </a:r>
          <a:endParaRPr lang="ar-A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odoni MT Black" panose="02070A03080606020203" pitchFamily="18" charset="0"/>
            <a:ea typeface="Calibri"/>
            <a:cs typeface="Calibri"/>
            <a:sym typeface="Calibri"/>
          </a:endParaRPr>
        </a:p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ar-A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odoni MT Black" panose="02070A03080606020203" pitchFamily="18" charset="0"/>
              <a:ea typeface="Calibri"/>
              <a:cs typeface="Calibri"/>
              <a:sym typeface="Calibri"/>
            </a:rPr>
            <a:t>نتائج فردي الرمح</a:t>
          </a:r>
          <a:endParaRPr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odoni MT Black" panose="02070A03080606020203" pitchFamily="18" charset="0"/>
            <a:ea typeface="Calibri"/>
            <a:cs typeface="Calibri"/>
          </a:endParaRPr>
        </a:p>
      </xdr:txBody>
    </xdr:sp>
    <xdr:clientData fLocksWithSheet="0"/>
  </xdr:oneCellAnchor>
  <xdr:oneCellAnchor>
    <xdr:from>
      <xdr:col>0</xdr:col>
      <xdr:colOff>176886</xdr:colOff>
      <xdr:row>17</xdr:row>
      <xdr:rowOff>174593</xdr:rowOff>
    </xdr:from>
    <xdr:ext cx="1523376" cy="559547"/>
    <xdr:sp macro="" textlink="">
      <xdr:nvSpPr>
        <xdr:cNvPr id="47" name="Shape 21">
          <a:extLst>
            <a:ext uri="{FF2B5EF4-FFF2-40B4-BE49-F238E27FC236}">
              <a16:creationId xmlns:a16="http://schemas.microsoft.com/office/drawing/2014/main" id="{69F3BF1E-D46D-41F5-80DB-4A38CC60B733}"/>
            </a:ext>
          </a:extLst>
        </xdr:cNvPr>
        <xdr:cNvSpPr/>
      </xdr:nvSpPr>
      <xdr:spPr>
        <a:xfrm>
          <a:off x="176886" y="3222593"/>
          <a:ext cx="1523376" cy="559547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2700000" scaled="1"/>
          <a:tileRect/>
        </a:gradFill>
        <a:ln w="57150">
          <a:solidFill>
            <a:schemeClr val="accent4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odoni MT Black" panose="02070A03080606020203" pitchFamily="18" charset="0"/>
              <a:ea typeface="Calibri"/>
              <a:cs typeface="Calibri"/>
              <a:sym typeface="Calibri"/>
            </a:rPr>
            <a:t>TEAM RESULT DAY 1</a:t>
          </a:r>
          <a:endParaRPr lang="ar-A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odoni MT Black" panose="02070A03080606020203" pitchFamily="18" charset="0"/>
            <a:ea typeface="Calibri"/>
            <a:cs typeface="Calibri"/>
            <a:sym typeface="Calibri"/>
          </a:endParaRPr>
        </a:p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ar-A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odoni MT Black" panose="02070A03080606020203" pitchFamily="18" charset="0"/>
              <a:ea typeface="Calibri"/>
              <a:cs typeface="Calibri"/>
              <a:sym typeface="Calibri"/>
            </a:rPr>
            <a:t>نتائج فرق الرمح</a:t>
          </a:r>
        </a:p>
      </xdr:txBody>
    </xdr:sp>
    <xdr:clientData fLocksWithSheet="0"/>
  </xdr:oneCellAnchor>
  <xdr:oneCellAnchor>
    <xdr:from>
      <xdr:col>3</xdr:col>
      <xdr:colOff>192147</xdr:colOff>
      <xdr:row>18</xdr:row>
      <xdr:rowOff>10987</xdr:rowOff>
    </xdr:from>
    <xdr:ext cx="1523376" cy="552826"/>
    <xdr:sp macro="[0]!الذهاب_الى_نتائج_الفرق_2" textlink="">
      <xdr:nvSpPr>
        <xdr:cNvPr id="48" name="Shape 22">
          <a:extLst>
            <a:ext uri="{FF2B5EF4-FFF2-40B4-BE49-F238E27FC236}">
              <a16:creationId xmlns:a16="http://schemas.microsoft.com/office/drawing/2014/main" id="{E481F199-5A44-44B0-A937-6FF26088C822}"/>
            </a:ext>
          </a:extLst>
        </xdr:cNvPr>
        <xdr:cNvSpPr/>
      </xdr:nvSpPr>
      <xdr:spPr>
        <a:xfrm>
          <a:off x="2007500" y="3238281"/>
          <a:ext cx="1523376" cy="552826"/>
        </a:xfrm>
        <a:prstGeom prst="roundRect">
          <a:avLst>
            <a:gd name="adj" fmla="val 16667"/>
          </a:avLst>
        </a:prstGeom>
        <a:solidFill>
          <a:schemeClr val="accent6"/>
        </a:solidFill>
        <a:ln w="57150">
          <a:solidFill>
            <a:schemeClr val="accent6">
              <a:lumMod val="75000"/>
            </a:schemeClr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spcFirstLastPara="1" wrap="square" lIns="91425" tIns="45700" rIns="91425" bIns="45700" anchor="ctr" anchorCtr="0">
          <a:noAutofit/>
        </a:bodyPr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rgbClr val="000000">
                    <a:alpha val="40000"/>
                  </a:srgbClr>
                </a:outerShdw>
              </a:effectLst>
              <a:uLnTx/>
              <a:uFillTx/>
              <a:latin typeface="Bodoni MT Black" panose="02070A03080606020203" pitchFamily="18" charset="0"/>
              <a:ea typeface="+mn-ea"/>
              <a:cs typeface="+mn-cs"/>
              <a:sym typeface="Calibri"/>
            </a:rPr>
            <a:t>TEAM RESULT DAY 2</a:t>
          </a:r>
          <a:endParaRPr kumimoji="0" lang="ar-AE" sz="1100" b="0" i="0" u="none" strike="noStrike" kern="0" cap="none" spc="0" normalizeH="0" baseline="0" noProof="0">
            <a:ln w="0"/>
            <a:solidFill>
              <a:srgbClr val="000000"/>
            </a:solidFill>
            <a:effectLst>
              <a:outerShdw blurRad="38100" dist="19050" dir="2700000" algn="tl" rotWithShape="0">
                <a:srgbClr val="000000">
                  <a:alpha val="40000"/>
                </a:srgbClr>
              </a:outerShdw>
            </a:effectLst>
            <a:uLnTx/>
            <a:uFillTx/>
            <a:latin typeface="Bodoni MT Black" panose="02070A03080606020203" pitchFamily="18" charset="0"/>
            <a:ea typeface="+mn-ea"/>
            <a:cs typeface="+mn-cs"/>
            <a:sym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ar-AE" sz="1100" b="0" i="0" u="none" strike="noStrike" kern="0" cap="none" spc="0" normalizeH="0" baseline="0" noProof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rgbClr val="000000">
                    <a:alpha val="40000"/>
                  </a:srgbClr>
                </a:outerShdw>
              </a:effectLst>
              <a:uLnTx/>
              <a:uFillTx/>
              <a:latin typeface="Bodoni MT Black" panose="02070A03080606020203" pitchFamily="18" charset="0"/>
              <a:ea typeface="+mn-ea"/>
              <a:cs typeface="+mn-cs"/>
              <a:sym typeface="Calibri"/>
            </a:rPr>
            <a:t>نتائج فرق السيف</a:t>
          </a:r>
        </a:p>
      </xdr:txBody>
    </xdr:sp>
    <xdr:clientData fLocksWithSheet="0"/>
  </xdr:oneCellAnchor>
  <xdr:oneCellAnchor>
    <xdr:from>
      <xdr:col>3</xdr:col>
      <xdr:colOff>184677</xdr:colOff>
      <xdr:row>14</xdr:row>
      <xdr:rowOff>105380</xdr:rowOff>
    </xdr:from>
    <xdr:ext cx="1533690" cy="543218"/>
    <xdr:sp macro="[0]!الذهاب_الى_نتائج_الفردي_2" textlink="">
      <xdr:nvSpPr>
        <xdr:cNvPr id="49" name="Shape 23">
          <a:extLst>
            <a:ext uri="{FF2B5EF4-FFF2-40B4-BE49-F238E27FC236}">
              <a16:creationId xmlns:a16="http://schemas.microsoft.com/office/drawing/2014/main" id="{8FDE453B-6B00-4FF6-A8B2-EEBCCBB9C2E1}"/>
            </a:ext>
          </a:extLst>
        </xdr:cNvPr>
        <xdr:cNvSpPr/>
      </xdr:nvSpPr>
      <xdr:spPr>
        <a:xfrm>
          <a:off x="2000030" y="2615498"/>
          <a:ext cx="1533690" cy="543218"/>
        </a:xfrm>
        <a:prstGeom prst="roundRect">
          <a:avLst>
            <a:gd name="adj" fmla="val 16667"/>
          </a:avLst>
        </a:prstGeom>
        <a:solidFill>
          <a:schemeClr val="accent6"/>
        </a:solidFill>
        <a:ln w="57150">
          <a:solidFill>
            <a:schemeClr val="accent6">
              <a:lumMod val="75000"/>
            </a:schemeClr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spcFirstLastPara="1" wrap="square" lIns="91425" tIns="45700" rIns="91425" bIns="45700" anchor="ctr" anchorCtr="0">
          <a:noAutofit/>
        </a:bodyPr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rgbClr val="000000">
                    <a:alpha val="40000"/>
                  </a:srgbClr>
                </a:outerShdw>
              </a:effectLst>
              <a:uLnTx/>
              <a:uFillTx/>
              <a:latin typeface="Bodoni MT Black" panose="02070A03080606020203" pitchFamily="18" charset="0"/>
              <a:ea typeface="+mn-ea"/>
              <a:cs typeface="+mn-cs"/>
              <a:sym typeface="Calibri"/>
            </a:rPr>
            <a:t>IND RESULT DAY 2</a:t>
          </a:r>
          <a:endParaRPr kumimoji="0" lang="ar-AE" sz="1100" b="0" i="0" u="none" strike="noStrike" kern="0" cap="none" spc="0" normalizeH="0" baseline="0" noProof="0">
            <a:ln w="0"/>
            <a:solidFill>
              <a:srgbClr val="000000"/>
            </a:solidFill>
            <a:effectLst>
              <a:outerShdw blurRad="38100" dist="19050" dir="2700000" algn="tl" rotWithShape="0">
                <a:srgbClr val="000000">
                  <a:alpha val="40000"/>
                </a:srgbClr>
              </a:outerShdw>
            </a:effectLst>
            <a:uLnTx/>
            <a:uFillTx/>
            <a:latin typeface="Bodoni MT Black" panose="02070A03080606020203" pitchFamily="18" charset="0"/>
            <a:ea typeface="+mn-ea"/>
            <a:cs typeface="+mn-cs"/>
            <a:sym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ar-AE" sz="1100" b="0" i="0" u="none" strike="noStrike" kern="0" cap="none" spc="0" normalizeH="0" baseline="0" noProof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rgbClr val="000000">
                    <a:alpha val="40000"/>
                  </a:srgbClr>
                </a:outerShdw>
              </a:effectLst>
              <a:uLnTx/>
              <a:uFillTx/>
              <a:latin typeface="Bodoni MT Black" panose="02070A03080606020203" pitchFamily="18" charset="0"/>
              <a:ea typeface="+mn-ea"/>
              <a:cs typeface="+mn-cs"/>
              <a:sym typeface="Calibri"/>
            </a:rPr>
            <a:t>نتائج فردي السيف</a:t>
          </a:r>
          <a:endParaRPr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odoni MT Black" panose="02070A03080606020203" pitchFamily="18" charset="0"/>
            <a:ea typeface="Calibri"/>
            <a:cs typeface="Calibri"/>
          </a:endParaRPr>
        </a:p>
      </xdr:txBody>
    </xdr:sp>
    <xdr:clientData fLocksWithSheet="0"/>
  </xdr:oneCellAnchor>
  <xdr:oneCellAnchor>
    <xdr:from>
      <xdr:col>11</xdr:col>
      <xdr:colOff>579927</xdr:colOff>
      <xdr:row>7</xdr:row>
      <xdr:rowOff>30300</xdr:rowOff>
    </xdr:from>
    <xdr:ext cx="963490" cy="446554"/>
    <xdr:sp macro="[0]!Module13.Show_Day1" textlink="">
      <xdr:nvSpPr>
        <xdr:cNvPr id="50" name="Shape 24">
          <a:extLst>
            <a:ext uri="{FF2B5EF4-FFF2-40B4-BE49-F238E27FC236}">
              <a16:creationId xmlns:a16="http://schemas.microsoft.com/office/drawing/2014/main" id="{89DA9813-F033-4BD4-A234-AB0165377F3A}"/>
            </a:ext>
          </a:extLst>
        </xdr:cNvPr>
        <xdr:cNvSpPr/>
      </xdr:nvSpPr>
      <xdr:spPr>
        <a:xfrm>
          <a:off x="7236221" y="1285359"/>
          <a:ext cx="963490" cy="44655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chemeClr val="accent1">
                <a:shade val="30000"/>
                <a:satMod val="115000"/>
              </a:schemeClr>
            </a:gs>
            <a:gs pos="50000">
              <a:schemeClr val="accent1">
                <a:shade val="67500"/>
                <a:satMod val="115000"/>
              </a:schemeClr>
            </a:gs>
            <a:gs pos="100000">
              <a:schemeClr val="accent1">
                <a:shade val="100000"/>
                <a:satMod val="115000"/>
              </a:schemeClr>
            </a:gs>
          </a:gsLst>
          <a:lin ang="8100000" scaled="1"/>
          <a:tileRect/>
        </a:gradFill>
        <a:ln w="28575">
          <a:solidFill>
            <a:schemeClr val="accent2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chemeClr val="lt1"/>
              </a:solidFill>
              <a:latin typeface="Bodoni MT Black" panose="02070A03080606020203" pitchFamily="18" charset="0"/>
              <a:ea typeface="Calibri"/>
              <a:cs typeface="Calibri"/>
              <a:sym typeface="Calibri"/>
            </a:rPr>
            <a:t>DAY1</a:t>
          </a:r>
          <a:endParaRPr lang="ar-AE" sz="1100" b="1">
            <a:solidFill>
              <a:schemeClr val="lt1"/>
            </a:solidFill>
            <a:latin typeface="Bodoni MT Black" panose="02070A03080606020203" pitchFamily="18" charset="0"/>
            <a:ea typeface="Calibri"/>
            <a:cs typeface="Calibri"/>
            <a:sym typeface="Calibri"/>
          </a:endParaRPr>
        </a:p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ar-AE" sz="1100" b="1">
              <a:solidFill>
                <a:schemeClr val="lt1"/>
              </a:solidFill>
              <a:latin typeface="Bodoni MT Black" panose="02070A03080606020203" pitchFamily="18" charset="0"/>
              <a:ea typeface="Calibri"/>
              <a:cs typeface="Calibri"/>
              <a:sym typeface="Calibri"/>
            </a:rPr>
            <a:t>اليوم الاول</a:t>
          </a:r>
          <a:endParaRPr sz="1400">
            <a:latin typeface="Bodoni MT Black" panose="02070A03080606020203" pitchFamily="18" charset="0"/>
          </a:endParaRPr>
        </a:p>
      </xdr:txBody>
    </xdr:sp>
    <xdr:clientData fLocksWithSheet="0"/>
  </xdr:oneCellAnchor>
  <xdr:oneCellAnchor>
    <xdr:from>
      <xdr:col>11</xdr:col>
      <xdr:colOff>589452</xdr:colOff>
      <xdr:row>13</xdr:row>
      <xdr:rowOff>219</xdr:rowOff>
    </xdr:from>
    <xdr:ext cx="963490" cy="446554"/>
    <xdr:sp macro="[0]!Module11.Show_Day3" textlink="">
      <xdr:nvSpPr>
        <xdr:cNvPr id="51" name="Shape 25">
          <a:extLst>
            <a:ext uri="{FF2B5EF4-FFF2-40B4-BE49-F238E27FC236}">
              <a16:creationId xmlns:a16="http://schemas.microsoft.com/office/drawing/2014/main" id="{6EC64668-15C3-4623-871A-7CBC116A836A}"/>
            </a:ext>
          </a:extLst>
        </xdr:cNvPr>
        <xdr:cNvSpPr/>
      </xdr:nvSpPr>
      <xdr:spPr>
        <a:xfrm>
          <a:off x="7245746" y="2331043"/>
          <a:ext cx="963490" cy="44655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chemeClr val="accent1">
                <a:shade val="30000"/>
                <a:satMod val="115000"/>
              </a:schemeClr>
            </a:gs>
            <a:gs pos="50000">
              <a:schemeClr val="accent1">
                <a:shade val="67500"/>
                <a:satMod val="115000"/>
              </a:schemeClr>
            </a:gs>
            <a:gs pos="100000">
              <a:schemeClr val="accent1">
                <a:shade val="100000"/>
                <a:satMod val="115000"/>
              </a:schemeClr>
            </a:gs>
          </a:gsLst>
          <a:lin ang="8100000" scaled="1"/>
          <a:tileRect/>
        </a:gradFill>
        <a:ln w="28575">
          <a:solidFill>
            <a:schemeClr val="accent2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spcFirstLastPara="1" wrap="square" lIns="91425" tIns="45700" rIns="91425" bIns="45700" anchor="ctr" anchorCtr="0">
          <a:noAutofit/>
        </a:bodyPr>
        <a:lstStyle/>
        <a:p>
          <a:pPr marL="0" marR="0" lvl="0" indent="0" algn="ctr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chemeClr val="lt1"/>
            </a:buClr>
            <a:buSzPts val="1100"/>
            <a:buFont typeface="Calibri"/>
            <a:buNone/>
          </a:pPr>
          <a:r>
            <a:rPr lang="en-US" sz="1100" b="1">
              <a:solidFill>
                <a:schemeClr val="lt1"/>
              </a:solidFill>
              <a:latin typeface="Bodoni MT Black" panose="02070A03080606020203" pitchFamily="18" charset="0"/>
              <a:ea typeface="Calibri"/>
              <a:cs typeface="Calibri"/>
              <a:sym typeface="Calibri"/>
            </a:rPr>
            <a:t>DAY3</a:t>
          </a:r>
        </a:p>
        <a:p>
          <a:pPr marL="0" marR="0" lvl="0" indent="0" algn="ctr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chemeClr val="lt1"/>
            </a:buClr>
            <a:buSzPts val="1100"/>
            <a:buFont typeface="Calibri"/>
            <a:buNone/>
          </a:pPr>
          <a:r>
            <a:rPr lang="ar-AE" sz="1100" b="1">
              <a:solidFill>
                <a:schemeClr val="lt1"/>
              </a:solidFill>
              <a:latin typeface="Bodoni MT Black" panose="02070A03080606020203" pitchFamily="18" charset="0"/>
              <a:ea typeface="Calibri"/>
              <a:cs typeface="Calibri"/>
              <a:sym typeface="Calibri"/>
            </a:rPr>
            <a:t>اليوم</a:t>
          </a:r>
          <a:r>
            <a:rPr lang="ar-AE" sz="1100" b="1" baseline="0">
              <a:solidFill>
                <a:schemeClr val="lt1"/>
              </a:solidFill>
              <a:latin typeface="Bodoni MT Black" panose="02070A03080606020203" pitchFamily="18" charset="0"/>
              <a:ea typeface="Calibri"/>
              <a:cs typeface="Calibri"/>
              <a:sym typeface="Calibri"/>
            </a:rPr>
            <a:t> الثالث</a:t>
          </a:r>
          <a:endParaRPr sz="1100">
            <a:latin typeface="Bodoni MT Black" panose="02070A03080606020203" pitchFamily="18" charset="0"/>
          </a:endParaRPr>
        </a:p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endParaRPr sz="1100" b="1">
            <a:latin typeface="Bodoni MT Black" panose="02070A03080606020203" pitchFamily="18" charset="0"/>
          </a:endParaRPr>
        </a:p>
      </xdr:txBody>
    </xdr:sp>
    <xdr:clientData fLocksWithSheet="0"/>
  </xdr:oneCellAnchor>
  <xdr:oneCellAnchor>
    <xdr:from>
      <xdr:col>11</xdr:col>
      <xdr:colOff>589452</xdr:colOff>
      <xdr:row>10</xdr:row>
      <xdr:rowOff>14986</xdr:rowOff>
    </xdr:from>
    <xdr:ext cx="963490" cy="446554"/>
    <xdr:sp macro="[0]!Module11.Show_Day2" textlink="">
      <xdr:nvSpPr>
        <xdr:cNvPr id="52" name="Shape 27">
          <a:extLst>
            <a:ext uri="{FF2B5EF4-FFF2-40B4-BE49-F238E27FC236}">
              <a16:creationId xmlns:a16="http://schemas.microsoft.com/office/drawing/2014/main" id="{8ADC7F61-A918-46C4-898A-5E23DC21E4F0}"/>
            </a:ext>
          </a:extLst>
        </xdr:cNvPr>
        <xdr:cNvSpPr/>
      </xdr:nvSpPr>
      <xdr:spPr>
        <a:xfrm>
          <a:off x="7245746" y="1807927"/>
          <a:ext cx="963490" cy="44655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chemeClr val="accent1">
                <a:shade val="30000"/>
                <a:satMod val="115000"/>
              </a:schemeClr>
            </a:gs>
            <a:gs pos="50000">
              <a:schemeClr val="accent1">
                <a:shade val="67500"/>
                <a:satMod val="115000"/>
              </a:schemeClr>
            </a:gs>
            <a:gs pos="100000">
              <a:schemeClr val="accent1">
                <a:shade val="100000"/>
                <a:satMod val="115000"/>
              </a:schemeClr>
            </a:gs>
          </a:gsLst>
          <a:lin ang="8100000" scaled="1"/>
          <a:tileRect/>
        </a:gradFill>
        <a:ln w="28575">
          <a:solidFill>
            <a:schemeClr val="accent2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chemeClr val="lt1"/>
              </a:solidFill>
              <a:latin typeface="Bodoni MT Black" panose="02070A03080606020203" pitchFamily="18" charset="0"/>
              <a:ea typeface="Calibri"/>
              <a:cs typeface="Calibri"/>
              <a:sym typeface="Calibri"/>
            </a:rPr>
            <a:t>DAY2</a:t>
          </a:r>
          <a:endParaRPr lang="ar-AE" sz="1100" b="1">
            <a:solidFill>
              <a:schemeClr val="lt1"/>
            </a:solidFill>
            <a:latin typeface="Bodoni MT Black" panose="02070A03080606020203" pitchFamily="18" charset="0"/>
            <a:ea typeface="Calibri"/>
            <a:cs typeface="Calibri"/>
            <a:sym typeface="Calibri"/>
          </a:endParaRPr>
        </a:p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ar-AE" sz="1100" b="1">
              <a:solidFill>
                <a:schemeClr val="lt1"/>
              </a:solidFill>
              <a:latin typeface="Bodoni MT Black" panose="02070A03080606020203" pitchFamily="18" charset="0"/>
              <a:ea typeface="Calibri"/>
              <a:cs typeface="Calibri"/>
              <a:sym typeface="Calibri"/>
            </a:rPr>
            <a:t>اليوم الثاني</a:t>
          </a:r>
          <a:endParaRPr sz="1400">
            <a:latin typeface="Bodoni MT Black" panose="02070A03080606020203" pitchFamily="18" charset="0"/>
          </a:endParaRPr>
        </a:p>
      </xdr:txBody>
    </xdr:sp>
    <xdr:clientData fLocksWithSheet="0"/>
  </xdr:oneCellAnchor>
  <xdr:oneCellAnchor>
    <xdr:from>
      <xdr:col>11</xdr:col>
      <xdr:colOff>303325</xdr:colOff>
      <xdr:row>22</xdr:row>
      <xdr:rowOff>46845</xdr:rowOff>
    </xdr:from>
    <xdr:ext cx="1568472" cy="499715"/>
    <xdr:sp macro="[0]!Module11.GoTo_Summary" textlink="">
      <xdr:nvSpPr>
        <xdr:cNvPr id="53" name="Shape 28">
          <a:extLst>
            <a:ext uri="{FF2B5EF4-FFF2-40B4-BE49-F238E27FC236}">
              <a16:creationId xmlns:a16="http://schemas.microsoft.com/office/drawing/2014/main" id="{C9E8C28E-9A17-4FDD-91BC-08AA2945C62F}"/>
            </a:ext>
          </a:extLst>
        </xdr:cNvPr>
        <xdr:cNvSpPr/>
      </xdr:nvSpPr>
      <xdr:spPr>
        <a:xfrm>
          <a:off x="6959619" y="3991316"/>
          <a:ext cx="1568472" cy="499715"/>
        </a:xfrm>
        <a:prstGeom prst="roundRect">
          <a:avLst>
            <a:gd name="adj" fmla="val 16667"/>
          </a:avLst>
        </a:prstGeom>
        <a:solidFill>
          <a:schemeClr val="accent1"/>
        </a:solidFill>
        <a:ln w="28575">
          <a:solidFill>
            <a:schemeClr val="accent2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spcFirstLastPara="1" wrap="square" lIns="91425" tIns="45700" rIns="91425" bIns="45700" anchor="ctr" anchorCtr="0">
          <a:noAutofit/>
        </a:bodyPr>
        <a:lstStyle/>
        <a:p>
          <a:pPr marL="0" marR="0" lvl="0" indent="0" algn="ctr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FFFFFF"/>
            </a:buClr>
            <a:buSzPts val="1100"/>
            <a:buFont typeface="Calibri"/>
            <a:buNone/>
          </a:pPr>
          <a:r>
            <a:rPr lang="en-US" sz="1100" b="0" i="0" u="none" strike="noStrike" cap="none">
              <a:solidFill>
                <a:srgbClr val="FFFFFF"/>
              </a:solidFill>
              <a:latin typeface="Bodoni MT Black" panose="02070A03080606020203" pitchFamily="18" charset="0"/>
              <a:ea typeface="Calibri"/>
              <a:cs typeface="Calibri"/>
              <a:sym typeface="Calibri"/>
            </a:rPr>
            <a:t>SUMMARY</a:t>
          </a:r>
          <a:endParaRPr lang="ar-AE" sz="1100" b="0" i="0" u="none" strike="noStrike" cap="none">
            <a:solidFill>
              <a:srgbClr val="FFFFFF"/>
            </a:solidFill>
            <a:latin typeface="Bodoni MT Black" panose="02070A03080606020203" pitchFamily="18" charset="0"/>
            <a:ea typeface="Calibri"/>
            <a:cs typeface="Calibri"/>
            <a:sym typeface="Calibri"/>
          </a:endParaRPr>
        </a:p>
        <a:p>
          <a:pPr marL="0" marR="0" lvl="0" indent="0" algn="ctr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FFFFFF"/>
            </a:buClr>
            <a:buSzPts val="1100"/>
            <a:buFont typeface="Calibri"/>
            <a:buNone/>
          </a:pPr>
          <a:r>
            <a:rPr lang="ar-AE" sz="1100" b="0" i="0" u="none" strike="noStrike" cap="none">
              <a:solidFill>
                <a:srgbClr val="FFFFFF"/>
              </a:solidFill>
              <a:latin typeface="Bodoni MT Black" panose="02070A03080606020203" pitchFamily="18" charset="0"/>
              <a:ea typeface="Calibri"/>
              <a:cs typeface="Calibri"/>
              <a:sym typeface="Calibri"/>
            </a:rPr>
            <a:t>نتائج البطولة</a:t>
          </a:r>
          <a:endParaRPr sz="1800" b="0" i="0" u="none" strike="noStrike" cap="none">
            <a:solidFill>
              <a:srgbClr val="FFFFFF"/>
            </a:solidFill>
            <a:latin typeface="Bodoni MT Black" panose="02070A03080606020203" pitchFamily="18" charset="0"/>
            <a:ea typeface="Calibri"/>
            <a:cs typeface="Calibri"/>
            <a:sym typeface="Calibri"/>
          </a:endParaRPr>
        </a:p>
      </xdr:txBody>
    </xdr:sp>
    <xdr:clientData fLocksWithSheet="0"/>
  </xdr:oneCellAnchor>
  <xdr:oneCellAnchor>
    <xdr:from>
      <xdr:col>7</xdr:col>
      <xdr:colOff>579371</xdr:colOff>
      <xdr:row>11</xdr:row>
      <xdr:rowOff>9496</xdr:rowOff>
    </xdr:from>
    <xdr:ext cx="1018398" cy="506515"/>
    <xdr:sp macro="[0]!Module11.GoTo_RelayS" textlink="">
      <xdr:nvSpPr>
        <xdr:cNvPr id="54" name="Shape 29">
          <a:extLst>
            <a:ext uri="{FF2B5EF4-FFF2-40B4-BE49-F238E27FC236}">
              <a16:creationId xmlns:a16="http://schemas.microsoft.com/office/drawing/2014/main" id="{76750097-8EC1-4425-A82B-86B33709CA62}"/>
            </a:ext>
          </a:extLst>
        </xdr:cNvPr>
        <xdr:cNvSpPr/>
      </xdr:nvSpPr>
      <xdr:spPr>
        <a:xfrm>
          <a:off x="4815195" y="1981731"/>
          <a:ext cx="1018398" cy="506515"/>
        </a:xfrm>
        <a:prstGeom prst="roundRect">
          <a:avLst>
            <a:gd name="adj" fmla="val 16667"/>
          </a:avLst>
        </a:prstGeom>
        <a:solidFill>
          <a:srgbClr val="DC3939"/>
        </a:solidFill>
        <a:ln w="57150">
          <a:solidFill>
            <a:srgbClr val="FF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odoni MT Black" panose="02070A03080606020203" pitchFamily="18" charset="0"/>
              <a:ea typeface="Calibri"/>
              <a:cs typeface="Calibri"/>
              <a:sym typeface="Calibri"/>
            </a:rPr>
            <a:t>RELAY (S)</a:t>
          </a:r>
          <a:endParaRPr lang="ar-A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odoni MT Black" panose="02070A03080606020203" pitchFamily="18" charset="0"/>
            <a:ea typeface="Calibri"/>
            <a:cs typeface="Calibri"/>
            <a:sym typeface="Calibri"/>
          </a:endParaRPr>
        </a:p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ar-A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odoni MT Black" panose="02070A03080606020203" pitchFamily="18" charset="0"/>
              <a:ea typeface="Calibri"/>
              <a:cs typeface="Calibri"/>
              <a:sym typeface="Calibri"/>
            </a:rPr>
            <a:t>تتابع بالسيف</a:t>
          </a:r>
          <a:endParaRPr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odoni MT Black" panose="02070A03080606020203" pitchFamily="18" charset="0"/>
            <a:ea typeface="Calibri"/>
            <a:cs typeface="Calibri"/>
          </a:endParaRPr>
        </a:p>
      </xdr:txBody>
    </xdr:sp>
    <xdr:clientData fLocksWithSheet="0"/>
  </xdr:oneCellAnchor>
  <xdr:oneCellAnchor>
    <xdr:from>
      <xdr:col>0</xdr:col>
      <xdr:colOff>188465</xdr:colOff>
      <xdr:row>21</xdr:row>
      <xdr:rowOff>116323</xdr:rowOff>
    </xdr:from>
    <xdr:ext cx="1523376" cy="559547"/>
    <xdr:sp macro="[0]!GoTo_Summaryday1" textlink="">
      <xdr:nvSpPr>
        <xdr:cNvPr id="55" name="Shape 21">
          <a:extLst>
            <a:ext uri="{FF2B5EF4-FFF2-40B4-BE49-F238E27FC236}">
              <a16:creationId xmlns:a16="http://schemas.microsoft.com/office/drawing/2014/main" id="{70C7B1C2-3606-4E42-B267-6C5CC02B2D55}"/>
            </a:ext>
          </a:extLst>
        </xdr:cNvPr>
        <xdr:cNvSpPr/>
      </xdr:nvSpPr>
      <xdr:spPr>
        <a:xfrm>
          <a:off x="188465" y="3881499"/>
          <a:ext cx="1523376" cy="559547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2700000" scaled="1"/>
          <a:tileRect/>
        </a:gradFill>
        <a:ln w="57150">
          <a:solidFill>
            <a:schemeClr val="accent4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kumimoji="0" lang="en-US" sz="1100" b="0" i="0" u="none" strike="noStrike" kern="0" cap="none" spc="0" normalizeH="0" baseline="0" noProof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rgbClr val="000000">
                    <a:alpha val="40000"/>
                  </a:srgbClr>
                </a:outerShdw>
              </a:effectLst>
              <a:uLnTx/>
              <a:uFillTx/>
              <a:latin typeface="Bodoni MT Black" panose="02070A03080606020203" pitchFamily="18" charset="0"/>
              <a:ea typeface="+mn-ea"/>
              <a:cs typeface="+mn-cs"/>
              <a:sym typeface="Calibri"/>
            </a:rPr>
            <a:t>SUMMARY</a:t>
          </a:r>
          <a:endParaRPr kumimoji="0" lang="ar-AE" sz="1100" b="0" i="0" u="none" strike="noStrike" kern="0" cap="none" spc="0" normalizeH="0" baseline="0" noProof="0">
            <a:ln w="0"/>
            <a:solidFill>
              <a:srgbClr val="000000"/>
            </a:solidFill>
            <a:effectLst>
              <a:outerShdw blurRad="38100" dist="19050" dir="2700000" algn="tl" rotWithShape="0">
                <a:srgbClr val="000000">
                  <a:alpha val="40000"/>
                </a:srgbClr>
              </a:outerShdw>
            </a:effectLst>
            <a:uLnTx/>
            <a:uFillTx/>
            <a:latin typeface="Bodoni MT Black" panose="02070A03080606020203" pitchFamily="18" charset="0"/>
            <a:ea typeface="+mn-ea"/>
            <a:cs typeface="+mn-cs"/>
            <a:sym typeface="Calibri"/>
          </a:endParaRPr>
        </a:p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odoni MT Black" panose="02070A03080606020203" pitchFamily="18" charset="0"/>
              <a:ea typeface="Calibri"/>
              <a:cs typeface="Calibri"/>
              <a:sym typeface="Calibri"/>
            </a:rPr>
            <a:t> DAY 1</a:t>
          </a:r>
          <a:endParaRPr lang="ar-A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odoni MT Black" panose="02070A03080606020203" pitchFamily="18" charset="0"/>
            <a:ea typeface="Calibri"/>
            <a:cs typeface="Calibri"/>
            <a:sym typeface="Calibri"/>
          </a:endParaRPr>
        </a:p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ar-A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odoni MT Black" panose="02070A03080606020203" pitchFamily="18" charset="0"/>
              <a:ea typeface="Calibri"/>
              <a:cs typeface="Calibri"/>
              <a:sym typeface="Calibri"/>
            </a:rPr>
            <a:t>نتائج اليوم</a:t>
          </a:r>
          <a:r>
            <a:rPr lang="ar-AE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odoni MT Black" panose="02070A03080606020203" pitchFamily="18" charset="0"/>
              <a:ea typeface="Calibri"/>
              <a:cs typeface="Calibri"/>
              <a:sym typeface="Calibri"/>
            </a:rPr>
            <a:t> الأول</a:t>
          </a:r>
          <a:endParaRPr lang="ar-A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odoni MT Black" panose="02070A03080606020203" pitchFamily="18" charset="0"/>
            <a:ea typeface="Calibri"/>
            <a:cs typeface="Calibri"/>
            <a:sym typeface="Calibri"/>
          </a:endParaRPr>
        </a:p>
      </xdr:txBody>
    </xdr:sp>
    <xdr:clientData fLocksWithSheet="0"/>
  </xdr:oneCellAnchor>
  <xdr:oneCellAnchor>
    <xdr:from>
      <xdr:col>3</xdr:col>
      <xdr:colOff>184677</xdr:colOff>
      <xdr:row>21</xdr:row>
      <xdr:rowOff>105118</xdr:rowOff>
    </xdr:from>
    <xdr:ext cx="1523376" cy="552826"/>
    <xdr:sp macro="[0]!GoTo_Summaryday2" textlink="">
      <xdr:nvSpPr>
        <xdr:cNvPr id="56" name="Shape 22">
          <a:extLst>
            <a:ext uri="{FF2B5EF4-FFF2-40B4-BE49-F238E27FC236}">
              <a16:creationId xmlns:a16="http://schemas.microsoft.com/office/drawing/2014/main" id="{51A2F08E-447C-42D9-893D-95F295241DB6}"/>
            </a:ext>
          </a:extLst>
        </xdr:cNvPr>
        <xdr:cNvSpPr/>
      </xdr:nvSpPr>
      <xdr:spPr>
        <a:xfrm>
          <a:off x="2000030" y="3870294"/>
          <a:ext cx="1523376" cy="552826"/>
        </a:xfrm>
        <a:prstGeom prst="roundRect">
          <a:avLst>
            <a:gd name="adj" fmla="val 16667"/>
          </a:avLst>
        </a:prstGeom>
        <a:solidFill>
          <a:schemeClr val="accent6"/>
        </a:solidFill>
        <a:ln w="57150">
          <a:solidFill>
            <a:schemeClr val="accent6">
              <a:lumMod val="75000"/>
            </a:schemeClr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spcFirstLastPara="1" wrap="square" lIns="91425" tIns="45700" rIns="91425" bIns="45700" anchor="ctr" anchorCtr="0">
          <a:noAutofit/>
        </a:bodyPr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rgbClr val="000000">
                    <a:alpha val="40000"/>
                  </a:srgbClr>
                </a:outerShdw>
              </a:effectLst>
              <a:uLnTx/>
              <a:uFillTx/>
              <a:latin typeface="Bodoni MT Black" panose="02070A03080606020203" pitchFamily="18" charset="0"/>
              <a:ea typeface="+mn-ea"/>
              <a:cs typeface="+mn-cs"/>
              <a:sym typeface="Calibri"/>
            </a:rPr>
            <a:t>SUMMARY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rgbClr val="000000">
                    <a:alpha val="40000"/>
                  </a:srgbClr>
                </a:outerShdw>
              </a:effectLst>
              <a:uLnTx/>
              <a:uFillTx/>
              <a:latin typeface="Bodoni MT Black" panose="02070A03080606020203" pitchFamily="18" charset="0"/>
              <a:ea typeface="+mn-ea"/>
              <a:cs typeface="+mn-cs"/>
              <a:sym typeface="Calibri"/>
            </a:rPr>
            <a:t>DAY 2</a:t>
          </a:r>
          <a:endParaRPr kumimoji="0" lang="ar-AE" sz="1100" b="0" i="0" u="none" strike="noStrike" kern="0" cap="none" spc="0" normalizeH="0" baseline="0" noProof="0">
            <a:ln w="0"/>
            <a:solidFill>
              <a:srgbClr val="000000"/>
            </a:solidFill>
            <a:effectLst>
              <a:outerShdw blurRad="38100" dist="19050" dir="2700000" algn="tl" rotWithShape="0">
                <a:srgbClr val="000000">
                  <a:alpha val="40000"/>
                </a:srgbClr>
              </a:outerShdw>
            </a:effectLst>
            <a:uLnTx/>
            <a:uFillTx/>
            <a:latin typeface="Bodoni MT Black" panose="02070A03080606020203" pitchFamily="18" charset="0"/>
            <a:ea typeface="+mn-ea"/>
            <a:cs typeface="+mn-cs"/>
            <a:sym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ar-AE" sz="1100" b="0" i="0" u="none" strike="noStrike" kern="0" cap="none" spc="0" normalizeH="0" baseline="0" noProof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rgbClr val="000000">
                    <a:alpha val="40000"/>
                  </a:srgbClr>
                </a:outerShdw>
              </a:effectLst>
              <a:uLnTx/>
              <a:uFillTx/>
              <a:latin typeface="Bodoni MT Black" panose="02070A03080606020203" pitchFamily="18" charset="0"/>
              <a:ea typeface="+mn-ea"/>
              <a:cs typeface="+mn-cs"/>
              <a:sym typeface="Calibri"/>
            </a:rPr>
            <a:t>نتائج اليوم الثاني</a:t>
          </a:r>
        </a:p>
      </xdr:txBody>
    </xdr:sp>
    <xdr:clientData fLocksWithSheet="0"/>
  </xdr:oneCellAnchor>
  <xdr:oneCellAnchor>
    <xdr:from>
      <xdr:col>6</xdr:col>
      <xdr:colOff>318015</xdr:colOff>
      <xdr:row>21</xdr:row>
      <xdr:rowOff>128407</xdr:rowOff>
    </xdr:from>
    <xdr:ext cx="1590093" cy="537032"/>
    <xdr:sp macro="[0]!GoTo_Summaryday3" textlink="">
      <xdr:nvSpPr>
        <xdr:cNvPr id="57" name="Shape 9">
          <a:extLst>
            <a:ext uri="{FF2B5EF4-FFF2-40B4-BE49-F238E27FC236}">
              <a16:creationId xmlns:a16="http://schemas.microsoft.com/office/drawing/2014/main" id="{BBC0D419-B593-4273-9C3C-47327C8BDC30}"/>
            </a:ext>
          </a:extLst>
        </xdr:cNvPr>
        <xdr:cNvSpPr/>
      </xdr:nvSpPr>
      <xdr:spPr>
        <a:xfrm>
          <a:off x="3948721" y="3893583"/>
          <a:ext cx="1590093" cy="537032"/>
        </a:xfrm>
        <a:prstGeom prst="roundRect">
          <a:avLst>
            <a:gd name="adj" fmla="val 16667"/>
          </a:avLst>
        </a:prstGeom>
        <a:solidFill>
          <a:srgbClr val="DC3939"/>
        </a:solidFill>
        <a:ln w="57150">
          <a:solidFill>
            <a:srgbClr val="FF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0" cap="none" spc="0" noProof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odoni MT Black" panose="02070A03080606020203" pitchFamily="18" charset="0"/>
              <a:ea typeface="Calibri"/>
              <a:cs typeface="Calibri"/>
              <a:sym typeface="Calibri"/>
            </a:rPr>
            <a:t>SUMMARY</a:t>
          </a:r>
          <a:endParaRPr lang="ar-AE" sz="1100" b="0" cap="none" spc="0" noProof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odoni MT Black" panose="02070A03080606020203" pitchFamily="18" charset="0"/>
            <a:ea typeface="Calibri"/>
            <a:cs typeface="Calibri"/>
            <a:sym typeface="Calibri"/>
          </a:endParaRPr>
        </a:p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odoni MT Black" panose="02070A03080606020203" pitchFamily="18" charset="0"/>
              <a:ea typeface="Calibri"/>
              <a:cs typeface="Calibri"/>
              <a:sym typeface="Calibri"/>
            </a:rPr>
            <a:t>  DAY 3</a:t>
          </a:r>
          <a:endParaRPr lang="ar-A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odoni MT Black" panose="02070A03080606020203" pitchFamily="18" charset="0"/>
            <a:ea typeface="Calibri"/>
            <a:cs typeface="Calibri"/>
            <a:sym typeface="Calibri"/>
          </a:endParaRPr>
        </a:p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ar-A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odoni MT Black" panose="02070A03080606020203" pitchFamily="18" charset="0"/>
              <a:ea typeface="Calibri"/>
              <a:cs typeface="Calibri"/>
              <a:sym typeface="Calibri"/>
            </a:rPr>
            <a:t>نتائج اليوم الثالث</a:t>
          </a:r>
          <a:endParaRPr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odoni MT Black" panose="02070A03080606020203" pitchFamily="18" charset="0"/>
            <a:ea typeface="Calibri"/>
            <a:cs typeface="Calibri"/>
          </a:endParaRPr>
        </a:p>
      </xdr:txBody>
    </xdr:sp>
    <xdr:clientData fLocksWithSheet="0"/>
  </xdr:oneCellAnchor>
  <xdr:oneCellAnchor>
    <xdr:from>
      <xdr:col>11</xdr:col>
      <xdr:colOff>507999</xdr:colOff>
      <xdr:row>15</xdr:row>
      <xdr:rowOff>164354</xdr:rowOff>
    </xdr:from>
    <xdr:ext cx="1165411" cy="485588"/>
    <xdr:sp macro="[0]!Show_ثلاثAll_ايامSummaries" textlink="">
      <xdr:nvSpPr>
        <xdr:cNvPr id="3" name="Shape 28">
          <a:extLst>
            <a:ext uri="{FF2B5EF4-FFF2-40B4-BE49-F238E27FC236}">
              <a16:creationId xmlns:a16="http://schemas.microsoft.com/office/drawing/2014/main" id="{11E76F76-41EB-4874-8949-AAA70C0CE19F}"/>
            </a:ext>
          </a:extLst>
        </xdr:cNvPr>
        <xdr:cNvSpPr/>
      </xdr:nvSpPr>
      <xdr:spPr>
        <a:xfrm>
          <a:off x="7164293" y="2853766"/>
          <a:ext cx="1165411" cy="485588"/>
        </a:xfrm>
        <a:prstGeom prst="roundRect">
          <a:avLst>
            <a:gd name="adj" fmla="val 16667"/>
          </a:avLst>
        </a:prstGeom>
        <a:solidFill>
          <a:schemeClr val="accent1"/>
        </a:solidFill>
        <a:ln w="28575">
          <a:solidFill>
            <a:schemeClr val="accent2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spcFirstLastPara="1" wrap="square" lIns="91425" tIns="45700" rIns="91425" bIns="45700" anchor="ctr" anchorCtr="0">
          <a:noAutofit/>
        </a:bodyPr>
        <a:lstStyle/>
        <a:p>
          <a:pPr marL="0" marR="0" lvl="0" indent="0" algn="ctr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FFFFFF"/>
            </a:buClr>
            <a:buSzPts val="1100"/>
            <a:buFont typeface="Calibri"/>
            <a:buNone/>
          </a:pPr>
          <a:r>
            <a:rPr lang="en-US" sz="1050" b="0" i="0" u="none" strike="noStrike" cap="none">
              <a:solidFill>
                <a:srgbClr val="FFFFFF"/>
              </a:solidFill>
              <a:latin typeface="Bodoni MT Black" panose="02070A03080606020203" pitchFamily="18" charset="0"/>
              <a:ea typeface="Calibri"/>
              <a:cs typeface="Calibri"/>
              <a:sym typeface="Calibri"/>
            </a:rPr>
            <a:t>SUMMARY</a:t>
          </a:r>
        </a:p>
        <a:p>
          <a:pPr marL="0" marR="0" lvl="0" indent="0" algn="ctr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FFFFFF"/>
            </a:buClr>
            <a:buSzPts val="1100"/>
            <a:buFont typeface="Calibri"/>
            <a:buNone/>
          </a:pPr>
          <a:r>
            <a:rPr lang="en-US" sz="1050" b="0" i="0" u="none" strike="noStrike" cap="none">
              <a:solidFill>
                <a:srgbClr val="FFFFFF"/>
              </a:solidFill>
              <a:latin typeface="Bodoni MT Black" panose="02070A03080606020203" pitchFamily="18" charset="0"/>
              <a:ea typeface="Calibri"/>
              <a:cs typeface="Calibri"/>
              <a:sym typeface="Calibri"/>
            </a:rPr>
            <a:t>3</a:t>
          </a:r>
          <a:r>
            <a:rPr lang="en-US" sz="1050" b="0" i="0" u="none" strike="noStrike" cap="none" baseline="0">
              <a:solidFill>
                <a:srgbClr val="FFFFFF"/>
              </a:solidFill>
              <a:latin typeface="Bodoni MT Black" panose="02070A03080606020203" pitchFamily="18" charset="0"/>
              <a:ea typeface="Calibri"/>
              <a:cs typeface="Calibri"/>
              <a:sym typeface="Calibri"/>
            </a:rPr>
            <a:t> DAY</a:t>
          </a:r>
          <a:endParaRPr lang="ar-AE" sz="1050" b="0" i="0" u="none" strike="noStrike" cap="none">
            <a:solidFill>
              <a:srgbClr val="FFFFFF"/>
            </a:solidFill>
            <a:latin typeface="Bodoni MT Black" panose="02070A03080606020203" pitchFamily="18" charset="0"/>
            <a:ea typeface="Calibri"/>
            <a:cs typeface="Calibri"/>
            <a:sym typeface="Calibri"/>
          </a:endParaRPr>
        </a:p>
        <a:p>
          <a:pPr marL="0" marR="0" lvl="0" indent="0" algn="ctr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FFFFFF"/>
            </a:buClr>
            <a:buSzPts val="1100"/>
            <a:buFont typeface="Calibri"/>
            <a:buNone/>
          </a:pPr>
          <a:r>
            <a:rPr lang="ar-AE" sz="1050" b="0" i="0" u="none" strike="noStrike" cap="none">
              <a:solidFill>
                <a:srgbClr val="FFFFFF"/>
              </a:solidFill>
              <a:latin typeface="Bodoni MT Black" panose="02070A03080606020203" pitchFamily="18" charset="0"/>
              <a:ea typeface="Calibri"/>
              <a:cs typeface="Calibri"/>
              <a:sym typeface="Calibri"/>
            </a:rPr>
            <a:t>نتائج </a:t>
          </a:r>
          <a:r>
            <a:rPr lang="ar-JO" sz="1050" b="0" i="0" u="none" strike="noStrike" cap="none" baseline="0">
              <a:solidFill>
                <a:srgbClr val="FFFFFF"/>
              </a:solidFill>
              <a:latin typeface="Bodoni MT Black" panose="02070A03080606020203" pitchFamily="18" charset="0"/>
              <a:ea typeface="Calibri"/>
              <a:cs typeface="Calibri"/>
              <a:sym typeface="Calibri"/>
            </a:rPr>
            <a:t> الثلاث ايام</a:t>
          </a:r>
          <a:endParaRPr sz="1600" b="0" i="0" u="none" strike="noStrike" cap="none">
            <a:solidFill>
              <a:srgbClr val="FFFFFF"/>
            </a:solidFill>
            <a:latin typeface="Bodoni MT Black" panose="02070A03080606020203" pitchFamily="18" charset="0"/>
            <a:ea typeface="Calibri"/>
            <a:cs typeface="Calibri"/>
            <a:sym typeface="Calibri"/>
          </a:endParaRPr>
        </a:p>
      </xdr:txBody>
    </xdr: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234950</xdr:colOff>
      <xdr:row>0</xdr:row>
      <xdr:rowOff>63500</xdr:rowOff>
    </xdr:from>
    <xdr:ext cx="876300" cy="577850"/>
    <xdr:sp macro="[0]!MList_Shape34_Click" textlink="">
      <xdr:nvSpPr>
        <xdr:cNvPr id="2" name="Shape 3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3EF9DAD-2741-4451-B2C6-2E15E68E8F34}"/>
            </a:ext>
          </a:extLst>
        </xdr:cNvPr>
        <xdr:cNvSpPr/>
      </xdr:nvSpPr>
      <xdr:spPr>
        <a:xfrm>
          <a:off x="6781800" y="63500"/>
          <a:ext cx="876300" cy="577850"/>
        </a:xfrm>
        <a:custGeom>
          <a:avLst/>
          <a:gdLst>
            <a:gd name="csX0" fmla="*/ 0 w 876300"/>
            <a:gd name="csY0" fmla="*/ 288925 h 577850"/>
            <a:gd name="csX1" fmla="*/ 288925 w 876300"/>
            <a:gd name="csY1" fmla="*/ 0 h 577850"/>
            <a:gd name="csX2" fmla="*/ 288925 w 876300"/>
            <a:gd name="csY2" fmla="*/ 144463 h 577850"/>
            <a:gd name="csX3" fmla="*/ 876300 w 876300"/>
            <a:gd name="csY3" fmla="*/ 144463 h 577850"/>
            <a:gd name="csX4" fmla="*/ 876300 w 876300"/>
            <a:gd name="csY4" fmla="*/ 433388 h 577850"/>
            <a:gd name="csX5" fmla="*/ 288925 w 876300"/>
            <a:gd name="csY5" fmla="*/ 433388 h 577850"/>
            <a:gd name="csX6" fmla="*/ 288925 w 876300"/>
            <a:gd name="csY6" fmla="*/ 577850 h 577850"/>
            <a:gd name="csX7" fmla="*/ 0 w 876300"/>
            <a:gd name="csY7" fmla="*/ 288925 h 577850"/>
            <a:gd name="csX0" fmla="*/ 0 w 876300"/>
            <a:gd name="csY0" fmla="*/ 379412 h 668337"/>
            <a:gd name="csX1" fmla="*/ 288925 w 876300"/>
            <a:gd name="csY1" fmla="*/ 90487 h 668337"/>
            <a:gd name="csX2" fmla="*/ 714375 w 876300"/>
            <a:gd name="csY2" fmla="*/ 0 h 668337"/>
            <a:gd name="csX3" fmla="*/ 876300 w 876300"/>
            <a:gd name="csY3" fmla="*/ 234950 h 668337"/>
            <a:gd name="csX4" fmla="*/ 876300 w 876300"/>
            <a:gd name="csY4" fmla="*/ 523875 h 668337"/>
            <a:gd name="csX5" fmla="*/ 288925 w 876300"/>
            <a:gd name="csY5" fmla="*/ 523875 h 668337"/>
            <a:gd name="csX6" fmla="*/ 288925 w 876300"/>
            <a:gd name="csY6" fmla="*/ 668337 h 668337"/>
            <a:gd name="csX7" fmla="*/ 0 w 876300"/>
            <a:gd name="csY7" fmla="*/ 379412 h 668337"/>
            <a:gd name="csX0" fmla="*/ 0 w 876300"/>
            <a:gd name="csY0" fmla="*/ 288925 h 577850"/>
            <a:gd name="csX1" fmla="*/ 288925 w 876300"/>
            <a:gd name="csY1" fmla="*/ 0 h 577850"/>
            <a:gd name="csX2" fmla="*/ 225425 w 876300"/>
            <a:gd name="csY2" fmla="*/ 195263 h 577850"/>
            <a:gd name="csX3" fmla="*/ 876300 w 876300"/>
            <a:gd name="csY3" fmla="*/ 144463 h 577850"/>
            <a:gd name="csX4" fmla="*/ 876300 w 876300"/>
            <a:gd name="csY4" fmla="*/ 433388 h 577850"/>
            <a:gd name="csX5" fmla="*/ 288925 w 876300"/>
            <a:gd name="csY5" fmla="*/ 433388 h 577850"/>
            <a:gd name="csX6" fmla="*/ 288925 w 876300"/>
            <a:gd name="csY6" fmla="*/ 577850 h 577850"/>
            <a:gd name="csX7" fmla="*/ 0 w 876300"/>
            <a:gd name="csY7" fmla="*/ 288925 h 577850"/>
            <a:gd name="csX0" fmla="*/ 0 w 876300"/>
            <a:gd name="csY0" fmla="*/ 288925 h 577850"/>
            <a:gd name="csX1" fmla="*/ 288925 w 876300"/>
            <a:gd name="csY1" fmla="*/ 0 h 577850"/>
            <a:gd name="csX2" fmla="*/ 225425 w 876300"/>
            <a:gd name="csY2" fmla="*/ 195263 h 577850"/>
            <a:gd name="csX3" fmla="*/ 876300 w 876300"/>
            <a:gd name="csY3" fmla="*/ 144463 h 577850"/>
            <a:gd name="csX4" fmla="*/ 876300 w 876300"/>
            <a:gd name="csY4" fmla="*/ 433388 h 577850"/>
            <a:gd name="csX5" fmla="*/ 206375 w 876300"/>
            <a:gd name="csY5" fmla="*/ 350838 h 577850"/>
            <a:gd name="csX6" fmla="*/ 288925 w 876300"/>
            <a:gd name="csY6" fmla="*/ 577850 h 577850"/>
            <a:gd name="csX7" fmla="*/ 0 w 876300"/>
            <a:gd name="csY7" fmla="*/ 288925 h 57785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</a:cxnLst>
          <a:rect l="l" t="t" r="r" b="b"/>
          <a:pathLst>
            <a:path w="876300" h="577850">
              <a:moveTo>
                <a:pt x="0" y="288925"/>
              </a:moveTo>
              <a:lnTo>
                <a:pt x="288925" y="0"/>
              </a:lnTo>
              <a:lnTo>
                <a:pt x="225425" y="195263"/>
              </a:lnTo>
              <a:lnTo>
                <a:pt x="876300" y="144463"/>
              </a:lnTo>
              <a:lnTo>
                <a:pt x="876300" y="433388"/>
              </a:lnTo>
              <a:lnTo>
                <a:pt x="206375" y="350838"/>
              </a:lnTo>
              <a:lnTo>
                <a:pt x="288925" y="577850"/>
              </a:lnTo>
              <a:lnTo>
                <a:pt x="0" y="288925"/>
              </a:lnTo>
              <a:close/>
            </a:path>
          </a:pathLst>
        </a:cu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HOME</a:t>
          </a:r>
          <a:endParaRPr sz="1400"/>
        </a:p>
      </xdr:txBody>
    </xdr: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368859</xdr:colOff>
      <xdr:row>0</xdr:row>
      <xdr:rowOff>14939</xdr:rowOff>
    </xdr:from>
    <xdr:ext cx="871257" cy="702233"/>
    <xdr:pic>
      <xdr:nvPicPr>
        <xdr:cNvPr id="2" name="image1.jp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3762"/>
        <a:stretch>
          <a:fillRect/>
        </a:stretch>
      </xdr:blipFill>
      <xdr:spPr>
        <a:xfrm>
          <a:off x="6793565" y="14939"/>
          <a:ext cx="871257" cy="702233"/>
        </a:xfrm>
        <a:prstGeom prst="rect">
          <a:avLst/>
        </a:prstGeom>
        <a:noFill/>
      </xdr:spPr>
    </xdr:pic>
    <xdr:clientData fLocksWithSheet="0"/>
  </xdr:oneCellAnchor>
  <xdr:oneCellAnchor>
    <xdr:from>
      <xdr:col>14</xdr:col>
      <xdr:colOff>65618</xdr:colOff>
      <xdr:row>2</xdr:row>
      <xdr:rowOff>301625</xdr:rowOff>
    </xdr:from>
    <xdr:ext cx="812799" cy="615950"/>
    <xdr:sp macro="[0]!Module11.Sort_Teams_Include_A" textlink="">
      <xdr:nvSpPr>
        <xdr:cNvPr id="5" name="Shape 32">
          <a:extLst>
            <a:ext uri="{FF2B5EF4-FFF2-40B4-BE49-F238E27FC236}">
              <a16:creationId xmlns:a16="http://schemas.microsoft.com/office/drawing/2014/main" id="{492343B0-7610-44C2-BC0E-709D664CDE25}"/>
            </a:ext>
          </a:extLst>
        </xdr:cNvPr>
        <xdr:cNvSpPr/>
      </xdr:nvSpPr>
      <xdr:spPr>
        <a:xfrm>
          <a:off x="7222068" y="771525"/>
          <a:ext cx="812799" cy="6159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800" b="1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SORT</a:t>
          </a:r>
        </a:p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ar-AE" sz="1800" b="1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ترتيب</a:t>
          </a:r>
          <a:endParaRPr sz="1400"/>
        </a:p>
      </xdr:txBody>
    </xdr:sp>
    <xdr:clientData fLocksWithSheet="0"/>
  </xdr:oneCellAnchor>
  <xdr:oneCellAnchor>
    <xdr:from>
      <xdr:col>13</xdr:col>
      <xdr:colOff>0</xdr:colOff>
      <xdr:row>0</xdr:row>
      <xdr:rowOff>12700</xdr:rowOff>
    </xdr:from>
    <xdr:ext cx="876300" cy="577850"/>
    <xdr:sp macro="" textlink="">
      <xdr:nvSpPr>
        <xdr:cNvPr id="6" name="Shape 3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B8277C8-CC18-4697-B71D-01235DACB029}"/>
            </a:ext>
          </a:extLst>
        </xdr:cNvPr>
        <xdr:cNvSpPr/>
      </xdr:nvSpPr>
      <xdr:spPr>
        <a:xfrm>
          <a:off x="7156450" y="12700"/>
          <a:ext cx="876300" cy="577850"/>
        </a:xfrm>
        <a:custGeom>
          <a:avLst/>
          <a:gdLst>
            <a:gd name="csX0" fmla="*/ 0 w 876300"/>
            <a:gd name="csY0" fmla="*/ 288925 h 577850"/>
            <a:gd name="csX1" fmla="*/ 288925 w 876300"/>
            <a:gd name="csY1" fmla="*/ 0 h 577850"/>
            <a:gd name="csX2" fmla="*/ 288925 w 876300"/>
            <a:gd name="csY2" fmla="*/ 144463 h 577850"/>
            <a:gd name="csX3" fmla="*/ 876300 w 876300"/>
            <a:gd name="csY3" fmla="*/ 144463 h 577850"/>
            <a:gd name="csX4" fmla="*/ 876300 w 876300"/>
            <a:gd name="csY4" fmla="*/ 433388 h 577850"/>
            <a:gd name="csX5" fmla="*/ 288925 w 876300"/>
            <a:gd name="csY5" fmla="*/ 433388 h 577850"/>
            <a:gd name="csX6" fmla="*/ 288925 w 876300"/>
            <a:gd name="csY6" fmla="*/ 577850 h 577850"/>
            <a:gd name="csX7" fmla="*/ 0 w 876300"/>
            <a:gd name="csY7" fmla="*/ 288925 h 577850"/>
            <a:gd name="csX0" fmla="*/ 0 w 876300"/>
            <a:gd name="csY0" fmla="*/ 379412 h 668337"/>
            <a:gd name="csX1" fmla="*/ 288925 w 876300"/>
            <a:gd name="csY1" fmla="*/ 90487 h 668337"/>
            <a:gd name="csX2" fmla="*/ 714375 w 876300"/>
            <a:gd name="csY2" fmla="*/ 0 h 668337"/>
            <a:gd name="csX3" fmla="*/ 876300 w 876300"/>
            <a:gd name="csY3" fmla="*/ 234950 h 668337"/>
            <a:gd name="csX4" fmla="*/ 876300 w 876300"/>
            <a:gd name="csY4" fmla="*/ 523875 h 668337"/>
            <a:gd name="csX5" fmla="*/ 288925 w 876300"/>
            <a:gd name="csY5" fmla="*/ 523875 h 668337"/>
            <a:gd name="csX6" fmla="*/ 288925 w 876300"/>
            <a:gd name="csY6" fmla="*/ 668337 h 668337"/>
            <a:gd name="csX7" fmla="*/ 0 w 876300"/>
            <a:gd name="csY7" fmla="*/ 379412 h 668337"/>
            <a:gd name="csX0" fmla="*/ 0 w 876300"/>
            <a:gd name="csY0" fmla="*/ 288925 h 577850"/>
            <a:gd name="csX1" fmla="*/ 288925 w 876300"/>
            <a:gd name="csY1" fmla="*/ 0 h 577850"/>
            <a:gd name="csX2" fmla="*/ 225425 w 876300"/>
            <a:gd name="csY2" fmla="*/ 195263 h 577850"/>
            <a:gd name="csX3" fmla="*/ 876300 w 876300"/>
            <a:gd name="csY3" fmla="*/ 144463 h 577850"/>
            <a:gd name="csX4" fmla="*/ 876300 w 876300"/>
            <a:gd name="csY4" fmla="*/ 433388 h 577850"/>
            <a:gd name="csX5" fmla="*/ 288925 w 876300"/>
            <a:gd name="csY5" fmla="*/ 433388 h 577850"/>
            <a:gd name="csX6" fmla="*/ 288925 w 876300"/>
            <a:gd name="csY6" fmla="*/ 577850 h 577850"/>
            <a:gd name="csX7" fmla="*/ 0 w 876300"/>
            <a:gd name="csY7" fmla="*/ 288925 h 577850"/>
            <a:gd name="csX0" fmla="*/ 0 w 876300"/>
            <a:gd name="csY0" fmla="*/ 288925 h 577850"/>
            <a:gd name="csX1" fmla="*/ 288925 w 876300"/>
            <a:gd name="csY1" fmla="*/ 0 h 577850"/>
            <a:gd name="csX2" fmla="*/ 225425 w 876300"/>
            <a:gd name="csY2" fmla="*/ 195263 h 577850"/>
            <a:gd name="csX3" fmla="*/ 876300 w 876300"/>
            <a:gd name="csY3" fmla="*/ 144463 h 577850"/>
            <a:gd name="csX4" fmla="*/ 876300 w 876300"/>
            <a:gd name="csY4" fmla="*/ 433388 h 577850"/>
            <a:gd name="csX5" fmla="*/ 206375 w 876300"/>
            <a:gd name="csY5" fmla="*/ 350838 h 577850"/>
            <a:gd name="csX6" fmla="*/ 288925 w 876300"/>
            <a:gd name="csY6" fmla="*/ 577850 h 577850"/>
            <a:gd name="csX7" fmla="*/ 0 w 876300"/>
            <a:gd name="csY7" fmla="*/ 288925 h 57785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</a:cxnLst>
          <a:rect l="l" t="t" r="r" b="b"/>
          <a:pathLst>
            <a:path w="876300" h="577850">
              <a:moveTo>
                <a:pt x="0" y="288925"/>
              </a:moveTo>
              <a:lnTo>
                <a:pt x="288925" y="0"/>
              </a:lnTo>
              <a:lnTo>
                <a:pt x="225425" y="195263"/>
              </a:lnTo>
              <a:lnTo>
                <a:pt x="876300" y="144463"/>
              </a:lnTo>
              <a:lnTo>
                <a:pt x="876300" y="433388"/>
              </a:lnTo>
              <a:lnTo>
                <a:pt x="206375" y="350838"/>
              </a:lnTo>
              <a:lnTo>
                <a:pt x="288925" y="577850"/>
              </a:lnTo>
              <a:lnTo>
                <a:pt x="0" y="288925"/>
              </a:lnTo>
              <a:close/>
            </a:path>
          </a:pathLst>
        </a:cu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HOME</a:t>
          </a:r>
          <a:endParaRPr sz="1400"/>
        </a:p>
      </xdr:txBody>
    </xdr:sp>
    <xdr:clientData fLocksWithSheet="0"/>
  </xdr:oneCellAnchor>
  <xdr:twoCellAnchor>
    <xdr:from>
      <xdr:col>14</xdr:col>
      <xdr:colOff>209550</xdr:colOff>
      <xdr:row>5</xdr:row>
      <xdr:rowOff>152400</xdr:rowOff>
    </xdr:from>
    <xdr:to>
      <xdr:col>15</xdr:col>
      <xdr:colOff>19050</xdr:colOff>
      <xdr:row>7</xdr:row>
      <xdr:rowOff>90062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CF050B7B-D8CA-4F3F-820F-B715731DBB25}"/>
            </a:ext>
          </a:extLst>
        </xdr:cNvPr>
        <xdr:cNvGrpSpPr/>
      </xdr:nvGrpSpPr>
      <xdr:grpSpPr>
        <a:xfrm>
          <a:off x="7904256" y="1437341"/>
          <a:ext cx="608853" cy="490486"/>
          <a:chOff x="8451850" y="1497438"/>
          <a:chExt cx="628650" cy="599924"/>
        </a:xfrm>
      </xdr:grpSpPr>
      <xdr:pic macro="[0]!Print_Now">
        <xdr:nvPicPr>
          <xdr:cNvPr id="4" name="Graphic 3">
            <a:extLst>
              <a:ext uri="{FF2B5EF4-FFF2-40B4-BE49-F238E27FC236}">
                <a16:creationId xmlns:a16="http://schemas.microsoft.com/office/drawing/2014/main" id="{0E3AA742-C421-9000-C888-CA50345856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  <a:ext uri="{837473B0-CC2E-450A-ABE3-18F120FF3D39}">
                <a1611:picAttrSrcUrl xmlns:a1611="http://schemas.microsoft.com/office/drawing/2016/11/main" r:id="rId5"/>
              </a:ext>
            </a:extLst>
          </a:blip>
          <a:stretch>
            <a:fillRect/>
          </a:stretch>
        </xdr:blipFill>
        <xdr:spPr>
          <a:xfrm>
            <a:off x="8451850" y="1497438"/>
            <a:ext cx="628650" cy="599924"/>
          </a:xfrm>
          <a:prstGeom prst="rect">
            <a:avLst/>
          </a:prstGeom>
        </xdr:spPr>
      </xdr:pic>
      <xdr:sp macro="[0]!Print_Now" textlink="">
        <xdr:nvSpPr>
          <xdr:cNvPr id="7" name="Rectangle 6">
            <a:extLst>
              <a:ext uri="{FF2B5EF4-FFF2-40B4-BE49-F238E27FC236}">
                <a16:creationId xmlns:a16="http://schemas.microsoft.com/office/drawing/2014/main" id="{098AA930-38AE-F411-22C8-74875D6FFD2E}"/>
              </a:ext>
            </a:extLst>
          </xdr:cNvPr>
          <xdr:cNvSpPr/>
        </xdr:nvSpPr>
        <xdr:spPr>
          <a:xfrm>
            <a:off x="8509000" y="1651000"/>
            <a:ext cx="476250" cy="336550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1" anchor="t"/>
          <a:lstStyle/>
          <a:p>
            <a:pPr algn="l"/>
            <a:r>
              <a:rPr lang="en-US" sz="1100"/>
              <a:t>Print</a:t>
            </a:r>
            <a:endParaRPr lang="ar-JO" sz="1100"/>
          </a:p>
        </xdr:txBody>
      </xdr:sp>
    </xdr:grpSp>
    <xdr:clientData/>
  </xdr:twoCellAnchor>
  <xdr:oneCellAnchor>
    <xdr:from>
      <xdr:col>1</xdr:col>
      <xdr:colOff>22413</xdr:colOff>
      <xdr:row>0</xdr:row>
      <xdr:rowOff>0</xdr:rowOff>
    </xdr:from>
    <xdr:ext cx="664882" cy="485587"/>
    <xdr:pic>
      <xdr:nvPicPr>
        <xdr:cNvPr id="8" name="image1.jpg">
          <a:extLst>
            <a:ext uri="{FF2B5EF4-FFF2-40B4-BE49-F238E27FC236}">
              <a16:creationId xmlns:a16="http://schemas.microsoft.com/office/drawing/2014/main" id="{E51DBC1F-25B1-45CC-8D52-9FD0A7896A52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139" r="6139"/>
        <a:stretch/>
      </xdr:blipFill>
      <xdr:spPr>
        <a:xfrm>
          <a:off x="22413" y="0"/>
          <a:ext cx="664882" cy="485587"/>
        </a:xfrm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647700</xdr:colOff>
      <xdr:row>0</xdr:row>
      <xdr:rowOff>104775</xdr:rowOff>
    </xdr:from>
    <xdr:ext cx="1114425" cy="533400"/>
    <xdr:pic>
      <xdr:nvPicPr>
        <xdr:cNvPr id="2" name="image1.jpg" descr="All images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7</xdr:col>
      <xdr:colOff>0</xdr:colOff>
      <xdr:row>0</xdr:row>
      <xdr:rowOff>0</xdr:rowOff>
    </xdr:from>
    <xdr:ext cx="0" cy="619125"/>
    <xdr:pic>
      <xdr:nvPicPr>
        <xdr:cNvPr id="3" name="image2.png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14</xdr:col>
      <xdr:colOff>44450</xdr:colOff>
      <xdr:row>0</xdr:row>
      <xdr:rowOff>0</xdr:rowOff>
    </xdr:from>
    <xdr:ext cx="876300" cy="577850"/>
    <xdr:sp macro="" textlink="">
      <xdr:nvSpPr>
        <xdr:cNvPr id="10" name="Shape 3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1FD0CE-BEC3-4F77-9417-5A6AC266CE5C}"/>
            </a:ext>
          </a:extLst>
        </xdr:cNvPr>
        <xdr:cNvSpPr/>
      </xdr:nvSpPr>
      <xdr:spPr>
        <a:xfrm>
          <a:off x="10261600" y="0"/>
          <a:ext cx="876300" cy="577850"/>
        </a:xfrm>
        <a:custGeom>
          <a:avLst/>
          <a:gdLst>
            <a:gd name="csX0" fmla="*/ 0 w 876300"/>
            <a:gd name="csY0" fmla="*/ 288925 h 577850"/>
            <a:gd name="csX1" fmla="*/ 288925 w 876300"/>
            <a:gd name="csY1" fmla="*/ 0 h 577850"/>
            <a:gd name="csX2" fmla="*/ 288925 w 876300"/>
            <a:gd name="csY2" fmla="*/ 144463 h 577850"/>
            <a:gd name="csX3" fmla="*/ 876300 w 876300"/>
            <a:gd name="csY3" fmla="*/ 144463 h 577850"/>
            <a:gd name="csX4" fmla="*/ 876300 w 876300"/>
            <a:gd name="csY4" fmla="*/ 433388 h 577850"/>
            <a:gd name="csX5" fmla="*/ 288925 w 876300"/>
            <a:gd name="csY5" fmla="*/ 433388 h 577850"/>
            <a:gd name="csX6" fmla="*/ 288925 w 876300"/>
            <a:gd name="csY6" fmla="*/ 577850 h 577850"/>
            <a:gd name="csX7" fmla="*/ 0 w 876300"/>
            <a:gd name="csY7" fmla="*/ 288925 h 577850"/>
            <a:gd name="csX0" fmla="*/ 0 w 876300"/>
            <a:gd name="csY0" fmla="*/ 379412 h 668337"/>
            <a:gd name="csX1" fmla="*/ 288925 w 876300"/>
            <a:gd name="csY1" fmla="*/ 90487 h 668337"/>
            <a:gd name="csX2" fmla="*/ 714375 w 876300"/>
            <a:gd name="csY2" fmla="*/ 0 h 668337"/>
            <a:gd name="csX3" fmla="*/ 876300 w 876300"/>
            <a:gd name="csY3" fmla="*/ 234950 h 668337"/>
            <a:gd name="csX4" fmla="*/ 876300 w 876300"/>
            <a:gd name="csY4" fmla="*/ 523875 h 668337"/>
            <a:gd name="csX5" fmla="*/ 288925 w 876300"/>
            <a:gd name="csY5" fmla="*/ 523875 h 668337"/>
            <a:gd name="csX6" fmla="*/ 288925 w 876300"/>
            <a:gd name="csY6" fmla="*/ 668337 h 668337"/>
            <a:gd name="csX7" fmla="*/ 0 w 876300"/>
            <a:gd name="csY7" fmla="*/ 379412 h 668337"/>
            <a:gd name="csX0" fmla="*/ 0 w 876300"/>
            <a:gd name="csY0" fmla="*/ 288925 h 577850"/>
            <a:gd name="csX1" fmla="*/ 288925 w 876300"/>
            <a:gd name="csY1" fmla="*/ 0 h 577850"/>
            <a:gd name="csX2" fmla="*/ 225425 w 876300"/>
            <a:gd name="csY2" fmla="*/ 195263 h 577850"/>
            <a:gd name="csX3" fmla="*/ 876300 w 876300"/>
            <a:gd name="csY3" fmla="*/ 144463 h 577850"/>
            <a:gd name="csX4" fmla="*/ 876300 w 876300"/>
            <a:gd name="csY4" fmla="*/ 433388 h 577850"/>
            <a:gd name="csX5" fmla="*/ 288925 w 876300"/>
            <a:gd name="csY5" fmla="*/ 433388 h 577850"/>
            <a:gd name="csX6" fmla="*/ 288925 w 876300"/>
            <a:gd name="csY6" fmla="*/ 577850 h 577850"/>
            <a:gd name="csX7" fmla="*/ 0 w 876300"/>
            <a:gd name="csY7" fmla="*/ 288925 h 577850"/>
            <a:gd name="csX0" fmla="*/ 0 w 876300"/>
            <a:gd name="csY0" fmla="*/ 288925 h 577850"/>
            <a:gd name="csX1" fmla="*/ 288925 w 876300"/>
            <a:gd name="csY1" fmla="*/ 0 h 577850"/>
            <a:gd name="csX2" fmla="*/ 225425 w 876300"/>
            <a:gd name="csY2" fmla="*/ 195263 h 577850"/>
            <a:gd name="csX3" fmla="*/ 876300 w 876300"/>
            <a:gd name="csY3" fmla="*/ 144463 h 577850"/>
            <a:gd name="csX4" fmla="*/ 876300 w 876300"/>
            <a:gd name="csY4" fmla="*/ 433388 h 577850"/>
            <a:gd name="csX5" fmla="*/ 206375 w 876300"/>
            <a:gd name="csY5" fmla="*/ 350838 h 577850"/>
            <a:gd name="csX6" fmla="*/ 288925 w 876300"/>
            <a:gd name="csY6" fmla="*/ 577850 h 577850"/>
            <a:gd name="csX7" fmla="*/ 0 w 876300"/>
            <a:gd name="csY7" fmla="*/ 288925 h 57785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</a:cxnLst>
          <a:rect l="l" t="t" r="r" b="b"/>
          <a:pathLst>
            <a:path w="876300" h="577850">
              <a:moveTo>
                <a:pt x="0" y="288925"/>
              </a:moveTo>
              <a:lnTo>
                <a:pt x="288925" y="0"/>
              </a:lnTo>
              <a:lnTo>
                <a:pt x="225425" y="195263"/>
              </a:lnTo>
              <a:lnTo>
                <a:pt x="876300" y="144463"/>
              </a:lnTo>
              <a:lnTo>
                <a:pt x="876300" y="433388"/>
              </a:lnTo>
              <a:lnTo>
                <a:pt x="206375" y="350838"/>
              </a:lnTo>
              <a:lnTo>
                <a:pt x="288925" y="577850"/>
              </a:lnTo>
              <a:lnTo>
                <a:pt x="0" y="288925"/>
              </a:lnTo>
              <a:close/>
            </a:path>
          </a:pathLst>
        </a:cu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HOME</a:t>
          </a:r>
          <a:endParaRPr sz="1400"/>
        </a:p>
      </xdr:txBody>
    </xdr:sp>
    <xdr:clientData fLocksWithSheet="0"/>
  </xdr:oneCellAnchor>
  <xdr:oneCellAnchor>
    <xdr:from>
      <xdr:col>13</xdr:col>
      <xdr:colOff>0</xdr:colOff>
      <xdr:row>3</xdr:row>
      <xdr:rowOff>0</xdr:rowOff>
    </xdr:from>
    <xdr:ext cx="812799" cy="615950"/>
    <xdr:sp macro="[0]!Module11.Sort_Teams_Include_A" textlink="">
      <xdr:nvSpPr>
        <xdr:cNvPr id="4" name="Shape 32">
          <a:extLst>
            <a:ext uri="{FF2B5EF4-FFF2-40B4-BE49-F238E27FC236}">
              <a16:creationId xmlns:a16="http://schemas.microsoft.com/office/drawing/2014/main" id="{BD777A47-354D-407E-9A4B-89338ADE383B}"/>
            </a:ext>
          </a:extLst>
        </xdr:cNvPr>
        <xdr:cNvSpPr/>
      </xdr:nvSpPr>
      <xdr:spPr>
        <a:xfrm>
          <a:off x="10217150" y="939800"/>
          <a:ext cx="812799" cy="6159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800" b="1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SORT</a:t>
          </a:r>
        </a:p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ar-AE" sz="1800" b="1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ترتيب</a:t>
          </a:r>
          <a:endParaRPr sz="1400"/>
        </a:p>
      </xdr:txBody>
    </xdr:sp>
    <xdr:clientData fLocksWithSheet="0"/>
  </xdr:oneCellAnchor>
  <xdr:twoCellAnchor editAs="oneCell">
    <xdr:from>
      <xdr:col>10</xdr:col>
      <xdr:colOff>647700</xdr:colOff>
      <xdr:row>0</xdr:row>
      <xdr:rowOff>101600</xdr:rowOff>
    </xdr:from>
    <xdr:to>
      <xdr:col>12</xdr:col>
      <xdr:colOff>558800</xdr:colOff>
      <xdr:row>2</xdr:row>
      <xdr:rowOff>25400</xdr:rowOff>
    </xdr:to>
    <xdr:pic>
      <xdr:nvPicPr>
        <xdr:cNvPr id="4097" name="image1.jpg" descr="All images">
          <a:extLst>
            <a:ext uri="{FF2B5EF4-FFF2-40B4-BE49-F238E27FC236}">
              <a16:creationId xmlns:a16="http://schemas.microsoft.com/office/drawing/2014/main" id="{43A41C00-3733-CAD1-C39B-F90EA3AEEC81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21750" y="101600"/>
          <a:ext cx="1111250" cy="539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LocksWithSheet="0"/>
  </xdr:twoCellAnchor>
  <xdr:twoCellAnchor>
    <xdr:from>
      <xdr:col>14</xdr:col>
      <xdr:colOff>114300</xdr:colOff>
      <xdr:row>5</xdr:row>
      <xdr:rowOff>57150</xdr:rowOff>
    </xdr:from>
    <xdr:to>
      <xdr:col>15</xdr:col>
      <xdr:colOff>63500</xdr:colOff>
      <xdr:row>6</xdr:row>
      <xdr:rowOff>267862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8788D62D-E4DD-4A95-812F-94F14B95E2B4}"/>
            </a:ext>
          </a:extLst>
        </xdr:cNvPr>
        <xdr:cNvGrpSpPr/>
      </xdr:nvGrpSpPr>
      <xdr:grpSpPr>
        <a:xfrm>
          <a:off x="10334065" y="1611032"/>
          <a:ext cx="606611" cy="487124"/>
          <a:chOff x="8451850" y="1497438"/>
          <a:chExt cx="628650" cy="599924"/>
        </a:xfrm>
      </xdr:grpSpPr>
      <xdr:pic macro="[0]!Print_Now">
        <xdr:nvPicPr>
          <xdr:cNvPr id="6" name="Graphic 5">
            <a:extLst>
              <a:ext uri="{FF2B5EF4-FFF2-40B4-BE49-F238E27FC236}">
                <a16:creationId xmlns:a16="http://schemas.microsoft.com/office/drawing/2014/main" id="{A90DB8A2-4DAF-806F-5622-87D14BC7A30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  <a:ext uri="{837473B0-CC2E-450A-ABE3-18F120FF3D39}">
                <a1611:picAttrSrcUrl xmlns:a1611="http://schemas.microsoft.com/office/drawing/2016/11/main" r:id="rId7"/>
              </a:ext>
            </a:extLst>
          </a:blip>
          <a:stretch>
            <a:fillRect/>
          </a:stretch>
        </xdr:blipFill>
        <xdr:spPr>
          <a:xfrm>
            <a:off x="8451850" y="1497438"/>
            <a:ext cx="628650" cy="599924"/>
          </a:xfrm>
          <a:prstGeom prst="rect">
            <a:avLst/>
          </a:prstGeom>
        </xdr:spPr>
      </xdr:pic>
      <xdr:sp macro="[0]!Print_Now" textlink="">
        <xdr:nvSpPr>
          <xdr:cNvPr id="7" name="Rectangle 6">
            <a:extLst>
              <a:ext uri="{FF2B5EF4-FFF2-40B4-BE49-F238E27FC236}">
                <a16:creationId xmlns:a16="http://schemas.microsoft.com/office/drawing/2014/main" id="{8F71A453-3867-0287-DBCC-B13D283BDBBD}"/>
              </a:ext>
            </a:extLst>
          </xdr:cNvPr>
          <xdr:cNvSpPr/>
        </xdr:nvSpPr>
        <xdr:spPr>
          <a:xfrm>
            <a:off x="8509000" y="1651000"/>
            <a:ext cx="476250" cy="336550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1" anchor="t"/>
          <a:lstStyle/>
          <a:p>
            <a:pPr algn="l"/>
            <a:r>
              <a:rPr lang="en-US" sz="1100"/>
              <a:t>Print</a:t>
            </a:r>
            <a:endParaRPr lang="ar-JO" sz="1100"/>
          </a:p>
        </xdr:txBody>
      </xdr:sp>
    </xdr:grpSp>
    <xdr:clientData/>
  </xdr:twoCellAnchor>
  <xdr:oneCellAnchor>
    <xdr:from>
      <xdr:col>1</xdr:col>
      <xdr:colOff>37355</xdr:colOff>
      <xdr:row>0</xdr:row>
      <xdr:rowOff>0</xdr:rowOff>
    </xdr:from>
    <xdr:ext cx="664882" cy="485587"/>
    <xdr:pic>
      <xdr:nvPicPr>
        <xdr:cNvPr id="9" name="image1.jpg">
          <a:extLst>
            <a:ext uri="{FF2B5EF4-FFF2-40B4-BE49-F238E27FC236}">
              <a16:creationId xmlns:a16="http://schemas.microsoft.com/office/drawing/2014/main" id="{1A93A14C-35C6-4D64-9E50-20698AE12163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139" r="6139"/>
        <a:stretch/>
      </xdr:blipFill>
      <xdr:spPr>
        <a:xfrm>
          <a:off x="37355" y="0"/>
          <a:ext cx="664882" cy="485587"/>
        </a:xfrm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627903</xdr:colOff>
      <xdr:row>0</xdr:row>
      <xdr:rowOff>47065</xdr:rowOff>
    </xdr:from>
    <xdr:ext cx="933450" cy="476250"/>
    <xdr:pic>
      <xdr:nvPicPr>
        <xdr:cNvPr id="2" name="image1.jpg" descr="All images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2356727" y="47065"/>
          <a:ext cx="933450" cy="476250"/>
        </a:xfrm>
        <a:prstGeom prst="rect">
          <a:avLst/>
        </a:prstGeom>
        <a:noFill/>
      </xdr:spPr>
    </xdr:pic>
    <xdr:clientData fLocksWithSheet="0"/>
  </xdr:oneCellAnchor>
  <xdr:oneCellAnchor>
    <xdr:from>
      <xdr:col>16</xdr:col>
      <xdr:colOff>0</xdr:colOff>
      <xdr:row>3</xdr:row>
      <xdr:rowOff>0</xdr:rowOff>
    </xdr:from>
    <xdr:ext cx="812799" cy="615950"/>
    <xdr:sp macro="[0]!Module11.Sort_Teams_Include_A" textlink="">
      <xdr:nvSpPr>
        <xdr:cNvPr id="3" name="Shape 32">
          <a:extLst>
            <a:ext uri="{FF2B5EF4-FFF2-40B4-BE49-F238E27FC236}">
              <a16:creationId xmlns:a16="http://schemas.microsoft.com/office/drawing/2014/main" id="{C8AE7BDB-C03C-4904-A5A8-A259E228F2B4}"/>
            </a:ext>
          </a:extLst>
        </xdr:cNvPr>
        <xdr:cNvSpPr/>
      </xdr:nvSpPr>
      <xdr:spPr>
        <a:xfrm>
          <a:off x="13353143" y="907143"/>
          <a:ext cx="812799" cy="6159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800" b="1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SORT</a:t>
          </a:r>
        </a:p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ar-AE" sz="1800" b="1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ترتيب</a:t>
          </a:r>
          <a:endParaRPr sz="1400"/>
        </a:p>
      </xdr:txBody>
    </xdr:sp>
    <xdr:clientData fLocksWithSheet="0"/>
  </xdr:oneCellAnchor>
  <xdr:oneCellAnchor>
    <xdr:from>
      <xdr:col>16</xdr:col>
      <xdr:colOff>0</xdr:colOff>
      <xdr:row>1</xdr:row>
      <xdr:rowOff>0</xdr:rowOff>
    </xdr:from>
    <xdr:ext cx="876300" cy="577850"/>
    <xdr:sp macro="[0]!MList_Shape34_Click" textlink="">
      <xdr:nvSpPr>
        <xdr:cNvPr id="4" name="Shape 3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2807283-8C1A-408F-ABD1-263DA999C04F}"/>
            </a:ext>
          </a:extLst>
        </xdr:cNvPr>
        <xdr:cNvSpPr/>
      </xdr:nvSpPr>
      <xdr:spPr>
        <a:xfrm>
          <a:off x="13369636" y="173182"/>
          <a:ext cx="876300" cy="577850"/>
        </a:xfrm>
        <a:custGeom>
          <a:avLst/>
          <a:gdLst>
            <a:gd name="csX0" fmla="*/ 0 w 876300"/>
            <a:gd name="csY0" fmla="*/ 288925 h 577850"/>
            <a:gd name="csX1" fmla="*/ 288925 w 876300"/>
            <a:gd name="csY1" fmla="*/ 0 h 577850"/>
            <a:gd name="csX2" fmla="*/ 288925 w 876300"/>
            <a:gd name="csY2" fmla="*/ 144463 h 577850"/>
            <a:gd name="csX3" fmla="*/ 876300 w 876300"/>
            <a:gd name="csY3" fmla="*/ 144463 h 577850"/>
            <a:gd name="csX4" fmla="*/ 876300 w 876300"/>
            <a:gd name="csY4" fmla="*/ 433388 h 577850"/>
            <a:gd name="csX5" fmla="*/ 288925 w 876300"/>
            <a:gd name="csY5" fmla="*/ 433388 h 577850"/>
            <a:gd name="csX6" fmla="*/ 288925 w 876300"/>
            <a:gd name="csY6" fmla="*/ 577850 h 577850"/>
            <a:gd name="csX7" fmla="*/ 0 w 876300"/>
            <a:gd name="csY7" fmla="*/ 288925 h 577850"/>
            <a:gd name="csX0" fmla="*/ 0 w 876300"/>
            <a:gd name="csY0" fmla="*/ 379412 h 668337"/>
            <a:gd name="csX1" fmla="*/ 288925 w 876300"/>
            <a:gd name="csY1" fmla="*/ 90487 h 668337"/>
            <a:gd name="csX2" fmla="*/ 714375 w 876300"/>
            <a:gd name="csY2" fmla="*/ 0 h 668337"/>
            <a:gd name="csX3" fmla="*/ 876300 w 876300"/>
            <a:gd name="csY3" fmla="*/ 234950 h 668337"/>
            <a:gd name="csX4" fmla="*/ 876300 w 876300"/>
            <a:gd name="csY4" fmla="*/ 523875 h 668337"/>
            <a:gd name="csX5" fmla="*/ 288925 w 876300"/>
            <a:gd name="csY5" fmla="*/ 523875 h 668337"/>
            <a:gd name="csX6" fmla="*/ 288925 w 876300"/>
            <a:gd name="csY6" fmla="*/ 668337 h 668337"/>
            <a:gd name="csX7" fmla="*/ 0 w 876300"/>
            <a:gd name="csY7" fmla="*/ 379412 h 668337"/>
            <a:gd name="csX0" fmla="*/ 0 w 876300"/>
            <a:gd name="csY0" fmla="*/ 288925 h 577850"/>
            <a:gd name="csX1" fmla="*/ 288925 w 876300"/>
            <a:gd name="csY1" fmla="*/ 0 h 577850"/>
            <a:gd name="csX2" fmla="*/ 225425 w 876300"/>
            <a:gd name="csY2" fmla="*/ 195263 h 577850"/>
            <a:gd name="csX3" fmla="*/ 876300 w 876300"/>
            <a:gd name="csY3" fmla="*/ 144463 h 577850"/>
            <a:gd name="csX4" fmla="*/ 876300 w 876300"/>
            <a:gd name="csY4" fmla="*/ 433388 h 577850"/>
            <a:gd name="csX5" fmla="*/ 288925 w 876300"/>
            <a:gd name="csY5" fmla="*/ 433388 h 577850"/>
            <a:gd name="csX6" fmla="*/ 288925 w 876300"/>
            <a:gd name="csY6" fmla="*/ 577850 h 577850"/>
            <a:gd name="csX7" fmla="*/ 0 w 876300"/>
            <a:gd name="csY7" fmla="*/ 288925 h 577850"/>
            <a:gd name="csX0" fmla="*/ 0 w 876300"/>
            <a:gd name="csY0" fmla="*/ 288925 h 577850"/>
            <a:gd name="csX1" fmla="*/ 288925 w 876300"/>
            <a:gd name="csY1" fmla="*/ 0 h 577850"/>
            <a:gd name="csX2" fmla="*/ 225425 w 876300"/>
            <a:gd name="csY2" fmla="*/ 195263 h 577850"/>
            <a:gd name="csX3" fmla="*/ 876300 w 876300"/>
            <a:gd name="csY3" fmla="*/ 144463 h 577850"/>
            <a:gd name="csX4" fmla="*/ 876300 w 876300"/>
            <a:gd name="csY4" fmla="*/ 433388 h 577850"/>
            <a:gd name="csX5" fmla="*/ 206375 w 876300"/>
            <a:gd name="csY5" fmla="*/ 350838 h 577850"/>
            <a:gd name="csX6" fmla="*/ 288925 w 876300"/>
            <a:gd name="csY6" fmla="*/ 577850 h 577850"/>
            <a:gd name="csX7" fmla="*/ 0 w 876300"/>
            <a:gd name="csY7" fmla="*/ 288925 h 57785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</a:cxnLst>
          <a:rect l="l" t="t" r="r" b="b"/>
          <a:pathLst>
            <a:path w="876300" h="577850">
              <a:moveTo>
                <a:pt x="0" y="288925"/>
              </a:moveTo>
              <a:lnTo>
                <a:pt x="288925" y="0"/>
              </a:lnTo>
              <a:lnTo>
                <a:pt x="225425" y="195263"/>
              </a:lnTo>
              <a:lnTo>
                <a:pt x="876300" y="144463"/>
              </a:lnTo>
              <a:lnTo>
                <a:pt x="876300" y="433388"/>
              </a:lnTo>
              <a:lnTo>
                <a:pt x="206375" y="350838"/>
              </a:lnTo>
              <a:lnTo>
                <a:pt x="288925" y="577850"/>
              </a:lnTo>
              <a:lnTo>
                <a:pt x="0" y="288925"/>
              </a:lnTo>
              <a:close/>
            </a:path>
          </a:pathLst>
        </a:cu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HOME</a:t>
          </a:r>
          <a:endParaRPr sz="1400"/>
        </a:p>
      </xdr:txBody>
    </xdr:sp>
    <xdr:clientData fLocksWithSheet="0"/>
  </xdr:oneCellAnchor>
  <xdr:twoCellAnchor>
    <xdr:from>
      <xdr:col>17</xdr:col>
      <xdr:colOff>163286</xdr:colOff>
      <xdr:row>5</xdr:row>
      <xdr:rowOff>36285</xdr:rowOff>
    </xdr:from>
    <xdr:to>
      <xdr:col>18</xdr:col>
      <xdr:colOff>382815</xdr:colOff>
      <xdr:row>6</xdr:row>
      <xdr:rowOff>193475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895C8F45-ABF6-4F9C-93D5-EE1D99926134}"/>
            </a:ext>
          </a:extLst>
        </xdr:cNvPr>
        <xdr:cNvGrpSpPr/>
      </xdr:nvGrpSpPr>
      <xdr:grpSpPr>
        <a:xfrm>
          <a:off x="13505757" y="1575226"/>
          <a:ext cx="607999" cy="478425"/>
          <a:chOff x="8451850" y="1497438"/>
          <a:chExt cx="628650" cy="599924"/>
        </a:xfrm>
      </xdr:grpSpPr>
      <xdr:pic macro="[0]!Print_Now">
        <xdr:nvPicPr>
          <xdr:cNvPr id="6" name="Graphic 5">
            <a:extLst>
              <a:ext uri="{FF2B5EF4-FFF2-40B4-BE49-F238E27FC236}">
                <a16:creationId xmlns:a16="http://schemas.microsoft.com/office/drawing/2014/main" id="{E99D1601-1664-A3BC-E97A-AF50B95B3F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  <a:ext uri="{837473B0-CC2E-450A-ABE3-18F120FF3D39}">
                <a1611:picAttrSrcUrl xmlns:a1611="http://schemas.microsoft.com/office/drawing/2016/11/main" r:id="rId5"/>
              </a:ext>
            </a:extLst>
          </a:blip>
          <a:stretch>
            <a:fillRect/>
          </a:stretch>
        </xdr:blipFill>
        <xdr:spPr>
          <a:xfrm>
            <a:off x="8451850" y="1497438"/>
            <a:ext cx="628650" cy="599924"/>
          </a:xfrm>
          <a:prstGeom prst="rect">
            <a:avLst/>
          </a:prstGeom>
        </xdr:spPr>
      </xdr:pic>
      <xdr:sp macro="[0]!Print_Now" textlink="">
        <xdr:nvSpPr>
          <xdr:cNvPr id="7" name="Rectangle 6">
            <a:extLst>
              <a:ext uri="{FF2B5EF4-FFF2-40B4-BE49-F238E27FC236}">
                <a16:creationId xmlns:a16="http://schemas.microsoft.com/office/drawing/2014/main" id="{520CFAFD-94E9-1A47-4497-D44470E05E1B}"/>
              </a:ext>
            </a:extLst>
          </xdr:cNvPr>
          <xdr:cNvSpPr/>
        </xdr:nvSpPr>
        <xdr:spPr>
          <a:xfrm>
            <a:off x="8509000" y="1651000"/>
            <a:ext cx="476250" cy="336550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1" anchor="t"/>
          <a:lstStyle/>
          <a:p>
            <a:pPr algn="l"/>
            <a:r>
              <a:rPr lang="en-US" sz="1100"/>
              <a:t>Print</a:t>
            </a:r>
            <a:endParaRPr lang="ar-JO" sz="1100"/>
          </a:p>
        </xdr:txBody>
      </xdr:sp>
    </xdr:grpSp>
    <xdr:clientData/>
  </xdr:twoCellAnchor>
  <xdr:oneCellAnchor>
    <xdr:from>
      <xdr:col>1</xdr:col>
      <xdr:colOff>29884</xdr:colOff>
      <xdr:row>0</xdr:row>
      <xdr:rowOff>0</xdr:rowOff>
    </xdr:from>
    <xdr:ext cx="664882" cy="485587"/>
    <xdr:pic>
      <xdr:nvPicPr>
        <xdr:cNvPr id="8" name="image1.jpg">
          <a:extLst>
            <a:ext uri="{FF2B5EF4-FFF2-40B4-BE49-F238E27FC236}">
              <a16:creationId xmlns:a16="http://schemas.microsoft.com/office/drawing/2014/main" id="{564EA1D8-DD74-4E7B-AE3D-58DC75090B54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139" r="6139"/>
        <a:stretch/>
      </xdr:blipFill>
      <xdr:spPr>
        <a:xfrm>
          <a:off x="29884" y="0"/>
          <a:ext cx="664882" cy="485587"/>
        </a:xfrm>
        <a:prstGeom prst="rect">
          <a:avLst/>
        </a:prstGeom>
        <a:noFill/>
      </xdr:spPr>
    </xdr:pic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412750</xdr:colOff>
      <xdr:row>0</xdr:row>
      <xdr:rowOff>79375</xdr:rowOff>
    </xdr:from>
    <xdr:ext cx="1228725" cy="457200"/>
    <xdr:pic>
      <xdr:nvPicPr>
        <xdr:cNvPr id="2" name="image1.jpg" descr="All images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8210550" y="79375"/>
          <a:ext cx="1228725" cy="457200"/>
        </a:xfrm>
        <a:prstGeom prst="rect">
          <a:avLst/>
        </a:prstGeom>
        <a:noFill/>
      </xdr:spPr>
    </xdr:pic>
    <xdr:clientData fLocksWithSheet="0"/>
  </xdr:oneCellAnchor>
  <xdr:oneCellAnchor>
    <xdr:from>
      <xdr:col>13</xdr:col>
      <xdr:colOff>117025</xdr:colOff>
      <xdr:row>3</xdr:row>
      <xdr:rowOff>27544</xdr:rowOff>
    </xdr:from>
    <xdr:ext cx="933450" cy="371475"/>
    <xdr:sp macro="[0]!Module13.Sort_Teams_Highest_Score" textlink="">
      <xdr:nvSpPr>
        <xdr:cNvPr id="7" name="Shape 39">
          <a:extLst>
            <a:ext uri="{FF2B5EF4-FFF2-40B4-BE49-F238E27FC236}">
              <a16:creationId xmlns:a16="http://schemas.microsoft.com/office/drawing/2014/main" id="{7CF11DC8-9987-4AD2-8FD4-D12B4765BA51}"/>
            </a:ext>
          </a:extLst>
        </xdr:cNvPr>
        <xdr:cNvSpPr/>
      </xdr:nvSpPr>
      <xdr:spPr>
        <a:xfrm>
          <a:off x="9597575" y="821294"/>
          <a:ext cx="933450" cy="371475"/>
        </a:xfrm>
        <a:prstGeom prst="rect">
          <a:avLst/>
        </a:prstGeom>
        <a:solidFill>
          <a:schemeClr val="accent2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800" b="1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SORT</a:t>
          </a:r>
          <a:endParaRPr sz="1400"/>
        </a:p>
      </xdr:txBody>
    </xdr:sp>
    <xdr:clientData fLocksWithSheet="0"/>
  </xdr:oneCellAnchor>
  <xdr:oneCellAnchor>
    <xdr:from>
      <xdr:col>13</xdr:col>
      <xdr:colOff>95707</xdr:colOff>
      <xdr:row>4</xdr:row>
      <xdr:rowOff>150545</xdr:rowOff>
    </xdr:from>
    <xdr:ext cx="942975" cy="381000"/>
    <xdr:sp macro="[0]!Module11.Unsort_Return_Original" textlink="">
      <xdr:nvSpPr>
        <xdr:cNvPr id="8" name="Shape 40">
          <a:extLst>
            <a:ext uri="{FF2B5EF4-FFF2-40B4-BE49-F238E27FC236}">
              <a16:creationId xmlns:a16="http://schemas.microsoft.com/office/drawing/2014/main" id="{375456B8-752E-480D-9A9A-3260DFA68184}"/>
            </a:ext>
          </a:extLst>
        </xdr:cNvPr>
        <xdr:cNvSpPr/>
      </xdr:nvSpPr>
      <xdr:spPr>
        <a:xfrm>
          <a:off x="9576257" y="1344345"/>
          <a:ext cx="942975" cy="381000"/>
        </a:xfrm>
        <a:prstGeom prst="rect">
          <a:avLst/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UNSORT</a:t>
          </a:r>
          <a:endParaRPr sz="1800" b="1"/>
        </a:p>
      </xdr:txBody>
    </xdr:sp>
    <xdr:clientData fLocksWithSheet="0"/>
  </xdr:oneCellAnchor>
  <xdr:oneCellAnchor>
    <xdr:from>
      <xdr:col>12</xdr:col>
      <xdr:colOff>0</xdr:colOff>
      <xdr:row>0</xdr:row>
      <xdr:rowOff>0</xdr:rowOff>
    </xdr:from>
    <xdr:ext cx="876300" cy="577850"/>
    <xdr:sp macro="" textlink="">
      <xdr:nvSpPr>
        <xdr:cNvPr id="9" name="Shape 3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5452938-A53B-44EC-B5BA-5F1D72782DC7}"/>
            </a:ext>
          </a:extLst>
        </xdr:cNvPr>
        <xdr:cNvSpPr/>
      </xdr:nvSpPr>
      <xdr:spPr>
        <a:xfrm>
          <a:off x="9480550" y="0"/>
          <a:ext cx="876300" cy="577850"/>
        </a:xfrm>
        <a:custGeom>
          <a:avLst/>
          <a:gdLst>
            <a:gd name="csX0" fmla="*/ 0 w 876300"/>
            <a:gd name="csY0" fmla="*/ 288925 h 577850"/>
            <a:gd name="csX1" fmla="*/ 288925 w 876300"/>
            <a:gd name="csY1" fmla="*/ 0 h 577850"/>
            <a:gd name="csX2" fmla="*/ 288925 w 876300"/>
            <a:gd name="csY2" fmla="*/ 144463 h 577850"/>
            <a:gd name="csX3" fmla="*/ 876300 w 876300"/>
            <a:gd name="csY3" fmla="*/ 144463 h 577850"/>
            <a:gd name="csX4" fmla="*/ 876300 w 876300"/>
            <a:gd name="csY4" fmla="*/ 433388 h 577850"/>
            <a:gd name="csX5" fmla="*/ 288925 w 876300"/>
            <a:gd name="csY5" fmla="*/ 433388 h 577850"/>
            <a:gd name="csX6" fmla="*/ 288925 w 876300"/>
            <a:gd name="csY6" fmla="*/ 577850 h 577850"/>
            <a:gd name="csX7" fmla="*/ 0 w 876300"/>
            <a:gd name="csY7" fmla="*/ 288925 h 577850"/>
            <a:gd name="csX0" fmla="*/ 0 w 876300"/>
            <a:gd name="csY0" fmla="*/ 379412 h 668337"/>
            <a:gd name="csX1" fmla="*/ 288925 w 876300"/>
            <a:gd name="csY1" fmla="*/ 90487 h 668337"/>
            <a:gd name="csX2" fmla="*/ 714375 w 876300"/>
            <a:gd name="csY2" fmla="*/ 0 h 668337"/>
            <a:gd name="csX3" fmla="*/ 876300 w 876300"/>
            <a:gd name="csY3" fmla="*/ 234950 h 668337"/>
            <a:gd name="csX4" fmla="*/ 876300 w 876300"/>
            <a:gd name="csY4" fmla="*/ 523875 h 668337"/>
            <a:gd name="csX5" fmla="*/ 288925 w 876300"/>
            <a:gd name="csY5" fmla="*/ 523875 h 668337"/>
            <a:gd name="csX6" fmla="*/ 288925 w 876300"/>
            <a:gd name="csY6" fmla="*/ 668337 h 668337"/>
            <a:gd name="csX7" fmla="*/ 0 w 876300"/>
            <a:gd name="csY7" fmla="*/ 379412 h 668337"/>
            <a:gd name="csX0" fmla="*/ 0 w 876300"/>
            <a:gd name="csY0" fmla="*/ 288925 h 577850"/>
            <a:gd name="csX1" fmla="*/ 288925 w 876300"/>
            <a:gd name="csY1" fmla="*/ 0 h 577850"/>
            <a:gd name="csX2" fmla="*/ 225425 w 876300"/>
            <a:gd name="csY2" fmla="*/ 195263 h 577850"/>
            <a:gd name="csX3" fmla="*/ 876300 w 876300"/>
            <a:gd name="csY3" fmla="*/ 144463 h 577850"/>
            <a:gd name="csX4" fmla="*/ 876300 w 876300"/>
            <a:gd name="csY4" fmla="*/ 433388 h 577850"/>
            <a:gd name="csX5" fmla="*/ 288925 w 876300"/>
            <a:gd name="csY5" fmla="*/ 433388 h 577850"/>
            <a:gd name="csX6" fmla="*/ 288925 w 876300"/>
            <a:gd name="csY6" fmla="*/ 577850 h 577850"/>
            <a:gd name="csX7" fmla="*/ 0 w 876300"/>
            <a:gd name="csY7" fmla="*/ 288925 h 577850"/>
            <a:gd name="csX0" fmla="*/ 0 w 876300"/>
            <a:gd name="csY0" fmla="*/ 288925 h 577850"/>
            <a:gd name="csX1" fmla="*/ 288925 w 876300"/>
            <a:gd name="csY1" fmla="*/ 0 h 577850"/>
            <a:gd name="csX2" fmla="*/ 225425 w 876300"/>
            <a:gd name="csY2" fmla="*/ 195263 h 577850"/>
            <a:gd name="csX3" fmla="*/ 876300 w 876300"/>
            <a:gd name="csY3" fmla="*/ 144463 h 577850"/>
            <a:gd name="csX4" fmla="*/ 876300 w 876300"/>
            <a:gd name="csY4" fmla="*/ 433388 h 577850"/>
            <a:gd name="csX5" fmla="*/ 206375 w 876300"/>
            <a:gd name="csY5" fmla="*/ 350838 h 577850"/>
            <a:gd name="csX6" fmla="*/ 288925 w 876300"/>
            <a:gd name="csY6" fmla="*/ 577850 h 577850"/>
            <a:gd name="csX7" fmla="*/ 0 w 876300"/>
            <a:gd name="csY7" fmla="*/ 288925 h 57785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</a:cxnLst>
          <a:rect l="l" t="t" r="r" b="b"/>
          <a:pathLst>
            <a:path w="876300" h="577850">
              <a:moveTo>
                <a:pt x="0" y="288925"/>
              </a:moveTo>
              <a:lnTo>
                <a:pt x="288925" y="0"/>
              </a:lnTo>
              <a:lnTo>
                <a:pt x="225425" y="195263"/>
              </a:lnTo>
              <a:lnTo>
                <a:pt x="876300" y="144463"/>
              </a:lnTo>
              <a:lnTo>
                <a:pt x="876300" y="433388"/>
              </a:lnTo>
              <a:lnTo>
                <a:pt x="206375" y="350838"/>
              </a:lnTo>
              <a:lnTo>
                <a:pt x="288925" y="577850"/>
              </a:lnTo>
              <a:lnTo>
                <a:pt x="0" y="288925"/>
              </a:lnTo>
              <a:close/>
            </a:path>
          </a:pathLst>
        </a:cu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HOME</a:t>
          </a:r>
          <a:endParaRPr sz="1400"/>
        </a:p>
      </xdr:txBody>
    </xdr:sp>
    <xdr:clientData fLocksWithSheet="0"/>
  </xdr:oneCellAnchor>
  <xdr:twoCellAnchor>
    <xdr:from>
      <xdr:col>13</xdr:col>
      <xdr:colOff>313765</xdr:colOff>
      <xdr:row>5</xdr:row>
      <xdr:rowOff>74706</xdr:rowOff>
    </xdr:from>
    <xdr:to>
      <xdr:col>15</xdr:col>
      <xdr:colOff>146424</xdr:colOff>
      <xdr:row>6</xdr:row>
      <xdr:rowOff>274585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21ABDCC8-4CFD-4379-9877-3C3CD2156FBE}"/>
            </a:ext>
          </a:extLst>
        </xdr:cNvPr>
        <xdr:cNvGrpSpPr/>
      </xdr:nvGrpSpPr>
      <xdr:grpSpPr>
        <a:xfrm>
          <a:off x="9794315" y="1808256"/>
          <a:ext cx="607359" cy="485629"/>
          <a:chOff x="8451850" y="1497438"/>
          <a:chExt cx="628650" cy="599924"/>
        </a:xfrm>
      </xdr:grpSpPr>
      <xdr:pic macro="[0]!Print_Now">
        <xdr:nvPicPr>
          <xdr:cNvPr id="4" name="Graphic 3">
            <a:extLst>
              <a:ext uri="{FF2B5EF4-FFF2-40B4-BE49-F238E27FC236}">
                <a16:creationId xmlns:a16="http://schemas.microsoft.com/office/drawing/2014/main" id="{2D32812A-7DFB-9E07-6877-B982FB95916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  <a:ext uri="{837473B0-CC2E-450A-ABE3-18F120FF3D39}">
                <a1611:picAttrSrcUrl xmlns:a1611="http://schemas.microsoft.com/office/drawing/2016/11/main" r:id="rId5"/>
              </a:ext>
            </a:extLst>
          </a:blip>
          <a:stretch>
            <a:fillRect/>
          </a:stretch>
        </xdr:blipFill>
        <xdr:spPr>
          <a:xfrm>
            <a:off x="8451850" y="1497438"/>
            <a:ext cx="628650" cy="599924"/>
          </a:xfrm>
          <a:prstGeom prst="rect">
            <a:avLst/>
          </a:prstGeom>
        </xdr:spPr>
      </xdr:pic>
      <xdr:sp macro="[0]!Print_Now" textlink="">
        <xdr:nvSpPr>
          <xdr:cNvPr id="5" name="Rectangle 4">
            <a:extLst>
              <a:ext uri="{FF2B5EF4-FFF2-40B4-BE49-F238E27FC236}">
                <a16:creationId xmlns:a16="http://schemas.microsoft.com/office/drawing/2014/main" id="{AFD8F993-589C-E614-118D-D1F891EDDC83}"/>
              </a:ext>
            </a:extLst>
          </xdr:cNvPr>
          <xdr:cNvSpPr/>
        </xdr:nvSpPr>
        <xdr:spPr>
          <a:xfrm>
            <a:off x="8509000" y="1651000"/>
            <a:ext cx="476250" cy="336550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1" anchor="t"/>
          <a:lstStyle/>
          <a:p>
            <a:pPr algn="l"/>
            <a:r>
              <a:rPr lang="en-US" sz="1100"/>
              <a:t>Print</a:t>
            </a:r>
            <a:endParaRPr lang="ar-JO" sz="1100"/>
          </a:p>
        </xdr:txBody>
      </xdr:sp>
    </xdr:grpSp>
    <xdr:clientData/>
  </xdr:twoCellAnchor>
  <xdr:oneCellAnchor>
    <xdr:from>
      <xdr:col>1</xdr:col>
      <xdr:colOff>38100</xdr:colOff>
      <xdr:row>0</xdr:row>
      <xdr:rowOff>0</xdr:rowOff>
    </xdr:from>
    <xdr:ext cx="664882" cy="485587"/>
    <xdr:pic>
      <xdr:nvPicPr>
        <xdr:cNvPr id="6" name="image1.jpg">
          <a:extLst>
            <a:ext uri="{FF2B5EF4-FFF2-40B4-BE49-F238E27FC236}">
              <a16:creationId xmlns:a16="http://schemas.microsoft.com/office/drawing/2014/main" id="{CE6E069B-22E6-4021-85E5-A9BBDF3D30A2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139" r="6139"/>
        <a:stretch/>
      </xdr:blipFill>
      <xdr:spPr>
        <a:xfrm>
          <a:off x="38100" y="0"/>
          <a:ext cx="664882" cy="485587"/>
        </a:xfrm>
        <a:prstGeom prst="rect">
          <a:avLst/>
        </a:prstGeom>
        <a:noFill/>
      </xdr:spPr>
    </xdr:pic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159204</xdr:colOff>
      <xdr:row>0</xdr:row>
      <xdr:rowOff>48079</xdr:rowOff>
    </xdr:from>
    <xdr:ext cx="981075" cy="457200"/>
    <xdr:pic>
      <xdr:nvPicPr>
        <xdr:cNvPr id="2" name="image1.jpg" descr="All image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044418" y="48079"/>
          <a:ext cx="981075" cy="457200"/>
        </a:xfrm>
        <a:prstGeom prst="rect">
          <a:avLst/>
        </a:prstGeom>
        <a:noFill/>
      </xdr:spPr>
    </xdr:pic>
    <xdr:clientData fLocksWithSheet="0"/>
  </xdr:oneCellAnchor>
  <xdr:oneCellAnchor>
    <xdr:from>
      <xdr:col>11</xdr:col>
      <xdr:colOff>0</xdr:colOff>
      <xdr:row>0</xdr:row>
      <xdr:rowOff>96309</xdr:rowOff>
    </xdr:from>
    <xdr:ext cx="876300" cy="577850"/>
    <xdr:sp macro="" textlink="">
      <xdr:nvSpPr>
        <xdr:cNvPr id="7" name="Shape 3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2FF4E39-41FA-45E4-BDDF-7370AE1D0A2A}"/>
            </a:ext>
          </a:extLst>
        </xdr:cNvPr>
        <xdr:cNvSpPr/>
      </xdr:nvSpPr>
      <xdr:spPr>
        <a:xfrm>
          <a:off x="8064500" y="96309"/>
          <a:ext cx="876300" cy="577850"/>
        </a:xfrm>
        <a:custGeom>
          <a:avLst/>
          <a:gdLst>
            <a:gd name="csX0" fmla="*/ 0 w 876300"/>
            <a:gd name="csY0" fmla="*/ 288925 h 577850"/>
            <a:gd name="csX1" fmla="*/ 288925 w 876300"/>
            <a:gd name="csY1" fmla="*/ 0 h 577850"/>
            <a:gd name="csX2" fmla="*/ 288925 w 876300"/>
            <a:gd name="csY2" fmla="*/ 144463 h 577850"/>
            <a:gd name="csX3" fmla="*/ 876300 w 876300"/>
            <a:gd name="csY3" fmla="*/ 144463 h 577850"/>
            <a:gd name="csX4" fmla="*/ 876300 w 876300"/>
            <a:gd name="csY4" fmla="*/ 433388 h 577850"/>
            <a:gd name="csX5" fmla="*/ 288925 w 876300"/>
            <a:gd name="csY5" fmla="*/ 433388 h 577850"/>
            <a:gd name="csX6" fmla="*/ 288925 w 876300"/>
            <a:gd name="csY6" fmla="*/ 577850 h 577850"/>
            <a:gd name="csX7" fmla="*/ 0 w 876300"/>
            <a:gd name="csY7" fmla="*/ 288925 h 577850"/>
            <a:gd name="csX0" fmla="*/ 0 w 876300"/>
            <a:gd name="csY0" fmla="*/ 379412 h 668337"/>
            <a:gd name="csX1" fmla="*/ 288925 w 876300"/>
            <a:gd name="csY1" fmla="*/ 90487 h 668337"/>
            <a:gd name="csX2" fmla="*/ 714375 w 876300"/>
            <a:gd name="csY2" fmla="*/ 0 h 668337"/>
            <a:gd name="csX3" fmla="*/ 876300 w 876300"/>
            <a:gd name="csY3" fmla="*/ 234950 h 668337"/>
            <a:gd name="csX4" fmla="*/ 876300 w 876300"/>
            <a:gd name="csY4" fmla="*/ 523875 h 668337"/>
            <a:gd name="csX5" fmla="*/ 288925 w 876300"/>
            <a:gd name="csY5" fmla="*/ 523875 h 668337"/>
            <a:gd name="csX6" fmla="*/ 288925 w 876300"/>
            <a:gd name="csY6" fmla="*/ 668337 h 668337"/>
            <a:gd name="csX7" fmla="*/ 0 w 876300"/>
            <a:gd name="csY7" fmla="*/ 379412 h 668337"/>
            <a:gd name="csX0" fmla="*/ 0 w 876300"/>
            <a:gd name="csY0" fmla="*/ 288925 h 577850"/>
            <a:gd name="csX1" fmla="*/ 288925 w 876300"/>
            <a:gd name="csY1" fmla="*/ 0 h 577850"/>
            <a:gd name="csX2" fmla="*/ 225425 w 876300"/>
            <a:gd name="csY2" fmla="*/ 195263 h 577850"/>
            <a:gd name="csX3" fmla="*/ 876300 w 876300"/>
            <a:gd name="csY3" fmla="*/ 144463 h 577850"/>
            <a:gd name="csX4" fmla="*/ 876300 w 876300"/>
            <a:gd name="csY4" fmla="*/ 433388 h 577850"/>
            <a:gd name="csX5" fmla="*/ 288925 w 876300"/>
            <a:gd name="csY5" fmla="*/ 433388 h 577850"/>
            <a:gd name="csX6" fmla="*/ 288925 w 876300"/>
            <a:gd name="csY6" fmla="*/ 577850 h 577850"/>
            <a:gd name="csX7" fmla="*/ 0 w 876300"/>
            <a:gd name="csY7" fmla="*/ 288925 h 577850"/>
            <a:gd name="csX0" fmla="*/ 0 w 876300"/>
            <a:gd name="csY0" fmla="*/ 288925 h 577850"/>
            <a:gd name="csX1" fmla="*/ 288925 w 876300"/>
            <a:gd name="csY1" fmla="*/ 0 h 577850"/>
            <a:gd name="csX2" fmla="*/ 225425 w 876300"/>
            <a:gd name="csY2" fmla="*/ 195263 h 577850"/>
            <a:gd name="csX3" fmla="*/ 876300 w 876300"/>
            <a:gd name="csY3" fmla="*/ 144463 h 577850"/>
            <a:gd name="csX4" fmla="*/ 876300 w 876300"/>
            <a:gd name="csY4" fmla="*/ 433388 h 577850"/>
            <a:gd name="csX5" fmla="*/ 206375 w 876300"/>
            <a:gd name="csY5" fmla="*/ 350838 h 577850"/>
            <a:gd name="csX6" fmla="*/ 288925 w 876300"/>
            <a:gd name="csY6" fmla="*/ 577850 h 577850"/>
            <a:gd name="csX7" fmla="*/ 0 w 876300"/>
            <a:gd name="csY7" fmla="*/ 288925 h 57785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</a:cxnLst>
          <a:rect l="l" t="t" r="r" b="b"/>
          <a:pathLst>
            <a:path w="876300" h="577850">
              <a:moveTo>
                <a:pt x="0" y="288925"/>
              </a:moveTo>
              <a:lnTo>
                <a:pt x="288925" y="0"/>
              </a:lnTo>
              <a:lnTo>
                <a:pt x="225425" y="195263"/>
              </a:lnTo>
              <a:lnTo>
                <a:pt x="876300" y="144463"/>
              </a:lnTo>
              <a:lnTo>
                <a:pt x="876300" y="433388"/>
              </a:lnTo>
              <a:lnTo>
                <a:pt x="206375" y="350838"/>
              </a:lnTo>
              <a:lnTo>
                <a:pt x="288925" y="577850"/>
              </a:lnTo>
              <a:lnTo>
                <a:pt x="0" y="288925"/>
              </a:lnTo>
              <a:close/>
            </a:path>
          </a:pathLst>
        </a:cu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HOME</a:t>
          </a:r>
          <a:endParaRPr sz="1400"/>
        </a:p>
      </xdr:txBody>
    </xdr:sp>
    <xdr:clientData fLocksWithSheet="0"/>
  </xdr:oneCellAnchor>
  <xdr:oneCellAnchor>
    <xdr:from>
      <xdr:col>11</xdr:col>
      <xdr:colOff>112032</xdr:colOff>
      <xdr:row>3</xdr:row>
      <xdr:rowOff>9071</xdr:rowOff>
    </xdr:from>
    <xdr:ext cx="933450" cy="371475"/>
    <xdr:sp macro="[0]!Module11.Sort_By_Rank_Desc" textlink="">
      <xdr:nvSpPr>
        <xdr:cNvPr id="3" name="Shape 39">
          <a:extLst>
            <a:ext uri="{FF2B5EF4-FFF2-40B4-BE49-F238E27FC236}">
              <a16:creationId xmlns:a16="http://schemas.microsoft.com/office/drawing/2014/main" id="{FEB8E15E-79D2-47ED-B40C-95BB211AB52F}"/>
            </a:ext>
          </a:extLst>
        </xdr:cNvPr>
        <xdr:cNvSpPr/>
      </xdr:nvSpPr>
      <xdr:spPr>
        <a:xfrm>
          <a:off x="8176532" y="807357"/>
          <a:ext cx="933450" cy="371475"/>
        </a:xfrm>
        <a:prstGeom prst="rect">
          <a:avLst/>
        </a:prstGeom>
        <a:solidFill>
          <a:schemeClr val="accent2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800" b="1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SORT</a:t>
          </a:r>
          <a:endParaRPr sz="1400"/>
        </a:p>
      </xdr:txBody>
    </xdr:sp>
    <xdr:clientData fLocksWithSheet="0"/>
  </xdr:oneCellAnchor>
  <xdr:oneCellAnchor>
    <xdr:from>
      <xdr:col>11</xdr:col>
      <xdr:colOff>90714</xdr:colOff>
      <xdr:row>4</xdr:row>
      <xdr:rowOff>269051</xdr:rowOff>
    </xdr:from>
    <xdr:ext cx="942975" cy="381000"/>
    <xdr:sp macro="[0]!Module11.Unsort_Return_Original" textlink="">
      <xdr:nvSpPr>
        <xdr:cNvPr id="4" name="Shape 40">
          <a:extLst>
            <a:ext uri="{FF2B5EF4-FFF2-40B4-BE49-F238E27FC236}">
              <a16:creationId xmlns:a16="http://schemas.microsoft.com/office/drawing/2014/main" id="{CFEBFAB7-594C-46CF-A4D7-185DE9A5DC73}"/>
            </a:ext>
          </a:extLst>
        </xdr:cNvPr>
        <xdr:cNvSpPr/>
      </xdr:nvSpPr>
      <xdr:spPr>
        <a:xfrm>
          <a:off x="8155214" y="1330408"/>
          <a:ext cx="942975" cy="381000"/>
        </a:xfrm>
        <a:prstGeom prst="rect">
          <a:avLst/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UNSORT</a:t>
          </a:r>
          <a:endParaRPr sz="1800" b="1"/>
        </a:p>
      </xdr:txBody>
    </xdr:sp>
    <xdr:clientData fLocksWithSheet="0"/>
  </xdr:oneCellAnchor>
  <xdr:twoCellAnchor>
    <xdr:from>
      <xdr:col>11</xdr:col>
      <xdr:colOff>244928</xdr:colOff>
      <xdr:row>6</xdr:row>
      <xdr:rowOff>108857</xdr:rowOff>
    </xdr:from>
    <xdr:to>
      <xdr:col>13</xdr:col>
      <xdr:colOff>74385</xdr:colOff>
      <xdr:row>8</xdr:row>
      <xdr:rowOff>48333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4E62F641-462A-4190-82BC-86E1F10E0C27}"/>
            </a:ext>
          </a:extLst>
        </xdr:cNvPr>
        <xdr:cNvGrpSpPr/>
      </xdr:nvGrpSpPr>
      <xdr:grpSpPr>
        <a:xfrm>
          <a:off x="8309428" y="1787071"/>
          <a:ext cx="609600" cy="483762"/>
          <a:chOff x="8451850" y="1497438"/>
          <a:chExt cx="628650" cy="599924"/>
        </a:xfrm>
      </xdr:grpSpPr>
      <xdr:pic macro="[0]!Print_Now">
        <xdr:nvPicPr>
          <xdr:cNvPr id="6" name="Graphic 5">
            <a:extLst>
              <a:ext uri="{FF2B5EF4-FFF2-40B4-BE49-F238E27FC236}">
                <a16:creationId xmlns:a16="http://schemas.microsoft.com/office/drawing/2014/main" id="{F06320B9-33DC-6EBD-97BB-67AE7EABD05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  <a:ext uri="{837473B0-CC2E-450A-ABE3-18F120FF3D39}">
                <a1611:picAttrSrcUrl xmlns:a1611="http://schemas.microsoft.com/office/drawing/2016/11/main" r:id="rId5"/>
              </a:ext>
            </a:extLst>
          </a:blip>
          <a:stretch>
            <a:fillRect/>
          </a:stretch>
        </xdr:blipFill>
        <xdr:spPr>
          <a:xfrm>
            <a:off x="8451850" y="1497438"/>
            <a:ext cx="628650" cy="599924"/>
          </a:xfrm>
          <a:prstGeom prst="rect">
            <a:avLst/>
          </a:prstGeom>
        </xdr:spPr>
      </xdr:pic>
      <xdr:sp macro="[0]!Print_Now" textlink="">
        <xdr:nvSpPr>
          <xdr:cNvPr id="8" name="Rectangle 7">
            <a:extLst>
              <a:ext uri="{FF2B5EF4-FFF2-40B4-BE49-F238E27FC236}">
                <a16:creationId xmlns:a16="http://schemas.microsoft.com/office/drawing/2014/main" id="{2DE54D69-7D68-1928-6596-0C1E87F5AFB6}"/>
              </a:ext>
            </a:extLst>
          </xdr:cNvPr>
          <xdr:cNvSpPr/>
        </xdr:nvSpPr>
        <xdr:spPr>
          <a:xfrm>
            <a:off x="8509000" y="1651000"/>
            <a:ext cx="476250" cy="336550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1" anchor="t"/>
          <a:lstStyle/>
          <a:p>
            <a:pPr algn="l"/>
            <a:r>
              <a:rPr lang="en-US" sz="1100"/>
              <a:t>Print</a:t>
            </a:r>
            <a:endParaRPr lang="ar-JO" sz="1100"/>
          </a:p>
        </xdr:txBody>
      </xdr:sp>
    </xdr:grpSp>
    <xdr:clientData/>
  </xdr:twoCellAnchor>
  <xdr:oneCellAnchor>
    <xdr:from>
      <xdr:col>1</xdr:col>
      <xdr:colOff>36284</xdr:colOff>
      <xdr:row>0</xdr:row>
      <xdr:rowOff>0</xdr:rowOff>
    </xdr:from>
    <xdr:ext cx="664882" cy="485587"/>
    <xdr:pic>
      <xdr:nvPicPr>
        <xdr:cNvPr id="10" name="image1.jpg">
          <a:extLst>
            <a:ext uri="{FF2B5EF4-FFF2-40B4-BE49-F238E27FC236}">
              <a16:creationId xmlns:a16="http://schemas.microsoft.com/office/drawing/2014/main" id="{CB880428-9DCF-4F0F-A387-A6E10ABC1435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139" r="6139"/>
        <a:stretch/>
      </xdr:blipFill>
      <xdr:spPr>
        <a:xfrm>
          <a:off x="36284" y="0"/>
          <a:ext cx="664882" cy="485587"/>
        </a:xfrm>
        <a:prstGeom prst="rect">
          <a:avLst/>
        </a:prstGeom>
        <a:noFill/>
      </xdr:spPr>
    </xdr:pic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1695450</xdr:colOff>
      <xdr:row>0</xdr:row>
      <xdr:rowOff>0</xdr:rowOff>
    </xdr:from>
    <xdr:ext cx="904875" cy="504825"/>
    <xdr:pic>
      <xdr:nvPicPr>
        <xdr:cNvPr id="2" name="image1.jpg" descr="All images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10</xdr:col>
      <xdr:colOff>0</xdr:colOff>
      <xdr:row>0</xdr:row>
      <xdr:rowOff>0</xdr:rowOff>
    </xdr:from>
    <xdr:ext cx="876300" cy="577850"/>
    <xdr:sp macro="[0]!Shape34_Click" textlink="">
      <xdr:nvSpPr>
        <xdr:cNvPr id="5" name="Shape 3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B460FF9-BD4D-4EFC-A0DD-EDE35FC31710}"/>
            </a:ext>
          </a:extLst>
        </xdr:cNvPr>
        <xdr:cNvSpPr/>
      </xdr:nvSpPr>
      <xdr:spPr>
        <a:xfrm>
          <a:off x="8235950" y="0"/>
          <a:ext cx="876300" cy="577850"/>
        </a:xfrm>
        <a:custGeom>
          <a:avLst/>
          <a:gdLst>
            <a:gd name="csX0" fmla="*/ 0 w 876300"/>
            <a:gd name="csY0" fmla="*/ 288925 h 577850"/>
            <a:gd name="csX1" fmla="*/ 288925 w 876300"/>
            <a:gd name="csY1" fmla="*/ 0 h 577850"/>
            <a:gd name="csX2" fmla="*/ 288925 w 876300"/>
            <a:gd name="csY2" fmla="*/ 144463 h 577850"/>
            <a:gd name="csX3" fmla="*/ 876300 w 876300"/>
            <a:gd name="csY3" fmla="*/ 144463 h 577850"/>
            <a:gd name="csX4" fmla="*/ 876300 w 876300"/>
            <a:gd name="csY4" fmla="*/ 433388 h 577850"/>
            <a:gd name="csX5" fmla="*/ 288925 w 876300"/>
            <a:gd name="csY5" fmla="*/ 433388 h 577850"/>
            <a:gd name="csX6" fmla="*/ 288925 w 876300"/>
            <a:gd name="csY6" fmla="*/ 577850 h 577850"/>
            <a:gd name="csX7" fmla="*/ 0 w 876300"/>
            <a:gd name="csY7" fmla="*/ 288925 h 577850"/>
            <a:gd name="csX0" fmla="*/ 0 w 876300"/>
            <a:gd name="csY0" fmla="*/ 379412 h 668337"/>
            <a:gd name="csX1" fmla="*/ 288925 w 876300"/>
            <a:gd name="csY1" fmla="*/ 90487 h 668337"/>
            <a:gd name="csX2" fmla="*/ 714375 w 876300"/>
            <a:gd name="csY2" fmla="*/ 0 h 668337"/>
            <a:gd name="csX3" fmla="*/ 876300 w 876300"/>
            <a:gd name="csY3" fmla="*/ 234950 h 668337"/>
            <a:gd name="csX4" fmla="*/ 876300 w 876300"/>
            <a:gd name="csY4" fmla="*/ 523875 h 668337"/>
            <a:gd name="csX5" fmla="*/ 288925 w 876300"/>
            <a:gd name="csY5" fmla="*/ 523875 h 668337"/>
            <a:gd name="csX6" fmla="*/ 288925 w 876300"/>
            <a:gd name="csY6" fmla="*/ 668337 h 668337"/>
            <a:gd name="csX7" fmla="*/ 0 w 876300"/>
            <a:gd name="csY7" fmla="*/ 379412 h 668337"/>
            <a:gd name="csX0" fmla="*/ 0 w 876300"/>
            <a:gd name="csY0" fmla="*/ 288925 h 577850"/>
            <a:gd name="csX1" fmla="*/ 288925 w 876300"/>
            <a:gd name="csY1" fmla="*/ 0 h 577850"/>
            <a:gd name="csX2" fmla="*/ 225425 w 876300"/>
            <a:gd name="csY2" fmla="*/ 195263 h 577850"/>
            <a:gd name="csX3" fmla="*/ 876300 w 876300"/>
            <a:gd name="csY3" fmla="*/ 144463 h 577850"/>
            <a:gd name="csX4" fmla="*/ 876300 w 876300"/>
            <a:gd name="csY4" fmla="*/ 433388 h 577850"/>
            <a:gd name="csX5" fmla="*/ 288925 w 876300"/>
            <a:gd name="csY5" fmla="*/ 433388 h 577850"/>
            <a:gd name="csX6" fmla="*/ 288925 w 876300"/>
            <a:gd name="csY6" fmla="*/ 577850 h 577850"/>
            <a:gd name="csX7" fmla="*/ 0 w 876300"/>
            <a:gd name="csY7" fmla="*/ 288925 h 577850"/>
            <a:gd name="csX0" fmla="*/ 0 w 876300"/>
            <a:gd name="csY0" fmla="*/ 288925 h 577850"/>
            <a:gd name="csX1" fmla="*/ 288925 w 876300"/>
            <a:gd name="csY1" fmla="*/ 0 h 577850"/>
            <a:gd name="csX2" fmla="*/ 225425 w 876300"/>
            <a:gd name="csY2" fmla="*/ 195263 h 577850"/>
            <a:gd name="csX3" fmla="*/ 876300 w 876300"/>
            <a:gd name="csY3" fmla="*/ 144463 h 577850"/>
            <a:gd name="csX4" fmla="*/ 876300 w 876300"/>
            <a:gd name="csY4" fmla="*/ 433388 h 577850"/>
            <a:gd name="csX5" fmla="*/ 206375 w 876300"/>
            <a:gd name="csY5" fmla="*/ 350838 h 577850"/>
            <a:gd name="csX6" fmla="*/ 288925 w 876300"/>
            <a:gd name="csY6" fmla="*/ 577850 h 577850"/>
            <a:gd name="csX7" fmla="*/ 0 w 876300"/>
            <a:gd name="csY7" fmla="*/ 288925 h 57785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</a:cxnLst>
          <a:rect l="l" t="t" r="r" b="b"/>
          <a:pathLst>
            <a:path w="876300" h="577850">
              <a:moveTo>
                <a:pt x="0" y="288925"/>
              </a:moveTo>
              <a:lnTo>
                <a:pt x="288925" y="0"/>
              </a:lnTo>
              <a:lnTo>
                <a:pt x="225425" y="195263"/>
              </a:lnTo>
              <a:lnTo>
                <a:pt x="876300" y="144463"/>
              </a:lnTo>
              <a:lnTo>
                <a:pt x="876300" y="433388"/>
              </a:lnTo>
              <a:lnTo>
                <a:pt x="206375" y="350838"/>
              </a:lnTo>
              <a:lnTo>
                <a:pt x="288925" y="577850"/>
              </a:lnTo>
              <a:lnTo>
                <a:pt x="0" y="288925"/>
              </a:lnTo>
              <a:close/>
            </a:path>
          </a:pathLst>
        </a:cu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HOME</a:t>
          </a:r>
          <a:endParaRPr sz="1400"/>
        </a:p>
      </xdr:txBody>
    </xdr:sp>
    <xdr:clientData fLocksWithSheet="0"/>
  </xdr:oneCellAnchor>
  <xdr:twoCellAnchor>
    <xdr:from>
      <xdr:col>10</xdr:col>
      <xdr:colOff>55218</xdr:colOff>
      <xdr:row>1</xdr:row>
      <xdr:rowOff>298174</xdr:rowOff>
    </xdr:from>
    <xdr:to>
      <xdr:col>11</xdr:col>
      <xdr:colOff>509243</xdr:colOff>
      <xdr:row>4</xdr:row>
      <xdr:rowOff>17531</xdr:rowOff>
    </xdr:to>
    <xdr:sp macro="[0]!Sort_ترتيبSumنهائي_Day1_ForceFix" textlink="">
      <xdr:nvSpPr>
        <xdr:cNvPr id="4" name="Rectangle: Beveled 3">
          <a:extLst>
            <a:ext uri="{FF2B5EF4-FFF2-40B4-BE49-F238E27FC236}">
              <a16:creationId xmlns:a16="http://schemas.microsoft.com/office/drawing/2014/main" id="{07DF43B0-1945-4E61-87F7-FF863AD66B39}"/>
            </a:ext>
          </a:extLst>
        </xdr:cNvPr>
        <xdr:cNvSpPr/>
      </xdr:nvSpPr>
      <xdr:spPr>
        <a:xfrm>
          <a:off x="8293653" y="590826"/>
          <a:ext cx="912329" cy="415096"/>
        </a:xfrm>
        <a:prstGeom prst="bevel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spcFirstLastPara="1" wrap="square" lIns="91425" tIns="45700" rIns="91425" bIns="45700" rtlCol="1" anchor="ctr" anchorCtr="0">
          <a:noAutofit/>
        </a:bodyPr>
        <a:lstStyle/>
        <a:p>
          <a:pPr mar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 b="1">
              <a:solidFill>
                <a:schemeClr val="lt1"/>
              </a:solidFill>
              <a:latin typeface="Bell MT" panose="02020503060305020303" pitchFamily="18" charset="0"/>
              <a:ea typeface="Calibri"/>
              <a:cs typeface="Calibri"/>
              <a:sym typeface="Calibri"/>
            </a:rPr>
            <a:t>Sort All</a:t>
          </a:r>
        </a:p>
        <a:p>
          <a:pPr mar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ar-AE" sz="1000" b="1">
              <a:solidFill>
                <a:schemeClr val="lt1"/>
              </a:solidFill>
              <a:latin typeface="Bell MT" panose="02020503060305020303" pitchFamily="18" charset="0"/>
              <a:ea typeface="Calibri"/>
              <a:cs typeface="Calibri"/>
              <a:sym typeface="Calibri"/>
            </a:rPr>
            <a:t>ترتيب</a:t>
          </a:r>
          <a:r>
            <a:rPr lang="ar-AE" sz="1000" b="1" baseline="0">
              <a:solidFill>
                <a:schemeClr val="lt1"/>
              </a:solidFill>
              <a:latin typeface="Bell MT" panose="02020503060305020303" pitchFamily="18" charset="0"/>
              <a:ea typeface="Calibri"/>
              <a:cs typeface="Calibri"/>
              <a:sym typeface="Calibri"/>
            </a:rPr>
            <a:t> الجميع</a:t>
          </a:r>
          <a:endParaRPr lang="en-US" sz="1000" b="1">
            <a:solidFill>
              <a:schemeClr val="lt1"/>
            </a:solidFill>
            <a:latin typeface="Bell MT" panose="02020503060305020303" pitchFamily="18" charset="0"/>
            <a:ea typeface="Calibri"/>
            <a:cs typeface="Calibri"/>
            <a:sym typeface="Calibri"/>
          </a:endParaRPr>
        </a:p>
      </xdr:txBody>
    </xdr:sp>
    <xdr:clientData/>
  </xdr:twoCellAnchor>
  <xdr:twoCellAnchor>
    <xdr:from>
      <xdr:col>10</xdr:col>
      <xdr:colOff>177800</xdr:colOff>
      <xdr:row>4</xdr:row>
      <xdr:rowOff>158750</xdr:rowOff>
    </xdr:from>
    <xdr:to>
      <xdr:col>11</xdr:col>
      <xdr:colOff>330200</xdr:colOff>
      <xdr:row>6</xdr:row>
      <xdr:rowOff>185312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DE641142-D405-44CE-BE5E-6EEF9C54CDE4}"/>
            </a:ext>
          </a:extLst>
        </xdr:cNvPr>
        <xdr:cNvGrpSpPr/>
      </xdr:nvGrpSpPr>
      <xdr:grpSpPr>
        <a:xfrm>
          <a:off x="8641443" y="1147536"/>
          <a:ext cx="605971" cy="480133"/>
          <a:chOff x="8451850" y="1497438"/>
          <a:chExt cx="628650" cy="599924"/>
        </a:xfrm>
      </xdr:grpSpPr>
      <xdr:pic macro="[0]!Print_Now">
        <xdr:nvPicPr>
          <xdr:cNvPr id="6" name="Graphic 5">
            <a:extLst>
              <a:ext uri="{FF2B5EF4-FFF2-40B4-BE49-F238E27FC236}">
                <a16:creationId xmlns:a16="http://schemas.microsoft.com/office/drawing/2014/main" id="{9C35CD75-770C-6D9D-6109-F81ACDC301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  <a:ext uri="{837473B0-CC2E-450A-ABE3-18F120FF3D39}">
                <a1611:picAttrSrcUrl xmlns:a1611="http://schemas.microsoft.com/office/drawing/2016/11/main" r:id="rId5"/>
              </a:ext>
            </a:extLst>
          </a:blip>
          <a:stretch>
            <a:fillRect/>
          </a:stretch>
        </xdr:blipFill>
        <xdr:spPr>
          <a:xfrm>
            <a:off x="8451850" y="1497438"/>
            <a:ext cx="628650" cy="599924"/>
          </a:xfrm>
          <a:prstGeom prst="rect">
            <a:avLst/>
          </a:prstGeom>
        </xdr:spPr>
      </xdr:pic>
      <xdr:sp macro="[0]!Print_Now" textlink="">
        <xdr:nvSpPr>
          <xdr:cNvPr id="7" name="Rectangle 6">
            <a:extLst>
              <a:ext uri="{FF2B5EF4-FFF2-40B4-BE49-F238E27FC236}">
                <a16:creationId xmlns:a16="http://schemas.microsoft.com/office/drawing/2014/main" id="{D772BC8B-F2B6-D405-856E-53FB6F7754CC}"/>
              </a:ext>
            </a:extLst>
          </xdr:cNvPr>
          <xdr:cNvSpPr/>
        </xdr:nvSpPr>
        <xdr:spPr>
          <a:xfrm>
            <a:off x="8509000" y="1651000"/>
            <a:ext cx="476250" cy="336550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1" anchor="t"/>
          <a:lstStyle/>
          <a:p>
            <a:pPr algn="l"/>
            <a:r>
              <a:rPr lang="en-US" sz="1100"/>
              <a:t>Print</a:t>
            </a:r>
            <a:endParaRPr lang="ar-JO" sz="1100"/>
          </a:p>
        </xdr:txBody>
      </xdr:sp>
    </xdr:grpSp>
    <xdr:clientData/>
  </xdr:twoCellAnchor>
  <xdr:twoCellAnchor>
    <xdr:from>
      <xdr:col>10</xdr:col>
      <xdr:colOff>228600</xdr:colOff>
      <xdr:row>4</xdr:row>
      <xdr:rowOff>127000</xdr:rowOff>
    </xdr:from>
    <xdr:to>
      <xdr:col>11</xdr:col>
      <xdr:colOff>381000</xdr:colOff>
      <xdr:row>6</xdr:row>
      <xdr:rowOff>153562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F075D025-37AE-037C-2269-B23959088F01}"/>
            </a:ext>
          </a:extLst>
        </xdr:cNvPr>
        <xdr:cNvGrpSpPr/>
      </xdr:nvGrpSpPr>
      <xdr:grpSpPr>
        <a:xfrm>
          <a:off x="8692243" y="1115786"/>
          <a:ext cx="605971" cy="480133"/>
          <a:chOff x="8451850" y="1497438"/>
          <a:chExt cx="628650" cy="599924"/>
        </a:xfrm>
      </xdr:grpSpPr>
      <xdr:pic macro="[0]!Print_Now">
        <xdr:nvPicPr>
          <xdr:cNvPr id="9" name="Graphic 8">
            <a:extLst>
              <a:ext uri="{FF2B5EF4-FFF2-40B4-BE49-F238E27FC236}">
                <a16:creationId xmlns:a16="http://schemas.microsoft.com/office/drawing/2014/main" id="{823BDCFF-8E0D-4750-FA4A-F7102F895F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  <a:ext uri="{837473B0-CC2E-450A-ABE3-18F120FF3D39}">
                <a1611:picAttrSrcUrl xmlns:a1611="http://schemas.microsoft.com/office/drawing/2016/11/main" r:id="rId5"/>
              </a:ext>
            </a:extLst>
          </a:blip>
          <a:stretch>
            <a:fillRect/>
          </a:stretch>
        </xdr:blipFill>
        <xdr:spPr>
          <a:xfrm>
            <a:off x="8451850" y="1497438"/>
            <a:ext cx="628650" cy="599924"/>
          </a:xfrm>
          <a:prstGeom prst="rect">
            <a:avLst/>
          </a:prstGeom>
        </xdr:spPr>
      </xdr:pic>
      <xdr:sp macro="[0]!Print_Now" textlink="">
        <xdr:nvSpPr>
          <xdr:cNvPr id="10" name="Rectangle 9">
            <a:extLst>
              <a:ext uri="{FF2B5EF4-FFF2-40B4-BE49-F238E27FC236}">
                <a16:creationId xmlns:a16="http://schemas.microsoft.com/office/drawing/2014/main" id="{B5FE084A-7E9E-1B15-1979-C67C36E6AE62}"/>
              </a:ext>
            </a:extLst>
          </xdr:cNvPr>
          <xdr:cNvSpPr/>
        </xdr:nvSpPr>
        <xdr:spPr>
          <a:xfrm>
            <a:off x="8509000" y="1651000"/>
            <a:ext cx="476250" cy="336550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1" anchor="t"/>
          <a:lstStyle/>
          <a:p>
            <a:pPr algn="l"/>
            <a:r>
              <a:rPr lang="en-US" sz="1100"/>
              <a:t>Print</a:t>
            </a:r>
            <a:endParaRPr lang="ar-JO" sz="1100"/>
          </a:p>
        </xdr:txBody>
      </xdr:sp>
    </xdr:grpSp>
    <xdr:clientData/>
  </xdr:twoCellAnchor>
  <xdr:oneCellAnchor>
    <xdr:from>
      <xdr:col>0</xdr:col>
      <xdr:colOff>27213</xdr:colOff>
      <xdr:row>0</xdr:row>
      <xdr:rowOff>0</xdr:rowOff>
    </xdr:from>
    <xdr:ext cx="664882" cy="485587"/>
    <xdr:pic>
      <xdr:nvPicPr>
        <xdr:cNvPr id="14" name="image1.jpg">
          <a:extLst>
            <a:ext uri="{FF2B5EF4-FFF2-40B4-BE49-F238E27FC236}">
              <a16:creationId xmlns:a16="http://schemas.microsoft.com/office/drawing/2014/main" id="{33D179DC-43FF-4995-91C4-0F30FB20A627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139" r="6139"/>
        <a:stretch/>
      </xdr:blipFill>
      <xdr:spPr>
        <a:xfrm>
          <a:off x="27213" y="0"/>
          <a:ext cx="664882" cy="485587"/>
        </a:xfrm>
        <a:prstGeom prst="rect">
          <a:avLst/>
        </a:prstGeom>
        <a:noFill/>
      </xdr:spPr>
    </xdr:pic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171451</xdr:colOff>
      <xdr:row>0</xdr:row>
      <xdr:rowOff>0</xdr:rowOff>
    </xdr:from>
    <xdr:ext cx="1041400" cy="515470"/>
    <xdr:pic>
      <xdr:nvPicPr>
        <xdr:cNvPr id="2" name="image1.jpg" descr="All images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155392" y="0"/>
          <a:ext cx="1041400" cy="515470"/>
        </a:xfrm>
        <a:prstGeom prst="rect">
          <a:avLst/>
        </a:prstGeom>
        <a:noFill/>
      </xdr:spPr>
    </xdr:pic>
    <xdr:clientData fLocksWithSheet="0"/>
  </xdr:oneCellAnchor>
  <xdr:oneCellAnchor>
    <xdr:from>
      <xdr:col>13</xdr:col>
      <xdr:colOff>0</xdr:colOff>
      <xdr:row>0</xdr:row>
      <xdr:rowOff>0</xdr:rowOff>
    </xdr:from>
    <xdr:ext cx="876300" cy="577850"/>
    <xdr:sp macro="" textlink="">
      <xdr:nvSpPr>
        <xdr:cNvPr id="5" name="Shape 3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3A65675-3957-47F6-8428-F4343D4A46CC}"/>
            </a:ext>
          </a:extLst>
        </xdr:cNvPr>
        <xdr:cNvSpPr/>
      </xdr:nvSpPr>
      <xdr:spPr>
        <a:xfrm>
          <a:off x="7264400" y="0"/>
          <a:ext cx="876300" cy="577850"/>
        </a:xfrm>
        <a:custGeom>
          <a:avLst/>
          <a:gdLst>
            <a:gd name="csX0" fmla="*/ 0 w 876300"/>
            <a:gd name="csY0" fmla="*/ 288925 h 577850"/>
            <a:gd name="csX1" fmla="*/ 288925 w 876300"/>
            <a:gd name="csY1" fmla="*/ 0 h 577850"/>
            <a:gd name="csX2" fmla="*/ 288925 w 876300"/>
            <a:gd name="csY2" fmla="*/ 144463 h 577850"/>
            <a:gd name="csX3" fmla="*/ 876300 w 876300"/>
            <a:gd name="csY3" fmla="*/ 144463 h 577850"/>
            <a:gd name="csX4" fmla="*/ 876300 w 876300"/>
            <a:gd name="csY4" fmla="*/ 433388 h 577850"/>
            <a:gd name="csX5" fmla="*/ 288925 w 876300"/>
            <a:gd name="csY5" fmla="*/ 433388 h 577850"/>
            <a:gd name="csX6" fmla="*/ 288925 w 876300"/>
            <a:gd name="csY6" fmla="*/ 577850 h 577850"/>
            <a:gd name="csX7" fmla="*/ 0 w 876300"/>
            <a:gd name="csY7" fmla="*/ 288925 h 577850"/>
            <a:gd name="csX0" fmla="*/ 0 w 876300"/>
            <a:gd name="csY0" fmla="*/ 379412 h 668337"/>
            <a:gd name="csX1" fmla="*/ 288925 w 876300"/>
            <a:gd name="csY1" fmla="*/ 90487 h 668337"/>
            <a:gd name="csX2" fmla="*/ 714375 w 876300"/>
            <a:gd name="csY2" fmla="*/ 0 h 668337"/>
            <a:gd name="csX3" fmla="*/ 876300 w 876300"/>
            <a:gd name="csY3" fmla="*/ 234950 h 668337"/>
            <a:gd name="csX4" fmla="*/ 876300 w 876300"/>
            <a:gd name="csY4" fmla="*/ 523875 h 668337"/>
            <a:gd name="csX5" fmla="*/ 288925 w 876300"/>
            <a:gd name="csY5" fmla="*/ 523875 h 668337"/>
            <a:gd name="csX6" fmla="*/ 288925 w 876300"/>
            <a:gd name="csY6" fmla="*/ 668337 h 668337"/>
            <a:gd name="csX7" fmla="*/ 0 w 876300"/>
            <a:gd name="csY7" fmla="*/ 379412 h 668337"/>
            <a:gd name="csX0" fmla="*/ 0 w 876300"/>
            <a:gd name="csY0" fmla="*/ 288925 h 577850"/>
            <a:gd name="csX1" fmla="*/ 288925 w 876300"/>
            <a:gd name="csY1" fmla="*/ 0 h 577850"/>
            <a:gd name="csX2" fmla="*/ 225425 w 876300"/>
            <a:gd name="csY2" fmla="*/ 195263 h 577850"/>
            <a:gd name="csX3" fmla="*/ 876300 w 876300"/>
            <a:gd name="csY3" fmla="*/ 144463 h 577850"/>
            <a:gd name="csX4" fmla="*/ 876300 w 876300"/>
            <a:gd name="csY4" fmla="*/ 433388 h 577850"/>
            <a:gd name="csX5" fmla="*/ 288925 w 876300"/>
            <a:gd name="csY5" fmla="*/ 433388 h 577850"/>
            <a:gd name="csX6" fmla="*/ 288925 w 876300"/>
            <a:gd name="csY6" fmla="*/ 577850 h 577850"/>
            <a:gd name="csX7" fmla="*/ 0 w 876300"/>
            <a:gd name="csY7" fmla="*/ 288925 h 577850"/>
            <a:gd name="csX0" fmla="*/ 0 w 876300"/>
            <a:gd name="csY0" fmla="*/ 288925 h 577850"/>
            <a:gd name="csX1" fmla="*/ 288925 w 876300"/>
            <a:gd name="csY1" fmla="*/ 0 h 577850"/>
            <a:gd name="csX2" fmla="*/ 225425 w 876300"/>
            <a:gd name="csY2" fmla="*/ 195263 h 577850"/>
            <a:gd name="csX3" fmla="*/ 876300 w 876300"/>
            <a:gd name="csY3" fmla="*/ 144463 h 577850"/>
            <a:gd name="csX4" fmla="*/ 876300 w 876300"/>
            <a:gd name="csY4" fmla="*/ 433388 h 577850"/>
            <a:gd name="csX5" fmla="*/ 206375 w 876300"/>
            <a:gd name="csY5" fmla="*/ 350838 h 577850"/>
            <a:gd name="csX6" fmla="*/ 288925 w 876300"/>
            <a:gd name="csY6" fmla="*/ 577850 h 577850"/>
            <a:gd name="csX7" fmla="*/ 0 w 876300"/>
            <a:gd name="csY7" fmla="*/ 288925 h 57785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</a:cxnLst>
          <a:rect l="l" t="t" r="r" b="b"/>
          <a:pathLst>
            <a:path w="876300" h="577850">
              <a:moveTo>
                <a:pt x="0" y="288925"/>
              </a:moveTo>
              <a:lnTo>
                <a:pt x="288925" y="0"/>
              </a:lnTo>
              <a:lnTo>
                <a:pt x="225425" y="195263"/>
              </a:lnTo>
              <a:lnTo>
                <a:pt x="876300" y="144463"/>
              </a:lnTo>
              <a:lnTo>
                <a:pt x="876300" y="433388"/>
              </a:lnTo>
              <a:lnTo>
                <a:pt x="206375" y="350838"/>
              </a:lnTo>
              <a:lnTo>
                <a:pt x="288925" y="577850"/>
              </a:lnTo>
              <a:lnTo>
                <a:pt x="0" y="288925"/>
              </a:lnTo>
              <a:close/>
            </a:path>
          </a:pathLst>
        </a:cu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HOME</a:t>
          </a:r>
          <a:endParaRPr sz="1400"/>
        </a:p>
      </xdr:txBody>
    </xdr:sp>
    <xdr:clientData fLocksWithSheet="0"/>
  </xdr:oneCellAnchor>
  <xdr:oneCellAnchor>
    <xdr:from>
      <xdr:col>14</xdr:col>
      <xdr:colOff>133350</xdr:colOff>
      <xdr:row>2</xdr:row>
      <xdr:rowOff>158750</xdr:rowOff>
    </xdr:from>
    <xdr:ext cx="812799" cy="615950"/>
    <xdr:sp macro="[0]!Module11.Sort_Teams_Include_A" textlink="">
      <xdr:nvSpPr>
        <xdr:cNvPr id="4" name="Shape 32">
          <a:extLst>
            <a:ext uri="{FF2B5EF4-FFF2-40B4-BE49-F238E27FC236}">
              <a16:creationId xmlns:a16="http://schemas.microsoft.com/office/drawing/2014/main" id="{C2F13AD7-65B2-4BF2-921A-A9E14152540A}"/>
            </a:ext>
          </a:extLst>
        </xdr:cNvPr>
        <xdr:cNvSpPr/>
      </xdr:nvSpPr>
      <xdr:spPr>
        <a:xfrm>
          <a:off x="7397750" y="628650"/>
          <a:ext cx="812799" cy="6159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800" b="1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SORT</a:t>
          </a:r>
        </a:p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ar-AE" sz="1800" b="1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ترتيب</a:t>
          </a:r>
          <a:endParaRPr sz="1400"/>
        </a:p>
      </xdr:txBody>
    </xdr:sp>
    <xdr:clientData fLocksWithSheet="0"/>
  </xdr:oneCellAnchor>
  <xdr:twoCellAnchor>
    <xdr:from>
      <xdr:col>14</xdr:col>
      <xdr:colOff>279400</xdr:colOff>
      <xdr:row>5</xdr:row>
      <xdr:rowOff>139700</xdr:rowOff>
    </xdr:from>
    <xdr:to>
      <xdr:col>15</xdr:col>
      <xdr:colOff>88900</xdr:colOff>
      <xdr:row>7</xdr:row>
      <xdr:rowOff>77362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CFE37A1C-96C1-4CA9-8BA3-4402359C72BE}"/>
            </a:ext>
          </a:extLst>
        </xdr:cNvPr>
        <xdr:cNvGrpSpPr/>
      </xdr:nvGrpSpPr>
      <xdr:grpSpPr>
        <a:xfrm>
          <a:off x="7543800" y="1339850"/>
          <a:ext cx="609600" cy="483762"/>
          <a:chOff x="8451850" y="1497438"/>
          <a:chExt cx="628650" cy="599924"/>
        </a:xfrm>
      </xdr:grpSpPr>
      <xdr:pic macro="[0]!Print_Now">
        <xdr:nvPicPr>
          <xdr:cNvPr id="6" name="Graphic 5">
            <a:extLst>
              <a:ext uri="{FF2B5EF4-FFF2-40B4-BE49-F238E27FC236}">
                <a16:creationId xmlns:a16="http://schemas.microsoft.com/office/drawing/2014/main" id="{CD373487-30AB-2126-6B17-1A525AFB19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  <a:ext uri="{837473B0-CC2E-450A-ABE3-18F120FF3D39}">
                <a1611:picAttrSrcUrl xmlns:a1611="http://schemas.microsoft.com/office/drawing/2016/11/main" r:id="rId5"/>
              </a:ext>
            </a:extLst>
          </a:blip>
          <a:stretch>
            <a:fillRect/>
          </a:stretch>
        </xdr:blipFill>
        <xdr:spPr>
          <a:xfrm>
            <a:off x="8451850" y="1497438"/>
            <a:ext cx="628650" cy="599924"/>
          </a:xfrm>
          <a:prstGeom prst="rect">
            <a:avLst/>
          </a:prstGeom>
        </xdr:spPr>
      </xdr:pic>
      <xdr:sp macro="[0]!Print_Now" textlink="">
        <xdr:nvSpPr>
          <xdr:cNvPr id="7" name="Rectangle 6">
            <a:extLst>
              <a:ext uri="{FF2B5EF4-FFF2-40B4-BE49-F238E27FC236}">
                <a16:creationId xmlns:a16="http://schemas.microsoft.com/office/drawing/2014/main" id="{11C68333-F1CE-BE0B-7C9E-6F4B5F55A155}"/>
              </a:ext>
            </a:extLst>
          </xdr:cNvPr>
          <xdr:cNvSpPr/>
        </xdr:nvSpPr>
        <xdr:spPr>
          <a:xfrm>
            <a:off x="8509000" y="1651000"/>
            <a:ext cx="476250" cy="336550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1" anchor="t"/>
          <a:lstStyle/>
          <a:p>
            <a:pPr algn="l"/>
            <a:r>
              <a:rPr lang="en-US" sz="1100"/>
              <a:t>Print</a:t>
            </a:r>
            <a:endParaRPr lang="ar-JO" sz="1100"/>
          </a:p>
        </xdr:txBody>
      </xdr:sp>
    </xdr:grpSp>
    <xdr:clientData/>
  </xdr:twoCellAnchor>
  <xdr:oneCellAnchor>
    <xdr:from>
      <xdr:col>0</xdr:col>
      <xdr:colOff>0</xdr:colOff>
      <xdr:row>0</xdr:row>
      <xdr:rowOff>0</xdr:rowOff>
    </xdr:from>
    <xdr:ext cx="664882" cy="485587"/>
    <xdr:pic>
      <xdr:nvPicPr>
        <xdr:cNvPr id="8" name="image1.jpg">
          <a:extLst>
            <a:ext uri="{FF2B5EF4-FFF2-40B4-BE49-F238E27FC236}">
              <a16:creationId xmlns:a16="http://schemas.microsoft.com/office/drawing/2014/main" id="{5A024C5F-A408-407B-9148-13935A9E892B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139" r="6139"/>
        <a:stretch/>
      </xdr:blipFill>
      <xdr:spPr>
        <a:xfrm>
          <a:off x="0" y="0"/>
          <a:ext cx="664882" cy="485587"/>
        </a:xfrm>
        <a:prstGeom prst="rect">
          <a:avLst/>
        </a:prstGeom>
        <a:noFill/>
      </xdr:spPr>
    </xdr:pic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635000</xdr:colOff>
      <xdr:row>0</xdr:row>
      <xdr:rowOff>47625</xdr:rowOff>
    </xdr:from>
    <xdr:ext cx="1174750" cy="612775"/>
    <xdr:pic>
      <xdr:nvPicPr>
        <xdr:cNvPr id="2" name="image1.jpg" descr="All images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8636000" y="47625"/>
          <a:ext cx="1174750" cy="612775"/>
        </a:xfrm>
        <a:prstGeom prst="rect">
          <a:avLst/>
        </a:prstGeom>
        <a:noFill/>
      </xdr:spPr>
    </xdr:pic>
    <xdr:clientData fLocksWithSheet="0"/>
  </xdr:oneCellAnchor>
  <xdr:oneCellAnchor>
    <xdr:from>
      <xdr:col>13</xdr:col>
      <xdr:colOff>0</xdr:colOff>
      <xdr:row>0</xdr:row>
      <xdr:rowOff>0</xdr:rowOff>
    </xdr:from>
    <xdr:ext cx="876300" cy="577850"/>
    <xdr:sp macro="" textlink="">
      <xdr:nvSpPr>
        <xdr:cNvPr id="5" name="Shape 3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3A6DF7F-CC8D-49EB-BD5F-110039183C97}"/>
            </a:ext>
          </a:extLst>
        </xdr:cNvPr>
        <xdr:cNvSpPr/>
      </xdr:nvSpPr>
      <xdr:spPr>
        <a:xfrm>
          <a:off x="9886950" y="0"/>
          <a:ext cx="876300" cy="577850"/>
        </a:xfrm>
        <a:custGeom>
          <a:avLst/>
          <a:gdLst>
            <a:gd name="csX0" fmla="*/ 0 w 876300"/>
            <a:gd name="csY0" fmla="*/ 288925 h 577850"/>
            <a:gd name="csX1" fmla="*/ 288925 w 876300"/>
            <a:gd name="csY1" fmla="*/ 0 h 577850"/>
            <a:gd name="csX2" fmla="*/ 288925 w 876300"/>
            <a:gd name="csY2" fmla="*/ 144463 h 577850"/>
            <a:gd name="csX3" fmla="*/ 876300 w 876300"/>
            <a:gd name="csY3" fmla="*/ 144463 h 577850"/>
            <a:gd name="csX4" fmla="*/ 876300 w 876300"/>
            <a:gd name="csY4" fmla="*/ 433388 h 577850"/>
            <a:gd name="csX5" fmla="*/ 288925 w 876300"/>
            <a:gd name="csY5" fmla="*/ 433388 h 577850"/>
            <a:gd name="csX6" fmla="*/ 288925 w 876300"/>
            <a:gd name="csY6" fmla="*/ 577850 h 577850"/>
            <a:gd name="csX7" fmla="*/ 0 w 876300"/>
            <a:gd name="csY7" fmla="*/ 288925 h 577850"/>
            <a:gd name="csX0" fmla="*/ 0 w 876300"/>
            <a:gd name="csY0" fmla="*/ 379412 h 668337"/>
            <a:gd name="csX1" fmla="*/ 288925 w 876300"/>
            <a:gd name="csY1" fmla="*/ 90487 h 668337"/>
            <a:gd name="csX2" fmla="*/ 714375 w 876300"/>
            <a:gd name="csY2" fmla="*/ 0 h 668337"/>
            <a:gd name="csX3" fmla="*/ 876300 w 876300"/>
            <a:gd name="csY3" fmla="*/ 234950 h 668337"/>
            <a:gd name="csX4" fmla="*/ 876300 w 876300"/>
            <a:gd name="csY4" fmla="*/ 523875 h 668337"/>
            <a:gd name="csX5" fmla="*/ 288925 w 876300"/>
            <a:gd name="csY5" fmla="*/ 523875 h 668337"/>
            <a:gd name="csX6" fmla="*/ 288925 w 876300"/>
            <a:gd name="csY6" fmla="*/ 668337 h 668337"/>
            <a:gd name="csX7" fmla="*/ 0 w 876300"/>
            <a:gd name="csY7" fmla="*/ 379412 h 668337"/>
            <a:gd name="csX0" fmla="*/ 0 w 876300"/>
            <a:gd name="csY0" fmla="*/ 288925 h 577850"/>
            <a:gd name="csX1" fmla="*/ 288925 w 876300"/>
            <a:gd name="csY1" fmla="*/ 0 h 577850"/>
            <a:gd name="csX2" fmla="*/ 225425 w 876300"/>
            <a:gd name="csY2" fmla="*/ 195263 h 577850"/>
            <a:gd name="csX3" fmla="*/ 876300 w 876300"/>
            <a:gd name="csY3" fmla="*/ 144463 h 577850"/>
            <a:gd name="csX4" fmla="*/ 876300 w 876300"/>
            <a:gd name="csY4" fmla="*/ 433388 h 577850"/>
            <a:gd name="csX5" fmla="*/ 288925 w 876300"/>
            <a:gd name="csY5" fmla="*/ 433388 h 577850"/>
            <a:gd name="csX6" fmla="*/ 288925 w 876300"/>
            <a:gd name="csY6" fmla="*/ 577850 h 577850"/>
            <a:gd name="csX7" fmla="*/ 0 w 876300"/>
            <a:gd name="csY7" fmla="*/ 288925 h 577850"/>
            <a:gd name="csX0" fmla="*/ 0 w 876300"/>
            <a:gd name="csY0" fmla="*/ 288925 h 577850"/>
            <a:gd name="csX1" fmla="*/ 288925 w 876300"/>
            <a:gd name="csY1" fmla="*/ 0 h 577850"/>
            <a:gd name="csX2" fmla="*/ 225425 w 876300"/>
            <a:gd name="csY2" fmla="*/ 195263 h 577850"/>
            <a:gd name="csX3" fmla="*/ 876300 w 876300"/>
            <a:gd name="csY3" fmla="*/ 144463 h 577850"/>
            <a:gd name="csX4" fmla="*/ 876300 w 876300"/>
            <a:gd name="csY4" fmla="*/ 433388 h 577850"/>
            <a:gd name="csX5" fmla="*/ 206375 w 876300"/>
            <a:gd name="csY5" fmla="*/ 350838 h 577850"/>
            <a:gd name="csX6" fmla="*/ 288925 w 876300"/>
            <a:gd name="csY6" fmla="*/ 577850 h 577850"/>
            <a:gd name="csX7" fmla="*/ 0 w 876300"/>
            <a:gd name="csY7" fmla="*/ 288925 h 57785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</a:cxnLst>
          <a:rect l="l" t="t" r="r" b="b"/>
          <a:pathLst>
            <a:path w="876300" h="577850">
              <a:moveTo>
                <a:pt x="0" y="288925"/>
              </a:moveTo>
              <a:lnTo>
                <a:pt x="288925" y="0"/>
              </a:lnTo>
              <a:lnTo>
                <a:pt x="225425" y="195263"/>
              </a:lnTo>
              <a:lnTo>
                <a:pt x="876300" y="144463"/>
              </a:lnTo>
              <a:lnTo>
                <a:pt x="876300" y="433388"/>
              </a:lnTo>
              <a:lnTo>
                <a:pt x="206375" y="350838"/>
              </a:lnTo>
              <a:lnTo>
                <a:pt x="288925" y="577850"/>
              </a:lnTo>
              <a:lnTo>
                <a:pt x="0" y="288925"/>
              </a:lnTo>
              <a:close/>
            </a:path>
          </a:pathLst>
        </a:cu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HOME</a:t>
          </a:r>
          <a:endParaRPr sz="1400"/>
        </a:p>
      </xdr:txBody>
    </xdr:sp>
    <xdr:clientData fLocksWithSheet="0"/>
  </xdr:oneCellAnchor>
  <xdr:oneCellAnchor>
    <xdr:from>
      <xdr:col>14</xdr:col>
      <xdr:colOff>76200</xdr:colOff>
      <xdr:row>3</xdr:row>
      <xdr:rowOff>31750</xdr:rowOff>
    </xdr:from>
    <xdr:ext cx="812799" cy="615950"/>
    <xdr:sp macro="[0]!Module11.Sort_Teams_Include_A" textlink="">
      <xdr:nvSpPr>
        <xdr:cNvPr id="4" name="Shape 32">
          <a:extLst>
            <a:ext uri="{FF2B5EF4-FFF2-40B4-BE49-F238E27FC236}">
              <a16:creationId xmlns:a16="http://schemas.microsoft.com/office/drawing/2014/main" id="{4C3272FC-280D-4732-A578-1D8B3CFA51D4}"/>
            </a:ext>
          </a:extLst>
        </xdr:cNvPr>
        <xdr:cNvSpPr/>
      </xdr:nvSpPr>
      <xdr:spPr>
        <a:xfrm>
          <a:off x="9963150" y="1003300"/>
          <a:ext cx="812799" cy="6159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800" b="1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SORT</a:t>
          </a:r>
        </a:p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ar-AE" sz="1800" b="1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ترتيب</a:t>
          </a:r>
          <a:endParaRPr sz="1400"/>
        </a:p>
      </xdr:txBody>
    </xdr:sp>
    <xdr:clientData fLocksWithSheet="0"/>
  </xdr:oneCellAnchor>
  <xdr:twoCellAnchor>
    <xdr:from>
      <xdr:col>14</xdr:col>
      <xdr:colOff>231588</xdr:colOff>
      <xdr:row>4</xdr:row>
      <xdr:rowOff>485588</xdr:rowOff>
    </xdr:from>
    <xdr:to>
      <xdr:col>15</xdr:col>
      <xdr:colOff>183776</xdr:colOff>
      <xdr:row>6</xdr:row>
      <xdr:rowOff>140115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795FB1E0-D620-4E54-9D7B-828BD3E97A59}"/>
            </a:ext>
          </a:extLst>
        </xdr:cNvPr>
        <xdr:cNvGrpSpPr/>
      </xdr:nvGrpSpPr>
      <xdr:grpSpPr>
        <a:xfrm>
          <a:off x="10118538" y="1685738"/>
          <a:ext cx="612588" cy="480027"/>
          <a:chOff x="8451850" y="1497438"/>
          <a:chExt cx="628650" cy="599924"/>
        </a:xfrm>
      </xdr:grpSpPr>
      <xdr:pic macro="[0]!Print_Now">
        <xdr:nvPicPr>
          <xdr:cNvPr id="6" name="Graphic 5">
            <a:extLst>
              <a:ext uri="{FF2B5EF4-FFF2-40B4-BE49-F238E27FC236}">
                <a16:creationId xmlns:a16="http://schemas.microsoft.com/office/drawing/2014/main" id="{B0D011AE-A45B-269E-82CD-B007AAA4AE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  <a:ext uri="{837473B0-CC2E-450A-ABE3-18F120FF3D39}">
                <a1611:picAttrSrcUrl xmlns:a1611="http://schemas.microsoft.com/office/drawing/2016/11/main" r:id="rId5"/>
              </a:ext>
            </a:extLst>
          </a:blip>
          <a:stretch>
            <a:fillRect/>
          </a:stretch>
        </xdr:blipFill>
        <xdr:spPr>
          <a:xfrm>
            <a:off x="8451850" y="1497438"/>
            <a:ext cx="628650" cy="599924"/>
          </a:xfrm>
          <a:prstGeom prst="rect">
            <a:avLst/>
          </a:prstGeom>
        </xdr:spPr>
      </xdr:pic>
      <xdr:sp macro="[0]!Print_Now" textlink="">
        <xdr:nvSpPr>
          <xdr:cNvPr id="7" name="Rectangle 6">
            <a:extLst>
              <a:ext uri="{FF2B5EF4-FFF2-40B4-BE49-F238E27FC236}">
                <a16:creationId xmlns:a16="http://schemas.microsoft.com/office/drawing/2014/main" id="{9B2D14A8-DB59-539E-5A87-92F0CA44DE1C}"/>
              </a:ext>
            </a:extLst>
          </xdr:cNvPr>
          <xdr:cNvSpPr/>
        </xdr:nvSpPr>
        <xdr:spPr>
          <a:xfrm>
            <a:off x="8509000" y="1651000"/>
            <a:ext cx="476250" cy="336550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1" anchor="t"/>
          <a:lstStyle/>
          <a:p>
            <a:pPr algn="l"/>
            <a:r>
              <a:rPr lang="en-US" sz="1100"/>
              <a:t>Print</a:t>
            </a:r>
            <a:endParaRPr lang="ar-JO" sz="1100"/>
          </a:p>
        </xdr:txBody>
      </xdr:sp>
    </xdr:grpSp>
    <xdr:clientData/>
  </xdr:twoCellAnchor>
  <xdr:oneCellAnchor>
    <xdr:from>
      <xdr:col>0</xdr:col>
      <xdr:colOff>0</xdr:colOff>
      <xdr:row>0</xdr:row>
      <xdr:rowOff>0</xdr:rowOff>
    </xdr:from>
    <xdr:ext cx="664882" cy="485587"/>
    <xdr:pic>
      <xdr:nvPicPr>
        <xdr:cNvPr id="8" name="image1.jpg">
          <a:extLst>
            <a:ext uri="{FF2B5EF4-FFF2-40B4-BE49-F238E27FC236}">
              <a16:creationId xmlns:a16="http://schemas.microsoft.com/office/drawing/2014/main" id="{2534CC10-41B4-40A3-892B-7D52375D42A5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139" r="6139"/>
        <a:stretch/>
      </xdr:blipFill>
      <xdr:spPr>
        <a:xfrm>
          <a:off x="0" y="0"/>
          <a:ext cx="664882" cy="485587"/>
        </a:xfrm>
        <a:prstGeom prst="rect">
          <a:avLst/>
        </a:prstGeom>
        <a:noFill/>
      </xdr:spPr>
    </xdr:pic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694578</xdr:colOff>
      <xdr:row>0</xdr:row>
      <xdr:rowOff>47625</xdr:rowOff>
    </xdr:from>
    <xdr:ext cx="1609725" cy="542925"/>
    <xdr:pic>
      <xdr:nvPicPr>
        <xdr:cNvPr id="2" name="image1.jpg" descr="All images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0458637" y="47625"/>
          <a:ext cx="1609725" cy="542925"/>
        </a:xfrm>
        <a:prstGeom prst="rect">
          <a:avLst/>
        </a:prstGeom>
        <a:noFill/>
      </xdr:spPr>
    </xdr:pic>
    <xdr:clientData fLocksWithSheet="0"/>
  </xdr:oneCellAnchor>
  <xdr:oneCellAnchor>
    <xdr:from>
      <xdr:col>16</xdr:col>
      <xdr:colOff>0</xdr:colOff>
      <xdr:row>0</xdr:row>
      <xdr:rowOff>0</xdr:rowOff>
    </xdr:from>
    <xdr:ext cx="876300" cy="577850"/>
    <xdr:sp macro="" textlink="">
      <xdr:nvSpPr>
        <xdr:cNvPr id="5" name="Shape 3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0DD16DD-F572-4BDD-AB90-491A92C49ECA}"/>
            </a:ext>
          </a:extLst>
        </xdr:cNvPr>
        <xdr:cNvSpPr/>
      </xdr:nvSpPr>
      <xdr:spPr>
        <a:xfrm>
          <a:off x="12020176" y="0"/>
          <a:ext cx="876300" cy="577850"/>
        </a:xfrm>
        <a:custGeom>
          <a:avLst/>
          <a:gdLst>
            <a:gd name="csX0" fmla="*/ 0 w 876300"/>
            <a:gd name="csY0" fmla="*/ 288925 h 577850"/>
            <a:gd name="csX1" fmla="*/ 288925 w 876300"/>
            <a:gd name="csY1" fmla="*/ 0 h 577850"/>
            <a:gd name="csX2" fmla="*/ 288925 w 876300"/>
            <a:gd name="csY2" fmla="*/ 144463 h 577850"/>
            <a:gd name="csX3" fmla="*/ 876300 w 876300"/>
            <a:gd name="csY3" fmla="*/ 144463 h 577850"/>
            <a:gd name="csX4" fmla="*/ 876300 w 876300"/>
            <a:gd name="csY4" fmla="*/ 433388 h 577850"/>
            <a:gd name="csX5" fmla="*/ 288925 w 876300"/>
            <a:gd name="csY5" fmla="*/ 433388 h 577850"/>
            <a:gd name="csX6" fmla="*/ 288925 w 876300"/>
            <a:gd name="csY6" fmla="*/ 577850 h 577850"/>
            <a:gd name="csX7" fmla="*/ 0 w 876300"/>
            <a:gd name="csY7" fmla="*/ 288925 h 577850"/>
            <a:gd name="csX0" fmla="*/ 0 w 876300"/>
            <a:gd name="csY0" fmla="*/ 379412 h 668337"/>
            <a:gd name="csX1" fmla="*/ 288925 w 876300"/>
            <a:gd name="csY1" fmla="*/ 90487 h 668337"/>
            <a:gd name="csX2" fmla="*/ 714375 w 876300"/>
            <a:gd name="csY2" fmla="*/ 0 h 668337"/>
            <a:gd name="csX3" fmla="*/ 876300 w 876300"/>
            <a:gd name="csY3" fmla="*/ 234950 h 668337"/>
            <a:gd name="csX4" fmla="*/ 876300 w 876300"/>
            <a:gd name="csY4" fmla="*/ 523875 h 668337"/>
            <a:gd name="csX5" fmla="*/ 288925 w 876300"/>
            <a:gd name="csY5" fmla="*/ 523875 h 668337"/>
            <a:gd name="csX6" fmla="*/ 288925 w 876300"/>
            <a:gd name="csY6" fmla="*/ 668337 h 668337"/>
            <a:gd name="csX7" fmla="*/ 0 w 876300"/>
            <a:gd name="csY7" fmla="*/ 379412 h 668337"/>
            <a:gd name="csX0" fmla="*/ 0 w 876300"/>
            <a:gd name="csY0" fmla="*/ 288925 h 577850"/>
            <a:gd name="csX1" fmla="*/ 288925 w 876300"/>
            <a:gd name="csY1" fmla="*/ 0 h 577850"/>
            <a:gd name="csX2" fmla="*/ 225425 w 876300"/>
            <a:gd name="csY2" fmla="*/ 195263 h 577850"/>
            <a:gd name="csX3" fmla="*/ 876300 w 876300"/>
            <a:gd name="csY3" fmla="*/ 144463 h 577850"/>
            <a:gd name="csX4" fmla="*/ 876300 w 876300"/>
            <a:gd name="csY4" fmla="*/ 433388 h 577850"/>
            <a:gd name="csX5" fmla="*/ 288925 w 876300"/>
            <a:gd name="csY5" fmla="*/ 433388 h 577850"/>
            <a:gd name="csX6" fmla="*/ 288925 w 876300"/>
            <a:gd name="csY6" fmla="*/ 577850 h 577850"/>
            <a:gd name="csX7" fmla="*/ 0 w 876300"/>
            <a:gd name="csY7" fmla="*/ 288925 h 577850"/>
            <a:gd name="csX0" fmla="*/ 0 w 876300"/>
            <a:gd name="csY0" fmla="*/ 288925 h 577850"/>
            <a:gd name="csX1" fmla="*/ 288925 w 876300"/>
            <a:gd name="csY1" fmla="*/ 0 h 577850"/>
            <a:gd name="csX2" fmla="*/ 225425 w 876300"/>
            <a:gd name="csY2" fmla="*/ 195263 h 577850"/>
            <a:gd name="csX3" fmla="*/ 876300 w 876300"/>
            <a:gd name="csY3" fmla="*/ 144463 h 577850"/>
            <a:gd name="csX4" fmla="*/ 876300 w 876300"/>
            <a:gd name="csY4" fmla="*/ 433388 h 577850"/>
            <a:gd name="csX5" fmla="*/ 206375 w 876300"/>
            <a:gd name="csY5" fmla="*/ 350838 h 577850"/>
            <a:gd name="csX6" fmla="*/ 288925 w 876300"/>
            <a:gd name="csY6" fmla="*/ 577850 h 577850"/>
            <a:gd name="csX7" fmla="*/ 0 w 876300"/>
            <a:gd name="csY7" fmla="*/ 288925 h 57785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</a:cxnLst>
          <a:rect l="l" t="t" r="r" b="b"/>
          <a:pathLst>
            <a:path w="876300" h="577850">
              <a:moveTo>
                <a:pt x="0" y="288925"/>
              </a:moveTo>
              <a:lnTo>
                <a:pt x="288925" y="0"/>
              </a:lnTo>
              <a:lnTo>
                <a:pt x="225425" y="195263"/>
              </a:lnTo>
              <a:lnTo>
                <a:pt x="876300" y="144463"/>
              </a:lnTo>
              <a:lnTo>
                <a:pt x="876300" y="433388"/>
              </a:lnTo>
              <a:lnTo>
                <a:pt x="206375" y="350838"/>
              </a:lnTo>
              <a:lnTo>
                <a:pt x="288925" y="577850"/>
              </a:lnTo>
              <a:lnTo>
                <a:pt x="0" y="288925"/>
              </a:lnTo>
              <a:close/>
            </a:path>
          </a:pathLst>
        </a:cu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HOME</a:t>
          </a:r>
          <a:endParaRPr sz="1400"/>
        </a:p>
      </xdr:txBody>
    </xdr:sp>
    <xdr:clientData fLocksWithSheet="0"/>
  </xdr:oneCellAnchor>
  <xdr:oneCellAnchor>
    <xdr:from>
      <xdr:col>17</xdr:col>
      <xdr:colOff>104589</xdr:colOff>
      <xdr:row>3</xdr:row>
      <xdr:rowOff>0</xdr:rowOff>
    </xdr:from>
    <xdr:ext cx="812799" cy="615950"/>
    <xdr:sp macro="[0]!Module11.Sort_Teams_Include_A" textlink="">
      <xdr:nvSpPr>
        <xdr:cNvPr id="4" name="Shape 32">
          <a:extLst>
            <a:ext uri="{FF2B5EF4-FFF2-40B4-BE49-F238E27FC236}">
              <a16:creationId xmlns:a16="http://schemas.microsoft.com/office/drawing/2014/main" id="{9CF92225-00B0-4B9F-A319-9EB7FD464294}"/>
            </a:ext>
          </a:extLst>
        </xdr:cNvPr>
        <xdr:cNvSpPr/>
      </xdr:nvSpPr>
      <xdr:spPr>
        <a:xfrm>
          <a:off x="12124765" y="926353"/>
          <a:ext cx="812799" cy="6159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800" b="1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SORT</a:t>
          </a:r>
        </a:p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ar-AE" sz="1800" b="1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ترتيب</a:t>
          </a:r>
          <a:endParaRPr sz="1400"/>
        </a:p>
      </xdr:txBody>
    </xdr:sp>
    <xdr:clientData fLocksWithSheet="0"/>
  </xdr:oneCellAnchor>
  <xdr:twoCellAnchor>
    <xdr:from>
      <xdr:col>17</xdr:col>
      <xdr:colOff>254000</xdr:colOff>
      <xdr:row>5</xdr:row>
      <xdr:rowOff>44823</xdr:rowOff>
    </xdr:from>
    <xdr:to>
      <xdr:col>19</xdr:col>
      <xdr:colOff>86658</xdr:colOff>
      <xdr:row>6</xdr:row>
      <xdr:rowOff>244702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E089435C-A17E-463C-BE18-DB4884710241}"/>
            </a:ext>
          </a:extLst>
        </xdr:cNvPr>
        <xdr:cNvGrpSpPr/>
      </xdr:nvGrpSpPr>
      <xdr:grpSpPr>
        <a:xfrm>
          <a:off x="12274176" y="1598705"/>
          <a:ext cx="609600" cy="483762"/>
          <a:chOff x="8451850" y="1497438"/>
          <a:chExt cx="628650" cy="599924"/>
        </a:xfrm>
      </xdr:grpSpPr>
      <xdr:pic macro="[0]!Print_Now">
        <xdr:nvPicPr>
          <xdr:cNvPr id="6" name="Graphic 5">
            <a:extLst>
              <a:ext uri="{FF2B5EF4-FFF2-40B4-BE49-F238E27FC236}">
                <a16:creationId xmlns:a16="http://schemas.microsoft.com/office/drawing/2014/main" id="{AEF0FFCA-CEF9-6F7C-57C7-6225FC0927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  <a:ext uri="{837473B0-CC2E-450A-ABE3-18F120FF3D39}">
                <a1611:picAttrSrcUrl xmlns:a1611="http://schemas.microsoft.com/office/drawing/2016/11/main" r:id="rId5"/>
              </a:ext>
            </a:extLst>
          </a:blip>
          <a:stretch>
            <a:fillRect/>
          </a:stretch>
        </xdr:blipFill>
        <xdr:spPr>
          <a:xfrm>
            <a:off x="8451850" y="1497438"/>
            <a:ext cx="628650" cy="599924"/>
          </a:xfrm>
          <a:prstGeom prst="rect">
            <a:avLst/>
          </a:prstGeom>
        </xdr:spPr>
      </xdr:pic>
      <xdr:sp macro="[0]!Print_Now" textlink="">
        <xdr:nvSpPr>
          <xdr:cNvPr id="7" name="Rectangle 6">
            <a:extLst>
              <a:ext uri="{FF2B5EF4-FFF2-40B4-BE49-F238E27FC236}">
                <a16:creationId xmlns:a16="http://schemas.microsoft.com/office/drawing/2014/main" id="{96165083-E482-8886-A8CC-6AE3499DCA45}"/>
              </a:ext>
            </a:extLst>
          </xdr:cNvPr>
          <xdr:cNvSpPr/>
        </xdr:nvSpPr>
        <xdr:spPr>
          <a:xfrm>
            <a:off x="8509000" y="1651000"/>
            <a:ext cx="476250" cy="336550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1" anchor="t"/>
          <a:lstStyle/>
          <a:p>
            <a:pPr algn="l"/>
            <a:r>
              <a:rPr lang="en-US" sz="1100"/>
              <a:t>Print</a:t>
            </a:r>
            <a:endParaRPr lang="ar-JO" sz="1100"/>
          </a:p>
        </xdr:txBody>
      </xdr:sp>
    </xdr:grpSp>
    <xdr:clientData/>
  </xdr:twoCellAnchor>
  <xdr:oneCellAnchor>
    <xdr:from>
      <xdr:col>0</xdr:col>
      <xdr:colOff>0</xdr:colOff>
      <xdr:row>0</xdr:row>
      <xdr:rowOff>0</xdr:rowOff>
    </xdr:from>
    <xdr:ext cx="664882" cy="485587"/>
    <xdr:pic>
      <xdr:nvPicPr>
        <xdr:cNvPr id="8" name="image1.jpg">
          <a:extLst>
            <a:ext uri="{FF2B5EF4-FFF2-40B4-BE49-F238E27FC236}">
              <a16:creationId xmlns:a16="http://schemas.microsoft.com/office/drawing/2014/main" id="{C3FDE039-ED45-4CC9-A897-24A1DA77F7B5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139" r="6139"/>
        <a:stretch/>
      </xdr:blipFill>
      <xdr:spPr>
        <a:xfrm>
          <a:off x="0" y="0"/>
          <a:ext cx="664882" cy="485587"/>
        </a:xfrm>
        <a:prstGeom prst="rect">
          <a:avLst/>
        </a:prstGeom>
        <a:noFill/>
      </xdr:spPr>
    </xdr:pic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295275</xdr:colOff>
      <xdr:row>0</xdr:row>
      <xdr:rowOff>76200</xdr:rowOff>
    </xdr:from>
    <xdr:ext cx="962025" cy="447675"/>
    <xdr:pic>
      <xdr:nvPicPr>
        <xdr:cNvPr id="2" name="image1.jpg" descr="All images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11</xdr:col>
      <xdr:colOff>0</xdr:colOff>
      <xdr:row>0</xdr:row>
      <xdr:rowOff>0</xdr:rowOff>
    </xdr:from>
    <xdr:ext cx="876300" cy="577850"/>
    <xdr:sp macro="" textlink="">
      <xdr:nvSpPr>
        <xdr:cNvPr id="4" name="Shape 3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F4F2BCC-0971-4056-B60E-2394E7CDC523}"/>
            </a:ext>
          </a:extLst>
        </xdr:cNvPr>
        <xdr:cNvSpPr/>
      </xdr:nvSpPr>
      <xdr:spPr>
        <a:xfrm>
          <a:off x="8555182" y="0"/>
          <a:ext cx="876300" cy="577850"/>
        </a:xfrm>
        <a:custGeom>
          <a:avLst/>
          <a:gdLst>
            <a:gd name="csX0" fmla="*/ 0 w 876300"/>
            <a:gd name="csY0" fmla="*/ 288925 h 577850"/>
            <a:gd name="csX1" fmla="*/ 288925 w 876300"/>
            <a:gd name="csY1" fmla="*/ 0 h 577850"/>
            <a:gd name="csX2" fmla="*/ 288925 w 876300"/>
            <a:gd name="csY2" fmla="*/ 144463 h 577850"/>
            <a:gd name="csX3" fmla="*/ 876300 w 876300"/>
            <a:gd name="csY3" fmla="*/ 144463 h 577850"/>
            <a:gd name="csX4" fmla="*/ 876300 w 876300"/>
            <a:gd name="csY4" fmla="*/ 433388 h 577850"/>
            <a:gd name="csX5" fmla="*/ 288925 w 876300"/>
            <a:gd name="csY5" fmla="*/ 433388 h 577850"/>
            <a:gd name="csX6" fmla="*/ 288925 w 876300"/>
            <a:gd name="csY6" fmla="*/ 577850 h 577850"/>
            <a:gd name="csX7" fmla="*/ 0 w 876300"/>
            <a:gd name="csY7" fmla="*/ 288925 h 577850"/>
            <a:gd name="csX0" fmla="*/ 0 w 876300"/>
            <a:gd name="csY0" fmla="*/ 379412 h 668337"/>
            <a:gd name="csX1" fmla="*/ 288925 w 876300"/>
            <a:gd name="csY1" fmla="*/ 90487 h 668337"/>
            <a:gd name="csX2" fmla="*/ 714375 w 876300"/>
            <a:gd name="csY2" fmla="*/ 0 h 668337"/>
            <a:gd name="csX3" fmla="*/ 876300 w 876300"/>
            <a:gd name="csY3" fmla="*/ 234950 h 668337"/>
            <a:gd name="csX4" fmla="*/ 876300 w 876300"/>
            <a:gd name="csY4" fmla="*/ 523875 h 668337"/>
            <a:gd name="csX5" fmla="*/ 288925 w 876300"/>
            <a:gd name="csY5" fmla="*/ 523875 h 668337"/>
            <a:gd name="csX6" fmla="*/ 288925 w 876300"/>
            <a:gd name="csY6" fmla="*/ 668337 h 668337"/>
            <a:gd name="csX7" fmla="*/ 0 w 876300"/>
            <a:gd name="csY7" fmla="*/ 379412 h 668337"/>
            <a:gd name="csX0" fmla="*/ 0 w 876300"/>
            <a:gd name="csY0" fmla="*/ 288925 h 577850"/>
            <a:gd name="csX1" fmla="*/ 288925 w 876300"/>
            <a:gd name="csY1" fmla="*/ 0 h 577850"/>
            <a:gd name="csX2" fmla="*/ 225425 w 876300"/>
            <a:gd name="csY2" fmla="*/ 195263 h 577850"/>
            <a:gd name="csX3" fmla="*/ 876300 w 876300"/>
            <a:gd name="csY3" fmla="*/ 144463 h 577850"/>
            <a:gd name="csX4" fmla="*/ 876300 w 876300"/>
            <a:gd name="csY4" fmla="*/ 433388 h 577850"/>
            <a:gd name="csX5" fmla="*/ 288925 w 876300"/>
            <a:gd name="csY5" fmla="*/ 433388 h 577850"/>
            <a:gd name="csX6" fmla="*/ 288925 w 876300"/>
            <a:gd name="csY6" fmla="*/ 577850 h 577850"/>
            <a:gd name="csX7" fmla="*/ 0 w 876300"/>
            <a:gd name="csY7" fmla="*/ 288925 h 577850"/>
            <a:gd name="csX0" fmla="*/ 0 w 876300"/>
            <a:gd name="csY0" fmla="*/ 288925 h 577850"/>
            <a:gd name="csX1" fmla="*/ 288925 w 876300"/>
            <a:gd name="csY1" fmla="*/ 0 h 577850"/>
            <a:gd name="csX2" fmla="*/ 225425 w 876300"/>
            <a:gd name="csY2" fmla="*/ 195263 h 577850"/>
            <a:gd name="csX3" fmla="*/ 876300 w 876300"/>
            <a:gd name="csY3" fmla="*/ 144463 h 577850"/>
            <a:gd name="csX4" fmla="*/ 876300 w 876300"/>
            <a:gd name="csY4" fmla="*/ 433388 h 577850"/>
            <a:gd name="csX5" fmla="*/ 206375 w 876300"/>
            <a:gd name="csY5" fmla="*/ 350838 h 577850"/>
            <a:gd name="csX6" fmla="*/ 288925 w 876300"/>
            <a:gd name="csY6" fmla="*/ 577850 h 577850"/>
            <a:gd name="csX7" fmla="*/ 0 w 876300"/>
            <a:gd name="csY7" fmla="*/ 288925 h 57785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</a:cxnLst>
          <a:rect l="l" t="t" r="r" b="b"/>
          <a:pathLst>
            <a:path w="876300" h="577850">
              <a:moveTo>
                <a:pt x="0" y="288925"/>
              </a:moveTo>
              <a:lnTo>
                <a:pt x="288925" y="0"/>
              </a:lnTo>
              <a:lnTo>
                <a:pt x="225425" y="195263"/>
              </a:lnTo>
              <a:lnTo>
                <a:pt x="876300" y="144463"/>
              </a:lnTo>
              <a:lnTo>
                <a:pt x="876300" y="433388"/>
              </a:lnTo>
              <a:lnTo>
                <a:pt x="206375" y="350838"/>
              </a:lnTo>
              <a:lnTo>
                <a:pt x="288925" y="577850"/>
              </a:lnTo>
              <a:lnTo>
                <a:pt x="0" y="288925"/>
              </a:lnTo>
              <a:close/>
            </a:path>
          </a:pathLst>
        </a:custGeom>
        <a:ln/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HOME</a:t>
          </a:r>
          <a:endParaRPr sz="1400"/>
        </a:p>
      </xdr:txBody>
    </xdr:sp>
    <xdr:clientData fLocksWithSheet="0"/>
  </xdr:oneCellAnchor>
  <xdr:twoCellAnchor>
    <xdr:from>
      <xdr:col>11</xdr:col>
      <xdr:colOff>179293</xdr:colOff>
      <xdr:row>5</xdr:row>
      <xdr:rowOff>22412</xdr:rowOff>
    </xdr:from>
    <xdr:to>
      <xdr:col>13</xdr:col>
      <xdr:colOff>11952</xdr:colOff>
      <xdr:row>6</xdr:row>
      <xdr:rowOff>229762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50D52D82-E472-43BD-98B1-F9A0D49F5D0E}"/>
            </a:ext>
          </a:extLst>
        </xdr:cNvPr>
        <xdr:cNvGrpSpPr/>
      </xdr:nvGrpSpPr>
      <xdr:grpSpPr>
        <a:xfrm>
          <a:off x="8695764" y="1419412"/>
          <a:ext cx="609600" cy="483762"/>
          <a:chOff x="8451850" y="1497438"/>
          <a:chExt cx="628650" cy="599924"/>
        </a:xfrm>
      </xdr:grpSpPr>
      <xdr:pic macro="[0]!Print_Now">
        <xdr:nvPicPr>
          <xdr:cNvPr id="7" name="Graphic 6">
            <a:extLst>
              <a:ext uri="{FF2B5EF4-FFF2-40B4-BE49-F238E27FC236}">
                <a16:creationId xmlns:a16="http://schemas.microsoft.com/office/drawing/2014/main" id="{BB34D10E-AA77-A1C1-7612-E481F59A6AD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  <a:ext uri="{837473B0-CC2E-450A-ABE3-18F120FF3D39}">
                <a1611:picAttrSrcUrl xmlns:a1611="http://schemas.microsoft.com/office/drawing/2016/11/main" r:id="rId5"/>
              </a:ext>
            </a:extLst>
          </a:blip>
          <a:stretch>
            <a:fillRect/>
          </a:stretch>
        </xdr:blipFill>
        <xdr:spPr>
          <a:xfrm>
            <a:off x="8451850" y="1497438"/>
            <a:ext cx="628650" cy="599924"/>
          </a:xfrm>
          <a:prstGeom prst="rect">
            <a:avLst/>
          </a:prstGeom>
        </xdr:spPr>
      </xdr:pic>
      <xdr:sp macro="[0]!Print_Now" textlink="">
        <xdr:nvSpPr>
          <xdr:cNvPr id="8" name="Rectangle 7">
            <a:extLst>
              <a:ext uri="{FF2B5EF4-FFF2-40B4-BE49-F238E27FC236}">
                <a16:creationId xmlns:a16="http://schemas.microsoft.com/office/drawing/2014/main" id="{B52C3A2C-CF9D-AD95-25C0-EF928A742ADA}"/>
              </a:ext>
            </a:extLst>
          </xdr:cNvPr>
          <xdr:cNvSpPr/>
        </xdr:nvSpPr>
        <xdr:spPr>
          <a:xfrm>
            <a:off x="8509000" y="1651000"/>
            <a:ext cx="476250" cy="336550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1" anchor="t"/>
          <a:lstStyle/>
          <a:p>
            <a:pPr algn="l"/>
            <a:r>
              <a:rPr lang="en-US" sz="1100"/>
              <a:t>Print</a:t>
            </a:r>
            <a:endParaRPr lang="ar-JO" sz="1100"/>
          </a:p>
        </xdr:txBody>
      </xdr:sp>
    </xdr:grpSp>
    <xdr:clientData/>
  </xdr:twoCellAnchor>
  <xdr:oneCellAnchor>
    <xdr:from>
      <xdr:col>11</xdr:col>
      <xdr:colOff>14941</xdr:colOff>
      <xdr:row>0</xdr:row>
      <xdr:rowOff>0</xdr:rowOff>
    </xdr:from>
    <xdr:ext cx="876300" cy="577850"/>
    <xdr:sp macro="" textlink="">
      <xdr:nvSpPr>
        <xdr:cNvPr id="9" name="Shape 3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E5B6499-D8E9-CAC9-95BA-80621B926D06}"/>
            </a:ext>
          </a:extLst>
        </xdr:cNvPr>
        <xdr:cNvSpPr/>
      </xdr:nvSpPr>
      <xdr:spPr>
        <a:xfrm>
          <a:off x="8531412" y="0"/>
          <a:ext cx="876300" cy="577850"/>
        </a:xfrm>
        <a:custGeom>
          <a:avLst/>
          <a:gdLst>
            <a:gd name="csX0" fmla="*/ 0 w 876300"/>
            <a:gd name="csY0" fmla="*/ 288925 h 577850"/>
            <a:gd name="csX1" fmla="*/ 288925 w 876300"/>
            <a:gd name="csY1" fmla="*/ 0 h 577850"/>
            <a:gd name="csX2" fmla="*/ 288925 w 876300"/>
            <a:gd name="csY2" fmla="*/ 144463 h 577850"/>
            <a:gd name="csX3" fmla="*/ 876300 w 876300"/>
            <a:gd name="csY3" fmla="*/ 144463 h 577850"/>
            <a:gd name="csX4" fmla="*/ 876300 w 876300"/>
            <a:gd name="csY4" fmla="*/ 433388 h 577850"/>
            <a:gd name="csX5" fmla="*/ 288925 w 876300"/>
            <a:gd name="csY5" fmla="*/ 433388 h 577850"/>
            <a:gd name="csX6" fmla="*/ 288925 w 876300"/>
            <a:gd name="csY6" fmla="*/ 577850 h 577850"/>
            <a:gd name="csX7" fmla="*/ 0 w 876300"/>
            <a:gd name="csY7" fmla="*/ 288925 h 577850"/>
            <a:gd name="csX0" fmla="*/ 0 w 876300"/>
            <a:gd name="csY0" fmla="*/ 379412 h 668337"/>
            <a:gd name="csX1" fmla="*/ 288925 w 876300"/>
            <a:gd name="csY1" fmla="*/ 90487 h 668337"/>
            <a:gd name="csX2" fmla="*/ 714375 w 876300"/>
            <a:gd name="csY2" fmla="*/ 0 h 668337"/>
            <a:gd name="csX3" fmla="*/ 876300 w 876300"/>
            <a:gd name="csY3" fmla="*/ 234950 h 668337"/>
            <a:gd name="csX4" fmla="*/ 876300 w 876300"/>
            <a:gd name="csY4" fmla="*/ 523875 h 668337"/>
            <a:gd name="csX5" fmla="*/ 288925 w 876300"/>
            <a:gd name="csY5" fmla="*/ 523875 h 668337"/>
            <a:gd name="csX6" fmla="*/ 288925 w 876300"/>
            <a:gd name="csY6" fmla="*/ 668337 h 668337"/>
            <a:gd name="csX7" fmla="*/ 0 w 876300"/>
            <a:gd name="csY7" fmla="*/ 379412 h 668337"/>
            <a:gd name="csX0" fmla="*/ 0 w 876300"/>
            <a:gd name="csY0" fmla="*/ 288925 h 577850"/>
            <a:gd name="csX1" fmla="*/ 288925 w 876300"/>
            <a:gd name="csY1" fmla="*/ 0 h 577850"/>
            <a:gd name="csX2" fmla="*/ 225425 w 876300"/>
            <a:gd name="csY2" fmla="*/ 195263 h 577850"/>
            <a:gd name="csX3" fmla="*/ 876300 w 876300"/>
            <a:gd name="csY3" fmla="*/ 144463 h 577850"/>
            <a:gd name="csX4" fmla="*/ 876300 w 876300"/>
            <a:gd name="csY4" fmla="*/ 433388 h 577850"/>
            <a:gd name="csX5" fmla="*/ 288925 w 876300"/>
            <a:gd name="csY5" fmla="*/ 433388 h 577850"/>
            <a:gd name="csX6" fmla="*/ 288925 w 876300"/>
            <a:gd name="csY6" fmla="*/ 577850 h 577850"/>
            <a:gd name="csX7" fmla="*/ 0 w 876300"/>
            <a:gd name="csY7" fmla="*/ 288925 h 577850"/>
            <a:gd name="csX0" fmla="*/ 0 w 876300"/>
            <a:gd name="csY0" fmla="*/ 288925 h 577850"/>
            <a:gd name="csX1" fmla="*/ 288925 w 876300"/>
            <a:gd name="csY1" fmla="*/ 0 h 577850"/>
            <a:gd name="csX2" fmla="*/ 225425 w 876300"/>
            <a:gd name="csY2" fmla="*/ 195263 h 577850"/>
            <a:gd name="csX3" fmla="*/ 876300 w 876300"/>
            <a:gd name="csY3" fmla="*/ 144463 h 577850"/>
            <a:gd name="csX4" fmla="*/ 876300 w 876300"/>
            <a:gd name="csY4" fmla="*/ 433388 h 577850"/>
            <a:gd name="csX5" fmla="*/ 206375 w 876300"/>
            <a:gd name="csY5" fmla="*/ 350838 h 577850"/>
            <a:gd name="csX6" fmla="*/ 288925 w 876300"/>
            <a:gd name="csY6" fmla="*/ 577850 h 577850"/>
            <a:gd name="csX7" fmla="*/ 0 w 876300"/>
            <a:gd name="csY7" fmla="*/ 288925 h 57785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</a:cxnLst>
          <a:rect l="l" t="t" r="r" b="b"/>
          <a:pathLst>
            <a:path w="876300" h="577850">
              <a:moveTo>
                <a:pt x="0" y="288925"/>
              </a:moveTo>
              <a:lnTo>
                <a:pt x="288925" y="0"/>
              </a:lnTo>
              <a:lnTo>
                <a:pt x="225425" y="195263"/>
              </a:lnTo>
              <a:lnTo>
                <a:pt x="876300" y="144463"/>
              </a:lnTo>
              <a:lnTo>
                <a:pt x="876300" y="433388"/>
              </a:lnTo>
              <a:lnTo>
                <a:pt x="206375" y="350838"/>
              </a:lnTo>
              <a:lnTo>
                <a:pt x="288925" y="577850"/>
              </a:lnTo>
              <a:lnTo>
                <a:pt x="0" y="288925"/>
              </a:lnTo>
              <a:close/>
            </a:path>
          </a:pathLst>
        </a:cu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HOME</a:t>
          </a:r>
          <a:endParaRPr sz="1400"/>
        </a:p>
      </xdr:txBody>
    </xdr:sp>
    <xdr:clientData fLocksWithSheet="0"/>
  </xdr:oneCellAnchor>
  <xdr:oneCellAnchor>
    <xdr:from>
      <xdr:col>11</xdr:col>
      <xdr:colOff>88338</xdr:colOff>
      <xdr:row>4</xdr:row>
      <xdr:rowOff>74925</xdr:rowOff>
    </xdr:from>
    <xdr:ext cx="879475" cy="212725"/>
    <xdr:sp macro="[0]!Module12.Unsort_Return_Original" textlink="">
      <xdr:nvSpPr>
        <xdr:cNvPr id="10" name="Shape 43">
          <a:extLst>
            <a:ext uri="{FF2B5EF4-FFF2-40B4-BE49-F238E27FC236}">
              <a16:creationId xmlns:a16="http://schemas.microsoft.com/office/drawing/2014/main" id="{A54D2B4B-5E22-FBBD-6DA7-062A104561E5}"/>
            </a:ext>
          </a:extLst>
        </xdr:cNvPr>
        <xdr:cNvSpPr/>
      </xdr:nvSpPr>
      <xdr:spPr>
        <a:xfrm>
          <a:off x="8604809" y="1120807"/>
          <a:ext cx="879475" cy="212725"/>
        </a:xfrm>
        <a:prstGeom prst="roundRect">
          <a:avLst>
            <a:gd name="adj" fmla="val 16667"/>
          </a:avLst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UNSORT</a:t>
          </a:r>
          <a:endParaRPr sz="1100" b="1"/>
        </a:p>
      </xdr:txBody>
    </xdr:sp>
    <xdr:clientData fLocksWithSheet="0"/>
  </xdr:oneCellAnchor>
  <xdr:oneCellAnchor>
    <xdr:from>
      <xdr:col>11</xdr:col>
      <xdr:colOff>88526</xdr:colOff>
      <xdr:row>3</xdr:row>
      <xdr:rowOff>29320</xdr:rowOff>
    </xdr:from>
    <xdr:ext cx="895350" cy="228600"/>
    <xdr:sp macro="[0]!Sort_Teams_By_Rank_Final_FixedD3" textlink="">
      <xdr:nvSpPr>
        <xdr:cNvPr id="11" name="Shape 42">
          <a:extLst>
            <a:ext uri="{FF2B5EF4-FFF2-40B4-BE49-F238E27FC236}">
              <a16:creationId xmlns:a16="http://schemas.microsoft.com/office/drawing/2014/main" id="{9BD20748-B975-5A60-1487-99216E865ECB}"/>
            </a:ext>
          </a:extLst>
        </xdr:cNvPr>
        <xdr:cNvSpPr/>
      </xdr:nvSpPr>
      <xdr:spPr>
        <a:xfrm>
          <a:off x="8604997" y="806261"/>
          <a:ext cx="895350" cy="228600"/>
        </a:xfrm>
        <a:prstGeom prst="roundRect">
          <a:avLst>
            <a:gd name="adj" fmla="val 16667"/>
          </a:avLst>
        </a:prstGeom>
        <a:solidFill>
          <a:schemeClr val="accent2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SORT.RANK</a:t>
          </a:r>
          <a:endParaRPr sz="1100" b="1"/>
        </a:p>
      </xdr:txBody>
    </xdr:sp>
    <xdr:clientData fLocksWithSheet="0"/>
  </xdr:oneCellAnchor>
  <xdr:oneCellAnchor>
    <xdr:from>
      <xdr:col>0</xdr:col>
      <xdr:colOff>0</xdr:colOff>
      <xdr:row>0</xdr:row>
      <xdr:rowOff>0</xdr:rowOff>
    </xdr:from>
    <xdr:ext cx="664882" cy="485587"/>
    <xdr:pic>
      <xdr:nvPicPr>
        <xdr:cNvPr id="5" name="image1.jpg">
          <a:extLst>
            <a:ext uri="{FF2B5EF4-FFF2-40B4-BE49-F238E27FC236}">
              <a16:creationId xmlns:a16="http://schemas.microsoft.com/office/drawing/2014/main" id="{E0DF1B07-CA10-4935-9FB9-DDDDDD47B133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139" r="6139"/>
        <a:stretch/>
      </xdr:blipFill>
      <xdr:spPr>
        <a:xfrm>
          <a:off x="0" y="0"/>
          <a:ext cx="664882" cy="485587"/>
        </a:xfrm>
        <a:prstGeom prst="rect">
          <a:avLst/>
        </a:prstGeom>
        <a:noFill/>
      </xdr:spPr>
    </xdr:pic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19050</xdr:colOff>
      <xdr:row>0</xdr:row>
      <xdr:rowOff>47625</xdr:rowOff>
    </xdr:from>
    <xdr:ext cx="1105807" cy="578304"/>
    <xdr:pic>
      <xdr:nvPicPr>
        <xdr:cNvPr id="2" name="image1.jpg" descr="All images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8382907" y="47625"/>
          <a:ext cx="1105807" cy="578304"/>
        </a:xfrm>
        <a:prstGeom prst="rect">
          <a:avLst/>
        </a:prstGeom>
        <a:noFill/>
      </xdr:spPr>
    </xdr:pic>
    <xdr:clientData fLocksWithSheet="0"/>
  </xdr:oneCellAnchor>
  <xdr:oneCellAnchor>
    <xdr:from>
      <xdr:col>12</xdr:col>
      <xdr:colOff>0</xdr:colOff>
      <xdr:row>0</xdr:row>
      <xdr:rowOff>14942</xdr:rowOff>
    </xdr:from>
    <xdr:ext cx="876300" cy="577850"/>
    <xdr:sp macro="" textlink="">
      <xdr:nvSpPr>
        <xdr:cNvPr id="4" name="Shape 3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616B3A6-AE8C-4988-B0B7-8D15EBBF6288}"/>
            </a:ext>
          </a:extLst>
        </xdr:cNvPr>
        <xdr:cNvSpPr/>
      </xdr:nvSpPr>
      <xdr:spPr>
        <a:xfrm>
          <a:off x="9510059" y="14942"/>
          <a:ext cx="876300" cy="577850"/>
        </a:xfrm>
        <a:custGeom>
          <a:avLst/>
          <a:gdLst>
            <a:gd name="csX0" fmla="*/ 0 w 876300"/>
            <a:gd name="csY0" fmla="*/ 288925 h 577850"/>
            <a:gd name="csX1" fmla="*/ 288925 w 876300"/>
            <a:gd name="csY1" fmla="*/ 0 h 577850"/>
            <a:gd name="csX2" fmla="*/ 288925 w 876300"/>
            <a:gd name="csY2" fmla="*/ 144463 h 577850"/>
            <a:gd name="csX3" fmla="*/ 876300 w 876300"/>
            <a:gd name="csY3" fmla="*/ 144463 h 577850"/>
            <a:gd name="csX4" fmla="*/ 876300 w 876300"/>
            <a:gd name="csY4" fmla="*/ 433388 h 577850"/>
            <a:gd name="csX5" fmla="*/ 288925 w 876300"/>
            <a:gd name="csY5" fmla="*/ 433388 h 577850"/>
            <a:gd name="csX6" fmla="*/ 288925 w 876300"/>
            <a:gd name="csY6" fmla="*/ 577850 h 577850"/>
            <a:gd name="csX7" fmla="*/ 0 w 876300"/>
            <a:gd name="csY7" fmla="*/ 288925 h 577850"/>
            <a:gd name="csX0" fmla="*/ 0 w 876300"/>
            <a:gd name="csY0" fmla="*/ 379412 h 668337"/>
            <a:gd name="csX1" fmla="*/ 288925 w 876300"/>
            <a:gd name="csY1" fmla="*/ 90487 h 668337"/>
            <a:gd name="csX2" fmla="*/ 714375 w 876300"/>
            <a:gd name="csY2" fmla="*/ 0 h 668337"/>
            <a:gd name="csX3" fmla="*/ 876300 w 876300"/>
            <a:gd name="csY3" fmla="*/ 234950 h 668337"/>
            <a:gd name="csX4" fmla="*/ 876300 w 876300"/>
            <a:gd name="csY4" fmla="*/ 523875 h 668337"/>
            <a:gd name="csX5" fmla="*/ 288925 w 876300"/>
            <a:gd name="csY5" fmla="*/ 523875 h 668337"/>
            <a:gd name="csX6" fmla="*/ 288925 w 876300"/>
            <a:gd name="csY6" fmla="*/ 668337 h 668337"/>
            <a:gd name="csX7" fmla="*/ 0 w 876300"/>
            <a:gd name="csY7" fmla="*/ 379412 h 668337"/>
            <a:gd name="csX0" fmla="*/ 0 w 876300"/>
            <a:gd name="csY0" fmla="*/ 288925 h 577850"/>
            <a:gd name="csX1" fmla="*/ 288925 w 876300"/>
            <a:gd name="csY1" fmla="*/ 0 h 577850"/>
            <a:gd name="csX2" fmla="*/ 225425 w 876300"/>
            <a:gd name="csY2" fmla="*/ 195263 h 577850"/>
            <a:gd name="csX3" fmla="*/ 876300 w 876300"/>
            <a:gd name="csY3" fmla="*/ 144463 h 577850"/>
            <a:gd name="csX4" fmla="*/ 876300 w 876300"/>
            <a:gd name="csY4" fmla="*/ 433388 h 577850"/>
            <a:gd name="csX5" fmla="*/ 288925 w 876300"/>
            <a:gd name="csY5" fmla="*/ 433388 h 577850"/>
            <a:gd name="csX6" fmla="*/ 288925 w 876300"/>
            <a:gd name="csY6" fmla="*/ 577850 h 577850"/>
            <a:gd name="csX7" fmla="*/ 0 w 876300"/>
            <a:gd name="csY7" fmla="*/ 288925 h 577850"/>
            <a:gd name="csX0" fmla="*/ 0 w 876300"/>
            <a:gd name="csY0" fmla="*/ 288925 h 577850"/>
            <a:gd name="csX1" fmla="*/ 288925 w 876300"/>
            <a:gd name="csY1" fmla="*/ 0 h 577850"/>
            <a:gd name="csX2" fmla="*/ 225425 w 876300"/>
            <a:gd name="csY2" fmla="*/ 195263 h 577850"/>
            <a:gd name="csX3" fmla="*/ 876300 w 876300"/>
            <a:gd name="csY3" fmla="*/ 144463 h 577850"/>
            <a:gd name="csX4" fmla="*/ 876300 w 876300"/>
            <a:gd name="csY4" fmla="*/ 433388 h 577850"/>
            <a:gd name="csX5" fmla="*/ 206375 w 876300"/>
            <a:gd name="csY5" fmla="*/ 350838 h 577850"/>
            <a:gd name="csX6" fmla="*/ 288925 w 876300"/>
            <a:gd name="csY6" fmla="*/ 577850 h 577850"/>
            <a:gd name="csX7" fmla="*/ 0 w 876300"/>
            <a:gd name="csY7" fmla="*/ 288925 h 57785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</a:cxnLst>
          <a:rect l="l" t="t" r="r" b="b"/>
          <a:pathLst>
            <a:path w="876300" h="577850">
              <a:moveTo>
                <a:pt x="0" y="288925"/>
              </a:moveTo>
              <a:lnTo>
                <a:pt x="288925" y="0"/>
              </a:lnTo>
              <a:lnTo>
                <a:pt x="225425" y="195263"/>
              </a:lnTo>
              <a:lnTo>
                <a:pt x="876300" y="144463"/>
              </a:lnTo>
              <a:lnTo>
                <a:pt x="876300" y="433388"/>
              </a:lnTo>
              <a:lnTo>
                <a:pt x="206375" y="350838"/>
              </a:lnTo>
              <a:lnTo>
                <a:pt x="288925" y="577850"/>
              </a:lnTo>
              <a:lnTo>
                <a:pt x="0" y="288925"/>
              </a:lnTo>
              <a:close/>
            </a:path>
          </a:pathLst>
        </a:cu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HOME</a:t>
          </a:r>
          <a:endParaRPr sz="1400"/>
        </a:p>
      </xdr:txBody>
    </xdr:sp>
    <xdr:clientData fLocksWithSheet="0"/>
  </xdr:oneCellAnchor>
  <xdr:oneCellAnchor>
    <xdr:from>
      <xdr:col>13</xdr:col>
      <xdr:colOff>102802</xdr:colOff>
      <xdr:row>4</xdr:row>
      <xdr:rowOff>196622</xdr:rowOff>
    </xdr:from>
    <xdr:ext cx="879475" cy="212725"/>
    <xdr:sp macro="[0]!Module12.Unsort_Return_Original" textlink="">
      <xdr:nvSpPr>
        <xdr:cNvPr id="7" name="Shape 43">
          <a:extLst>
            <a:ext uri="{FF2B5EF4-FFF2-40B4-BE49-F238E27FC236}">
              <a16:creationId xmlns:a16="http://schemas.microsoft.com/office/drawing/2014/main" id="{50988B70-3C07-4E7A-9E61-18C9C47AC908}"/>
            </a:ext>
          </a:extLst>
        </xdr:cNvPr>
        <xdr:cNvSpPr/>
      </xdr:nvSpPr>
      <xdr:spPr>
        <a:xfrm>
          <a:off x="9618731" y="1276122"/>
          <a:ext cx="879475" cy="212725"/>
        </a:xfrm>
        <a:prstGeom prst="roundRect">
          <a:avLst>
            <a:gd name="adj" fmla="val 16667"/>
          </a:avLst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UNSORT</a:t>
          </a:r>
          <a:endParaRPr sz="1100" b="1"/>
        </a:p>
      </xdr:txBody>
    </xdr:sp>
    <xdr:clientData fLocksWithSheet="0"/>
  </xdr:oneCellAnchor>
  <xdr:oneCellAnchor>
    <xdr:from>
      <xdr:col>13</xdr:col>
      <xdr:colOff>89648</xdr:colOff>
      <xdr:row>3</xdr:row>
      <xdr:rowOff>89652</xdr:rowOff>
    </xdr:from>
    <xdr:ext cx="895350" cy="228600"/>
    <xdr:sp macro="[0]!Sort_Teams_By_Rank_Final_FixedD3" textlink="">
      <xdr:nvSpPr>
        <xdr:cNvPr id="8" name="Shape 42">
          <a:extLst>
            <a:ext uri="{FF2B5EF4-FFF2-40B4-BE49-F238E27FC236}">
              <a16:creationId xmlns:a16="http://schemas.microsoft.com/office/drawing/2014/main" id="{459085A4-3F8E-4106-A34D-987775CCE994}"/>
            </a:ext>
          </a:extLst>
        </xdr:cNvPr>
        <xdr:cNvSpPr/>
      </xdr:nvSpPr>
      <xdr:spPr>
        <a:xfrm>
          <a:off x="9599707" y="948770"/>
          <a:ext cx="895350" cy="228600"/>
        </a:xfrm>
        <a:prstGeom prst="roundRect">
          <a:avLst>
            <a:gd name="adj" fmla="val 16667"/>
          </a:avLst>
        </a:prstGeom>
        <a:solidFill>
          <a:schemeClr val="accent2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SORT.RANK</a:t>
          </a:r>
          <a:endParaRPr sz="1100" b="1"/>
        </a:p>
      </xdr:txBody>
    </xdr:sp>
    <xdr:clientData fLocksWithSheet="0"/>
  </xdr:oneCellAnchor>
  <xdr:twoCellAnchor>
    <xdr:from>
      <xdr:col>13</xdr:col>
      <xdr:colOff>281214</xdr:colOff>
      <xdr:row>5</xdr:row>
      <xdr:rowOff>9071</xdr:rowOff>
    </xdr:from>
    <xdr:to>
      <xdr:col>15</xdr:col>
      <xdr:colOff>110672</xdr:colOff>
      <xdr:row>6</xdr:row>
      <xdr:rowOff>202548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F71E51BE-CB4D-4254-ACB7-3608D820CC02}"/>
            </a:ext>
          </a:extLst>
        </xdr:cNvPr>
        <xdr:cNvGrpSpPr/>
      </xdr:nvGrpSpPr>
      <xdr:grpSpPr>
        <a:xfrm>
          <a:off x="9791273" y="1570424"/>
          <a:ext cx="606399" cy="477359"/>
          <a:chOff x="8451850" y="1497438"/>
          <a:chExt cx="628650" cy="599924"/>
        </a:xfrm>
      </xdr:grpSpPr>
      <xdr:pic macro="[0]!Print_Now">
        <xdr:nvPicPr>
          <xdr:cNvPr id="5" name="Graphic 4">
            <a:extLst>
              <a:ext uri="{FF2B5EF4-FFF2-40B4-BE49-F238E27FC236}">
                <a16:creationId xmlns:a16="http://schemas.microsoft.com/office/drawing/2014/main" id="{04F3628D-9F1C-5AB4-6E2D-524E48D4742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  <a:ext uri="{837473B0-CC2E-450A-ABE3-18F120FF3D39}">
                <a1611:picAttrSrcUrl xmlns:a1611="http://schemas.microsoft.com/office/drawing/2016/11/main" r:id="rId5"/>
              </a:ext>
            </a:extLst>
          </a:blip>
          <a:stretch>
            <a:fillRect/>
          </a:stretch>
        </xdr:blipFill>
        <xdr:spPr>
          <a:xfrm>
            <a:off x="8451850" y="1497438"/>
            <a:ext cx="628650" cy="599924"/>
          </a:xfrm>
          <a:prstGeom prst="rect">
            <a:avLst/>
          </a:prstGeom>
        </xdr:spPr>
      </xdr:pic>
      <xdr:sp macro="[0]!Print_Now" textlink="">
        <xdr:nvSpPr>
          <xdr:cNvPr id="6" name="Rectangle 5">
            <a:extLst>
              <a:ext uri="{FF2B5EF4-FFF2-40B4-BE49-F238E27FC236}">
                <a16:creationId xmlns:a16="http://schemas.microsoft.com/office/drawing/2014/main" id="{6A0CC76A-A7D8-7E62-1715-4996E2D6F55A}"/>
              </a:ext>
            </a:extLst>
          </xdr:cNvPr>
          <xdr:cNvSpPr/>
        </xdr:nvSpPr>
        <xdr:spPr>
          <a:xfrm>
            <a:off x="8509000" y="1651000"/>
            <a:ext cx="476250" cy="336550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1" anchor="t"/>
          <a:lstStyle/>
          <a:p>
            <a:pPr algn="l"/>
            <a:r>
              <a:rPr lang="en-US" sz="1100"/>
              <a:t>Print</a:t>
            </a:r>
            <a:endParaRPr lang="ar-JO" sz="1100"/>
          </a:p>
        </xdr:txBody>
      </xdr:sp>
    </xdr:grpSp>
    <xdr:clientData/>
  </xdr:twoCellAnchor>
  <xdr:oneCellAnchor>
    <xdr:from>
      <xdr:col>0</xdr:col>
      <xdr:colOff>0</xdr:colOff>
      <xdr:row>0</xdr:row>
      <xdr:rowOff>0</xdr:rowOff>
    </xdr:from>
    <xdr:ext cx="664882" cy="485587"/>
    <xdr:pic>
      <xdr:nvPicPr>
        <xdr:cNvPr id="9" name="image1.jpg">
          <a:extLst>
            <a:ext uri="{FF2B5EF4-FFF2-40B4-BE49-F238E27FC236}">
              <a16:creationId xmlns:a16="http://schemas.microsoft.com/office/drawing/2014/main" id="{04A52AEB-654E-43BC-B919-E17C0183E54D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139" r="6139"/>
        <a:stretch/>
      </xdr:blipFill>
      <xdr:spPr>
        <a:xfrm>
          <a:off x="0" y="0"/>
          <a:ext cx="664882" cy="485587"/>
        </a:xfrm>
        <a:prstGeom prst="rect">
          <a:avLst/>
        </a:prstGeom>
        <a:noFill/>
      </xdr:spPr>
    </xdr:pic>
    <xdr:clientData fLock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27609</xdr:colOff>
      <xdr:row>0</xdr:row>
      <xdr:rowOff>0</xdr:rowOff>
    </xdr:from>
    <xdr:ext cx="860357" cy="695739"/>
    <xdr:pic>
      <xdr:nvPicPr>
        <xdr:cNvPr id="2" name="image1.jpg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 preferRelativeResize="0"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1194"/>
        <a:stretch>
          <a:fillRect/>
        </a:stretch>
      </xdr:blipFill>
      <xdr:spPr>
        <a:xfrm>
          <a:off x="7288696" y="0"/>
          <a:ext cx="860357" cy="695739"/>
        </a:xfrm>
        <a:prstGeom prst="rect">
          <a:avLst/>
        </a:prstGeom>
        <a:noFill/>
      </xdr:spPr>
    </xdr:pic>
    <xdr:clientData fLocksWithSheet="0"/>
  </xdr:oneCellAnchor>
  <xdr:oneCellAnchor>
    <xdr:from>
      <xdr:col>10</xdr:col>
      <xdr:colOff>0</xdr:colOff>
      <xdr:row>0</xdr:row>
      <xdr:rowOff>0</xdr:rowOff>
    </xdr:from>
    <xdr:ext cx="876300" cy="577850"/>
    <xdr:sp macro="" textlink="">
      <xdr:nvSpPr>
        <xdr:cNvPr id="4" name="Shape 3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A21FE85-E743-4F95-BCE7-F0B94925E029}"/>
            </a:ext>
          </a:extLst>
        </xdr:cNvPr>
        <xdr:cNvSpPr/>
      </xdr:nvSpPr>
      <xdr:spPr>
        <a:xfrm>
          <a:off x="8178800" y="0"/>
          <a:ext cx="876300" cy="577850"/>
        </a:xfrm>
        <a:custGeom>
          <a:avLst/>
          <a:gdLst>
            <a:gd name="csX0" fmla="*/ 0 w 876300"/>
            <a:gd name="csY0" fmla="*/ 288925 h 577850"/>
            <a:gd name="csX1" fmla="*/ 288925 w 876300"/>
            <a:gd name="csY1" fmla="*/ 0 h 577850"/>
            <a:gd name="csX2" fmla="*/ 288925 w 876300"/>
            <a:gd name="csY2" fmla="*/ 144463 h 577850"/>
            <a:gd name="csX3" fmla="*/ 876300 w 876300"/>
            <a:gd name="csY3" fmla="*/ 144463 h 577850"/>
            <a:gd name="csX4" fmla="*/ 876300 w 876300"/>
            <a:gd name="csY4" fmla="*/ 433388 h 577850"/>
            <a:gd name="csX5" fmla="*/ 288925 w 876300"/>
            <a:gd name="csY5" fmla="*/ 433388 h 577850"/>
            <a:gd name="csX6" fmla="*/ 288925 w 876300"/>
            <a:gd name="csY6" fmla="*/ 577850 h 577850"/>
            <a:gd name="csX7" fmla="*/ 0 w 876300"/>
            <a:gd name="csY7" fmla="*/ 288925 h 577850"/>
            <a:gd name="csX0" fmla="*/ 0 w 876300"/>
            <a:gd name="csY0" fmla="*/ 379412 h 668337"/>
            <a:gd name="csX1" fmla="*/ 288925 w 876300"/>
            <a:gd name="csY1" fmla="*/ 90487 h 668337"/>
            <a:gd name="csX2" fmla="*/ 714375 w 876300"/>
            <a:gd name="csY2" fmla="*/ 0 h 668337"/>
            <a:gd name="csX3" fmla="*/ 876300 w 876300"/>
            <a:gd name="csY3" fmla="*/ 234950 h 668337"/>
            <a:gd name="csX4" fmla="*/ 876300 w 876300"/>
            <a:gd name="csY4" fmla="*/ 523875 h 668337"/>
            <a:gd name="csX5" fmla="*/ 288925 w 876300"/>
            <a:gd name="csY5" fmla="*/ 523875 h 668337"/>
            <a:gd name="csX6" fmla="*/ 288925 w 876300"/>
            <a:gd name="csY6" fmla="*/ 668337 h 668337"/>
            <a:gd name="csX7" fmla="*/ 0 w 876300"/>
            <a:gd name="csY7" fmla="*/ 379412 h 668337"/>
            <a:gd name="csX0" fmla="*/ 0 w 876300"/>
            <a:gd name="csY0" fmla="*/ 288925 h 577850"/>
            <a:gd name="csX1" fmla="*/ 288925 w 876300"/>
            <a:gd name="csY1" fmla="*/ 0 h 577850"/>
            <a:gd name="csX2" fmla="*/ 225425 w 876300"/>
            <a:gd name="csY2" fmla="*/ 195263 h 577850"/>
            <a:gd name="csX3" fmla="*/ 876300 w 876300"/>
            <a:gd name="csY3" fmla="*/ 144463 h 577850"/>
            <a:gd name="csX4" fmla="*/ 876300 w 876300"/>
            <a:gd name="csY4" fmla="*/ 433388 h 577850"/>
            <a:gd name="csX5" fmla="*/ 288925 w 876300"/>
            <a:gd name="csY5" fmla="*/ 433388 h 577850"/>
            <a:gd name="csX6" fmla="*/ 288925 w 876300"/>
            <a:gd name="csY6" fmla="*/ 577850 h 577850"/>
            <a:gd name="csX7" fmla="*/ 0 w 876300"/>
            <a:gd name="csY7" fmla="*/ 288925 h 577850"/>
            <a:gd name="csX0" fmla="*/ 0 w 876300"/>
            <a:gd name="csY0" fmla="*/ 288925 h 577850"/>
            <a:gd name="csX1" fmla="*/ 288925 w 876300"/>
            <a:gd name="csY1" fmla="*/ 0 h 577850"/>
            <a:gd name="csX2" fmla="*/ 225425 w 876300"/>
            <a:gd name="csY2" fmla="*/ 195263 h 577850"/>
            <a:gd name="csX3" fmla="*/ 876300 w 876300"/>
            <a:gd name="csY3" fmla="*/ 144463 h 577850"/>
            <a:gd name="csX4" fmla="*/ 876300 w 876300"/>
            <a:gd name="csY4" fmla="*/ 433388 h 577850"/>
            <a:gd name="csX5" fmla="*/ 206375 w 876300"/>
            <a:gd name="csY5" fmla="*/ 350838 h 577850"/>
            <a:gd name="csX6" fmla="*/ 288925 w 876300"/>
            <a:gd name="csY6" fmla="*/ 577850 h 577850"/>
            <a:gd name="csX7" fmla="*/ 0 w 876300"/>
            <a:gd name="csY7" fmla="*/ 288925 h 57785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</a:cxnLst>
          <a:rect l="l" t="t" r="r" b="b"/>
          <a:pathLst>
            <a:path w="876300" h="577850">
              <a:moveTo>
                <a:pt x="0" y="288925"/>
              </a:moveTo>
              <a:lnTo>
                <a:pt x="288925" y="0"/>
              </a:lnTo>
              <a:lnTo>
                <a:pt x="225425" y="195263"/>
              </a:lnTo>
              <a:lnTo>
                <a:pt x="876300" y="144463"/>
              </a:lnTo>
              <a:lnTo>
                <a:pt x="876300" y="433388"/>
              </a:lnTo>
              <a:lnTo>
                <a:pt x="206375" y="350838"/>
              </a:lnTo>
              <a:lnTo>
                <a:pt x="288925" y="577850"/>
              </a:lnTo>
              <a:lnTo>
                <a:pt x="0" y="288925"/>
              </a:lnTo>
              <a:close/>
            </a:path>
          </a:pathLst>
        </a:cu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HOME</a:t>
          </a:r>
          <a:endParaRPr sz="1400"/>
        </a:p>
      </xdr:txBody>
    </xdr:sp>
    <xdr:clientData fLocksWithSheet="0"/>
  </xdr:oneCellAnchor>
  <xdr:twoCellAnchor>
    <xdr:from>
      <xdr:col>10</xdr:col>
      <xdr:colOff>82826</xdr:colOff>
      <xdr:row>2</xdr:row>
      <xdr:rowOff>22086</xdr:rowOff>
    </xdr:from>
    <xdr:to>
      <xdr:col>11</xdr:col>
      <xdr:colOff>536851</xdr:colOff>
      <xdr:row>4</xdr:row>
      <xdr:rowOff>3036</xdr:rowOff>
    </xdr:to>
    <xdr:sp macro="[0]!Sort_ترتيبSum_Day2_ForceFix" textlink="">
      <xdr:nvSpPr>
        <xdr:cNvPr id="6" name="Rectangle: Beveled 5">
          <a:extLst>
            <a:ext uri="{FF2B5EF4-FFF2-40B4-BE49-F238E27FC236}">
              <a16:creationId xmlns:a16="http://schemas.microsoft.com/office/drawing/2014/main" id="{954582F0-F7BF-4EA6-9934-B5AFB7439934}"/>
            </a:ext>
          </a:extLst>
        </xdr:cNvPr>
        <xdr:cNvSpPr/>
      </xdr:nvSpPr>
      <xdr:spPr>
        <a:xfrm>
          <a:off x="8255000" y="634999"/>
          <a:ext cx="912329" cy="400602"/>
        </a:xfrm>
        <a:prstGeom prst="bevel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spcFirstLastPara="1" wrap="square" lIns="91425" tIns="45700" rIns="91425" bIns="45700" rtlCol="1" anchor="ctr" anchorCtr="0">
          <a:noAutofit/>
        </a:bodyPr>
        <a:lstStyle/>
        <a:p>
          <a:pPr mar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 b="1">
              <a:solidFill>
                <a:schemeClr val="lt1"/>
              </a:solidFill>
              <a:latin typeface="Bell MT" panose="02020503060305020303" pitchFamily="18" charset="0"/>
              <a:ea typeface="Calibri"/>
              <a:cs typeface="Calibri"/>
              <a:sym typeface="Calibri"/>
            </a:rPr>
            <a:t>Sort All</a:t>
          </a:r>
        </a:p>
        <a:p>
          <a:pPr mar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ar-AE" sz="1000" b="1">
              <a:solidFill>
                <a:schemeClr val="lt1"/>
              </a:solidFill>
              <a:latin typeface="Bell MT" panose="02020503060305020303" pitchFamily="18" charset="0"/>
              <a:ea typeface="Calibri"/>
              <a:cs typeface="Calibri"/>
              <a:sym typeface="Calibri"/>
            </a:rPr>
            <a:t>ترتيب</a:t>
          </a:r>
          <a:r>
            <a:rPr lang="ar-AE" sz="1000" b="1" baseline="0">
              <a:solidFill>
                <a:schemeClr val="lt1"/>
              </a:solidFill>
              <a:latin typeface="Bell MT" panose="02020503060305020303" pitchFamily="18" charset="0"/>
              <a:ea typeface="Calibri"/>
              <a:cs typeface="Calibri"/>
              <a:sym typeface="Calibri"/>
            </a:rPr>
            <a:t> الجميع</a:t>
          </a:r>
          <a:endParaRPr lang="en-US" sz="1000" b="1">
            <a:solidFill>
              <a:schemeClr val="lt1"/>
            </a:solidFill>
            <a:latin typeface="Bell MT" panose="02020503060305020303" pitchFamily="18" charset="0"/>
            <a:ea typeface="Calibri"/>
            <a:cs typeface="Calibri"/>
            <a:sym typeface="Calibri"/>
          </a:endParaRPr>
        </a:p>
      </xdr:txBody>
    </xdr:sp>
    <xdr:clientData/>
  </xdr:twoCellAnchor>
  <xdr:twoCellAnchor>
    <xdr:from>
      <xdr:col>10</xdr:col>
      <xdr:colOff>276412</xdr:colOff>
      <xdr:row>4</xdr:row>
      <xdr:rowOff>104588</xdr:rowOff>
    </xdr:from>
    <xdr:to>
      <xdr:col>11</xdr:col>
      <xdr:colOff>430306</xdr:colOff>
      <xdr:row>6</xdr:row>
      <xdr:rowOff>125174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FD217F91-7EBF-4C95-A215-04E9A255122B}"/>
            </a:ext>
          </a:extLst>
        </xdr:cNvPr>
        <xdr:cNvGrpSpPr/>
      </xdr:nvGrpSpPr>
      <xdr:grpSpPr>
        <a:xfrm>
          <a:off x="8448586" y="1137153"/>
          <a:ext cx="612198" cy="473369"/>
          <a:chOff x="8451850" y="1497438"/>
          <a:chExt cx="628650" cy="599924"/>
        </a:xfrm>
      </xdr:grpSpPr>
      <xdr:pic macro="[0]!Print_Now">
        <xdr:nvPicPr>
          <xdr:cNvPr id="7" name="Graphic 6">
            <a:extLst>
              <a:ext uri="{FF2B5EF4-FFF2-40B4-BE49-F238E27FC236}">
                <a16:creationId xmlns:a16="http://schemas.microsoft.com/office/drawing/2014/main" id="{7004029A-D318-EC94-96EE-9699B6FBCD8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  <a:ext uri="{837473B0-CC2E-450A-ABE3-18F120FF3D39}">
                <a1611:picAttrSrcUrl xmlns:a1611="http://schemas.microsoft.com/office/drawing/2016/11/main" r:id="rId5"/>
              </a:ext>
            </a:extLst>
          </a:blip>
          <a:stretch>
            <a:fillRect/>
          </a:stretch>
        </xdr:blipFill>
        <xdr:spPr>
          <a:xfrm>
            <a:off x="8451850" y="1497438"/>
            <a:ext cx="628650" cy="599924"/>
          </a:xfrm>
          <a:prstGeom prst="rect">
            <a:avLst/>
          </a:prstGeom>
        </xdr:spPr>
      </xdr:pic>
      <xdr:sp macro="[0]!Print_Now" textlink="">
        <xdr:nvSpPr>
          <xdr:cNvPr id="8" name="Rectangle 7">
            <a:extLst>
              <a:ext uri="{FF2B5EF4-FFF2-40B4-BE49-F238E27FC236}">
                <a16:creationId xmlns:a16="http://schemas.microsoft.com/office/drawing/2014/main" id="{440E5815-2313-6C63-28FC-7F7E6467B186}"/>
              </a:ext>
            </a:extLst>
          </xdr:cNvPr>
          <xdr:cNvSpPr/>
        </xdr:nvSpPr>
        <xdr:spPr>
          <a:xfrm>
            <a:off x="8509000" y="1651000"/>
            <a:ext cx="476250" cy="336550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1" anchor="t"/>
          <a:lstStyle/>
          <a:p>
            <a:pPr algn="l"/>
            <a:r>
              <a:rPr lang="en-US" sz="1100"/>
              <a:t>Print</a:t>
            </a:r>
            <a:endParaRPr lang="ar-JO" sz="1100"/>
          </a:p>
        </xdr:txBody>
      </xdr:sp>
    </xdr:grpSp>
    <xdr:clientData/>
  </xdr:twoCellAnchor>
  <xdr:oneCellAnchor>
    <xdr:from>
      <xdr:col>0</xdr:col>
      <xdr:colOff>5522</xdr:colOff>
      <xdr:row>0</xdr:row>
      <xdr:rowOff>33130</xdr:rowOff>
    </xdr:from>
    <xdr:ext cx="664882" cy="485587"/>
    <xdr:pic>
      <xdr:nvPicPr>
        <xdr:cNvPr id="3" name="image1.jpg">
          <a:extLst>
            <a:ext uri="{FF2B5EF4-FFF2-40B4-BE49-F238E27FC236}">
              <a16:creationId xmlns:a16="http://schemas.microsoft.com/office/drawing/2014/main" id="{D7A54ED0-189A-462A-B4AF-9858DB48C2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139" r="6139"/>
        <a:stretch/>
      </xdr:blipFill>
      <xdr:spPr>
        <a:xfrm>
          <a:off x="5522" y="33130"/>
          <a:ext cx="664882" cy="485587"/>
        </a:xfrm>
        <a:prstGeom prst="rect">
          <a:avLst/>
        </a:prstGeom>
        <a:noFill/>
      </xdr:spPr>
    </xdr:pic>
    <xdr:clientData fLocksWithSheet="0"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342899</xdr:colOff>
      <xdr:row>0</xdr:row>
      <xdr:rowOff>60325</xdr:rowOff>
    </xdr:from>
    <xdr:ext cx="882651" cy="447675"/>
    <xdr:pic>
      <xdr:nvPicPr>
        <xdr:cNvPr id="2" name="image1.jpg" descr="All images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327899" y="60325"/>
          <a:ext cx="882651" cy="447675"/>
        </a:xfrm>
        <a:prstGeom prst="rect">
          <a:avLst/>
        </a:prstGeom>
        <a:noFill/>
      </xdr:spPr>
    </xdr:pic>
    <xdr:clientData fLocksWithSheet="0"/>
  </xdr:oneCellAnchor>
  <xdr:oneCellAnchor>
    <xdr:from>
      <xdr:col>19</xdr:col>
      <xdr:colOff>0</xdr:colOff>
      <xdr:row>0</xdr:row>
      <xdr:rowOff>0</xdr:rowOff>
    </xdr:from>
    <xdr:ext cx="876300" cy="577850"/>
    <xdr:sp macro="" textlink="">
      <xdr:nvSpPr>
        <xdr:cNvPr id="4" name="Shape 3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54F807E-A96A-4B4F-9B56-A7DD3598AC34}"/>
            </a:ext>
          </a:extLst>
        </xdr:cNvPr>
        <xdr:cNvSpPr/>
      </xdr:nvSpPr>
      <xdr:spPr>
        <a:xfrm>
          <a:off x="8216900" y="0"/>
          <a:ext cx="876300" cy="577850"/>
        </a:xfrm>
        <a:custGeom>
          <a:avLst/>
          <a:gdLst>
            <a:gd name="csX0" fmla="*/ 0 w 876300"/>
            <a:gd name="csY0" fmla="*/ 288925 h 577850"/>
            <a:gd name="csX1" fmla="*/ 288925 w 876300"/>
            <a:gd name="csY1" fmla="*/ 0 h 577850"/>
            <a:gd name="csX2" fmla="*/ 288925 w 876300"/>
            <a:gd name="csY2" fmla="*/ 144463 h 577850"/>
            <a:gd name="csX3" fmla="*/ 876300 w 876300"/>
            <a:gd name="csY3" fmla="*/ 144463 h 577850"/>
            <a:gd name="csX4" fmla="*/ 876300 w 876300"/>
            <a:gd name="csY4" fmla="*/ 433388 h 577850"/>
            <a:gd name="csX5" fmla="*/ 288925 w 876300"/>
            <a:gd name="csY5" fmla="*/ 433388 h 577850"/>
            <a:gd name="csX6" fmla="*/ 288925 w 876300"/>
            <a:gd name="csY6" fmla="*/ 577850 h 577850"/>
            <a:gd name="csX7" fmla="*/ 0 w 876300"/>
            <a:gd name="csY7" fmla="*/ 288925 h 577850"/>
            <a:gd name="csX0" fmla="*/ 0 w 876300"/>
            <a:gd name="csY0" fmla="*/ 379412 h 668337"/>
            <a:gd name="csX1" fmla="*/ 288925 w 876300"/>
            <a:gd name="csY1" fmla="*/ 90487 h 668337"/>
            <a:gd name="csX2" fmla="*/ 714375 w 876300"/>
            <a:gd name="csY2" fmla="*/ 0 h 668337"/>
            <a:gd name="csX3" fmla="*/ 876300 w 876300"/>
            <a:gd name="csY3" fmla="*/ 234950 h 668337"/>
            <a:gd name="csX4" fmla="*/ 876300 w 876300"/>
            <a:gd name="csY4" fmla="*/ 523875 h 668337"/>
            <a:gd name="csX5" fmla="*/ 288925 w 876300"/>
            <a:gd name="csY5" fmla="*/ 523875 h 668337"/>
            <a:gd name="csX6" fmla="*/ 288925 w 876300"/>
            <a:gd name="csY6" fmla="*/ 668337 h 668337"/>
            <a:gd name="csX7" fmla="*/ 0 w 876300"/>
            <a:gd name="csY7" fmla="*/ 379412 h 668337"/>
            <a:gd name="csX0" fmla="*/ 0 w 876300"/>
            <a:gd name="csY0" fmla="*/ 288925 h 577850"/>
            <a:gd name="csX1" fmla="*/ 288925 w 876300"/>
            <a:gd name="csY1" fmla="*/ 0 h 577850"/>
            <a:gd name="csX2" fmla="*/ 225425 w 876300"/>
            <a:gd name="csY2" fmla="*/ 195263 h 577850"/>
            <a:gd name="csX3" fmla="*/ 876300 w 876300"/>
            <a:gd name="csY3" fmla="*/ 144463 h 577850"/>
            <a:gd name="csX4" fmla="*/ 876300 w 876300"/>
            <a:gd name="csY4" fmla="*/ 433388 h 577850"/>
            <a:gd name="csX5" fmla="*/ 288925 w 876300"/>
            <a:gd name="csY5" fmla="*/ 433388 h 577850"/>
            <a:gd name="csX6" fmla="*/ 288925 w 876300"/>
            <a:gd name="csY6" fmla="*/ 577850 h 577850"/>
            <a:gd name="csX7" fmla="*/ 0 w 876300"/>
            <a:gd name="csY7" fmla="*/ 288925 h 577850"/>
            <a:gd name="csX0" fmla="*/ 0 w 876300"/>
            <a:gd name="csY0" fmla="*/ 288925 h 577850"/>
            <a:gd name="csX1" fmla="*/ 288925 w 876300"/>
            <a:gd name="csY1" fmla="*/ 0 h 577850"/>
            <a:gd name="csX2" fmla="*/ 225425 w 876300"/>
            <a:gd name="csY2" fmla="*/ 195263 h 577850"/>
            <a:gd name="csX3" fmla="*/ 876300 w 876300"/>
            <a:gd name="csY3" fmla="*/ 144463 h 577850"/>
            <a:gd name="csX4" fmla="*/ 876300 w 876300"/>
            <a:gd name="csY4" fmla="*/ 433388 h 577850"/>
            <a:gd name="csX5" fmla="*/ 206375 w 876300"/>
            <a:gd name="csY5" fmla="*/ 350838 h 577850"/>
            <a:gd name="csX6" fmla="*/ 288925 w 876300"/>
            <a:gd name="csY6" fmla="*/ 577850 h 577850"/>
            <a:gd name="csX7" fmla="*/ 0 w 876300"/>
            <a:gd name="csY7" fmla="*/ 288925 h 57785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</a:cxnLst>
          <a:rect l="l" t="t" r="r" b="b"/>
          <a:pathLst>
            <a:path w="876300" h="577850">
              <a:moveTo>
                <a:pt x="0" y="288925"/>
              </a:moveTo>
              <a:lnTo>
                <a:pt x="288925" y="0"/>
              </a:lnTo>
              <a:lnTo>
                <a:pt x="225425" y="195263"/>
              </a:lnTo>
              <a:lnTo>
                <a:pt x="876300" y="144463"/>
              </a:lnTo>
              <a:lnTo>
                <a:pt x="876300" y="433388"/>
              </a:lnTo>
              <a:lnTo>
                <a:pt x="206375" y="350838"/>
              </a:lnTo>
              <a:lnTo>
                <a:pt x="288925" y="577850"/>
              </a:lnTo>
              <a:lnTo>
                <a:pt x="0" y="288925"/>
              </a:lnTo>
              <a:close/>
            </a:path>
          </a:pathLst>
        </a:cu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HOME</a:t>
          </a:r>
          <a:endParaRPr sz="1400"/>
        </a:p>
      </xdr:txBody>
    </xdr:sp>
    <xdr:clientData fLocksWithSheet="0"/>
  </xdr:oneCellAnchor>
  <xdr:oneCellAnchor>
    <xdr:from>
      <xdr:col>20</xdr:col>
      <xdr:colOff>31750</xdr:colOff>
      <xdr:row>3</xdr:row>
      <xdr:rowOff>0</xdr:rowOff>
    </xdr:from>
    <xdr:ext cx="812799" cy="615950"/>
    <xdr:sp macro="[0]!Module11.Sort_Teams_Include_A" textlink="">
      <xdr:nvSpPr>
        <xdr:cNvPr id="5" name="Shape 32">
          <a:extLst>
            <a:ext uri="{FF2B5EF4-FFF2-40B4-BE49-F238E27FC236}">
              <a16:creationId xmlns:a16="http://schemas.microsoft.com/office/drawing/2014/main" id="{A239F643-FDFE-4AD3-8BF6-4EDAA432EA29}"/>
            </a:ext>
          </a:extLst>
        </xdr:cNvPr>
        <xdr:cNvSpPr/>
      </xdr:nvSpPr>
      <xdr:spPr>
        <a:xfrm>
          <a:off x="8248650" y="755650"/>
          <a:ext cx="812799" cy="6159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800" b="1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SORT</a:t>
          </a:r>
        </a:p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ar-AE" sz="1800" b="1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ترتيب</a:t>
          </a:r>
          <a:endParaRPr sz="1400"/>
        </a:p>
      </xdr:txBody>
    </xdr:sp>
    <xdr:clientData fLocksWithSheet="0"/>
  </xdr:oneCellAnchor>
  <xdr:twoCellAnchor>
    <xdr:from>
      <xdr:col>20</xdr:col>
      <xdr:colOff>196850</xdr:colOff>
      <xdr:row>5</xdr:row>
      <xdr:rowOff>279400</xdr:rowOff>
    </xdr:from>
    <xdr:to>
      <xdr:col>22</xdr:col>
      <xdr:colOff>31750</xdr:colOff>
      <xdr:row>7</xdr:row>
      <xdr:rowOff>191662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5AFD2D24-6F3D-4515-A785-441647635859}"/>
            </a:ext>
          </a:extLst>
        </xdr:cNvPr>
        <xdr:cNvGrpSpPr/>
      </xdr:nvGrpSpPr>
      <xdr:grpSpPr>
        <a:xfrm>
          <a:off x="8413750" y="1479550"/>
          <a:ext cx="609600" cy="483762"/>
          <a:chOff x="8451850" y="1497438"/>
          <a:chExt cx="628650" cy="599924"/>
        </a:xfrm>
      </xdr:grpSpPr>
      <xdr:pic macro="[0]!Print_Now">
        <xdr:nvPicPr>
          <xdr:cNvPr id="6" name="Graphic 5">
            <a:extLst>
              <a:ext uri="{FF2B5EF4-FFF2-40B4-BE49-F238E27FC236}">
                <a16:creationId xmlns:a16="http://schemas.microsoft.com/office/drawing/2014/main" id="{D975AFA4-BA30-9102-8E1E-9BF172F9532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  <a:ext uri="{837473B0-CC2E-450A-ABE3-18F120FF3D39}">
                <a1611:picAttrSrcUrl xmlns:a1611="http://schemas.microsoft.com/office/drawing/2016/11/main" r:id="rId5"/>
              </a:ext>
            </a:extLst>
          </a:blip>
          <a:stretch>
            <a:fillRect/>
          </a:stretch>
        </xdr:blipFill>
        <xdr:spPr>
          <a:xfrm>
            <a:off x="8451850" y="1497438"/>
            <a:ext cx="628650" cy="599924"/>
          </a:xfrm>
          <a:prstGeom prst="rect">
            <a:avLst/>
          </a:prstGeom>
        </xdr:spPr>
      </xdr:pic>
      <xdr:sp macro="[0]!Print_Now" textlink="">
        <xdr:nvSpPr>
          <xdr:cNvPr id="7" name="Rectangle 6">
            <a:extLst>
              <a:ext uri="{FF2B5EF4-FFF2-40B4-BE49-F238E27FC236}">
                <a16:creationId xmlns:a16="http://schemas.microsoft.com/office/drawing/2014/main" id="{77AE1F9D-ECB2-F043-70CD-6D51B380691E}"/>
              </a:ext>
            </a:extLst>
          </xdr:cNvPr>
          <xdr:cNvSpPr/>
        </xdr:nvSpPr>
        <xdr:spPr>
          <a:xfrm>
            <a:off x="8509000" y="1651000"/>
            <a:ext cx="476250" cy="336550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1" anchor="t"/>
          <a:lstStyle/>
          <a:p>
            <a:pPr algn="l"/>
            <a:r>
              <a:rPr lang="en-US" sz="1100"/>
              <a:t>Print</a:t>
            </a:r>
            <a:endParaRPr lang="ar-JO" sz="1100"/>
          </a:p>
        </xdr:txBody>
      </xdr:sp>
    </xdr:grpSp>
    <xdr:clientData/>
  </xdr:twoCellAnchor>
  <xdr:oneCellAnchor>
    <xdr:from>
      <xdr:col>0</xdr:col>
      <xdr:colOff>0</xdr:colOff>
      <xdr:row>0</xdr:row>
      <xdr:rowOff>0</xdr:rowOff>
    </xdr:from>
    <xdr:ext cx="664882" cy="485587"/>
    <xdr:pic>
      <xdr:nvPicPr>
        <xdr:cNvPr id="8" name="image1.jpg">
          <a:extLst>
            <a:ext uri="{FF2B5EF4-FFF2-40B4-BE49-F238E27FC236}">
              <a16:creationId xmlns:a16="http://schemas.microsoft.com/office/drawing/2014/main" id="{3FFEDCA2-D504-4BF5-ABC7-E9E2F63B187A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139" r="6139"/>
        <a:stretch/>
      </xdr:blipFill>
      <xdr:spPr>
        <a:xfrm>
          <a:off x="0" y="0"/>
          <a:ext cx="664882" cy="485587"/>
        </a:xfrm>
        <a:prstGeom prst="rect">
          <a:avLst/>
        </a:prstGeom>
        <a:noFill/>
      </xdr:spPr>
    </xdr:pic>
    <xdr:clientData fLocksWithSheet="0"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184150</xdr:colOff>
      <xdr:row>0</xdr:row>
      <xdr:rowOff>15875</xdr:rowOff>
    </xdr:from>
    <xdr:ext cx="1117600" cy="466725"/>
    <xdr:pic>
      <xdr:nvPicPr>
        <xdr:cNvPr id="2" name="image1.jpg" descr="All images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207250" y="15875"/>
          <a:ext cx="1117600" cy="466725"/>
        </a:xfrm>
        <a:prstGeom prst="rect">
          <a:avLst/>
        </a:prstGeom>
        <a:noFill/>
      </xdr:spPr>
    </xdr:pic>
    <xdr:clientData fLocksWithSheet="0"/>
  </xdr:oneCellAnchor>
  <xdr:oneCellAnchor>
    <xdr:from>
      <xdr:col>19</xdr:col>
      <xdr:colOff>0</xdr:colOff>
      <xdr:row>0</xdr:row>
      <xdr:rowOff>0</xdr:rowOff>
    </xdr:from>
    <xdr:ext cx="876300" cy="577850"/>
    <xdr:sp macro="" textlink="">
      <xdr:nvSpPr>
        <xdr:cNvPr id="6" name="Shape 3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CDD66DB-06AD-4A61-9A6D-C0EE35C7914B}"/>
            </a:ext>
          </a:extLst>
        </xdr:cNvPr>
        <xdr:cNvSpPr/>
      </xdr:nvSpPr>
      <xdr:spPr>
        <a:xfrm>
          <a:off x="8312150" y="0"/>
          <a:ext cx="876300" cy="577850"/>
        </a:xfrm>
        <a:custGeom>
          <a:avLst/>
          <a:gdLst>
            <a:gd name="csX0" fmla="*/ 0 w 876300"/>
            <a:gd name="csY0" fmla="*/ 288925 h 577850"/>
            <a:gd name="csX1" fmla="*/ 288925 w 876300"/>
            <a:gd name="csY1" fmla="*/ 0 h 577850"/>
            <a:gd name="csX2" fmla="*/ 288925 w 876300"/>
            <a:gd name="csY2" fmla="*/ 144463 h 577850"/>
            <a:gd name="csX3" fmla="*/ 876300 w 876300"/>
            <a:gd name="csY3" fmla="*/ 144463 h 577850"/>
            <a:gd name="csX4" fmla="*/ 876300 w 876300"/>
            <a:gd name="csY4" fmla="*/ 433388 h 577850"/>
            <a:gd name="csX5" fmla="*/ 288925 w 876300"/>
            <a:gd name="csY5" fmla="*/ 433388 h 577850"/>
            <a:gd name="csX6" fmla="*/ 288925 w 876300"/>
            <a:gd name="csY6" fmla="*/ 577850 h 577850"/>
            <a:gd name="csX7" fmla="*/ 0 w 876300"/>
            <a:gd name="csY7" fmla="*/ 288925 h 577850"/>
            <a:gd name="csX0" fmla="*/ 0 w 876300"/>
            <a:gd name="csY0" fmla="*/ 379412 h 668337"/>
            <a:gd name="csX1" fmla="*/ 288925 w 876300"/>
            <a:gd name="csY1" fmla="*/ 90487 h 668337"/>
            <a:gd name="csX2" fmla="*/ 714375 w 876300"/>
            <a:gd name="csY2" fmla="*/ 0 h 668337"/>
            <a:gd name="csX3" fmla="*/ 876300 w 876300"/>
            <a:gd name="csY3" fmla="*/ 234950 h 668337"/>
            <a:gd name="csX4" fmla="*/ 876300 w 876300"/>
            <a:gd name="csY4" fmla="*/ 523875 h 668337"/>
            <a:gd name="csX5" fmla="*/ 288925 w 876300"/>
            <a:gd name="csY5" fmla="*/ 523875 h 668337"/>
            <a:gd name="csX6" fmla="*/ 288925 w 876300"/>
            <a:gd name="csY6" fmla="*/ 668337 h 668337"/>
            <a:gd name="csX7" fmla="*/ 0 w 876300"/>
            <a:gd name="csY7" fmla="*/ 379412 h 668337"/>
            <a:gd name="csX0" fmla="*/ 0 w 876300"/>
            <a:gd name="csY0" fmla="*/ 288925 h 577850"/>
            <a:gd name="csX1" fmla="*/ 288925 w 876300"/>
            <a:gd name="csY1" fmla="*/ 0 h 577850"/>
            <a:gd name="csX2" fmla="*/ 225425 w 876300"/>
            <a:gd name="csY2" fmla="*/ 195263 h 577850"/>
            <a:gd name="csX3" fmla="*/ 876300 w 876300"/>
            <a:gd name="csY3" fmla="*/ 144463 h 577850"/>
            <a:gd name="csX4" fmla="*/ 876300 w 876300"/>
            <a:gd name="csY4" fmla="*/ 433388 h 577850"/>
            <a:gd name="csX5" fmla="*/ 288925 w 876300"/>
            <a:gd name="csY5" fmla="*/ 433388 h 577850"/>
            <a:gd name="csX6" fmla="*/ 288925 w 876300"/>
            <a:gd name="csY6" fmla="*/ 577850 h 577850"/>
            <a:gd name="csX7" fmla="*/ 0 w 876300"/>
            <a:gd name="csY7" fmla="*/ 288925 h 577850"/>
            <a:gd name="csX0" fmla="*/ 0 w 876300"/>
            <a:gd name="csY0" fmla="*/ 288925 h 577850"/>
            <a:gd name="csX1" fmla="*/ 288925 w 876300"/>
            <a:gd name="csY1" fmla="*/ 0 h 577850"/>
            <a:gd name="csX2" fmla="*/ 225425 w 876300"/>
            <a:gd name="csY2" fmla="*/ 195263 h 577850"/>
            <a:gd name="csX3" fmla="*/ 876300 w 876300"/>
            <a:gd name="csY3" fmla="*/ 144463 h 577850"/>
            <a:gd name="csX4" fmla="*/ 876300 w 876300"/>
            <a:gd name="csY4" fmla="*/ 433388 h 577850"/>
            <a:gd name="csX5" fmla="*/ 206375 w 876300"/>
            <a:gd name="csY5" fmla="*/ 350838 h 577850"/>
            <a:gd name="csX6" fmla="*/ 288925 w 876300"/>
            <a:gd name="csY6" fmla="*/ 577850 h 577850"/>
            <a:gd name="csX7" fmla="*/ 0 w 876300"/>
            <a:gd name="csY7" fmla="*/ 288925 h 57785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</a:cxnLst>
          <a:rect l="l" t="t" r="r" b="b"/>
          <a:pathLst>
            <a:path w="876300" h="577850">
              <a:moveTo>
                <a:pt x="0" y="288925"/>
              </a:moveTo>
              <a:lnTo>
                <a:pt x="288925" y="0"/>
              </a:lnTo>
              <a:lnTo>
                <a:pt x="225425" y="195263"/>
              </a:lnTo>
              <a:lnTo>
                <a:pt x="876300" y="144463"/>
              </a:lnTo>
              <a:lnTo>
                <a:pt x="876300" y="433388"/>
              </a:lnTo>
              <a:lnTo>
                <a:pt x="206375" y="350838"/>
              </a:lnTo>
              <a:lnTo>
                <a:pt x="288925" y="577850"/>
              </a:lnTo>
              <a:lnTo>
                <a:pt x="0" y="288925"/>
              </a:lnTo>
              <a:close/>
            </a:path>
          </a:pathLst>
        </a:cu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HOME</a:t>
          </a:r>
          <a:endParaRPr sz="1400"/>
        </a:p>
      </xdr:txBody>
    </xdr:sp>
    <xdr:clientData fLocksWithSheet="0"/>
  </xdr:oneCellAnchor>
  <xdr:oneCellAnchor>
    <xdr:from>
      <xdr:col>20</xdr:col>
      <xdr:colOff>38100</xdr:colOff>
      <xdr:row>3</xdr:row>
      <xdr:rowOff>0</xdr:rowOff>
    </xdr:from>
    <xdr:ext cx="812799" cy="615950"/>
    <xdr:sp macro="[0]!Module11.Sort_Teams_Include_A" textlink="">
      <xdr:nvSpPr>
        <xdr:cNvPr id="4" name="Shape 32">
          <a:extLst>
            <a:ext uri="{FF2B5EF4-FFF2-40B4-BE49-F238E27FC236}">
              <a16:creationId xmlns:a16="http://schemas.microsoft.com/office/drawing/2014/main" id="{B0FE1334-B083-40AF-8D6D-AC5B6692DE11}"/>
            </a:ext>
          </a:extLst>
        </xdr:cNvPr>
        <xdr:cNvSpPr/>
      </xdr:nvSpPr>
      <xdr:spPr>
        <a:xfrm>
          <a:off x="8350250" y="914400"/>
          <a:ext cx="812799" cy="6159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800" b="1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SORT</a:t>
          </a:r>
        </a:p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ar-AE" sz="1800" b="1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ترتيب</a:t>
          </a:r>
          <a:endParaRPr sz="1400"/>
        </a:p>
      </xdr:txBody>
    </xdr:sp>
    <xdr:clientData fLocksWithSheet="0"/>
  </xdr:oneCellAnchor>
  <xdr:twoCellAnchor>
    <xdr:from>
      <xdr:col>20</xdr:col>
      <xdr:colOff>177800</xdr:colOff>
      <xdr:row>5</xdr:row>
      <xdr:rowOff>69850</xdr:rowOff>
    </xdr:from>
    <xdr:to>
      <xdr:col>22</xdr:col>
      <xdr:colOff>12700</xdr:colOff>
      <xdr:row>7</xdr:row>
      <xdr:rowOff>7512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EBB96ED2-F346-4D4E-8F29-AACC452C643D}"/>
            </a:ext>
          </a:extLst>
        </xdr:cNvPr>
        <xdr:cNvGrpSpPr/>
      </xdr:nvGrpSpPr>
      <xdr:grpSpPr>
        <a:xfrm>
          <a:off x="8489950" y="1562100"/>
          <a:ext cx="609600" cy="483762"/>
          <a:chOff x="8451850" y="1497438"/>
          <a:chExt cx="628650" cy="599924"/>
        </a:xfrm>
      </xdr:grpSpPr>
      <xdr:pic macro="[0]!Print_Now">
        <xdr:nvPicPr>
          <xdr:cNvPr id="5" name="Graphic 4">
            <a:extLst>
              <a:ext uri="{FF2B5EF4-FFF2-40B4-BE49-F238E27FC236}">
                <a16:creationId xmlns:a16="http://schemas.microsoft.com/office/drawing/2014/main" id="{7B37A9FD-FB80-C78C-CE4A-DF836BDDB10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  <a:ext uri="{837473B0-CC2E-450A-ABE3-18F120FF3D39}">
                <a1611:picAttrSrcUrl xmlns:a1611="http://schemas.microsoft.com/office/drawing/2016/11/main" r:id="rId5"/>
              </a:ext>
            </a:extLst>
          </a:blip>
          <a:stretch>
            <a:fillRect/>
          </a:stretch>
        </xdr:blipFill>
        <xdr:spPr>
          <a:xfrm>
            <a:off x="8451850" y="1497438"/>
            <a:ext cx="628650" cy="599924"/>
          </a:xfrm>
          <a:prstGeom prst="rect">
            <a:avLst/>
          </a:prstGeom>
        </xdr:spPr>
      </xdr:pic>
      <xdr:sp macro="[0]!Print_Now" textlink="">
        <xdr:nvSpPr>
          <xdr:cNvPr id="7" name="Rectangle 6">
            <a:extLst>
              <a:ext uri="{FF2B5EF4-FFF2-40B4-BE49-F238E27FC236}">
                <a16:creationId xmlns:a16="http://schemas.microsoft.com/office/drawing/2014/main" id="{FF4E5BE5-5A47-A3A0-0740-C0BAEB5DD672}"/>
              </a:ext>
            </a:extLst>
          </xdr:cNvPr>
          <xdr:cNvSpPr/>
        </xdr:nvSpPr>
        <xdr:spPr>
          <a:xfrm>
            <a:off x="8509000" y="1651000"/>
            <a:ext cx="476250" cy="336550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1" anchor="t"/>
          <a:lstStyle/>
          <a:p>
            <a:pPr algn="l"/>
            <a:r>
              <a:rPr lang="en-US" sz="1100"/>
              <a:t>Print</a:t>
            </a:r>
            <a:endParaRPr lang="ar-JO" sz="1100"/>
          </a:p>
        </xdr:txBody>
      </xdr:sp>
    </xdr:grpSp>
    <xdr:clientData/>
  </xdr:twoCellAnchor>
  <xdr:oneCellAnchor>
    <xdr:from>
      <xdr:col>0</xdr:col>
      <xdr:colOff>0</xdr:colOff>
      <xdr:row>0</xdr:row>
      <xdr:rowOff>0</xdr:rowOff>
    </xdr:from>
    <xdr:ext cx="664882" cy="485587"/>
    <xdr:pic>
      <xdr:nvPicPr>
        <xdr:cNvPr id="8" name="image1.jpg">
          <a:extLst>
            <a:ext uri="{FF2B5EF4-FFF2-40B4-BE49-F238E27FC236}">
              <a16:creationId xmlns:a16="http://schemas.microsoft.com/office/drawing/2014/main" id="{5E96E4B1-AE3F-4912-9281-3EF7C4DA961D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139" r="6139"/>
        <a:stretch/>
      </xdr:blipFill>
      <xdr:spPr>
        <a:xfrm>
          <a:off x="0" y="0"/>
          <a:ext cx="664882" cy="485587"/>
        </a:xfrm>
        <a:prstGeom prst="rect">
          <a:avLst/>
        </a:prstGeom>
        <a:noFill/>
      </xdr:spPr>
    </xdr:pic>
    <xdr:clientData fLocksWithSheet="0"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381000</xdr:colOff>
      <xdr:row>0</xdr:row>
      <xdr:rowOff>28575</xdr:rowOff>
    </xdr:from>
    <xdr:ext cx="962025" cy="447675"/>
    <xdr:pic>
      <xdr:nvPicPr>
        <xdr:cNvPr id="2" name="image1.jpg" descr="All images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14</xdr:col>
      <xdr:colOff>19050</xdr:colOff>
      <xdr:row>0</xdr:row>
      <xdr:rowOff>0</xdr:rowOff>
    </xdr:from>
    <xdr:ext cx="876300" cy="577850"/>
    <xdr:sp macro="" textlink="">
      <xdr:nvSpPr>
        <xdr:cNvPr id="4" name="Shape 3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60A922E-0E88-4C3D-A77E-EB79F24FB74B}"/>
            </a:ext>
          </a:extLst>
        </xdr:cNvPr>
        <xdr:cNvSpPr/>
      </xdr:nvSpPr>
      <xdr:spPr>
        <a:xfrm>
          <a:off x="9950450" y="0"/>
          <a:ext cx="876300" cy="577850"/>
        </a:xfrm>
        <a:custGeom>
          <a:avLst/>
          <a:gdLst>
            <a:gd name="csX0" fmla="*/ 0 w 876300"/>
            <a:gd name="csY0" fmla="*/ 288925 h 577850"/>
            <a:gd name="csX1" fmla="*/ 288925 w 876300"/>
            <a:gd name="csY1" fmla="*/ 0 h 577850"/>
            <a:gd name="csX2" fmla="*/ 288925 w 876300"/>
            <a:gd name="csY2" fmla="*/ 144463 h 577850"/>
            <a:gd name="csX3" fmla="*/ 876300 w 876300"/>
            <a:gd name="csY3" fmla="*/ 144463 h 577850"/>
            <a:gd name="csX4" fmla="*/ 876300 w 876300"/>
            <a:gd name="csY4" fmla="*/ 433388 h 577850"/>
            <a:gd name="csX5" fmla="*/ 288925 w 876300"/>
            <a:gd name="csY5" fmla="*/ 433388 h 577850"/>
            <a:gd name="csX6" fmla="*/ 288925 w 876300"/>
            <a:gd name="csY6" fmla="*/ 577850 h 577850"/>
            <a:gd name="csX7" fmla="*/ 0 w 876300"/>
            <a:gd name="csY7" fmla="*/ 288925 h 577850"/>
            <a:gd name="csX0" fmla="*/ 0 w 876300"/>
            <a:gd name="csY0" fmla="*/ 379412 h 668337"/>
            <a:gd name="csX1" fmla="*/ 288925 w 876300"/>
            <a:gd name="csY1" fmla="*/ 90487 h 668337"/>
            <a:gd name="csX2" fmla="*/ 714375 w 876300"/>
            <a:gd name="csY2" fmla="*/ 0 h 668337"/>
            <a:gd name="csX3" fmla="*/ 876300 w 876300"/>
            <a:gd name="csY3" fmla="*/ 234950 h 668337"/>
            <a:gd name="csX4" fmla="*/ 876300 w 876300"/>
            <a:gd name="csY4" fmla="*/ 523875 h 668337"/>
            <a:gd name="csX5" fmla="*/ 288925 w 876300"/>
            <a:gd name="csY5" fmla="*/ 523875 h 668337"/>
            <a:gd name="csX6" fmla="*/ 288925 w 876300"/>
            <a:gd name="csY6" fmla="*/ 668337 h 668337"/>
            <a:gd name="csX7" fmla="*/ 0 w 876300"/>
            <a:gd name="csY7" fmla="*/ 379412 h 668337"/>
            <a:gd name="csX0" fmla="*/ 0 w 876300"/>
            <a:gd name="csY0" fmla="*/ 288925 h 577850"/>
            <a:gd name="csX1" fmla="*/ 288925 w 876300"/>
            <a:gd name="csY1" fmla="*/ 0 h 577850"/>
            <a:gd name="csX2" fmla="*/ 225425 w 876300"/>
            <a:gd name="csY2" fmla="*/ 195263 h 577850"/>
            <a:gd name="csX3" fmla="*/ 876300 w 876300"/>
            <a:gd name="csY3" fmla="*/ 144463 h 577850"/>
            <a:gd name="csX4" fmla="*/ 876300 w 876300"/>
            <a:gd name="csY4" fmla="*/ 433388 h 577850"/>
            <a:gd name="csX5" fmla="*/ 288925 w 876300"/>
            <a:gd name="csY5" fmla="*/ 433388 h 577850"/>
            <a:gd name="csX6" fmla="*/ 288925 w 876300"/>
            <a:gd name="csY6" fmla="*/ 577850 h 577850"/>
            <a:gd name="csX7" fmla="*/ 0 w 876300"/>
            <a:gd name="csY7" fmla="*/ 288925 h 577850"/>
            <a:gd name="csX0" fmla="*/ 0 w 876300"/>
            <a:gd name="csY0" fmla="*/ 288925 h 577850"/>
            <a:gd name="csX1" fmla="*/ 288925 w 876300"/>
            <a:gd name="csY1" fmla="*/ 0 h 577850"/>
            <a:gd name="csX2" fmla="*/ 225425 w 876300"/>
            <a:gd name="csY2" fmla="*/ 195263 h 577850"/>
            <a:gd name="csX3" fmla="*/ 876300 w 876300"/>
            <a:gd name="csY3" fmla="*/ 144463 h 577850"/>
            <a:gd name="csX4" fmla="*/ 876300 w 876300"/>
            <a:gd name="csY4" fmla="*/ 433388 h 577850"/>
            <a:gd name="csX5" fmla="*/ 206375 w 876300"/>
            <a:gd name="csY5" fmla="*/ 350838 h 577850"/>
            <a:gd name="csX6" fmla="*/ 288925 w 876300"/>
            <a:gd name="csY6" fmla="*/ 577850 h 577850"/>
            <a:gd name="csX7" fmla="*/ 0 w 876300"/>
            <a:gd name="csY7" fmla="*/ 288925 h 57785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</a:cxnLst>
          <a:rect l="l" t="t" r="r" b="b"/>
          <a:pathLst>
            <a:path w="876300" h="577850">
              <a:moveTo>
                <a:pt x="0" y="288925"/>
              </a:moveTo>
              <a:lnTo>
                <a:pt x="288925" y="0"/>
              </a:lnTo>
              <a:lnTo>
                <a:pt x="225425" y="195263"/>
              </a:lnTo>
              <a:lnTo>
                <a:pt x="876300" y="144463"/>
              </a:lnTo>
              <a:lnTo>
                <a:pt x="876300" y="433388"/>
              </a:lnTo>
              <a:lnTo>
                <a:pt x="206375" y="350838"/>
              </a:lnTo>
              <a:lnTo>
                <a:pt x="288925" y="577850"/>
              </a:lnTo>
              <a:lnTo>
                <a:pt x="0" y="288925"/>
              </a:lnTo>
              <a:close/>
            </a:path>
          </a:pathLst>
        </a:cu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HOME</a:t>
          </a:r>
          <a:endParaRPr sz="1400"/>
        </a:p>
      </xdr:txBody>
    </xdr:sp>
    <xdr:clientData fLocksWithSheet="0"/>
  </xdr:oneCellAnchor>
  <xdr:oneCellAnchor>
    <xdr:from>
      <xdr:col>14</xdr:col>
      <xdr:colOff>25400</xdr:colOff>
      <xdr:row>3</xdr:row>
      <xdr:rowOff>0</xdr:rowOff>
    </xdr:from>
    <xdr:ext cx="812799" cy="615950"/>
    <xdr:sp macro="[0]!Module11.Sort_Teams_Include_A" textlink="">
      <xdr:nvSpPr>
        <xdr:cNvPr id="5" name="Shape 32">
          <a:extLst>
            <a:ext uri="{FF2B5EF4-FFF2-40B4-BE49-F238E27FC236}">
              <a16:creationId xmlns:a16="http://schemas.microsoft.com/office/drawing/2014/main" id="{665FE931-82CB-4E44-AE60-D81EB09BBE9C}"/>
            </a:ext>
          </a:extLst>
        </xdr:cNvPr>
        <xdr:cNvSpPr/>
      </xdr:nvSpPr>
      <xdr:spPr>
        <a:xfrm>
          <a:off x="9956800" y="781050"/>
          <a:ext cx="812799" cy="6159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800" b="1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SORT</a:t>
          </a:r>
        </a:p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ar-AE" sz="1800" b="1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ترتيب</a:t>
          </a:r>
          <a:endParaRPr sz="1400"/>
        </a:p>
      </xdr:txBody>
    </xdr:sp>
    <xdr:clientData fLocksWithSheet="0"/>
  </xdr:oneCellAnchor>
  <xdr:twoCellAnchor>
    <xdr:from>
      <xdr:col>14</xdr:col>
      <xdr:colOff>184150</xdr:colOff>
      <xdr:row>5</xdr:row>
      <xdr:rowOff>107950</xdr:rowOff>
    </xdr:from>
    <xdr:to>
      <xdr:col>16</xdr:col>
      <xdr:colOff>19050</xdr:colOff>
      <xdr:row>7</xdr:row>
      <xdr:rowOff>96412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E68E4178-27D7-419C-AAAB-D868B1A2800E}"/>
            </a:ext>
          </a:extLst>
        </xdr:cNvPr>
        <xdr:cNvGrpSpPr/>
      </xdr:nvGrpSpPr>
      <xdr:grpSpPr>
        <a:xfrm>
          <a:off x="10115550" y="1428750"/>
          <a:ext cx="609600" cy="483762"/>
          <a:chOff x="8451850" y="1497438"/>
          <a:chExt cx="628650" cy="599924"/>
        </a:xfrm>
      </xdr:grpSpPr>
      <xdr:pic macro="[0]!Print_Now">
        <xdr:nvPicPr>
          <xdr:cNvPr id="6" name="Graphic 5">
            <a:extLst>
              <a:ext uri="{FF2B5EF4-FFF2-40B4-BE49-F238E27FC236}">
                <a16:creationId xmlns:a16="http://schemas.microsoft.com/office/drawing/2014/main" id="{1234270E-C530-FF04-2163-9999C48D87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  <a:ext uri="{837473B0-CC2E-450A-ABE3-18F120FF3D39}">
                <a1611:picAttrSrcUrl xmlns:a1611="http://schemas.microsoft.com/office/drawing/2016/11/main" r:id="rId5"/>
              </a:ext>
            </a:extLst>
          </a:blip>
          <a:stretch>
            <a:fillRect/>
          </a:stretch>
        </xdr:blipFill>
        <xdr:spPr>
          <a:xfrm>
            <a:off x="8451850" y="1497438"/>
            <a:ext cx="628650" cy="599924"/>
          </a:xfrm>
          <a:prstGeom prst="rect">
            <a:avLst/>
          </a:prstGeom>
        </xdr:spPr>
      </xdr:pic>
      <xdr:sp macro="[0]!Print_Now" textlink="">
        <xdr:nvSpPr>
          <xdr:cNvPr id="7" name="Rectangle 6">
            <a:extLst>
              <a:ext uri="{FF2B5EF4-FFF2-40B4-BE49-F238E27FC236}">
                <a16:creationId xmlns:a16="http://schemas.microsoft.com/office/drawing/2014/main" id="{944BFA49-5EAB-5B51-D1B8-B225CDD74A7B}"/>
              </a:ext>
            </a:extLst>
          </xdr:cNvPr>
          <xdr:cNvSpPr/>
        </xdr:nvSpPr>
        <xdr:spPr>
          <a:xfrm>
            <a:off x="8509000" y="1651000"/>
            <a:ext cx="476250" cy="336550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1" anchor="t"/>
          <a:lstStyle/>
          <a:p>
            <a:pPr algn="l"/>
            <a:r>
              <a:rPr lang="en-US" sz="1100"/>
              <a:t>Print</a:t>
            </a:r>
            <a:endParaRPr lang="ar-JO" sz="1100"/>
          </a:p>
        </xdr:txBody>
      </xdr:sp>
    </xdr:grpSp>
    <xdr:clientData/>
  </xdr:twoCellAnchor>
  <xdr:oneCellAnchor>
    <xdr:from>
      <xdr:col>0</xdr:col>
      <xdr:colOff>0</xdr:colOff>
      <xdr:row>0</xdr:row>
      <xdr:rowOff>0</xdr:rowOff>
    </xdr:from>
    <xdr:ext cx="664882" cy="485587"/>
    <xdr:pic>
      <xdr:nvPicPr>
        <xdr:cNvPr id="8" name="image1.jpg">
          <a:extLst>
            <a:ext uri="{FF2B5EF4-FFF2-40B4-BE49-F238E27FC236}">
              <a16:creationId xmlns:a16="http://schemas.microsoft.com/office/drawing/2014/main" id="{204887AD-99CC-49D7-AD76-62B3522970DE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139" r="6139"/>
        <a:stretch/>
      </xdr:blipFill>
      <xdr:spPr>
        <a:xfrm>
          <a:off x="0" y="0"/>
          <a:ext cx="664882" cy="485587"/>
        </a:xfrm>
        <a:prstGeom prst="rect">
          <a:avLst/>
        </a:prstGeom>
        <a:noFill/>
      </xdr:spPr>
    </xdr:pic>
    <xdr:clientData fLocksWithSheet="0"/>
  </xdr:oneCellAnchor>
</xdr:wsDr>
</file>

<file path=xl/drawings/drawing18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447675</xdr:colOff>
      <xdr:row>0</xdr:row>
      <xdr:rowOff>57150</xdr:rowOff>
    </xdr:from>
    <xdr:ext cx="976539" cy="457200"/>
    <xdr:pic>
      <xdr:nvPicPr>
        <xdr:cNvPr id="2" name="image1.jpg" descr="All images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020175" y="57150"/>
          <a:ext cx="976539" cy="457200"/>
        </a:xfrm>
        <a:prstGeom prst="rect">
          <a:avLst/>
        </a:prstGeom>
        <a:noFill/>
      </xdr:spPr>
    </xdr:pic>
    <xdr:clientData fLocksWithSheet="0"/>
  </xdr:oneCellAnchor>
  <xdr:oneCellAnchor>
    <xdr:from>
      <xdr:col>13</xdr:col>
      <xdr:colOff>0</xdr:colOff>
      <xdr:row>0</xdr:row>
      <xdr:rowOff>0</xdr:rowOff>
    </xdr:from>
    <xdr:ext cx="876300" cy="577850"/>
    <xdr:sp macro="" textlink="">
      <xdr:nvSpPr>
        <xdr:cNvPr id="4" name="Shape 3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95F68AB-8C46-4709-9BF4-4ABFD834F94C}"/>
            </a:ext>
          </a:extLst>
        </xdr:cNvPr>
        <xdr:cNvSpPr/>
      </xdr:nvSpPr>
      <xdr:spPr>
        <a:xfrm>
          <a:off x="10014857" y="0"/>
          <a:ext cx="876300" cy="577850"/>
        </a:xfrm>
        <a:custGeom>
          <a:avLst/>
          <a:gdLst>
            <a:gd name="csX0" fmla="*/ 0 w 876300"/>
            <a:gd name="csY0" fmla="*/ 288925 h 577850"/>
            <a:gd name="csX1" fmla="*/ 288925 w 876300"/>
            <a:gd name="csY1" fmla="*/ 0 h 577850"/>
            <a:gd name="csX2" fmla="*/ 288925 w 876300"/>
            <a:gd name="csY2" fmla="*/ 144463 h 577850"/>
            <a:gd name="csX3" fmla="*/ 876300 w 876300"/>
            <a:gd name="csY3" fmla="*/ 144463 h 577850"/>
            <a:gd name="csX4" fmla="*/ 876300 w 876300"/>
            <a:gd name="csY4" fmla="*/ 433388 h 577850"/>
            <a:gd name="csX5" fmla="*/ 288925 w 876300"/>
            <a:gd name="csY5" fmla="*/ 433388 h 577850"/>
            <a:gd name="csX6" fmla="*/ 288925 w 876300"/>
            <a:gd name="csY6" fmla="*/ 577850 h 577850"/>
            <a:gd name="csX7" fmla="*/ 0 w 876300"/>
            <a:gd name="csY7" fmla="*/ 288925 h 577850"/>
            <a:gd name="csX0" fmla="*/ 0 w 876300"/>
            <a:gd name="csY0" fmla="*/ 379412 h 668337"/>
            <a:gd name="csX1" fmla="*/ 288925 w 876300"/>
            <a:gd name="csY1" fmla="*/ 90487 h 668337"/>
            <a:gd name="csX2" fmla="*/ 714375 w 876300"/>
            <a:gd name="csY2" fmla="*/ 0 h 668337"/>
            <a:gd name="csX3" fmla="*/ 876300 w 876300"/>
            <a:gd name="csY3" fmla="*/ 234950 h 668337"/>
            <a:gd name="csX4" fmla="*/ 876300 w 876300"/>
            <a:gd name="csY4" fmla="*/ 523875 h 668337"/>
            <a:gd name="csX5" fmla="*/ 288925 w 876300"/>
            <a:gd name="csY5" fmla="*/ 523875 h 668337"/>
            <a:gd name="csX6" fmla="*/ 288925 w 876300"/>
            <a:gd name="csY6" fmla="*/ 668337 h 668337"/>
            <a:gd name="csX7" fmla="*/ 0 w 876300"/>
            <a:gd name="csY7" fmla="*/ 379412 h 668337"/>
            <a:gd name="csX0" fmla="*/ 0 w 876300"/>
            <a:gd name="csY0" fmla="*/ 288925 h 577850"/>
            <a:gd name="csX1" fmla="*/ 288925 w 876300"/>
            <a:gd name="csY1" fmla="*/ 0 h 577850"/>
            <a:gd name="csX2" fmla="*/ 225425 w 876300"/>
            <a:gd name="csY2" fmla="*/ 195263 h 577850"/>
            <a:gd name="csX3" fmla="*/ 876300 w 876300"/>
            <a:gd name="csY3" fmla="*/ 144463 h 577850"/>
            <a:gd name="csX4" fmla="*/ 876300 w 876300"/>
            <a:gd name="csY4" fmla="*/ 433388 h 577850"/>
            <a:gd name="csX5" fmla="*/ 288925 w 876300"/>
            <a:gd name="csY5" fmla="*/ 433388 h 577850"/>
            <a:gd name="csX6" fmla="*/ 288925 w 876300"/>
            <a:gd name="csY6" fmla="*/ 577850 h 577850"/>
            <a:gd name="csX7" fmla="*/ 0 w 876300"/>
            <a:gd name="csY7" fmla="*/ 288925 h 577850"/>
            <a:gd name="csX0" fmla="*/ 0 w 876300"/>
            <a:gd name="csY0" fmla="*/ 288925 h 577850"/>
            <a:gd name="csX1" fmla="*/ 288925 w 876300"/>
            <a:gd name="csY1" fmla="*/ 0 h 577850"/>
            <a:gd name="csX2" fmla="*/ 225425 w 876300"/>
            <a:gd name="csY2" fmla="*/ 195263 h 577850"/>
            <a:gd name="csX3" fmla="*/ 876300 w 876300"/>
            <a:gd name="csY3" fmla="*/ 144463 h 577850"/>
            <a:gd name="csX4" fmla="*/ 876300 w 876300"/>
            <a:gd name="csY4" fmla="*/ 433388 h 577850"/>
            <a:gd name="csX5" fmla="*/ 206375 w 876300"/>
            <a:gd name="csY5" fmla="*/ 350838 h 577850"/>
            <a:gd name="csX6" fmla="*/ 288925 w 876300"/>
            <a:gd name="csY6" fmla="*/ 577850 h 577850"/>
            <a:gd name="csX7" fmla="*/ 0 w 876300"/>
            <a:gd name="csY7" fmla="*/ 288925 h 57785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</a:cxnLst>
          <a:rect l="l" t="t" r="r" b="b"/>
          <a:pathLst>
            <a:path w="876300" h="577850">
              <a:moveTo>
                <a:pt x="0" y="288925"/>
              </a:moveTo>
              <a:lnTo>
                <a:pt x="288925" y="0"/>
              </a:lnTo>
              <a:lnTo>
                <a:pt x="225425" y="195263"/>
              </a:lnTo>
              <a:lnTo>
                <a:pt x="876300" y="144463"/>
              </a:lnTo>
              <a:lnTo>
                <a:pt x="876300" y="433388"/>
              </a:lnTo>
              <a:lnTo>
                <a:pt x="206375" y="350838"/>
              </a:lnTo>
              <a:lnTo>
                <a:pt x="288925" y="577850"/>
              </a:lnTo>
              <a:lnTo>
                <a:pt x="0" y="288925"/>
              </a:lnTo>
              <a:close/>
            </a:path>
          </a:pathLst>
        </a:cu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HOME</a:t>
          </a:r>
          <a:endParaRPr sz="1400"/>
        </a:p>
      </xdr:txBody>
    </xdr:sp>
    <xdr:clientData fLocksWithSheet="0"/>
  </xdr:oneCellAnchor>
  <xdr:oneCellAnchor>
    <xdr:from>
      <xdr:col>14</xdr:col>
      <xdr:colOff>21166</xdr:colOff>
      <xdr:row>3</xdr:row>
      <xdr:rowOff>0</xdr:rowOff>
    </xdr:from>
    <xdr:ext cx="812799" cy="615950"/>
    <xdr:sp macro="[0]!Module11.Sort_Teams_Include_A" textlink="">
      <xdr:nvSpPr>
        <xdr:cNvPr id="3" name="Shape 32">
          <a:extLst>
            <a:ext uri="{FF2B5EF4-FFF2-40B4-BE49-F238E27FC236}">
              <a16:creationId xmlns:a16="http://schemas.microsoft.com/office/drawing/2014/main" id="{D1603135-A4B1-4330-897B-9AD97B36FA44}"/>
            </a:ext>
          </a:extLst>
        </xdr:cNvPr>
        <xdr:cNvSpPr/>
      </xdr:nvSpPr>
      <xdr:spPr>
        <a:xfrm>
          <a:off x="10032999" y="783167"/>
          <a:ext cx="812799" cy="6159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800" b="1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SORT</a:t>
          </a:r>
        </a:p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ar-AE" sz="1800" b="1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ترتيب</a:t>
          </a:r>
          <a:endParaRPr sz="1400"/>
        </a:p>
      </xdr:txBody>
    </xdr:sp>
    <xdr:clientData fLocksWithSheet="0"/>
  </xdr:oneCellAnchor>
  <xdr:twoCellAnchor>
    <xdr:from>
      <xdr:col>14</xdr:col>
      <xdr:colOff>158750</xdr:colOff>
      <xdr:row>5</xdr:row>
      <xdr:rowOff>158750</xdr:rowOff>
    </xdr:from>
    <xdr:to>
      <xdr:col>15</xdr:col>
      <xdr:colOff>381000</xdr:colOff>
      <xdr:row>7</xdr:row>
      <xdr:rowOff>147212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34F1D238-ABB8-43E3-BC0E-C330C6F809E1}"/>
            </a:ext>
          </a:extLst>
        </xdr:cNvPr>
        <xdr:cNvGrpSpPr/>
      </xdr:nvGrpSpPr>
      <xdr:grpSpPr>
        <a:xfrm>
          <a:off x="10184279" y="1436221"/>
          <a:ext cx="610721" cy="481520"/>
          <a:chOff x="8451850" y="1497438"/>
          <a:chExt cx="628650" cy="599924"/>
        </a:xfrm>
      </xdr:grpSpPr>
      <xdr:pic macro="[0]!Print_Now">
        <xdr:nvPicPr>
          <xdr:cNvPr id="9" name="Graphic 8">
            <a:extLst>
              <a:ext uri="{FF2B5EF4-FFF2-40B4-BE49-F238E27FC236}">
                <a16:creationId xmlns:a16="http://schemas.microsoft.com/office/drawing/2014/main" id="{31A897E6-D3FF-E9C2-1530-C8DB253E1E7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  <a:ext uri="{837473B0-CC2E-450A-ABE3-18F120FF3D39}">
                <a1611:picAttrSrcUrl xmlns:a1611="http://schemas.microsoft.com/office/drawing/2016/11/main" r:id="rId5"/>
              </a:ext>
            </a:extLst>
          </a:blip>
          <a:stretch>
            <a:fillRect/>
          </a:stretch>
        </xdr:blipFill>
        <xdr:spPr>
          <a:xfrm>
            <a:off x="8451850" y="1497438"/>
            <a:ext cx="628650" cy="599924"/>
          </a:xfrm>
          <a:prstGeom prst="rect">
            <a:avLst/>
          </a:prstGeom>
        </xdr:spPr>
      </xdr:pic>
      <xdr:sp macro="[0]!Print_Now" textlink="">
        <xdr:nvSpPr>
          <xdr:cNvPr id="10" name="Rectangle 9">
            <a:extLst>
              <a:ext uri="{FF2B5EF4-FFF2-40B4-BE49-F238E27FC236}">
                <a16:creationId xmlns:a16="http://schemas.microsoft.com/office/drawing/2014/main" id="{F193A4F0-16C0-1EDD-E1C5-61B4578AE1D1}"/>
              </a:ext>
            </a:extLst>
          </xdr:cNvPr>
          <xdr:cNvSpPr/>
        </xdr:nvSpPr>
        <xdr:spPr>
          <a:xfrm>
            <a:off x="8509000" y="1651000"/>
            <a:ext cx="476250" cy="336550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1" anchor="t"/>
          <a:lstStyle/>
          <a:p>
            <a:pPr algn="l"/>
            <a:r>
              <a:rPr lang="en-US" sz="1100"/>
              <a:t>Print</a:t>
            </a:r>
            <a:endParaRPr lang="ar-JO" sz="1100"/>
          </a:p>
        </xdr:txBody>
      </xdr:sp>
    </xdr:grpSp>
    <xdr:clientData/>
  </xdr:twoCellAnchor>
  <xdr:oneCellAnchor>
    <xdr:from>
      <xdr:col>0</xdr:col>
      <xdr:colOff>0</xdr:colOff>
      <xdr:row>0</xdr:row>
      <xdr:rowOff>0</xdr:rowOff>
    </xdr:from>
    <xdr:ext cx="664882" cy="485587"/>
    <xdr:pic>
      <xdr:nvPicPr>
        <xdr:cNvPr id="5" name="image1.jpg">
          <a:extLst>
            <a:ext uri="{FF2B5EF4-FFF2-40B4-BE49-F238E27FC236}">
              <a16:creationId xmlns:a16="http://schemas.microsoft.com/office/drawing/2014/main" id="{39A89E6B-FFE8-40B4-BB9D-3475D09E76F5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139" r="6139"/>
        <a:stretch/>
      </xdr:blipFill>
      <xdr:spPr>
        <a:xfrm>
          <a:off x="0" y="0"/>
          <a:ext cx="664882" cy="485587"/>
        </a:xfrm>
        <a:prstGeom prst="rect">
          <a:avLst/>
        </a:prstGeom>
        <a:noFill/>
      </xdr:spPr>
    </xdr:pic>
    <xdr:clientData fLocksWithSheet="0"/>
  </xdr:oneCellAnchor>
</xdr:wsDr>
</file>

<file path=xl/drawings/drawing19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485775</xdr:colOff>
      <xdr:row>0</xdr:row>
      <xdr:rowOff>9525</xdr:rowOff>
    </xdr:from>
    <xdr:ext cx="990600" cy="428625"/>
    <xdr:pic>
      <xdr:nvPicPr>
        <xdr:cNvPr id="2" name="image1.jpg" descr="All images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12</xdr:col>
      <xdr:colOff>0</xdr:colOff>
      <xdr:row>0</xdr:row>
      <xdr:rowOff>0</xdr:rowOff>
    </xdr:from>
    <xdr:ext cx="876300" cy="577850"/>
    <xdr:sp macro="" textlink="">
      <xdr:nvSpPr>
        <xdr:cNvPr id="5" name="Shape 3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A70340A-49A8-4585-9346-432DC544F90A}"/>
            </a:ext>
          </a:extLst>
        </xdr:cNvPr>
        <xdr:cNvSpPr/>
      </xdr:nvSpPr>
      <xdr:spPr>
        <a:xfrm>
          <a:off x="8470900" y="0"/>
          <a:ext cx="876300" cy="577850"/>
        </a:xfrm>
        <a:custGeom>
          <a:avLst/>
          <a:gdLst>
            <a:gd name="csX0" fmla="*/ 0 w 876300"/>
            <a:gd name="csY0" fmla="*/ 288925 h 577850"/>
            <a:gd name="csX1" fmla="*/ 288925 w 876300"/>
            <a:gd name="csY1" fmla="*/ 0 h 577850"/>
            <a:gd name="csX2" fmla="*/ 288925 w 876300"/>
            <a:gd name="csY2" fmla="*/ 144463 h 577850"/>
            <a:gd name="csX3" fmla="*/ 876300 w 876300"/>
            <a:gd name="csY3" fmla="*/ 144463 h 577850"/>
            <a:gd name="csX4" fmla="*/ 876300 w 876300"/>
            <a:gd name="csY4" fmla="*/ 433388 h 577850"/>
            <a:gd name="csX5" fmla="*/ 288925 w 876300"/>
            <a:gd name="csY5" fmla="*/ 433388 h 577850"/>
            <a:gd name="csX6" fmla="*/ 288925 w 876300"/>
            <a:gd name="csY6" fmla="*/ 577850 h 577850"/>
            <a:gd name="csX7" fmla="*/ 0 w 876300"/>
            <a:gd name="csY7" fmla="*/ 288925 h 577850"/>
            <a:gd name="csX0" fmla="*/ 0 w 876300"/>
            <a:gd name="csY0" fmla="*/ 379412 h 668337"/>
            <a:gd name="csX1" fmla="*/ 288925 w 876300"/>
            <a:gd name="csY1" fmla="*/ 90487 h 668337"/>
            <a:gd name="csX2" fmla="*/ 714375 w 876300"/>
            <a:gd name="csY2" fmla="*/ 0 h 668337"/>
            <a:gd name="csX3" fmla="*/ 876300 w 876300"/>
            <a:gd name="csY3" fmla="*/ 234950 h 668337"/>
            <a:gd name="csX4" fmla="*/ 876300 w 876300"/>
            <a:gd name="csY4" fmla="*/ 523875 h 668337"/>
            <a:gd name="csX5" fmla="*/ 288925 w 876300"/>
            <a:gd name="csY5" fmla="*/ 523875 h 668337"/>
            <a:gd name="csX6" fmla="*/ 288925 w 876300"/>
            <a:gd name="csY6" fmla="*/ 668337 h 668337"/>
            <a:gd name="csX7" fmla="*/ 0 w 876300"/>
            <a:gd name="csY7" fmla="*/ 379412 h 668337"/>
            <a:gd name="csX0" fmla="*/ 0 w 876300"/>
            <a:gd name="csY0" fmla="*/ 288925 h 577850"/>
            <a:gd name="csX1" fmla="*/ 288925 w 876300"/>
            <a:gd name="csY1" fmla="*/ 0 h 577850"/>
            <a:gd name="csX2" fmla="*/ 225425 w 876300"/>
            <a:gd name="csY2" fmla="*/ 195263 h 577850"/>
            <a:gd name="csX3" fmla="*/ 876300 w 876300"/>
            <a:gd name="csY3" fmla="*/ 144463 h 577850"/>
            <a:gd name="csX4" fmla="*/ 876300 w 876300"/>
            <a:gd name="csY4" fmla="*/ 433388 h 577850"/>
            <a:gd name="csX5" fmla="*/ 288925 w 876300"/>
            <a:gd name="csY5" fmla="*/ 433388 h 577850"/>
            <a:gd name="csX6" fmla="*/ 288925 w 876300"/>
            <a:gd name="csY6" fmla="*/ 577850 h 577850"/>
            <a:gd name="csX7" fmla="*/ 0 w 876300"/>
            <a:gd name="csY7" fmla="*/ 288925 h 577850"/>
            <a:gd name="csX0" fmla="*/ 0 w 876300"/>
            <a:gd name="csY0" fmla="*/ 288925 h 577850"/>
            <a:gd name="csX1" fmla="*/ 288925 w 876300"/>
            <a:gd name="csY1" fmla="*/ 0 h 577850"/>
            <a:gd name="csX2" fmla="*/ 225425 w 876300"/>
            <a:gd name="csY2" fmla="*/ 195263 h 577850"/>
            <a:gd name="csX3" fmla="*/ 876300 w 876300"/>
            <a:gd name="csY3" fmla="*/ 144463 h 577850"/>
            <a:gd name="csX4" fmla="*/ 876300 w 876300"/>
            <a:gd name="csY4" fmla="*/ 433388 h 577850"/>
            <a:gd name="csX5" fmla="*/ 206375 w 876300"/>
            <a:gd name="csY5" fmla="*/ 350838 h 577850"/>
            <a:gd name="csX6" fmla="*/ 288925 w 876300"/>
            <a:gd name="csY6" fmla="*/ 577850 h 577850"/>
            <a:gd name="csX7" fmla="*/ 0 w 876300"/>
            <a:gd name="csY7" fmla="*/ 288925 h 57785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</a:cxnLst>
          <a:rect l="l" t="t" r="r" b="b"/>
          <a:pathLst>
            <a:path w="876300" h="577850">
              <a:moveTo>
                <a:pt x="0" y="288925"/>
              </a:moveTo>
              <a:lnTo>
                <a:pt x="288925" y="0"/>
              </a:lnTo>
              <a:lnTo>
                <a:pt x="225425" y="195263"/>
              </a:lnTo>
              <a:lnTo>
                <a:pt x="876300" y="144463"/>
              </a:lnTo>
              <a:lnTo>
                <a:pt x="876300" y="433388"/>
              </a:lnTo>
              <a:lnTo>
                <a:pt x="206375" y="350838"/>
              </a:lnTo>
              <a:lnTo>
                <a:pt x="288925" y="577850"/>
              </a:lnTo>
              <a:lnTo>
                <a:pt x="0" y="288925"/>
              </a:lnTo>
              <a:close/>
            </a:path>
          </a:pathLst>
        </a:cu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HOME</a:t>
          </a:r>
          <a:endParaRPr sz="1400"/>
        </a:p>
      </xdr:txBody>
    </xdr:sp>
    <xdr:clientData fLocksWithSheet="0"/>
  </xdr:oneCellAnchor>
  <xdr:oneCellAnchor>
    <xdr:from>
      <xdr:col>12</xdr:col>
      <xdr:colOff>66675</xdr:colOff>
      <xdr:row>4</xdr:row>
      <xdr:rowOff>149225</xdr:rowOff>
    </xdr:from>
    <xdr:ext cx="879475" cy="212725"/>
    <xdr:sp macro="[0]!Unsort_Total_General_Complete_Fixed" textlink="">
      <xdr:nvSpPr>
        <xdr:cNvPr id="6" name="Shape 43">
          <a:extLst>
            <a:ext uri="{FF2B5EF4-FFF2-40B4-BE49-F238E27FC236}">
              <a16:creationId xmlns:a16="http://schemas.microsoft.com/office/drawing/2014/main" id="{F3499459-BB7F-47AD-921A-1E8E3D2B7CE9}"/>
            </a:ext>
          </a:extLst>
        </xdr:cNvPr>
        <xdr:cNvSpPr/>
      </xdr:nvSpPr>
      <xdr:spPr>
        <a:xfrm>
          <a:off x="8537575" y="974725"/>
          <a:ext cx="879475" cy="212725"/>
        </a:xfrm>
        <a:prstGeom prst="roundRect">
          <a:avLst>
            <a:gd name="adj" fmla="val 16667"/>
          </a:avLst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UNSORT</a:t>
          </a:r>
          <a:endParaRPr sz="1100" b="1"/>
        </a:p>
      </xdr:txBody>
    </xdr:sp>
    <xdr:clientData fLocksWithSheet="0"/>
  </xdr:oneCellAnchor>
  <xdr:oneCellAnchor>
    <xdr:from>
      <xdr:col>12</xdr:col>
      <xdr:colOff>57150</xdr:colOff>
      <xdr:row>3</xdr:row>
      <xdr:rowOff>19050</xdr:rowOff>
    </xdr:from>
    <xdr:ext cx="895350" cy="228600"/>
    <xdr:sp macro="[0]!Sort_By_Rank_FinalDAY3" textlink="">
      <xdr:nvSpPr>
        <xdr:cNvPr id="7" name="Shape 42">
          <a:extLst>
            <a:ext uri="{FF2B5EF4-FFF2-40B4-BE49-F238E27FC236}">
              <a16:creationId xmlns:a16="http://schemas.microsoft.com/office/drawing/2014/main" id="{2770898E-1879-4735-A215-1926D7A39BCD}"/>
            </a:ext>
          </a:extLst>
        </xdr:cNvPr>
        <xdr:cNvSpPr/>
      </xdr:nvSpPr>
      <xdr:spPr>
        <a:xfrm>
          <a:off x="8528050" y="666750"/>
          <a:ext cx="895350" cy="228600"/>
        </a:xfrm>
        <a:prstGeom prst="roundRect">
          <a:avLst>
            <a:gd name="adj" fmla="val 16667"/>
          </a:avLst>
        </a:prstGeom>
        <a:solidFill>
          <a:schemeClr val="accent2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SORT.RANK</a:t>
          </a:r>
          <a:endParaRPr sz="1100" b="1"/>
        </a:p>
      </xdr:txBody>
    </xdr:sp>
    <xdr:clientData fLocksWithSheet="0"/>
  </xdr:oneCellAnchor>
  <xdr:twoCellAnchor>
    <xdr:from>
      <xdr:col>12</xdr:col>
      <xdr:colOff>241300</xdr:colOff>
      <xdr:row>5</xdr:row>
      <xdr:rowOff>120650</xdr:rowOff>
    </xdr:from>
    <xdr:to>
      <xdr:col>14</xdr:col>
      <xdr:colOff>152400</xdr:colOff>
      <xdr:row>7</xdr:row>
      <xdr:rowOff>58312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F0C0851C-91C8-4185-B989-A797154652D1}"/>
            </a:ext>
          </a:extLst>
        </xdr:cNvPr>
        <xdr:cNvGrpSpPr/>
      </xdr:nvGrpSpPr>
      <xdr:grpSpPr>
        <a:xfrm>
          <a:off x="8712200" y="1238250"/>
          <a:ext cx="609600" cy="483762"/>
          <a:chOff x="8451850" y="1497438"/>
          <a:chExt cx="628650" cy="599924"/>
        </a:xfrm>
      </xdr:grpSpPr>
      <xdr:pic macro="[0]!Print_Now">
        <xdr:nvPicPr>
          <xdr:cNvPr id="9" name="Graphic 8">
            <a:extLst>
              <a:ext uri="{FF2B5EF4-FFF2-40B4-BE49-F238E27FC236}">
                <a16:creationId xmlns:a16="http://schemas.microsoft.com/office/drawing/2014/main" id="{02E883F0-B380-77FC-70B3-BDC06901A5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  <a:ext uri="{837473B0-CC2E-450A-ABE3-18F120FF3D39}">
                <a1611:picAttrSrcUrl xmlns:a1611="http://schemas.microsoft.com/office/drawing/2016/11/main" r:id="rId5"/>
              </a:ext>
            </a:extLst>
          </a:blip>
          <a:stretch>
            <a:fillRect/>
          </a:stretch>
        </xdr:blipFill>
        <xdr:spPr>
          <a:xfrm>
            <a:off x="8451850" y="1497438"/>
            <a:ext cx="628650" cy="599924"/>
          </a:xfrm>
          <a:prstGeom prst="rect">
            <a:avLst/>
          </a:prstGeom>
        </xdr:spPr>
      </xdr:pic>
      <xdr:sp macro="[0]!Print_Now" textlink="">
        <xdr:nvSpPr>
          <xdr:cNvPr id="10" name="Rectangle 9">
            <a:extLst>
              <a:ext uri="{FF2B5EF4-FFF2-40B4-BE49-F238E27FC236}">
                <a16:creationId xmlns:a16="http://schemas.microsoft.com/office/drawing/2014/main" id="{44BADE52-96AD-AF4C-CAF7-43ABDBE90D31}"/>
              </a:ext>
            </a:extLst>
          </xdr:cNvPr>
          <xdr:cNvSpPr/>
        </xdr:nvSpPr>
        <xdr:spPr>
          <a:xfrm>
            <a:off x="8509000" y="1651000"/>
            <a:ext cx="476250" cy="336550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1" anchor="t"/>
          <a:lstStyle/>
          <a:p>
            <a:pPr algn="l"/>
            <a:r>
              <a:rPr lang="en-US" sz="1100"/>
              <a:t>Print</a:t>
            </a:r>
            <a:endParaRPr lang="ar-JO" sz="1100"/>
          </a:p>
        </xdr:txBody>
      </xdr:sp>
    </xdr:grpSp>
    <xdr:clientData/>
  </xdr:twoCellAnchor>
  <xdr:oneCellAnchor>
    <xdr:from>
      <xdr:col>0</xdr:col>
      <xdr:colOff>0</xdr:colOff>
      <xdr:row>0</xdr:row>
      <xdr:rowOff>0</xdr:rowOff>
    </xdr:from>
    <xdr:ext cx="664882" cy="485587"/>
    <xdr:pic>
      <xdr:nvPicPr>
        <xdr:cNvPr id="3" name="image1.jpg">
          <a:extLst>
            <a:ext uri="{FF2B5EF4-FFF2-40B4-BE49-F238E27FC236}">
              <a16:creationId xmlns:a16="http://schemas.microsoft.com/office/drawing/2014/main" id="{C00C7C85-5050-449E-AC30-8399C23ACD9E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139" r="6139"/>
        <a:stretch/>
      </xdr:blipFill>
      <xdr:spPr>
        <a:xfrm>
          <a:off x="0" y="0"/>
          <a:ext cx="664882" cy="485587"/>
        </a:xfrm>
        <a:prstGeom prst="rect">
          <a:avLst/>
        </a:prstGeom>
        <a:noFill/>
      </xdr:spPr>
    </xdr:pic>
    <xdr:clientData fLocksWithSheet="0"/>
  </xdr:oneCellAnchor>
</xdr:wsDr>
</file>

<file path=xl/drawings/drawing20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203200</xdr:colOff>
      <xdr:row>0</xdr:row>
      <xdr:rowOff>69850</xdr:rowOff>
    </xdr:from>
    <xdr:ext cx="1238250" cy="457200"/>
    <xdr:pic>
      <xdr:nvPicPr>
        <xdr:cNvPr id="2" name="image1.jpg" descr="All images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023100" y="69850"/>
          <a:ext cx="1238250" cy="457200"/>
        </a:xfrm>
        <a:prstGeom prst="rect">
          <a:avLst/>
        </a:prstGeom>
        <a:noFill/>
      </xdr:spPr>
    </xdr:pic>
    <xdr:clientData fLocksWithSheet="0"/>
  </xdr:oneCellAnchor>
  <xdr:oneCellAnchor>
    <xdr:from>
      <xdr:col>10</xdr:col>
      <xdr:colOff>107200</xdr:colOff>
      <xdr:row>0</xdr:row>
      <xdr:rowOff>152025</xdr:rowOff>
    </xdr:from>
    <xdr:ext cx="876300" cy="577850"/>
    <xdr:sp macro="" textlink="">
      <xdr:nvSpPr>
        <xdr:cNvPr id="7" name="Shape 3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EC2566B-7AF0-4F8E-A5B3-F4BA1C31226B}"/>
            </a:ext>
          </a:extLst>
        </xdr:cNvPr>
        <xdr:cNvSpPr/>
      </xdr:nvSpPr>
      <xdr:spPr>
        <a:xfrm>
          <a:off x="8414494" y="152025"/>
          <a:ext cx="876300" cy="577850"/>
        </a:xfrm>
        <a:custGeom>
          <a:avLst/>
          <a:gdLst>
            <a:gd name="csX0" fmla="*/ 0 w 876300"/>
            <a:gd name="csY0" fmla="*/ 288925 h 577850"/>
            <a:gd name="csX1" fmla="*/ 288925 w 876300"/>
            <a:gd name="csY1" fmla="*/ 0 h 577850"/>
            <a:gd name="csX2" fmla="*/ 288925 w 876300"/>
            <a:gd name="csY2" fmla="*/ 144463 h 577850"/>
            <a:gd name="csX3" fmla="*/ 876300 w 876300"/>
            <a:gd name="csY3" fmla="*/ 144463 h 577850"/>
            <a:gd name="csX4" fmla="*/ 876300 w 876300"/>
            <a:gd name="csY4" fmla="*/ 433388 h 577850"/>
            <a:gd name="csX5" fmla="*/ 288925 w 876300"/>
            <a:gd name="csY5" fmla="*/ 433388 h 577850"/>
            <a:gd name="csX6" fmla="*/ 288925 w 876300"/>
            <a:gd name="csY6" fmla="*/ 577850 h 577850"/>
            <a:gd name="csX7" fmla="*/ 0 w 876300"/>
            <a:gd name="csY7" fmla="*/ 288925 h 577850"/>
            <a:gd name="csX0" fmla="*/ 0 w 876300"/>
            <a:gd name="csY0" fmla="*/ 379412 h 668337"/>
            <a:gd name="csX1" fmla="*/ 288925 w 876300"/>
            <a:gd name="csY1" fmla="*/ 90487 h 668337"/>
            <a:gd name="csX2" fmla="*/ 714375 w 876300"/>
            <a:gd name="csY2" fmla="*/ 0 h 668337"/>
            <a:gd name="csX3" fmla="*/ 876300 w 876300"/>
            <a:gd name="csY3" fmla="*/ 234950 h 668337"/>
            <a:gd name="csX4" fmla="*/ 876300 w 876300"/>
            <a:gd name="csY4" fmla="*/ 523875 h 668337"/>
            <a:gd name="csX5" fmla="*/ 288925 w 876300"/>
            <a:gd name="csY5" fmla="*/ 523875 h 668337"/>
            <a:gd name="csX6" fmla="*/ 288925 w 876300"/>
            <a:gd name="csY6" fmla="*/ 668337 h 668337"/>
            <a:gd name="csX7" fmla="*/ 0 w 876300"/>
            <a:gd name="csY7" fmla="*/ 379412 h 668337"/>
            <a:gd name="csX0" fmla="*/ 0 w 876300"/>
            <a:gd name="csY0" fmla="*/ 288925 h 577850"/>
            <a:gd name="csX1" fmla="*/ 288925 w 876300"/>
            <a:gd name="csY1" fmla="*/ 0 h 577850"/>
            <a:gd name="csX2" fmla="*/ 225425 w 876300"/>
            <a:gd name="csY2" fmla="*/ 195263 h 577850"/>
            <a:gd name="csX3" fmla="*/ 876300 w 876300"/>
            <a:gd name="csY3" fmla="*/ 144463 h 577850"/>
            <a:gd name="csX4" fmla="*/ 876300 w 876300"/>
            <a:gd name="csY4" fmla="*/ 433388 h 577850"/>
            <a:gd name="csX5" fmla="*/ 288925 w 876300"/>
            <a:gd name="csY5" fmla="*/ 433388 h 577850"/>
            <a:gd name="csX6" fmla="*/ 288925 w 876300"/>
            <a:gd name="csY6" fmla="*/ 577850 h 577850"/>
            <a:gd name="csX7" fmla="*/ 0 w 876300"/>
            <a:gd name="csY7" fmla="*/ 288925 h 577850"/>
            <a:gd name="csX0" fmla="*/ 0 w 876300"/>
            <a:gd name="csY0" fmla="*/ 288925 h 577850"/>
            <a:gd name="csX1" fmla="*/ 288925 w 876300"/>
            <a:gd name="csY1" fmla="*/ 0 h 577850"/>
            <a:gd name="csX2" fmla="*/ 225425 w 876300"/>
            <a:gd name="csY2" fmla="*/ 195263 h 577850"/>
            <a:gd name="csX3" fmla="*/ 876300 w 876300"/>
            <a:gd name="csY3" fmla="*/ 144463 h 577850"/>
            <a:gd name="csX4" fmla="*/ 876300 w 876300"/>
            <a:gd name="csY4" fmla="*/ 433388 h 577850"/>
            <a:gd name="csX5" fmla="*/ 206375 w 876300"/>
            <a:gd name="csY5" fmla="*/ 350838 h 577850"/>
            <a:gd name="csX6" fmla="*/ 288925 w 876300"/>
            <a:gd name="csY6" fmla="*/ 577850 h 577850"/>
            <a:gd name="csX7" fmla="*/ 0 w 876300"/>
            <a:gd name="csY7" fmla="*/ 288925 h 57785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</a:cxnLst>
          <a:rect l="l" t="t" r="r" b="b"/>
          <a:pathLst>
            <a:path w="876300" h="577850">
              <a:moveTo>
                <a:pt x="0" y="288925"/>
              </a:moveTo>
              <a:lnTo>
                <a:pt x="288925" y="0"/>
              </a:lnTo>
              <a:lnTo>
                <a:pt x="225425" y="195263"/>
              </a:lnTo>
              <a:lnTo>
                <a:pt x="876300" y="144463"/>
              </a:lnTo>
              <a:lnTo>
                <a:pt x="876300" y="433388"/>
              </a:lnTo>
              <a:lnTo>
                <a:pt x="206375" y="350838"/>
              </a:lnTo>
              <a:lnTo>
                <a:pt x="288925" y="577850"/>
              </a:lnTo>
              <a:lnTo>
                <a:pt x="0" y="288925"/>
              </a:lnTo>
              <a:close/>
            </a:path>
          </a:pathLst>
        </a:cu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HOME</a:t>
          </a:r>
          <a:endParaRPr sz="1400"/>
        </a:p>
      </xdr:txBody>
    </xdr:sp>
    <xdr:clientData fLocksWithSheet="0"/>
  </xdr:oneCellAnchor>
  <xdr:oneCellAnchor>
    <xdr:from>
      <xdr:col>10</xdr:col>
      <xdr:colOff>129425</xdr:colOff>
      <xdr:row>4</xdr:row>
      <xdr:rowOff>152400</xdr:rowOff>
    </xdr:from>
    <xdr:ext cx="879475" cy="212725"/>
    <xdr:sp macro="[0]!Restore_اليوم3انسورتOriginal_Order_ColumnA" textlink="">
      <xdr:nvSpPr>
        <xdr:cNvPr id="8" name="Shape 43">
          <a:extLst>
            <a:ext uri="{FF2B5EF4-FFF2-40B4-BE49-F238E27FC236}">
              <a16:creationId xmlns:a16="http://schemas.microsoft.com/office/drawing/2014/main" id="{7D8FF650-A24F-431D-9F75-436577C4653E}"/>
            </a:ext>
          </a:extLst>
        </xdr:cNvPr>
        <xdr:cNvSpPr/>
      </xdr:nvSpPr>
      <xdr:spPr>
        <a:xfrm>
          <a:off x="8436719" y="1205753"/>
          <a:ext cx="879475" cy="212725"/>
        </a:xfrm>
        <a:prstGeom prst="roundRect">
          <a:avLst>
            <a:gd name="adj" fmla="val 16667"/>
          </a:avLst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UNSORT</a:t>
          </a:r>
          <a:endParaRPr sz="1100" b="1"/>
        </a:p>
      </xdr:txBody>
    </xdr:sp>
    <xdr:clientData fLocksWithSheet="0"/>
  </xdr:oneCellAnchor>
  <xdr:oneCellAnchor>
    <xdr:from>
      <xdr:col>10</xdr:col>
      <xdr:colOff>107200</xdr:colOff>
      <xdr:row>3</xdr:row>
      <xdr:rowOff>22225</xdr:rowOff>
    </xdr:from>
    <xdr:ext cx="895350" cy="228600"/>
    <xdr:sp macro="[0]!Sort_Teams_By_Rank_Final_FixedD3" textlink="">
      <xdr:nvSpPr>
        <xdr:cNvPr id="9" name="Shape 42">
          <a:extLst>
            <a:ext uri="{FF2B5EF4-FFF2-40B4-BE49-F238E27FC236}">
              <a16:creationId xmlns:a16="http://schemas.microsoft.com/office/drawing/2014/main" id="{FFAFEC40-40D9-4624-B964-7BA27475905E}"/>
            </a:ext>
          </a:extLst>
        </xdr:cNvPr>
        <xdr:cNvSpPr/>
      </xdr:nvSpPr>
      <xdr:spPr>
        <a:xfrm>
          <a:off x="8414494" y="896284"/>
          <a:ext cx="895350" cy="228600"/>
        </a:xfrm>
        <a:prstGeom prst="roundRect">
          <a:avLst>
            <a:gd name="adj" fmla="val 16667"/>
          </a:avLst>
        </a:prstGeom>
        <a:solidFill>
          <a:schemeClr val="accent2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SORT.RANK</a:t>
          </a:r>
          <a:endParaRPr sz="1100" b="1"/>
        </a:p>
      </xdr:txBody>
    </xdr:sp>
    <xdr:clientData fLocksWithSheet="0"/>
  </xdr:oneCellAnchor>
  <xdr:twoCellAnchor>
    <xdr:from>
      <xdr:col>11</xdr:col>
      <xdr:colOff>29880</xdr:colOff>
      <xdr:row>5</xdr:row>
      <xdr:rowOff>57098</xdr:rowOff>
    </xdr:from>
    <xdr:to>
      <xdr:col>12</xdr:col>
      <xdr:colOff>247808</xdr:colOff>
      <xdr:row>6</xdr:row>
      <xdr:rowOff>250574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CA0D1338-7B45-48BB-8672-CEB2F4B520F2}"/>
            </a:ext>
          </a:extLst>
        </xdr:cNvPr>
        <xdr:cNvGrpSpPr/>
      </xdr:nvGrpSpPr>
      <xdr:grpSpPr>
        <a:xfrm>
          <a:off x="8613586" y="1536274"/>
          <a:ext cx="606398" cy="477359"/>
          <a:chOff x="8451850" y="1497438"/>
          <a:chExt cx="628650" cy="599924"/>
        </a:xfrm>
      </xdr:grpSpPr>
      <xdr:pic macro="[0]!Print_Now">
        <xdr:nvPicPr>
          <xdr:cNvPr id="4" name="Graphic 3">
            <a:extLst>
              <a:ext uri="{FF2B5EF4-FFF2-40B4-BE49-F238E27FC236}">
                <a16:creationId xmlns:a16="http://schemas.microsoft.com/office/drawing/2014/main" id="{51F2724A-AE69-CD2F-E0C3-F3B32EE249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  <a:ext uri="{837473B0-CC2E-450A-ABE3-18F120FF3D39}">
                <a1611:picAttrSrcUrl xmlns:a1611="http://schemas.microsoft.com/office/drawing/2016/11/main" r:id="rId5"/>
              </a:ext>
            </a:extLst>
          </a:blip>
          <a:stretch>
            <a:fillRect/>
          </a:stretch>
        </xdr:blipFill>
        <xdr:spPr>
          <a:xfrm>
            <a:off x="8451850" y="1497438"/>
            <a:ext cx="628650" cy="599924"/>
          </a:xfrm>
          <a:prstGeom prst="rect">
            <a:avLst/>
          </a:prstGeom>
        </xdr:spPr>
      </xdr:pic>
      <xdr:sp macro="[0]!Print_Now" textlink="">
        <xdr:nvSpPr>
          <xdr:cNvPr id="5" name="Rectangle 4">
            <a:extLst>
              <a:ext uri="{FF2B5EF4-FFF2-40B4-BE49-F238E27FC236}">
                <a16:creationId xmlns:a16="http://schemas.microsoft.com/office/drawing/2014/main" id="{D36A2061-C9ED-7996-3923-546AD40D2A93}"/>
              </a:ext>
            </a:extLst>
          </xdr:cNvPr>
          <xdr:cNvSpPr/>
        </xdr:nvSpPr>
        <xdr:spPr>
          <a:xfrm>
            <a:off x="8509000" y="1651000"/>
            <a:ext cx="476250" cy="336550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1" anchor="t"/>
          <a:lstStyle/>
          <a:p>
            <a:pPr algn="l"/>
            <a:r>
              <a:rPr lang="en-US" sz="1100"/>
              <a:t>Print</a:t>
            </a:r>
            <a:endParaRPr lang="ar-JO" sz="1100"/>
          </a:p>
        </xdr:txBody>
      </xdr:sp>
    </xdr:grpSp>
    <xdr:clientData/>
  </xdr:twoCellAnchor>
  <xdr:oneCellAnchor>
    <xdr:from>
      <xdr:col>0</xdr:col>
      <xdr:colOff>0</xdr:colOff>
      <xdr:row>0</xdr:row>
      <xdr:rowOff>0</xdr:rowOff>
    </xdr:from>
    <xdr:ext cx="664882" cy="485587"/>
    <xdr:pic>
      <xdr:nvPicPr>
        <xdr:cNvPr id="6" name="image1.jpg">
          <a:extLst>
            <a:ext uri="{FF2B5EF4-FFF2-40B4-BE49-F238E27FC236}">
              <a16:creationId xmlns:a16="http://schemas.microsoft.com/office/drawing/2014/main" id="{4C361634-F97D-4356-8131-49DB94EA1CA6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139" r="6139"/>
        <a:stretch/>
      </xdr:blipFill>
      <xdr:spPr>
        <a:xfrm>
          <a:off x="0" y="0"/>
          <a:ext cx="664882" cy="485587"/>
        </a:xfrm>
        <a:prstGeom prst="rect">
          <a:avLst/>
        </a:prstGeom>
        <a:noFill/>
      </xdr:spPr>
    </xdr:pic>
    <xdr:clientData fLocksWithSheet="0"/>
  </xdr:oneCellAnchor>
</xdr:wsDr>
</file>

<file path=xl/drawings/drawing2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31750</xdr:colOff>
      <xdr:row>0</xdr:row>
      <xdr:rowOff>0</xdr:rowOff>
    </xdr:from>
    <xdr:ext cx="819150" cy="523875"/>
    <xdr:pic>
      <xdr:nvPicPr>
        <xdr:cNvPr id="2" name="image1.jpg" descr="All images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258050" y="0"/>
          <a:ext cx="819150" cy="523875"/>
        </a:xfrm>
        <a:prstGeom prst="rect">
          <a:avLst/>
        </a:prstGeom>
        <a:noFill/>
      </xdr:spPr>
    </xdr:pic>
    <xdr:clientData fLocksWithSheet="0"/>
  </xdr:oneCellAnchor>
  <xdr:oneCellAnchor>
    <xdr:from>
      <xdr:col>10</xdr:col>
      <xdr:colOff>99782</xdr:colOff>
      <xdr:row>0</xdr:row>
      <xdr:rowOff>0</xdr:rowOff>
    </xdr:from>
    <xdr:ext cx="876300" cy="577850"/>
    <xdr:sp macro="" textlink="">
      <xdr:nvSpPr>
        <xdr:cNvPr id="4" name="Shape 3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408CFB1-9D7A-4CC1-AF6B-10479DFCA4C9}"/>
            </a:ext>
          </a:extLst>
        </xdr:cNvPr>
        <xdr:cNvSpPr/>
      </xdr:nvSpPr>
      <xdr:spPr>
        <a:xfrm>
          <a:off x="8209639" y="0"/>
          <a:ext cx="876300" cy="577850"/>
        </a:xfrm>
        <a:custGeom>
          <a:avLst/>
          <a:gdLst>
            <a:gd name="csX0" fmla="*/ 0 w 876300"/>
            <a:gd name="csY0" fmla="*/ 288925 h 577850"/>
            <a:gd name="csX1" fmla="*/ 288925 w 876300"/>
            <a:gd name="csY1" fmla="*/ 0 h 577850"/>
            <a:gd name="csX2" fmla="*/ 288925 w 876300"/>
            <a:gd name="csY2" fmla="*/ 144463 h 577850"/>
            <a:gd name="csX3" fmla="*/ 876300 w 876300"/>
            <a:gd name="csY3" fmla="*/ 144463 h 577850"/>
            <a:gd name="csX4" fmla="*/ 876300 w 876300"/>
            <a:gd name="csY4" fmla="*/ 433388 h 577850"/>
            <a:gd name="csX5" fmla="*/ 288925 w 876300"/>
            <a:gd name="csY5" fmla="*/ 433388 h 577850"/>
            <a:gd name="csX6" fmla="*/ 288925 w 876300"/>
            <a:gd name="csY6" fmla="*/ 577850 h 577850"/>
            <a:gd name="csX7" fmla="*/ 0 w 876300"/>
            <a:gd name="csY7" fmla="*/ 288925 h 577850"/>
            <a:gd name="csX0" fmla="*/ 0 w 876300"/>
            <a:gd name="csY0" fmla="*/ 379412 h 668337"/>
            <a:gd name="csX1" fmla="*/ 288925 w 876300"/>
            <a:gd name="csY1" fmla="*/ 90487 h 668337"/>
            <a:gd name="csX2" fmla="*/ 714375 w 876300"/>
            <a:gd name="csY2" fmla="*/ 0 h 668337"/>
            <a:gd name="csX3" fmla="*/ 876300 w 876300"/>
            <a:gd name="csY3" fmla="*/ 234950 h 668337"/>
            <a:gd name="csX4" fmla="*/ 876300 w 876300"/>
            <a:gd name="csY4" fmla="*/ 523875 h 668337"/>
            <a:gd name="csX5" fmla="*/ 288925 w 876300"/>
            <a:gd name="csY5" fmla="*/ 523875 h 668337"/>
            <a:gd name="csX6" fmla="*/ 288925 w 876300"/>
            <a:gd name="csY6" fmla="*/ 668337 h 668337"/>
            <a:gd name="csX7" fmla="*/ 0 w 876300"/>
            <a:gd name="csY7" fmla="*/ 379412 h 668337"/>
            <a:gd name="csX0" fmla="*/ 0 w 876300"/>
            <a:gd name="csY0" fmla="*/ 288925 h 577850"/>
            <a:gd name="csX1" fmla="*/ 288925 w 876300"/>
            <a:gd name="csY1" fmla="*/ 0 h 577850"/>
            <a:gd name="csX2" fmla="*/ 225425 w 876300"/>
            <a:gd name="csY2" fmla="*/ 195263 h 577850"/>
            <a:gd name="csX3" fmla="*/ 876300 w 876300"/>
            <a:gd name="csY3" fmla="*/ 144463 h 577850"/>
            <a:gd name="csX4" fmla="*/ 876300 w 876300"/>
            <a:gd name="csY4" fmla="*/ 433388 h 577850"/>
            <a:gd name="csX5" fmla="*/ 288925 w 876300"/>
            <a:gd name="csY5" fmla="*/ 433388 h 577850"/>
            <a:gd name="csX6" fmla="*/ 288925 w 876300"/>
            <a:gd name="csY6" fmla="*/ 577850 h 577850"/>
            <a:gd name="csX7" fmla="*/ 0 w 876300"/>
            <a:gd name="csY7" fmla="*/ 288925 h 577850"/>
            <a:gd name="csX0" fmla="*/ 0 w 876300"/>
            <a:gd name="csY0" fmla="*/ 288925 h 577850"/>
            <a:gd name="csX1" fmla="*/ 288925 w 876300"/>
            <a:gd name="csY1" fmla="*/ 0 h 577850"/>
            <a:gd name="csX2" fmla="*/ 225425 w 876300"/>
            <a:gd name="csY2" fmla="*/ 195263 h 577850"/>
            <a:gd name="csX3" fmla="*/ 876300 w 876300"/>
            <a:gd name="csY3" fmla="*/ 144463 h 577850"/>
            <a:gd name="csX4" fmla="*/ 876300 w 876300"/>
            <a:gd name="csY4" fmla="*/ 433388 h 577850"/>
            <a:gd name="csX5" fmla="*/ 206375 w 876300"/>
            <a:gd name="csY5" fmla="*/ 350838 h 577850"/>
            <a:gd name="csX6" fmla="*/ 288925 w 876300"/>
            <a:gd name="csY6" fmla="*/ 577850 h 577850"/>
            <a:gd name="csX7" fmla="*/ 0 w 876300"/>
            <a:gd name="csY7" fmla="*/ 288925 h 57785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</a:cxnLst>
          <a:rect l="l" t="t" r="r" b="b"/>
          <a:pathLst>
            <a:path w="876300" h="577850">
              <a:moveTo>
                <a:pt x="0" y="288925"/>
              </a:moveTo>
              <a:lnTo>
                <a:pt x="288925" y="0"/>
              </a:lnTo>
              <a:lnTo>
                <a:pt x="225425" y="195263"/>
              </a:lnTo>
              <a:lnTo>
                <a:pt x="876300" y="144463"/>
              </a:lnTo>
              <a:lnTo>
                <a:pt x="876300" y="433388"/>
              </a:lnTo>
              <a:lnTo>
                <a:pt x="206375" y="350838"/>
              </a:lnTo>
              <a:lnTo>
                <a:pt x="288925" y="577850"/>
              </a:lnTo>
              <a:lnTo>
                <a:pt x="0" y="288925"/>
              </a:lnTo>
              <a:close/>
            </a:path>
          </a:pathLst>
        </a:cu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HOME</a:t>
          </a:r>
          <a:endParaRPr sz="1400"/>
        </a:p>
      </xdr:txBody>
    </xdr:sp>
    <xdr:clientData fLocksWithSheet="0"/>
  </xdr:oneCellAnchor>
  <xdr:twoCellAnchor>
    <xdr:from>
      <xdr:col>10</xdr:col>
      <xdr:colOff>133350</xdr:colOff>
      <xdr:row>2</xdr:row>
      <xdr:rowOff>158750</xdr:rowOff>
    </xdr:from>
    <xdr:to>
      <xdr:col>11</xdr:col>
      <xdr:colOff>568325</xdr:colOff>
      <xdr:row>4</xdr:row>
      <xdr:rowOff>146050</xdr:rowOff>
    </xdr:to>
    <xdr:sp macro="[0]!Sort_Sumترتيب_اليومDay3_ForceFix" textlink="">
      <xdr:nvSpPr>
        <xdr:cNvPr id="6" name="Rectangle: Beveled 5">
          <a:extLst>
            <a:ext uri="{FF2B5EF4-FFF2-40B4-BE49-F238E27FC236}">
              <a16:creationId xmlns:a16="http://schemas.microsoft.com/office/drawing/2014/main" id="{358F3015-10F1-430D-A37C-10BF25097410}"/>
            </a:ext>
          </a:extLst>
        </xdr:cNvPr>
        <xdr:cNvSpPr/>
      </xdr:nvSpPr>
      <xdr:spPr>
        <a:xfrm>
          <a:off x="8235950" y="812800"/>
          <a:ext cx="892175" cy="406400"/>
        </a:xfrm>
        <a:prstGeom prst="bevel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spcFirstLastPara="1" wrap="square" lIns="91425" tIns="45700" rIns="91425" bIns="45700" rtlCol="1" anchor="ctr" anchorCtr="0">
          <a:noAutofit/>
        </a:bodyPr>
        <a:lstStyle/>
        <a:p>
          <a:pPr mar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 b="1">
              <a:solidFill>
                <a:schemeClr val="lt1"/>
              </a:solidFill>
              <a:latin typeface="Bell MT" panose="02020503060305020303" pitchFamily="18" charset="0"/>
              <a:ea typeface="Calibri"/>
              <a:cs typeface="Calibri"/>
              <a:sym typeface="Calibri"/>
            </a:rPr>
            <a:t>Sort All</a:t>
          </a:r>
        </a:p>
        <a:p>
          <a:pPr mar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ar-AE" sz="1000" b="1">
              <a:solidFill>
                <a:schemeClr val="lt1"/>
              </a:solidFill>
              <a:latin typeface="Bell MT" panose="02020503060305020303" pitchFamily="18" charset="0"/>
              <a:ea typeface="Calibri"/>
              <a:cs typeface="Calibri"/>
              <a:sym typeface="Calibri"/>
            </a:rPr>
            <a:t>ترتيب</a:t>
          </a:r>
          <a:r>
            <a:rPr lang="ar-AE" sz="1000" b="1" baseline="0">
              <a:solidFill>
                <a:schemeClr val="lt1"/>
              </a:solidFill>
              <a:latin typeface="Bell MT" panose="02020503060305020303" pitchFamily="18" charset="0"/>
              <a:ea typeface="Calibri"/>
              <a:cs typeface="Calibri"/>
              <a:sym typeface="Calibri"/>
            </a:rPr>
            <a:t> الجميع</a:t>
          </a:r>
          <a:endParaRPr lang="en-US" sz="1000" b="1">
            <a:solidFill>
              <a:schemeClr val="lt1"/>
            </a:solidFill>
            <a:latin typeface="Bell MT" panose="02020503060305020303" pitchFamily="18" charset="0"/>
            <a:ea typeface="Calibri"/>
            <a:cs typeface="Calibri"/>
            <a:sym typeface="Calibri"/>
          </a:endParaRPr>
        </a:p>
      </xdr:txBody>
    </xdr:sp>
    <xdr:clientData/>
  </xdr:twoCellAnchor>
  <xdr:twoCellAnchor>
    <xdr:from>
      <xdr:col>10</xdr:col>
      <xdr:colOff>279400</xdr:colOff>
      <xdr:row>5</xdr:row>
      <xdr:rowOff>30588</xdr:rowOff>
    </xdr:from>
    <xdr:to>
      <xdr:col>11</xdr:col>
      <xdr:colOff>431800</xdr:colOff>
      <xdr:row>7</xdr:row>
      <xdr:rowOff>57150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19F33F50-1E01-8D13-D468-FC19FCAF14F6}"/>
            </a:ext>
          </a:extLst>
        </xdr:cNvPr>
        <xdr:cNvGrpSpPr/>
      </xdr:nvGrpSpPr>
      <xdr:grpSpPr>
        <a:xfrm>
          <a:off x="8382000" y="1332338"/>
          <a:ext cx="609600" cy="483762"/>
          <a:chOff x="8451850" y="1497438"/>
          <a:chExt cx="628650" cy="599924"/>
        </a:xfrm>
      </xdr:grpSpPr>
      <xdr:pic macro="[0]!Print_Now">
        <xdr:nvPicPr>
          <xdr:cNvPr id="7" name="Graphic 6">
            <a:extLst>
              <a:ext uri="{FF2B5EF4-FFF2-40B4-BE49-F238E27FC236}">
                <a16:creationId xmlns:a16="http://schemas.microsoft.com/office/drawing/2014/main" id="{2606D088-C7F9-8A35-FB0C-76D1AD33A8A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  <a:ext uri="{837473B0-CC2E-450A-ABE3-18F120FF3D39}">
                <a1611:picAttrSrcUrl xmlns:a1611="http://schemas.microsoft.com/office/drawing/2016/11/main" r:id="rId5"/>
              </a:ext>
            </a:extLst>
          </a:blip>
          <a:stretch>
            <a:fillRect/>
          </a:stretch>
        </xdr:blipFill>
        <xdr:spPr>
          <a:xfrm>
            <a:off x="8451850" y="1497438"/>
            <a:ext cx="628650" cy="599924"/>
          </a:xfrm>
          <a:prstGeom prst="rect">
            <a:avLst/>
          </a:prstGeom>
        </xdr:spPr>
      </xdr:pic>
      <xdr:sp macro="[0]!Print_Now" textlink="">
        <xdr:nvSpPr>
          <xdr:cNvPr id="12" name="Rectangle 11">
            <a:extLst>
              <a:ext uri="{FF2B5EF4-FFF2-40B4-BE49-F238E27FC236}">
                <a16:creationId xmlns:a16="http://schemas.microsoft.com/office/drawing/2014/main" id="{14B2F114-2638-4BCE-ADF9-0D54B7432659}"/>
              </a:ext>
            </a:extLst>
          </xdr:cNvPr>
          <xdr:cNvSpPr/>
        </xdr:nvSpPr>
        <xdr:spPr>
          <a:xfrm>
            <a:off x="8509000" y="1651000"/>
            <a:ext cx="476250" cy="336550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1" anchor="t"/>
          <a:lstStyle/>
          <a:p>
            <a:pPr algn="l"/>
            <a:r>
              <a:rPr lang="en-US" sz="1100"/>
              <a:t>Print</a:t>
            </a:r>
            <a:endParaRPr lang="ar-JO" sz="1100"/>
          </a:p>
        </xdr:txBody>
      </xdr:sp>
    </xdr:grpSp>
    <xdr:clientData/>
  </xdr:twoCellAnchor>
  <xdr:oneCellAnchor>
    <xdr:from>
      <xdr:col>0</xdr:col>
      <xdr:colOff>0</xdr:colOff>
      <xdr:row>0</xdr:row>
      <xdr:rowOff>0</xdr:rowOff>
    </xdr:from>
    <xdr:ext cx="664882" cy="485587"/>
    <xdr:pic>
      <xdr:nvPicPr>
        <xdr:cNvPr id="3" name="image1.jpg">
          <a:extLst>
            <a:ext uri="{FF2B5EF4-FFF2-40B4-BE49-F238E27FC236}">
              <a16:creationId xmlns:a16="http://schemas.microsoft.com/office/drawing/2014/main" id="{DD56BFF0-95B8-4FDF-B49C-1195742CC3A3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139" r="6139"/>
        <a:stretch/>
      </xdr:blipFill>
      <xdr:spPr>
        <a:xfrm>
          <a:off x="0" y="0"/>
          <a:ext cx="664882" cy="485587"/>
        </a:xfrm>
        <a:prstGeom prst="rect">
          <a:avLst/>
        </a:prstGeom>
        <a:noFill/>
      </xdr:spPr>
    </xdr:pic>
    <xdr:clientData fLocksWithSheet="0"/>
  </xdr:oneCellAnchor>
</xdr:wsDr>
</file>

<file path=xl/drawings/drawing22.xml><?xml version="1.0" encoding="utf-8"?>
<xdr:wsDr xmlns:xdr="http://schemas.openxmlformats.org/drawingml/2006/spreadsheetDrawing" xmlns:a="http://schemas.openxmlformats.org/drawingml/2006/main">
  <xdr:oneCellAnchor>
    <xdr:from>
      <xdr:col>19</xdr:col>
      <xdr:colOff>0</xdr:colOff>
      <xdr:row>0</xdr:row>
      <xdr:rowOff>0</xdr:rowOff>
    </xdr:from>
    <xdr:ext cx="876300" cy="577850"/>
    <xdr:sp macro="" textlink="">
      <xdr:nvSpPr>
        <xdr:cNvPr id="4" name="Shape 3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AA2F10-EFB6-4C5D-B8EE-8BCA5A92158D}"/>
            </a:ext>
          </a:extLst>
        </xdr:cNvPr>
        <xdr:cNvSpPr/>
      </xdr:nvSpPr>
      <xdr:spPr>
        <a:xfrm>
          <a:off x="12917714" y="0"/>
          <a:ext cx="876300" cy="577850"/>
        </a:xfrm>
        <a:custGeom>
          <a:avLst/>
          <a:gdLst>
            <a:gd name="csX0" fmla="*/ 0 w 876300"/>
            <a:gd name="csY0" fmla="*/ 288925 h 577850"/>
            <a:gd name="csX1" fmla="*/ 288925 w 876300"/>
            <a:gd name="csY1" fmla="*/ 0 h 577850"/>
            <a:gd name="csX2" fmla="*/ 288925 w 876300"/>
            <a:gd name="csY2" fmla="*/ 144463 h 577850"/>
            <a:gd name="csX3" fmla="*/ 876300 w 876300"/>
            <a:gd name="csY3" fmla="*/ 144463 h 577850"/>
            <a:gd name="csX4" fmla="*/ 876300 w 876300"/>
            <a:gd name="csY4" fmla="*/ 433388 h 577850"/>
            <a:gd name="csX5" fmla="*/ 288925 w 876300"/>
            <a:gd name="csY5" fmla="*/ 433388 h 577850"/>
            <a:gd name="csX6" fmla="*/ 288925 w 876300"/>
            <a:gd name="csY6" fmla="*/ 577850 h 577850"/>
            <a:gd name="csX7" fmla="*/ 0 w 876300"/>
            <a:gd name="csY7" fmla="*/ 288925 h 577850"/>
            <a:gd name="csX0" fmla="*/ 0 w 876300"/>
            <a:gd name="csY0" fmla="*/ 379412 h 668337"/>
            <a:gd name="csX1" fmla="*/ 288925 w 876300"/>
            <a:gd name="csY1" fmla="*/ 90487 h 668337"/>
            <a:gd name="csX2" fmla="*/ 714375 w 876300"/>
            <a:gd name="csY2" fmla="*/ 0 h 668337"/>
            <a:gd name="csX3" fmla="*/ 876300 w 876300"/>
            <a:gd name="csY3" fmla="*/ 234950 h 668337"/>
            <a:gd name="csX4" fmla="*/ 876300 w 876300"/>
            <a:gd name="csY4" fmla="*/ 523875 h 668337"/>
            <a:gd name="csX5" fmla="*/ 288925 w 876300"/>
            <a:gd name="csY5" fmla="*/ 523875 h 668337"/>
            <a:gd name="csX6" fmla="*/ 288925 w 876300"/>
            <a:gd name="csY6" fmla="*/ 668337 h 668337"/>
            <a:gd name="csX7" fmla="*/ 0 w 876300"/>
            <a:gd name="csY7" fmla="*/ 379412 h 668337"/>
            <a:gd name="csX0" fmla="*/ 0 w 876300"/>
            <a:gd name="csY0" fmla="*/ 288925 h 577850"/>
            <a:gd name="csX1" fmla="*/ 288925 w 876300"/>
            <a:gd name="csY1" fmla="*/ 0 h 577850"/>
            <a:gd name="csX2" fmla="*/ 225425 w 876300"/>
            <a:gd name="csY2" fmla="*/ 195263 h 577850"/>
            <a:gd name="csX3" fmla="*/ 876300 w 876300"/>
            <a:gd name="csY3" fmla="*/ 144463 h 577850"/>
            <a:gd name="csX4" fmla="*/ 876300 w 876300"/>
            <a:gd name="csY4" fmla="*/ 433388 h 577850"/>
            <a:gd name="csX5" fmla="*/ 288925 w 876300"/>
            <a:gd name="csY5" fmla="*/ 433388 h 577850"/>
            <a:gd name="csX6" fmla="*/ 288925 w 876300"/>
            <a:gd name="csY6" fmla="*/ 577850 h 577850"/>
            <a:gd name="csX7" fmla="*/ 0 w 876300"/>
            <a:gd name="csY7" fmla="*/ 288925 h 577850"/>
            <a:gd name="csX0" fmla="*/ 0 w 876300"/>
            <a:gd name="csY0" fmla="*/ 288925 h 577850"/>
            <a:gd name="csX1" fmla="*/ 288925 w 876300"/>
            <a:gd name="csY1" fmla="*/ 0 h 577850"/>
            <a:gd name="csX2" fmla="*/ 225425 w 876300"/>
            <a:gd name="csY2" fmla="*/ 195263 h 577850"/>
            <a:gd name="csX3" fmla="*/ 876300 w 876300"/>
            <a:gd name="csY3" fmla="*/ 144463 h 577850"/>
            <a:gd name="csX4" fmla="*/ 876300 w 876300"/>
            <a:gd name="csY4" fmla="*/ 433388 h 577850"/>
            <a:gd name="csX5" fmla="*/ 206375 w 876300"/>
            <a:gd name="csY5" fmla="*/ 350838 h 577850"/>
            <a:gd name="csX6" fmla="*/ 288925 w 876300"/>
            <a:gd name="csY6" fmla="*/ 577850 h 577850"/>
            <a:gd name="csX7" fmla="*/ 0 w 876300"/>
            <a:gd name="csY7" fmla="*/ 288925 h 57785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</a:cxnLst>
          <a:rect l="l" t="t" r="r" b="b"/>
          <a:pathLst>
            <a:path w="876300" h="577850">
              <a:moveTo>
                <a:pt x="0" y="288925"/>
              </a:moveTo>
              <a:lnTo>
                <a:pt x="288925" y="0"/>
              </a:lnTo>
              <a:lnTo>
                <a:pt x="225425" y="195263"/>
              </a:lnTo>
              <a:lnTo>
                <a:pt x="876300" y="144463"/>
              </a:lnTo>
              <a:lnTo>
                <a:pt x="876300" y="433388"/>
              </a:lnTo>
              <a:lnTo>
                <a:pt x="206375" y="350838"/>
              </a:lnTo>
              <a:lnTo>
                <a:pt x="288925" y="577850"/>
              </a:lnTo>
              <a:lnTo>
                <a:pt x="0" y="288925"/>
              </a:lnTo>
              <a:close/>
            </a:path>
          </a:pathLst>
        </a:cu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HOME</a:t>
          </a:r>
          <a:endParaRPr sz="1400"/>
        </a:p>
      </xdr:txBody>
    </xdr:sp>
    <xdr:clientData fLocksWithSheet="0"/>
  </xdr:oneCellAnchor>
  <xdr:oneCellAnchor>
    <xdr:from>
      <xdr:col>19</xdr:col>
      <xdr:colOff>84324</xdr:colOff>
      <xdr:row>3</xdr:row>
      <xdr:rowOff>238669</xdr:rowOff>
    </xdr:from>
    <xdr:ext cx="879475" cy="212725"/>
    <xdr:sp macro="[0]!Unsort_Total_General_Complete_Fixed" textlink="">
      <xdr:nvSpPr>
        <xdr:cNvPr id="5" name="Shape 43">
          <a:extLst>
            <a:ext uri="{FF2B5EF4-FFF2-40B4-BE49-F238E27FC236}">
              <a16:creationId xmlns:a16="http://schemas.microsoft.com/office/drawing/2014/main" id="{B18AE9D8-0A1E-43C0-BC3A-4D42FFF0E659}"/>
            </a:ext>
          </a:extLst>
        </xdr:cNvPr>
        <xdr:cNvSpPr/>
      </xdr:nvSpPr>
      <xdr:spPr>
        <a:xfrm>
          <a:off x="13002038" y="1046026"/>
          <a:ext cx="879475" cy="212725"/>
        </a:xfrm>
        <a:prstGeom prst="roundRect">
          <a:avLst>
            <a:gd name="adj" fmla="val 16667"/>
          </a:avLst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UNSORT</a:t>
          </a:r>
          <a:endParaRPr sz="1100" b="1"/>
        </a:p>
      </xdr:txBody>
    </xdr:sp>
    <xdr:clientData fLocksWithSheet="0"/>
  </xdr:oneCellAnchor>
  <xdr:oneCellAnchor>
    <xdr:from>
      <xdr:col>19</xdr:col>
      <xdr:colOff>68449</xdr:colOff>
      <xdr:row>2</xdr:row>
      <xdr:rowOff>188397</xdr:rowOff>
    </xdr:from>
    <xdr:ext cx="895350" cy="228600"/>
    <xdr:sp macro="[0]!Sort_By_Rank_FinalDAY3" textlink="">
      <xdr:nvSpPr>
        <xdr:cNvPr id="6" name="Shape 42">
          <a:extLst>
            <a:ext uri="{FF2B5EF4-FFF2-40B4-BE49-F238E27FC236}">
              <a16:creationId xmlns:a16="http://schemas.microsoft.com/office/drawing/2014/main" id="{C7ED136A-3FA3-4990-AF0E-E9DE4E87DFA2}"/>
            </a:ext>
          </a:extLst>
        </xdr:cNvPr>
        <xdr:cNvSpPr/>
      </xdr:nvSpPr>
      <xdr:spPr>
        <a:xfrm>
          <a:off x="12986163" y="732683"/>
          <a:ext cx="895350" cy="228600"/>
        </a:xfrm>
        <a:prstGeom prst="roundRect">
          <a:avLst>
            <a:gd name="adj" fmla="val 16667"/>
          </a:avLst>
        </a:prstGeom>
        <a:solidFill>
          <a:schemeClr val="accent2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SORT.RANK</a:t>
          </a:r>
          <a:endParaRPr sz="1100" b="1"/>
        </a:p>
      </xdr:txBody>
    </xdr:sp>
    <xdr:clientData fLocksWithSheet="0"/>
  </xdr:oneCellAnchor>
  <xdr:twoCellAnchor>
    <xdr:from>
      <xdr:col>19</xdr:col>
      <xdr:colOff>254000</xdr:colOff>
      <xdr:row>4</xdr:row>
      <xdr:rowOff>216647</xdr:rowOff>
    </xdr:from>
    <xdr:to>
      <xdr:col>21</xdr:col>
      <xdr:colOff>86659</xdr:colOff>
      <xdr:row>6</xdr:row>
      <xdr:rowOff>50468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9DE7F87C-ED2D-452F-8162-29DCB7DE3787}"/>
            </a:ext>
          </a:extLst>
        </xdr:cNvPr>
        <xdr:cNvGrpSpPr/>
      </xdr:nvGrpSpPr>
      <xdr:grpSpPr>
        <a:xfrm>
          <a:off x="13155706" y="1329765"/>
          <a:ext cx="609600" cy="483762"/>
          <a:chOff x="8451850" y="1497438"/>
          <a:chExt cx="628650" cy="599924"/>
        </a:xfrm>
      </xdr:grpSpPr>
      <xdr:pic macro="[0]!Print_Now">
        <xdr:nvPicPr>
          <xdr:cNvPr id="7" name="Graphic 6">
            <a:extLst>
              <a:ext uri="{FF2B5EF4-FFF2-40B4-BE49-F238E27FC236}">
                <a16:creationId xmlns:a16="http://schemas.microsoft.com/office/drawing/2014/main" id="{B3D435B8-4A9C-7188-1035-92AF83EB6B2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  <a:ext uri="{837473B0-CC2E-450A-ABE3-18F120FF3D39}">
                <a1611:picAttrSrcUrl xmlns:a1611="http://schemas.microsoft.com/office/drawing/2016/11/main" r:id="rId4"/>
              </a:ext>
            </a:extLst>
          </a:blip>
          <a:stretch>
            <a:fillRect/>
          </a:stretch>
        </xdr:blipFill>
        <xdr:spPr>
          <a:xfrm>
            <a:off x="8451850" y="1497438"/>
            <a:ext cx="628650" cy="599924"/>
          </a:xfrm>
          <a:prstGeom prst="rect">
            <a:avLst/>
          </a:prstGeom>
        </xdr:spPr>
      </xdr:pic>
      <xdr:sp macro="[0]!Print_Now" textlink="">
        <xdr:nvSpPr>
          <xdr:cNvPr id="8" name="Rectangle 7">
            <a:extLst>
              <a:ext uri="{FF2B5EF4-FFF2-40B4-BE49-F238E27FC236}">
                <a16:creationId xmlns:a16="http://schemas.microsoft.com/office/drawing/2014/main" id="{B21D2C09-F17F-2B25-8F3E-13D9E6B5C6AD}"/>
              </a:ext>
            </a:extLst>
          </xdr:cNvPr>
          <xdr:cNvSpPr/>
        </xdr:nvSpPr>
        <xdr:spPr>
          <a:xfrm>
            <a:off x="8509000" y="1651000"/>
            <a:ext cx="476250" cy="336550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1" anchor="t"/>
          <a:lstStyle/>
          <a:p>
            <a:pPr algn="l"/>
            <a:r>
              <a:rPr lang="en-US" sz="1100"/>
              <a:t>Print</a:t>
            </a:r>
            <a:endParaRPr lang="ar-JO" sz="1100"/>
          </a:p>
        </xdr:txBody>
      </xdr:sp>
    </xdr:grpSp>
    <xdr:clientData/>
  </xdr:twoCellAnchor>
  <xdr:oneCellAnchor>
    <xdr:from>
      <xdr:col>0</xdr:col>
      <xdr:colOff>0</xdr:colOff>
      <xdr:row>0</xdr:row>
      <xdr:rowOff>0</xdr:rowOff>
    </xdr:from>
    <xdr:ext cx="664882" cy="485587"/>
    <xdr:pic>
      <xdr:nvPicPr>
        <xdr:cNvPr id="9" name="image1.jpg">
          <a:extLst>
            <a:ext uri="{FF2B5EF4-FFF2-40B4-BE49-F238E27FC236}">
              <a16:creationId xmlns:a16="http://schemas.microsoft.com/office/drawing/2014/main" id="{F335FB06-878A-4897-B74D-0D584D64D3AA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139" r="6139"/>
        <a:stretch/>
      </xdr:blipFill>
      <xdr:spPr>
        <a:xfrm>
          <a:off x="0" y="0"/>
          <a:ext cx="664882" cy="485587"/>
        </a:xfrm>
        <a:prstGeom prst="rect">
          <a:avLst/>
        </a:prstGeom>
        <a:noFill/>
      </xdr:spPr>
    </xdr:pic>
    <xdr:clientData fLocksWithSheet="0"/>
  </xdr:oneCellAnchor>
  <xdr:oneCellAnchor>
    <xdr:from>
      <xdr:col>17</xdr:col>
      <xdr:colOff>194236</xdr:colOff>
      <xdr:row>0</xdr:row>
      <xdr:rowOff>37353</xdr:rowOff>
    </xdr:from>
    <xdr:ext cx="819150" cy="523875"/>
    <xdr:pic>
      <xdr:nvPicPr>
        <xdr:cNvPr id="10" name="image1.jpg" descr="All images">
          <a:extLst>
            <a:ext uri="{FF2B5EF4-FFF2-40B4-BE49-F238E27FC236}">
              <a16:creationId xmlns:a16="http://schemas.microsoft.com/office/drawing/2014/main" id="{AB938E46-0929-456E-A9F5-AD184C64218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2042589" y="37353"/>
          <a:ext cx="819150" cy="523875"/>
        </a:xfrm>
        <a:prstGeom prst="rect">
          <a:avLst/>
        </a:prstGeom>
        <a:noFill/>
      </xdr:spPr>
    </xdr:pic>
    <xdr:clientData fLocksWithSheet="0"/>
  </xdr:oneCellAnchor>
</xdr:wsDr>
</file>

<file path=xl/drawings/drawing23.xml><?xml version="1.0" encoding="utf-8"?>
<xdr:wsDr xmlns:xdr="http://schemas.openxmlformats.org/drawingml/2006/spreadsheetDrawing" xmlns:a="http://schemas.openxmlformats.org/drawingml/2006/main">
  <xdr:oneCellAnchor>
    <xdr:from>
      <xdr:col>17</xdr:col>
      <xdr:colOff>72567</xdr:colOff>
      <xdr:row>0</xdr:row>
      <xdr:rowOff>0</xdr:rowOff>
    </xdr:from>
    <xdr:ext cx="997857" cy="644070"/>
    <xdr:sp macro="" textlink="">
      <xdr:nvSpPr>
        <xdr:cNvPr id="4" name="Shape 3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610BDAB-0FDC-4A0E-BB9A-01D796FDA04D}"/>
            </a:ext>
          </a:extLst>
        </xdr:cNvPr>
        <xdr:cNvSpPr/>
      </xdr:nvSpPr>
      <xdr:spPr>
        <a:xfrm>
          <a:off x="11221353" y="0"/>
          <a:ext cx="997857" cy="644070"/>
        </a:xfrm>
        <a:custGeom>
          <a:avLst/>
          <a:gdLst>
            <a:gd name="csX0" fmla="*/ 0 w 876300"/>
            <a:gd name="csY0" fmla="*/ 288925 h 577850"/>
            <a:gd name="csX1" fmla="*/ 288925 w 876300"/>
            <a:gd name="csY1" fmla="*/ 0 h 577850"/>
            <a:gd name="csX2" fmla="*/ 288925 w 876300"/>
            <a:gd name="csY2" fmla="*/ 144463 h 577850"/>
            <a:gd name="csX3" fmla="*/ 876300 w 876300"/>
            <a:gd name="csY3" fmla="*/ 144463 h 577850"/>
            <a:gd name="csX4" fmla="*/ 876300 w 876300"/>
            <a:gd name="csY4" fmla="*/ 433388 h 577850"/>
            <a:gd name="csX5" fmla="*/ 288925 w 876300"/>
            <a:gd name="csY5" fmla="*/ 433388 h 577850"/>
            <a:gd name="csX6" fmla="*/ 288925 w 876300"/>
            <a:gd name="csY6" fmla="*/ 577850 h 577850"/>
            <a:gd name="csX7" fmla="*/ 0 w 876300"/>
            <a:gd name="csY7" fmla="*/ 288925 h 577850"/>
            <a:gd name="csX0" fmla="*/ 0 w 876300"/>
            <a:gd name="csY0" fmla="*/ 379412 h 668337"/>
            <a:gd name="csX1" fmla="*/ 288925 w 876300"/>
            <a:gd name="csY1" fmla="*/ 90487 h 668337"/>
            <a:gd name="csX2" fmla="*/ 714375 w 876300"/>
            <a:gd name="csY2" fmla="*/ 0 h 668337"/>
            <a:gd name="csX3" fmla="*/ 876300 w 876300"/>
            <a:gd name="csY3" fmla="*/ 234950 h 668337"/>
            <a:gd name="csX4" fmla="*/ 876300 w 876300"/>
            <a:gd name="csY4" fmla="*/ 523875 h 668337"/>
            <a:gd name="csX5" fmla="*/ 288925 w 876300"/>
            <a:gd name="csY5" fmla="*/ 523875 h 668337"/>
            <a:gd name="csX6" fmla="*/ 288925 w 876300"/>
            <a:gd name="csY6" fmla="*/ 668337 h 668337"/>
            <a:gd name="csX7" fmla="*/ 0 w 876300"/>
            <a:gd name="csY7" fmla="*/ 379412 h 668337"/>
            <a:gd name="csX0" fmla="*/ 0 w 876300"/>
            <a:gd name="csY0" fmla="*/ 288925 h 577850"/>
            <a:gd name="csX1" fmla="*/ 288925 w 876300"/>
            <a:gd name="csY1" fmla="*/ 0 h 577850"/>
            <a:gd name="csX2" fmla="*/ 225425 w 876300"/>
            <a:gd name="csY2" fmla="*/ 195263 h 577850"/>
            <a:gd name="csX3" fmla="*/ 876300 w 876300"/>
            <a:gd name="csY3" fmla="*/ 144463 h 577850"/>
            <a:gd name="csX4" fmla="*/ 876300 w 876300"/>
            <a:gd name="csY4" fmla="*/ 433388 h 577850"/>
            <a:gd name="csX5" fmla="*/ 288925 w 876300"/>
            <a:gd name="csY5" fmla="*/ 433388 h 577850"/>
            <a:gd name="csX6" fmla="*/ 288925 w 876300"/>
            <a:gd name="csY6" fmla="*/ 577850 h 577850"/>
            <a:gd name="csX7" fmla="*/ 0 w 876300"/>
            <a:gd name="csY7" fmla="*/ 288925 h 577850"/>
            <a:gd name="csX0" fmla="*/ 0 w 876300"/>
            <a:gd name="csY0" fmla="*/ 288925 h 577850"/>
            <a:gd name="csX1" fmla="*/ 288925 w 876300"/>
            <a:gd name="csY1" fmla="*/ 0 h 577850"/>
            <a:gd name="csX2" fmla="*/ 225425 w 876300"/>
            <a:gd name="csY2" fmla="*/ 195263 h 577850"/>
            <a:gd name="csX3" fmla="*/ 876300 w 876300"/>
            <a:gd name="csY3" fmla="*/ 144463 h 577850"/>
            <a:gd name="csX4" fmla="*/ 876300 w 876300"/>
            <a:gd name="csY4" fmla="*/ 433388 h 577850"/>
            <a:gd name="csX5" fmla="*/ 206375 w 876300"/>
            <a:gd name="csY5" fmla="*/ 350838 h 577850"/>
            <a:gd name="csX6" fmla="*/ 288925 w 876300"/>
            <a:gd name="csY6" fmla="*/ 577850 h 577850"/>
            <a:gd name="csX7" fmla="*/ 0 w 876300"/>
            <a:gd name="csY7" fmla="*/ 288925 h 57785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</a:cxnLst>
          <a:rect l="l" t="t" r="r" b="b"/>
          <a:pathLst>
            <a:path w="876300" h="577850">
              <a:moveTo>
                <a:pt x="0" y="288925"/>
              </a:moveTo>
              <a:lnTo>
                <a:pt x="288925" y="0"/>
              </a:lnTo>
              <a:lnTo>
                <a:pt x="225425" y="195263"/>
              </a:lnTo>
              <a:lnTo>
                <a:pt x="876300" y="144463"/>
              </a:lnTo>
              <a:lnTo>
                <a:pt x="876300" y="433388"/>
              </a:lnTo>
              <a:lnTo>
                <a:pt x="206375" y="350838"/>
              </a:lnTo>
              <a:lnTo>
                <a:pt x="288925" y="577850"/>
              </a:lnTo>
              <a:lnTo>
                <a:pt x="0" y="288925"/>
              </a:lnTo>
              <a:close/>
            </a:path>
          </a:pathLst>
        </a:cu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HOME</a:t>
          </a:r>
          <a:endParaRPr sz="1400"/>
        </a:p>
      </xdr:txBody>
    </xdr:sp>
    <xdr:clientData fLocksWithSheet="0"/>
  </xdr:oneCellAnchor>
  <xdr:oneCellAnchor>
    <xdr:from>
      <xdr:col>17</xdr:col>
      <xdr:colOff>112938</xdr:colOff>
      <xdr:row>4</xdr:row>
      <xdr:rowOff>217053</xdr:rowOff>
    </xdr:from>
    <xdr:ext cx="1087091" cy="271815"/>
    <xdr:sp macro="[0]!Unsort_مجاميعالفرقTotal_Teams_3Days" textlink="">
      <xdr:nvSpPr>
        <xdr:cNvPr id="5" name="Shape 43">
          <a:extLst>
            <a:ext uri="{FF2B5EF4-FFF2-40B4-BE49-F238E27FC236}">
              <a16:creationId xmlns:a16="http://schemas.microsoft.com/office/drawing/2014/main" id="{BAAE481B-2C73-477F-971A-104E5A4D897C}"/>
            </a:ext>
          </a:extLst>
        </xdr:cNvPr>
        <xdr:cNvSpPr/>
      </xdr:nvSpPr>
      <xdr:spPr>
        <a:xfrm>
          <a:off x="11261724" y="1360053"/>
          <a:ext cx="1087091" cy="271815"/>
        </a:xfrm>
        <a:prstGeom prst="roundRect">
          <a:avLst>
            <a:gd name="adj" fmla="val 16667"/>
          </a:avLst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UNSORT</a:t>
          </a:r>
          <a:endParaRPr sz="1100" b="1"/>
        </a:p>
      </xdr:txBody>
    </xdr:sp>
    <xdr:clientData fLocksWithSheet="0"/>
  </xdr:oneCellAnchor>
  <xdr:oneCellAnchor>
    <xdr:from>
      <xdr:col>17</xdr:col>
      <xdr:colOff>90713</xdr:colOff>
      <xdr:row>3</xdr:row>
      <xdr:rowOff>136073</xdr:rowOff>
    </xdr:from>
    <xdr:ext cx="1106714" cy="292100"/>
    <xdr:sp macro="[0]!Sort_By_Rank_FinalDAY3" textlink="">
      <xdr:nvSpPr>
        <xdr:cNvPr id="6" name="Shape 42">
          <a:extLst>
            <a:ext uri="{FF2B5EF4-FFF2-40B4-BE49-F238E27FC236}">
              <a16:creationId xmlns:a16="http://schemas.microsoft.com/office/drawing/2014/main" id="{FC3A0F8B-3AD1-440C-A76B-3EFA88561187}"/>
            </a:ext>
          </a:extLst>
        </xdr:cNvPr>
        <xdr:cNvSpPr/>
      </xdr:nvSpPr>
      <xdr:spPr>
        <a:xfrm>
          <a:off x="11239499" y="1016002"/>
          <a:ext cx="1106714" cy="292100"/>
        </a:xfrm>
        <a:prstGeom prst="roundRect">
          <a:avLst>
            <a:gd name="adj" fmla="val 16667"/>
          </a:avLst>
        </a:prstGeom>
        <a:solidFill>
          <a:schemeClr val="accent2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SORT.RANK</a:t>
          </a:r>
          <a:endParaRPr sz="1100" b="1"/>
        </a:p>
      </xdr:txBody>
    </xdr:sp>
    <xdr:clientData fLocksWithSheet="0"/>
  </xdr:oneCellAnchor>
  <xdr:twoCellAnchor>
    <xdr:from>
      <xdr:col>17</xdr:col>
      <xdr:colOff>299357</xdr:colOff>
      <xdr:row>4</xdr:row>
      <xdr:rowOff>589643</xdr:rowOff>
    </xdr:from>
    <xdr:to>
      <xdr:col>18</xdr:col>
      <xdr:colOff>101600</xdr:colOff>
      <xdr:row>6</xdr:row>
      <xdr:rowOff>193476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2952E2D2-2F4E-4F99-9965-AE39692D0A54}"/>
            </a:ext>
          </a:extLst>
        </xdr:cNvPr>
        <xdr:cNvGrpSpPr/>
      </xdr:nvGrpSpPr>
      <xdr:grpSpPr>
        <a:xfrm>
          <a:off x="11448143" y="1732643"/>
          <a:ext cx="609600" cy="483762"/>
          <a:chOff x="8451850" y="1497438"/>
          <a:chExt cx="628650" cy="599924"/>
        </a:xfrm>
      </xdr:grpSpPr>
      <xdr:pic macro="[0]!Print_Now">
        <xdr:nvPicPr>
          <xdr:cNvPr id="7" name="Graphic 6">
            <a:extLst>
              <a:ext uri="{FF2B5EF4-FFF2-40B4-BE49-F238E27FC236}">
                <a16:creationId xmlns:a16="http://schemas.microsoft.com/office/drawing/2014/main" id="{B486856A-4BA2-956B-7029-E0BB2D7FC70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  <a:ext uri="{837473B0-CC2E-450A-ABE3-18F120FF3D39}">
                <a1611:picAttrSrcUrl xmlns:a1611="http://schemas.microsoft.com/office/drawing/2016/11/main" r:id="rId4"/>
              </a:ext>
            </a:extLst>
          </a:blip>
          <a:stretch>
            <a:fillRect/>
          </a:stretch>
        </xdr:blipFill>
        <xdr:spPr>
          <a:xfrm>
            <a:off x="8451850" y="1497438"/>
            <a:ext cx="628650" cy="599924"/>
          </a:xfrm>
          <a:prstGeom prst="rect">
            <a:avLst/>
          </a:prstGeom>
        </xdr:spPr>
      </xdr:pic>
      <xdr:sp macro="[0]!Print_Now" textlink="">
        <xdr:nvSpPr>
          <xdr:cNvPr id="8" name="Rectangle 7">
            <a:extLst>
              <a:ext uri="{FF2B5EF4-FFF2-40B4-BE49-F238E27FC236}">
                <a16:creationId xmlns:a16="http://schemas.microsoft.com/office/drawing/2014/main" id="{8669A1FE-EEBB-148B-8802-38B4B04ED747}"/>
              </a:ext>
            </a:extLst>
          </xdr:cNvPr>
          <xdr:cNvSpPr/>
        </xdr:nvSpPr>
        <xdr:spPr>
          <a:xfrm>
            <a:off x="8509000" y="1651000"/>
            <a:ext cx="476250" cy="336550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1" anchor="t"/>
          <a:lstStyle/>
          <a:p>
            <a:pPr algn="l"/>
            <a:r>
              <a:rPr lang="en-US" sz="1100"/>
              <a:t>Print</a:t>
            </a:r>
            <a:endParaRPr lang="ar-JO" sz="1100"/>
          </a:p>
        </xdr:txBody>
      </xdr:sp>
    </xdr:grpSp>
    <xdr:clientData/>
  </xdr:twoCellAnchor>
  <xdr:oneCellAnchor>
    <xdr:from>
      <xdr:col>0</xdr:col>
      <xdr:colOff>0</xdr:colOff>
      <xdr:row>0</xdr:row>
      <xdr:rowOff>0</xdr:rowOff>
    </xdr:from>
    <xdr:ext cx="664882" cy="485587"/>
    <xdr:pic>
      <xdr:nvPicPr>
        <xdr:cNvPr id="9" name="image1.jpg">
          <a:extLst>
            <a:ext uri="{FF2B5EF4-FFF2-40B4-BE49-F238E27FC236}">
              <a16:creationId xmlns:a16="http://schemas.microsoft.com/office/drawing/2014/main" id="{1CE610D5-3809-4AF7-A889-6280C864191E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139" r="6139"/>
        <a:stretch/>
      </xdr:blipFill>
      <xdr:spPr>
        <a:xfrm>
          <a:off x="0" y="0"/>
          <a:ext cx="664882" cy="485587"/>
        </a:xfrm>
        <a:prstGeom prst="rect">
          <a:avLst/>
        </a:prstGeom>
        <a:noFill/>
      </xdr:spPr>
    </xdr:pic>
    <xdr:clientData fLocksWithSheet="0"/>
  </xdr:oneCellAnchor>
  <xdr:oneCellAnchor>
    <xdr:from>
      <xdr:col>15</xdr:col>
      <xdr:colOff>390071</xdr:colOff>
      <xdr:row>0</xdr:row>
      <xdr:rowOff>136072</xdr:rowOff>
    </xdr:from>
    <xdr:ext cx="819150" cy="523875"/>
    <xdr:pic>
      <xdr:nvPicPr>
        <xdr:cNvPr id="10" name="image1.jpg" descr="All images">
          <a:extLst>
            <a:ext uri="{FF2B5EF4-FFF2-40B4-BE49-F238E27FC236}">
              <a16:creationId xmlns:a16="http://schemas.microsoft.com/office/drawing/2014/main" id="{CCFB4C52-71D7-4C5A-8E26-8C5BE221470B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0268857" y="136072"/>
          <a:ext cx="819150" cy="523875"/>
        </a:xfrm>
        <a:prstGeom prst="rect">
          <a:avLst/>
        </a:prstGeom>
        <a:noFill/>
      </xdr:spPr>
    </xdr:pic>
    <xdr:clientData fLocksWithSheet="0"/>
  </xdr:oneCellAnchor>
</xdr:wsDr>
</file>

<file path=xl/drawings/drawing24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42333</xdr:colOff>
      <xdr:row>0</xdr:row>
      <xdr:rowOff>105833</xdr:rowOff>
    </xdr:from>
    <xdr:ext cx="876300" cy="577850"/>
    <xdr:sp macro="" textlink="">
      <xdr:nvSpPr>
        <xdr:cNvPr id="4" name="Shape 3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03965E5-1F8C-4BA6-BD64-60444D5CE6BE}"/>
            </a:ext>
          </a:extLst>
        </xdr:cNvPr>
        <xdr:cNvSpPr/>
      </xdr:nvSpPr>
      <xdr:spPr>
        <a:xfrm>
          <a:off x="8053916" y="105833"/>
          <a:ext cx="876300" cy="577850"/>
        </a:xfrm>
        <a:custGeom>
          <a:avLst/>
          <a:gdLst>
            <a:gd name="csX0" fmla="*/ 0 w 876300"/>
            <a:gd name="csY0" fmla="*/ 288925 h 577850"/>
            <a:gd name="csX1" fmla="*/ 288925 w 876300"/>
            <a:gd name="csY1" fmla="*/ 0 h 577850"/>
            <a:gd name="csX2" fmla="*/ 288925 w 876300"/>
            <a:gd name="csY2" fmla="*/ 144463 h 577850"/>
            <a:gd name="csX3" fmla="*/ 876300 w 876300"/>
            <a:gd name="csY3" fmla="*/ 144463 h 577850"/>
            <a:gd name="csX4" fmla="*/ 876300 w 876300"/>
            <a:gd name="csY4" fmla="*/ 433388 h 577850"/>
            <a:gd name="csX5" fmla="*/ 288925 w 876300"/>
            <a:gd name="csY5" fmla="*/ 433388 h 577850"/>
            <a:gd name="csX6" fmla="*/ 288925 w 876300"/>
            <a:gd name="csY6" fmla="*/ 577850 h 577850"/>
            <a:gd name="csX7" fmla="*/ 0 w 876300"/>
            <a:gd name="csY7" fmla="*/ 288925 h 577850"/>
            <a:gd name="csX0" fmla="*/ 0 w 876300"/>
            <a:gd name="csY0" fmla="*/ 379412 h 668337"/>
            <a:gd name="csX1" fmla="*/ 288925 w 876300"/>
            <a:gd name="csY1" fmla="*/ 90487 h 668337"/>
            <a:gd name="csX2" fmla="*/ 714375 w 876300"/>
            <a:gd name="csY2" fmla="*/ 0 h 668337"/>
            <a:gd name="csX3" fmla="*/ 876300 w 876300"/>
            <a:gd name="csY3" fmla="*/ 234950 h 668337"/>
            <a:gd name="csX4" fmla="*/ 876300 w 876300"/>
            <a:gd name="csY4" fmla="*/ 523875 h 668337"/>
            <a:gd name="csX5" fmla="*/ 288925 w 876300"/>
            <a:gd name="csY5" fmla="*/ 523875 h 668337"/>
            <a:gd name="csX6" fmla="*/ 288925 w 876300"/>
            <a:gd name="csY6" fmla="*/ 668337 h 668337"/>
            <a:gd name="csX7" fmla="*/ 0 w 876300"/>
            <a:gd name="csY7" fmla="*/ 379412 h 668337"/>
            <a:gd name="csX0" fmla="*/ 0 w 876300"/>
            <a:gd name="csY0" fmla="*/ 288925 h 577850"/>
            <a:gd name="csX1" fmla="*/ 288925 w 876300"/>
            <a:gd name="csY1" fmla="*/ 0 h 577850"/>
            <a:gd name="csX2" fmla="*/ 225425 w 876300"/>
            <a:gd name="csY2" fmla="*/ 195263 h 577850"/>
            <a:gd name="csX3" fmla="*/ 876300 w 876300"/>
            <a:gd name="csY3" fmla="*/ 144463 h 577850"/>
            <a:gd name="csX4" fmla="*/ 876300 w 876300"/>
            <a:gd name="csY4" fmla="*/ 433388 h 577850"/>
            <a:gd name="csX5" fmla="*/ 288925 w 876300"/>
            <a:gd name="csY5" fmla="*/ 433388 h 577850"/>
            <a:gd name="csX6" fmla="*/ 288925 w 876300"/>
            <a:gd name="csY6" fmla="*/ 577850 h 577850"/>
            <a:gd name="csX7" fmla="*/ 0 w 876300"/>
            <a:gd name="csY7" fmla="*/ 288925 h 577850"/>
            <a:gd name="csX0" fmla="*/ 0 w 876300"/>
            <a:gd name="csY0" fmla="*/ 288925 h 577850"/>
            <a:gd name="csX1" fmla="*/ 288925 w 876300"/>
            <a:gd name="csY1" fmla="*/ 0 h 577850"/>
            <a:gd name="csX2" fmla="*/ 225425 w 876300"/>
            <a:gd name="csY2" fmla="*/ 195263 h 577850"/>
            <a:gd name="csX3" fmla="*/ 876300 w 876300"/>
            <a:gd name="csY3" fmla="*/ 144463 h 577850"/>
            <a:gd name="csX4" fmla="*/ 876300 w 876300"/>
            <a:gd name="csY4" fmla="*/ 433388 h 577850"/>
            <a:gd name="csX5" fmla="*/ 206375 w 876300"/>
            <a:gd name="csY5" fmla="*/ 350838 h 577850"/>
            <a:gd name="csX6" fmla="*/ 288925 w 876300"/>
            <a:gd name="csY6" fmla="*/ 577850 h 577850"/>
            <a:gd name="csX7" fmla="*/ 0 w 876300"/>
            <a:gd name="csY7" fmla="*/ 288925 h 57785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</a:cxnLst>
          <a:rect l="l" t="t" r="r" b="b"/>
          <a:pathLst>
            <a:path w="876300" h="577850">
              <a:moveTo>
                <a:pt x="0" y="288925"/>
              </a:moveTo>
              <a:lnTo>
                <a:pt x="288925" y="0"/>
              </a:lnTo>
              <a:lnTo>
                <a:pt x="225425" y="195263"/>
              </a:lnTo>
              <a:lnTo>
                <a:pt x="876300" y="144463"/>
              </a:lnTo>
              <a:lnTo>
                <a:pt x="876300" y="433388"/>
              </a:lnTo>
              <a:lnTo>
                <a:pt x="206375" y="350838"/>
              </a:lnTo>
              <a:lnTo>
                <a:pt x="288925" y="577850"/>
              </a:lnTo>
              <a:lnTo>
                <a:pt x="0" y="288925"/>
              </a:lnTo>
              <a:close/>
            </a:path>
          </a:pathLst>
        </a:cu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HOME</a:t>
          </a:r>
          <a:endParaRPr sz="1400"/>
        </a:p>
      </xdr:txBody>
    </xdr:sp>
    <xdr:clientData fLocksWithSheet="0"/>
  </xdr:oneCellAnchor>
  <xdr:twoCellAnchor>
    <xdr:from>
      <xdr:col>10</xdr:col>
      <xdr:colOff>106892</xdr:colOff>
      <xdr:row>3</xdr:row>
      <xdr:rowOff>110067</xdr:rowOff>
    </xdr:from>
    <xdr:to>
      <xdr:col>11</xdr:col>
      <xdr:colOff>690033</xdr:colOff>
      <xdr:row>5</xdr:row>
      <xdr:rowOff>78317</xdr:rowOff>
    </xdr:to>
    <xdr:sp macro="[0]!Sort_ترتيبSummary_مجموعTotal_ForceFix" textlink="">
      <xdr:nvSpPr>
        <xdr:cNvPr id="5" name="Rectangle: Beveled 4">
          <a:extLst>
            <a:ext uri="{FF2B5EF4-FFF2-40B4-BE49-F238E27FC236}">
              <a16:creationId xmlns:a16="http://schemas.microsoft.com/office/drawing/2014/main" id="{83ADD1E7-8D83-4424-865A-F726C8511944}"/>
            </a:ext>
          </a:extLst>
        </xdr:cNvPr>
        <xdr:cNvSpPr/>
      </xdr:nvSpPr>
      <xdr:spPr>
        <a:xfrm>
          <a:off x="8118475" y="924984"/>
          <a:ext cx="890058" cy="412750"/>
        </a:xfrm>
        <a:prstGeom prst="bevel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spcFirstLastPara="1" wrap="square" lIns="91425" tIns="45700" rIns="91425" bIns="45700" rtlCol="1" anchor="ctr" anchorCtr="0">
          <a:noAutofit/>
        </a:bodyPr>
        <a:lstStyle/>
        <a:p>
          <a:pPr mar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 b="1">
              <a:solidFill>
                <a:schemeClr val="lt1"/>
              </a:solidFill>
              <a:latin typeface="Bell MT" panose="02020503060305020303" pitchFamily="18" charset="0"/>
              <a:ea typeface="Calibri"/>
              <a:cs typeface="Calibri"/>
              <a:sym typeface="Calibri"/>
            </a:rPr>
            <a:t>Sort All</a:t>
          </a:r>
        </a:p>
        <a:p>
          <a:pPr mar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ar-AE" sz="1000" b="1">
              <a:solidFill>
                <a:schemeClr val="lt1"/>
              </a:solidFill>
              <a:latin typeface="Bell MT" panose="02020503060305020303" pitchFamily="18" charset="0"/>
              <a:ea typeface="Calibri"/>
              <a:cs typeface="Calibri"/>
              <a:sym typeface="Calibri"/>
            </a:rPr>
            <a:t>ترتيب</a:t>
          </a:r>
          <a:r>
            <a:rPr lang="ar-AE" sz="1000" b="1" baseline="0">
              <a:solidFill>
                <a:schemeClr val="lt1"/>
              </a:solidFill>
              <a:latin typeface="Bell MT" panose="02020503060305020303" pitchFamily="18" charset="0"/>
              <a:ea typeface="Calibri"/>
              <a:cs typeface="Calibri"/>
              <a:sym typeface="Calibri"/>
            </a:rPr>
            <a:t> الجميع</a:t>
          </a:r>
          <a:endParaRPr lang="en-US" sz="1000" b="1">
            <a:solidFill>
              <a:schemeClr val="lt1"/>
            </a:solidFill>
            <a:latin typeface="Bell MT" panose="02020503060305020303" pitchFamily="18" charset="0"/>
            <a:ea typeface="Calibri"/>
            <a:cs typeface="Calibri"/>
            <a:sym typeface="Calibri"/>
          </a:endParaRPr>
        </a:p>
      </xdr:txBody>
    </xdr:sp>
    <xdr:clientData/>
  </xdr:twoCellAnchor>
  <xdr:twoCellAnchor>
    <xdr:from>
      <xdr:col>10</xdr:col>
      <xdr:colOff>254000</xdr:colOff>
      <xdr:row>5</xdr:row>
      <xdr:rowOff>154214</xdr:rowOff>
    </xdr:from>
    <xdr:to>
      <xdr:col>11</xdr:col>
      <xdr:colOff>555171</xdr:colOff>
      <xdr:row>7</xdr:row>
      <xdr:rowOff>184405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D4074BA0-BE5B-40FB-A94E-2CC349118C08}"/>
            </a:ext>
          </a:extLst>
        </xdr:cNvPr>
        <xdr:cNvGrpSpPr/>
      </xdr:nvGrpSpPr>
      <xdr:grpSpPr>
        <a:xfrm>
          <a:off x="8260522" y="1396605"/>
          <a:ext cx="610388" cy="482974"/>
          <a:chOff x="8451850" y="1497438"/>
          <a:chExt cx="628650" cy="599924"/>
        </a:xfrm>
      </xdr:grpSpPr>
      <xdr:pic macro="[0]!Print_Now">
        <xdr:nvPicPr>
          <xdr:cNvPr id="6" name="Graphic 5">
            <a:extLst>
              <a:ext uri="{FF2B5EF4-FFF2-40B4-BE49-F238E27FC236}">
                <a16:creationId xmlns:a16="http://schemas.microsoft.com/office/drawing/2014/main" id="{D39857F1-B077-7617-BACC-795C8505DD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  <a:ext uri="{837473B0-CC2E-450A-ABE3-18F120FF3D39}">
                <a1611:picAttrSrcUrl xmlns:a1611="http://schemas.microsoft.com/office/drawing/2016/11/main" r:id="rId4"/>
              </a:ext>
            </a:extLst>
          </a:blip>
          <a:stretch>
            <a:fillRect/>
          </a:stretch>
        </xdr:blipFill>
        <xdr:spPr>
          <a:xfrm>
            <a:off x="8451850" y="1497438"/>
            <a:ext cx="628650" cy="599924"/>
          </a:xfrm>
          <a:prstGeom prst="rect">
            <a:avLst/>
          </a:prstGeom>
        </xdr:spPr>
      </xdr:pic>
      <xdr:sp macro="[0]!Print_Now" textlink="">
        <xdr:nvSpPr>
          <xdr:cNvPr id="7" name="Rectangle 6">
            <a:extLst>
              <a:ext uri="{FF2B5EF4-FFF2-40B4-BE49-F238E27FC236}">
                <a16:creationId xmlns:a16="http://schemas.microsoft.com/office/drawing/2014/main" id="{A4432C90-8977-A96C-07E0-AD714B875E40}"/>
              </a:ext>
            </a:extLst>
          </xdr:cNvPr>
          <xdr:cNvSpPr/>
        </xdr:nvSpPr>
        <xdr:spPr>
          <a:xfrm>
            <a:off x="8509000" y="1651000"/>
            <a:ext cx="476250" cy="336550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1" anchor="t"/>
          <a:lstStyle/>
          <a:p>
            <a:pPr algn="l"/>
            <a:r>
              <a:rPr lang="en-US" sz="1100"/>
              <a:t>Print</a:t>
            </a:r>
            <a:endParaRPr lang="ar-JO" sz="1100"/>
          </a:p>
        </xdr:txBody>
      </xdr:sp>
    </xdr:grpSp>
    <xdr:clientData/>
  </xdr:twoCellAnchor>
  <xdr:oneCellAnchor>
    <xdr:from>
      <xdr:col>0</xdr:col>
      <xdr:colOff>0</xdr:colOff>
      <xdr:row>0</xdr:row>
      <xdr:rowOff>0</xdr:rowOff>
    </xdr:from>
    <xdr:ext cx="872434" cy="684696"/>
    <xdr:pic>
      <xdr:nvPicPr>
        <xdr:cNvPr id="8" name="image1.jpg">
          <a:extLst>
            <a:ext uri="{FF2B5EF4-FFF2-40B4-BE49-F238E27FC236}">
              <a16:creationId xmlns:a16="http://schemas.microsoft.com/office/drawing/2014/main" id="{2135735C-7D1B-45A9-ABE3-E3612810C0A2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139" r="6139"/>
        <a:stretch/>
      </xdr:blipFill>
      <xdr:spPr>
        <a:xfrm>
          <a:off x="0" y="0"/>
          <a:ext cx="872434" cy="684696"/>
        </a:xfrm>
        <a:prstGeom prst="rect">
          <a:avLst/>
        </a:prstGeom>
        <a:noFill/>
      </xdr:spPr>
    </xdr:pic>
    <xdr:clientData fLocksWithSheet="0"/>
  </xdr:oneCellAnchor>
  <xdr:oneCellAnchor>
    <xdr:from>
      <xdr:col>7</xdr:col>
      <xdr:colOff>1236869</xdr:colOff>
      <xdr:row>0</xdr:row>
      <xdr:rowOff>60738</xdr:rowOff>
    </xdr:from>
    <xdr:ext cx="1189106" cy="778565"/>
    <xdr:pic>
      <xdr:nvPicPr>
        <xdr:cNvPr id="10" name="image1.jpg" descr="All images">
          <a:extLst>
            <a:ext uri="{FF2B5EF4-FFF2-40B4-BE49-F238E27FC236}">
              <a16:creationId xmlns:a16="http://schemas.microsoft.com/office/drawing/2014/main" id="{55C38319-3629-4F37-BDBC-F0A339EEB7AA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791739" y="60738"/>
          <a:ext cx="1189106" cy="778565"/>
        </a:xfrm>
        <a:prstGeom prst="rect">
          <a:avLst/>
        </a:prstGeom>
        <a:noFill/>
      </xdr:spPr>
    </xdr:pic>
    <xdr:clientData fLocksWithSheet="0"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4:E124">
  <tableColumns count="5">
    <tableColumn id="1" xr3:uid="{00000000-0010-0000-0000-000001000000}" name="Column1"/>
    <tableColumn id="2" xr3:uid="{00000000-0010-0000-0000-000002000000}" name="No"/>
    <tableColumn id="3" xr3:uid="{00000000-0010-0000-0000-000003000000}" name="Competitor Name اسم المتنافس"/>
    <tableColumn id="4" xr3:uid="{00000000-0010-0000-0000-000004000000}" name="Team Name اسم الفريق"/>
    <tableColumn id="5" xr3:uid="{00000000-0010-0000-0000-000005000000}" name="Team"/>
  </tableColumns>
  <tableStyleInfo name="M. List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1000"/>
  <sheetViews>
    <sheetView zoomScale="85" zoomScaleNormal="85" workbookViewId="0"/>
  </sheetViews>
  <sheetFormatPr defaultColWidth="14.36328125" defaultRowHeight="15" customHeight="1" x14ac:dyDescent="0.35"/>
  <cols>
    <col min="1" max="11" width="8.6328125" style="422" customWidth="1"/>
    <col min="12" max="12" width="14.36328125" style="422" customWidth="1"/>
    <col min="13" max="26" width="8.6328125" style="422" customWidth="1"/>
    <col min="27" max="30" width="14.36328125" style="422"/>
  </cols>
  <sheetData>
    <row r="1" spans="1:26" ht="14.25" customHeight="1" x14ac:dyDescent="0.35">
      <c r="A1" s="420"/>
      <c r="B1" s="420"/>
      <c r="C1" s="420"/>
      <c r="D1" s="420"/>
      <c r="E1" s="420"/>
      <c r="F1" s="420"/>
      <c r="G1" s="420"/>
      <c r="H1" s="420"/>
      <c r="I1" s="420"/>
      <c r="J1" s="420"/>
      <c r="K1" s="420"/>
      <c r="L1" s="420"/>
      <c r="M1" s="421"/>
      <c r="N1" s="421"/>
      <c r="O1" s="421"/>
      <c r="P1" s="421"/>
      <c r="Q1" s="421"/>
      <c r="R1" s="421"/>
      <c r="S1" s="421"/>
      <c r="T1" s="421"/>
      <c r="U1" s="421"/>
      <c r="V1" s="421"/>
      <c r="W1" s="421"/>
      <c r="X1" s="421"/>
      <c r="Y1" s="421"/>
      <c r="Z1" s="421"/>
    </row>
    <row r="2" spans="1:26" ht="14.25" customHeight="1" x14ac:dyDescent="0.35">
      <c r="A2" s="420"/>
      <c r="B2" s="420"/>
      <c r="C2" s="420"/>
      <c r="D2" s="420"/>
      <c r="E2" s="420"/>
      <c r="F2" s="420"/>
      <c r="G2" s="420"/>
      <c r="H2" s="420"/>
      <c r="I2" s="420"/>
      <c r="J2" s="420"/>
      <c r="K2" s="420"/>
      <c r="L2" s="420"/>
      <c r="M2" s="421"/>
      <c r="N2" s="421"/>
      <c r="O2" s="421"/>
      <c r="P2" s="421"/>
      <c r="Q2" s="421"/>
      <c r="R2" s="421"/>
      <c r="S2" s="421"/>
      <c r="T2" s="421"/>
      <c r="U2" s="421"/>
      <c r="V2" s="421"/>
      <c r="W2" s="421"/>
      <c r="X2" s="421"/>
      <c r="Y2" s="421"/>
      <c r="Z2" s="421"/>
    </row>
    <row r="3" spans="1:26" ht="14.25" customHeight="1" x14ac:dyDescent="0.35">
      <c r="A3" s="420"/>
      <c r="B3" s="420"/>
      <c r="C3" s="420"/>
      <c r="D3" s="420"/>
      <c r="E3" s="420"/>
      <c r="F3" s="420"/>
      <c r="G3" s="420"/>
      <c r="H3" s="420"/>
      <c r="I3" s="420"/>
      <c r="J3" s="420"/>
      <c r="K3" s="420"/>
      <c r="L3" s="420"/>
      <c r="M3" s="421"/>
      <c r="N3" s="421"/>
      <c r="O3" s="421"/>
      <c r="P3" s="421"/>
      <c r="Q3" s="421"/>
      <c r="R3" s="421"/>
      <c r="S3" s="421"/>
      <c r="T3" s="421"/>
      <c r="U3" s="421"/>
      <c r="V3" s="421"/>
      <c r="W3" s="421"/>
      <c r="X3" s="421"/>
      <c r="Y3" s="421"/>
      <c r="Z3" s="421"/>
    </row>
    <row r="4" spans="1:26" ht="14.25" customHeight="1" x14ac:dyDescent="0.35">
      <c r="A4" s="420"/>
      <c r="B4" s="420"/>
      <c r="C4" s="420"/>
      <c r="D4" s="420"/>
      <c r="E4" s="420"/>
      <c r="F4" s="420"/>
      <c r="G4" s="420"/>
      <c r="H4" s="420"/>
      <c r="I4" s="420"/>
      <c r="J4" s="420"/>
      <c r="K4" s="420"/>
      <c r="L4" s="420"/>
      <c r="M4" s="421"/>
      <c r="N4" s="421"/>
      <c r="O4" s="421"/>
      <c r="P4" s="421"/>
      <c r="Q4" s="421"/>
      <c r="R4" s="421"/>
      <c r="S4" s="421"/>
      <c r="T4" s="421"/>
      <c r="U4" s="421"/>
      <c r="V4" s="421"/>
      <c r="W4" s="421"/>
      <c r="X4" s="421"/>
      <c r="Y4" s="421"/>
      <c r="Z4" s="421"/>
    </row>
    <row r="5" spans="1:26" ht="14.25" customHeight="1" x14ac:dyDescent="0.35">
      <c r="A5" s="420"/>
      <c r="B5" s="420"/>
      <c r="C5" s="420"/>
      <c r="D5" s="420"/>
      <c r="E5" s="420"/>
      <c r="F5" s="420"/>
      <c r="G5" s="420"/>
      <c r="H5" s="420"/>
      <c r="I5" s="420"/>
      <c r="J5" s="420"/>
      <c r="K5" s="420"/>
      <c r="L5" s="423"/>
      <c r="M5" s="421"/>
      <c r="N5" s="421"/>
      <c r="O5" s="421"/>
      <c r="P5" s="421"/>
      <c r="Q5" s="421"/>
      <c r="R5" s="421"/>
      <c r="S5" s="421"/>
      <c r="T5" s="421"/>
      <c r="U5" s="421"/>
      <c r="V5" s="421"/>
      <c r="W5" s="421"/>
      <c r="X5" s="421"/>
      <c r="Y5" s="421"/>
      <c r="Z5" s="421"/>
    </row>
    <row r="6" spans="1:26" ht="14.25" customHeight="1" x14ac:dyDescent="0.35">
      <c r="A6" s="420"/>
      <c r="B6" s="420"/>
      <c r="C6" s="420"/>
      <c r="D6" s="420"/>
      <c r="E6" s="420"/>
      <c r="F6" s="420"/>
      <c r="G6" s="420"/>
      <c r="H6" s="420"/>
      <c r="I6" s="420"/>
      <c r="J6" s="420"/>
      <c r="K6" s="420"/>
      <c r="L6" s="423"/>
      <c r="M6" s="421"/>
      <c r="N6" s="421"/>
      <c r="O6" s="421"/>
      <c r="P6" s="421"/>
      <c r="Q6" s="421"/>
      <c r="R6" s="421"/>
      <c r="S6" s="421"/>
      <c r="T6" s="421"/>
      <c r="U6" s="421"/>
      <c r="V6" s="421"/>
      <c r="W6" s="421"/>
      <c r="X6" s="421"/>
      <c r="Y6" s="421"/>
      <c r="Z6" s="421"/>
    </row>
    <row r="7" spans="1:26" ht="14.25" customHeight="1" x14ac:dyDescent="0.35">
      <c r="A7" s="420"/>
      <c r="B7" s="420"/>
      <c r="C7" s="420"/>
      <c r="D7" s="420"/>
      <c r="E7" s="420"/>
      <c r="F7" s="420"/>
      <c r="G7" s="420"/>
      <c r="H7" s="420"/>
      <c r="I7" s="420"/>
      <c r="J7" s="420"/>
      <c r="K7" s="420"/>
      <c r="L7" s="423"/>
      <c r="M7" s="421"/>
      <c r="N7" s="421"/>
      <c r="O7" s="421"/>
      <c r="P7" s="421"/>
      <c r="Q7" s="421"/>
      <c r="R7" s="421"/>
      <c r="S7" s="421"/>
      <c r="T7" s="421"/>
      <c r="U7" s="421"/>
      <c r="V7" s="421"/>
      <c r="W7" s="421"/>
      <c r="X7" s="421"/>
      <c r="Y7" s="421"/>
      <c r="Z7" s="421"/>
    </row>
    <row r="8" spans="1:26" ht="14.25" customHeight="1" x14ac:dyDescent="0.35">
      <c r="A8" s="420"/>
      <c r="B8" s="420"/>
      <c r="C8" s="420"/>
      <c r="D8" s="420"/>
      <c r="E8" s="420"/>
      <c r="F8" s="420"/>
      <c r="G8" s="420"/>
      <c r="H8" s="420"/>
      <c r="I8" s="420"/>
      <c r="J8" s="420"/>
      <c r="K8" s="420"/>
      <c r="L8" s="423"/>
      <c r="M8" s="421"/>
      <c r="N8" s="421"/>
      <c r="O8" s="421"/>
      <c r="P8" s="421"/>
      <c r="Q8" s="421"/>
      <c r="R8" s="421"/>
      <c r="S8" s="421"/>
      <c r="T8" s="421"/>
      <c r="U8" s="421"/>
      <c r="V8" s="421"/>
      <c r="W8" s="421"/>
      <c r="X8" s="421"/>
      <c r="Y8" s="421"/>
      <c r="Z8" s="421"/>
    </row>
    <row r="9" spans="1:26" ht="14.25" customHeight="1" x14ac:dyDescent="0.35">
      <c r="A9" s="420"/>
      <c r="B9" s="420"/>
      <c r="C9" s="420"/>
      <c r="D9" s="420"/>
      <c r="E9" s="420"/>
      <c r="F9" s="420"/>
      <c r="G9" s="420"/>
      <c r="H9" s="420"/>
      <c r="I9" s="420"/>
      <c r="J9" s="420"/>
      <c r="K9" s="420"/>
      <c r="L9" s="423"/>
      <c r="M9" s="421"/>
      <c r="N9" s="421"/>
      <c r="O9" s="421"/>
      <c r="P9" s="421"/>
      <c r="Q9" s="421"/>
      <c r="R9" s="421"/>
      <c r="S9" s="421"/>
      <c r="T9" s="421"/>
      <c r="U9" s="421"/>
      <c r="V9" s="421"/>
      <c r="W9" s="421"/>
      <c r="X9" s="421"/>
      <c r="Y9" s="421"/>
      <c r="Z9" s="421"/>
    </row>
    <row r="10" spans="1:26" ht="14.25" customHeight="1" x14ac:dyDescent="0.35">
      <c r="A10" s="420"/>
      <c r="B10" s="420"/>
      <c r="C10" s="420"/>
      <c r="D10" s="420"/>
      <c r="E10" s="420"/>
      <c r="F10" s="420"/>
      <c r="G10" s="420"/>
      <c r="H10" s="420"/>
      <c r="I10" s="420"/>
      <c r="J10" s="420"/>
      <c r="K10" s="420"/>
      <c r="L10" s="423"/>
      <c r="M10" s="421"/>
      <c r="N10" s="421"/>
      <c r="O10" s="421"/>
      <c r="P10" s="421"/>
      <c r="Q10" s="421"/>
      <c r="R10" s="421"/>
      <c r="S10" s="421"/>
      <c r="T10" s="421"/>
      <c r="U10" s="421"/>
      <c r="V10" s="421"/>
      <c r="W10" s="421"/>
      <c r="X10" s="421"/>
      <c r="Y10" s="421"/>
      <c r="Z10" s="421"/>
    </row>
    <row r="11" spans="1:26" ht="14.25" customHeight="1" x14ac:dyDescent="0.35">
      <c r="A11" s="420"/>
      <c r="B11" s="420"/>
      <c r="C11" s="420"/>
      <c r="D11" s="420"/>
      <c r="E11" s="420"/>
      <c r="F11" s="420"/>
      <c r="G11" s="420"/>
      <c r="H11" s="420"/>
      <c r="I11" s="420"/>
      <c r="J11" s="420"/>
      <c r="K11" s="420"/>
      <c r="L11" s="423"/>
      <c r="M11" s="421"/>
      <c r="N11" s="421"/>
      <c r="O11" s="421"/>
      <c r="P11" s="421"/>
      <c r="Q11" s="421"/>
      <c r="R11" s="421"/>
      <c r="S11" s="421"/>
      <c r="T11" s="421"/>
      <c r="U11" s="421"/>
      <c r="V11" s="421"/>
      <c r="W11" s="421"/>
      <c r="X11" s="421"/>
      <c r="Y11" s="421"/>
      <c r="Z11" s="421"/>
    </row>
    <row r="12" spans="1:26" ht="14.25" customHeight="1" x14ac:dyDescent="0.35">
      <c r="A12" s="420"/>
      <c r="B12" s="420"/>
      <c r="C12" s="420"/>
      <c r="D12" s="420"/>
      <c r="E12" s="420"/>
      <c r="F12" s="420"/>
      <c r="G12" s="420"/>
      <c r="H12" s="420"/>
      <c r="I12" s="420"/>
      <c r="J12" s="420"/>
      <c r="K12" s="420"/>
      <c r="L12" s="423"/>
      <c r="M12" s="421"/>
      <c r="N12" s="421"/>
      <c r="O12" s="421"/>
      <c r="P12" s="421"/>
      <c r="Q12" s="421"/>
      <c r="R12" s="421"/>
      <c r="S12" s="421"/>
      <c r="T12" s="421"/>
      <c r="U12" s="421"/>
      <c r="V12" s="421"/>
      <c r="W12" s="421"/>
      <c r="X12" s="421"/>
      <c r="Y12" s="421"/>
      <c r="Z12" s="421"/>
    </row>
    <row r="13" spans="1:26" ht="14.25" customHeight="1" x14ac:dyDescent="0.35">
      <c r="A13" s="420"/>
      <c r="B13" s="420"/>
      <c r="C13" s="420"/>
      <c r="D13" s="420"/>
      <c r="E13" s="420"/>
      <c r="F13" s="420"/>
      <c r="G13" s="420"/>
      <c r="H13" s="420"/>
      <c r="I13" s="420"/>
      <c r="J13" s="420"/>
      <c r="K13" s="420"/>
      <c r="L13" s="423"/>
      <c r="M13" s="421"/>
      <c r="N13" s="421"/>
      <c r="O13" s="421"/>
      <c r="P13" s="421"/>
      <c r="Q13" s="421"/>
      <c r="R13" s="421"/>
      <c r="S13" s="421"/>
      <c r="T13" s="421"/>
      <c r="U13" s="421"/>
      <c r="V13" s="421"/>
      <c r="W13" s="421"/>
      <c r="X13" s="421"/>
      <c r="Y13" s="421"/>
      <c r="Z13" s="421"/>
    </row>
    <row r="14" spans="1:26" ht="14.25" customHeight="1" x14ac:dyDescent="0.35">
      <c r="A14" s="420"/>
      <c r="B14" s="420"/>
      <c r="C14" s="420"/>
      <c r="D14" s="420"/>
      <c r="E14" s="420"/>
      <c r="F14" s="420"/>
      <c r="G14" s="420"/>
      <c r="H14" s="420"/>
      <c r="I14" s="420"/>
      <c r="J14" s="420"/>
      <c r="K14" s="420"/>
      <c r="L14" s="423"/>
      <c r="M14" s="421"/>
      <c r="N14" s="421"/>
      <c r="O14" s="421"/>
      <c r="P14" s="421"/>
      <c r="Q14" s="421"/>
      <c r="R14" s="421"/>
      <c r="S14" s="421"/>
      <c r="T14" s="421"/>
      <c r="U14" s="421"/>
      <c r="V14" s="421"/>
      <c r="W14" s="421"/>
      <c r="X14" s="421"/>
      <c r="Y14" s="421"/>
      <c r="Z14" s="421"/>
    </row>
    <row r="15" spans="1:26" ht="14.25" customHeight="1" x14ac:dyDescent="0.35">
      <c r="A15" s="420"/>
      <c r="B15" s="420"/>
      <c r="C15" s="420"/>
      <c r="D15" s="420"/>
      <c r="E15" s="420"/>
      <c r="F15" s="420"/>
      <c r="G15" s="420"/>
      <c r="H15" s="420"/>
      <c r="I15" s="420"/>
      <c r="J15" s="420"/>
      <c r="K15" s="420"/>
      <c r="L15" s="423"/>
      <c r="M15" s="421"/>
      <c r="N15" s="421"/>
      <c r="O15" s="421"/>
      <c r="P15" s="421"/>
      <c r="Q15" s="421"/>
      <c r="R15" s="421"/>
      <c r="S15" s="421"/>
      <c r="T15" s="421"/>
      <c r="U15" s="421"/>
      <c r="V15" s="421"/>
      <c r="W15" s="421"/>
      <c r="X15" s="421"/>
      <c r="Y15" s="421"/>
      <c r="Z15" s="421"/>
    </row>
    <row r="16" spans="1:26" ht="14.25" customHeight="1" x14ac:dyDescent="0.35">
      <c r="A16" s="420"/>
      <c r="B16" s="420"/>
      <c r="C16" s="420"/>
      <c r="D16" s="420"/>
      <c r="E16" s="420"/>
      <c r="F16" s="420"/>
      <c r="G16" s="420"/>
      <c r="H16" s="420"/>
      <c r="I16" s="420"/>
      <c r="J16" s="420"/>
      <c r="K16" s="420"/>
      <c r="L16" s="423"/>
      <c r="M16" s="421"/>
      <c r="N16" s="421"/>
      <c r="O16" s="421"/>
      <c r="P16" s="421"/>
      <c r="Q16" s="421"/>
      <c r="R16" s="421"/>
      <c r="S16" s="421"/>
      <c r="T16" s="421"/>
      <c r="U16" s="421"/>
      <c r="V16" s="421"/>
      <c r="W16" s="421"/>
      <c r="X16" s="421"/>
      <c r="Y16" s="421"/>
      <c r="Z16" s="421"/>
    </row>
    <row r="17" spans="1:26" ht="14.25" customHeight="1" x14ac:dyDescent="0.35">
      <c r="A17" s="420"/>
      <c r="B17" s="420"/>
      <c r="C17" s="420"/>
      <c r="D17" s="420"/>
      <c r="E17" s="420"/>
      <c r="F17" s="420"/>
      <c r="G17" s="420"/>
      <c r="H17" s="420"/>
      <c r="I17" s="420"/>
      <c r="J17" s="420"/>
      <c r="K17" s="420"/>
      <c r="L17" s="423"/>
      <c r="M17" s="421"/>
      <c r="N17" s="421"/>
      <c r="O17" s="421"/>
      <c r="P17" s="421"/>
      <c r="Q17" s="421"/>
      <c r="R17" s="421"/>
      <c r="S17" s="421"/>
      <c r="T17" s="421"/>
      <c r="U17" s="421"/>
      <c r="V17" s="421"/>
      <c r="W17" s="421"/>
      <c r="X17" s="421"/>
      <c r="Y17" s="421"/>
      <c r="Z17" s="421"/>
    </row>
    <row r="18" spans="1:26" ht="14.25" customHeight="1" x14ac:dyDescent="0.35">
      <c r="A18" s="420"/>
      <c r="B18" s="420"/>
      <c r="C18" s="420"/>
      <c r="D18" s="420"/>
      <c r="E18" s="420"/>
      <c r="F18" s="420"/>
      <c r="G18" s="420"/>
      <c r="H18" s="420"/>
      <c r="I18" s="420"/>
      <c r="J18" s="420"/>
      <c r="K18" s="420"/>
      <c r="L18" s="423"/>
      <c r="M18" s="421"/>
      <c r="N18" s="421"/>
      <c r="O18" s="421"/>
      <c r="P18" s="421"/>
      <c r="Q18" s="421"/>
      <c r="R18" s="421"/>
      <c r="S18" s="421"/>
      <c r="T18" s="421"/>
      <c r="U18" s="421"/>
      <c r="V18" s="421"/>
      <c r="W18" s="421"/>
      <c r="X18" s="421"/>
      <c r="Y18" s="421"/>
      <c r="Z18" s="421"/>
    </row>
    <row r="19" spans="1:26" ht="14.25" customHeight="1" x14ac:dyDescent="0.35">
      <c r="A19" s="420"/>
      <c r="B19" s="420"/>
      <c r="C19" s="420"/>
      <c r="D19" s="420"/>
      <c r="E19" s="420"/>
      <c r="F19" s="420"/>
      <c r="G19" s="420"/>
      <c r="H19" s="420"/>
      <c r="I19" s="420"/>
      <c r="J19" s="420"/>
      <c r="K19" s="420"/>
      <c r="L19" s="423"/>
      <c r="M19" s="421"/>
      <c r="N19" s="421"/>
      <c r="O19" s="421"/>
      <c r="P19" s="421"/>
      <c r="Q19" s="421"/>
      <c r="R19" s="421"/>
      <c r="S19" s="421"/>
      <c r="T19" s="421"/>
      <c r="U19" s="421"/>
      <c r="V19" s="421"/>
      <c r="W19" s="421"/>
      <c r="X19" s="421"/>
      <c r="Y19" s="421"/>
      <c r="Z19" s="421"/>
    </row>
    <row r="20" spans="1:26" ht="14.25" customHeight="1" x14ac:dyDescent="0.35">
      <c r="A20" s="420"/>
      <c r="B20" s="420"/>
      <c r="C20" s="420"/>
      <c r="D20" s="420"/>
      <c r="E20" s="420"/>
      <c r="F20" s="420"/>
      <c r="G20" s="420"/>
      <c r="H20" s="420"/>
      <c r="I20" s="420"/>
      <c r="J20" s="420"/>
      <c r="K20" s="420"/>
      <c r="L20" s="423"/>
      <c r="M20" s="421"/>
      <c r="N20" s="421"/>
      <c r="O20" s="421"/>
      <c r="P20" s="421"/>
      <c r="Q20" s="421"/>
      <c r="R20" s="421"/>
      <c r="S20" s="421"/>
      <c r="T20" s="421"/>
      <c r="U20" s="421"/>
      <c r="V20" s="421"/>
      <c r="W20" s="421"/>
      <c r="X20" s="421"/>
      <c r="Y20" s="421"/>
      <c r="Z20" s="421"/>
    </row>
    <row r="21" spans="1:26" ht="14.25" customHeight="1" x14ac:dyDescent="0.35">
      <c r="A21" s="420"/>
      <c r="B21" s="420"/>
      <c r="C21" s="420"/>
      <c r="D21" s="420"/>
      <c r="E21" s="420"/>
      <c r="F21" s="420"/>
      <c r="G21" s="420"/>
      <c r="H21" s="420"/>
      <c r="I21" s="420"/>
      <c r="J21" s="420"/>
      <c r="K21" s="420"/>
      <c r="L21" s="423"/>
      <c r="M21" s="421"/>
      <c r="N21" s="421"/>
      <c r="O21" s="421"/>
      <c r="P21" s="421"/>
      <c r="Q21" s="421"/>
      <c r="R21" s="421"/>
      <c r="S21" s="421"/>
      <c r="T21" s="421"/>
      <c r="U21" s="421"/>
      <c r="V21" s="421"/>
      <c r="W21" s="421"/>
      <c r="X21" s="421"/>
      <c r="Y21" s="421"/>
      <c r="Z21" s="421"/>
    </row>
    <row r="22" spans="1:26" ht="14.25" customHeight="1" x14ac:dyDescent="0.35">
      <c r="A22" s="420"/>
      <c r="B22" s="420"/>
      <c r="C22" s="420"/>
      <c r="D22" s="420"/>
      <c r="E22" s="420"/>
      <c r="F22" s="420"/>
      <c r="G22" s="420"/>
      <c r="H22" s="420"/>
      <c r="I22" s="420"/>
      <c r="J22" s="420"/>
      <c r="K22" s="420"/>
      <c r="L22" s="423"/>
      <c r="M22" s="421"/>
      <c r="N22" s="421"/>
      <c r="O22" s="421"/>
      <c r="P22" s="421"/>
      <c r="Q22" s="421"/>
      <c r="R22" s="421"/>
      <c r="S22" s="421"/>
      <c r="T22" s="421"/>
      <c r="U22" s="421"/>
      <c r="V22" s="421"/>
      <c r="W22" s="421"/>
      <c r="X22" s="421"/>
      <c r="Y22" s="421"/>
      <c r="Z22" s="421"/>
    </row>
    <row r="23" spans="1:26" ht="14.25" customHeight="1" x14ac:dyDescent="0.35">
      <c r="A23" s="420"/>
      <c r="B23" s="420"/>
      <c r="C23" s="420"/>
      <c r="D23" s="420"/>
      <c r="E23" s="420"/>
      <c r="F23" s="420"/>
      <c r="G23" s="420"/>
      <c r="H23" s="420"/>
      <c r="I23" s="420"/>
      <c r="J23" s="420"/>
      <c r="K23" s="420"/>
      <c r="L23" s="423"/>
      <c r="M23" s="421"/>
      <c r="N23" s="421"/>
      <c r="O23" s="421"/>
      <c r="P23" s="421"/>
      <c r="Q23" s="421"/>
      <c r="R23" s="421"/>
      <c r="S23" s="421"/>
      <c r="T23" s="421"/>
      <c r="U23" s="421"/>
      <c r="V23" s="421"/>
      <c r="W23" s="421"/>
      <c r="X23" s="421"/>
      <c r="Y23" s="421"/>
      <c r="Z23" s="421"/>
    </row>
    <row r="24" spans="1:26" ht="14.25" customHeight="1" x14ac:dyDescent="0.35">
      <c r="A24" s="420"/>
      <c r="B24" s="420"/>
      <c r="C24" s="420"/>
      <c r="D24" s="420"/>
      <c r="E24" s="420"/>
      <c r="F24" s="420"/>
      <c r="G24" s="420"/>
      <c r="H24" s="420"/>
      <c r="I24" s="420"/>
      <c r="J24" s="420"/>
      <c r="K24" s="420"/>
      <c r="L24" s="423"/>
      <c r="M24" s="421"/>
      <c r="N24" s="421"/>
      <c r="O24" s="421"/>
      <c r="P24" s="421"/>
      <c r="Q24" s="421"/>
      <c r="R24" s="421"/>
      <c r="S24" s="421"/>
      <c r="T24" s="421"/>
      <c r="U24" s="421"/>
      <c r="V24" s="421"/>
      <c r="W24" s="421"/>
      <c r="X24" s="421"/>
      <c r="Y24" s="421"/>
      <c r="Z24" s="421"/>
    </row>
    <row r="25" spans="1:26" ht="14.25" customHeight="1" x14ac:dyDescent="0.35">
      <c r="A25" s="420"/>
      <c r="B25" s="420"/>
      <c r="C25" s="420"/>
      <c r="D25" s="420"/>
      <c r="E25" s="420"/>
      <c r="F25" s="420"/>
      <c r="G25" s="420"/>
      <c r="H25" s="420"/>
      <c r="I25" s="420"/>
      <c r="J25" s="420"/>
      <c r="K25" s="420"/>
      <c r="L25" s="423"/>
      <c r="M25" s="421"/>
      <c r="N25" s="421"/>
      <c r="O25" s="421"/>
      <c r="P25" s="421"/>
      <c r="Q25" s="421"/>
      <c r="R25" s="421"/>
      <c r="S25" s="421"/>
      <c r="T25" s="421"/>
      <c r="U25" s="421"/>
      <c r="V25" s="421"/>
      <c r="W25" s="421"/>
      <c r="X25" s="421"/>
      <c r="Y25" s="421"/>
      <c r="Z25" s="421"/>
    </row>
    <row r="26" spans="1:26" ht="14.25" customHeight="1" x14ac:dyDescent="0.35">
      <c r="A26" s="420"/>
      <c r="B26" s="420"/>
      <c r="C26" s="420"/>
      <c r="D26" s="420"/>
      <c r="E26" s="420"/>
      <c r="F26" s="420"/>
      <c r="G26" s="420"/>
      <c r="H26" s="420"/>
      <c r="I26" s="420"/>
      <c r="J26" s="420"/>
      <c r="K26" s="420"/>
      <c r="L26" s="423"/>
      <c r="M26" s="421"/>
      <c r="N26" s="421"/>
      <c r="O26" s="421"/>
      <c r="P26" s="421"/>
      <c r="Q26" s="421"/>
      <c r="R26" s="421"/>
      <c r="S26" s="421"/>
      <c r="T26" s="421"/>
      <c r="U26" s="421"/>
      <c r="V26" s="421"/>
      <c r="W26" s="421"/>
      <c r="X26" s="421"/>
      <c r="Y26" s="421"/>
      <c r="Z26" s="421"/>
    </row>
    <row r="27" spans="1:26" ht="14.25" customHeight="1" x14ac:dyDescent="0.35">
      <c r="A27" s="421"/>
      <c r="B27" s="421"/>
      <c r="C27" s="421"/>
      <c r="D27" s="421"/>
      <c r="E27" s="421"/>
      <c r="F27" s="421"/>
      <c r="G27" s="421"/>
      <c r="H27" s="421"/>
      <c r="I27" s="421"/>
      <c r="J27" s="421"/>
      <c r="K27" s="421"/>
      <c r="L27" s="421"/>
      <c r="M27" s="421"/>
      <c r="N27" s="421"/>
      <c r="O27" s="421"/>
      <c r="P27" s="421"/>
      <c r="Q27" s="421"/>
      <c r="R27" s="421"/>
      <c r="S27" s="421"/>
      <c r="T27" s="421"/>
      <c r="U27" s="421"/>
      <c r="V27" s="421"/>
      <c r="W27" s="421"/>
      <c r="X27" s="421"/>
      <c r="Y27" s="421"/>
      <c r="Z27" s="421"/>
    </row>
    <row r="28" spans="1:26" ht="14.25" customHeight="1" x14ac:dyDescent="0.35">
      <c r="A28" s="421"/>
      <c r="B28" s="421"/>
      <c r="C28" s="421"/>
      <c r="D28" s="421"/>
      <c r="E28" s="421"/>
      <c r="F28" s="421"/>
      <c r="G28" s="421"/>
      <c r="H28" s="421"/>
      <c r="I28" s="421"/>
      <c r="J28" s="421"/>
      <c r="K28" s="421"/>
      <c r="L28" s="421"/>
      <c r="M28" s="421"/>
      <c r="N28" s="421"/>
      <c r="O28" s="421"/>
      <c r="P28" s="421"/>
      <c r="Q28" s="421"/>
      <c r="R28" s="421"/>
      <c r="S28" s="421"/>
      <c r="T28" s="421"/>
      <c r="U28" s="421"/>
      <c r="V28" s="421"/>
      <c r="W28" s="421"/>
      <c r="X28" s="421"/>
      <c r="Y28" s="421"/>
      <c r="Z28" s="421"/>
    </row>
    <row r="29" spans="1:26" ht="14.25" customHeight="1" x14ac:dyDescent="0.35">
      <c r="A29" s="421"/>
      <c r="B29" s="421"/>
      <c r="C29" s="421"/>
      <c r="D29" s="421"/>
      <c r="E29" s="421"/>
      <c r="F29" s="421"/>
      <c r="G29" s="421"/>
      <c r="H29" s="421"/>
      <c r="I29" s="421"/>
      <c r="J29" s="421"/>
      <c r="K29" s="421"/>
      <c r="L29" s="421"/>
      <c r="M29" s="421"/>
      <c r="N29" s="421"/>
      <c r="O29" s="421"/>
      <c r="P29" s="421"/>
      <c r="Q29" s="421"/>
      <c r="R29" s="421"/>
      <c r="S29" s="421"/>
      <c r="T29" s="421"/>
      <c r="U29" s="421"/>
      <c r="V29" s="421"/>
      <c r="W29" s="421"/>
      <c r="X29" s="421"/>
      <c r="Y29" s="421"/>
      <c r="Z29" s="421"/>
    </row>
    <row r="30" spans="1:26" ht="14.25" customHeight="1" x14ac:dyDescent="0.35">
      <c r="A30" s="421"/>
      <c r="B30" s="421"/>
      <c r="C30" s="421"/>
      <c r="D30" s="421"/>
      <c r="E30" s="421"/>
      <c r="F30" s="421"/>
      <c r="G30" s="421"/>
      <c r="H30" s="421"/>
      <c r="I30" s="421"/>
      <c r="J30" s="421"/>
      <c r="K30" s="421"/>
      <c r="L30" s="421"/>
      <c r="M30" s="421"/>
      <c r="N30" s="421"/>
      <c r="O30" s="421"/>
      <c r="P30" s="421"/>
      <c r="Q30" s="421"/>
      <c r="R30" s="421"/>
      <c r="S30" s="421"/>
      <c r="T30" s="421"/>
      <c r="U30" s="421"/>
      <c r="V30" s="421"/>
      <c r="W30" s="421"/>
      <c r="X30" s="421"/>
      <c r="Y30" s="421"/>
      <c r="Z30" s="421"/>
    </row>
    <row r="31" spans="1:26" ht="14.25" customHeight="1" x14ac:dyDescent="0.35">
      <c r="A31" s="421"/>
      <c r="B31" s="421"/>
      <c r="C31" s="421"/>
      <c r="D31" s="421"/>
      <c r="E31" s="421"/>
      <c r="F31" s="421"/>
      <c r="G31" s="421"/>
      <c r="H31" s="421"/>
      <c r="I31" s="421"/>
      <c r="J31" s="421"/>
      <c r="K31" s="421"/>
      <c r="L31" s="421"/>
      <c r="M31" s="421"/>
      <c r="N31" s="421"/>
      <c r="O31" s="421"/>
      <c r="P31" s="421"/>
      <c r="Q31" s="421"/>
      <c r="R31" s="421"/>
      <c r="S31" s="421"/>
      <c r="T31" s="421"/>
      <c r="U31" s="421"/>
      <c r="V31" s="421"/>
      <c r="W31" s="421"/>
      <c r="X31" s="421"/>
      <c r="Y31" s="421"/>
      <c r="Z31" s="421"/>
    </row>
    <row r="32" spans="1:26" ht="14.25" customHeight="1" x14ac:dyDescent="0.35">
      <c r="A32" s="421"/>
      <c r="B32" s="421"/>
      <c r="C32" s="421"/>
      <c r="D32" s="421"/>
      <c r="E32" s="421"/>
      <c r="F32" s="421"/>
      <c r="G32" s="421"/>
      <c r="H32" s="421"/>
      <c r="I32" s="421"/>
      <c r="J32" s="421"/>
      <c r="K32" s="421"/>
      <c r="L32" s="421"/>
      <c r="M32" s="421"/>
      <c r="N32" s="421"/>
      <c r="O32" s="421"/>
      <c r="P32" s="421"/>
      <c r="Q32" s="421"/>
      <c r="R32" s="421"/>
      <c r="S32" s="421"/>
      <c r="T32" s="421"/>
      <c r="U32" s="421"/>
      <c r="V32" s="421"/>
      <c r="W32" s="421"/>
      <c r="X32" s="421"/>
      <c r="Y32" s="421"/>
      <c r="Z32" s="421"/>
    </row>
    <row r="33" spans="1:26" ht="14.25" customHeight="1" x14ac:dyDescent="0.35">
      <c r="A33" s="421"/>
      <c r="B33" s="421"/>
      <c r="C33" s="421"/>
      <c r="D33" s="421"/>
      <c r="E33" s="421"/>
      <c r="F33" s="421"/>
      <c r="G33" s="421"/>
      <c r="H33" s="421"/>
      <c r="I33" s="421"/>
      <c r="J33" s="421"/>
      <c r="K33" s="421"/>
      <c r="L33" s="421"/>
      <c r="M33" s="421"/>
      <c r="N33" s="421"/>
      <c r="O33" s="421"/>
      <c r="P33" s="421"/>
      <c r="Q33" s="421"/>
      <c r="R33" s="421"/>
      <c r="S33" s="421"/>
      <c r="T33" s="421"/>
      <c r="U33" s="421"/>
      <c r="V33" s="421"/>
      <c r="W33" s="421"/>
      <c r="X33" s="421"/>
      <c r="Y33" s="421"/>
      <c r="Z33" s="421"/>
    </row>
    <row r="34" spans="1:26" ht="14.25" customHeight="1" x14ac:dyDescent="0.35">
      <c r="A34" s="421"/>
      <c r="B34" s="421"/>
      <c r="C34" s="421"/>
      <c r="D34" s="421"/>
      <c r="E34" s="421"/>
      <c r="F34" s="421"/>
      <c r="G34" s="421"/>
      <c r="H34" s="421"/>
      <c r="I34" s="421"/>
      <c r="J34" s="421"/>
      <c r="K34" s="421"/>
      <c r="L34" s="421"/>
      <c r="M34" s="421"/>
      <c r="N34" s="421"/>
      <c r="O34" s="421"/>
      <c r="P34" s="421"/>
      <c r="Q34" s="421"/>
      <c r="R34" s="421"/>
      <c r="S34" s="421"/>
      <c r="T34" s="421"/>
      <c r="U34" s="421"/>
      <c r="V34" s="421"/>
      <c r="W34" s="421"/>
      <c r="X34" s="421"/>
      <c r="Y34" s="421"/>
      <c r="Z34" s="421"/>
    </row>
    <row r="35" spans="1:26" ht="14.25" customHeight="1" x14ac:dyDescent="0.35">
      <c r="A35" s="421"/>
      <c r="B35" s="421"/>
      <c r="C35" s="421"/>
      <c r="D35" s="421"/>
      <c r="E35" s="421"/>
      <c r="F35" s="421"/>
      <c r="G35" s="421"/>
      <c r="H35" s="421"/>
      <c r="I35" s="421"/>
      <c r="J35" s="421"/>
      <c r="K35" s="421"/>
      <c r="L35" s="421"/>
      <c r="M35" s="421"/>
      <c r="N35" s="421"/>
      <c r="O35" s="421"/>
      <c r="P35" s="421"/>
      <c r="Q35" s="421"/>
      <c r="R35" s="421"/>
      <c r="S35" s="421"/>
      <c r="T35" s="421"/>
      <c r="U35" s="421"/>
      <c r="V35" s="421"/>
      <c r="W35" s="421"/>
      <c r="X35" s="421"/>
      <c r="Y35" s="421"/>
      <c r="Z35" s="421"/>
    </row>
    <row r="36" spans="1:26" ht="14.25" customHeight="1" x14ac:dyDescent="0.35">
      <c r="A36" s="421"/>
      <c r="B36" s="421"/>
      <c r="C36" s="421"/>
      <c r="D36" s="421"/>
      <c r="E36" s="421"/>
      <c r="F36" s="421"/>
      <c r="G36" s="421"/>
      <c r="H36" s="421"/>
      <c r="I36" s="421"/>
      <c r="J36" s="421"/>
      <c r="K36" s="421"/>
      <c r="L36" s="421"/>
      <c r="M36" s="421"/>
      <c r="N36" s="421"/>
      <c r="O36" s="421"/>
      <c r="P36" s="421"/>
      <c r="Q36" s="421"/>
      <c r="R36" s="421"/>
      <c r="S36" s="421"/>
      <c r="T36" s="421"/>
      <c r="U36" s="421"/>
      <c r="V36" s="421"/>
      <c r="W36" s="421"/>
      <c r="X36" s="421"/>
      <c r="Y36" s="421"/>
      <c r="Z36" s="421"/>
    </row>
    <row r="37" spans="1:26" ht="14.25" customHeight="1" x14ac:dyDescent="0.35">
      <c r="A37" s="421"/>
      <c r="B37" s="421"/>
      <c r="C37" s="421"/>
      <c r="D37" s="421"/>
      <c r="E37" s="421"/>
      <c r="F37" s="421"/>
      <c r="G37" s="421"/>
      <c r="H37" s="421"/>
      <c r="I37" s="421"/>
      <c r="J37" s="421"/>
      <c r="K37" s="421"/>
      <c r="L37" s="421"/>
      <c r="M37" s="421"/>
      <c r="N37" s="421"/>
      <c r="O37" s="421"/>
      <c r="P37" s="421"/>
      <c r="Q37" s="421"/>
      <c r="R37" s="421"/>
      <c r="S37" s="421"/>
      <c r="T37" s="421"/>
      <c r="U37" s="421"/>
      <c r="V37" s="421"/>
      <c r="W37" s="421"/>
      <c r="X37" s="421"/>
      <c r="Y37" s="421"/>
      <c r="Z37" s="421"/>
    </row>
    <row r="38" spans="1:26" ht="14.25" customHeight="1" x14ac:dyDescent="0.35">
      <c r="A38" s="421"/>
      <c r="B38" s="421"/>
      <c r="C38" s="421"/>
      <c r="D38" s="421"/>
      <c r="E38" s="421"/>
      <c r="F38" s="421"/>
      <c r="G38" s="421"/>
      <c r="H38" s="421"/>
      <c r="I38" s="421"/>
      <c r="J38" s="421"/>
      <c r="K38" s="421"/>
      <c r="L38" s="421"/>
      <c r="M38" s="421"/>
      <c r="N38" s="421"/>
      <c r="O38" s="421"/>
      <c r="P38" s="421"/>
      <c r="Q38" s="421"/>
      <c r="R38" s="421"/>
      <c r="S38" s="421"/>
      <c r="T38" s="421"/>
      <c r="U38" s="421"/>
      <c r="V38" s="421"/>
      <c r="W38" s="421"/>
      <c r="X38" s="421"/>
      <c r="Y38" s="421"/>
      <c r="Z38" s="421"/>
    </row>
    <row r="39" spans="1:26" ht="14.25" customHeight="1" x14ac:dyDescent="0.35">
      <c r="A39" s="421"/>
      <c r="B39" s="421"/>
      <c r="C39" s="421"/>
      <c r="D39" s="421"/>
      <c r="E39" s="421"/>
      <c r="F39" s="421"/>
      <c r="G39" s="421"/>
      <c r="H39" s="421"/>
      <c r="I39" s="421"/>
      <c r="J39" s="421"/>
      <c r="K39" s="421"/>
      <c r="L39" s="421"/>
      <c r="M39" s="421"/>
      <c r="N39" s="421"/>
      <c r="O39" s="421"/>
      <c r="P39" s="421"/>
      <c r="Q39" s="421"/>
      <c r="R39" s="421"/>
      <c r="S39" s="421"/>
      <c r="T39" s="421"/>
      <c r="U39" s="421"/>
      <c r="V39" s="421"/>
      <c r="W39" s="421"/>
      <c r="X39" s="421"/>
      <c r="Y39" s="421"/>
      <c r="Z39" s="421"/>
    </row>
    <row r="40" spans="1:26" ht="14.25" customHeight="1" x14ac:dyDescent="0.35">
      <c r="A40" s="421"/>
      <c r="B40" s="421"/>
      <c r="C40" s="421"/>
      <c r="D40" s="421"/>
      <c r="E40" s="421"/>
      <c r="F40" s="421"/>
      <c r="G40" s="421"/>
      <c r="H40" s="421"/>
      <c r="I40" s="421"/>
      <c r="J40" s="421"/>
      <c r="K40" s="421"/>
      <c r="L40" s="421"/>
      <c r="M40" s="421"/>
      <c r="N40" s="421"/>
      <c r="O40" s="421"/>
      <c r="P40" s="421"/>
      <c r="Q40" s="421"/>
      <c r="R40" s="421"/>
      <c r="S40" s="421"/>
      <c r="T40" s="421"/>
      <c r="U40" s="421"/>
      <c r="V40" s="421"/>
      <c r="W40" s="421"/>
      <c r="X40" s="421"/>
      <c r="Y40" s="421"/>
      <c r="Z40" s="421"/>
    </row>
    <row r="41" spans="1:26" ht="14.25" customHeight="1" x14ac:dyDescent="0.35">
      <c r="A41" s="421"/>
      <c r="B41" s="421"/>
      <c r="C41" s="421"/>
      <c r="D41" s="421"/>
      <c r="E41" s="421"/>
      <c r="F41" s="421"/>
      <c r="G41" s="421"/>
      <c r="H41" s="421"/>
      <c r="I41" s="421"/>
      <c r="J41" s="421"/>
      <c r="K41" s="421"/>
      <c r="L41" s="421"/>
      <c r="M41" s="421"/>
      <c r="N41" s="421"/>
      <c r="O41" s="421"/>
      <c r="P41" s="421"/>
      <c r="Q41" s="421"/>
      <c r="R41" s="421"/>
      <c r="S41" s="421"/>
      <c r="T41" s="421"/>
      <c r="U41" s="421"/>
      <c r="V41" s="421"/>
      <c r="W41" s="421"/>
      <c r="X41" s="421"/>
      <c r="Y41" s="421"/>
      <c r="Z41" s="421"/>
    </row>
    <row r="42" spans="1:26" ht="14.25" customHeight="1" x14ac:dyDescent="0.35">
      <c r="A42" s="421"/>
      <c r="B42" s="421"/>
      <c r="C42" s="421"/>
      <c r="D42" s="421"/>
      <c r="E42" s="421"/>
      <c r="F42" s="421"/>
      <c r="G42" s="421"/>
      <c r="H42" s="421"/>
      <c r="I42" s="421"/>
      <c r="J42" s="421"/>
      <c r="K42" s="421"/>
      <c r="L42" s="421"/>
      <c r="M42" s="421"/>
      <c r="N42" s="421"/>
      <c r="O42" s="421"/>
      <c r="P42" s="421"/>
      <c r="Q42" s="421"/>
      <c r="R42" s="421"/>
      <c r="S42" s="421"/>
      <c r="T42" s="421"/>
      <c r="U42" s="421"/>
      <c r="V42" s="421"/>
      <c r="W42" s="421"/>
      <c r="X42" s="421"/>
      <c r="Y42" s="421"/>
      <c r="Z42" s="421"/>
    </row>
    <row r="43" spans="1:26" ht="14.25" customHeight="1" x14ac:dyDescent="0.35">
      <c r="A43" s="421"/>
      <c r="B43" s="421"/>
      <c r="C43" s="421"/>
      <c r="D43" s="421"/>
      <c r="E43" s="421"/>
      <c r="F43" s="421"/>
      <c r="G43" s="421"/>
      <c r="H43" s="421"/>
      <c r="I43" s="421"/>
      <c r="J43" s="421"/>
      <c r="K43" s="421"/>
      <c r="L43" s="421"/>
      <c r="M43" s="421"/>
      <c r="N43" s="421"/>
      <c r="O43" s="421"/>
      <c r="P43" s="421"/>
      <c r="Q43" s="421"/>
      <c r="R43" s="421"/>
      <c r="S43" s="421"/>
      <c r="T43" s="421"/>
      <c r="U43" s="421"/>
      <c r="V43" s="421"/>
      <c r="W43" s="421"/>
      <c r="X43" s="421"/>
      <c r="Y43" s="421"/>
      <c r="Z43" s="421"/>
    </row>
    <row r="44" spans="1:26" ht="14.25" customHeight="1" x14ac:dyDescent="0.35">
      <c r="A44" s="421"/>
      <c r="B44" s="421"/>
      <c r="C44" s="421"/>
      <c r="D44" s="421"/>
      <c r="E44" s="421"/>
      <c r="F44" s="421"/>
      <c r="G44" s="421"/>
      <c r="H44" s="421"/>
      <c r="I44" s="421"/>
      <c r="J44" s="421"/>
      <c r="K44" s="421"/>
      <c r="L44" s="421"/>
      <c r="M44" s="421"/>
      <c r="N44" s="421"/>
      <c r="O44" s="421"/>
      <c r="P44" s="421"/>
      <c r="Q44" s="421"/>
      <c r="R44" s="421"/>
      <c r="S44" s="421"/>
      <c r="T44" s="421"/>
      <c r="U44" s="421"/>
      <c r="V44" s="421"/>
      <c r="W44" s="421"/>
      <c r="X44" s="421"/>
      <c r="Y44" s="421"/>
      <c r="Z44" s="421"/>
    </row>
    <row r="45" spans="1:26" ht="14.25" customHeight="1" x14ac:dyDescent="0.35">
      <c r="A45" s="421"/>
      <c r="B45" s="421"/>
      <c r="C45" s="421"/>
      <c r="D45" s="421"/>
      <c r="E45" s="421"/>
      <c r="F45" s="421"/>
      <c r="G45" s="421"/>
      <c r="H45" s="421"/>
      <c r="I45" s="421"/>
      <c r="J45" s="421"/>
      <c r="K45" s="421"/>
      <c r="L45" s="421"/>
      <c r="M45" s="421"/>
      <c r="N45" s="421"/>
      <c r="O45" s="421"/>
      <c r="P45" s="421"/>
      <c r="Q45" s="421"/>
      <c r="R45" s="421"/>
      <c r="S45" s="421"/>
      <c r="T45" s="421"/>
      <c r="U45" s="421"/>
      <c r="V45" s="421"/>
      <c r="W45" s="421"/>
      <c r="X45" s="421"/>
      <c r="Y45" s="421"/>
      <c r="Z45" s="421"/>
    </row>
    <row r="46" spans="1:26" ht="14.25" customHeight="1" x14ac:dyDescent="0.35">
      <c r="A46" s="421"/>
      <c r="B46" s="421"/>
      <c r="C46" s="421"/>
      <c r="D46" s="421"/>
      <c r="E46" s="421"/>
      <c r="F46" s="421"/>
      <c r="G46" s="421"/>
      <c r="H46" s="421"/>
      <c r="I46" s="421"/>
      <c r="J46" s="421"/>
      <c r="K46" s="421"/>
      <c r="L46" s="421"/>
      <c r="M46" s="421"/>
      <c r="N46" s="421"/>
      <c r="O46" s="421"/>
      <c r="P46" s="421"/>
      <c r="Q46" s="421"/>
      <c r="R46" s="421"/>
      <c r="S46" s="421"/>
      <c r="T46" s="421"/>
      <c r="U46" s="421"/>
      <c r="V46" s="421"/>
      <c r="W46" s="421"/>
      <c r="X46" s="421"/>
      <c r="Y46" s="421"/>
      <c r="Z46" s="421"/>
    </row>
    <row r="47" spans="1:26" ht="14.25" customHeight="1" x14ac:dyDescent="0.35">
      <c r="A47" s="421"/>
      <c r="B47" s="421"/>
      <c r="C47" s="421"/>
      <c r="D47" s="421"/>
      <c r="E47" s="421"/>
      <c r="F47" s="421"/>
      <c r="G47" s="421"/>
      <c r="H47" s="421"/>
      <c r="I47" s="421"/>
      <c r="J47" s="421"/>
      <c r="K47" s="421"/>
      <c r="L47" s="421"/>
      <c r="M47" s="421"/>
      <c r="N47" s="421"/>
      <c r="O47" s="421"/>
      <c r="P47" s="421"/>
      <c r="Q47" s="421"/>
      <c r="R47" s="421"/>
      <c r="S47" s="421"/>
      <c r="T47" s="421"/>
      <c r="U47" s="421"/>
      <c r="V47" s="421"/>
      <c r="W47" s="421"/>
      <c r="X47" s="421"/>
      <c r="Y47" s="421"/>
      <c r="Z47" s="421"/>
    </row>
    <row r="48" spans="1:26" ht="14.25" customHeight="1" x14ac:dyDescent="0.35">
      <c r="A48" s="421"/>
      <c r="B48" s="421"/>
      <c r="C48" s="421"/>
      <c r="D48" s="421"/>
      <c r="E48" s="421"/>
      <c r="F48" s="421"/>
      <c r="G48" s="421"/>
      <c r="H48" s="421"/>
      <c r="I48" s="421"/>
      <c r="J48" s="421"/>
      <c r="K48" s="421"/>
      <c r="L48" s="421"/>
      <c r="M48" s="421"/>
      <c r="N48" s="421"/>
      <c r="O48" s="421"/>
      <c r="P48" s="421"/>
      <c r="Q48" s="421"/>
      <c r="R48" s="421"/>
      <c r="S48" s="421"/>
      <c r="T48" s="421"/>
      <c r="U48" s="421"/>
      <c r="V48" s="421"/>
      <c r="W48" s="421"/>
      <c r="X48" s="421"/>
      <c r="Y48" s="421"/>
      <c r="Z48" s="421"/>
    </row>
    <row r="49" spans="1:26" ht="14.25" customHeight="1" x14ac:dyDescent="0.35">
      <c r="A49" s="421"/>
      <c r="B49" s="421"/>
      <c r="C49" s="421"/>
      <c r="D49" s="421"/>
      <c r="E49" s="421"/>
      <c r="F49" s="421"/>
      <c r="G49" s="421"/>
      <c r="H49" s="421"/>
      <c r="I49" s="421"/>
      <c r="J49" s="421"/>
      <c r="K49" s="421"/>
      <c r="L49" s="421"/>
      <c r="M49" s="421"/>
      <c r="N49" s="421"/>
      <c r="O49" s="421"/>
      <c r="P49" s="421"/>
      <c r="Q49" s="421"/>
      <c r="R49" s="421"/>
      <c r="S49" s="421"/>
      <c r="T49" s="421"/>
      <c r="U49" s="421"/>
      <c r="V49" s="421"/>
      <c r="W49" s="421"/>
      <c r="X49" s="421"/>
      <c r="Y49" s="421"/>
      <c r="Z49" s="421"/>
    </row>
    <row r="50" spans="1:26" ht="14.25" customHeight="1" x14ac:dyDescent="0.35">
      <c r="A50" s="421"/>
      <c r="B50" s="421"/>
      <c r="C50" s="421"/>
      <c r="D50" s="421"/>
      <c r="E50" s="421"/>
      <c r="F50" s="421"/>
      <c r="G50" s="421"/>
      <c r="H50" s="421"/>
      <c r="I50" s="421"/>
      <c r="J50" s="421"/>
      <c r="K50" s="421"/>
      <c r="L50" s="421"/>
      <c r="M50" s="421"/>
      <c r="N50" s="421"/>
      <c r="O50" s="421"/>
      <c r="P50" s="421"/>
      <c r="Q50" s="421"/>
      <c r="R50" s="421"/>
      <c r="S50" s="421"/>
      <c r="T50" s="421"/>
      <c r="U50" s="421"/>
      <c r="V50" s="421"/>
      <c r="W50" s="421"/>
      <c r="X50" s="421"/>
      <c r="Y50" s="421"/>
      <c r="Z50" s="421"/>
    </row>
    <row r="51" spans="1:26" ht="14.25" customHeight="1" x14ac:dyDescent="0.35">
      <c r="A51" s="421"/>
      <c r="B51" s="421"/>
      <c r="C51" s="421"/>
      <c r="D51" s="421"/>
      <c r="E51" s="421"/>
      <c r="F51" s="421"/>
      <c r="G51" s="421"/>
      <c r="H51" s="421"/>
      <c r="I51" s="421"/>
      <c r="J51" s="421"/>
      <c r="K51" s="421"/>
      <c r="L51" s="421"/>
      <c r="M51" s="421"/>
      <c r="N51" s="421"/>
      <c r="O51" s="421"/>
      <c r="P51" s="421"/>
      <c r="Q51" s="421"/>
      <c r="R51" s="421"/>
      <c r="S51" s="421"/>
      <c r="T51" s="421"/>
      <c r="U51" s="421"/>
      <c r="V51" s="421"/>
      <c r="W51" s="421"/>
      <c r="X51" s="421"/>
      <c r="Y51" s="421"/>
      <c r="Z51" s="421"/>
    </row>
    <row r="52" spans="1:26" ht="14.25" customHeight="1" x14ac:dyDescent="0.35">
      <c r="A52" s="421"/>
      <c r="B52" s="421"/>
      <c r="C52" s="421"/>
      <c r="D52" s="421"/>
      <c r="E52" s="421"/>
      <c r="F52" s="421"/>
      <c r="G52" s="421"/>
      <c r="H52" s="421"/>
      <c r="I52" s="421"/>
      <c r="J52" s="421"/>
      <c r="K52" s="421"/>
      <c r="L52" s="421"/>
      <c r="M52" s="421"/>
      <c r="N52" s="421"/>
      <c r="O52" s="421"/>
      <c r="P52" s="421"/>
      <c r="Q52" s="421"/>
      <c r="R52" s="421"/>
      <c r="S52" s="421"/>
      <c r="T52" s="421"/>
      <c r="U52" s="421"/>
      <c r="V52" s="421"/>
      <c r="W52" s="421"/>
      <c r="X52" s="421"/>
      <c r="Y52" s="421"/>
      <c r="Z52" s="421"/>
    </row>
    <row r="53" spans="1:26" ht="14.25" customHeight="1" x14ac:dyDescent="0.35">
      <c r="A53" s="421"/>
      <c r="B53" s="421"/>
      <c r="C53" s="421"/>
      <c r="D53" s="421"/>
      <c r="E53" s="421"/>
      <c r="F53" s="421"/>
      <c r="G53" s="421"/>
      <c r="H53" s="421"/>
      <c r="I53" s="421"/>
      <c r="J53" s="421"/>
      <c r="K53" s="421"/>
      <c r="L53" s="421"/>
      <c r="M53" s="421"/>
      <c r="N53" s="421"/>
      <c r="O53" s="421"/>
      <c r="P53" s="421"/>
      <c r="Q53" s="421"/>
      <c r="R53" s="421"/>
      <c r="S53" s="421"/>
      <c r="T53" s="421"/>
      <c r="U53" s="421"/>
      <c r="V53" s="421"/>
      <c r="W53" s="421"/>
      <c r="X53" s="421"/>
      <c r="Y53" s="421"/>
      <c r="Z53" s="421"/>
    </row>
    <row r="54" spans="1:26" ht="14.25" customHeight="1" x14ac:dyDescent="0.35">
      <c r="A54" s="421"/>
      <c r="B54" s="421"/>
      <c r="C54" s="421"/>
      <c r="D54" s="421"/>
      <c r="E54" s="421"/>
      <c r="F54" s="421"/>
      <c r="G54" s="421"/>
      <c r="H54" s="421"/>
      <c r="I54" s="421"/>
      <c r="J54" s="421"/>
      <c r="K54" s="421"/>
      <c r="L54" s="421"/>
      <c r="M54" s="421"/>
      <c r="N54" s="421"/>
      <c r="O54" s="421"/>
      <c r="P54" s="421"/>
      <c r="Q54" s="421"/>
      <c r="R54" s="421"/>
      <c r="S54" s="421"/>
      <c r="T54" s="421"/>
      <c r="U54" s="421"/>
      <c r="V54" s="421"/>
      <c r="W54" s="421"/>
      <c r="X54" s="421"/>
      <c r="Y54" s="421"/>
      <c r="Z54" s="421"/>
    </row>
    <row r="55" spans="1:26" ht="14.25" customHeight="1" x14ac:dyDescent="0.35">
      <c r="A55" s="421"/>
      <c r="B55" s="421"/>
      <c r="C55" s="421"/>
      <c r="D55" s="421"/>
      <c r="E55" s="421"/>
      <c r="F55" s="421"/>
      <c r="G55" s="421"/>
      <c r="H55" s="421"/>
      <c r="I55" s="421"/>
      <c r="J55" s="421"/>
      <c r="K55" s="421"/>
      <c r="L55" s="421"/>
      <c r="M55" s="421"/>
      <c r="N55" s="421"/>
      <c r="O55" s="421"/>
      <c r="P55" s="421"/>
      <c r="Q55" s="421"/>
      <c r="R55" s="421"/>
      <c r="S55" s="421"/>
      <c r="T55" s="421"/>
      <c r="U55" s="421"/>
      <c r="V55" s="421"/>
      <c r="W55" s="421"/>
      <c r="X55" s="421"/>
      <c r="Y55" s="421"/>
      <c r="Z55" s="421"/>
    </row>
    <row r="56" spans="1:26" ht="14.25" customHeight="1" x14ac:dyDescent="0.35">
      <c r="A56" s="421"/>
      <c r="B56" s="421"/>
      <c r="C56" s="421"/>
      <c r="D56" s="421"/>
      <c r="E56" s="421"/>
      <c r="F56" s="421"/>
      <c r="G56" s="421"/>
      <c r="H56" s="421"/>
      <c r="I56" s="421"/>
      <c r="J56" s="421"/>
      <c r="K56" s="421"/>
      <c r="L56" s="421"/>
      <c r="M56" s="421"/>
      <c r="N56" s="421"/>
      <c r="O56" s="421"/>
      <c r="P56" s="421"/>
      <c r="Q56" s="421"/>
      <c r="R56" s="421"/>
      <c r="S56" s="421"/>
      <c r="T56" s="421"/>
      <c r="U56" s="421"/>
      <c r="V56" s="421"/>
      <c r="W56" s="421"/>
      <c r="X56" s="421"/>
      <c r="Y56" s="421"/>
      <c r="Z56" s="421"/>
    </row>
    <row r="57" spans="1:26" ht="14.25" customHeight="1" x14ac:dyDescent="0.35">
      <c r="A57" s="421"/>
      <c r="B57" s="421"/>
      <c r="C57" s="421"/>
      <c r="D57" s="421"/>
      <c r="E57" s="421"/>
      <c r="F57" s="421"/>
      <c r="G57" s="421"/>
      <c r="H57" s="421"/>
      <c r="I57" s="421"/>
      <c r="J57" s="421"/>
      <c r="K57" s="421"/>
      <c r="L57" s="421"/>
      <c r="M57" s="421"/>
      <c r="N57" s="421"/>
      <c r="O57" s="421"/>
      <c r="P57" s="421"/>
      <c r="Q57" s="421"/>
      <c r="R57" s="421"/>
      <c r="S57" s="421"/>
      <c r="T57" s="421"/>
      <c r="U57" s="421"/>
      <c r="V57" s="421"/>
      <c r="W57" s="421"/>
      <c r="X57" s="421"/>
      <c r="Y57" s="421"/>
      <c r="Z57" s="421"/>
    </row>
    <row r="58" spans="1:26" ht="14.25" customHeight="1" x14ac:dyDescent="0.35">
      <c r="A58" s="421"/>
      <c r="B58" s="421"/>
      <c r="C58" s="421"/>
      <c r="D58" s="421"/>
      <c r="E58" s="421"/>
      <c r="F58" s="421"/>
      <c r="G58" s="421"/>
      <c r="H58" s="421"/>
      <c r="I58" s="421"/>
      <c r="J58" s="421"/>
      <c r="K58" s="421"/>
      <c r="L58" s="421"/>
      <c r="M58" s="421"/>
      <c r="N58" s="421"/>
      <c r="O58" s="421"/>
      <c r="P58" s="421"/>
      <c r="Q58" s="421"/>
      <c r="R58" s="421"/>
      <c r="S58" s="421"/>
      <c r="T58" s="421"/>
      <c r="U58" s="421"/>
      <c r="V58" s="421"/>
      <c r="W58" s="421"/>
      <c r="X58" s="421"/>
      <c r="Y58" s="421"/>
      <c r="Z58" s="421"/>
    </row>
    <row r="59" spans="1:26" ht="14.25" customHeight="1" x14ac:dyDescent="0.35">
      <c r="A59" s="421"/>
      <c r="B59" s="421"/>
      <c r="C59" s="421"/>
      <c r="D59" s="421"/>
      <c r="E59" s="421"/>
      <c r="F59" s="421"/>
      <c r="G59" s="421"/>
      <c r="H59" s="421"/>
      <c r="I59" s="421"/>
      <c r="J59" s="421"/>
      <c r="K59" s="421"/>
      <c r="L59" s="421"/>
      <c r="M59" s="421"/>
      <c r="N59" s="421"/>
      <c r="O59" s="421"/>
      <c r="P59" s="421"/>
      <c r="Q59" s="421"/>
      <c r="R59" s="421"/>
      <c r="S59" s="421"/>
      <c r="T59" s="421"/>
      <c r="U59" s="421"/>
      <c r="V59" s="421"/>
      <c r="W59" s="421"/>
      <c r="X59" s="421"/>
      <c r="Y59" s="421"/>
      <c r="Z59" s="421"/>
    </row>
    <row r="60" spans="1:26" ht="14.25" customHeight="1" x14ac:dyDescent="0.35">
      <c r="A60" s="421"/>
      <c r="B60" s="421"/>
      <c r="C60" s="421"/>
      <c r="D60" s="421"/>
      <c r="E60" s="421"/>
      <c r="F60" s="421"/>
      <c r="G60" s="421"/>
      <c r="H60" s="421"/>
      <c r="I60" s="421"/>
      <c r="J60" s="421"/>
      <c r="K60" s="421"/>
      <c r="L60" s="421"/>
      <c r="M60" s="421"/>
      <c r="N60" s="421"/>
      <c r="O60" s="421"/>
      <c r="P60" s="421"/>
      <c r="Q60" s="421"/>
      <c r="R60" s="421"/>
      <c r="S60" s="421"/>
      <c r="T60" s="421"/>
      <c r="U60" s="421"/>
      <c r="V60" s="421"/>
      <c r="W60" s="421"/>
      <c r="X60" s="421"/>
      <c r="Y60" s="421"/>
      <c r="Z60" s="421"/>
    </row>
    <row r="61" spans="1:26" ht="14.25" customHeight="1" x14ac:dyDescent="0.35">
      <c r="A61" s="421"/>
      <c r="B61" s="421"/>
      <c r="C61" s="421"/>
      <c r="D61" s="421"/>
      <c r="E61" s="421"/>
      <c r="F61" s="421"/>
      <c r="G61" s="421"/>
      <c r="H61" s="421"/>
      <c r="I61" s="421"/>
      <c r="J61" s="421"/>
      <c r="K61" s="421"/>
      <c r="L61" s="421"/>
      <c r="M61" s="421"/>
      <c r="N61" s="421"/>
      <c r="O61" s="421"/>
      <c r="P61" s="421"/>
      <c r="Q61" s="421"/>
      <c r="R61" s="421"/>
      <c r="S61" s="421"/>
      <c r="T61" s="421"/>
      <c r="U61" s="421"/>
      <c r="V61" s="421"/>
      <c r="W61" s="421"/>
      <c r="X61" s="421"/>
      <c r="Y61" s="421"/>
      <c r="Z61" s="421"/>
    </row>
    <row r="62" spans="1:26" ht="14.25" customHeight="1" x14ac:dyDescent="0.35">
      <c r="A62" s="421"/>
      <c r="B62" s="421"/>
      <c r="C62" s="421"/>
      <c r="D62" s="421"/>
      <c r="E62" s="421"/>
      <c r="F62" s="421"/>
      <c r="G62" s="421"/>
      <c r="H62" s="421"/>
      <c r="I62" s="421"/>
      <c r="J62" s="421"/>
      <c r="K62" s="421"/>
      <c r="L62" s="421"/>
      <c r="M62" s="421"/>
      <c r="N62" s="421"/>
      <c r="O62" s="421"/>
      <c r="P62" s="421"/>
      <c r="Q62" s="421"/>
      <c r="R62" s="421"/>
      <c r="S62" s="421"/>
      <c r="T62" s="421"/>
      <c r="U62" s="421"/>
      <c r="V62" s="421"/>
      <c r="W62" s="421"/>
      <c r="X62" s="421"/>
      <c r="Y62" s="421"/>
      <c r="Z62" s="421"/>
    </row>
    <row r="63" spans="1:26" ht="14.25" customHeight="1" x14ac:dyDescent="0.35">
      <c r="A63" s="421"/>
      <c r="B63" s="421"/>
      <c r="C63" s="421"/>
      <c r="D63" s="421"/>
      <c r="E63" s="421"/>
      <c r="F63" s="421"/>
      <c r="G63" s="421"/>
      <c r="H63" s="421"/>
      <c r="I63" s="421"/>
      <c r="J63" s="421"/>
      <c r="K63" s="421"/>
      <c r="L63" s="421"/>
      <c r="M63" s="421"/>
      <c r="N63" s="421"/>
      <c r="O63" s="421"/>
      <c r="P63" s="421"/>
      <c r="Q63" s="421"/>
      <c r="R63" s="421"/>
      <c r="S63" s="421"/>
      <c r="T63" s="421"/>
      <c r="U63" s="421"/>
      <c r="V63" s="421"/>
      <c r="W63" s="421"/>
      <c r="X63" s="421"/>
      <c r="Y63" s="421"/>
      <c r="Z63" s="421"/>
    </row>
    <row r="64" spans="1:26" ht="14.25" customHeight="1" x14ac:dyDescent="0.35">
      <c r="A64" s="421"/>
      <c r="B64" s="421"/>
      <c r="C64" s="421"/>
      <c r="D64" s="421"/>
      <c r="E64" s="421"/>
      <c r="F64" s="421"/>
      <c r="G64" s="421"/>
      <c r="H64" s="421"/>
      <c r="I64" s="421"/>
      <c r="J64" s="421"/>
      <c r="K64" s="421"/>
      <c r="L64" s="421"/>
      <c r="M64" s="421"/>
      <c r="N64" s="421"/>
      <c r="O64" s="421"/>
      <c r="P64" s="421"/>
      <c r="Q64" s="421"/>
      <c r="R64" s="421"/>
      <c r="S64" s="421"/>
      <c r="T64" s="421"/>
      <c r="U64" s="421"/>
      <c r="V64" s="421"/>
      <c r="W64" s="421"/>
      <c r="X64" s="421"/>
      <c r="Y64" s="421"/>
      <c r="Z64" s="421"/>
    </row>
    <row r="65" spans="1:26" ht="14.25" customHeight="1" x14ac:dyDescent="0.35">
      <c r="A65" s="421"/>
      <c r="B65" s="421"/>
      <c r="C65" s="421"/>
      <c r="D65" s="421"/>
      <c r="E65" s="421"/>
      <c r="F65" s="421"/>
      <c r="G65" s="421"/>
      <c r="H65" s="421"/>
      <c r="I65" s="421"/>
      <c r="J65" s="421"/>
      <c r="K65" s="421"/>
      <c r="L65" s="421"/>
      <c r="M65" s="421"/>
      <c r="N65" s="421"/>
      <c r="O65" s="421"/>
      <c r="P65" s="421"/>
      <c r="Q65" s="421"/>
      <c r="R65" s="421"/>
      <c r="S65" s="421"/>
      <c r="T65" s="421"/>
      <c r="U65" s="421"/>
      <c r="V65" s="421"/>
      <c r="W65" s="421"/>
      <c r="X65" s="421"/>
      <c r="Y65" s="421"/>
      <c r="Z65" s="421"/>
    </row>
    <row r="66" spans="1:26" ht="14.25" customHeight="1" x14ac:dyDescent="0.35">
      <c r="A66" s="421"/>
      <c r="B66" s="421"/>
      <c r="C66" s="421"/>
      <c r="D66" s="421"/>
      <c r="E66" s="421"/>
      <c r="F66" s="421"/>
      <c r="G66" s="421"/>
      <c r="H66" s="421"/>
      <c r="I66" s="421"/>
      <c r="J66" s="421"/>
      <c r="K66" s="421"/>
      <c r="L66" s="421"/>
      <c r="M66" s="421"/>
      <c r="N66" s="421"/>
      <c r="O66" s="421"/>
      <c r="P66" s="421"/>
      <c r="Q66" s="421"/>
      <c r="R66" s="421"/>
      <c r="S66" s="421"/>
      <c r="T66" s="421"/>
      <c r="U66" s="421"/>
      <c r="V66" s="421"/>
      <c r="W66" s="421"/>
      <c r="X66" s="421"/>
      <c r="Y66" s="421"/>
      <c r="Z66" s="421"/>
    </row>
    <row r="67" spans="1:26" ht="14.25" customHeight="1" x14ac:dyDescent="0.35">
      <c r="A67" s="421"/>
      <c r="B67" s="421"/>
      <c r="C67" s="421"/>
      <c r="D67" s="421"/>
      <c r="E67" s="421"/>
      <c r="F67" s="421"/>
      <c r="G67" s="421"/>
      <c r="H67" s="421"/>
      <c r="I67" s="421"/>
      <c r="J67" s="421"/>
      <c r="K67" s="421"/>
      <c r="L67" s="421"/>
      <c r="M67" s="421"/>
      <c r="N67" s="421"/>
      <c r="O67" s="421"/>
      <c r="P67" s="421"/>
      <c r="Q67" s="421"/>
      <c r="R67" s="421"/>
      <c r="S67" s="421"/>
      <c r="T67" s="421"/>
      <c r="U67" s="421"/>
      <c r="V67" s="421"/>
      <c r="W67" s="421"/>
      <c r="X67" s="421"/>
      <c r="Y67" s="421"/>
      <c r="Z67" s="421"/>
    </row>
    <row r="68" spans="1:26" ht="14.25" customHeight="1" x14ac:dyDescent="0.35">
      <c r="A68" s="421"/>
      <c r="B68" s="421"/>
      <c r="C68" s="421"/>
      <c r="D68" s="421"/>
      <c r="E68" s="421"/>
      <c r="F68" s="421"/>
      <c r="G68" s="421"/>
      <c r="H68" s="421"/>
      <c r="I68" s="421"/>
      <c r="J68" s="421"/>
      <c r="K68" s="421"/>
      <c r="L68" s="421"/>
      <c r="M68" s="421"/>
      <c r="N68" s="421"/>
      <c r="O68" s="421"/>
      <c r="P68" s="421"/>
      <c r="Q68" s="421"/>
      <c r="R68" s="421"/>
      <c r="S68" s="421"/>
      <c r="T68" s="421"/>
      <c r="U68" s="421"/>
      <c r="V68" s="421"/>
      <c r="W68" s="421"/>
      <c r="X68" s="421"/>
      <c r="Y68" s="421"/>
      <c r="Z68" s="421"/>
    </row>
    <row r="69" spans="1:26" ht="14.25" customHeight="1" x14ac:dyDescent="0.35">
      <c r="A69" s="421"/>
      <c r="B69" s="421"/>
      <c r="C69" s="421"/>
      <c r="D69" s="421"/>
      <c r="E69" s="421"/>
      <c r="F69" s="421"/>
      <c r="G69" s="421"/>
      <c r="H69" s="421"/>
      <c r="I69" s="421"/>
      <c r="J69" s="421"/>
      <c r="K69" s="421"/>
      <c r="L69" s="421"/>
      <c r="M69" s="421"/>
      <c r="N69" s="421"/>
      <c r="O69" s="421"/>
      <c r="P69" s="421"/>
      <c r="Q69" s="421"/>
      <c r="R69" s="421"/>
      <c r="S69" s="421"/>
      <c r="T69" s="421"/>
      <c r="U69" s="421"/>
      <c r="V69" s="421"/>
      <c r="W69" s="421"/>
      <c r="X69" s="421"/>
      <c r="Y69" s="421"/>
      <c r="Z69" s="421"/>
    </row>
    <row r="70" spans="1:26" ht="14.25" customHeight="1" x14ac:dyDescent="0.35">
      <c r="A70" s="421"/>
      <c r="B70" s="421"/>
      <c r="C70" s="421"/>
      <c r="D70" s="421"/>
      <c r="E70" s="421"/>
      <c r="F70" s="421"/>
      <c r="G70" s="421"/>
      <c r="H70" s="421"/>
      <c r="I70" s="421"/>
      <c r="J70" s="421"/>
      <c r="K70" s="421"/>
      <c r="L70" s="421"/>
      <c r="M70" s="421"/>
      <c r="N70" s="421"/>
      <c r="O70" s="421"/>
      <c r="P70" s="421"/>
      <c r="Q70" s="421"/>
      <c r="R70" s="421"/>
      <c r="S70" s="421"/>
      <c r="T70" s="421"/>
      <c r="U70" s="421"/>
      <c r="V70" s="421"/>
      <c r="W70" s="421"/>
      <c r="X70" s="421"/>
      <c r="Y70" s="421"/>
      <c r="Z70" s="421"/>
    </row>
    <row r="71" spans="1:26" ht="14.25" customHeight="1" x14ac:dyDescent="0.35">
      <c r="A71" s="421"/>
      <c r="B71" s="421"/>
      <c r="C71" s="421"/>
      <c r="D71" s="421"/>
      <c r="E71" s="421"/>
      <c r="F71" s="421"/>
      <c r="G71" s="421"/>
      <c r="H71" s="421"/>
      <c r="I71" s="421"/>
      <c r="J71" s="421"/>
      <c r="K71" s="421"/>
      <c r="L71" s="421"/>
      <c r="M71" s="421"/>
      <c r="N71" s="421"/>
      <c r="O71" s="421"/>
      <c r="P71" s="421"/>
      <c r="Q71" s="421"/>
      <c r="R71" s="421"/>
      <c r="S71" s="421"/>
      <c r="T71" s="421"/>
      <c r="U71" s="421"/>
      <c r="V71" s="421"/>
      <c r="W71" s="421"/>
      <c r="X71" s="421"/>
      <c r="Y71" s="421"/>
      <c r="Z71" s="421"/>
    </row>
    <row r="72" spans="1:26" ht="14.25" customHeight="1" x14ac:dyDescent="0.35">
      <c r="A72" s="421"/>
      <c r="B72" s="421"/>
      <c r="C72" s="421"/>
      <c r="D72" s="421"/>
      <c r="E72" s="421"/>
      <c r="F72" s="421"/>
      <c r="G72" s="421"/>
      <c r="H72" s="421"/>
      <c r="I72" s="421"/>
      <c r="J72" s="421"/>
      <c r="K72" s="421"/>
      <c r="L72" s="421"/>
      <c r="M72" s="421"/>
      <c r="N72" s="421"/>
      <c r="O72" s="421"/>
      <c r="P72" s="421"/>
      <c r="Q72" s="421"/>
      <c r="R72" s="421"/>
      <c r="S72" s="421"/>
      <c r="T72" s="421"/>
      <c r="U72" s="421"/>
      <c r="V72" s="421"/>
      <c r="W72" s="421"/>
      <c r="X72" s="421"/>
      <c r="Y72" s="421"/>
      <c r="Z72" s="421"/>
    </row>
    <row r="73" spans="1:26" ht="14.25" customHeight="1" x14ac:dyDescent="0.35">
      <c r="A73" s="421"/>
      <c r="B73" s="421"/>
      <c r="C73" s="421"/>
      <c r="D73" s="421"/>
      <c r="E73" s="421"/>
      <c r="F73" s="421"/>
      <c r="G73" s="421"/>
      <c r="H73" s="421"/>
      <c r="I73" s="421"/>
      <c r="J73" s="421"/>
      <c r="K73" s="421"/>
      <c r="L73" s="421"/>
      <c r="M73" s="421"/>
      <c r="N73" s="421"/>
      <c r="O73" s="421"/>
      <c r="P73" s="421"/>
      <c r="Q73" s="421"/>
      <c r="R73" s="421"/>
      <c r="S73" s="421"/>
      <c r="T73" s="421"/>
      <c r="U73" s="421"/>
      <c r="V73" s="421"/>
      <c r="W73" s="421"/>
      <c r="X73" s="421"/>
      <c r="Y73" s="421"/>
      <c r="Z73" s="421"/>
    </row>
    <row r="74" spans="1:26" ht="14.25" customHeight="1" x14ac:dyDescent="0.35">
      <c r="A74" s="421"/>
      <c r="B74" s="421"/>
      <c r="C74" s="421"/>
      <c r="D74" s="421"/>
      <c r="E74" s="421"/>
      <c r="F74" s="421"/>
      <c r="G74" s="421"/>
      <c r="H74" s="421"/>
      <c r="I74" s="421"/>
      <c r="J74" s="421"/>
      <c r="K74" s="421"/>
      <c r="L74" s="421"/>
      <c r="M74" s="421"/>
      <c r="N74" s="421"/>
      <c r="O74" s="421"/>
      <c r="P74" s="421"/>
      <c r="Q74" s="421"/>
      <c r="R74" s="421"/>
      <c r="S74" s="421"/>
      <c r="T74" s="421"/>
      <c r="U74" s="421"/>
      <c r="V74" s="421"/>
      <c r="W74" s="421"/>
      <c r="X74" s="421"/>
      <c r="Y74" s="421"/>
      <c r="Z74" s="421"/>
    </row>
    <row r="75" spans="1:26" ht="14.25" customHeight="1" x14ac:dyDescent="0.35">
      <c r="A75" s="421"/>
      <c r="B75" s="421"/>
      <c r="C75" s="421"/>
      <c r="D75" s="421"/>
      <c r="E75" s="421"/>
      <c r="F75" s="421"/>
      <c r="G75" s="421"/>
      <c r="H75" s="421"/>
      <c r="I75" s="421"/>
      <c r="J75" s="421"/>
      <c r="K75" s="421"/>
      <c r="L75" s="421"/>
      <c r="M75" s="421"/>
      <c r="N75" s="421"/>
      <c r="O75" s="421"/>
      <c r="P75" s="421"/>
      <c r="Q75" s="421"/>
      <c r="R75" s="421"/>
      <c r="S75" s="421"/>
      <c r="T75" s="421"/>
      <c r="U75" s="421"/>
      <c r="V75" s="421"/>
      <c r="W75" s="421"/>
      <c r="X75" s="421"/>
      <c r="Y75" s="421"/>
      <c r="Z75" s="421"/>
    </row>
    <row r="76" spans="1:26" ht="14.25" customHeight="1" x14ac:dyDescent="0.35">
      <c r="A76" s="421"/>
      <c r="B76" s="421"/>
      <c r="C76" s="421"/>
      <c r="D76" s="421"/>
      <c r="E76" s="421"/>
      <c r="F76" s="421"/>
      <c r="G76" s="421"/>
      <c r="H76" s="421"/>
      <c r="I76" s="421"/>
      <c r="J76" s="421"/>
      <c r="K76" s="421"/>
      <c r="L76" s="421"/>
      <c r="M76" s="421"/>
      <c r="N76" s="421"/>
      <c r="O76" s="421"/>
      <c r="P76" s="421"/>
      <c r="Q76" s="421"/>
      <c r="R76" s="421"/>
      <c r="S76" s="421"/>
      <c r="T76" s="421"/>
      <c r="U76" s="421"/>
      <c r="V76" s="421"/>
      <c r="W76" s="421"/>
      <c r="X76" s="421"/>
      <c r="Y76" s="421"/>
      <c r="Z76" s="421"/>
    </row>
    <row r="77" spans="1:26" ht="14.25" customHeight="1" x14ac:dyDescent="0.35">
      <c r="A77" s="421"/>
      <c r="B77" s="421"/>
      <c r="C77" s="421"/>
      <c r="D77" s="421"/>
      <c r="E77" s="421"/>
      <c r="F77" s="421"/>
      <c r="G77" s="421"/>
      <c r="H77" s="421"/>
      <c r="I77" s="421"/>
      <c r="J77" s="421"/>
      <c r="K77" s="421"/>
      <c r="L77" s="421"/>
      <c r="M77" s="421"/>
      <c r="N77" s="421"/>
      <c r="O77" s="421"/>
      <c r="P77" s="421"/>
      <c r="Q77" s="421"/>
      <c r="R77" s="421"/>
      <c r="S77" s="421"/>
      <c r="T77" s="421"/>
      <c r="U77" s="421"/>
      <c r="V77" s="421"/>
      <c r="W77" s="421"/>
      <c r="X77" s="421"/>
      <c r="Y77" s="421"/>
      <c r="Z77" s="421"/>
    </row>
    <row r="78" spans="1:26" ht="14.25" customHeight="1" x14ac:dyDescent="0.35">
      <c r="A78" s="421"/>
      <c r="B78" s="421"/>
      <c r="C78" s="421"/>
      <c r="D78" s="421"/>
      <c r="E78" s="421"/>
      <c r="F78" s="421"/>
      <c r="G78" s="421"/>
      <c r="H78" s="421"/>
      <c r="I78" s="421"/>
      <c r="J78" s="421"/>
      <c r="K78" s="421"/>
      <c r="L78" s="421"/>
      <c r="M78" s="421"/>
      <c r="N78" s="421"/>
      <c r="O78" s="421"/>
      <c r="P78" s="421"/>
      <c r="Q78" s="421"/>
      <c r="R78" s="421"/>
      <c r="S78" s="421"/>
      <c r="T78" s="421"/>
      <c r="U78" s="421"/>
      <c r="V78" s="421"/>
      <c r="W78" s="421"/>
      <c r="X78" s="421"/>
      <c r="Y78" s="421"/>
      <c r="Z78" s="421"/>
    </row>
    <row r="79" spans="1:26" ht="14.25" customHeight="1" x14ac:dyDescent="0.35">
      <c r="A79" s="421"/>
      <c r="B79" s="421"/>
      <c r="C79" s="421"/>
      <c r="D79" s="421"/>
      <c r="E79" s="421"/>
      <c r="F79" s="421"/>
      <c r="G79" s="421"/>
      <c r="H79" s="421"/>
      <c r="I79" s="421"/>
      <c r="J79" s="421"/>
      <c r="K79" s="421"/>
      <c r="L79" s="421"/>
      <c r="M79" s="421"/>
      <c r="N79" s="421"/>
      <c r="O79" s="421"/>
      <c r="P79" s="421"/>
      <c r="Q79" s="421"/>
      <c r="R79" s="421"/>
      <c r="S79" s="421"/>
      <c r="T79" s="421"/>
      <c r="U79" s="421"/>
      <c r="V79" s="421"/>
      <c r="W79" s="421"/>
      <c r="X79" s="421"/>
      <c r="Y79" s="421"/>
      <c r="Z79" s="421"/>
    </row>
    <row r="80" spans="1:26" ht="14.25" customHeight="1" x14ac:dyDescent="0.35">
      <c r="A80" s="421"/>
      <c r="B80" s="421"/>
      <c r="C80" s="421"/>
      <c r="D80" s="421"/>
      <c r="E80" s="421"/>
      <c r="F80" s="421"/>
      <c r="G80" s="421"/>
      <c r="H80" s="421"/>
      <c r="I80" s="421"/>
      <c r="J80" s="421"/>
      <c r="K80" s="421"/>
      <c r="L80" s="421"/>
      <c r="M80" s="421"/>
      <c r="N80" s="421"/>
      <c r="O80" s="421"/>
      <c r="P80" s="421"/>
      <c r="Q80" s="421"/>
      <c r="R80" s="421"/>
      <c r="S80" s="421"/>
      <c r="T80" s="421"/>
      <c r="U80" s="421"/>
      <c r="V80" s="421"/>
      <c r="W80" s="421"/>
      <c r="X80" s="421"/>
      <c r="Y80" s="421"/>
      <c r="Z80" s="421"/>
    </row>
    <row r="81" spans="1:26" ht="14.25" customHeight="1" x14ac:dyDescent="0.35">
      <c r="A81" s="421"/>
      <c r="B81" s="421"/>
      <c r="C81" s="421"/>
      <c r="D81" s="421"/>
      <c r="E81" s="421"/>
      <c r="F81" s="421"/>
      <c r="G81" s="421"/>
      <c r="H81" s="421"/>
      <c r="I81" s="421"/>
      <c r="J81" s="421"/>
      <c r="K81" s="421"/>
      <c r="L81" s="421"/>
      <c r="M81" s="421"/>
      <c r="N81" s="421"/>
      <c r="O81" s="421"/>
      <c r="P81" s="421"/>
      <c r="Q81" s="421"/>
      <c r="R81" s="421"/>
      <c r="S81" s="421"/>
      <c r="T81" s="421"/>
      <c r="U81" s="421"/>
      <c r="V81" s="421"/>
      <c r="W81" s="421"/>
      <c r="X81" s="421"/>
      <c r="Y81" s="421"/>
      <c r="Z81" s="421"/>
    </row>
    <row r="82" spans="1:26" ht="14.25" customHeight="1" x14ac:dyDescent="0.35">
      <c r="A82" s="421"/>
      <c r="B82" s="421"/>
      <c r="C82" s="421"/>
      <c r="D82" s="421"/>
      <c r="E82" s="421"/>
      <c r="F82" s="421"/>
      <c r="G82" s="421"/>
      <c r="H82" s="421"/>
      <c r="I82" s="421"/>
      <c r="J82" s="421"/>
      <c r="K82" s="421"/>
      <c r="L82" s="421"/>
      <c r="M82" s="421"/>
      <c r="N82" s="421"/>
      <c r="O82" s="421"/>
      <c r="P82" s="421"/>
      <c r="Q82" s="421"/>
      <c r="R82" s="421"/>
      <c r="S82" s="421"/>
      <c r="T82" s="421"/>
      <c r="U82" s="421"/>
      <c r="V82" s="421"/>
      <c r="W82" s="421"/>
      <c r="X82" s="421"/>
      <c r="Y82" s="421"/>
      <c r="Z82" s="421"/>
    </row>
    <row r="83" spans="1:26" ht="14.25" customHeight="1" x14ac:dyDescent="0.35">
      <c r="A83" s="421"/>
      <c r="B83" s="421"/>
      <c r="C83" s="421"/>
      <c r="D83" s="421"/>
      <c r="E83" s="421"/>
      <c r="F83" s="421"/>
      <c r="G83" s="421"/>
      <c r="H83" s="421"/>
      <c r="I83" s="421"/>
      <c r="J83" s="421"/>
      <c r="K83" s="421"/>
      <c r="L83" s="421"/>
      <c r="M83" s="421"/>
      <c r="N83" s="421"/>
      <c r="O83" s="421"/>
      <c r="P83" s="421"/>
      <c r="Q83" s="421"/>
      <c r="R83" s="421"/>
      <c r="S83" s="421"/>
      <c r="T83" s="421"/>
      <c r="U83" s="421"/>
      <c r="V83" s="421"/>
      <c r="W83" s="421"/>
      <c r="X83" s="421"/>
      <c r="Y83" s="421"/>
      <c r="Z83" s="421"/>
    </row>
    <row r="84" spans="1:26" ht="14.25" customHeight="1" x14ac:dyDescent="0.35">
      <c r="A84" s="421"/>
      <c r="B84" s="421"/>
      <c r="C84" s="421"/>
      <c r="D84" s="421"/>
      <c r="E84" s="421"/>
      <c r="F84" s="421"/>
      <c r="G84" s="421"/>
      <c r="H84" s="421"/>
      <c r="I84" s="421"/>
      <c r="J84" s="421"/>
      <c r="K84" s="421"/>
      <c r="L84" s="421"/>
      <c r="M84" s="421"/>
      <c r="N84" s="421"/>
      <c r="O84" s="421"/>
      <c r="P84" s="421"/>
      <c r="Q84" s="421"/>
      <c r="R84" s="421"/>
      <c r="S84" s="421"/>
      <c r="T84" s="421"/>
      <c r="U84" s="421"/>
      <c r="V84" s="421"/>
      <c r="W84" s="421"/>
      <c r="X84" s="421"/>
      <c r="Y84" s="421"/>
      <c r="Z84" s="421"/>
    </row>
    <row r="85" spans="1:26" ht="14.25" customHeight="1" x14ac:dyDescent="0.35">
      <c r="A85" s="421"/>
      <c r="B85" s="421"/>
      <c r="C85" s="421"/>
      <c r="D85" s="421"/>
      <c r="E85" s="421"/>
      <c r="F85" s="421"/>
      <c r="G85" s="421"/>
      <c r="H85" s="421"/>
      <c r="I85" s="421"/>
      <c r="J85" s="421"/>
      <c r="K85" s="421"/>
      <c r="L85" s="421"/>
      <c r="M85" s="421"/>
      <c r="N85" s="421"/>
      <c r="O85" s="421"/>
      <c r="P85" s="421"/>
      <c r="Q85" s="421"/>
      <c r="R85" s="421"/>
      <c r="S85" s="421"/>
      <c r="T85" s="421"/>
      <c r="U85" s="421"/>
      <c r="V85" s="421"/>
      <c r="W85" s="421"/>
      <c r="X85" s="421"/>
      <c r="Y85" s="421"/>
      <c r="Z85" s="421"/>
    </row>
    <row r="86" spans="1:26" ht="14.25" customHeight="1" x14ac:dyDescent="0.35">
      <c r="A86" s="421"/>
      <c r="B86" s="421"/>
      <c r="C86" s="421"/>
      <c r="D86" s="421"/>
      <c r="E86" s="421"/>
      <c r="F86" s="421"/>
      <c r="G86" s="421"/>
      <c r="H86" s="421"/>
      <c r="I86" s="421"/>
      <c r="J86" s="421"/>
      <c r="K86" s="421"/>
      <c r="L86" s="421"/>
      <c r="M86" s="421"/>
      <c r="N86" s="421"/>
      <c r="O86" s="421"/>
      <c r="P86" s="421"/>
      <c r="Q86" s="421"/>
      <c r="R86" s="421"/>
      <c r="S86" s="421"/>
      <c r="T86" s="421"/>
      <c r="U86" s="421"/>
      <c r="V86" s="421"/>
      <c r="W86" s="421"/>
      <c r="X86" s="421"/>
      <c r="Y86" s="421"/>
      <c r="Z86" s="421"/>
    </row>
    <row r="87" spans="1:26" ht="14.25" customHeight="1" x14ac:dyDescent="0.35">
      <c r="A87" s="421"/>
      <c r="B87" s="421"/>
      <c r="C87" s="421"/>
      <c r="D87" s="421"/>
      <c r="E87" s="421"/>
      <c r="F87" s="421"/>
      <c r="G87" s="421"/>
      <c r="H87" s="421"/>
      <c r="I87" s="421"/>
      <c r="J87" s="421"/>
      <c r="K87" s="421"/>
      <c r="L87" s="421"/>
      <c r="M87" s="421"/>
      <c r="N87" s="421"/>
      <c r="O87" s="421"/>
      <c r="P87" s="421"/>
      <c r="Q87" s="421"/>
      <c r="R87" s="421"/>
      <c r="S87" s="421"/>
      <c r="T87" s="421"/>
      <c r="U87" s="421"/>
      <c r="V87" s="421"/>
      <c r="W87" s="421"/>
      <c r="X87" s="421"/>
      <c r="Y87" s="421"/>
      <c r="Z87" s="421"/>
    </row>
    <row r="88" spans="1:26" ht="14.25" customHeight="1" x14ac:dyDescent="0.35">
      <c r="A88" s="421"/>
      <c r="B88" s="421"/>
      <c r="C88" s="421"/>
      <c r="D88" s="421"/>
      <c r="E88" s="421"/>
      <c r="F88" s="421"/>
      <c r="G88" s="421"/>
      <c r="H88" s="421"/>
      <c r="I88" s="421"/>
      <c r="J88" s="421"/>
      <c r="K88" s="421"/>
      <c r="L88" s="421"/>
      <c r="M88" s="421"/>
      <c r="N88" s="421"/>
      <c r="O88" s="421"/>
      <c r="P88" s="421"/>
      <c r="Q88" s="421"/>
      <c r="R88" s="421"/>
      <c r="S88" s="421"/>
      <c r="T88" s="421"/>
      <c r="U88" s="421"/>
      <c r="V88" s="421"/>
      <c r="W88" s="421"/>
      <c r="X88" s="421"/>
      <c r="Y88" s="421"/>
      <c r="Z88" s="421"/>
    </row>
    <row r="89" spans="1:26" ht="14.25" customHeight="1" x14ac:dyDescent="0.35">
      <c r="A89" s="421"/>
      <c r="B89" s="421"/>
      <c r="C89" s="421"/>
      <c r="D89" s="421"/>
      <c r="E89" s="421"/>
      <c r="F89" s="421"/>
      <c r="G89" s="421"/>
      <c r="H89" s="421"/>
      <c r="I89" s="421"/>
      <c r="J89" s="421"/>
      <c r="K89" s="421"/>
      <c r="L89" s="421"/>
      <c r="M89" s="421"/>
      <c r="N89" s="421"/>
      <c r="O89" s="421"/>
      <c r="P89" s="421"/>
      <c r="Q89" s="421"/>
      <c r="R89" s="421"/>
      <c r="S89" s="421"/>
      <c r="T89" s="421"/>
      <c r="U89" s="421"/>
      <c r="V89" s="421"/>
      <c r="W89" s="421"/>
      <c r="X89" s="421"/>
      <c r="Y89" s="421"/>
      <c r="Z89" s="421"/>
    </row>
    <row r="90" spans="1:26" ht="14.25" customHeight="1" x14ac:dyDescent="0.35">
      <c r="A90" s="421"/>
      <c r="B90" s="421"/>
      <c r="C90" s="421"/>
      <c r="D90" s="421"/>
      <c r="E90" s="421"/>
      <c r="F90" s="421"/>
      <c r="G90" s="421"/>
      <c r="H90" s="421"/>
      <c r="I90" s="421"/>
      <c r="J90" s="421"/>
      <c r="K90" s="421"/>
      <c r="L90" s="421"/>
      <c r="M90" s="421"/>
      <c r="N90" s="421"/>
      <c r="O90" s="421"/>
      <c r="P90" s="421"/>
      <c r="Q90" s="421"/>
      <c r="R90" s="421"/>
      <c r="S90" s="421"/>
      <c r="T90" s="421"/>
      <c r="U90" s="421"/>
      <c r="V90" s="421"/>
      <c r="W90" s="421"/>
      <c r="X90" s="421"/>
      <c r="Y90" s="421"/>
      <c r="Z90" s="421"/>
    </row>
    <row r="91" spans="1:26" ht="14.25" customHeight="1" x14ac:dyDescent="0.35">
      <c r="A91" s="421"/>
      <c r="B91" s="421"/>
      <c r="C91" s="421"/>
      <c r="D91" s="421"/>
      <c r="E91" s="421"/>
      <c r="F91" s="421"/>
      <c r="G91" s="421"/>
      <c r="H91" s="421"/>
      <c r="I91" s="421"/>
      <c r="J91" s="421"/>
      <c r="K91" s="421"/>
      <c r="L91" s="421"/>
      <c r="M91" s="421"/>
      <c r="N91" s="421"/>
      <c r="O91" s="421"/>
      <c r="P91" s="421"/>
      <c r="Q91" s="421"/>
      <c r="R91" s="421"/>
      <c r="S91" s="421"/>
      <c r="T91" s="421"/>
      <c r="U91" s="421"/>
      <c r="V91" s="421"/>
      <c r="W91" s="421"/>
      <c r="X91" s="421"/>
      <c r="Y91" s="421"/>
      <c r="Z91" s="421"/>
    </row>
    <row r="92" spans="1:26" ht="14.25" customHeight="1" x14ac:dyDescent="0.35">
      <c r="A92" s="421"/>
      <c r="B92" s="421"/>
      <c r="C92" s="421"/>
      <c r="D92" s="421"/>
      <c r="E92" s="421"/>
      <c r="F92" s="421"/>
      <c r="G92" s="421"/>
      <c r="H92" s="421"/>
      <c r="I92" s="421"/>
      <c r="J92" s="421"/>
      <c r="K92" s="421"/>
      <c r="L92" s="421"/>
      <c r="M92" s="421"/>
      <c r="N92" s="421"/>
      <c r="O92" s="421"/>
      <c r="P92" s="421"/>
      <c r="Q92" s="421"/>
      <c r="R92" s="421"/>
      <c r="S92" s="421"/>
      <c r="T92" s="421"/>
      <c r="U92" s="421"/>
      <c r="V92" s="421"/>
      <c r="W92" s="421"/>
      <c r="X92" s="421"/>
      <c r="Y92" s="421"/>
      <c r="Z92" s="421"/>
    </row>
    <row r="93" spans="1:26" ht="14.25" customHeight="1" x14ac:dyDescent="0.35">
      <c r="A93" s="421"/>
      <c r="B93" s="421"/>
      <c r="C93" s="421"/>
      <c r="D93" s="421"/>
      <c r="E93" s="421"/>
      <c r="F93" s="421"/>
      <c r="G93" s="421"/>
      <c r="H93" s="421"/>
      <c r="I93" s="421"/>
      <c r="J93" s="421"/>
      <c r="K93" s="421"/>
      <c r="L93" s="421"/>
      <c r="M93" s="421"/>
      <c r="N93" s="421"/>
      <c r="O93" s="421"/>
      <c r="P93" s="421"/>
      <c r="Q93" s="421"/>
      <c r="R93" s="421"/>
      <c r="S93" s="421"/>
      <c r="T93" s="421"/>
      <c r="U93" s="421"/>
      <c r="V93" s="421"/>
      <c r="W93" s="421"/>
      <c r="X93" s="421"/>
      <c r="Y93" s="421"/>
      <c r="Z93" s="421"/>
    </row>
    <row r="94" spans="1:26" ht="14.25" customHeight="1" x14ac:dyDescent="0.35">
      <c r="A94" s="421"/>
      <c r="B94" s="421"/>
      <c r="C94" s="421"/>
      <c r="D94" s="421"/>
      <c r="E94" s="421"/>
      <c r="F94" s="421"/>
      <c r="G94" s="421"/>
      <c r="H94" s="421"/>
      <c r="I94" s="421"/>
      <c r="J94" s="421"/>
      <c r="K94" s="421"/>
      <c r="L94" s="421"/>
      <c r="M94" s="421"/>
      <c r="N94" s="421"/>
      <c r="O94" s="421"/>
      <c r="P94" s="421"/>
      <c r="Q94" s="421"/>
      <c r="R94" s="421"/>
      <c r="S94" s="421"/>
      <c r="T94" s="421"/>
      <c r="U94" s="421"/>
      <c r="V94" s="421"/>
      <c r="W94" s="421"/>
      <c r="X94" s="421"/>
      <c r="Y94" s="421"/>
      <c r="Z94" s="421"/>
    </row>
    <row r="95" spans="1:26" ht="14.25" customHeight="1" x14ac:dyDescent="0.35">
      <c r="A95" s="421"/>
      <c r="B95" s="421"/>
      <c r="C95" s="421"/>
      <c r="D95" s="421"/>
      <c r="E95" s="421"/>
      <c r="F95" s="421"/>
      <c r="G95" s="421"/>
      <c r="H95" s="421"/>
      <c r="I95" s="421"/>
      <c r="J95" s="421"/>
      <c r="K95" s="421"/>
      <c r="L95" s="421"/>
      <c r="M95" s="421"/>
      <c r="N95" s="421"/>
      <c r="O95" s="421"/>
      <c r="P95" s="421"/>
      <c r="Q95" s="421"/>
      <c r="R95" s="421"/>
      <c r="S95" s="421"/>
      <c r="T95" s="421"/>
      <c r="U95" s="421"/>
      <c r="V95" s="421"/>
      <c r="W95" s="421"/>
      <c r="X95" s="421"/>
      <c r="Y95" s="421"/>
      <c r="Z95" s="421"/>
    </row>
    <row r="96" spans="1:26" ht="14.25" customHeight="1" x14ac:dyDescent="0.35">
      <c r="A96" s="421"/>
      <c r="B96" s="421"/>
      <c r="C96" s="421"/>
      <c r="D96" s="421"/>
      <c r="E96" s="421"/>
      <c r="F96" s="421"/>
      <c r="G96" s="421"/>
      <c r="H96" s="421"/>
      <c r="I96" s="421"/>
      <c r="J96" s="421"/>
      <c r="K96" s="421"/>
      <c r="L96" s="421"/>
      <c r="M96" s="421"/>
      <c r="N96" s="421"/>
      <c r="O96" s="421"/>
      <c r="P96" s="421"/>
      <c r="Q96" s="421"/>
      <c r="R96" s="421"/>
      <c r="S96" s="421"/>
      <c r="T96" s="421"/>
      <c r="U96" s="421"/>
      <c r="V96" s="421"/>
      <c r="W96" s="421"/>
      <c r="X96" s="421"/>
      <c r="Y96" s="421"/>
      <c r="Z96" s="421"/>
    </row>
    <row r="97" spans="1:26" ht="14.25" customHeight="1" x14ac:dyDescent="0.35">
      <c r="A97" s="421"/>
      <c r="B97" s="421"/>
      <c r="C97" s="421"/>
      <c r="D97" s="421"/>
      <c r="E97" s="421"/>
      <c r="F97" s="421"/>
      <c r="G97" s="421"/>
      <c r="H97" s="421"/>
      <c r="I97" s="421"/>
      <c r="J97" s="421"/>
      <c r="K97" s="421"/>
      <c r="L97" s="421"/>
      <c r="M97" s="421"/>
      <c r="N97" s="421"/>
      <c r="O97" s="421"/>
      <c r="P97" s="421"/>
      <c r="Q97" s="421"/>
      <c r="R97" s="421"/>
      <c r="S97" s="421"/>
      <c r="T97" s="421"/>
      <c r="U97" s="421"/>
      <c r="V97" s="421"/>
      <c r="W97" s="421"/>
      <c r="X97" s="421"/>
      <c r="Y97" s="421"/>
      <c r="Z97" s="421"/>
    </row>
    <row r="98" spans="1:26" ht="14.25" customHeight="1" x14ac:dyDescent="0.35">
      <c r="A98" s="421"/>
      <c r="B98" s="421"/>
      <c r="C98" s="421"/>
      <c r="D98" s="421"/>
      <c r="E98" s="421"/>
      <c r="F98" s="421"/>
      <c r="G98" s="421"/>
      <c r="H98" s="421"/>
      <c r="I98" s="421"/>
      <c r="J98" s="421"/>
      <c r="K98" s="421"/>
      <c r="L98" s="421"/>
      <c r="M98" s="421"/>
      <c r="N98" s="421"/>
      <c r="O98" s="421"/>
      <c r="P98" s="421"/>
      <c r="Q98" s="421"/>
      <c r="R98" s="421"/>
      <c r="S98" s="421"/>
      <c r="T98" s="421"/>
      <c r="U98" s="421"/>
      <c r="V98" s="421"/>
      <c r="W98" s="421"/>
      <c r="X98" s="421"/>
      <c r="Y98" s="421"/>
      <c r="Z98" s="421"/>
    </row>
    <row r="99" spans="1:26" ht="14.25" customHeight="1" x14ac:dyDescent="0.35">
      <c r="A99" s="421"/>
      <c r="B99" s="421"/>
      <c r="C99" s="421"/>
      <c r="D99" s="421"/>
      <c r="E99" s="421"/>
      <c r="F99" s="421"/>
      <c r="G99" s="421"/>
      <c r="H99" s="421"/>
      <c r="I99" s="421"/>
      <c r="J99" s="421"/>
      <c r="K99" s="421"/>
      <c r="L99" s="421"/>
      <c r="M99" s="421"/>
      <c r="N99" s="421"/>
      <c r="O99" s="421"/>
      <c r="P99" s="421"/>
      <c r="Q99" s="421"/>
      <c r="R99" s="421"/>
      <c r="S99" s="421"/>
      <c r="T99" s="421"/>
      <c r="U99" s="421"/>
      <c r="V99" s="421"/>
      <c r="W99" s="421"/>
      <c r="X99" s="421"/>
      <c r="Y99" s="421"/>
      <c r="Z99" s="421"/>
    </row>
    <row r="100" spans="1:26" ht="14.25" customHeight="1" x14ac:dyDescent="0.35">
      <c r="A100" s="421"/>
      <c r="B100" s="421"/>
      <c r="C100" s="421"/>
      <c r="D100" s="421"/>
      <c r="E100" s="421"/>
      <c r="F100" s="421"/>
      <c r="G100" s="421"/>
      <c r="H100" s="421"/>
      <c r="I100" s="421"/>
      <c r="J100" s="421"/>
      <c r="K100" s="421"/>
      <c r="L100" s="421"/>
      <c r="M100" s="421"/>
      <c r="N100" s="421"/>
      <c r="O100" s="421"/>
      <c r="P100" s="421"/>
      <c r="Q100" s="421"/>
      <c r="R100" s="421"/>
      <c r="S100" s="421"/>
      <c r="T100" s="421"/>
      <c r="U100" s="421"/>
      <c r="V100" s="421"/>
      <c r="W100" s="421"/>
      <c r="X100" s="421"/>
      <c r="Y100" s="421"/>
      <c r="Z100" s="421"/>
    </row>
    <row r="101" spans="1:26" ht="14.25" customHeight="1" x14ac:dyDescent="0.35">
      <c r="A101" s="421"/>
      <c r="B101" s="421"/>
      <c r="C101" s="421"/>
      <c r="D101" s="421"/>
      <c r="E101" s="421"/>
      <c r="F101" s="421"/>
      <c r="G101" s="421"/>
      <c r="H101" s="421"/>
      <c r="I101" s="421"/>
      <c r="J101" s="421"/>
      <c r="K101" s="421"/>
      <c r="L101" s="421"/>
      <c r="M101" s="421"/>
      <c r="N101" s="421"/>
      <c r="O101" s="421"/>
      <c r="P101" s="421"/>
      <c r="Q101" s="421"/>
      <c r="R101" s="421"/>
      <c r="S101" s="421"/>
      <c r="T101" s="421"/>
      <c r="U101" s="421"/>
      <c r="V101" s="421"/>
      <c r="W101" s="421"/>
      <c r="X101" s="421"/>
      <c r="Y101" s="421"/>
      <c r="Z101" s="421"/>
    </row>
    <row r="102" spans="1:26" ht="14.25" customHeight="1" x14ac:dyDescent="0.35">
      <c r="A102" s="421"/>
      <c r="B102" s="421"/>
      <c r="C102" s="421"/>
      <c r="D102" s="421"/>
      <c r="E102" s="421"/>
      <c r="F102" s="421"/>
      <c r="G102" s="421"/>
      <c r="H102" s="421"/>
      <c r="I102" s="421"/>
      <c r="J102" s="421"/>
      <c r="K102" s="421"/>
      <c r="L102" s="421"/>
      <c r="M102" s="421"/>
      <c r="N102" s="421"/>
      <c r="O102" s="421"/>
      <c r="P102" s="421"/>
      <c r="Q102" s="421"/>
      <c r="R102" s="421"/>
      <c r="S102" s="421"/>
      <c r="T102" s="421"/>
      <c r="U102" s="421"/>
      <c r="V102" s="421"/>
      <c r="W102" s="421"/>
      <c r="X102" s="421"/>
      <c r="Y102" s="421"/>
      <c r="Z102" s="421"/>
    </row>
    <row r="103" spans="1:26" ht="14.25" customHeight="1" x14ac:dyDescent="0.35">
      <c r="A103" s="421"/>
      <c r="B103" s="421"/>
      <c r="C103" s="421"/>
      <c r="D103" s="421"/>
      <c r="E103" s="421"/>
      <c r="F103" s="421"/>
      <c r="G103" s="421"/>
      <c r="H103" s="421"/>
      <c r="I103" s="421"/>
      <c r="J103" s="421"/>
      <c r="K103" s="421"/>
      <c r="L103" s="421"/>
      <c r="M103" s="421"/>
      <c r="N103" s="421"/>
      <c r="O103" s="421"/>
      <c r="P103" s="421"/>
      <c r="Q103" s="421"/>
      <c r="R103" s="421"/>
      <c r="S103" s="421"/>
      <c r="T103" s="421"/>
      <c r="U103" s="421"/>
      <c r="V103" s="421"/>
      <c r="W103" s="421"/>
      <c r="X103" s="421"/>
      <c r="Y103" s="421"/>
      <c r="Z103" s="421"/>
    </row>
    <row r="104" spans="1:26" ht="14.25" customHeight="1" x14ac:dyDescent="0.35">
      <c r="A104" s="421"/>
      <c r="B104" s="421"/>
      <c r="C104" s="421"/>
      <c r="D104" s="421"/>
      <c r="E104" s="421"/>
      <c r="F104" s="421"/>
      <c r="G104" s="421"/>
      <c r="H104" s="421"/>
      <c r="I104" s="421"/>
      <c r="J104" s="421"/>
      <c r="K104" s="421"/>
      <c r="L104" s="421"/>
      <c r="M104" s="421"/>
      <c r="N104" s="421"/>
      <c r="O104" s="421"/>
      <c r="P104" s="421"/>
      <c r="Q104" s="421"/>
      <c r="R104" s="421"/>
      <c r="S104" s="421"/>
      <c r="T104" s="421"/>
      <c r="U104" s="421"/>
      <c r="V104" s="421"/>
      <c r="W104" s="421"/>
      <c r="X104" s="421"/>
      <c r="Y104" s="421"/>
      <c r="Z104" s="421"/>
    </row>
    <row r="105" spans="1:26" ht="14.25" customHeight="1" x14ac:dyDescent="0.35">
      <c r="A105" s="421"/>
      <c r="B105" s="421"/>
      <c r="C105" s="421"/>
      <c r="D105" s="421"/>
      <c r="E105" s="421"/>
      <c r="F105" s="421"/>
      <c r="G105" s="421"/>
      <c r="H105" s="421"/>
      <c r="I105" s="421"/>
      <c r="J105" s="421"/>
      <c r="K105" s="421"/>
      <c r="L105" s="421"/>
      <c r="M105" s="421"/>
      <c r="N105" s="421"/>
      <c r="O105" s="421"/>
      <c r="P105" s="421"/>
      <c r="Q105" s="421"/>
      <c r="R105" s="421"/>
      <c r="S105" s="421"/>
      <c r="T105" s="421"/>
      <c r="U105" s="421"/>
      <c r="V105" s="421"/>
      <c r="W105" s="421"/>
      <c r="X105" s="421"/>
      <c r="Y105" s="421"/>
      <c r="Z105" s="421"/>
    </row>
    <row r="106" spans="1:26" ht="14.25" customHeight="1" x14ac:dyDescent="0.35">
      <c r="A106" s="421"/>
      <c r="B106" s="421"/>
      <c r="C106" s="421"/>
      <c r="D106" s="421"/>
      <c r="E106" s="421"/>
      <c r="F106" s="421"/>
      <c r="G106" s="421"/>
      <c r="H106" s="421"/>
      <c r="I106" s="421"/>
      <c r="J106" s="421"/>
      <c r="K106" s="421"/>
      <c r="L106" s="421"/>
      <c r="M106" s="421"/>
      <c r="N106" s="421"/>
      <c r="O106" s="421"/>
      <c r="P106" s="421"/>
      <c r="Q106" s="421"/>
      <c r="R106" s="421"/>
      <c r="S106" s="421"/>
      <c r="T106" s="421"/>
      <c r="U106" s="421"/>
      <c r="V106" s="421"/>
      <c r="W106" s="421"/>
      <c r="X106" s="421"/>
      <c r="Y106" s="421"/>
      <c r="Z106" s="421"/>
    </row>
    <row r="107" spans="1:26" ht="14.25" customHeight="1" x14ac:dyDescent="0.35">
      <c r="A107" s="421"/>
      <c r="B107" s="421"/>
      <c r="C107" s="421"/>
      <c r="D107" s="421"/>
      <c r="E107" s="421"/>
      <c r="F107" s="421"/>
      <c r="G107" s="421"/>
      <c r="H107" s="421"/>
      <c r="I107" s="421"/>
      <c r="J107" s="421"/>
      <c r="K107" s="421"/>
      <c r="L107" s="421"/>
      <c r="M107" s="421"/>
      <c r="N107" s="421"/>
      <c r="O107" s="421"/>
      <c r="P107" s="421"/>
      <c r="Q107" s="421"/>
      <c r="R107" s="421"/>
      <c r="S107" s="421"/>
      <c r="T107" s="421"/>
      <c r="U107" s="421"/>
      <c r="V107" s="421"/>
      <c r="W107" s="421"/>
      <c r="X107" s="421"/>
      <c r="Y107" s="421"/>
      <c r="Z107" s="421"/>
    </row>
    <row r="108" spans="1:26" ht="14.25" customHeight="1" x14ac:dyDescent="0.35">
      <c r="A108" s="421"/>
      <c r="B108" s="421"/>
      <c r="C108" s="421"/>
      <c r="D108" s="421"/>
      <c r="E108" s="421"/>
      <c r="F108" s="421"/>
      <c r="G108" s="421"/>
      <c r="H108" s="421"/>
      <c r="I108" s="421"/>
      <c r="J108" s="421"/>
      <c r="K108" s="421"/>
      <c r="L108" s="421"/>
      <c r="M108" s="421"/>
      <c r="N108" s="421"/>
      <c r="O108" s="421"/>
      <c r="P108" s="421"/>
      <c r="Q108" s="421"/>
      <c r="R108" s="421"/>
      <c r="S108" s="421"/>
      <c r="T108" s="421"/>
      <c r="U108" s="421"/>
      <c r="V108" s="421"/>
      <c r="W108" s="421"/>
      <c r="X108" s="421"/>
      <c r="Y108" s="421"/>
      <c r="Z108" s="421"/>
    </row>
    <row r="109" spans="1:26" ht="14.25" customHeight="1" x14ac:dyDescent="0.35">
      <c r="A109" s="421"/>
      <c r="B109" s="421"/>
      <c r="C109" s="421"/>
      <c r="D109" s="421"/>
      <c r="E109" s="421"/>
      <c r="F109" s="421"/>
      <c r="G109" s="421"/>
      <c r="H109" s="421"/>
      <c r="I109" s="421"/>
      <c r="J109" s="421"/>
      <c r="K109" s="421"/>
      <c r="L109" s="421"/>
      <c r="M109" s="421"/>
      <c r="N109" s="421"/>
      <c r="O109" s="421"/>
      <c r="P109" s="421"/>
      <c r="Q109" s="421"/>
      <c r="R109" s="421"/>
      <c r="S109" s="421"/>
      <c r="T109" s="421"/>
      <c r="U109" s="421"/>
      <c r="V109" s="421"/>
      <c r="W109" s="421"/>
      <c r="X109" s="421"/>
      <c r="Y109" s="421"/>
      <c r="Z109" s="421"/>
    </row>
    <row r="110" spans="1:26" ht="14.25" customHeight="1" x14ac:dyDescent="0.35">
      <c r="A110" s="421"/>
      <c r="B110" s="421"/>
      <c r="C110" s="421"/>
      <c r="D110" s="421"/>
      <c r="E110" s="421"/>
      <c r="F110" s="421"/>
      <c r="G110" s="421"/>
      <c r="H110" s="421"/>
      <c r="I110" s="421"/>
      <c r="J110" s="421"/>
      <c r="K110" s="421"/>
      <c r="L110" s="421"/>
      <c r="M110" s="421"/>
      <c r="N110" s="421"/>
      <c r="O110" s="421"/>
      <c r="P110" s="421"/>
      <c r="Q110" s="421"/>
      <c r="R110" s="421"/>
      <c r="S110" s="421"/>
      <c r="T110" s="421"/>
      <c r="U110" s="421"/>
      <c r="V110" s="421"/>
      <c r="W110" s="421"/>
      <c r="X110" s="421"/>
      <c r="Y110" s="421"/>
      <c r="Z110" s="421"/>
    </row>
    <row r="111" spans="1:26" ht="14.25" customHeight="1" x14ac:dyDescent="0.35">
      <c r="A111" s="421"/>
      <c r="B111" s="421"/>
      <c r="C111" s="421"/>
      <c r="D111" s="421"/>
      <c r="E111" s="421"/>
      <c r="F111" s="421"/>
      <c r="G111" s="421"/>
      <c r="H111" s="421"/>
      <c r="I111" s="421"/>
      <c r="J111" s="421"/>
      <c r="K111" s="421"/>
      <c r="L111" s="421"/>
      <c r="M111" s="421"/>
      <c r="N111" s="421"/>
      <c r="O111" s="421"/>
      <c r="P111" s="421"/>
      <c r="Q111" s="421"/>
      <c r="R111" s="421"/>
      <c r="S111" s="421"/>
      <c r="T111" s="421"/>
      <c r="U111" s="421"/>
      <c r="V111" s="421"/>
      <c r="W111" s="421"/>
      <c r="X111" s="421"/>
      <c r="Y111" s="421"/>
      <c r="Z111" s="421"/>
    </row>
    <row r="112" spans="1:26" ht="14.25" customHeight="1" x14ac:dyDescent="0.35">
      <c r="A112" s="421"/>
      <c r="B112" s="421"/>
      <c r="C112" s="421"/>
      <c r="D112" s="421"/>
      <c r="E112" s="421"/>
      <c r="F112" s="421"/>
      <c r="G112" s="421"/>
      <c r="H112" s="421"/>
      <c r="I112" s="421"/>
      <c r="J112" s="421"/>
      <c r="K112" s="421"/>
      <c r="L112" s="421"/>
      <c r="M112" s="421"/>
      <c r="N112" s="421"/>
      <c r="O112" s="421"/>
      <c r="P112" s="421"/>
      <c r="Q112" s="421"/>
      <c r="R112" s="421"/>
      <c r="S112" s="421"/>
      <c r="T112" s="421"/>
      <c r="U112" s="421"/>
      <c r="V112" s="421"/>
      <c r="W112" s="421"/>
      <c r="X112" s="421"/>
      <c r="Y112" s="421"/>
      <c r="Z112" s="421"/>
    </row>
    <row r="113" spans="1:26" ht="14.25" customHeight="1" x14ac:dyDescent="0.35">
      <c r="A113" s="421"/>
      <c r="B113" s="421"/>
      <c r="C113" s="421"/>
      <c r="D113" s="421"/>
      <c r="E113" s="421"/>
      <c r="F113" s="421"/>
      <c r="G113" s="421"/>
      <c r="H113" s="421"/>
      <c r="I113" s="421"/>
      <c r="J113" s="421"/>
      <c r="K113" s="421"/>
      <c r="L113" s="421"/>
      <c r="M113" s="421"/>
      <c r="N113" s="421"/>
      <c r="O113" s="421"/>
      <c r="P113" s="421"/>
      <c r="Q113" s="421"/>
      <c r="R113" s="421"/>
      <c r="S113" s="421"/>
      <c r="T113" s="421"/>
      <c r="U113" s="421"/>
      <c r="V113" s="421"/>
      <c r="W113" s="421"/>
      <c r="X113" s="421"/>
      <c r="Y113" s="421"/>
      <c r="Z113" s="421"/>
    </row>
    <row r="114" spans="1:26" ht="14.25" customHeight="1" x14ac:dyDescent="0.35">
      <c r="A114" s="421"/>
      <c r="B114" s="421"/>
      <c r="C114" s="421"/>
      <c r="D114" s="421"/>
      <c r="E114" s="421"/>
      <c r="F114" s="421"/>
      <c r="G114" s="421"/>
      <c r="H114" s="421"/>
      <c r="I114" s="421"/>
      <c r="J114" s="421"/>
      <c r="K114" s="421"/>
      <c r="L114" s="421"/>
      <c r="M114" s="421"/>
      <c r="N114" s="421"/>
      <c r="O114" s="421"/>
      <c r="P114" s="421"/>
      <c r="Q114" s="421"/>
      <c r="R114" s="421"/>
      <c r="S114" s="421"/>
      <c r="T114" s="421"/>
      <c r="U114" s="421"/>
      <c r="V114" s="421"/>
      <c r="W114" s="421"/>
      <c r="X114" s="421"/>
      <c r="Y114" s="421"/>
      <c r="Z114" s="421"/>
    </row>
    <row r="115" spans="1:26" ht="14.25" customHeight="1" x14ac:dyDescent="0.35">
      <c r="A115" s="421"/>
      <c r="B115" s="421"/>
      <c r="C115" s="421"/>
      <c r="D115" s="421"/>
      <c r="E115" s="421"/>
      <c r="F115" s="421"/>
      <c r="G115" s="421"/>
      <c r="H115" s="421"/>
      <c r="I115" s="421"/>
      <c r="J115" s="421"/>
      <c r="K115" s="421"/>
      <c r="L115" s="421"/>
      <c r="M115" s="421"/>
      <c r="N115" s="421"/>
      <c r="O115" s="421"/>
      <c r="P115" s="421"/>
      <c r="Q115" s="421"/>
      <c r="R115" s="421"/>
      <c r="S115" s="421"/>
      <c r="T115" s="421"/>
      <c r="U115" s="421"/>
      <c r="V115" s="421"/>
      <c r="W115" s="421"/>
      <c r="X115" s="421"/>
      <c r="Y115" s="421"/>
      <c r="Z115" s="421"/>
    </row>
    <row r="116" spans="1:26" ht="14.25" customHeight="1" x14ac:dyDescent="0.35">
      <c r="A116" s="421"/>
      <c r="B116" s="421"/>
      <c r="C116" s="421"/>
      <c r="D116" s="421"/>
      <c r="E116" s="421"/>
      <c r="F116" s="421"/>
      <c r="G116" s="421"/>
      <c r="H116" s="421"/>
      <c r="I116" s="421"/>
      <c r="J116" s="421"/>
      <c r="K116" s="421"/>
      <c r="L116" s="421"/>
      <c r="M116" s="421"/>
      <c r="N116" s="421"/>
      <c r="O116" s="421"/>
      <c r="P116" s="421"/>
      <c r="Q116" s="421"/>
      <c r="R116" s="421"/>
      <c r="S116" s="421"/>
      <c r="T116" s="421"/>
      <c r="U116" s="421"/>
      <c r="V116" s="421"/>
      <c r="W116" s="421"/>
      <c r="X116" s="421"/>
      <c r="Y116" s="421"/>
      <c r="Z116" s="421"/>
    </row>
    <row r="117" spans="1:26" ht="14.25" customHeight="1" x14ac:dyDescent="0.35">
      <c r="A117" s="421"/>
      <c r="B117" s="421"/>
      <c r="C117" s="421"/>
      <c r="D117" s="421"/>
      <c r="E117" s="421"/>
      <c r="F117" s="421"/>
      <c r="G117" s="421"/>
      <c r="H117" s="421"/>
      <c r="I117" s="421"/>
      <c r="J117" s="421"/>
      <c r="K117" s="421"/>
      <c r="L117" s="421"/>
      <c r="M117" s="421"/>
      <c r="N117" s="421"/>
      <c r="O117" s="421"/>
      <c r="P117" s="421"/>
      <c r="Q117" s="421"/>
      <c r="R117" s="421"/>
      <c r="S117" s="421"/>
      <c r="T117" s="421"/>
      <c r="U117" s="421"/>
      <c r="V117" s="421"/>
      <c r="W117" s="421"/>
      <c r="X117" s="421"/>
      <c r="Y117" s="421"/>
      <c r="Z117" s="421"/>
    </row>
    <row r="118" spans="1:26" ht="14.25" customHeight="1" x14ac:dyDescent="0.35">
      <c r="A118" s="421"/>
      <c r="B118" s="421"/>
      <c r="C118" s="421"/>
      <c r="D118" s="421"/>
      <c r="E118" s="421"/>
      <c r="F118" s="421"/>
      <c r="G118" s="421"/>
      <c r="H118" s="421"/>
      <c r="I118" s="421"/>
      <c r="J118" s="421"/>
      <c r="K118" s="421"/>
      <c r="L118" s="421"/>
      <c r="M118" s="421"/>
      <c r="N118" s="421"/>
      <c r="O118" s="421"/>
      <c r="P118" s="421"/>
      <c r="Q118" s="421"/>
      <c r="R118" s="421"/>
      <c r="S118" s="421"/>
      <c r="T118" s="421"/>
      <c r="U118" s="421"/>
      <c r="V118" s="421"/>
      <c r="W118" s="421"/>
      <c r="X118" s="421"/>
      <c r="Y118" s="421"/>
      <c r="Z118" s="421"/>
    </row>
    <row r="119" spans="1:26" ht="14.25" customHeight="1" x14ac:dyDescent="0.35">
      <c r="A119" s="421"/>
      <c r="B119" s="421"/>
      <c r="C119" s="421"/>
      <c r="D119" s="421"/>
      <c r="E119" s="421"/>
      <c r="F119" s="421"/>
      <c r="G119" s="421"/>
      <c r="H119" s="421"/>
      <c r="I119" s="421"/>
      <c r="J119" s="421"/>
      <c r="K119" s="421"/>
      <c r="L119" s="421"/>
      <c r="M119" s="421"/>
      <c r="N119" s="421"/>
      <c r="O119" s="421"/>
      <c r="P119" s="421"/>
      <c r="Q119" s="421"/>
      <c r="R119" s="421"/>
      <c r="S119" s="421"/>
      <c r="T119" s="421"/>
      <c r="U119" s="421"/>
      <c r="V119" s="421"/>
      <c r="W119" s="421"/>
      <c r="X119" s="421"/>
      <c r="Y119" s="421"/>
      <c r="Z119" s="421"/>
    </row>
    <row r="120" spans="1:26" ht="14.25" customHeight="1" x14ac:dyDescent="0.35">
      <c r="A120" s="421"/>
      <c r="B120" s="421"/>
      <c r="C120" s="421"/>
      <c r="D120" s="421"/>
      <c r="E120" s="421"/>
      <c r="F120" s="421"/>
      <c r="G120" s="421"/>
      <c r="H120" s="421"/>
      <c r="I120" s="421"/>
      <c r="J120" s="421"/>
      <c r="K120" s="421"/>
      <c r="L120" s="421"/>
      <c r="M120" s="421"/>
      <c r="N120" s="421"/>
      <c r="O120" s="421"/>
      <c r="P120" s="421"/>
      <c r="Q120" s="421"/>
      <c r="R120" s="421"/>
      <c r="S120" s="421"/>
      <c r="T120" s="421"/>
      <c r="U120" s="421"/>
      <c r="V120" s="421"/>
      <c r="W120" s="421"/>
      <c r="X120" s="421"/>
      <c r="Y120" s="421"/>
      <c r="Z120" s="421"/>
    </row>
    <row r="121" spans="1:26" ht="14.25" customHeight="1" x14ac:dyDescent="0.35">
      <c r="A121" s="421"/>
      <c r="B121" s="421"/>
      <c r="C121" s="421"/>
      <c r="D121" s="421"/>
      <c r="E121" s="421"/>
      <c r="F121" s="421"/>
      <c r="G121" s="421"/>
      <c r="H121" s="421"/>
      <c r="I121" s="421"/>
      <c r="J121" s="421"/>
      <c r="K121" s="421"/>
      <c r="L121" s="421"/>
      <c r="M121" s="421"/>
      <c r="N121" s="421"/>
      <c r="O121" s="421"/>
      <c r="P121" s="421"/>
      <c r="Q121" s="421"/>
      <c r="R121" s="421"/>
      <c r="S121" s="421"/>
      <c r="T121" s="421"/>
      <c r="U121" s="421"/>
      <c r="V121" s="421"/>
      <c r="W121" s="421"/>
      <c r="X121" s="421"/>
      <c r="Y121" s="421"/>
      <c r="Z121" s="421"/>
    </row>
    <row r="122" spans="1:26" ht="14.25" customHeight="1" x14ac:dyDescent="0.35">
      <c r="A122" s="421"/>
      <c r="B122" s="421"/>
      <c r="C122" s="421"/>
      <c r="D122" s="421"/>
      <c r="E122" s="421"/>
      <c r="F122" s="421"/>
      <c r="G122" s="421"/>
      <c r="H122" s="421"/>
      <c r="I122" s="421"/>
      <c r="J122" s="421"/>
      <c r="K122" s="421"/>
      <c r="L122" s="421"/>
      <c r="M122" s="421"/>
      <c r="N122" s="421"/>
      <c r="O122" s="421"/>
      <c r="P122" s="421"/>
      <c r="Q122" s="421"/>
      <c r="R122" s="421"/>
      <c r="S122" s="421"/>
      <c r="T122" s="421"/>
      <c r="U122" s="421"/>
      <c r="V122" s="421"/>
      <c r="W122" s="421"/>
      <c r="X122" s="421"/>
      <c r="Y122" s="421"/>
      <c r="Z122" s="421"/>
    </row>
    <row r="123" spans="1:26" ht="14.25" customHeight="1" x14ac:dyDescent="0.35">
      <c r="A123" s="421"/>
      <c r="B123" s="421"/>
      <c r="C123" s="421"/>
      <c r="D123" s="421"/>
      <c r="E123" s="421"/>
      <c r="F123" s="421"/>
      <c r="G123" s="421"/>
      <c r="H123" s="421"/>
      <c r="I123" s="421"/>
      <c r="J123" s="421"/>
      <c r="K123" s="421"/>
      <c r="L123" s="421"/>
      <c r="M123" s="421"/>
      <c r="N123" s="421"/>
      <c r="O123" s="421"/>
      <c r="P123" s="421"/>
      <c r="Q123" s="421"/>
      <c r="R123" s="421"/>
      <c r="S123" s="421"/>
      <c r="T123" s="421"/>
      <c r="U123" s="421"/>
      <c r="V123" s="421"/>
      <c r="W123" s="421"/>
      <c r="X123" s="421"/>
      <c r="Y123" s="421"/>
      <c r="Z123" s="421"/>
    </row>
    <row r="124" spans="1:26" ht="14.25" customHeight="1" x14ac:dyDescent="0.35">
      <c r="A124" s="421"/>
      <c r="B124" s="421"/>
      <c r="C124" s="421"/>
      <c r="D124" s="421"/>
      <c r="E124" s="421"/>
      <c r="F124" s="421"/>
      <c r="G124" s="421"/>
      <c r="H124" s="421"/>
      <c r="I124" s="421"/>
      <c r="J124" s="421"/>
      <c r="K124" s="421"/>
      <c r="L124" s="421"/>
      <c r="M124" s="421"/>
      <c r="N124" s="421"/>
      <c r="O124" s="421"/>
      <c r="P124" s="421"/>
      <c r="Q124" s="421"/>
      <c r="R124" s="421"/>
      <c r="S124" s="421"/>
      <c r="T124" s="421"/>
      <c r="U124" s="421"/>
      <c r="V124" s="421"/>
      <c r="W124" s="421"/>
      <c r="X124" s="421"/>
      <c r="Y124" s="421"/>
      <c r="Z124" s="421"/>
    </row>
    <row r="125" spans="1:26" ht="14.25" customHeight="1" x14ac:dyDescent="0.35">
      <c r="A125" s="421"/>
      <c r="B125" s="421"/>
      <c r="C125" s="421"/>
      <c r="D125" s="421"/>
      <c r="E125" s="421"/>
      <c r="F125" s="421"/>
      <c r="G125" s="421"/>
      <c r="H125" s="421"/>
      <c r="I125" s="421"/>
      <c r="J125" s="421"/>
      <c r="K125" s="421"/>
      <c r="L125" s="421"/>
      <c r="M125" s="421"/>
      <c r="N125" s="421"/>
      <c r="O125" s="421"/>
      <c r="P125" s="421"/>
      <c r="Q125" s="421"/>
      <c r="R125" s="421"/>
      <c r="S125" s="421"/>
      <c r="T125" s="421"/>
      <c r="U125" s="421"/>
      <c r="V125" s="421"/>
      <c r="W125" s="421"/>
      <c r="X125" s="421"/>
      <c r="Y125" s="421"/>
      <c r="Z125" s="421"/>
    </row>
    <row r="126" spans="1:26" ht="14.25" customHeight="1" x14ac:dyDescent="0.35">
      <c r="A126" s="421"/>
      <c r="B126" s="421"/>
      <c r="C126" s="421"/>
      <c r="D126" s="421"/>
      <c r="E126" s="421"/>
      <c r="F126" s="421"/>
      <c r="G126" s="421"/>
      <c r="H126" s="421"/>
      <c r="I126" s="421"/>
      <c r="J126" s="421"/>
      <c r="K126" s="421"/>
      <c r="L126" s="421"/>
      <c r="M126" s="421"/>
      <c r="N126" s="421"/>
      <c r="O126" s="421"/>
      <c r="P126" s="421"/>
      <c r="Q126" s="421"/>
      <c r="R126" s="421"/>
      <c r="S126" s="421"/>
      <c r="T126" s="421"/>
      <c r="U126" s="421"/>
      <c r="V126" s="421"/>
      <c r="W126" s="421"/>
      <c r="X126" s="421"/>
      <c r="Y126" s="421"/>
      <c r="Z126" s="421"/>
    </row>
    <row r="127" spans="1:26" ht="14.25" customHeight="1" x14ac:dyDescent="0.35">
      <c r="A127" s="421"/>
      <c r="B127" s="421"/>
      <c r="C127" s="421"/>
      <c r="D127" s="421"/>
      <c r="E127" s="421"/>
      <c r="F127" s="421"/>
      <c r="G127" s="421"/>
      <c r="H127" s="421"/>
      <c r="I127" s="421"/>
      <c r="J127" s="421"/>
      <c r="K127" s="421"/>
      <c r="L127" s="421"/>
      <c r="M127" s="421"/>
      <c r="N127" s="421"/>
      <c r="O127" s="421"/>
      <c r="P127" s="421"/>
      <c r="Q127" s="421"/>
      <c r="R127" s="421"/>
      <c r="S127" s="421"/>
      <c r="T127" s="421"/>
      <c r="U127" s="421"/>
      <c r="V127" s="421"/>
      <c r="W127" s="421"/>
      <c r="X127" s="421"/>
      <c r="Y127" s="421"/>
      <c r="Z127" s="421"/>
    </row>
    <row r="128" spans="1:26" ht="14.25" customHeight="1" x14ac:dyDescent="0.35">
      <c r="A128" s="421"/>
      <c r="B128" s="421"/>
      <c r="C128" s="421"/>
      <c r="D128" s="421"/>
      <c r="E128" s="421"/>
      <c r="F128" s="421"/>
      <c r="G128" s="421"/>
      <c r="H128" s="421"/>
      <c r="I128" s="421"/>
      <c r="J128" s="421"/>
      <c r="K128" s="421"/>
      <c r="L128" s="421"/>
      <c r="M128" s="421"/>
      <c r="N128" s="421"/>
      <c r="O128" s="421"/>
      <c r="P128" s="421"/>
      <c r="Q128" s="421"/>
      <c r="R128" s="421"/>
      <c r="S128" s="421"/>
      <c r="T128" s="421"/>
      <c r="U128" s="421"/>
      <c r="V128" s="421"/>
      <c r="W128" s="421"/>
      <c r="X128" s="421"/>
      <c r="Y128" s="421"/>
      <c r="Z128" s="421"/>
    </row>
    <row r="129" spans="1:26" ht="14.25" customHeight="1" x14ac:dyDescent="0.35">
      <c r="A129" s="421"/>
      <c r="B129" s="421"/>
      <c r="C129" s="421"/>
      <c r="D129" s="421"/>
      <c r="E129" s="421"/>
      <c r="F129" s="421"/>
      <c r="G129" s="421"/>
      <c r="H129" s="421"/>
      <c r="I129" s="421"/>
      <c r="J129" s="421"/>
      <c r="K129" s="421"/>
      <c r="L129" s="421"/>
      <c r="M129" s="421"/>
      <c r="N129" s="421"/>
      <c r="O129" s="421"/>
      <c r="P129" s="421"/>
      <c r="Q129" s="421"/>
      <c r="R129" s="421"/>
      <c r="S129" s="421"/>
      <c r="T129" s="421"/>
      <c r="U129" s="421"/>
      <c r="V129" s="421"/>
      <c r="W129" s="421"/>
      <c r="X129" s="421"/>
      <c r="Y129" s="421"/>
      <c r="Z129" s="421"/>
    </row>
    <row r="130" spans="1:26" ht="14.25" customHeight="1" x14ac:dyDescent="0.35">
      <c r="A130" s="421"/>
      <c r="B130" s="421"/>
      <c r="C130" s="421"/>
      <c r="D130" s="421"/>
      <c r="E130" s="421"/>
      <c r="F130" s="421"/>
      <c r="G130" s="421"/>
      <c r="H130" s="421"/>
      <c r="I130" s="421"/>
      <c r="J130" s="421"/>
      <c r="K130" s="421"/>
      <c r="L130" s="421"/>
      <c r="M130" s="421"/>
      <c r="N130" s="421"/>
      <c r="O130" s="421"/>
      <c r="P130" s="421"/>
      <c r="Q130" s="421"/>
      <c r="R130" s="421"/>
      <c r="S130" s="421"/>
      <c r="T130" s="421"/>
      <c r="U130" s="421"/>
      <c r="V130" s="421"/>
      <c r="W130" s="421"/>
      <c r="X130" s="421"/>
      <c r="Y130" s="421"/>
      <c r="Z130" s="421"/>
    </row>
    <row r="131" spans="1:26" ht="14.25" customHeight="1" x14ac:dyDescent="0.35">
      <c r="A131" s="421"/>
      <c r="B131" s="421"/>
      <c r="C131" s="421"/>
      <c r="D131" s="421"/>
      <c r="E131" s="421"/>
      <c r="F131" s="421"/>
      <c r="G131" s="421"/>
      <c r="H131" s="421"/>
      <c r="I131" s="421"/>
      <c r="J131" s="421"/>
      <c r="K131" s="421"/>
      <c r="L131" s="421"/>
      <c r="M131" s="421"/>
      <c r="N131" s="421"/>
      <c r="O131" s="421"/>
      <c r="P131" s="421"/>
      <c r="Q131" s="421"/>
      <c r="R131" s="421"/>
      <c r="S131" s="421"/>
      <c r="T131" s="421"/>
      <c r="U131" s="421"/>
      <c r="V131" s="421"/>
      <c r="W131" s="421"/>
      <c r="X131" s="421"/>
      <c r="Y131" s="421"/>
      <c r="Z131" s="421"/>
    </row>
    <row r="132" spans="1:26" ht="14.25" customHeight="1" x14ac:dyDescent="0.35">
      <c r="A132" s="421"/>
      <c r="B132" s="421"/>
      <c r="C132" s="421"/>
      <c r="D132" s="421"/>
      <c r="E132" s="421"/>
      <c r="F132" s="421"/>
      <c r="G132" s="421"/>
      <c r="H132" s="421"/>
      <c r="I132" s="421"/>
      <c r="J132" s="421"/>
      <c r="K132" s="421"/>
      <c r="L132" s="421"/>
      <c r="M132" s="421"/>
      <c r="N132" s="421"/>
      <c r="O132" s="421"/>
      <c r="P132" s="421"/>
      <c r="Q132" s="421"/>
      <c r="R132" s="421"/>
      <c r="S132" s="421"/>
      <c r="T132" s="421"/>
      <c r="U132" s="421"/>
      <c r="V132" s="421"/>
      <c r="W132" s="421"/>
      <c r="X132" s="421"/>
      <c r="Y132" s="421"/>
      <c r="Z132" s="421"/>
    </row>
    <row r="133" spans="1:26" ht="14.25" customHeight="1" x14ac:dyDescent="0.35">
      <c r="A133" s="421"/>
      <c r="B133" s="421"/>
      <c r="C133" s="421"/>
      <c r="D133" s="421"/>
      <c r="E133" s="421"/>
      <c r="F133" s="421"/>
      <c r="G133" s="421"/>
      <c r="H133" s="421"/>
      <c r="I133" s="421"/>
      <c r="J133" s="421"/>
      <c r="K133" s="421"/>
      <c r="L133" s="421"/>
      <c r="M133" s="421"/>
      <c r="N133" s="421"/>
      <c r="O133" s="421"/>
      <c r="P133" s="421"/>
      <c r="Q133" s="421"/>
      <c r="R133" s="421"/>
      <c r="S133" s="421"/>
      <c r="T133" s="421"/>
      <c r="U133" s="421"/>
      <c r="V133" s="421"/>
      <c r="W133" s="421"/>
      <c r="X133" s="421"/>
      <c r="Y133" s="421"/>
      <c r="Z133" s="421"/>
    </row>
    <row r="134" spans="1:26" ht="14.25" customHeight="1" x14ac:dyDescent="0.35">
      <c r="A134" s="421"/>
      <c r="B134" s="421"/>
      <c r="C134" s="421"/>
      <c r="D134" s="421"/>
      <c r="E134" s="421"/>
      <c r="F134" s="421"/>
      <c r="G134" s="421"/>
      <c r="H134" s="421"/>
      <c r="I134" s="421"/>
      <c r="J134" s="421"/>
      <c r="K134" s="421"/>
      <c r="L134" s="421"/>
      <c r="M134" s="421"/>
      <c r="N134" s="421"/>
      <c r="O134" s="421"/>
      <c r="P134" s="421"/>
      <c r="Q134" s="421"/>
      <c r="R134" s="421"/>
      <c r="S134" s="421"/>
      <c r="T134" s="421"/>
      <c r="U134" s="421"/>
      <c r="V134" s="421"/>
      <c r="W134" s="421"/>
      <c r="X134" s="421"/>
      <c r="Y134" s="421"/>
      <c r="Z134" s="421"/>
    </row>
    <row r="135" spans="1:26" ht="14.25" customHeight="1" x14ac:dyDescent="0.35">
      <c r="A135" s="421"/>
      <c r="B135" s="421"/>
      <c r="C135" s="421"/>
      <c r="D135" s="421"/>
      <c r="E135" s="421"/>
      <c r="F135" s="421"/>
      <c r="G135" s="421"/>
      <c r="H135" s="421"/>
      <c r="I135" s="421"/>
      <c r="J135" s="421"/>
      <c r="K135" s="421"/>
      <c r="L135" s="421"/>
      <c r="M135" s="421"/>
      <c r="N135" s="421"/>
      <c r="O135" s="421"/>
      <c r="P135" s="421"/>
      <c r="Q135" s="421"/>
      <c r="R135" s="421"/>
      <c r="S135" s="421"/>
      <c r="T135" s="421"/>
      <c r="U135" s="421"/>
      <c r="V135" s="421"/>
      <c r="W135" s="421"/>
      <c r="X135" s="421"/>
      <c r="Y135" s="421"/>
      <c r="Z135" s="421"/>
    </row>
    <row r="136" spans="1:26" ht="14.25" customHeight="1" x14ac:dyDescent="0.35">
      <c r="A136" s="421"/>
      <c r="B136" s="421"/>
      <c r="C136" s="421"/>
      <c r="D136" s="421"/>
      <c r="E136" s="421"/>
      <c r="F136" s="421"/>
      <c r="G136" s="421"/>
      <c r="H136" s="421"/>
      <c r="I136" s="421"/>
      <c r="J136" s="421"/>
      <c r="K136" s="421"/>
      <c r="L136" s="421"/>
      <c r="M136" s="421"/>
      <c r="N136" s="421"/>
      <c r="O136" s="421"/>
      <c r="P136" s="421"/>
      <c r="Q136" s="421"/>
      <c r="R136" s="421"/>
      <c r="S136" s="421"/>
      <c r="T136" s="421"/>
      <c r="U136" s="421"/>
      <c r="V136" s="421"/>
      <c r="W136" s="421"/>
      <c r="X136" s="421"/>
      <c r="Y136" s="421"/>
      <c r="Z136" s="421"/>
    </row>
    <row r="137" spans="1:26" ht="14.25" customHeight="1" x14ac:dyDescent="0.35">
      <c r="A137" s="421"/>
      <c r="B137" s="421"/>
      <c r="C137" s="421"/>
      <c r="D137" s="421"/>
      <c r="E137" s="421"/>
      <c r="F137" s="421"/>
      <c r="G137" s="421"/>
      <c r="H137" s="421"/>
      <c r="I137" s="421"/>
      <c r="J137" s="421"/>
      <c r="K137" s="421"/>
      <c r="L137" s="421"/>
      <c r="M137" s="421"/>
      <c r="N137" s="421"/>
      <c r="O137" s="421"/>
      <c r="P137" s="421"/>
      <c r="Q137" s="421"/>
      <c r="R137" s="421"/>
      <c r="S137" s="421"/>
      <c r="T137" s="421"/>
      <c r="U137" s="421"/>
      <c r="V137" s="421"/>
      <c r="W137" s="421"/>
      <c r="X137" s="421"/>
      <c r="Y137" s="421"/>
      <c r="Z137" s="421"/>
    </row>
    <row r="138" spans="1:26" ht="14.25" customHeight="1" x14ac:dyDescent="0.35">
      <c r="A138" s="421"/>
      <c r="B138" s="421"/>
      <c r="C138" s="421"/>
      <c r="D138" s="421"/>
      <c r="E138" s="421"/>
      <c r="F138" s="421"/>
      <c r="G138" s="421"/>
      <c r="H138" s="421"/>
      <c r="I138" s="421"/>
      <c r="J138" s="421"/>
      <c r="K138" s="421"/>
      <c r="L138" s="421"/>
      <c r="M138" s="421"/>
      <c r="N138" s="421"/>
      <c r="O138" s="421"/>
      <c r="P138" s="421"/>
      <c r="Q138" s="421"/>
      <c r="R138" s="421"/>
      <c r="S138" s="421"/>
      <c r="T138" s="421"/>
      <c r="U138" s="421"/>
      <c r="V138" s="421"/>
      <c r="W138" s="421"/>
      <c r="X138" s="421"/>
      <c r="Y138" s="421"/>
      <c r="Z138" s="421"/>
    </row>
    <row r="139" spans="1:26" ht="14.25" customHeight="1" x14ac:dyDescent="0.35">
      <c r="A139" s="421"/>
      <c r="B139" s="421"/>
      <c r="C139" s="421"/>
      <c r="D139" s="421"/>
      <c r="E139" s="421"/>
      <c r="F139" s="421"/>
      <c r="G139" s="421"/>
      <c r="H139" s="421"/>
      <c r="I139" s="421"/>
      <c r="J139" s="421"/>
      <c r="K139" s="421"/>
      <c r="L139" s="421"/>
      <c r="M139" s="421"/>
      <c r="N139" s="421"/>
      <c r="O139" s="421"/>
      <c r="P139" s="421"/>
      <c r="Q139" s="421"/>
      <c r="R139" s="421"/>
      <c r="S139" s="421"/>
      <c r="T139" s="421"/>
      <c r="U139" s="421"/>
      <c r="V139" s="421"/>
      <c r="W139" s="421"/>
      <c r="X139" s="421"/>
      <c r="Y139" s="421"/>
      <c r="Z139" s="421"/>
    </row>
    <row r="140" spans="1:26" ht="14.25" customHeight="1" x14ac:dyDescent="0.35">
      <c r="A140" s="421"/>
      <c r="B140" s="421"/>
      <c r="C140" s="421"/>
      <c r="D140" s="421"/>
      <c r="E140" s="421"/>
      <c r="F140" s="421"/>
      <c r="G140" s="421"/>
      <c r="H140" s="421"/>
      <c r="I140" s="421"/>
      <c r="J140" s="421"/>
      <c r="K140" s="421"/>
      <c r="L140" s="421"/>
      <c r="M140" s="421"/>
      <c r="N140" s="421"/>
      <c r="O140" s="421"/>
      <c r="P140" s="421"/>
      <c r="Q140" s="421"/>
      <c r="R140" s="421"/>
      <c r="S140" s="421"/>
      <c r="T140" s="421"/>
      <c r="U140" s="421"/>
      <c r="V140" s="421"/>
      <c r="W140" s="421"/>
      <c r="X140" s="421"/>
      <c r="Y140" s="421"/>
      <c r="Z140" s="421"/>
    </row>
    <row r="141" spans="1:26" ht="14.25" customHeight="1" x14ac:dyDescent="0.35">
      <c r="A141" s="421"/>
      <c r="B141" s="421"/>
      <c r="C141" s="421"/>
      <c r="D141" s="421"/>
      <c r="E141" s="421"/>
      <c r="F141" s="421"/>
      <c r="G141" s="421"/>
      <c r="H141" s="421"/>
      <c r="I141" s="421"/>
      <c r="J141" s="421"/>
      <c r="K141" s="421"/>
      <c r="L141" s="421"/>
      <c r="M141" s="421"/>
      <c r="N141" s="421"/>
      <c r="O141" s="421"/>
      <c r="P141" s="421"/>
      <c r="Q141" s="421"/>
      <c r="R141" s="421"/>
      <c r="S141" s="421"/>
      <c r="T141" s="421"/>
      <c r="U141" s="421"/>
      <c r="V141" s="421"/>
      <c r="W141" s="421"/>
      <c r="X141" s="421"/>
      <c r="Y141" s="421"/>
      <c r="Z141" s="421"/>
    </row>
    <row r="142" spans="1:26" ht="14.25" customHeight="1" x14ac:dyDescent="0.35">
      <c r="A142" s="421"/>
      <c r="B142" s="421"/>
      <c r="C142" s="421"/>
      <c r="D142" s="421"/>
      <c r="E142" s="421"/>
      <c r="F142" s="421"/>
      <c r="G142" s="421"/>
      <c r="H142" s="421"/>
      <c r="I142" s="421"/>
      <c r="J142" s="421"/>
      <c r="K142" s="421"/>
      <c r="L142" s="421"/>
      <c r="M142" s="421"/>
      <c r="N142" s="421"/>
      <c r="O142" s="421"/>
      <c r="P142" s="421"/>
      <c r="Q142" s="421"/>
      <c r="R142" s="421"/>
      <c r="S142" s="421"/>
      <c r="T142" s="421"/>
      <c r="U142" s="421"/>
      <c r="V142" s="421"/>
      <c r="W142" s="421"/>
      <c r="X142" s="421"/>
      <c r="Y142" s="421"/>
      <c r="Z142" s="421"/>
    </row>
    <row r="143" spans="1:26" ht="14.25" customHeight="1" x14ac:dyDescent="0.35">
      <c r="A143" s="421"/>
      <c r="B143" s="421"/>
      <c r="C143" s="421"/>
      <c r="D143" s="421"/>
      <c r="E143" s="421"/>
      <c r="F143" s="421"/>
      <c r="G143" s="421"/>
      <c r="H143" s="421"/>
      <c r="I143" s="421"/>
      <c r="J143" s="421"/>
      <c r="K143" s="421"/>
      <c r="L143" s="421"/>
      <c r="M143" s="421"/>
      <c r="N143" s="421"/>
      <c r="O143" s="421"/>
      <c r="P143" s="421"/>
      <c r="Q143" s="421"/>
      <c r="R143" s="421"/>
      <c r="S143" s="421"/>
      <c r="T143" s="421"/>
      <c r="U143" s="421"/>
      <c r="V143" s="421"/>
      <c r="W143" s="421"/>
      <c r="X143" s="421"/>
      <c r="Y143" s="421"/>
      <c r="Z143" s="421"/>
    </row>
    <row r="144" spans="1:26" ht="14.25" customHeight="1" x14ac:dyDescent="0.35">
      <c r="A144" s="421"/>
      <c r="B144" s="421"/>
      <c r="C144" s="421"/>
      <c r="D144" s="421"/>
      <c r="E144" s="421"/>
      <c r="F144" s="421"/>
      <c r="G144" s="421"/>
      <c r="H144" s="421"/>
      <c r="I144" s="421"/>
      <c r="J144" s="421"/>
      <c r="K144" s="421"/>
      <c r="L144" s="421"/>
      <c r="M144" s="421"/>
      <c r="N144" s="421"/>
      <c r="O144" s="421"/>
      <c r="P144" s="421"/>
      <c r="Q144" s="421"/>
      <c r="R144" s="421"/>
      <c r="S144" s="421"/>
      <c r="T144" s="421"/>
      <c r="U144" s="421"/>
      <c r="V144" s="421"/>
      <c r="W144" s="421"/>
      <c r="X144" s="421"/>
      <c r="Y144" s="421"/>
      <c r="Z144" s="421"/>
    </row>
    <row r="145" spans="1:26" ht="14.25" customHeight="1" x14ac:dyDescent="0.35">
      <c r="A145" s="421"/>
      <c r="B145" s="421"/>
      <c r="C145" s="421"/>
      <c r="D145" s="421"/>
      <c r="E145" s="421"/>
      <c r="F145" s="421"/>
      <c r="G145" s="421"/>
      <c r="H145" s="421"/>
      <c r="I145" s="421"/>
      <c r="J145" s="421"/>
      <c r="K145" s="421"/>
      <c r="L145" s="421"/>
      <c r="M145" s="421"/>
      <c r="N145" s="421"/>
      <c r="O145" s="421"/>
      <c r="P145" s="421"/>
      <c r="Q145" s="421"/>
      <c r="R145" s="421"/>
      <c r="S145" s="421"/>
      <c r="T145" s="421"/>
      <c r="U145" s="421"/>
      <c r="V145" s="421"/>
      <c r="W145" s="421"/>
      <c r="X145" s="421"/>
      <c r="Y145" s="421"/>
      <c r="Z145" s="421"/>
    </row>
    <row r="146" spans="1:26" ht="14.25" customHeight="1" x14ac:dyDescent="0.35">
      <c r="A146" s="421"/>
      <c r="B146" s="421"/>
      <c r="C146" s="421"/>
      <c r="D146" s="421"/>
      <c r="E146" s="421"/>
      <c r="F146" s="421"/>
      <c r="G146" s="421"/>
      <c r="H146" s="421"/>
      <c r="I146" s="421"/>
      <c r="J146" s="421"/>
      <c r="K146" s="421"/>
      <c r="L146" s="421"/>
      <c r="M146" s="421"/>
      <c r="N146" s="421"/>
      <c r="O146" s="421"/>
      <c r="P146" s="421"/>
      <c r="Q146" s="421"/>
      <c r="R146" s="421"/>
      <c r="S146" s="421"/>
      <c r="T146" s="421"/>
      <c r="U146" s="421"/>
      <c r="V146" s="421"/>
      <c r="W146" s="421"/>
      <c r="X146" s="421"/>
      <c r="Y146" s="421"/>
      <c r="Z146" s="421"/>
    </row>
    <row r="147" spans="1:26" ht="14.25" customHeight="1" x14ac:dyDescent="0.35">
      <c r="A147" s="421"/>
      <c r="B147" s="421"/>
      <c r="C147" s="421"/>
      <c r="D147" s="421"/>
      <c r="E147" s="421"/>
      <c r="F147" s="421"/>
      <c r="G147" s="421"/>
      <c r="H147" s="421"/>
      <c r="I147" s="421"/>
      <c r="J147" s="421"/>
      <c r="K147" s="421"/>
      <c r="L147" s="421"/>
      <c r="M147" s="421"/>
      <c r="N147" s="421"/>
      <c r="O147" s="421"/>
      <c r="P147" s="421"/>
      <c r="Q147" s="421"/>
      <c r="R147" s="421"/>
      <c r="S147" s="421"/>
      <c r="T147" s="421"/>
      <c r="U147" s="421"/>
      <c r="V147" s="421"/>
      <c r="W147" s="421"/>
      <c r="X147" s="421"/>
      <c r="Y147" s="421"/>
      <c r="Z147" s="421"/>
    </row>
    <row r="148" spans="1:26" ht="14.25" customHeight="1" x14ac:dyDescent="0.35">
      <c r="A148" s="421"/>
      <c r="B148" s="421"/>
      <c r="C148" s="421"/>
      <c r="D148" s="421"/>
      <c r="E148" s="421"/>
      <c r="F148" s="421"/>
      <c r="G148" s="421"/>
      <c r="H148" s="421"/>
      <c r="I148" s="421"/>
      <c r="J148" s="421"/>
      <c r="K148" s="421"/>
      <c r="L148" s="421"/>
      <c r="M148" s="421"/>
      <c r="N148" s="421"/>
      <c r="O148" s="421"/>
      <c r="P148" s="421"/>
      <c r="Q148" s="421"/>
      <c r="R148" s="421"/>
      <c r="S148" s="421"/>
      <c r="T148" s="421"/>
      <c r="U148" s="421"/>
      <c r="V148" s="421"/>
      <c r="W148" s="421"/>
      <c r="X148" s="421"/>
      <c r="Y148" s="421"/>
      <c r="Z148" s="421"/>
    </row>
    <row r="149" spans="1:26" ht="14.25" customHeight="1" x14ac:dyDescent="0.35">
      <c r="A149" s="421"/>
      <c r="B149" s="421"/>
      <c r="C149" s="421"/>
      <c r="D149" s="421"/>
      <c r="E149" s="421"/>
      <c r="F149" s="421"/>
      <c r="G149" s="421"/>
      <c r="H149" s="421"/>
      <c r="I149" s="421"/>
      <c r="J149" s="421"/>
      <c r="K149" s="421"/>
      <c r="L149" s="421"/>
      <c r="M149" s="421"/>
      <c r="N149" s="421"/>
      <c r="O149" s="421"/>
      <c r="P149" s="421"/>
      <c r="Q149" s="421"/>
      <c r="R149" s="421"/>
      <c r="S149" s="421"/>
      <c r="T149" s="421"/>
      <c r="U149" s="421"/>
      <c r="V149" s="421"/>
      <c r="W149" s="421"/>
      <c r="X149" s="421"/>
      <c r="Y149" s="421"/>
      <c r="Z149" s="421"/>
    </row>
    <row r="150" spans="1:26" ht="14.25" customHeight="1" x14ac:dyDescent="0.35">
      <c r="A150" s="421"/>
      <c r="B150" s="421"/>
      <c r="C150" s="421"/>
      <c r="D150" s="421"/>
      <c r="E150" s="421"/>
      <c r="F150" s="421"/>
      <c r="G150" s="421"/>
      <c r="H150" s="421"/>
      <c r="I150" s="421"/>
      <c r="J150" s="421"/>
      <c r="K150" s="421"/>
      <c r="L150" s="421"/>
      <c r="M150" s="421"/>
      <c r="N150" s="421"/>
      <c r="O150" s="421"/>
      <c r="P150" s="421"/>
      <c r="Q150" s="421"/>
      <c r="R150" s="421"/>
      <c r="S150" s="421"/>
      <c r="T150" s="421"/>
      <c r="U150" s="421"/>
      <c r="V150" s="421"/>
      <c r="W150" s="421"/>
      <c r="X150" s="421"/>
      <c r="Y150" s="421"/>
      <c r="Z150" s="421"/>
    </row>
    <row r="151" spans="1:26" ht="14.25" customHeight="1" x14ac:dyDescent="0.35">
      <c r="A151" s="421"/>
      <c r="B151" s="421"/>
      <c r="C151" s="421"/>
      <c r="D151" s="421"/>
      <c r="E151" s="421"/>
      <c r="F151" s="421"/>
      <c r="G151" s="421"/>
      <c r="H151" s="421"/>
      <c r="I151" s="421"/>
      <c r="J151" s="421"/>
      <c r="K151" s="421"/>
      <c r="L151" s="421"/>
      <c r="M151" s="421"/>
      <c r="N151" s="421"/>
      <c r="O151" s="421"/>
      <c r="P151" s="421"/>
      <c r="Q151" s="421"/>
      <c r="R151" s="421"/>
      <c r="S151" s="421"/>
      <c r="T151" s="421"/>
      <c r="U151" s="421"/>
      <c r="V151" s="421"/>
      <c r="W151" s="421"/>
      <c r="X151" s="421"/>
      <c r="Y151" s="421"/>
      <c r="Z151" s="421"/>
    </row>
    <row r="152" spans="1:26" ht="14.25" customHeight="1" x14ac:dyDescent="0.35">
      <c r="A152" s="421"/>
      <c r="B152" s="421"/>
      <c r="C152" s="421"/>
      <c r="D152" s="421"/>
      <c r="E152" s="421"/>
      <c r="F152" s="421"/>
      <c r="G152" s="421"/>
      <c r="H152" s="421"/>
      <c r="I152" s="421"/>
      <c r="J152" s="421"/>
      <c r="K152" s="421"/>
      <c r="L152" s="421"/>
      <c r="M152" s="421"/>
      <c r="N152" s="421"/>
      <c r="O152" s="421"/>
      <c r="P152" s="421"/>
      <c r="Q152" s="421"/>
      <c r="R152" s="421"/>
      <c r="S152" s="421"/>
      <c r="T152" s="421"/>
      <c r="U152" s="421"/>
      <c r="V152" s="421"/>
      <c r="W152" s="421"/>
      <c r="X152" s="421"/>
      <c r="Y152" s="421"/>
      <c r="Z152" s="421"/>
    </row>
    <row r="153" spans="1:26" ht="14.25" customHeight="1" x14ac:dyDescent="0.35">
      <c r="A153" s="421"/>
      <c r="B153" s="421"/>
      <c r="C153" s="421"/>
      <c r="D153" s="421"/>
      <c r="E153" s="421"/>
      <c r="F153" s="421"/>
      <c r="G153" s="421"/>
      <c r="H153" s="421"/>
      <c r="I153" s="421"/>
      <c r="J153" s="421"/>
      <c r="K153" s="421"/>
      <c r="L153" s="421"/>
      <c r="M153" s="421"/>
      <c r="N153" s="421"/>
      <c r="O153" s="421"/>
      <c r="P153" s="421"/>
      <c r="Q153" s="421"/>
      <c r="R153" s="421"/>
      <c r="S153" s="421"/>
      <c r="T153" s="421"/>
      <c r="U153" s="421"/>
      <c r="V153" s="421"/>
      <c r="W153" s="421"/>
      <c r="X153" s="421"/>
      <c r="Y153" s="421"/>
      <c r="Z153" s="421"/>
    </row>
    <row r="154" spans="1:26" ht="14.25" customHeight="1" x14ac:dyDescent="0.35">
      <c r="A154" s="421"/>
      <c r="B154" s="421"/>
      <c r="C154" s="421"/>
      <c r="D154" s="421"/>
      <c r="E154" s="421"/>
      <c r="F154" s="421"/>
      <c r="G154" s="421"/>
      <c r="H154" s="421"/>
      <c r="I154" s="421"/>
      <c r="J154" s="421"/>
      <c r="K154" s="421"/>
      <c r="L154" s="421"/>
      <c r="M154" s="421"/>
      <c r="N154" s="421"/>
      <c r="O154" s="421"/>
      <c r="P154" s="421"/>
      <c r="Q154" s="421"/>
      <c r="R154" s="421"/>
      <c r="S154" s="421"/>
      <c r="T154" s="421"/>
      <c r="U154" s="421"/>
      <c r="V154" s="421"/>
      <c r="W154" s="421"/>
      <c r="X154" s="421"/>
      <c r="Y154" s="421"/>
      <c r="Z154" s="421"/>
    </row>
    <row r="155" spans="1:26" ht="14.25" customHeight="1" x14ac:dyDescent="0.35">
      <c r="A155" s="421"/>
      <c r="B155" s="421"/>
      <c r="C155" s="421"/>
      <c r="D155" s="421"/>
      <c r="E155" s="421"/>
      <c r="F155" s="421"/>
      <c r="G155" s="421"/>
      <c r="H155" s="421"/>
      <c r="I155" s="421"/>
      <c r="J155" s="421"/>
      <c r="K155" s="421"/>
      <c r="L155" s="421"/>
      <c r="M155" s="421"/>
      <c r="N155" s="421"/>
      <c r="O155" s="421"/>
      <c r="P155" s="421"/>
      <c r="Q155" s="421"/>
      <c r="R155" s="421"/>
      <c r="S155" s="421"/>
      <c r="T155" s="421"/>
      <c r="U155" s="421"/>
      <c r="V155" s="421"/>
      <c r="W155" s="421"/>
      <c r="X155" s="421"/>
      <c r="Y155" s="421"/>
      <c r="Z155" s="421"/>
    </row>
    <row r="156" spans="1:26" ht="14.25" customHeight="1" x14ac:dyDescent="0.35">
      <c r="A156" s="421"/>
      <c r="B156" s="421"/>
      <c r="C156" s="421"/>
      <c r="D156" s="421"/>
      <c r="E156" s="421"/>
      <c r="F156" s="421"/>
      <c r="G156" s="421"/>
      <c r="H156" s="421"/>
      <c r="I156" s="421"/>
      <c r="J156" s="421"/>
      <c r="K156" s="421"/>
      <c r="L156" s="421"/>
      <c r="M156" s="421"/>
      <c r="N156" s="421"/>
      <c r="O156" s="421"/>
      <c r="P156" s="421"/>
      <c r="Q156" s="421"/>
      <c r="R156" s="421"/>
      <c r="S156" s="421"/>
      <c r="T156" s="421"/>
      <c r="U156" s="421"/>
      <c r="V156" s="421"/>
      <c r="W156" s="421"/>
      <c r="X156" s="421"/>
      <c r="Y156" s="421"/>
      <c r="Z156" s="421"/>
    </row>
    <row r="157" spans="1:26" ht="14.25" customHeight="1" x14ac:dyDescent="0.35">
      <c r="A157" s="421"/>
      <c r="B157" s="421"/>
      <c r="C157" s="421"/>
      <c r="D157" s="421"/>
      <c r="E157" s="421"/>
      <c r="F157" s="421"/>
      <c r="G157" s="421"/>
      <c r="H157" s="421"/>
      <c r="I157" s="421"/>
      <c r="J157" s="421"/>
      <c r="K157" s="421"/>
      <c r="L157" s="421"/>
      <c r="M157" s="421"/>
      <c r="N157" s="421"/>
      <c r="O157" s="421"/>
      <c r="P157" s="421"/>
      <c r="Q157" s="421"/>
      <c r="R157" s="421"/>
      <c r="S157" s="421"/>
      <c r="T157" s="421"/>
      <c r="U157" s="421"/>
      <c r="V157" s="421"/>
      <c r="W157" s="421"/>
      <c r="X157" s="421"/>
      <c r="Y157" s="421"/>
      <c r="Z157" s="421"/>
    </row>
    <row r="158" spans="1:26" ht="14.25" customHeight="1" x14ac:dyDescent="0.35">
      <c r="A158" s="421"/>
      <c r="B158" s="421"/>
      <c r="C158" s="421"/>
      <c r="D158" s="421"/>
      <c r="E158" s="421"/>
      <c r="F158" s="421"/>
      <c r="G158" s="421"/>
      <c r="H158" s="421"/>
      <c r="I158" s="421"/>
      <c r="J158" s="421"/>
      <c r="K158" s="421"/>
      <c r="L158" s="421"/>
      <c r="M158" s="421"/>
      <c r="N158" s="421"/>
      <c r="O158" s="421"/>
      <c r="P158" s="421"/>
      <c r="Q158" s="421"/>
      <c r="R158" s="421"/>
      <c r="S158" s="421"/>
      <c r="T158" s="421"/>
      <c r="U158" s="421"/>
      <c r="V158" s="421"/>
      <c r="W158" s="421"/>
      <c r="X158" s="421"/>
      <c r="Y158" s="421"/>
      <c r="Z158" s="421"/>
    </row>
    <row r="159" spans="1:26" ht="14.25" customHeight="1" x14ac:dyDescent="0.35">
      <c r="A159" s="421"/>
      <c r="B159" s="421"/>
      <c r="C159" s="421"/>
      <c r="D159" s="421"/>
      <c r="E159" s="421"/>
      <c r="F159" s="421"/>
      <c r="G159" s="421"/>
      <c r="H159" s="421"/>
      <c r="I159" s="421"/>
      <c r="J159" s="421"/>
      <c r="K159" s="421"/>
      <c r="L159" s="421"/>
      <c r="M159" s="421"/>
      <c r="N159" s="421"/>
      <c r="O159" s="421"/>
      <c r="P159" s="421"/>
      <c r="Q159" s="421"/>
      <c r="R159" s="421"/>
      <c r="S159" s="421"/>
      <c r="T159" s="421"/>
      <c r="U159" s="421"/>
      <c r="V159" s="421"/>
      <c r="W159" s="421"/>
      <c r="X159" s="421"/>
      <c r="Y159" s="421"/>
      <c r="Z159" s="421"/>
    </row>
    <row r="160" spans="1:26" ht="14.25" customHeight="1" x14ac:dyDescent="0.35">
      <c r="A160" s="421"/>
      <c r="B160" s="421"/>
      <c r="C160" s="421"/>
      <c r="D160" s="421"/>
      <c r="E160" s="421"/>
      <c r="F160" s="421"/>
      <c r="G160" s="421"/>
      <c r="H160" s="421"/>
      <c r="I160" s="421"/>
      <c r="J160" s="421"/>
      <c r="K160" s="421"/>
      <c r="L160" s="421"/>
      <c r="M160" s="421"/>
      <c r="N160" s="421"/>
      <c r="O160" s="421"/>
      <c r="P160" s="421"/>
      <c r="Q160" s="421"/>
      <c r="R160" s="421"/>
      <c r="S160" s="421"/>
      <c r="T160" s="421"/>
      <c r="U160" s="421"/>
      <c r="V160" s="421"/>
      <c r="W160" s="421"/>
      <c r="X160" s="421"/>
      <c r="Y160" s="421"/>
      <c r="Z160" s="421"/>
    </row>
    <row r="161" spans="1:26" ht="14.25" customHeight="1" x14ac:dyDescent="0.35">
      <c r="A161" s="421"/>
      <c r="B161" s="421"/>
      <c r="C161" s="421"/>
      <c r="D161" s="421"/>
      <c r="E161" s="421"/>
      <c r="F161" s="421"/>
      <c r="G161" s="421"/>
      <c r="H161" s="421"/>
      <c r="I161" s="421"/>
      <c r="J161" s="421"/>
      <c r="K161" s="421"/>
      <c r="L161" s="421"/>
      <c r="M161" s="421"/>
      <c r="N161" s="421"/>
      <c r="O161" s="421"/>
      <c r="P161" s="421"/>
      <c r="Q161" s="421"/>
      <c r="R161" s="421"/>
      <c r="S161" s="421"/>
      <c r="T161" s="421"/>
      <c r="U161" s="421"/>
      <c r="V161" s="421"/>
      <c r="W161" s="421"/>
      <c r="X161" s="421"/>
      <c r="Y161" s="421"/>
      <c r="Z161" s="421"/>
    </row>
    <row r="162" spans="1:26" ht="14.25" customHeight="1" x14ac:dyDescent="0.35">
      <c r="A162" s="421"/>
      <c r="B162" s="421"/>
      <c r="C162" s="421"/>
      <c r="D162" s="421"/>
      <c r="E162" s="421"/>
      <c r="F162" s="421"/>
      <c r="G162" s="421"/>
      <c r="H162" s="421"/>
      <c r="I162" s="421"/>
      <c r="J162" s="421"/>
      <c r="K162" s="421"/>
      <c r="L162" s="421"/>
      <c r="M162" s="421"/>
      <c r="N162" s="421"/>
      <c r="O162" s="421"/>
      <c r="P162" s="421"/>
      <c r="Q162" s="421"/>
      <c r="R162" s="421"/>
      <c r="S162" s="421"/>
      <c r="T162" s="421"/>
      <c r="U162" s="421"/>
      <c r="V162" s="421"/>
      <c r="W162" s="421"/>
      <c r="X162" s="421"/>
      <c r="Y162" s="421"/>
      <c r="Z162" s="421"/>
    </row>
    <row r="163" spans="1:26" ht="14.25" customHeight="1" x14ac:dyDescent="0.35">
      <c r="A163" s="421"/>
      <c r="B163" s="421"/>
      <c r="C163" s="421"/>
      <c r="D163" s="421"/>
      <c r="E163" s="421"/>
      <c r="F163" s="421"/>
      <c r="G163" s="421"/>
      <c r="H163" s="421"/>
      <c r="I163" s="421"/>
      <c r="J163" s="421"/>
      <c r="K163" s="421"/>
      <c r="L163" s="421"/>
      <c r="M163" s="421"/>
      <c r="N163" s="421"/>
      <c r="O163" s="421"/>
      <c r="P163" s="421"/>
      <c r="Q163" s="421"/>
      <c r="R163" s="421"/>
      <c r="S163" s="421"/>
      <c r="T163" s="421"/>
      <c r="U163" s="421"/>
      <c r="V163" s="421"/>
      <c r="W163" s="421"/>
      <c r="X163" s="421"/>
      <c r="Y163" s="421"/>
      <c r="Z163" s="421"/>
    </row>
    <row r="164" spans="1:26" ht="14.25" customHeight="1" x14ac:dyDescent="0.35">
      <c r="A164" s="421"/>
      <c r="B164" s="421"/>
      <c r="C164" s="421"/>
      <c r="D164" s="421"/>
      <c r="E164" s="421"/>
      <c r="F164" s="421"/>
      <c r="G164" s="421"/>
      <c r="H164" s="421"/>
      <c r="I164" s="421"/>
      <c r="J164" s="421"/>
      <c r="K164" s="421"/>
      <c r="L164" s="421"/>
      <c r="M164" s="421"/>
      <c r="N164" s="421"/>
      <c r="O164" s="421"/>
      <c r="P164" s="421"/>
      <c r="Q164" s="421"/>
      <c r="R164" s="421"/>
      <c r="S164" s="421"/>
      <c r="T164" s="421"/>
      <c r="U164" s="421"/>
      <c r="V164" s="421"/>
      <c r="W164" s="421"/>
      <c r="X164" s="421"/>
      <c r="Y164" s="421"/>
      <c r="Z164" s="421"/>
    </row>
    <row r="165" spans="1:26" ht="14.25" customHeight="1" x14ac:dyDescent="0.35">
      <c r="A165" s="421"/>
      <c r="B165" s="421"/>
      <c r="C165" s="421"/>
      <c r="D165" s="421"/>
      <c r="E165" s="421"/>
      <c r="F165" s="421"/>
      <c r="G165" s="421"/>
      <c r="H165" s="421"/>
      <c r="I165" s="421"/>
      <c r="J165" s="421"/>
      <c r="K165" s="421"/>
      <c r="L165" s="421"/>
      <c r="M165" s="421"/>
      <c r="N165" s="421"/>
      <c r="O165" s="421"/>
      <c r="P165" s="421"/>
      <c r="Q165" s="421"/>
      <c r="R165" s="421"/>
      <c r="S165" s="421"/>
      <c r="T165" s="421"/>
      <c r="U165" s="421"/>
      <c r="V165" s="421"/>
      <c r="W165" s="421"/>
      <c r="X165" s="421"/>
      <c r="Y165" s="421"/>
      <c r="Z165" s="421"/>
    </row>
    <row r="166" spans="1:26" ht="14.25" customHeight="1" x14ac:dyDescent="0.35">
      <c r="A166" s="421"/>
      <c r="B166" s="421"/>
      <c r="C166" s="421"/>
      <c r="D166" s="421"/>
      <c r="E166" s="421"/>
      <c r="F166" s="421"/>
      <c r="G166" s="421"/>
      <c r="H166" s="421"/>
      <c r="I166" s="421"/>
      <c r="J166" s="421"/>
      <c r="K166" s="421"/>
      <c r="L166" s="421"/>
      <c r="M166" s="421"/>
      <c r="N166" s="421"/>
      <c r="O166" s="421"/>
      <c r="P166" s="421"/>
      <c r="Q166" s="421"/>
      <c r="R166" s="421"/>
      <c r="S166" s="421"/>
      <c r="T166" s="421"/>
      <c r="U166" s="421"/>
      <c r="V166" s="421"/>
      <c r="W166" s="421"/>
      <c r="X166" s="421"/>
      <c r="Y166" s="421"/>
      <c r="Z166" s="421"/>
    </row>
    <row r="167" spans="1:26" ht="14.25" customHeight="1" x14ac:dyDescent="0.35">
      <c r="A167" s="421"/>
      <c r="B167" s="421"/>
      <c r="C167" s="421"/>
      <c r="D167" s="421"/>
      <c r="E167" s="421"/>
      <c r="F167" s="421"/>
      <c r="G167" s="421"/>
      <c r="H167" s="421"/>
      <c r="I167" s="421"/>
      <c r="J167" s="421"/>
      <c r="K167" s="421"/>
      <c r="L167" s="421"/>
      <c r="M167" s="421"/>
      <c r="N167" s="421"/>
      <c r="O167" s="421"/>
      <c r="P167" s="421"/>
      <c r="Q167" s="421"/>
      <c r="R167" s="421"/>
      <c r="S167" s="421"/>
      <c r="T167" s="421"/>
      <c r="U167" s="421"/>
      <c r="V167" s="421"/>
      <c r="W167" s="421"/>
      <c r="X167" s="421"/>
      <c r="Y167" s="421"/>
      <c r="Z167" s="421"/>
    </row>
    <row r="168" spans="1:26" ht="14.25" customHeight="1" x14ac:dyDescent="0.35">
      <c r="A168" s="421"/>
      <c r="B168" s="421"/>
      <c r="C168" s="421"/>
      <c r="D168" s="421"/>
      <c r="E168" s="421"/>
      <c r="F168" s="421"/>
      <c r="G168" s="421"/>
      <c r="H168" s="421"/>
      <c r="I168" s="421"/>
      <c r="J168" s="421"/>
      <c r="K168" s="421"/>
      <c r="L168" s="421"/>
      <c r="M168" s="421"/>
      <c r="N168" s="421"/>
      <c r="O168" s="421"/>
      <c r="P168" s="421"/>
      <c r="Q168" s="421"/>
      <c r="R168" s="421"/>
      <c r="S168" s="421"/>
      <c r="T168" s="421"/>
      <c r="U168" s="421"/>
      <c r="V168" s="421"/>
      <c r="W168" s="421"/>
      <c r="X168" s="421"/>
      <c r="Y168" s="421"/>
      <c r="Z168" s="421"/>
    </row>
    <row r="169" spans="1:26" ht="14.25" customHeight="1" x14ac:dyDescent="0.35">
      <c r="A169" s="421"/>
      <c r="B169" s="421"/>
      <c r="C169" s="421"/>
      <c r="D169" s="421"/>
      <c r="E169" s="421"/>
      <c r="F169" s="421"/>
      <c r="G169" s="421"/>
      <c r="H169" s="421"/>
      <c r="I169" s="421"/>
      <c r="J169" s="421"/>
      <c r="K169" s="421"/>
      <c r="L169" s="421"/>
      <c r="M169" s="421"/>
      <c r="N169" s="421"/>
      <c r="O169" s="421"/>
      <c r="P169" s="421"/>
      <c r="Q169" s="421"/>
      <c r="R169" s="421"/>
      <c r="S169" s="421"/>
      <c r="T169" s="421"/>
      <c r="U169" s="421"/>
      <c r="V169" s="421"/>
      <c r="W169" s="421"/>
      <c r="X169" s="421"/>
      <c r="Y169" s="421"/>
      <c r="Z169" s="421"/>
    </row>
    <row r="170" spans="1:26" ht="14.25" customHeight="1" x14ac:dyDescent="0.35">
      <c r="A170" s="421"/>
      <c r="B170" s="421"/>
      <c r="C170" s="421"/>
      <c r="D170" s="421"/>
      <c r="E170" s="421"/>
      <c r="F170" s="421"/>
      <c r="G170" s="421"/>
      <c r="H170" s="421"/>
      <c r="I170" s="421"/>
      <c r="J170" s="421"/>
      <c r="K170" s="421"/>
      <c r="L170" s="421"/>
      <c r="M170" s="421"/>
      <c r="N170" s="421"/>
      <c r="O170" s="421"/>
      <c r="P170" s="421"/>
      <c r="Q170" s="421"/>
      <c r="R170" s="421"/>
      <c r="S170" s="421"/>
      <c r="T170" s="421"/>
      <c r="U170" s="421"/>
      <c r="V170" s="421"/>
      <c r="W170" s="421"/>
      <c r="X170" s="421"/>
      <c r="Y170" s="421"/>
      <c r="Z170" s="421"/>
    </row>
    <row r="171" spans="1:26" ht="14.25" customHeight="1" x14ac:dyDescent="0.35">
      <c r="A171" s="421"/>
      <c r="B171" s="421"/>
      <c r="C171" s="421"/>
      <c r="D171" s="421"/>
      <c r="E171" s="421"/>
      <c r="F171" s="421"/>
      <c r="G171" s="421"/>
      <c r="H171" s="421"/>
      <c r="I171" s="421"/>
      <c r="J171" s="421"/>
      <c r="K171" s="421"/>
      <c r="L171" s="421"/>
      <c r="M171" s="421"/>
      <c r="N171" s="421"/>
      <c r="O171" s="421"/>
      <c r="P171" s="421"/>
      <c r="Q171" s="421"/>
      <c r="R171" s="421"/>
      <c r="S171" s="421"/>
      <c r="T171" s="421"/>
      <c r="U171" s="421"/>
      <c r="V171" s="421"/>
      <c r="W171" s="421"/>
      <c r="X171" s="421"/>
      <c r="Y171" s="421"/>
      <c r="Z171" s="421"/>
    </row>
    <row r="172" spans="1:26" ht="14.25" customHeight="1" x14ac:dyDescent="0.35">
      <c r="A172" s="421"/>
      <c r="B172" s="421"/>
      <c r="C172" s="421"/>
      <c r="D172" s="421"/>
      <c r="E172" s="421"/>
      <c r="F172" s="421"/>
      <c r="G172" s="421"/>
      <c r="H172" s="421"/>
      <c r="I172" s="421"/>
      <c r="J172" s="421"/>
      <c r="K172" s="421"/>
      <c r="L172" s="421"/>
      <c r="M172" s="421"/>
      <c r="N172" s="421"/>
      <c r="O172" s="421"/>
      <c r="P172" s="421"/>
      <c r="Q172" s="421"/>
      <c r="R172" s="421"/>
      <c r="S172" s="421"/>
      <c r="T172" s="421"/>
      <c r="U172" s="421"/>
      <c r="V172" s="421"/>
      <c r="W172" s="421"/>
      <c r="X172" s="421"/>
      <c r="Y172" s="421"/>
      <c r="Z172" s="421"/>
    </row>
    <row r="173" spans="1:26" ht="14.25" customHeight="1" x14ac:dyDescent="0.35">
      <c r="A173" s="421"/>
      <c r="B173" s="421"/>
      <c r="C173" s="421"/>
      <c r="D173" s="421"/>
      <c r="E173" s="421"/>
      <c r="F173" s="421"/>
      <c r="G173" s="421"/>
      <c r="H173" s="421"/>
      <c r="I173" s="421"/>
      <c r="J173" s="421"/>
      <c r="K173" s="421"/>
      <c r="L173" s="421"/>
      <c r="M173" s="421"/>
      <c r="N173" s="421"/>
      <c r="O173" s="421"/>
      <c r="P173" s="421"/>
      <c r="Q173" s="421"/>
      <c r="R173" s="421"/>
      <c r="S173" s="421"/>
      <c r="T173" s="421"/>
      <c r="U173" s="421"/>
      <c r="V173" s="421"/>
      <c r="W173" s="421"/>
      <c r="X173" s="421"/>
      <c r="Y173" s="421"/>
      <c r="Z173" s="421"/>
    </row>
    <row r="174" spans="1:26" ht="14.25" customHeight="1" x14ac:dyDescent="0.35">
      <c r="A174" s="421"/>
      <c r="B174" s="421"/>
      <c r="C174" s="421"/>
      <c r="D174" s="421"/>
      <c r="E174" s="421"/>
      <c r="F174" s="421"/>
      <c r="G174" s="421"/>
      <c r="H174" s="421"/>
      <c r="I174" s="421"/>
      <c r="J174" s="421"/>
      <c r="K174" s="421"/>
      <c r="L174" s="421"/>
      <c r="M174" s="421"/>
      <c r="N174" s="421"/>
      <c r="O174" s="421"/>
      <c r="P174" s="421"/>
      <c r="Q174" s="421"/>
      <c r="R174" s="421"/>
      <c r="S174" s="421"/>
      <c r="T174" s="421"/>
      <c r="U174" s="421"/>
      <c r="V174" s="421"/>
      <c r="W174" s="421"/>
      <c r="X174" s="421"/>
      <c r="Y174" s="421"/>
      <c r="Z174" s="421"/>
    </row>
    <row r="175" spans="1:26" ht="14.25" customHeight="1" x14ac:dyDescent="0.35">
      <c r="A175" s="421"/>
      <c r="B175" s="421"/>
      <c r="C175" s="421"/>
      <c r="D175" s="421"/>
      <c r="E175" s="421"/>
      <c r="F175" s="421"/>
      <c r="G175" s="421"/>
      <c r="H175" s="421"/>
      <c r="I175" s="421"/>
      <c r="J175" s="421"/>
      <c r="K175" s="421"/>
      <c r="L175" s="421"/>
      <c r="M175" s="421"/>
      <c r="N175" s="421"/>
      <c r="O175" s="421"/>
      <c r="P175" s="421"/>
      <c r="Q175" s="421"/>
      <c r="R175" s="421"/>
      <c r="S175" s="421"/>
      <c r="T175" s="421"/>
      <c r="U175" s="421"/>
      <c r="V175" s="421"/>
      <c r="W175" s="421"/>
      <c r="X175" s="421"/>
      <c r="Y175" s="421"/>
      <c r="Z175" s="421"/>
    </row>
    <row r="176" spans="1:26" ht="14.25" customHeight="1" x14ac:dyDescent="0.35">
      <c r="A176" s="421"/>
      <c r="B176" s="421"/>
      <c r="C176" s="421"/>
      <c r="D176" s="421"/>
      <c r="E176" s="421"/>
      <c r="F176" s="421"/>
      <c r="G176" s="421"/>
      <c r="H176" s="421"/>
      <c r="I176" s="421"/>
      <c r="J176" s="421"/>
      <c r="K176" s="421"/>
      <c r="L176" s="421"/>
      <c r="M176" s="421"/>
      <c r="N176" s="421"/>
      <c r="O176" s="421"/>
      <c r="P176" s="421"/>
      <c r="Q176" s="421"/>
      <c r="R176" s="421"/>
      <c r="S176" s="421"/>
      <c r="T176" s="421"/>
      <c r="U176" s="421"/>
      <c r="V176" s="421"/>
      <c r="W176" s="421"/>
      <c r="X176" s="421"/>
      <c r="Y176" s="421"/>
      <c r="Z176" s="421"/>
    </row>
    <row r="177" spans="1:26" ht="14.25" customHeight="1" x14ac:dyDescent="0.35">
      <c r="A177" s="421"/>
      <c r="B177" s="421"/>
      <c r="C177" s="421"/>
      <c r="D177" s="421"/>
      <c r="E177" s="421"/>
      <c r="F177" s="421"/>
      <c r="G177" s="421"/>
      <c r="H177" s="421"/>
      <c r="I177" s="421"/>
      <c r="J177" s="421"/>
      <c r="K177" s="421"/>
      <c r="L177" s="421"/>
      <c r="M177" s="421"/>
      <c r="N177" s="421"/>
      <c r="O177" s="421"/>
      <c r="P177" s="421"/>
      <c r="Q177" s="421"/>
      <c r="R177" s="421"/>
      <c r="S177" s="421"/>
      <c r="T177" s="421"/>
      <c r="U177" s="421"/>
      <c r="V177" s="421"/>
      <c r="W177" s="421"/>
      <c r="X177" s="421"/>
      <c r="Y177" s="421"/>
      <c r="Z177" s="421"/>
    </row>
    <row r="178" spans="1:26" ht="14.25" customHeight="1" x14ac:dyDescent="0.35">
      <c r="A178" s="421"/>
      <c r="B178" s="421"/>
      <c r="C178" s="421"/>
      <c r="D178" s="421"/>
      <c r="E178" s="421"/>
      <c r="F178" s="421"/>
      <c r="G178" s="421"/>
      <c r="H178" s="421"/>
      <c r="I178" s="421"/>
      <c r="J178" s="421"/>
      <c r="K178" s="421"/>
      <c r="L178" s="421"/>
      <c r="M178" s="421"/>
      <c r="N178" s="421"/>
      <c r="O178" s="421"/>
      <c r="P178" s="421"/>
      <c r="Q178" s="421"/>
      <c r="R178" s="421"/>
      <c r="S178" s="421"/>
      <c r="T178" s="421"/>
      <c r="U178" s="421"/>
      <c r="V178" s="421"/>
      <c r="W178" s="421"/>
      <c r="X178" s="421"/>
      <c r="Y178" s="421"/>
      <c r="Z178" s="421"/>
    </row>
    <row r="179" spans="1:26" ht="14.25" customHeight="1" x14ac:dyDescent="0.35">
      <c r="A179" s="421"/>
      <c r="B179" s="421"/>
      <c r="C179" s="421"/>
      <c r="D179" s="421"/>
      <c r="E179" s="421"/>
      <c r="F179" s="421"/>
      <c r="G179" s="421"/>
      <c r="H179" s="421"/>
      <c r="I179" s="421"/>
      <c r="J179" s="421"/>
      <c r="K179" s="421"/>
      <c r="L179" s="421"/>
      <c r="M179" s="421"/>
      <c r="N179" s="421"/>
      <c r="O179" s="421"/>
      <c r="P179" s="421"/>
      <c r="Q179" s="421"/>
      <c r="R179" s="421"/>
      <c r="S179" s="421"/>
      <c r="T179" s="421"/>
      <c r="U179" s="421"/>
      <c r="V179" s="421"/>
      <c r="W179" s="421"/>
      <c r="X179" s="421"/>
      <c r="Y179" s="421"/>
      <c r="Z179" s="421"/>
    </row>
    <row r="180" spans="1:26" ht="14.25" customHeight="1" x14ac:dyDescent="0.35">
      <c r="A180" s="421"/>
      <c r="B180" s="421"/>
      <c r="C180" s="421"/>
      <c r="D180" s="421"/>
      <c r="E180" s="421"/>
      <c r="F180" s="421"/>
      <c r="G180" s="421"/>
      <c r="H180" s="421"/>
      <c r="I180" s="421"/>
      <c r="J180" s="421"/>
      <c r="K180" s="421"/>
      <c r="L180" s="421"/>
      <c r="M180" s="421"/>
      <c r="N180" s="421"/>
      <c r="O180" s="421"/>
      <c r="P180" s="421"/>
      <c r="Q180" s="421"/>
      <c r="R180" s="421"/>
      <c r="S180" s="421"/>
      <c r="T180" s="421"/>
      <c r="U180" s="421"/>
      <c r="V180" s="421"/>
      <c r="W180" s="421"/>
      <c r="X180" s="421"/>
      <c r="Y180" s="421"/>
      <c r="Z180" s="421"/>
    </row>
    <row r="181" spans="1:26" ht="14.25" customHeight="1" x14ac:dyDescent="0.35">
      <c r="A181" s="421"/>
      <c r="B181" s="421"/>
      <c r="C181" s="421"/>
      <c r="D181" s="421"/>
      <c r="E181" s="421"/>
      <c r="F181" s="421"/>
      <c r="G181" s="421"/>
      <c r="H181" s="421"/>
      <c r="I181" s="421"/>
      <c r="J181" s="421"/>
      <c r="K181" s="421"/>
      <c r="L181" s="421"/>
      <c r="M181" s="421"/>
      <c r="N181" s="421"/>
      <c r="O181" s="421"/>
      <c r="P181" s="421"/>
      <c r="Q181" s="421"/>
      <c r="R181" s="421"/>
      <c r="S181" s="421"/>
      <c r="T181" s="421"/>
      <c r="U181" s="421"/>
      <c r="V181" s="421"/>
      <c r="W181" s="421"/>
      <c r="X181" s="421"/>
      <c r="Y181" s="421"/>
      <c r="Z181" s="421"/>
    </row>
    <row r="182" spans="1:26" ht="14.25" customHeight="1" x14ac:dyDescent="0.35">
      <c r="A182" s="421"/>
      <c r="B182" s="421"/>
      <c r="C182" s="421"/>
      <c r="D182" s="421"/>
      <c r="E182" s="421"/>
      <c r="F182" s="421"/>
      <c r="G182" s="421"/>
      <c r="H182" s="421"/>
      <c r="I182" s="421"/>
      <c r="J182" s="421"/>
      <c r="K182" s="421"/>
      <c r="L182" s="421"/>
      <c r="M182" s="421"/>
      <c r="N182" s="421"/>
      <c r="O182" s="421"/>
      <c r="P182" s="421"/>
      <c r="Q182" s="421"/>
      <c r="R182" s="421"/>
      <c r="S182" s="421"/>
      <c r="T182" s="421"/>
      <c r="U182" s="421"/>
      <c r="V182" s="421"/>
      <c r="W182" s="421"/>
      <c r="X182" s="421"/>
      <c r="Y182" s="421"/>
      <c r="Z182" s="421"/>
    </row>
    <row r="183" spans="1:26" ht="14.25" customHeight="1" x14ac:dyDescent="0.35">
      <c r="A183" s="421"/>
      <c r="B183" s="421"/>
      <c r="C183" s="421"/>
      <c r="D183" s="421"/>
      <c r="E183" s="421"/>
      <c r="F183" s="421"/>
      <c r="G183" s="421"/>
      <c r="H183" s="421"/>
      <c r="I183" s="421"/>
      <c r="J183" s="421"/>
      <c r="K183" s="421"/>
      <c r="L183" s="421"/>
      <c r="M183" s="421"/>
      <c r="N183" s="421"/>
      <c r="O183" s="421"/>
      <c r="P183" s="421"/>
      <c r="Q183" s="421"/>
      <c r="R183" s="421"/>
      <c r="S183" s="421"/>
      <c r="T183" s="421"/>
      <c r="U183" s="421"/>
      <c r="V183" s="421"/>
      <c r="W183" s="421"/>
      <c r="X183" s="421"/>
      <c r="Y183" s="421"/>
      <c r="Z183" s="421"/>
    </row>
    <row r="184" spans="1:26" ht="14.25" customHeight="1" x14ac:dyDescent="0.35">
      <c r="A184" s="421"/>
      <c r="B184" s="421"/>
      <c r="C184" s="421"/>
      <c r="D184" s="421"/>
      <c r="E184" s="421"/>
      <c r="F184" s="421"/>
      <c r="G184" s="421"/>
      <c r="H184" s="421"/>
      <c r="I184" s="421"/>
      <c r="J184" s="421"/>
      <c r="K184" s="421"/>
      <c r="L184" s="421"/>
      <c r="M184" s="421"/>
      <c r="N184" s="421"/>
      <c r="O184" s="421"/>
      <c r="P184" s="421"/>
      <c r="Q184" s="421"/>
      <c r="R184" s="421"/>
      <c r="S184" s="421"/>
      <c r="T184" s="421"/>
      <c r="U184" s="421"/>
      <c r="V184" s="421"/>
      <c r="W184" s="421"/>
      <c r="X184" s="421"/>
      <c r="Y184" s="421"/>
      <c r="Z184" s="421"/>
    </row>
    <row r="185" spans="1:26" ht="14.25" customHeight="1" x14ac:dyDescent="0.35">
      <c r="A185" s="421"/>
      <c r="B185" s="421"/>
      <c r="C185" s="421"/>
      <c r="D185" s="421"/>
      <c r="E185" s="421"/>
      <c r="F185" s="421"/>
      <c r="G185" s="421"/>
      <c r="H185" s="421"/>
      <c r="I185" s="421"/>
      <c r="J185" s="421"/>
      <c r="K185" s="421"/>
      <c r="L185" s="421"/>
      <c r="M185" s="421"/>
      <c r="N185" s="421"/>
      <c r="O185" s="421"/>
      <c r="P185" s="421"/>
      <c r="Q185" s="421"/>
      <c r="R185" s="421"/>
      <c r="S185" s="421"/>
      <c r="T185" s="421"/>
      <c r="U185" s="421"/>
      <c r="V185" s="421"/>
      <c r="W185" s="421"/>
      <c r="X185" s="421"/>
      <c r="Y185" s="421"/>
      <c r="Z185" s="421"/>
    </row>
    <row r="186" spans="1:26" ht="14.25" customHeight="1" x14ac:dyDescent="0.35">
      <c r="A186" s="421"/>
      <c r="B186" s="421"/>
      <c r="C186" s="421"/>
      <c r="D186" s="421"/>
      <c r="E186" s="421"/>
      <c r="F186" s="421"/>
      <c r="G186" s="421"/>
      <c r="H186" s="421"/>
      <c r="I186" s="421"/>
      <c r="J186" s="421"/>
      <c r="K186" s="421"/>
      <c r="L186" s="421"/>
      <c r="M186" s="421"/>
      <c r="N186" s="421"/>
      <c r="O186" s="421"/>
      <c r="P186" s="421"/>
      <c r="Q186" s="421"/>
      <c r="R186" s="421"/>
      <c r="S186" s="421"/>
      <c r="T186" s="421"/>
      <c r="U186" s="421"/>
      <c r="V186" s="421"/>
      <c r="W186" s="421"/>
      <c r="X186" s="421"/>
      <c r="Y186" s="421"/>
      <c r="Z186" s="421"/>
    </row>
    <row r="187" spans="1:26" ht="14.25" customHeight="1" x14ac:dyDescent="0.35">
      <c r="A187" s="421"/>
      <c r="B187" s="421"/>
      <c r="C187" s="421"/>
      <c r="D187" s="421"/>
      <c r="E187" s="421"/>
      <c r="F187" s="421"/>
      <c r="G187" s="421"/>
      <c r="H187" s="421"/>
      <c r="I187" s="421"/>
      <c r="J187" s="421"/>
      <c r="K187" s="421"/>
      <c r="L187" s="421"/>
      <c r="M187" s="421"/>
      <c r="N187" s="421"/>
      <c r="O187" s="421"/>
      <c r="P187" s="421"/>
      <c r="Q187" s="421"/>
      <c r="R187" s="421"/>
      <c r="S187" s="421"/>
      <c r="T187" s="421"/>
      <c r="U187" s="421"/>
      <c r="V187" s="421"/>
      <c r="W187" s="421"/>
      <c r="X187" s="421"/>
      <c r="Y187" s="421"/>
      <c r="Z187" s="421"/>
    </row>
    <row r="188" spans="1:26" ht="14.25" customHeight="1" x14ac:dyDescent="0.35">
      <c r="A188" s="421"/>
      <c r="B188" s="421"/>
      <c r="C188" s="421"/>
      <c r="D188" s="421"/>
      <c r="E188" s="421"/>
      <c r="F188" s="421"/>
      <c r="G188" s="421"/>
      <c r="H188" s="421"/>
      <c r="I188" s="421"/>
      <c r="J188" s="421"/>
      <c r="K188" s="421"/>
      <c r="L188" s="421"/>
      <c r="M188" s="421"/>
      <c r="N188" s="421"/>
      <c r="O188" s="421"/>
      <c r="P188" s="421"/>
      <c r="Q188" s="421"/>
      <c r="R188" s="421"/>
      <c r="S188" s="421"/>
      <c r="T188" s="421"/>
      <c r="U188" s="421"/>
      <c r="V188" s="421"/>
      <c r="W188" s="421"/>
      <c r="X188" s="421"/>
      <c r="Y188" s="421"/>
      <c r="Z188" s="421"/>
    </row>
    <row r="189" spans="1:26" ht="14.25" customHeight="1" x14ac:dyDescent="0.35">
      <c r="A189" s="421"/>
      <c r="B189" s="421"/>
      <c r="C189" s="421"/>
      <c r="D189" s="421"/>
      <c r="E189" s="421"/>
      <c r="F189" s="421"/>
      <c r="G189" s="421"/>
      <c r="H189" s="421"/>
      <c r="I189" s="421"/>
      <c r="J189" s="421"/>
      <c r="K189" s="421"/>
      <c r="L189" s="421"/>
      <c r="M189" s="421"/>
      <c r="N189" s="421"/>
      <c r="O189" s="421"/>
      <c r="P189" s="421"/>
      <c r="Q189" s="421"/>
      <c r="R189" s="421"/>
      <c r="S189" s="421"/>
      <c r="T189" s="421"/>
      <c r="U189" s="421"/>
      <c r="V189" s="421"/>
      <c r="W189" s="421"/>
      <c r="X189" s="421"/>
      <c r="Y189" s="421"/>
      <c r="Z189" s="421"/>
    </row>
    <row r="190" spans="1:26" ht="14.25" customHeight="1" x14ac:dyDescent="0.35">
      <c r="A190" s="421"/>
      <c r="B190" s="421"/>
      <c r="C190" s="421"/>
      <c r="D190" s="421"/>
      <c r="E190" s="421"/>
      <c r="F190" s="421"/>
      <c r="G190" s="421"/>
      <c r="H190" s="421"/>
      <c r="I190" s="421"/>
      <c r="J190" s="421"/>
      <c r="K190" s="421"/>
      <c r="L190" s="421"/>
      <c r="M190" s="421"/>
      <c r="N190" s="421"/>
      <c r="O190" s="421"/>
      <c r="P190" s="421"/>
      <c r="Q190" s="421"/>
      <c r="R190" s="421"/>
      <c r="S190" s="421"/>
      <c r="T190" s="421"/>
      <c r="U190" s="421"/>
      <c r="V190" s="421"/>
      <c r="W190" s="421"/>
      <c r="X190" s="421"/>
      <c r="Y190" s="421"/>
      <c r="Z190" s="421"/>
    </row>
    <row r="191" spans="1:26" ht="14.25" customHeight="1" x14ac:dyDescent="0.35">
      <c r="A191" s="421"/>
      <c r="B191" s="421"/>
      <c r="C191" s="421"/>
      <c r="D191" s="421"/>
      <c r="E191" s="421"/>
      <c r="F191" s="421"/>
      <c r="G191" s="421"/>
      <c r="H191" s="421"/>
      <c r="I191" s="421"/>
      <c r="J191" s="421"/>
      <c r="K191" s="421"/>
      <c r="L191" s="421"/>
      <c r="M191" s="421"/>
      <c r="N191" s="421"/>
      <c r="O191" s="421"/>
      <c r="P191" s="421"/>
      <c r="Q191" s="421"/>
      <c r="R191" s="421"/>
      <c r="S191" s="421"/>
      <c r="T191" s="421"/>
      <c r="U191" s="421"/>
      <c r="V191" s="421"/>
      <c r="W191" s="421"/>
      <c r="X191" s="421"/>
      <c r="Y191" s="421"/>
      <c r="Z191" s="421"/>
    </row>
    <row r="192" spans="1:26" ht="14.25" customHeight="1" x14ac:dyDescent="0.35">
      <c r="A192" s="421"/>
      <c r="B192" s="421"/>
      <c r="C192" s="421"/>
      <c r="D192" s="421"/>
      <c r="E192" s="421"/>
      <c r="F192" s="421"/>
      <c r="G192" s="421"/>
      <c r="H192" s="421"/>
      <c r="I192" s="421"/>
      <c r="J192" s="421"/>
      <c r="K192" s="421"/>
      <c r="L192" s="421"/>
      <c r="M192" s="421"/>
      <c r="N192" s="421"/>
      <c r="O192" s="421"/>
      <c r="P192" s="421"/>
      <c r="Q192" s="421"/>
      <c r="R192" s="421"/>
      <c r="S192" s="421"/>
      <c r="T192" s="421"/>
      <c r="U192" s="421"/>
      <c r="V192" s="421"/>
      <c r="W192" s="421"/>
      <c r="X192" s="421"/>
      <c r="Y192" s="421"/>
      <c r="Z192" s="421"/>
    </row>
    <row r="193" spans="1:26" ht="14.25" customHeight="1" x14ac:dyDescent="0.35">
      <c r="A193" s="421"/>
      <c r="B193" s="421"/>
      <c r="C193" s="421"/>
      <c r="D193" s="421"/>
      <c r="E193" s="421"/>
      <c r="F193" s="421"/>
      <c r="G193" s="421"/>
      <c r="H193" s="421"/>
      <c r="I193" s="421"/>
      <c r="J193" s="421"/>
      <c r="K193" s="421"/>
      <c r="L193" s="421"/>
      <c r="M193" s="421"/>
      <c r="N193" s="421"/>
      <c r="O193" s="421"/>
      <c r="P193" s="421"/>
      <c r="Q193" s="421"/>
      <c r="R193" s="421"/>
      <c r="S193" s="421"/>
      <c r="T193" s="421"/>
      <c r="U193" s="421"/>
      <c r="V193" s="421"/>
      <c r="W193" s="421"/>
      <c r="X193" s="421"/>
      <c r="Y193" s="421"/>
      <c r="Z193" s="421"/>
    </row>
    <row r="194" spans="1:26" ht="14.25" customHeight="1" x14ac:dyDescent="0.35">
      <c r="A194" s="421"/>
      <c r="B194" s="421"/>
      <c r="C194" s="421"/>
      <c r="D194" s="421"/>
      <c r="E194" s="421"/>
      <c r="F194" s="421"/>
      <c r="G194" s="421"/>
      <c r="H194" s="421"/>
      <c r="I194" s="421"/>
      <c r="J194" s="421"/>
      <c r="K194" s="421"/>
      <c r="L194" s="421"/>
      <c r="M194" s="421"/>
      <c r="N194" s="421"/>
      <c r="O194" s="421"/>
      <c r="P194" s="421"/>
      <c r="Q194" s="421"/>
      <c r="R194" s="421"/>
      <c r="S194" s="421"/>
      <c r="T194" s="421"/>
      <c r="U194" s="421"/>
      <c r="V194" s="421"/>
      <c r="W194" s="421"/>
      <c r="X194" s="421"/>
      <c r="Y194" s="421"/>
      <c r="Z194" s="421"/>
    </row>
    <row r="195" spans="1:26" ht="14.25" customHeight="1" x14ac:dyDescent="0.35">
      <c r="A195" s="421"/>
      <c r="B195" s="421"/>
      <c r="C195" s="421"/>
      <c r="D195" s="421"/>
      <c r="E195" s="421"/>
      <c r="F195" s="421"/>
      <c r="G195" s="421"/>
      <c r="H195" s="421"/>
      <c r="I195" s="421"/>
      <c r="J195" s="421"/>
      <c r="K195" s="421"/>
      <c r="L195" s="421"/>
      <c r="M195" s="421"/>
      <c r="N195" s="421"/>
      <c r="O195" s="421"/>
      <c r="P195" s="421"/>
      <c r="Q195" s="421"/>
      <c r="R195" s="421"/>
      <c r="S195" s="421"/>
      <c r="T195" s="421"/>
      <c r="U195" s="421"/>
      <c r="V195" s="421"/>
      <c r="W195" s="421"/>
      <c r="X195" s="421"/>
      <c r="Y195" s="421"/>
      <c r="Z195" s="421"/>
    </row>
    <row r="196" spans="1:26" ht="14.25" customHeight="1" x14ac:dyDescent="0.35">
      <c r="A196" s="421"/>
      <c r="B196" s="421"/>
      <c r="C196" s="421"/>
      <c r="D196" s="421"/>
      <c r="E196" s="421"/>
      <c r="F196" s="421"/>
      <c r="G196" s="421"/>
      <c r="H196" s="421"/>
      <c r="I196" s="421"/>
      <c r="J196" s="421"/>
      <c r="K196" s="421"/>
      <c r="L196" s="421"/>
      <c r="M196" s="421"/>
      <c r="N196" s="421"/>
      <c r="O196" s="421"/>
      <c r="P196" s="421"/>
      <c r="Q196" s="421"/>
      <c r="R196" s="421"/>
      <c r="S196" s="421"/>
      <c r="T196" s="421"/>
      <c r="U196" s="421"/>
      <c r="V196" s="421"/>
      <c r="W196" s="421"/>
      <c r="X196" s="421"/>
      <c r="Y196" s="421"/>
      <c r="Z196" s="421"/>
    </row>
    <row r="197" spans="1:26" ht="14.25" customHeight="1" x14ac:dyDescent="0.35">
      <c r="A197" s="421"/>
      <c r="B197" s="421"/>
      <c r="C197" s="421"/>
      <c r="D197" s="421"/>
      <c r="E197" s="421"/>
      <c r="F197" s="421"/>
      <c r="G197" s="421"/>
      <c r="H197" s="421"/>
      <c r="I197" s="421"/>
      <c r="J197" s="421"/>
      <c r="K197" s="421"/>
      <c r="L197" s="421"/>
      <c r="M197" s="421"/>
      <c r="N197" s="421"/>
      <c r="O197" s="421"/>
      <c r="P197" s="421"/>
      <c r="Q197" s="421"/>
      <c r="R197" s="421"/>
      <c r="S197" s="421"/>
      <c r="T197" s="421"/>
      <c r="U197" s="421"/>
      <c r="V197" s="421"/>
      <c r="W197" s="421"/>
      <c r="X197" s="421"/>
      <c r="Y197" s="421"/>
      <c r="Z197" s="421"/>
    </row>
    <row r="198" spans="1:26" ht="14.25" customHeight="1" x14ac:dyDescent="0.35">
      <c r="A198" s="421"/>
      <c r="B198" s="421"/>
      <c r="C198" s="421"/>
      <c r="D198" s="421"/>
      <c r="E198" s="421"/>
      <c r="F198" s="421"/>
      <c r="G198" s="421"/>
      <c r="H198" s="421"/>
      <c r="I198" s="421"/>
      <c r="J198" s="421"/>
      <c r="K198" s="421"/>
      <c r="L198" s="421"/>
      <c r="M198" s="421"/>
      <c r="N198" s="421"/>
      <c r="O198" s="421"/>
      <c r="P198" s="421"/>
      <c r="Q198" s="421"/>
      <c r="R198" s="421"/>
      <c r="S198" s="421"/>
      <c r="T198" s="421"/>
      <c r="U198" s="421"/>
      <c r="V198" s="421"/>
      <c r="W198" s="421"/>
      <c r="X198" s="421"/>
      <c r="Y198" s="421"/>
      <c r="Z198" s="421"/>
    </row>
    <row r="199" spans="1:26" ht="14.25" customHeight="1" x14ac:dyDescent="0.35">
      <c r="A199" s="421"/>
      <c r="B199" s="421"/>
      <c r="C199" s="421"/>
      <c r="D199" s="421"/>
      <c r="E199" s="421"/>
      <c r="F199" s="421"/>
      <c r="G199" s="421"/>
      <c r="H199" s="421"/>
      <c r="I199" s="421"/>
      <c r="J199" s="421"/>
      <c r="K199" s="421"/>
      <c r="L199" s="421"/>
      <c r="M199" s="421"/>
      <c r="N199" s="421"/>
      <c r="O199" s="421"/>
      <c r="P199" s="421"/>
      <c r="Q199" s="421"/>
      <c r="R199" s="421"/>
      <c r="S199" s="421"/>
      <c r="T199" s="421"/>
      <c r="U199" s="421"/>
      <c r="V199" s="421"/>
      <c r="W199" s="421"/>
      <c r="X199" s="421"/>
      <c r="Y199" s="421"/>
      <c r="Z199" s="421"/>
    </row>
    <row r="200" spans="1:26" ht="14.25" customHeight="1" x14ac:dyDescent="0.35">
      <c r="A200" s="421"/>
      <c r="B200" s="421"/>
      <c r="C200" s="421"/>
      <c r="D200" s="421"/>
      <c r="E200" s="421"/>
      <c r="F200" s="421"/>
      <c r="G200" s="421"/>
      <c r="H200" s="421"/>
      <c r="I200" s="421"/>
      <c r="J200" s="421"/>
      <c r="K200" s="421"/>
      <c r="L200" s="421"/>
      <c r="M200" s="421"/>
      <c r="N200" s="421"/>
      <c r="O200" s="421"/>
      <c r="P200" s="421"/>
      <c r="Q200" s="421"/>
      <c r="R200" s="421"/>
      <c r="S200" s="421"/>
      <c r="T200" s="421"/>
      <c r="U200" s="421"/>
      <c r="V200" s="421"/>
      <c r="W200" s="421"/>
      <c r="X200" s="421"/>
      <c r="Y200" s="421"/>
      <c r="Z200" s="421"/>
    </row>
    <row r="201" spans="1:26" ht="14.25" customHeight="1" x14ac:dyDescent="0.35">
      <c r="A201" s="421"/>
      <c r="B201" s="421"/>
      <c r="C201" s="421"/>
      <c r="D201" s="421"/>
      <c r="E201" s="421"/>
      <c r="F201" s="421"/>
      <c r="G201" s="421"/>
      <c r="H201" s="421"/>
      <c r="I201" s="421"/>
      <c r="J201" s="421"/>
      <c r="K201" s="421"/>
      <c r="L201" s="421"/>
      <c r="M201" s="421"/>
      <c r="N201" s="421"/>
      <c r="O201" s="421"/>
      <c r="P201" s="421"/>
      <c r="Q201" s="421"/>
      <c r="R201" s="421"/>
      <c r="S201" s="421"/>
      <c r="T201" s="421"/>
      <c r="U201" s="421"/>
      <c r="V201" s="421"/>
      <c r="W201" s="421"/>
      <c r="X201" s="421"/>
      <c r="Y201" s="421"/>
      <c r="Z201" s="421"/>
    </row>
    <row r="202" spans="1:26" ht="14.25" customHeight="1" x14ac:dyDescent="0.35">
      <c r="A202" s="421"/>
      <c r="B202" s="421"/>
      <c r="C202" s="421"/>
      <c r="D202" s="421"/>
      <c r="E202" s="421"/>
      <c r="F202" s="421"/>
      <c r="G202" s="421"/>
      <c r="H202" s="421"/>
      <c r="I202" s="421"/>
      <c r="J202" s="421"/>
      <c r="K202" s="421"/>
      <c r="L202" s="421"/>
      <c r="M202" s="421"/>
      <c r="N202" s="421"/>
      <c r="O202" s="421"/>
      <c r="P202" s="421"/>
      <c r="Q202" s="421"/>
      <c r="R202" s="421"/>
      <c r="S202" s="421"/>
      <c r="T202" s="421"/>
      <c r="U202" s="421"/>
      <c r="V202" s="421"/>
      <c r="W202" s="421"/>
      <c r="X202" s="421"/>
      <c r="Y202" s="421"/>
      <c r="Z202" s="421"/>
    </row>
    <row r="203" spans="1:26" ht="14.25" customHeight="1" x14ac:dyDescent="0.35">
      <c r="A203" s="421"/>
      <c r="B203" s="421"/>
      <c r="C203" s="421"/>
      <c r="D203" s="421"/>
      <c r="E203" s="421"/>
      <c r="F203" s="421"/>
      <c r="G203" s="421"/>
      <c r="H203" s="421"/>
      <c r="I203" s="421"/>
      <c r="J203" s="421"/>
      <c r="K203" s="421"/>
      <c r="L203" s="421"/>
      <c r="M203" s="421"/>
      <c r="N203" s="421"/>
      <c r="O203" s="421"/>
      <c r="P203" s="421"/>
      <c r="Q203" s="421"/>
      <c r="R203" s="421"/>
      <c r="S203" s="421"/>
      <c r="T203" s="421"/>
      <c r="U203" s="421"/>
      <c r="V203" s="421"/>
      <c r="W203" s="421"/>
      <c r="X203" s="421"/>
      <c r="Y203" s="421"/>
      <c r="Z203" s="421"/>
    </row>
    <row r="204" spans="1:26" ht="14.25" customHeight="1" x14ac:dyDescent="0.35">
      <c r="A204" s="421"/>
      <c r="B204" s="421"/>
      <c r="C204" s="421"/>
      <c r="D204" s="421"/>
      <c r="E204" s="421"/>
      <c r="F204" s="421"/>
      <c r="G204" s="421"/>
      <c r="H204" s="421"/>
      <c r="I204" s="421"/>
      <c r="J204" s="421"/>
      <c r="K204" s="421"/>
      <c r="L204" s="421"/>
      <c r="M204" s="421"/>
      <c r="N204" s="421"/>
      <c r="O204" s="421"/>
      <c r="P204" s="421"/>
      <c r="Q204" s="421"/>
      <c r="R204" s="421"/>
      <c r="S204" s="421"/>
      <c r="T204" s="421"/>
      <c r="U204" s="421"/>
      <c r="V204" s="421"/>
      <c r="W204" s="421"/>
      <c r="X204" s="421"/>
      <c r="Y204" s="421"/>
      <c r="Z204" s="421"/>
    </row>
    <row r="205" spans="1:26" ht="14.25" customHeight="1" x14ac:dyDescent="0.35">
      <c r="A205" s="421"/>
      <c r="B205" s="421"/>
      <c r="C205" s="421"/>
      <c r="D205" s="421"/>
      <c r="E205" s="421"/>
      <c r="F205" s="421"/>
      <c r="G205" s="421"/>
      <c r="H205" s="421"/>
      <c r="I205" s="421"/>
      <c r="J205" s="421"/>
      <c r="K205" s="421"/>
      <c r="L205" s="421"/>
      <c r="M205" s="421"/>
      <c r="N205" s="421"/>
      <c r="O205" s="421"/>
      <c r="P205" s="421"/>
      <c r="Q205" s="421"/>
      <c r="R205" s="421"/>
      <c r="S205" s="421"/>
      <c r="T205" s="421"/>
      <c r="U205" s="421"/>
      <c r="V205" s="421"/>
      <c r="W205" s="421"/>
      <c r="X205" s="421"/>
      <c r="Y205" s="421"/>
      <c r="Z205" s="421"/>
    </row>
    <row r="206" spans="1:26" ht="14.25" customHeight="1" x14ac:dyDescent="0.35">
      <c r="A206" s="421"/>
      <c r="B206" s="421"/>
      <c r="C206" s="421"/>
      <c r="D206" s="421"/>
      <c r="E206" s="421"/>
      <c r="F206" s="421"/>
      <c r="G206" s="421"/>
      <c r="H206" s="421"/>
      <c r="I206" s="421"/>
      <c r="J206" s="421"/>
      <c r="K206" s="421"/>
      <c r="L206" s="421"/>
      <c r="M206" s="421"/>
      <c r="N206" s="421"/>
      <c r="O206" s="421"/>
      <c r="P206" s="421"/>
      <c r="Q206" s="421"/>
      <c r="R206" s="421"/>
      <c r="S206" s="421"/>
      <c r="T206" s="421"/>
      <c r="U206" s="421"/>
      <c r="V206" s="421"/>
      <c r="W206" s="421"/>
      <c r="X206" s="421"/>
      <c r="Y206" s="421"/>
      <c r="Z206" s="421"/>
    </row>
    <row r="207" spans="1:26" ht="14.25" customHeight="1" x14ac:dyDescent="0.35">
      <c r="A207" s="421"/>
      <c r="B207" s="421"/>
      <c r="C207" s="421"/>
      <c r="D207" s="421"/>
      <c r="E207" s="421"/>
      <c r="F207" s="421"/>
      <c r="G207" s="421"/>
      <c r="H207" s="421"/>
      <c r="I207" s="421"/>
      <c r="J207" s="421"/>
      <c r="K207" s="421"/>
      <c r="L207" s="421"/>
      <c r="M207" s="421"/>
      <c r="N207" s="421"/>
      <c r="O207" s="421"/>
      <c r="P207" s="421"/>
      <c r="Q207" s="421"/>
      <c r="R207" s="421"/>
      <c r="S207" s="421"/>
      <c r="T207" s="421"/>
      <c r="U207" s="421"/>
      <c r="V207" s="421"/>
      <c r="W207" s="421"/>
      <c r="X207" s="421"/>
      <c r="Y207" s="421"/>
      <c r="Z207" s="421"/>
    </row>
    <row r="208" spans="1:26" ht="14.25" customHeight="1" x14ac:dyDescent="0.35">
      <c r="A208" s="421"/>
      <c r="B208" s="421"/>
      <c r="C208" s="421"/>
      <c r="D208" s="421"/>
      <c r="E208" s="421"/>
      <c r="F208" s="421"/>
      <c r="G208" s="421"/>
      <c r="H208" s="421"/>
      <c r="I208" s="421"/>
      <c r="J208" s="421"/>
      <c r="K208" s="421"/>
      <c r="L208" s="421"/>
      <c r="M208" s="421"/>
      <c r="N208" s="421"/>
      <c r="O208" s="421"/>
      <c r="P208" s="421"/>
      <c r="Q208" s="421"/>
      <c r="R208" s="421"/>
      <c r="S208" s="421"/>
      <c r="T208" s="421"/>
      <c r="U208" s="421"/>
      <c r="V208" s="421"/>
      <c r="W208" s="421"/>
      <c r="X208" s="421"/>
      <c r="Y208" s="421"/>
      <c r="Z208" s="421"/>
    </row>
    <row r="209" spans="1:26" ht="14.25" customHeight="1" x14ac:dyDescent="0.35">
      <c r="A209" s="421"/>
      <c r="B209" s="421"/>
      <c r="C209" s="421"/>
      <c r="D209" s="421"/>
      <c r="E209" s="421"/>
      <c r="F209" s="421"/>
      <c r="G209" s="421"/>
      <c r="H209" s="421"/>
      <c r="I209" s="421"/>
      <c r="J209" s="421"/>
      <c r="K209" s="421"/>
      <c r="L209" s="421"/>
      <c r="M209" s="421"/>
      <c r="N209" s="421"/>
      <c r="O209" s="421"/>
      <c r="P209" s="421"/>
      <c r="Q209" s="421"/>
      <c r="R209" s="421"/>
      <c r="S209" s="421"/>
      <c r="T209" s="421"/>
      <c r="U209" s="421"/>
      <c r="V209" s="421"/>
      <c r="W209" s="421"/>
      <c r="X209" s="421"/>
      <c r="Y209" s="421"/>
      <c r="Z209" s="421"/>
    </row>
    <row r="210" spans="1:26" ht="14.25" customHeight="1" x14ac:dyDescent="0.35">
      <c r="A210" s="421"/>
      <c r="B210" s="421"/>
      <c r="C210" s="421"/>
      <c r="D210" s="421"/>
      <c r="E210" s="421"/>
      <c r="F210" s="421"/>
      <c r="G210" s="421"/>
      <c r="H210" s="421"/>
      <c r="I210" s="421"/>
      <c r="J210" s="421"/>
      <c r="K210" s="421"/>
      <c r="L210" s="421"/>
      <c r="M210" s="421"/>
      <c r="N210" s="421"/>
      <c r="O210" s="421"/>
      <c r="P210" s="421"/>
      <c r="Q210" s="421"/>
      <c r="R210" s="421"/>
      <c r="S210" s="421"/>
      <c r="T210" s="421"/>
      <c r="U210" s="421"/>
      <c r="V210" s="421"/>
      <c r="W210" s="421"/>
      <c r="X210" s="421"/>
      <c r="Y210" s="421"/>
      <c r="Z210" s="421"/>
    </row>
    <row r="211" spans="1:26" ht="14.25" customHeight="1" x14ac:dyDescent="0.35">
      <c r="A211" s="421"/>
      <c r="B211" s="421"/>
      <c r="C211" s="421"/>
      <c r="D211" s="421"/>
      <c r="E211" s="421"/>
      <c r="F211" s="421"/>
      <c r="G211" s="421"/>
      <c r="H211" s="421"/>
      <c r="I211" s="421"/>
      <c r="J211" s="421"/>
      <c r="K211" s="421"/>
      <c r="L211" s="421"/>
      <c r="M211" s="421"/>
      <c r="N211" s="421"/>
      <c r="O211" s="421"/>
      <c r="P211" s="421"/>
      <c r="Q211" s="421"/>
      <c r="R211" s="421"/>
      <c r="S211" s="421"/>
      <c r="T211" s="421"/>
      <c r="U211" s="421"/>
      <c r="V211" s="421"/>
      <c r="W211" s="421"/>
      <c r="X211" s="421"/>
      <c r="Y211" s="421"/>
      <c r="Z211" s="421"/>
    </row>
    <row r="212" spans="1:26" ht="14.25" customHeight="1" x14ac:dyDescent="0.35">
      <c r="A212" s="421"/>
      <c r="B212" s="421"/>
      <c r="C212" s="421"/>
      <c r="D212" s="421"/>
      <c r="E212" s="421"/>
      <c r="F212" s="421"/>
      <c r="G212" s="421"/>
      <c r="H212" s="421"/>
      <c r="I212" s="421"/>
      <c r="J212" s="421"/>
      <c r="K212" s="421"/>
      <c r="L212" s="421"/>
      <c r="M212" s="421"/>
      <c r="N212" s="421"/>
      <c r="O212" s="421"/>
      <c r="P212" s="421"/>
      <c r="Q212" s="421"/>
      <c r="R212" s="421"/>
      <c r="S212" s="421"/>
      <c r="T212" s="421"/>
      <c r="U212" s="421"/>
      <c r="V212" s="421"/>
      <c r="W212" s="421"/>
      <c r="X212" s="421"/>
      <c r="Y212" s="421"/>
      <c r="Z212" s="421"/>
    </row>
    <row r="213" spans="1:26" ht="14.25" customHeight="1" x14ac:dyDescent="0.35">
      <c r="A213" s="421"/>
      <c r="B213" s="421"/>
      <c r="C213" s="421"/>
      <c r="D213" s="421"/>
      <c r="E213" s="421"/>
      <c r="F213" s="421"/>
      <c r="G213" s="421"/>
      <c r="H213" s="421"/>
      <c r="I213" s="421"/>
      <c r="J213" s="421"/>
      <c r="K213" s="421"/>
      <c r="L213" s="421"/>
      <c r="M213" s="421"/>
      <c r="N213" s="421"/>
      <c r="O213" s="421"/>
      <c r="P213" s="421"/>
      <c r="Q213" s="421"/>
      <c r="R213" s="421"/>
      <c r="S213" s="421"/>
      <c r="T213" s="421"/>
      <c r="U213" s="421"/>
      <c r="V213" s="421"/>
      <c r="W213" s="421"/>
      <c r="X213" s="421"/>
      <c r="Y213" s="421"/>
      <c r="Z213" s="421"/>
    </row>
    <row r="214" spans="1:26" ht="14.25" customHeight="1" x14ac:dyDescent="0.35">
      <c r="A214" s="421"/>
      <c r="B214" s="421"/>
      <c r="C214" s="421"/>
      <c r="D214" s="421"/>
      <c r="E214" s="421"/>
      <c r="F214" s="421"/>
      <c r="G214" s="421"/>
      <c r="H214" s="421"/>
      <c r="I214" s="421"/>
      <c r="J214" s="421"/>
      <c r="K214" s="421"/>
      <c r="L214" s="421"/>
      <c r="M214" s="421"/>
      <c r="N214" s="421"/>
      <c r="O214" s="421"/>
      <c r="P214" s="421"/>
      <c r="Q214" s="421"/>
      <c r="R214" s="421"/>
      <c r="S214" s="421"/>
      <c r="T214" s="421"/>
      <c r="U214" s="421"/>
      <c r="V214" s="421"/>
      <c r="W214" s="421"/>
      <c r="X214" s="421"/>
      <c r="Y214" s="421"/>
      <c r="Z214" s="421"/>
    </row>
    <row r="215" spans="1:26" ht="14.25" customHeight="1" x14ac:dyDescent="0.35">
      <c r="A215" s="421"/>
      <c r="B215" s="421"/>
      <c r="C215" s="421"/>
      <c r="D215" s="421"/>
      <c r="E215" s="421"/>
      <c r="F215" s="421"/>
      <c r="G215" s="421"/>
      <c r="H215" s="421"/>
      <c r="I215" s="421"/>
      <c r="J215" s="421"/>
      <c r="K215" s="421"/>
      <c r="L215" s="421"/>
      <c r="M215" s="421"/>
      <c r="N215" s="421"/>
      <c r="O215" s="421"/>
      <c r="P215" s="421"/>
      <c r="Q215" s="421"/>
      <c r="R215" s="421"/>
      <c r="S215" s="421"/>
      <c r="T215" s="421"/>
      <c r="U215" s="421"/>
      <c r="V215" s="421"/>
      <c r="W215" s="421"/>
      <c r="X215" s="421"/>
      <c r="Y215" s="421"/>
      <c r="Z215" s="421"/>
    </row>
    <row r="216" spans="1:26" ht="14.25" customHeight="1" x14ac:dyDescent="0.35">
      <c r="A216" s="421"/>
      <c r="B216" s="421"/>
      <c r="C216" s="421"/>
      <c r="D216" s="421"/>
      <c r="E216" s="421"/>
      <c r="F216" s="421"/>
      <c r="G216" s="421"/>
      <c r="H216" s="421"/>
      <c r="I216" s="421"/>
      <c r="J216" s="421"/>
      <c r="K216" s="421"/>
      <c r="L216" s="421"/>
      <c r="M216" s="421"/>
      <c r="N216" s="421"/>
      <c r="O216" s="421"/>
      <c r="P216" s="421"/>
      <c r="Q216" s="421"/>
      <c r="R216" s="421"/>
      <c r="S216" s="421"/>
      <c r="T216" s="421"/>
      <c r="U216" s="421"/>
      <c r="V216" s="421"/>
      <c r="W216" s="421"/>
      <c r="X216" s="421"/>
      <c r="Y216" s="421"/>
      <c r="Z216" s="421"/>
    </row>
    <row r="217" spans="1:26" ht="14.25" customHeight="1" x14ac:dyDescent="0.35">
      <c r="A217" s="421"/>
      <c r="B217" s="421"/>
      <c r="C217" s="421"/>
      <c r="D217" s="421"/>
      <c r="E217" s="421"/>
      <c r="F217" s="421"/>
      <c r="G217" s="421"/>
      <c r="H217" s="421"/>
      <c r="I217" s="421"/>
      <c r="J217" s="421"/>
      <c r="K217" s="421"/>
      <c r="L217" s="421"/>
      <c r="M217" s="421"/>
      <c r="N217" s="421"/>
      <c r="O217" s="421"/>
      <c r="P217" s="421"/>
      <c r="Q217" s="421"/>
      <c r="R217" s="421"/>
      <c r="S217" s="421"/>
      <c r="T217" s="421"/>
      <c r="U217" s="421"/>
      <c r="V217" s="421"/>
      <c r="W217" s="421"/>
      <c r="X217" s="421"/>
      <c r="Y217" s="421"/>
      <c r="Z217" s="421"/>
    </row>
    <row r="218" spans="1:26" ht="14.25" customHeight="1" x14ac:dyDescent="0.35">
      <c r="A218" s="421"/>
      <c r="B218" s="421"/>
      <c r="C218" s="421"/>
      <c r="D218" s="421"/>
      <c r="E218" s="421"/>
      <c r="F218" s="421"/>
      <c r="G218" s="421"/>
      <c r="H218" s="421"/>
      <c r="I218" s="421"/>
      <c r="J218" s="421"/>
      <c r="K218" s="421"/>
      <c r="L218" s="421"/>
      <c r="M218" s="421"/>
      <c r="N218" s="421"/>
      <c r="O218" s="421"/>
      <c r="P218" s="421"/>
      <c r="Q218" s="421"/>
      <c r="R218" s="421"/>
      <c r="S218" s="421"/>
      <c r="T218" s="421"/>
      <c r="U218" s="421"/>
      <c r="V218" s="421"/>
      <c r="W218" s="421"/>
      <c r="X218" s="421"/>
      <c r="Y218" s="421"/>
      <c r="Z218" s="421"/>
    </row>
    <row r="219" spans="1:26" ht="14.25" customHeight="1" x14ac:dyDescent="0.35">
      <c r="A219" s="421"/>
      <c r="B219" s="421"/>
      <c r="C219" s="421"/>
      <c r="D219" s="421"/>
      <c r="E219" s="421"/>
      <c r="F219" s="421"/>
      <c r="G219" s="421"/>
      <c r="H219" s="421"/>
      <c r="I219" s="421"/>
      <c r="J219" s="421"/>
      <c r="K219" s="421"/>
      <c r="L219" s="421"/>
      <c r="M219" s="421"/>
      <c r="N219" s="421"/>
      <c r="O219" s="421"/>
      <c r="P219" s="421"/>
      <c r="Q219" s="421"/>
      <c r="R219" s="421"/>
      <c r="S219" s="421"/>
      <c r="T219" s="421"/>
      <c r="U219" s="421"/>
      <c r="V219" s="421"/>
      <c r="W219" s="421"/>
      <c r="X219" s="421"/>
      <c r="Y219" s="421"/>
      <c r="Z219" s="421"/>
    </row>
    <row r="220" spans="1:26" ht="14.25" customHeight="1" x14ac:dyDescent="0.35">
      <c r="A220" s="421"/>
      <c r="B220" s="421"/>
      <c r="C220" s="421"/>
      <c r="D220" s="421"/>
      <c r="E220" s="421"/>
      <c r="F220" s="421"/>
      <c r="G220" s="421"/>
      <c r="H220" s="421"/>
      <c r="I220" s="421"/>
      <c r="J220" s="421"/>
      <c r="K220" s="421"/>
      <c r="L220" s="421"/>
      <c r="M220" s="421"/>
      <c r="N220" s="421"/>
      <c r="O220" s="421"/>
      <c r="P220" s="421"/>
      <c r="Q220" s="421"/>
      <c r="R220" s="421"/>
      <c r="S220" s="421"/>
      <c r="T220" s="421"/>
      <c r="U220" s="421"/>
      <c r="V220" s="421"/>
      <c r="W220" s="421"/>
      <c r="X220" s="421"/>
      <c r="Y220" s="421"/>
      <c r="Z220" s="421"/>
    </row>
    <row r="221" spans="1:26" ht="14.25" customHeight="1" x14ac:dyDescent="0.35">
      <c r="A221" s="421"/>
      <c r="B221" s="421"/>
      <c r="C221" s="421"/>
      <c r="D221" s="421"/>
      <c r="E221" s="421"/>
      <c r="F221" s="421"/>
      <c r="G221" s="421"/>
      <c r="H221" s="421"/>
      <c r="I221" s="421"/>
      <c r="J221" s="421"/>
      <c r="K221" s="421"/>
      <c r="L221" s="421"/>
      <c r="M221" s="421"/>
      <c r="N221" s="421"/>
      <c r="O221" s="421"/>
      <c r="P221" s="421"/>
      <c r="Q221" s="421"/>
      <c r="R221" s="421"/>
      <c r="S221" s="421"/>
      <c r="T221" s="421"/>
      <c r="U221" s="421"/>
      <c r="V221" s="421"/>
      <c r="W221" s="421"/>
      <c r="X221" s="421"/>
      <c r="Y221" s="421"/>
      <c r="Z221" s="421"/>
    </row>
    <row r="222" spans="1:26" ht="14.25" customHeight="1" x14ac:dyDescent="0.35">
      <c r="A222" s="421"/>
      <c r="B222" s="421"/>
      <c r="C222" s="421"/>
      <c r="D222" s="421"/>
      <c r="E222" s="421"/>
      <c r="F222" s="421"/>
      <c r="G222" s="421"/>
      <c r="H222" s="421"/>
      <c r="I222" s="421"/>
      <c r="J222" s="421"/>
      <c r="K222" s="421"/>
      <c r="L222" s="421"/>
      <c r="M222" s="421"/>
      <c r="N222" s="421"/>
      <c r="O222" s="421"/>
      <c r="P222" s="421"/>
      <c r="Q222" s="421"/>
      <c r="R222" s="421"/>
      <c r="S222" s="421"/>
      <c r="T222" s="421"/>
      <c r="U222" s="421"/>
      <c r="V222" s="421"/>
      <c r="W222" s="421"/>
      <c r="X222" s="421"/>
      <c r="Y222" s="421"/>
      <c r="Z222" s="421"/>
    </row>
    <row r="223" spans="1:26" ht="14.25" customHeight="1" x14ac:dyDescent="0.35">
      <c r="A223" s="421"/>
      <c r="B223" s="421"/>
      <c r="C223" s="421"/>
      <c r="D223" s="421"/>
      <c r="E223" s="421"/>
      <c r="F223" s="421"/>
      <c r="G223" s="421"/>
      <c r="H223" s="421"/>
      <c r="I223" s="421"/>
      <c r="J223" s="421"/>
      <c r="K223" s="421"/>
      <c r="L223" s="421"/>
      <c r="M223" s="421"/>
      <c r="N223" s="421"/>
      <c r="O223" s="421"/>
      <c r="P223" s="421"/>
      <c r="Q223" s="421"/>
      <c r="R223" s="421"/>
      <c r="S223" s="421"/>
      <c r="T223" s="421"/>
      <c r="U223" s="421"/>
      <c r="V223" s="421"/>
      <c r="W223" s="421"/>
      <c r="X223" s="421"/>
      <c r="Y223" s="421"/>
      <c r="Z223" s="421"/>
    </row>
    <row r="224" spans="1:26" ht="14.25" customHeight="1" x14ac:dyDescent="0.35">
      <c r="A224" s="421"/>
      <c r="B224" s="421"/>
      <c r="C224" s="421"/>
      <c r="D224" s="421"/>
      <c r="E224" s="421"/>
      <c r="F224" s="421"/>
      <c r="G224" s="421"/>
      <c r="H224" s="421"/>
      <c r="I224" s="421"/>
      <c r="J224" s="421"/>
      <c r="K224" s="421"/>
      <c r="L224" s="421"/>
      <c r="M224" s="421"/>
      <c r="N224" s="421"/>
      <c r="O224" s="421"/>
      <c r="P224" s="421"/>
      <c r="Q224" s="421"/>
      <c r="R224" s="421"/>
      <c r="S224" s="421"/>
      <c r="T224" s="421"/>
      <c r="U224" s="421"/>
      <c r="V224" s="421"/>
      <c r="W224" s="421"/>
      <c r="X224" s="421"/>
      <c r="Y224" s="421"/>
      <c r="Z224" s="421"/>
    </row>
    <row r="225" spans="1:26" ht="14.25" customHeight="1" x14ac:dyDescent="0.35">
      <c r="A225" s="421"/>
      <c r="B225" s="421"/>
      <c r="C225" s="421"/>
      <c r="D225" s="421"/>
      <c r="E225" s="421"/>
      <c r="F225" s="421"/>
      <c r="G225" s="421"/>
      <c r="H225" s="421"/>
      <c r="I225" s="421"/>
      <c r="J225" s="421"/>
      <c r="K225" s="421"/>
      <c r="L225" s="421"/>
      <c r="M225" s="421"/>
      <c r="N225" s="421"/>
      <c r="O225" s="421"/>
      <c r="P225" s="421"/>
      <c r="Q225" s="421"/>
      <c r="R225" s="421"/>
      <c r="S225" s="421"/>
      <c r="T225" s="421"/>
      <c r="U225" s="421"/>
      <c r="V225" s="421"/>
      <c r="W225" s="421"/>
      <c r="X225" s="421"/>
      <c r="Y225" s="421"/>
      <c r="Z225" s="421"/>
    </row>
    <row r="226" spans="1:26" ht="14.25" customHeight="1" x14ac:dyDescent="0.35">
      <c r="A226" s="421"/>
      <c r="B226" s="421"/>
      <c r="C226" s="421"/>
      <c r="D226" s="421"/>
      <c r="E226" s="421"/>
      <c r="F226" s="421"/>
      <c r="G226" s="421"/>
      <c r="H226" s="421"/>
      <c r="I226" s="421"/>
      <c r="J226" s="421"/>
      <c r="K226" s="421"/>
      <c r="L226" s="421"/>
      <c r="M226" s="421"/>
      <c r="N226" s="421"/>
      <c r="O226" s="421"/>
      <c r="P226" s="421"/>
      <c r="Q226" s="421"/>
      <c r="R226" s="421"/>
      <c r="S226" s="421"/>
      <c r="T226" s="421"/>
      <c r="U226" s="421"/>
      <c r="V226" s="421"/>
      <c r="W226" s="421"/>
      <c r="X226" s="421"/>
      <c r="Y226" s="421"/>
      <c r="Z226" s="421"/>
    </row>
    <row r="227" spans="1:26" ht="14.25" customHeight="1" x14ac:dyDescent="0.35">
      <c r="A227" s="421"/>
      <c r="B227" s="421"/>
      <c r="C227" s="421"/>
      <c r="D227" s="421"/>
      <c r="E227" s="421"/>
      <c r="F227" s="421"/>
      <c r="G227" s="421"/>
      <c r="H227" s="421"/>
      <c r="I227" s="421"/>
      <c r="J227" s="421"/>
      <c r="K227" s="421"/>
      <c r="L227" s="421"/>
      <c r="M227" s="421"/>
      <c r="N227" s="421"/>
      <c r="O227" s="421"/>
      <c r="P227" s="421"/>
      <c r="Q227" s="421"/>
      <c r="R227" s="421"/>
      <c r="S227" s="421"/>
      <c r="T227" s="421"/>
      <c r="U227" s="421"/>
      <c r="V227" s="421"/>
      <c r="W227" s="421"/>
      <c r="X227" s="421"/>
      <c r="Y227" s="421"/>
      <c r="Z227" s="421"/>
    </row>
    <row r="228" spans="1:26" ht="14.25" customHeight="1" x14ac:dyDescent="0.35">
      <c r="A228" s="421"/>
      <c r="B228" s="421"/>
      <c r="C228" s="421"/>
      <c r="D228" s="421"/>
      <c r="E228" s="421"/>
      <c r="F228" s="421"/>
      <c r="G228" s="421"/>
      <c r="H228" s="421"/>
      <c r="I228" s="421"/>
      <c r="J228" s="421"/>
      <c r="K228" s="421"/>
      <c r="L228" s="421"/>
      <c r="M228" s="421"/>
      <c r="N228" s="421"/>
      <c r="O228" s="421"/>
      <c r="P228" s="421"/>
      <c r="Q228" s="421"/>
      <c r="R228" s="421"/>
      <c r="S228" s="421"/>
      <c r="T228" s="421"/>
      <c r="U228" s="421"/>
      <c r="V228" s="421"/>
      <c r="W228" s="421"/>
      <c r="X228" s="421"/>
      <c r="Y228" s="421"/>
      <c r="Z228" s="421"/>
    </row>
    <row r="229" spans="1:26" ht="14.25" customHeight="1" x14ac:dyDescent="0.35">
      <c r="A229" s="421"/>
      <c r="B229" s="421"/>
      <c r="C229" s="421"/>
      <c r="D229" s="421"/>
      <c r="E229" s="421"/>
      <c r="F229" s="421"/>
      <c r="G229" s="421"/>
      <c r="H229" s="421"/>
      <c r="I229" s="421"/>
      <c r="J229" s="421"/>
      <c r="K229" s="421"/>
      <c r="L229" s="421"/>
      <c r="M229" s="421"/>
      <c r="N229" s="421"/>
      <c r="O229" s="421"/>
      <c r="P229" s="421"/>
      <c r="Q229" s="421"/>
      <c r="R229" s="421"/>
      <c r="S229" s="421"/>
      <c r="T229" s="421"/>
      <c r="U229" s="421"/>
      <c r="V229" s="421"/>
      <c r="W229" s="421"/>
      <c r="X229" s="421"/>
      <c r="Y229" s="421"/>
      <c r="Z229" s="421"/>
    </row>
    <row r="230" spans="1:26" ht="14.25" customHeight="1" x14ac:dyDescent="0.35">
      <c r="A230" s="421"/>
      <c r="B230" s="421"/>
      <c r="C230" s="421"/>
      <c r="D230" s="421"/>
      <c r="E230" s="421"/>
      <c r="F230" s="421"/>
      <c r="G230" s="421"/>
      <c r="H230" s="421"/>
      <c r="I230" s="421"/>
      <c r="J230" s="421"/>
      <c r="K230" s="421"/>
      <c r="L230" s="421"/>
      <c r="M230" s="421"/>
      <c r="N230" s="421"/>
      <c r="O230" s="421"/>
      <c r="P230" s="421"/>
      <c r="Q230" s="421"/>
      <c r="R230" s="421"/>
      <c r="S230" s="421"/>
      <c r="T230" s="421"/>
      <c r="U230" s="421"/>
      <c r="V230" s="421"/>
      <c r="W230" s="421"/>
      <c r="X230" s="421"/>
      <c r="Y230" s="421"/>
      <c r="Z230" s="421"/>
    </row>
    <row r="231" spans="1:26" ht="14.25" customHeight="1" x14ac:dyDescent="0.35">
      <c r="A231" s="421"/>
      <c r="B231" s="421"/>
      <c r="C231" s="421"/>
      <c r="D231" s="421"/>
      <c r="E231" s="421"/>
      <c r="F231" s="421"/>
      <c r="G231" s="421"/>
      <c r="H231" s="421"/>
      <c r="I231" s="421"/>
      <c r="J231" s="421"/>
      <c r="K231" s="421"/>
      <c r="L231" s="421"/>
      <c r="M231" s="421"/>
      <c r="N231" s="421"/>
      <c r="O231" s="421"/>
      <c r="P231" s="421"/>
      <c r="Q231" s="421"/>
      <c r="R231" s="421"/>
      <c r="S231" s="421"/>
      <c r="T231" s="421"/>
      <c r="U231" s="421"/>
      <c r="V231" s="421"/>
      <c r="W231" s="421"/>
      <c r="X231" s="421"/>
      <c r="Y231" s="421"/>
      <c r="Z231" s="421"/>
    </row>
    <row r="232" spans="1:26" ht="14.25" customHeight="1" x14ac:dyDescent="0.35">
      <c r="A232" s="421"/>
      <c r="B232" s="421"/>
      <c r="C232" s="421"/>
      <c r="D232" s="421"/>
      <c r="E232" s="421"/>
      <c r="F232" s="421"/>
      <c r="G232" s="421"/>
      <c r="H232" s="421"/>
      <c r="I232" s="421"/>
      <c r="J232" s="421"/>
      <c r="K232" s="421"/>
      <c r="L232" s="421"/>
      <c r="M232" s="421"/>
      <c r="N232" s="421"/>
      <c r="O232" s="421"/>
      <c r="P232" s="421"/>
      <c r="Q232" s="421"/>
      <c r="R232" s="421"/>
      <c r="S232" s="421"/>
      <c r="T232" s="421"/>
      <c r="U232" s="421"/>
      <c r="V232" s="421"/>
      <c r="W232" s="421"/>
      <c r="X232" s="421"/>
      <c r="Y232" s="421"/>
      <c r="Z232" s="421"/>
    </row>
    <row r="233" spans="1:26" ht="14.25" customHeight="1" x14ac:dyDescent="0.35">
      <c r="A233" s="421"/>
      <c r="B233" s="421"/>
      <c r="C233" s="421"/>
      <c r="D233" s="421"/>
      <c r="E233" s="421"/>
      <c r="F233" s="421"/>
      <c r="G233" s="421"/>
      <c r="H233" s="421"/>
      <c r="I233" s="421"/>
      <c r="J233" s="421"/>
      <c r="K233" s="421"/>
      <c r="L233" s="421"/>
      <c r="M233" s="421"/>
      <c r="N233" s="421"/>
      <c r="O233" s="421"/>
      <c r="P233" s="421"/>
      <c r="Q233" s="421"/>
      <c r="R233" s="421"/>
      <c r="S233" s="421"/>
      <c r="T233" s="421"/>
      <c r="U233" s="421"/>
      <c r="V233" s="421"/>
      <c r="W233" s="421"/>
      <c r="X233" s="421"/>
      <c r="Y233" s="421"/>
      <c r="Z233" s="421"/>
    </row>
    <row r="234" spans="1:26" ht="14.25" customHeight="1" x14ac:dyDescent="0.35">
      <c r="A234" s="421"/>
      <c r="B234" s="421"/>
      <c r="C234" s="421"/>
      <c r="D234" s="421"/>
      <c r="E234" s="421"/>
      <c r="F234" s="421"/>
      <c r="G234" s="421"/>
      <c r="H234" s="421"/>
      <c r="I234" s="421"/>
      <c r="J234" s="421"/>
      <c r="K234" s="421"/>
      <c r="L234" s="421"/>
      <c r="M234" s="421"/>
      <c r="N234" s="421"/>
      <c r="O234" s="421"/>
      <c r="P234" s="421"/>
      <c r="Q234" s="421"/>
      <c r="R234" s="421"/>
      <c r="S234" s="421"/>
      <c r="T234" s="421"/>
      <c r="U234" s="421"/>
      <c r="V234" s="421"/>
      <c r="W234" s="421"/>
      <c r="X234" s="421"/>
      <c r="Y234" s="421"/>
      <c r="Z234" s="421"/>
    </row>
    <row r="235" spans="1:26" ht="14.25" customHeight="1" x14ac:dyDescent="0.35">
      <c r="A235" s="421"/>
      <c r="B235" s="421"/>
      <c r="C235" s="421"/>
      <c r="D235" s="421"/>
      <c r="E235" s="421"/>
      <c r="F235" s="421"/>
      <c r="G235" s="421"/>
      <c r="H235" s="421"/>
      <c r="I235" s="421"/>
      <c r="J235" s="421"/>
      <c r="K235" s="421"/>
      <c r="L235" s="421"/>
      <c r="M235" s="421"/>
      <c r="N235" s="421"/>
      <c r="O235" s="421"/>
      <c r="P235" s="421"/>
      <c r="Q235" s="421"/>
      <c r="R235" s="421"/>
      <c r="S235" s="421"/>
      <c r="T235" s="421"/>
      <c r="U235" s="421"/>
      <c r="V235" s="421"/>
      <c r="W235" s="421"/>
      <c r="X235" s="421"/>
      <c r="Y235" s="421"/>
      <c r="Z235" s="421"/>
    </row>
    <row r="236" spans="1:26" ht="14.25" customHeight="1" x14ac:dyDescent="0.35">
      <c r="A236" s="421"/>
      <c r="B236" s="421"/>
      <c r="C236" s="421"/>
      <c r="D236" s="421"/>
      <c r="E236" s="421"/>
      <c r="F236" s="421"/>
      <c r="G236" s="421"/>
      <c r="H236" s="421"/>
      <c r="I236" s="421"/>
      <c r="J236" s="421"/>
      <c r="K236" s="421"/>
      <c r="L236" s="421"/>
      <c r="M236" s="421"/>
      <c r="N236" s="421"/>
      <c r="O236" s="421"/>
      <c r="P236" s="421"/>
      <c r="Q236" s="421"/>
      <c r="R236" s="421"/>
      <c r="S236" s="421"/>
      <c r="T236" s="421"/>
      <c r="U236" s="421"/>
      <c r="V236" s="421"/>
      <c r="W236" s="421"/>
      <c r="X236" s="421"/>
      <c r="Y236" s="421"/>
      <c r="Z236" s="421"/>
    </row>
    <row r="237" spans="1:26" ht="14.25" customHeight="1" x14ac:dyDescent="0.35">
      <c r="A237" s="421"/>
      <c r="B237" s="421"/>
      <c r="C237" s="421"/>
      <c r="D237" s="421"/>
      <c r="E237" s="421"/>
      <c r="F237" s="421"/>
      <c r="G237" s="421"/>
      <c r="H237" s="421"/>
      <c r="I237" s="421"/>
      <c r="J237" s="421"/>
      <c r="K237" s="421"/>
      <c r="L237" s="421"/>
      <c r="M237" s="421"/>
      <c r="N237" s="421"/>
      <c r="O237" s="421"/>
      <c r="P237" s="421"/>
      <c r="Q237" s="421"/>
      <c r="R237" s="421"/>
      <c r="S237" s="421"/>
      <c r="T237" s="421"/>
      <c r="U237" s="421"/>
      <c r="V237" s="421"/>
      <c r="W237" s="421"/>
      <c r="X237" s="421"/>
      <c r="Y237" s="421"/>
      <c r="Z237" s="421"/>
    </row>
    <row r="238" spans="1:26" ht="14.25" customHeight="1" x14ac:dyDescent="0.35">
      <c r="A238" s="421"/>
      <c r="B238" s="421"/>
      <c r="C238" s="421"/>
      <c r="D238" s="421"/>
      <c r="E238" s="421"/>
      <c r="F238" s="421"/>
      <c r="G238" s="421"/>
      <c r="H238" s="421"/>
      <c r="I238" s="421"/>
      <c r="J238" s="421"/>
      <c r="K238" s="421"/>
      <c r="L238" s="421"/>
      <c r="M238" s="421"/>
      <c r="N238" s="421"/>
      <c r="O238" s="421"/>
      <c r="P238" s="421"/>
      <c r="Q238" s="421"/>
      <c r="R238" s="421"/>
      <c r="S238" s="421"/>
      <c r="T238" s="421"/>
      <c r="U238" s="421"/>
      <c r="V238" s="421"/>
      <c r="W238" s="421"/>
      <c r="X238" s="421"/>
      <c r="Y238" s="421"/>
      <c r="Z238" s="421"/>
    </row>
    <row r="239" spans="1:26" ht="14.25" customHeight="1" x14ac:dyDescent="0.35">
      <c r="A239" s="421"/>
      <c r="B239" s="421"/>
      <c r="C239" s="421"/>
      <c r="D239" s="421"/>
      <c r="E239" s="421"/>
      <c r="F239" s="421"/>
      <c r="G239" s="421"/>
      <c r="H239" s="421"/>
      <c r="I239" s="421"/>
      <c r="J239" s="421"/>
      <c r="K239" s="421"/>
      <c r="L239" s="421"/>
      <c r="M239" s="421"/>
      <c r="N239" s="421"/>
      <c r="O239" s="421"/>
      <c r="P239" s="421"/>
      <c r="Q239" s="421"/>
      <c r="R239" s="421"/>
      <c r="S239" s="421"/>
      <c r="T239" s="421"/>
      <c r="U239" s="421"/>
      <c r="V239" s="421"/>
      <c r="W239" s="421"/>
      <c r="X239" s="421"/>
      <c r="Y239" s="421"/>
      <c r="Z239" s="421"/>
    </row>
    <row r="240" spans="1:26" ht="14.25" customHeight="1" x14ac:dyDescent="0.35">
      <c r="A240" s="421"/>
      <c r="B240" s="421"/>
      <c r="C240" s="421"/>
      <c r="D240" s="421"/>
      <c r="E240" s="421"/>
      <c r="F240" s="421"/>
      <c r="G240" s="421"/>
      <c r="H240" s="421"/>
      <c r="I240" s="421"/>
      <c r="J240" s="421"/>
      <c r="K240" s="421"/>
      <c r="L240" s="421"/>
      <c r="M240" s="421"/>
      <c r="N240" s="421"/>
      <c r="O240" s="421"/>
      <c r="P240" s="421"/>
      <c r="Q240" s="421"/>
      <c r="R240" s="421"/>
      <c r="S240" s="421"/>
      <c r="T240" s="421"/>
      <c r="U240" s="421"/>
      <c r="V240" s="421"/>
      <c r="W240" s="421"/>
      <c r="X240" s="421"/>
      <c r="Y240" s="421"/>
      <c r="Z240" s="421"/>
    </row>
    <row r="241" spans="1:26" ht="14.25" customHeight="1" x14ac:dyDescent="0.35">
      <c r="A241" s="421"/>
      <c r="B241" s="421"/>
      <c r="C241" s="421"/>
      <c r="D241" s="421"/>
      <c r="E241" s="421"/>
      <c r="F241" s="421"/>
      <c r="G241" s="421"/>
      <c r="H241" s="421"/>
      <c r="I241" s="421"/>
      <c r="J241" s="421"/>
      <c r="K241" s="421"/>
      <c r="L241" s="421"/>
      <c r="M241" s="421"/>
      <c r="N241" s="421"/>
      <c r="O241" s="421"/>
      <c r="P241" s="421"/>
      <c r="Q241" s="421"/>
      <c r="R241" s="421"/>
      <c r="S241" s="421"/>
      <c r="T241" s="421"/>
      <c r="U241" s="421"/>
      <c r="V241" s="421"/>
      <c r="W241" s="421"/>
      <c r="X241" s="421"/>
      <c r="Y241" s="421"/>
      <c r="Z241" s="421"/>
    </row>
    <row r="242" spans="1:26" ht="14.25" customHeight="1" x14ac:dyDescent="0.35">
      <c r="A242" s="421"/>
      <c r="B242" s="421"/>
      <c r="C242" s="421"/>
      <c r="D242" s="421"/>
      <c r="E242" s="421"/>
      <c r="F242" s="421"/>
      <c r="G242" s="421"/>
      <c r="H242" s="421"/>
      <c r="I242" s="421"/>
      <c r="J242" s="421"/>
      <c r="K242" s="421"/>
      <c r="L242" s="421"/>
      <c r="M242" s="421"/>
      <c r="N242" s="421"/>
      <c r="O242" s="421"/>
      <c r="P242" s="421"/>
      <c r="Q242" s="421"/>
      <c r="R242" s="421"/>
      <c r="S242" s="421"/>
      <c r="T242" s="421"/>
      <c r="U242" s="421"/>
      <c r="V242" s="421"/>
      <c r="W242" s="421"/>
      <c r="X242" s="421"/>
      <c r="Y242" s="421"/>
      <c r="Z242" s="421"/>
    </row>
    <row r="243" spans="1:26" ht="14.25" customHeight="1" x14ac:dyDescent="0.35">
      <c r="A243" s="421"/>
      <c r="B243" s="421"/>
      <c r="C243" s="421"/>
      <c r="D243" s="421"/>
      <c r="E243" s="421"/>
      <c r="F243" s="421"/>
      <c r="G243" s="421"/>
      <c r="H243" s="421"/>
      <c r="I243" s="421"/>
      <c r="J243" s="421"/>
      <c r="K243" s="421"/>
      <c r="L243" s="421"/>
      <c r="M243" s="421"/>
      <c r="N243" s="421"/>
      <c r="O243" s="421"/>
      <c r="P243" s="421"/>
      <c r="Q243" s="421"/>
      <c r="R243" s="421"/>
      <c r="S243" s="421"/>
      <c r="T243" s="421"/>
      <c r="U243" s="421"/>
      <c r="V243" s="421"/>
      <c r="W243" s="421"/>
      <c r="X243" s="421"/>
      <c r="Y243" s="421"/>
      <c r="Z243" s="421"/>
    </row>
    <row r="244" spans="1:26" ht="14.25" customHeight="1" x14ac:dyDescent="0.35">
      <c r="A244" s="421"/>
      <c r="B244" s="421"/>
      <c r="C244" s="421"/>
      <c r="D244" s="421"/>
      <c r="E244" s="421"/>
      <c r="F244" s="421"/>
      <c r="G244" s="421"/>
      <c r="H244" s="421"/>
      <c r="I244" s="421"/>
      <c r="J244" s="421"/>
      <c r="K244" s="421"/>
      <c r="L244" s="421"/>
      <c r="M244" s="421"/>
      <c r="N244" s="421"/>
      <c r="O244" s="421"/>
      <c r="P244" s="421"/>
      <c r="Q244" s="421"/>
      <c r="R244" s="421"/>
      <c r="S244" s="421"/>
      <c r="T244" s="421"/>
      <c r="U244" s="421"/>
      <c r="V244" s="421"/>
      <c r="W244" s="421"/>
      <c r="X244" s="421"/>
      <c r="Y244" s="421"/>
      <c r="Z244" s="421"/>
    </row>
    <row r="245" spans="1:26" ht="14.25" customHeight="1" x14ac:dyDescent="0.35">
      <c r="A245" s="421"/>
      <c r="B245" s="421"/>
      <c r="C245" s="421"/>
      <c r="D245" s="421"/>
      <c r="E245" s="421"/>
      <c r="F245" s="421"/>
      <c r="G245" s="421"/>
      <c r="H245" s="421"/>
      <c r="I245" s="421"/>
      <c r="J245" s="421"/>
      <c r="K245" s="421"/>
      <c r="L245" s="421"/>
      <c r="M245" s="421"/>
      <c r="N245" s="421"/>
      <c r="O245" s="421"/>
      <c r="P245" s="421"/>
      <c r="Q245" s="421"/>
      <c r="R245" s="421"/>
      <c r="S245" s="421"/>
      <c r="T245" s="421"/>
      <c r="U245" s="421"/>
      <c r="V245" s="421"/>
      <c r="W245" s="421"/>
      <c r="X245" s="421"/>
      <c r="Y245" s="421"/>
      <c r="Z245" s="421"/>
    </row>
    <row r="246" spans="1:26" ht="14.25" customHeight="1" x14ac:dyDescent="0.35">
      <c r="A246" s="421"/>
      <c r="B246" s="421"/>
      <c r="C246" s="421"/>
      <c r="D246" s="421"/>
      <c r="E246" s="421"/>
      <c r="F246" s="421"/>
      <c r="G246" s="421"/>
      <c r="H246" s="421"/>
      <c r="I246" s="421"/>
      <c r="J246" s="421"/>
      <c r="K246" s="421"/>
      <c r="L246" s="421"/>
      <c r="M246" s="421"/>
      <c r="N246" s="421"/>
      <c r="O246" s="421"/>
      <c r="P246" s="421"/>
      <c r="Q246" s="421"/>
      <c r="R246" s="421"/>
      <c r="S246" s="421"/>
      <c r="T246" s="421"/>
      <c r="U246" s="421"/>
      <c r="V246" s="421"/>
      <c r="W246" s="421"/>
      <c r="X246" s="421"/>
      <c r="Y246" s="421"/>
      <c r="Z246" s="421"/>
    </row>
    <row r="247" spans="1:26" ht="14.25" customHeight="1" x14ac:dyDescent="0.35">
      <c r="A247" s="421"/>
      <c r="B247" s="421"/>
      <c r="C247" s="421"/>
      <c r="D247" s="421"/>
      <c r="E247" s="421"/>
      <c r="F247" s="421"/>
      <c r="G247" s="421"/>
      <c r="H247" s="421"/>
      <c r="I247" s="421"/>
      <c r="J247" s="421"/>
      <c r="K247" s="421"/>
      <c r="L247" s="421"/>
      <c r="M247" s="421"/>
      <c r="N247" s="421"/>
      <c r="O247" s="421"/>
      <c r="P247" s="421"/>
      <c r="Q247" s="421"/>
      <c r="R247" s="421"/>
      <c r="S247" s="421"/>
      <c r="T247" s="421"/>
      <c r="U247" s="421"/>
      <c r="V247" s="421"/>
      <c r="W247" s="421"/>
      <c r="X247" s="421"/>
      <c r="Y247" s="421"/>
      <c r="Z247" s="421"/>
    </row>
    <row r="248" spans="1:26" ht="14.25" customHeight="1" x14ac:dyDescent="0.35">
      <c r="A248" s="421"/>
      <c r="B248" s="421"/>
      <c r="C248" s="421"/>
      <c r="D248" s="421"/>
      <c r="E248" s="421"/>
      <c r="F248" s="421"/>
      <c r="G248" s="421"/>
      <c r="H248" s="421"/>
      <c r="I248" s="421"/>
      <c r="J248" s="421"/>
      <c r="K248" s="421"/>
      <c r="L248" s="421"/>
      <c r="M248" s="421"/>
      <c r="N248" s="421"/>
      <c r="O248" s="421"/>
      <c r="P248" s="421"/>
      <c r="Q248" s="421"/>
      <c r="R248" s="421"/>
      <c r="S248" s="421"/>
      <c r="T248" s="421"/>
      <c r="U248" s="421"/>
      <c r="V248" s="421"/>
      <c r="W248" s="421"/>
      <c r="X248" s="421"/>
      <c r="Y248" s="421"/>
      <c r="Z248" s="421"/>
    </row>
    <row r="249" spans="1:26" ht="14.25" customHeight="1" x14ac:dyDescent="0.35">
      <c r="A249" s="421"/>
      <c r="B249" s="421"/>
      <c r="C249" s="421"/>
      <c r="D249" s="421"/>
      <c r="E249" s="421"/>
      <c r="F249" s="421"/>
      <c r="G249" s="421"/>
      <c r="H249" s="421"/>
      <c r="I249" s="421"/>
      <c r="J249" s="421"/>
      <c r="K249" s="421"/>
      <c r="L249" s="421"/>
      <c r="M249" s="421"/>
      <c r="N249" s="421"/>
      <c r="O249" s="421"/>
      <c r="P249" s="421"/>
      <c r="Q249" s="421"/>
      <c r="R249" s="421"/>
      <c r="S249" s="421"/>
      <c r="T249" s="421"/>
      <c r="U249" s="421"/>
      <c r="V249" s="421"/>
      <c r="W249" s="421"/>
      <c r="X249" s="421"/>
      <c r="Y249" s="421"/>
      <c r="Z249" s="421"/>
    </row>
    <row r="250" spans="1:26" ht="14.25" customHeight="1" x14ac:dyDescent="0.35">
      <c r="A250" s="421"/>
      <c r="B250" s="421"/>
      <c r="C250" s="421"/>
      <c r="D250" s="421"/>
      <c r="E250" s="421"/>
      <c r="F250" s="421"/>
      <c r="G250" s="421"/>
      <c r="H250" s="421"/>
      <c r="I250" s="421"/>
      <c r="J250" s="421"/>
      <c r="K250" s="421"/>
      <c r="L250" s="421"/>
      <c r="M250" s="421"/>
      <c r="N250" s="421"/>
      <c r="O250" s="421"/>
      <c r="P250" s="421"/>
      <c r="Q250" s="421"/>
      <c r="R250" s="421"/>
      <c r="S250" s="421"/>
      <c r="T250" s="421"/>
      <c r="U250" s="421"/>
      <c r="V250" s="421"/>
      <c r="W250" s="421"/>
      <c r="X250" s="421"/>
      <c r="Y250" s="421"/>
      <c r="Z250" s="421"/>
    </row>
    <row r="251" spans="1:26" ht="14.25" customHeight="1" x14ac:dyDescent="0.35">
      <c r="A251" s="421"/>
      <c r="B251" s="421"/>
      <c r="C251" s="421"/>
      <c r="D251" s="421"/>
      <c r="E251" s="421"/>
      <c r="F251" s="421"/>
      <c r="G251" s="421"/>
      <c r="H251" s="421"/>
      <c r="I251" s="421"/>
      <c r="J251" s="421"/>
      <c r="K251" s="421"/>
      <c r="L251" s="421"/>
      <c r="M251" s="421"/>
      <c r="N251" s="421"/>
      <c r="O251" s="421"/>
      <c r="P251" s="421"/>
      <c r="Q251" s="421"/>
      <c r="R251" s="421"/>
      <c r="S251" s="421"/>
      <c r="T251" s="421"/>
      <c r="U251" s="421"/>
      <c r="V251" s="421"/>
      <c r="W251" s="421"/>
      <c r="X251" s="421"/>
      <c r="Y251" s="421"/>
      <c r="Z251" s="421"/>
    </row>
    <row r="252" spans="1:26" ht="14.25" customHeight="1" x14ac:dyDescent="0.35">
      <c r="A252" s="421"/>
      <c r="B252" s="421"/>
      <c r="C252" s="421"/>
      <c r="D252" s="421"/>
      <c r="E252" s="421"/>
      <c r="F252" s="421"/>
      <c r="G252" s="421"/>
      <c r="H252" s="421"/>
      <c r="I252" s="421"/>
      <c r="J252" s="421"/>
      <c r="K252" s="421"/>
      <c r="L252" s="421"/>
      <c r="M252" s="421"/>
      <c r="N252" s="421"/>
      <c r="O252" s="421"/>
      <c r="P252" s="421"/>
      <c r="Q252" s="421"/>
      <c r="R252" s="421"/>
      <c r="S252" s="421"/>
      <c r="T252" s="421"/>
      <c r="U252" s="421"/>
      <c r="V252" s="421"/>
      <c r="W252" s="421"/>
      <c r="X252" s="421"/>
      <c r="Y252" s="421"/>
      <c r="Z252" s="421"/>
    </row>
    <row r="253" spans="1:26" ht="14.25" customHeight="1" x14ac:dyDescent="0.35">
      <c r="A253" s="421"/>
      <c r="B253" s="421"/>
      <c r="C253" s="421"/>
      <c r="D253" s="421"/>
      <c r="E253" s="421"/>
      <c r="F253" s="421"/>
      <c r="G253" s="421"/>
      <c r="H253" s="421"/>
      <c r="I253" s="421"/>
      <c r="J253" s="421"/>
      <c r="K253" s="421"/>
      <c r="L253" s="421"/>
      <c r="M253" s="421"/>
      <c r="N253" s="421"/>
      <c r="O253" s="421"/>
      <c r="P253" s="421"/>
      <c r="Q253" s="421"/>
      <c r="R253" s="421"/>
      <c r="S253" s="421"/>
      <c r="T253" s="421"/>
      <c r="U253" s="421"/>
      <c r="V253" s="421"/>
      <c r="W253" s="421"/>
      <c r="X253" s="421"/>
      <c r="Y253" s="421"/>
      <c r="Z253" s="421"/>
    </row>
    <row r="254" spans="1:26" ht="14.25" customHeight="1" x14ac:dyDescent="0.35">
      <c r="A254" s="421"/>
      <c r="B254" s="421"/>
      <c r="C254" s="421"/>
      <c r="D254" s="421"/>
      <c r="E254" s="421"/>
      <c r="F254" s="421"/>
      <c r="G254" s="421"/>
      <c r="H254" s="421"/>
      <c r="I254" s="421"/>
      <c r="J254" s="421"/>
      <c r="K254" s="421"/>
      <c r="L254" s="421"/>
      <c r="M254" s="421"/>
      <c r="N254" s="421"/>
      <c r="O254" s="421"/>
      <c r="P254" s="421"/>
      <c r="Q254" s="421"/>
      <c r="R254" s="421"/>
      <c r="S254" s="421"/>
      <c r="T254" s="421"/>
      <c r="U254" s="421"/>
      <c r="V254" s="421"/>
      <c r="W254" s="421"/>
      <c r="X254" s="421"/>
      <c r="Y254" s="421"/>
      <c r="Z254" s="421"/>
    </row>
    <row r="255" spans="1:26" ht="14.25" customHeight="1" x14ac:dyDescent="0.35">
      <c r="A255" s="421"/>
      <c r="B255" s="421"/>
      <c r="C255" s="421"/>
      <c r="D255" s="421"/>
      <c r="E255" s="421"/>
      <c r="F255" s="421"/>
      <c r="G255" s="421"/>
      <c r="H255" s="421"/>
      <c r="I255" s="421"/>
      <c r="J255" s="421"/>
      <c r="K255" s="421"/>
      <c r="L255" s="421"/>
      <c r="M255" s="421"/>
      <c r="N255" s="421"/>
      <c r="O255" s="421"/>
      <c r="P255" s="421"/>
      <c r="Q255" s="421"/>
      <c r="R255" s="421"/>
      <c r="S255" s="421"/>
      <c r="T255" s="421"/>
      <c r="U255" s="421"/>
      <c r="V255" s="421"/>
      <c r="W255" s="421"/>
      <c r="X255" s="421"/>
      <c r="Y255" s="421"/>
      <c r="Z255" s="421"/>
    </row>
    <row r="256" spans="1:26" ht="14.25" customHeight="1" x14ac:dyDescent="0.35">
      <c r="A256" s="421"/>
      <c r="B256" s="421"/>
      <c r="C256" s="421"/>
      <c r="D256" s="421"/>
      <c r="E256" s="421"/>
      <c r="F256" s="421"/>
      <c r="G256" s="421"/>
      <c r="H256" s="421"/>
      <c r="I256" s="421"/>
      <c r="J256" s="421"/>
      <c r="K256" s="421"/>
      <c r="L256" s="421"/>
      <c r="M256" s="421"/>
      <c r="N256" s="421"/>
      <c r="O256" s="421"/>
      <c r="P256" s="421"/>
      <c r="Q256" s="421"/>
      <c r="R256" s="421"/>
      <c r="S256" s="421"/>
      <c r="T256" s="421"/>
      <c r="U256" s="421"/>
      <c r="V256" s="421"/>
      <c r="W256" s="421"/>
      <c r="X256" s="421"/>
      <c r="Y256" s="421"/>
      <c r="Z256" s="421"/>
    </row>
    <row r="257" spans="1:26" ht="14.25" customHeight="1" x14ac:dyDescent="0.35">
      <c r="A257" s="421"/>
      <c r="B257" s="421"/>
      <c r="C257" s="421"/>
      <c r="D257" s="421"/>
      <c r="E257" s="421"/>
      <c r="F257" s="421"/>
      <c r="G257" s="421"/>
      <c r="H257" s="421"/>
      <c r="I257" s="421"/>
      <c r="J257" s="421"/>
      <c r="K257" s="421"/>
      <c r="L257" s="421"/>
      <c r="M257" s="421"/>
      <c r="N257" s="421"/>
      <c r="O257" s="421"/>
      <c r="P257" s="421"/>
      <c r="Q257" s="421"/>
      <c r="R257" s="421"/>
      <c r="S257" s="421"/>
      <c r="T257" s="421"/>
      <c r="U257" s="421"/>
      <c r="V257" s="421"/>
      <c r="W257" s="421"/>
      <c r="X257" s="421"/>
      <c r="Y257" s="421"/>
      <c r="Z257" s="421"/>
    </row>
    <row r="258" spans="1:26" ht="14.25" customHeight="1" x14ac:dyDescent="0.35">
      <c r="A258" s="421"/>
      <c r="B258" s="421"/>
      <c r="C258" s="421"/>
      <c r="D258" s="421"/>
      <c r="E258" s="421"/>
      <c r="F258" s="421"/>
      <c r="G258" s="421"/>
      <c r="H258" s="421"/>
      <c r="I258" s="421"/>
      <c r="J258" s="421"/>
      <c r="K258" s="421"/>
      <c r="L258" s="421"/>
      <c r="M258" s="421"/>
      <c r="N258" s="421"/>
      <c r="O258" s="421"/>
      <c r="P258" s="421"/>
      <c r="Q258" s="421"/>
      <c r="R258" s="421"/>
      <c r="S258" s="421"/>
      <c r="T258" s="421"/>
      <c r="U258" s="421"/>
      <c r="V258" s="421"/>
      <c r="W258" s="421"/>
      <c r="X258" s="421"/>
      <c r="Y258" s="421"/>
      <c r="Z258" s="421"/>
    </row>
    <row r="259" spans="1:26" ht="14.25" customHeight="1" x14ac:dyDescent="0.35">
      <c r="A259" s="421"/>
      <c r="B259" s="421"/>
      <c r="C259" s="421"/>
      <c r="D259" s="421"/>
      <c r="E259" s="421"/>
      <c r="F259" s="421"/>
      <c r="G259" s="421"/>
      <c r="H259" s="421"/>
      <c r="I259" s="421"/>
      <c r="J259" s="421"/>
      <c r="K259" s="421"/>
      <c r="L259" s="421"/>
      <c r="M259" s="421"/>
      <c r="N259" s="421"/>
      <c r="O259" s="421"/>
      <c r="P259" s="421"/>
      <c r="Q259" s="421"/>
      <c r="R259" s="421"/>
      <c r="S259" s="421"/>
      <c r="T259" s="421"/>
      <c r="U259" s="421"/>
      <c r="V259" s="421"/>
      <c r="W259" s="421"/>
      <c r="X259" s="421"/>
      <c r="Y259" s="421"/>
      <c r="Z259" s="421"/>
    </row>
    <row r="260" spans="1:26" ht="14.25" customHeight="1" x14ac:dyDescent="0.35">
      <c r="A260" s="421"/>
      <c r="B260" s="421"/>
      <c r="C260" s="421"/>
      <c r="D260" s="421"/>
      <c r="E260" s="421"/>
      <c r="F260" s="421"/>
      <c r="G260" s="421"/>
      <c r="H260" s="421"/>
      <c r="I260" s="421"/>
      <c r="J260" s="421"/>
      <c r="K260" s="421"/>
      <c r="L260" s="421"/>
      <c r="M260" s="421"/>
      <c r="N260" s="421"/>
      <c r="O260" s="421"/>
      <c r="P260" s="421"/>
      <c r="Q260" s="421"/>
      <c r="R260" s="421"/>
      <c r="S260" s="421"/>
      <c r="T260" s="421"/>
      <c r="U260" s="421"/>
      <c r="V260" s="421"/>
      <c r="W260" s="421"/>
      <c r="X260" s="421"/>
      <c r="Y260" s="421"/>
      <c r="Z260" s="421"/>
    </row>
    <row r="261" spans="1:26" ht="14.25" customHeight="1" x14ac:dyDescent="0.35">
      <c r="A261" s="421"/>
      <c r="B261" s="421"/>
      <c r="C261" s="421"/>
      <c r="D261" s="421"/>
      <c r="E261" s="421"/>
      <c r="F261" s="421"/>
      <c r="G261" s="421"/>
      <c r="H261" s="421"/>
      <c r="I261" s="421"/>
      <c r="J261" s="421"/>
      <c r="K261" s="421"/>
      <c r="L261" s="421"/>
      <c r="M261" s="421"/>
      <c r="N261" s="421"/>
      <c r="O261" s="421"/>
      <c r="P261" s="421"/>
      <c r="Q261" s="421"/>
      <c r="R261" s="421"/>
      <c r="S261" s="421"/>
      <c r="T261" s="421"/>
      <c r="U261" s="421"/>
      <c r="V261" s="421"/>
      <c r="W261" s="421"/>
      <c r="X261" s="421"/>
      <c r="Y261" s="421"/>
      <c r="Z261" s="421"/>
    </row>
    <row r="262" spans="1:26" ht="14.25" customHeight="1" x14ac:dyDescent="0.35">
      <c r="A262" s="421"/>
      <c r="B262" s="421"/>
      <c r="C262" s="421"/>
      <c r="D262" s="421"/>
      <c r="E262" s="421"/>
      <c r="F262" s="421"/>
      <c r="G262" s="421"/>
      <c r="H262" s="421"/>
      <c r="I262" s="421"/>
      <c r="J262" s="421"/>
      <c r="K262" s="421"/>
      <c r="L262" s="421"/>
      <c r="M262" s="421"/>
      <c r="N262" s="421"/>
      <c r="O262" s="421"/>
      <c r="P262" s="421"/>
      <c r="Q262" s="421"/>
      <c r="R262" s="421"/>
      <c r="S262" s="421"/>
      <c r="T262" s="421"/>
      <c r="U262" s="421"/>
      <c r="V262" s="421"/>
      <c r="W262" s="421"/>
      <c r="X262" s="421"/>
      <c r="Y262" s="421"/>
      <c r="Z262" s="421"/>
    </row>
    <row r="263" spans="1:26" ht="14.25" customHeight="1" x14ac:dyDescent="0.35">
      <c r="A263" s="421"/>
      <c r="B263" s="421"/>
      <c r="C263" s="421"/>
      <c r="D263" s="421"/>
      <c r="E263" s="421"/>
      <c r="F263" s="421"/>
      <c r="G263" s="421"/>
      <c r="H263" s="421"/>
      <c r="I263" s="421"/>
      <c r="J263" s="421"/>
      <c r="K263" s="421"/>
      <c r="L263" s="421"/>
      <c r="M263" s="421"/>
      <c r="N263" s="421"/>
      <c r="O263" s="421"/>
      <c r="P263" s="421"/>
      <c r="Q263" s="421"/>
      <c r="R263" s="421"/>
      <c r="S263" s="421"/>
      <c r="T263" s="421"/>
      <c r="U263" s="421"/>
      <c r="V263" s="421"/>
      <c r="W263" s="421"/>
      <c r="X263" s="421"/>
      <c r="Y263" s="421"/>
      <c r="Z263" s="421"/>
    </row>
    <row r="264" spans="1:26" ht="14.25" customHeight="1" x14ac:dyDescent="0.35">
      <c r="A264" s="421"/>
      <c r="B264" s="421"/>
      <c r="C264" s="421"/>
      <c r="D264" s="421"/>
      <c r="E264" s="421"/>
      <c r="F264" s="421"/>
      <c r="G264" s="421"/>
      <c r="H264" s="421"/>
      <c r="I264" s="421"/>
      <c r="J264" s="421"/>
      <c r="K264" s="421"/>
      <c r="L264" s="421"/>
      <c r="M264" s="421"/>
      <c r="N264" s="421"/>
      <c r="O264" s="421"/>
      <c r="P264" s="421"/>
      <c r="Q264" s="421"/>
      <c r="R264" s="421"/>
      <c r="S264" s="421"/>
      <c r="T264" s="421"/>
      <c r="U264" s="421"/>
      <c r="V264" s="421"/>
      <c r="W264" s="421"/>
      <c r="X264" s="421"/>
      <c r="Y264" s="421"/>
      <c r="Z264" s="421"/>
    </row>
    <row r="265" spans="1:26" ht="14.25" customHeight="1" x14ac:dyDescent="0.35">
      <c r="A265" s="421"/>
      <c r="B265" s="421"/>
      <c r="C265" s="421"/>
      <c r="D265" s="421"/>
      <c r="E265" s="421"/>
      <c r="F265" s="421"/>
      <c r="G265" s="421"/>
      <c r="H265" s="421"/>
      <c r="I265" s="421"/>
      <c r="J265" s="421"/>
      <c r="K265" s="421"/>
      <c r="L265" s="421"/>
      <c r="M265" s="421"/>
      <c r="N265" s="421"/>
      <c r="O265" s="421"/>
      <c r="P265" s="421"/>
      <c r="Q265" s="421"/>
      <c r="R265" s="421"/>
      <c r="S265" s="421"/>
      <c r="T265" s="421"/>
      <c r="U265" s="421"/>
      <c r="V265" s="421"/>
      <c r="W265" s="421"/>
      <c r="X265" s="421"/>
      <c r="Y265" s="421"/>
      <c r="Z265" s="421"/>
    </row>
    <row r="266" spans="1:26" ht="14.25" customHeight="1" x14ac:dyDescent="0.35">
      <c r="A266" s="421"/>
      <c r="B266" s="421"/>
      <c r="C266" s="421"/>
      <c r="D266" s="421"/>
      <c r="E266" s="421"/>
      <c r="F266" s="421"/>
      <c r="G266" s="421"/>
      <c r="H266" s="421"/>
      <c r="I266" s="421"/>
      <c r="J266" s="421"/>
      <c r="K266" s="421"/>
      <c r="L266" s="421"/>
      <c r="M266" s="421"/>
      <c r="N266" s="421"/>
      <c r="O266" s="421"/>
      <c r="P266" s="421"/>
      <c r="Q266" s="421"/>
      <c r="R266" s="421"/>
      <c r="S266" s="421"/>
      <c r="T266" s="421"/>
      <c r="U266" s="421"/>
      <c r="V266" s="421"/>
      <c r="W266" s="421"/>
      <c r="X266" s="421"/>
      <c r="Y266" s="421"/>
      <c r="Z266" s="421"/>
    </row>
    <row r="267" spans="1:26" ht="14.25" customHeight="1" x14ac:dyDescent="0.35">
      <c r="A267" s="421"/>
      <c r="B267" s="421"/>
      <c r="C267" s="421"/>
      <c r="D267" s="421"/>
      <c r="E267" s="421"/>
      <c r="F267" s="421"/>
      <c r="G267" s="421"/>
      <c r="H267" s="421"/>
      <c r="I267" s="421"/>
      <c r="J267" s="421"/>
      <c r="K267" s="421"/>
      <c r="L267" s="421"/>
      <c r="M267" s="421"/>
      <c r="N267" s="421"/>
      <c r="O267" s="421"/>
      <c r="P267" s="421"/>
      <c r="Q267" s="421"/>
      <c r="R267" s="421"/>
      <c r="S267" s="421"/>
      <c r="T267" s="421"/>
      <c r="U267" s="421"/>
      <c r="V267" s="421"/>
      <c r="W267" s="421"/>
      <c r="X267" s="421"/>
      <c r="Y267" s="421"/>
      <c r="Z267" s="421"/>
    </row>
    <row r="268" spans="1:26" ht="14.25" customHeight="1" x14ac:dyDescent="0.35">
      <c r="A268" s="421"/>
      <c r="B268" s="421"/>
      <c r="C268" s="421"/>
      <c r="D268" s="421"/>
      <c r="E268" s="421"/>
      <c r="F268" s="421"/>
      <c r="G268" s="421"/>
      <c r="H268" s="421"/>
      <c r="I268" s="421"/>
      <c r="J268" s="421"/>
      <c r="K268" s="421"/>
      <c r="L268" s="421"/>
      <c r="M268" s="421"/>
      <c r="N268" s="421"/>
      <c r="O268" s="421"/>
      <c r="P268" s="421"/>
      <c r="Q268" s="421"/>
      <c r="R268" s="421"/>
      <c r="S268" s="421"/>
      <c r="T268" s="421"/>
      <c r="U268" s="421"/>
      <c r="V268" s="421"/>
      <c r="W268" s="421"/>
      <c r="X268" s="421"/>
      <c r="Y268" s="421"/>
      <c r="Z268" s="421"/>
    </row>
    <row r="269" spans="1:26" ht="14.25" customHeight="1" x14ac:dyDescent="0.35">
      <c r="A269" s="421"/>
      <c r="B269" s="421"/>
      <c r="C269" s="421"/>
      <c r="D269" s="421"/>
      <c r="E269" s="421"/>
      <c r="F269" s="421"/>
      <c r="G269" s="421"/>
      <c r="H269" s="421"/>
      <c r="I269" s="421"/>
      <c r="J269" s="421"/>
      <c r="K269" s="421"/>
      <c r="L269" s="421"/>
      <c r="M269" s="421"/>
      <c r="N269" s="421"/>
      <c r="O269" s="421"/>
      <c r="P269" s="421"/>
      <c r="Q269" s="421"/>
      <c r="R269" s="421"/>
      <c r="S269" s="421"/>
      <c r="T269" s="421"/>
      <c r="U269" s="421"/>
      <c r="V269" s="421"/>
      <c r="W269" s="421"/>
      <c r="X269" s="421"/>
      <c r="Y269" s="421"/>
      <c r="Z269" s="421"/>
    </row>
    <row r="270" spans="1:26" ht="14.25" customHeight="1" x14ac:dyDescent="0.35">
      <c r="A270" s="421"/>
      <c r="B270" s="421"/>
      <c r="C270" s="421"/>
      <c r="D270" s="421"/>
      <c r="E270" s="421"/>
      <c r="F270" s="421"/>
      <c r="G270" s="421"/>
      <c r="H270" s="421"/>
      <c r="I270" s="421"/>
      <c r="J270" s="421"/>
      <c r="K270" s="421"/>
      <c r="L270" s="421"/>
      <c r="M270" s="421"/>
      <c r="N270" s="421"/>
      <c r="O270" s="421"/>
      <c r="P270" s="421"/>
      <c r="Q270" s="421"/>
      <c r="R270" s="421"/>
      <c r="S270" s="421"/>
      <c r="T270" s="421"/>
      <c r="U270" s="421"/>
      <c r="V270" s="421"/>
      <c r="W270" s="421"/>
      <c r="X270" s="421"/>
      <c r="Y270" s="421"/>
      <c r="Z270" s="421"/>
    </row>
    <row r="271" spans="1:26" ht="14.25" customHeight="1" x14ac:dyDescent="0.35">
      <c r="A271" s="421"/>
      <c r="B271" s="421"/>
      <c r="C271" s="421"/>
      <c r="D271" s="421"/>
      <c r="E271" s="421"/>
      <c r="F271" s="421"/>
      <c r="G271" s="421"/>
      <c r="H271" s="421"/>
      <c r="I271" s="421"/>
      <c r="J271" s="421"/>
      <c r="K271" s="421"/>
      <c r="L271" s="421"/>
      <c r="M271" s="421"/>
      <c r="N271" s="421"/>
      <c r="O271" s="421"/>
      <c r="P271" s="421"/>
      <c r="Q271" s="421"/>
      <c r="R271" s="421"/>
      <c r="S271" s="421"/>
      <c r="T271" s="421"/>
      <c r="U271" s="421"/>
      <c r="V271" s="421"/>
      <c r="W271" s="421"/>
      <c r="X271" s="421"/>
      <c r="Y271" s="421"/>
      <c r="Z271" s="421"/>
    </row>
    <row r="272" spans="1:26" ht="14.25" customHeight="1" x14ac:dyDescent="0.35">
      <c r="A272" s="421"/>
      <c r="B272" s="421"/>
      <c r="C272" s="421"/>
      <c r="D272" s="421"/>
      <c r="E272" s="421"/>
      <c r="F272" s="421"/>
      <c r="G272" s="421"/>
      <c r="H272" s="421"/>
      <c r="I272" s="421"/>
      <c r="J272" s="421"/>
      <c r="K272" s="421"/>
      <c r="L272" s="421"/>
      <c r="M272" s="421"/>
      <c r="N272" s="421"/>
      <c r="O272" s="421"/>
      <c r="P272" s="421"/>
      <c r="Q272" s="421"/>
      <c r="R272" s="421"/>
      <c r="S272" s="421"/>
      <c r="T272" s="421"/>
      <c r="U272" s="421"/>
      <c r="V272" s="421"/>
      <c r="W272" s="421"/>
      <c r="X272" s="421"/>
      <c r="Y272" s="421"/>
      <c r="Z272" s="421"/>
    </row>
    <row r="273" spans="1:26" ht="14.25" customHeight="1" x14ac:dyDescent="0.35">
      <c r="A273" s="421"/>
      <c r="B273" s="421"/>
      <c r="C273" s="421"/>
      <c r="D273" s="421"/>
      <c r="E273" s="421"/>
      <c r="F273" s="421"/>
      <c r="G273" s="421"/>
      <c r="H273" s="421"/>
      <c r="I273" s="421"/>
      <c r="J273" s="421"/>
      <c r="K273" s="421"/>
      <c r="L273" s="421"/>
      <c r="M273" s="421"/>
      <c r="N273" s="421"/>
      <c r="O273" s="421"/>
      <c r="P273" s="421"/>
      <c r="Q273" s="421"/>
      <c r="R273" s="421"/>
      <c r="S273" s="421"/>
      <c r="T273" s="421"/>
      <c r="U273" s="421"/>
      <c r="V273" s="421"/>
      <c r="W273" s="421"/>
      <c r="X273" s="421"/>
      <c r="Y273" s="421"/>
      <c r="Z273" s="421"/>
    </row>
    <row r="274" spans="1:26" ht="14.25" customHeight="1" x14ac:dyDescent="0.35">
      <c r="A274" s="421"/>
      <c r="B274" s="421"/>
      <c r="C274" s="421"/>
      <c r="D274" s="421"/>
      <c r="E274" s="421"/>
      <c r="F274" s="421"/>
      <c r="G274" s="421"/>
      <c r="H274" s="421"/>
      <c r="I274" s="421"/>
      <c r="J274" s="421"/>
      <c r="K274" s="421"/>
      <c r="L274" s="421"/>
      <c r="M274" s="421"/>
      <c r="N274" s="421"/>
      <c r="O274" s="421"/>
      <c r="P274" s="421"/>
      <c r="Q274" s="421"/>
      <c r="R274" s="421"/>
      <c r="S274" s="421"/>
      <c r="T274" s="421"/>
      <c r="U274" s="421"/>
      <c r="V274" s="421"/>
      <c r="W274" s="421"/>
      <c r="X274" s="421"/>
      <c r="Y274" s="421"/>
      <c r="Z274" s="421"/>
    </row>
    <row r="275" spans="1:26" ht="14.25" customHeight="1" x14ac:dyDescent="0.35">
      <c r="A275" s="421"/>
      <c r="B275" s="421"/>
      <c r="C275" s="421"/>
      <c r="D275" s="421"/>
      <c r="E275" s="421"/>
      <c r="F275" s="421"/>
      <c r="G275" s="421"/>
      <c r="H275" s="421"/>
      <c r="I275" s="421"/>
      <c r="J275" s="421"/>
      <c r="K275" s="421"/>
      <c r="L275" s="421"/>
      <c r="M275" s="421"/>
      <c r="N275" s="421"/>
      <c r="O275" s="421"/>
      <c r="P275" s="421"/>
      <c r="Q275" s="421"/>
      <c r="R275" s="421"/>
      <c r="S275" s="421"/>
      <c r="T275" s="421"/>
      <c r="U275" s="421"/>
      <c r="V275" s="421"/>
      <c r="W275" s="421"/>
      <c r="X275" s="421"/>
      <c r="Y275" s="421"/>
      <c r="Z275" s="421"/>
    </row>
    <row r="276" spans="1:26" ht="14.25" customHeight="1" x14ac:dyDescent="0.35">
      <c r="A276" s="421"/>
      <c r="B276" s="421"/>
      <c r="C276" s="421"/>
      <c r="D276" s="421"/>
      <c r="E276" s="421"/>
      <c r="F276" s="421"/>
      <c r="G276" s="421"/>
      <c r="H276" s="421"/>
      <c r="I276" s="421"/>
      <c r="J276" s="421"/>
      <c r="K276" s="421"/>
      <c r="L276" s="421"/>
      <c r="M276" s="421"/>
      <c r="N276" s="421"/>
      <c r="O276" s="421"/>
      <c r="P276" s="421"/>
      <c r="Q276" s="421"/>
      <c r="R276" s="421"/>
      <c r="S276" s="421"/>
      <c r="T276" s="421"/>
      <c r="U276" s="421"/>
      <c r="V276" s="421"/>
      <c r="W276" s="421"/>
      <c r="X276" s="421"/>
      <c r="Y276" s="421"/>
      <c r="Z276" s="421"/>
    </row>
    <row r="277" spans="1:26" ht="14.25" customHeight="1" x14ac:dyDescent="0.35">
      <c r="A277" s="421"/>
      <c r="B277" s="421"/>
      <c r="C277" s="421"/>
      <c r="D277" s="421"/>
      <c r="E277" s="421"/>
      <c r="F277" s="421"/>
      <c r="G277" s="421"/>
      <c r="H277" s="421"/>
      <c r="I277" s="421"/>
      <c r="J277" s="421"/>
      <c r="K277" s="421"/>
      <c r="L277" s="421"/>
      <c r="M277" s="421"/>
      <c r="N277" s="421"/>
      <c r="O277" s="421"/>
      <c r="P277" s="421"/>
      <c r="Q277" s="421"/>
      <c r="R277" s="421"/>
      <c r="S277" s="421"/>
      <c r="T277" s="421"/>
      <c r="U277" s="421"/>
      <c r="V277" s="421"/>
      <c r="W277" s="421"/>
      <c r="X277" s="421"/>
      <c r="Y277" s="421"/>
      <c r="Z277" s="421"/>
    </row>
    <row r="278" spans="1:26" ht="14.25" customHeight="1" x14ac:dyDescent="0.35">
      <c r="A278" s="421"/>
      <c r="B278" s="421"/>
      <c r="C278" s="421"/>
      <c r="D278" s="421"/>
      <c r="E278" s="421"/>
      <c r="F278" s="421"/>
      <c r="G278" s="421"/>
      <c r="H278" s="421"/>
      <c r="I278" s="421"/>
      <c r="J278" s="421"/>
      <c r="K278" s="421"/>
      <c r="L278" s="421"/>
      <c r="M278" s="421"/>
      <c r="N278" s="421"/>
      <c r="O278" s="421"/>
      <c r="P278" s="421"/>
      <c r="Q278" s="421"/>
      <c r="R278" s="421"/>
      <c r="S278" s="421"/>
      <c r="T278" s="421"/>
      <c r="U278" s="421"/>
      <c r="V278" s="421"/>
      <c r="W278" s="421"/>
      <c r="X278" s="421"/>
      <c r="Y278" s="421"/>
      <c r="Z278" s="421"/>
    </row>
    <row r="279" spans="1:26" ht="14.25" customHeight="1" x14ac:dyDescent="0.35">
      <c r="A279" s="421"/>
      <c r="B279" s="421"/>
      <c r="C279" s="421"/>
      <c r="D279" s="421"/>
      <c r="E279" s="421"/>
      <c r="F279" s="421"/>
      <c r="G279" s="421"/>
      <c r="H279" s="421"/>
      <c r="I279" s="421"/>
      <c r="J279" s="421"/>
      <c r="K279" s="421"/>
      <c r="L279" s="421"/>
      <c r="M279" s="421"/>
      <c r="N279" s="421"/>
      <c r="O279" s="421"/>
      <c r="P279" s="421"/>
      <c r="Q279" s="421"/>
      <c r="R279" s="421"/>
      <c r="S279" s="421"/>
      <c r="T279" s="421"/>
      <c r="U279" s="421"/>
      <c r="V279" s="421"/>
      <c r="W279" s="421"/>
      <c r="X279" s="421"/>
      <c r="Y279" s="421"/>
      <c r="Z279" s="421"/>
    </row>
    <row r="280" spans="1:26" ht="14.25" customHeight="1" x14ac:dyDescent="0.35">
      <c r="A280" s="421"/>
      <c r="B280" s="421"/>
      <c r="C280" s="421"/>
      <c r="D280" s="421"/>
      <c r="E280" s="421"/>
      <c r="F280" s="421"/>
      <c r="G280" s="421"/>
      <c r="H280" s="421"/>
      <c r="I280" s="421"/>
      <c r="J280" s="421"/>
      <c r="K280" s="421"/>
      <c r="L280" s="421"/>
      <c r="M280" s="421"/>
      <c r="N280" s="421"/>
      <c r="O280" s="421"/>
      <c r="P280" s="421"/>
      <c r="Q280" s="421"/>
      <c r="R280" s="421"/>
      <c r="S280" s="421"/>
      <c r="T280" s="421"/>
      <c r="U280" s="421"/>
      <c r="V280" s="421"/>
      <c r="W280" s="421"/>
      <c r="X280" s="421"/>
      <c r="Y280" s="421"/>
      <c r="Z280" s="421"/>
    </row>
    <row r="281" spans="1:26" ht="14.25" customHeight="1" x14ac:dyDescent="0.35">
      <c r="A281" s="421"/>
      <c r="B281" s="421"/>
      <c r="C281" s="421"/>
      <c r="D281" s="421"/>
      <c r="E281" s="421"/>
      <c r="F281" s="421"/>
      <c r="G281" s="421"/>
      <c r="H281" s="421"/>
      <c r="I281" s="421"/>
      <c r="J281" s="421"/>
      <c r="K281" s="421"/>
      <c r="L281" s="421"/>
      <c r="M281" s="421"/>
      <c r="N281" s="421"/>
      <c r="O281" s="421"/>
      <c r="P281" s="421"/>
      <c r="Q281" s="421"/>
      <c r="R281" s="421"/>
      <c r="S281" s="421"/>
      <c r="T281" s="421"/>
      <c r="U281" s="421"/>
      <c r="V281" s="421"/>
      <c r="W281" s="421"/>
      <c r="X281" s="421"/>
      <c r="Y281" s="421"/>
      <c r="Z281" s="421"/>
    </row>
    <row r="282" spans="1:26" ht="14.25" customHeight="1" x14ac:dyDescent="0.35">
      <c r="A282" s="421"/>
      <c r="B282" s="421"/>
      <c r="C282" s="421"/>
      <c r="D282" s="421"/>
      <c r="E282" s="421"/>
      <c r="F282" s="421"/>
      <c r="G282" s="421"/>
      <c r="H282" s="421"/>
      <c r="I282" s="421"/>
      <c r="J282" s="421"/>
      <c r="K282" s="421"/>
      <c r="L282" s="421"/>
      <c r="M282" s="421"/>
      <c r="N282" s="421"/>
      <c r="O282" s="421"/>
      <c r="P282" s="421"/>
      <c r="Q282" s="421"/>
      <c r="R282" s="421"/>
      <c r="S282" s="421"/>
      <c r="T282" s="421"/>
      <c r="U282" s="421"/>
      <c r="V282" s="421"/>
      <c r="W282" s="421"/>
      <c r="X282" s="421"/>
      <c r="Y282" s="421"/>
      <c r="Z282" s="421"/>
    </row>
    <row r="283" spans="1:26" ht="14.25" customHeight="1" x14ac:dyDescent="0.35">
      <c r="A283" s="421"/>
      <c r="B283" s="421"/>
      <c r="C283" s="421"/>
      <c r="D283" s="421"/>
      <c r="E283" s="421"/>
      <c r="F283" s="421"/>
      <c r="G283" s="421"/>
      <c r="H283" s="421"/>
      <c r="I283" s="421"/>
      <c r="J283" s="421"/>
      <c r="K283" s="421"/>
      <c r="L283" s="421"/>
      <c r="M283" s="421"/>
      <c r="N283" s="421"/>
      <c r="O283" s="421"/>
      <c r="P283" s="421"/>
      <c r="Q283" s="421"/>
      <c r="R283" s="421"/>
      <c r="S283" s="421"/>
      <c r="T283" s="421"/>
      <c r="U283" s="421"/>
      <c r="V283" s="421"/>
      <c r="W283" s="421"/>
      <c r="X283" s="421"/>
      <c r="Y283" s="421"/>
      <c r="Z283" s="421"/>
    </row>
    <row r="284" spans="1:26" ht="14.25" customHeight="1" x14ac:dyDescent="0.35">
      <c r="A284" s="421"/>
      <c r="B284" s="421"/>
      <c r="C284" s="421"/>
      <c r="D284" s="421"/>
      <c r="E284" s="421"/>
      <c r="F284" s="421"/>
      <c r="G284" s="421"/>
      <c r="H284" s="421"/>
      <c r="I284" s="421"/>
      <c r="J284" s="421"/>
      <c r="K284" s="421"/>
      <c r="L284" s="421"/>
      <c r="M284" s="421"/>
      <c r="N284" s="421"/>
      <c r="O284" s="421"/>
      <c r="P284" s="421"/>
      <c r="Q284" s="421"/>
      <c r="R284" s="421"/>
      <c r="S284" s="421"/>
      <c r="T284" s="421"/>
      <c r="U284" s="421"/>
      <c r="V284" s="421"/>
      <c r="W284" s="421"/>
      <c r="X284" s="421"/>
      <c r="Y284" s="421"/>
      <c r="Z284" s="421"/>
    </row>
    <row r="285" spans="1:26" ht="14.25" customHeight="1" x14ac:dyDescent="0.35">
      <c r="A285" s="421"/>
      <c r="B285" s="421"/>
      <c r="C285" s="421"/>
      <c r="D285" s="421"/>
      <c r="E285" s="421"/>
      <c r="F285" s="421"/>
      <c r="G285" s="421"/>
      <c r="H285" s="421"/>
      <c r="I285" s="421"/>
      <c r="J285" s="421"/>
      <c r="K285" s="421"/>
      <c r="L285" s="421"/>
      <c r="M285" s="421"/>
      <c r="N285" s="421"/>
      <c r="O285" s="421"/>
      <c r="P285" s="421"/>
      <c r="Q285" s="421"/>
      <c r="R285" s="421"/>
      <c r="S285" s="421"/>
      <c r="T285" s="421"/>
      <c r="U285" s="421"/>
      <c r="V285" s="421"/>
      <c r="W285" s="421"/>
      <c r="X285" s="421"/>
      <c r="Y285" s="421"/>
      <c r="Z285" s="421"/>
    </row>
    <row r="286" spans="1:26" ht="14.25" customHeight="1" x14ac:dyDescent="0.35">
      <c r="A286" s="421"/>
      <c r="B286" s="421"/>
      <c r="C286" s="421"/>
      <c r="D286" s="421"/>
      <c r="E286" s="421"/>
      <c r="F286" s="421"/>
      <c r="G286" s="421"/>
      <c r="H286" s="421"/>
      <c r="I286" s="421"/>
      <c r="J286" s="421"/>
      <c r="K286" s="421"/>
      <c r="L286" s="421"/>
      <c r="M286" s="421"/>
      <c r="N286" s="421"/>
      <c r="O286" s="421"/>
      <c r="P286" s="421"/>
      <c r="Q286" s="421"/>
      <c r="R286" s="421"/>
      <c r="S286" s="421"/>
      <c r="T286" s="421"/>
      <c r="U286" s="421"/>
      <c r="V286" s="421"/>
      <c r="W286" s="421"/>
      <c r="X286" s="421"/>
      <c r="Y286" s="421"/>
      <c r="Z286" s="421"/>
    </row>
    <row r="287" spans="1:26" ht="14.25" customHeight="1" x14ac:dyDescent="0.35">
      <c r="A287" s="421"/>
      <c r="B287" s="421"/>
      <c r="C287" s="421"/>
      <c r="D287" s="421"/>
      <c r="E287" s="421"/>
      <c r="F287" s="421"/>
      <c r="G287" s="421"/>
      <c r="H287" s="421"/>
      <c r="I287" s="421"/>
      <c r="J287" s="421"/>
      <c r="K287" s="421"/>
      <c r="L287" s="421"/>
      <c r="M287" s="421"/>
      <c r="N287" s="421"/>
      <c r="O287" s="421"/>
      <c r="P287" s="421"/>
      <c r="Q287" s="421"/>
      <c r="R287" s="421"/>
      <c r="S287" s="421"/>
      <c r="T287" s="421"/>
      <c r="U287" s="421"/>
      <c r="V287" s="421"/>
      <c r="W287" s="421"/>
      <c r="X287" s="421"/>
      <c r="Y287" s="421"/>
      <c r="Z287" s="421"/>
    </row>
    <row r="288" spans="1:26" ht="14.25" customHeight="1" x14ac:dyDescent="0.35">
      <c r="A288" s="421"/>
      <c r="B288" s="421"/>
      <c r="C288" s="421"/>
      <c r="D288" s="421"/>
      <c r="E288" s="421"/>
      <c r="F288" s="421"/>
      <c r="G288" s="421"/>
      <c r="H288" s="421"/>
      <c r="I288" s="421"/>
      <c r="J288" s="421"/>
      <c r="K288" s="421"/>
      <c r="L288" s="421"/>
      <c r="M288" s="421"/>
      <c r="N288" s="421"/>
      <c r="O288" s="421"/>
      <c r="P288" s="421"/>
      <c r="Q288" s="421"/>
      <c r="R288" s="421"/>
      <c r="S288" s="421"/>
      <c r="T288" s="421"/>
      <c r="U288" s="421"/>
      <c r="V288" s="421"/>
      <c r="W288" s="421"/>
      <c r="X288" s="421"/>
      <c r="Y288" s="421"/>
      <c r="Z288" s="421"/>
    </row>
    <row r="289" spans="1:26" ht="14.25" customHeight="1" x14ac:dyDescent="0.35">
      <c r="A289" s="421"/>
      <c r="B289" s="421"/>
      <c r="C289" s="421"/>
      <c r="D289" s="421"/>
      <c r="E289" s="421"/>
      <c r="F289" s="421"/>
      <c r="G289" s="421"/>
      <c r="H289" s="421"/>
      <c r="I289" s="421"/>
      <c r="J289" s="421"/>
      <c r="K289" s="421"/>
      <c r="L289" s="421"/>
      <c r="M289" s="421"/>
      <c r="N289" s="421"/>
      <c r="O289" s="421"/>
      <c r="P289" s="421"/>
      <c r="Q289" s="421"/>
      <c r="R289" s="421"/>
      <c r="S289" s="421"/>
      <c r="T289" s="421"/>
      <c r="U289" s="421"/>
      <c r="V289" s="421"/>
      <c r="W289" s="421"/>
      <c r="X289" s="421"/>
      <c r="Y289" s="421"/>
      <c r="Z289" s="421"/>
    </row>
    <row r="290" spans="1:26" ht="14.25" customHeight="1" x14ac:dyDescent="0.35">
      <c r="A290" s="421"/>
      <c r="B290" s="421"/>
      <c r="C290" s="421"/>
      <c r="D290" s="421"/>
      <c r="E290" s="421"/>
      <c r="F290" s="421"/>
      <c r="G290" s="421"/>
      <c r="H290" s="421"/>
      <c r="I290" s="421"/>
      <c r="J290" s="421"/>
      <c r="K290" s="421"/>
      <c r="L290" s="421"/>
      <c r="M290" s="421"/>
      <c r="N290" s="421"/>
      <c r="O290" s="421"/>
      <c r="P290" s="421"/>
      <c r="Q290" s="421"/>
      <c r="R290" s="421"/>
      <c r="S290" s="421"/>
      <c r="T290" s="421"/>
      <c r="U290" s="421"/>
      <c r="V290" s="421"/>
      <c r="W290" s="421"/>
      <c r="X290" s="421"/>
      <c r="Y290" s="421"/>
      <c r="Z290" s="421"/>
    </row>
    <row r="291" spans="1:26" ht="14.25" customHeight="1" x14ac:dyDescent="0.35">
      <c r="A291" s="421"/>
      <c r="B291" s="421"/>
      <c r="C291" s="421"/>
      <c r="D291" s="421"/>
      <c r="E291" s="421"/>
      <c r="F291" s="421"/>
      <c r="G291" s="421"/>
      <c r="H291" s="421"/>
      <c r="I291" s="421"/>
      <c r="J291" s="421"/>
      <c r="K291" s="421"/>
      <c r="L291" s="421"/>
      <c r="M291" s="421"/>
      <c r="N291" s="421"/>
      <c r="O291" s="421"/>
      <c r="P291" s="421"/>
      <c r="Q291" s="421"/>
      <c r="R291" s="421"/>
      <c r="S291" s="421"/>
      <c r="T291" s="421"/>
      <c r="U291" s="421"/>
      <c r="V291" s="421"/>
      <c r="W291" s="421"/>
      <c r="X291" s="421"/>
      <c r="Y291" s="421"/>
      <c r="Z291" s="421"/>
    </row>
    <row r="292" spans="1:26" ht="14.25" customHeight="1" x14ac:dyDescent="0.35">
      <c r="A292" s="421"/>
      <c r="B292" s="421"/>
      <c r="C292" s="421"/>
      <c r="D292" s="421"/>
      <c r="E292" s="421"/>
      <c r="F292" s="421"/>
      <c r="G292" s="421"/>
      <c r="H292" s="421"/>
      <c r="I292" s="421"/>
      <c r="J292" s="421"/>
      <c r="K292" s="421"/>
      <c r="L292" s="421"/>
      <c r="M292" s="421"/>
      <c r="N292" s="421"/>
      <c r="O292" s="421"/>
      <c r="P292" s="421"/>
      <c r="Q292" s="421"/>
      <c r="R292" s="421"/>
      <c r="S292" s="421"/>
      <c r="T292" s="421"/>
      <c r="U292" s="421"/>
      <c r="V292" s="421"/>
      <c r="W292" s="421"/>
      <c r="X292" s="421"/>
      <c r="Y292" s="421"/>
      <c r="Z292" s="421"/>
    </row>
    <row r="293" spans="1:26" ht="14.25" customHeight="1" x14ac:dyDescent="0.35">
      <c r="A293" s="421"/>
      <c r="B293" s="421"/>
      <c r="C293" s="421"/>
      <c r="D293" s="421"/>
      <c r="E293" s="421"/>
      <c r="F293" s="421"/>
      <c r="G293" s="421"/>
      <c r="H293" s="421"/>
      <c r="I293" s="421"/>
      <c r="J293" s="421"/>
      <c r="K293" s="421"/>
      <c r="L293" s="421"/>
      <c r="M293" s="421"/>
      <c r="N293" s="421"/>
      <c r="O293" s="421"/>
      <c r="P293" s="421"/>
      <c r="Q293" s="421"/>
      <c r="R293" s="421"/>
      <c r="S293" s="421"/>
      <c r="T293" s="421"/>
      <c r="U293" s="421"/>
      <c r="V293" s="421"/>
      <c r="W293" s="421"/>
      <c r="X293" s="421"/>
      <c r="Y293" s="421"/>
      <c r="Z293" s="421"/>
    </row>
    <row r="294" spans="1:26" ht="14.25" customHeight="1" x14ac:dyDescent="0.35">
      <c r="A294" s="421"/>
      <c r="B294" s="421"/>
      <c r="C294" s="421"/>
      <c r="D294" s="421"/>
      <c r="E294" s="421"/>
      <c r="F294" s="421"/>
      <c r="G294" s="421"/>
      <c r="H294" s="421"/>
      <c r="I294" s="421"/>
      <c r="J294" s="421"/>
      <c r="K294" s="421"/>
      <c r="L294" s="421"/>
      <c r="M294" s="421"/>
      <c r="N294" s="421"/>
      <c r="O294" s="421"/>
      <c r="P294" s="421"/>
      <c r="Q294" s="421"/>
      <c r="R294" s="421"/>
      <c r="S294" s="421"/>
      <c r="T294" s="421"/>
      <c r="U294" s="421"/>
      <c r="V294" s="421"/>
      <c r="W294" s="421"/>
      <c r="X294" s="421"/>
      <c r="Y294" s="421"/>
      <c r="Z294" s="421"/>
    </row>
    <row r="295" spans="1:26" ht="14.25" customHeight="1" x14ac:dyDescent="0.35">
      <c r="A295" s="421"/>
      <c r="B295" s="421"/>
      <c r="C295" s="421"/>
      <c r="D295" s="421"/>
      <c r="E295" s="421"/>
      <c r="F295" s="421"/>
      <c r="G295" s="421"/>
      <c r="H295" s="421"/>
      <c r="I295" s="421"/>
      <c r="J295" s="421"/>
      <c r="K295" s="421"/>
      <c r="L295" s="421"/>
      <c r="M295" s="421"/>
      <c r="N295" s="421"/>
      <c r="O295" s="421"/>
      <c r="P295" s="421"/>
      <c r="Q295" s="421"/>
      <c r="R295" s="421"/>
      <c r="S295" s="421"/>
      <c r="T295" s="421"/>
      <c r="U295" s="421"/>
      <c r="V295" s="421"/>
      <c r="W295" s="421"/>
      <c r="X295" s="421"/>
      <c r="Y295" s="421"/>
      <c r="Z295" s="421"/>
    </row>
    <row r="296" spans="1:26" ht="14.25" customHeight="1" x14ac:dyDescent="0.35">
      <c r="A296" s="421"/>
      <c r="B296" s="421"/>
      <c r="C296" s="421"/>
      <c r="D296" s="421"/>
      <c r="E296" s="421"/>
      <c r="F296" s="421"/>
      <c r="G296" s="421"/>
      <c r="H296" s="421"/>
      <c r="I296" s="421"/>
      <c r="J296" s="421"/>
      <c r="K296" s="421"/>
      <c r="L296" s="421"/>
      <c r="M296" s="421"/>
      <c r="N296" s="421"/>
      <c r="O296" s="421"/>
      <c r="P296" s="421"/>
      <c r="Q296" s="421"/>
      <c r="R296" s="421"/>
      <c r="S296" s="421"/>
      <c r="T296" s="421"/>
      <c r="U296" s="421"/>
      <c r="V296" s="421"/>
      <c r="W296" s="421"/>
      <c r="X296" s="421"/>
      <c r="Y296" s="421"/>
      <c r="Z296" s="421"/>
    </row>
    <row r="297" spans="1:26" ht="14.25" customHeight="1" x14ac:dyDescent="0.35">
      <c r="A297" s="421"/>
      <c r="B297" s="421"/>
      <c r="C297" s="421"/>
      <c r="D297" s="421"/>
      <c r="E297" s="421"/>
      <c r="F297" s="421"/>
      <c r="G297" s="421"/>
      <c r="H297" s="421"/>
      <c r="I297" s="421"/>
      <c r="J297" s="421"/>
      <c r="K297" s="421"/>
      <c r="L297" s="421"/>
      <c r="M297" s="421"/>
      <c r="N297" s="421"/>
      <c r="O297" s="421"/>
      <c r="P297" s="421"/>
      <c r="Q297" s="421"/>
      <c r="R297" s="421"/>
      <c r="S297" s="421"/>
      <c r="T297" s="421"/>
      <c r="U297" s="421"/>
      <c r="V297" s="421"/>
      <c r="W297" s="421"/>
      <c r="X297" s="421"/>
      <c r="Y297" s="421"/>
      <c r="Z297" s="421"/>
    </row>
    <row r="298" spans="1:26" ht="14.25" customHeight="1" x14ac:dyDescent="0.35">
      <c r="A298" s="421"/>
      <c r="B298" s="421"/>
      <c r="C298" s="421"/>
      <c r="D298" s="421"/>
      <c r="E298" s="421"/>
      <c r="F298" s="421"/>
      <c r="G298" s="421"/>
      <c r="H298" s="421"/>
      <c r="I298" s="421"/>
      <c r="J298" s="421"/>
      <c r="K298" s="421"/>
      <c r="L298" s="421"/>
      <c r="M298" s="421"/>
      <c r="N298" s="421"/>
      <c r="O298" s="421"/>
      <c r="P298" s="421"/>
      <c r="Q298" s="421"/>
      <c r="R298" s="421"/>
      <c r="S298" s="421"/>
      <c r="T298" s="421"/>
      <c r="U298" s="421"/>
      <c r="V298" s="421"/>
      <c r="W298" s="421"/>
      <c r="X298" s="421"/>
      <c r="Y298" s="421"/>
      <c r="Z298" s="421"/>
    </row>
    <row r="299" spans="1:26" ht="14.25" customHeight="1" x14ac:dyDescent="0.35">
      <c r="A299" s="421"/>
      <c r="B299" s="421"/>
      <c r="C299" s="421"/>
      <c r="D299" s="421"/>
      <c r="E299" s="421"/>
      <c r="F299" s="421"/>
      <c r="G299" s="421"/>
      <c r="H299" s="421"/>
      <c r="I299" s="421"/>
      <c r="J299" s="421"/>
      <c r="K299" s="421"/>
      <c r="L299" s="421"/>
      <c r="M299" s="421"/>
      <c r="N299" s="421"/>
      <c r="O299" s="421"/>
      <c r="P299" s="421"/>
      <c r="Q299" s="421"/>
      <c r="R299" s="421"/>
      <c r="S299" s="421"/>
      <c r="T299" s="421"/>
      <c r="U299" s="421"/>
      <c r="V299" s="421"/>
      <c r="W299" s="421"/>
      <c r="X299" s="421"/>
      <c r="Y299" s="421"/>
      <c r="Z299" s="421"/>
    </row>
    <row r="300" spans="1:26" ht="14.25" customHeight="1" x14ac:dyDescent="0.35">
      <c r="A300" s="421"/>
      <c r="B300" s="421"/>
      <c r="C300" s="421"/>
      <c r="D300" s="421"/>
      <c r="E300" s="421"/>
      <c r="F300" s="421"/>
      <c r="G300" s="421"/>
      <c r="H300" s="421"/>
      <c r="I300" s="421"/>
      <c r="J300" s="421"/>
      <c r="K300" s="421"/>
      <c r="L300" s="421"/>
      <c r="M300" s="421"/>
      <c r="N300" s="421"/>
      <c r="O300" s="421"/>
      <c r="P300" s="421"/>
      <c r="Q300" s="421"/>
      <c r="R300" s="421"/>
      <c r="S300" s="421"/>
      <c r="T300" s="421"/>
      <c r="U300" s="421"/>
      <c r="V300" s="421"/>
      <c r="W300" s="421"/>
      <c r="X300" s="421"/>
      <c r="Y300" s="421"/>
      <c r="Z300" s="421"/>
    </row>
    <row r="301" spans="1:26" ht="14.25" customHeight="1" x14ac:dyDescent="0.35">
      <c r="A301" s="421"/>
      <c r="B301" s="421"/>
      <c r="C301" s="421"/>
      <c r="D301" s="421"/>
      <c r="E301" s="421"/>
      <c r="F301" s="421"/>
      <c r="G301" s="421"/>
      <c r="H301" s="421"/>
      <c r="I301" s="421"/>
      <c r="J301" s="421"/>
      <c r="K301" s="421"/>
      <c r="L301" s="421"/>
      <c r="M301" s="421"/>
      <c r="N301" s="421"/>
      <c r="O301" s="421"/>
      <c r="P301" s="421"/>
      <c r="Q301" s="421"/>
      <c r="R301" s="421"/>
      <c r="S301" s="421"/>
      <c r="T301" s="421"/>
      <c r="U301" s="421"/>
      <c r="V301" s="421"/>
      <c r="W301" s="421"/>
      <c r="X301" s="421"/>
      <c r="Y301" s="421"/>
      <c r="Z301" s="421"/>
    </row>
    <row r="302" spans="1:26" ht="14.25" customHeight="1" x14ac:dyDescent="0.35">
      <c r="A302" s="421"/>
      <c r="B302" s="421"/>
      <c r="C302" s="421"/>
      <c r="D302" s="421"/>
      <c r="E302" s="421"/>
      <c r="F302" s="421"/>
      <c r="G302" s="421"/>
      <c r="H302" s="421"/>
      <c r="I302" s="421"/>
      <c r="J302" s="421"/>
      <c r="K302" s="421"/>
      <c r="L302" s="421"/>
      <c r="M302" s="421"/>
      <c r="N302" s="421"/>
      <c r="O302" s="421"/>
      <c r="P302" s="421"/>
      <c r="Q302" s="421"/>
      <c r="R302" s="421"/>
      <c r="S302" s="421"/>
      <c r="T302" s="421"/>
      <c r="U302" s="421"/>
      <c r="V302" s="421"/>
      <c r="W302" s="421"/>
      <c r="X302" s="421"/>
      <c r="Y302" s="421"/>
      <c r="Z302" s="421"/>
    </row>
    <row r="303" spans="1:26" ht="14.25" customHeight="1" x14ac:dyDescent="0.35">
      <c r="A303" s="421"/>
      <c r="B303" s="421"/>
      <c r="C303" s="421"/>
      <c r="D303" s="421"/>
      <c r="E303" s="421"/>
      <c r="F303" s="421"/>
      <c r="G303" s="421"/>
      <c r="H303" s="421"/>
      <c r="I303" s="421"/>
      <c r="J303" s="421"/>
      <c r="K303" s="421"/>
      <c r="L303" s="421"/>
      <c r="M303" s="421"/>
      <c r="N303" s="421"/>
      <c r="O303" s="421"/>
      <c r="P303" s="421"/>
      <c r="Q303" s="421"/>
      <c r="R303" s="421"/>
      <c r="S303" s="421"/>
      <c r="T303" s="421"/>
      <c r="U303" s="421"/>
      <c r="V303" s="421"/>
      <c r="W303" s="421"/>
      <c r="X303" s="421"/>
      <c r="Y303" s="421"/>
      <c r="Z303" s="421"/>
    </row>
    <row r="304" spans="1:26" ht="14.25" customHeight="1" x14ac:dyDescent="0.35">
      <c r="A304" s="421"/>
      <c r="B304" s="421"/>
      <c r="C304" s="421"/>
      <c r="D304" s="421"/>
      <c r="E304" s="421"/>
      <c r="F304" s="421"/>
      <c r="G304" s="421"/>
      <c r="H304" s="421"/>
      <c r="I304" s="421"/>
      <c r="J304" s="421"/>
      <c r="K304" s="421"/>
      <c r="L304" s="421"/>
      <c r="M304" s="421"/>
      <c r="N304" s="421"/>
      <c r="O304" s="421"/>
      <c r="P304" s="421"/>
      <c r="Q304" s="421"/>
      <c r="R304" s="421"/>
      <c r="S304" s="421"/>
      <c r="T304" s="421"/>
      <c r="U304" s="421"/>
      <c r="V304" s="421"/>
      <c r="W304" s="421"/>
      <c r="X304" s="421"/>
      <c r="Y304" s="421"/>
      <c r="Z304" s="421"/>
    </row>
    <row r="305" spans="1:26" ht="14.25" customHeight="1" x14ac:dyDescent="0.35">
      <c r="A305" s="421"/>
      <c r="B305" s="421"/>
      <c r="C305" s="421"/>
      <c r="D305" s="421"/>
      <c r="E305" s="421"/>
      <c r="F305" s="421"/>
      <c r="G305" s="421"/>
      <c r="H305" s="421"/>
      <c r="I305" s="421"/>
      <c r="J305" s="421"/>
      <c r="K305" s="421"/>
      <c r="L305" s="421"/>
      <c r="M305" s="421"/>
      <c r="N305" s="421"/>
      <c r="O305" s="421"/>
      <c r="P305" s="421"/>
      <c r="Q305" s="421"/>
      <c r="R305" s="421"/>
      <c r="S305" s="421"/>
      <c r="T305" s="421"/>
      <c r="U305" s="421"/>
      <c r="V305" s="421"/>
      <c r="W305" s="421"/>
      <c r="X305" s="421"/>
      <c r="Y305" s="421"/>
      <c r="Z305" s="421"/>
    </row>
    <row r="306" spans="1:26" ht="14.25" customHeight="1" x14ac:dyDescent="0.35">
      <c r="A306" s="421"/>
      <c r="B306" s="421"/>
      <c r="C306" s="421"/>
      <c r="D306" s="421"/>
      <c r="E306" s="421"/>
      <c r="F306" s="421"/>
      <c r="G306" s="421"/>
      <c r="H306" s="421"/>
      <c r="I306" s="421"/>
      <c r="J306" s="421"/>
      <c r="K306" s="421"/>
      <c r="L306" s="421"/>
      <c r="M306" s="421"/>
      <c r="N306" s="421"/>
      <c r="O306" s="421"/>
      <c r="P306" s="421"/>
      <c r="Q306" s="421"/>
      <c r="R306" s="421"/>
      <c r="S306" s="421"/>
      <c r="T306" s="421"/>
      <c r="U306" s="421"/>
      <c r="V306" s="421"/>
      <c r="W306" s="421"/>
      <c r="X306" s="421"/>
      <c r="Y306" s="421"/>
      <c r="Z306" s="421"/>
    </row>
    <row r="307" spans="1:26" ht="14.25" customHeight="1" x14ac:dyDescent="0.35">
      <c r="A307" s="421"/>
      <c r="B307" s="421"/>
      <c r="C307" s="421"/>
      <c r="D307" s="421"/>
      <c r="E307" s="421"/>
      <c r="F307" s="421"/>
      <c r="G307" s="421"/>
      <c r="H307" s="421"/>
      <c r="I307" s="421"/>
      <c r="J307" s="421"/>
      <c r="K307" s="421"/>
      <c r="L307" s="421"/>
      <c r="M307" s="421"/>
      <c r="N307" s="421"/>
      <c r="O307" s="421"/>
      <c r="P307" s="421"/>
      <c r="Q307" s="421"/>
      <c r="R307" s="421"/>
      <c r="S307" s="421"/>
      <c r="T307" s="421"/>
      <c r="U307" s="421"/>
      <c r="V307" s="421"/>
      <c r="W307" s="421"/>
      <c r="X307" s="421"/>
      <c r="Y307" s="421"/>
      <c r="Z307" s="421"/>
    </row>
    <row r="308" spans="1:26" ht="14.25" customHeight="1" x14ac:dyDescent="0.35">
      <c r="A308" s="421"/>
      <c r="B308" s="421"/>
      <c r="C308" s="421"/>
      <c r="D308" s="421"/>
      <c r="E308" s="421"/>
      <c r="F308" s="421"/>
      <c r="G308" s="421"/>
      <c r="H308" s="421"/>
      <c r="I308" s="421"/>
      <c r="J308" s="421"/>
      <c r="K308" s="421"/>
      <c r="L308" s="421"/>
      <c r="M308" s="421"/>
      <c r="N308" s="421"/>
      <c r="O308" s="421"/>
      <c r="P308" s="421"/>
      <c r="Q308" s="421"/>
      <c r="R308" s="421"/>
      <c r="S308" s="421"/>
      <c r="T308" s="421"/>
      <c r="U308" s="421"/>
      <c r="V308" s="421"/>
      <c r="W308" s="421"/>
      <c r="X308" s="421"/>
      <c r="Y308" s="421"/>
      <c r="Z308" s="421"/>
    </row>
    <row r="309" spans="1:26" ht="14.25" customHeight="1" x14ac:dyDescent="0.35">
      <c r="A309" s="421"/>
      <c r="B309" s="421"/>
      <c r="C309" s="421"/>
      <c r="D309" s="421"/>
      <c r="E309" s="421"/>
      <c r="F309" s="421"/>
      <c r="G309" s="421"/>
      <c r="H309" s="421"/>
      <c r="I309" s="421"/>
      <c r="J309" s="421"/>
      <c r="K309" s="421"/>
      <c r="L309" s="421"/>
      <c r="M309" s="421"/>
      <c r="N309" s="421"/>
      <c r="O309" s="421"/>
      <c r="P309" s="421"/>
      <c r="Q309" s="421"/>
      <c r="R309" s="421"/>
      <c r="S309" s="421"/>
      <c r="T309" s="421"/>
      <c r="U309" s="421"/>
      <c r="V309" s="421"/>
      <c r="W309" s="421"/>
      <c r="X309" s="421"/>
      <c r="Y309" s="421"/>
      <c r="Z309" s="421"/>
    </row>
    <row r="310" spans="1:26" ht="14.25" customHeight="1" x14ac:dyDescent="0.35">
      <c r="A310" s="421"/>
      <c r="B310" s="421"/>
      <c r="C310" s="421"/>
      <c r="D310" s="421"/>
      <c r="E310" s="421"/>
      <c r="F310" s="421"/>
      <c r="G310" s="421"/>
      <c r="H310" s="421"/>
      <c r="I310" s="421"/>
      <c r="J310" s="421"/>
      <c r="K310" s="421"/>
      <c r="L310" s="421"/>
      <c r="M310" s="421"/>
      <c r="N310" s="421"/>
      <c r="O310" s="421"/>
      <c r="P310" s="421"/>
      <c r="Q310" s="421"/>
      <c r="R310" s="421"/>
      <c r="S310" s="421"/>
      <c r="T310" s="421"/>
      <c r="U310" s="421"/>
      <c r="V310" s="421"/>
      <c r="W310" s="421"/>
      <c r="X310" s="421"/>
      <c r="Y310" s="421"/>
      <c r="Z310" s="421"/>
    </row>
    <row r="311" spans="1:26" ht="14.25" customHeight="1" x14ac:dyDescent="0.35">
      <c r="A311" s="421"/>
      <c r="B311" s="421"/>
      <c r="C311" s="421"/>
      <c r="D311" s="421"/>
      <c r="E311" s="421"/>
      <c r="F311" s="421"/>
      <c r="G311" s="421"/>
      <c r="H311" s="421"/>
      <c r="I311" s="421"/>
      <c r="J311" s="421"/>
      <c r="K311" s="421"/>
      <c r="L311" s="421"/>
      <c r="M311" s="421"/>
      <c r="N311" s="421"/>
      <c r="O311" s="421"/>
      <c r="P311" s="421"/>
      <c r="Q311" s="421"/>
      <c r="R311" s="421"/>
      <c r="S311" s="421"/>
      <c r="T311" s="421"/>
      <c r="U311" s="421"/>
      <c r="V311" s="421"/>
      <c r="W311" s="421"/>
      <c r="X311" s="421"/>
      <c r="Y311" s="421"/>
      <c r="Z311" s="421"/>
    </row>
    <row r="312" spans="1:26" ht="14.25" customHeight="1" x14ac:dyDescent="0.35">
      <c r="A312" s="421"/>
      <c r="B312" s="421"/>
      <c r="C312" s="421"/>
      <c r="D312" s="421"/>
      <c r="E312" s="421"/>
      <c r="F312" s="421"/>
      <c r="G312" s="421"/>
      <c r="H312" s="421"/>
      <c r="I312" s="421"/>
      <c r="J312" s="421"/>
      <c r="K312" s="421"/>
      <c r="L312" s="421"/>
      <c r="M312" s="421"/>
      <c r="N312" s="421"/>
      <c r="O312" s="421"/>
      <c r="P312" s="421"/>
      <c r="Q312" s="421"/>
      <c r="R312" s="421"/>
      <c r="S312" s="421"/>
      <c r="T312" s="421"/>
      <c r="U312" s="421"/>
      <c r="V312" s="421"/>
      <c r="W312" s="421"/>
      <c r="X312" s="421"/>
      <c r="Y312" s="421"/>
      <c r="Z312" s="421"/>
    </row>
    <row r="313" spans="1:26" ht="14.25" customHeight="1" x14ac:dyDescent="0.35">
      <c r="A313" s="421"/>
      <c r="B313" s="421"/>
      <c r="C313" s="421"/>
      <c r="D313" s="421"/>
      <c r="E313" s="421"/>
      <c r="F313" s="421"/>
      <c r="G313" s="421"/>
      <c r="H313" s="421"/>
      <c r="I313" s="421"/>
      <c r="J313" s="421"/>
      <c r="K313" s="421"/>
      <c r="L313" s="421"/>
      <c r="M313" s="421"/>
      <c r="N313" s="421"/>
      <c r="O313" s="421"/>
      <c r="P313" s="421"/>
      <c r="Q313" s="421"/>
      <c r="R313" s="421"/>
      <c r="S313" s="421"/>
      <c r="T313" s="421"/>
      <c r="U313" s="421"/>
      <c r="V313" s="421"/>
      <c r="W313" s="421"/>
      <c r="X313" s="421"/>
      <c r="Y313" s="421"/>
      <c r="Z313" s="421"/>
    </row>
    <row r="314" spans="1:26" ht="14.25" customHeight="1" x14ac:dyDescent="0.35">
      <c r="A314" s="421"/>
      <c r="B314" s="421"/>
      <c r="C314" s="421"/>
      <c r="D314" s="421"/>
      <c r="E314" s="421"/>
      <c r="F314" s="421"/>
      <c r="G314" s="421"/>
      <c r="H314" s="421"/>
      <c r="I314" s="421"/>
      <c r="J314" s="421"/>
      <c r="K314" s="421"/>
      <c r="L314" s="421"/>
      <c r="M314" s="421"/>
      <c r="N314" s="421"/>
      <c r="O314" s="421"/>
      <c r="P314" s="421"/>
      <c r="Q314" s="421"/>
      <c r="R314" s="421"/>
      <c r="S314" s="421"/>
      <c r="T314" s="421"/>
      <c r="U314" s="421"/>
      <c r="V314" s="421"/>
      <c r="W314" s="421"/>
      <c r="X314" s="421"/>
      <c r="Y314" s="421"/>
      <c r="Z314" s="421"/>
    </row>
    <row r="315" spans="1:26" ht="14.25" customHeight="1" x14ac:dyDescent="0.35">
      <c r="A315" s="421"/>
      <c r="B315" s="421"/>
      <c r="C315" s="421"/>
      <c r="D315" s="421"/>
      <c r="E315" s="421"/>
      <c r="F315" s="421"/>
      <c r="G315" s="421"/>
      <c r="H315" s="421"/>
      <c r="I315" s="421"/>
      <c r="J315" s="421"/>
      <c r="K315" s="421"/>
      <c r="L315" s="421"/>
      <c r="M315" s="421"/>
      <c r="N315" s="421"/>
      <c r="O315" s="421"/>
      <c r="P315" s="421"/>
      <c r="Q315" s="421"/>
      <c r="R315" s="421"/>
      <c r="S315" s="421"/>
      <c r="T315" s="421"/>
      <c r="U315" s="421"/>
      <c r="V315" s="421"/>
      <c r="W315" s="421"/>
      <c r="X315" s="421"/>
      <c r="Y315" s="421"/>
      <c r="Z315" s="421"/>
    </row>
    <row r="316" spans="1:26" ht="14.25" customHeight="1" x14ac:dyDescent="0.35">
      <c r="A316" s="421"/>
      <c r="B316" s="421"/>
      <c r="C316" s="421"/>
      <c r="D316" s="421"/>
      <c r="E316" s="421"/>
      <c r="F316" s="421"/>
      <c r="G316" s="421"/>
      <c r="H316" s="421"/>
      <c r="I316" s="421"/>
      <c r="J316" s="421"/>
      <c r="K316" s="421"/>
      <c r="L316" s="421"/>
      <c r="M316" s="421"/>
      <c r="N316" s="421"/>
      <c r="O316" s="421"/>
      <c r="P316" s="421"/>
      <c r="Q316" s="421"/>
      <c r="R316" s="421"/>
      <c r="S316" s="421"/>
      <c r="T316" s="421"/>
      <c r="U316" s="421"/>
      <c r="V316" s="421"/>
      <c r="W316" s="421"/>
      <c r="X316" s="421"/>
      <c r="Y316" s="421"/>
      <c r="Z316" s="421"/>
    </row>
    <row r="317" spans="1:26" ht="14.25" customHeight="1" x14ac:dyDescent="0.35">
      <c r="A317" s="421"/>
      <c r="B317" s="421"/>
      <c r="C317" s="421"/>
      <c r="D317" s="421"/>
      <c r="E317" s="421"/>
      <c r="F317" s="421"/>
      <c r="G317" s="421"/>
      <c r="H317" s="421"/>
      <c r="I317" s="421"/>
      <c r="J317" s="421"/>
      <c r="K317" s="421"/>
      <c r="L317" s="421"/>
      <c r="M317" s="421"/>
      <c r="N317" s="421"/>
      <c r="O317" s="421"/>
      <c r="P317" s="421"/>
      <c r="Q317" s="421"/>
      <c r="R317" s="421"/>
      <c r="S317" s="421"/>
      <c r="T317" s="421"/>
      <c r="U317" s="421"/>
      <c r="V317" s="421"/>
      <c r="W317" s="421"/>
      <c r="X317" s="421"/>
      <c r="Y317" s="421"/>
      <c r="Z317" s="421"/>
    </row>
    <row r="318" spans="1:26" ht="14.25" customHeight="1" x14ac:dyDescent="0.35">
      <c r="A318" s="421"/>
      <c r="B318" s="421"/>
      <c r="C318" s="421"/>
      <c r="D318" s="421"/>
      <c r="E318" s="421"/>
      <c r="F318" s="421"/>
      <c r="G318" s="421"/>
      <c r="H318" s="421"/>
      <c r="I318" s="421"/>
      <c r="J318" s="421"/>
      <c r="K318" s="421"/>
      <c r="L318" s="421"/>
      <c r="M318" s="421"/>
      <c r="N318" s="421"/>
      <c r="O318" s="421"/>
      <c r="P318" s="421"/>
      <c r="Q318" s="421"/>
      <c r="R318" s="421"/>
      <c r="S318" s="421"/>
      <c r="T318" s="421"/>
      <c r="U318" s="421"/>
      <c r="V318" s="421"/>
      <c r="W318" s="421"/>
      <c r="X318" s="421"/>
      <c r="Y318" s="421"/>
      <c r="Z318" s="421"/>
    </row>
    <row r="319" spans="1:26" ht="14.25" customHeight="1" x14ac:dyDescent="0.35">
      <c r="A319" s="421"/>
      <c r="B319" s="421"/>
      <c r="C319" s="421"/>
      <c r="D319" s="421"/>
      <c r="E319" s="421"/>
      <c r="F319" s="421"/>
      <c r="G319" s="421"/>
      <c r="H319" s="421"/>
      <c r="I319" s="421"/>
      <c r="J319" s="421"/>
      <c r="K319" s="421"/>
      <c r="L319" s="421"/>
      <c r="M319" s="421"/>
      <c r="N319" s="421"/>
      <c r="O319" s="421"/>
      <c r="P319" s="421"/>
      <c r="Q319" s="421"/>
      <c r="R319" s="421"/>
      <c r="S319" s="421"/>
      <c r="T319" s="421"/>
      <c r="U319" s="421"/>
      <c r="V319" s="421"/>
      <c r="W319" s="421"/>
      <c r="X319" s="421"/>
      <c r="Y319" s="421"/>
      <c r="Z319" s="421"/>
    </row>
    <row r="320" spans="1:26" ht="14.25" customHeight="1" x14ac:dyDescent="0.35">
      <c r="A320" s="421"/>
      <c r="B320" s="421"/>
      <c r="C320" s="421"/>
      <c r="D320" s="421"/>
      <c r="E320" s="421"/>
      <c r="F320" s="421"/>
      <c r="G320" s="421"/>
      <c r="H320" s="421"/>
      <c r="I320" s="421"/>
      <c r="J320" s="421"/>
      <c r="K320" s="421"/>
      <c r="L320" s="421"/>
      <c r="M320" s="421"/>
      <c r="N320" s="421"/>
      <c r="O320" s="421"/>
      <c r="P320" s="421"/>
      <c r="Q320" s="421"/>
      <c r="R320" s="421"/>
      <c r="S320" s="421"/>
      <c r="T320" s="421"/>
      <c r="U320" s="421"/>
      <c r="V320" s="421"/>
      <c r="W320" s="421"/>
      <c r="X320" s="421"/>
      <c r="Y320" s="421"/>
      <c r="Z320" s="421"/>
    </row>
    <row r="321" spans="1:26" ht="14.25" customHeight="1" x14ac:dyDescent="0.35">
      <c r="A321" s="421"/>
      <c r="B321" s="421"/>
      <c r="C321" s="421"/>
      <c r="D321" s="421"/>
      <c r="E321" s="421"/>
      <c r="F321" s="421"/>
      <c r="G321" s="421"/>
      <c r="H321" s="421"/>
      <c r="I321" s="421"/>
      <c r="J321" s="421"/>
      <c r="K321" s="421"/>
      <c r="L321" s="421"/>
      <c r="M321" s="421"/>
      <c r="N321" s="421"/>
      <c r="O321" s="421"/>
      <c r="P321" s="421"/>
      <c r="Q321" s="421"/>
      <c r="R321" s="421"/>
      <c r="S321" s="421"/>
      <c r="T321" s="421"/>
      <c r="U321" s="421"/>
      <c r="V321" s="421"/>
      <c r="W321" s="421"/>
      <c r="X321" s="421"/>
      <c r="Y321" s="421"/>
      <c r="Z321" s="421"/>
    </row>
    <row r="322" spans="1:26" ht="14.25" customHeight="1" x14ac:dyDescent="0.35">
      <c r="A322" s="421"/>
      <c r="B322" s="421"/>
      <c r="C322" s="421"/>
      <c r="D322" s="421"/>
      <c r="E322" s="421"/>
      <c r="F322" s="421"/>
      <c r="G322" s="421"/>
      <c r="H322" s="421"/>
      <c r="I322" s="421"/>
      <c r="J322" s="421"/>
      <c r="K322" s="421"/>
      <c r="L322" s="421"/>
      <c r="M322" s="421"/>
      <c r="N322" s="421"/>
      <c r="O322" s="421"/>
      <c r="P322" s="421"/>
      <c r="Q322" s="421"/>
      <c r="R322" s="421"/>
      <c r="S322" s="421"/>
      <c r="T322" s="421"/>
      <c r="U322" s="421"/>
      <c r="V322" s="421"/>
      <c r="W322" s="421"/>
      <c r="X322" s="421"/>
      <c r="Y322" s="421"/>
      <c r="Z322" s="421"/>
    </row>
    <row r="323" spans="1:26" ht="14.25" customHeight="1" x14ac:dyDescent="0.35">
      <c r="A323" s="421"/>
      <c r="B323" s="421"/>
      <c r="C323" s="421"/>
      <c r="D323" s="421"/>
      <c r="E323" s="421"/>
      <c r="F323" s="421"/>
      <c r="G323" s="421"/>
      <c r="H323" s="421"/>
      <c r="I323" s="421"/>
      <c r="J323" s="421"/>
      <c r="K323" s="421"/>
      <c r="L323" s="421"/>
      <c r="M323" s="421"/>
      <c r="N323" s="421"/>
      <c r="O323" s="421"/>
      <c r="P323" s="421"/>
      <c r="Q323" s="421"/>
      <c r="R323" s="421"/>
      <c r="S323" s="421"/>
      <c r="T323" s="421"/>
      <c r="U323" s="421"/>
      <c r="V323" s="421"/>
      <c r="W323" s="421"/>
      <c r="X323" s="421"/>
      <c r="Y323" s="421"/>
      <c r="Z323" s="421"/>
    </row>
    <row r="324" spans="1:26" ht="14.25" customHeight="1" x14ac:dyDescent="0.35">
      <c r="A324" s="421"/>
      <c r="B324" s="421"/>
      <c r="C324" s="421"/>
      <c r="D324" s="421"/>
      <c r="E324" s="421"/>
      <c r="F324" s="421"/>
      <c r="G324" s="421"/>
      <c r="H324" s="421"/>
      <c r="I324" s="421"/>
      <c r="J324" s="421"/>
      <c r="K324" s="421"/>
      <c r="L324" s="421"/>
      <c r="M324" s="421"/>
      <c r="N324" s="421"/>
      <c r="O324" s="421"/>
      <c r="P324" s="421"/>
      <c r="Q324" s="421"/>
      <c r="R324" s="421"/>
      <c r="S324" s="421"/>
      <c r="T324" s="421"/>
      <c r="U324" s="421"/>
      <c r="V324" s="421"/>
      <c r="W324" s="421"/>
      <c r="X324" s="421"/>
      <c r="Y324" s="421"/>
      <c r="Z324" s="421"/>
    </row>
    <row r="325" spans="1:26" ht="14.25" customHeight="1" x14ac:dyDescent="0.35">
      <c r="A325" s="421"/>
      <c r="B325" s="421"/>
      <c r="C325" s="421"/>
      <c r="D325" s="421"/>
      <c r="E325" s="421"/>
      <c r="F325" s="421"/>
      <c r="G325" s="421"/>
      <c r="H325" s="421"/>
      <c r="I325" s="421"/>
      <c r="J325" s="421"/>
      <c r="K325" s="421"/>
      <c r="L325" s="421"/>
      <c r="M325" s="421"/>
      <c r="N325" s="421"/>
      <c r="O325" s="421"/>
      <c r="P325" s="421"/>
      <c r="Q325" s="421"/>
      <c r="R325" s="421"/>
      <c r="S325" s="421"/>
      <c r="T325" s="421"/>
      <c r="U325" s="421"/>
      <c r="V325" s="421"/>
      <c r="W325" s="421"/>
      <c r="X325" s="421"/>
      <c r="Y325" s="421"/>
      <c r="Z325" s="421"/>
    </row>
    <row r="326" spans="1:26" ht="14.25" customHeight="1" x14ac:dyDescent="0.35">
      <c r="A326" s="421"/>
      <c r="B326" s="421"/>
      <c r="C326" s="421"/>
      <c r="D326" s="421"/>
      <c r="E326" s="421"/>
      <c r="F326" s="421"/>
      <c r="G326" s="421"/>
      <c r="H326" s="421"/>
      <c r="I326" s="421"/>
      <c r="J326" s="421"/>
      <c r="K326" s="421"/>
      <c r="L326" s="421"/>
      <c r="M326" s="421"/>
      <c r="N326" s="421"/>
      <c r="O326" s="421"/>
      <c r="P326" s="421"/>
      <c r="Q326" s="421"/>
      <c r="R326" s="421"/>
      <c r="S326" s="421"/>
      <c r="T326" s="421"/>
      <c r="U326" s="421"/>
      <c r="V326" s="421"/>
      <c r="W326" s="421"/>
      <c r="X326" s="421"/>
      <c r="Y326" s="421"/>
      <c r="Z326" s="421"/>
    </row>
    <row r="327" spans="1:26" ht="14.25" customHeight="1" x14ac:dyDescent="0.35">
      <c r="A327" s="421"/>
      <c r="B327" s="421"/>
      <c r="C327" s="421"/>
      <c r="D327" s="421"/>
      <c r="E327" s="421"/>
      <c r="F327" s="421"/>
      <c r="G327" s="421"/>
      <c r="H327" s="421"/>
      <c r="I327" s="421"/>
      <c r="J327" s="421"/>
      <c r="K327" s="421"/>
      <c r="L327" s="421"/>
      <c r="M327" s="421"/>
      <c r="N327" s="421"/>
      <c r="O327" s="421"/>
      <c r="P327" s="421"/>
      <c r="Q327" s="421"/>
      <c r="R327" s="421"/>
      <c r="S327" s="421"/>
      <c r="T327" s="421"/>
      <c r="U327" s="421"/>
      <c r="V327" s="421"/>
      <c r="W327" s="421"/>
      <c r="X327" s="421"/>
      <c r="Y327" s="421"/>
      <c r="Z327" s="421"/>
    </row>
    <row r="328" spans="1:26" ht="14.25" customHeight="1" x14ac:dyDescent="0.35">
      <c r="A328" s="421"/>
      <c r="B328" s="421"/>
      <c r="C328" s="421"/>
      <c r="D328" s="421"/>
      <c r="E328" s="421"/>
      <c r="F328" s="421"/>
      <c r="G328" s="421"/>
      <c r="H328" s="421"/>
      <c r="I328" s="421"/>
      <c r="J328" s="421"/>
      <c r="K328" s="421"/>
      <c r="L328" s="421"/>
      <c r="M328" s="421"/>
      <c r="N328" s="421"/>
      <c r="O328" s="421"/>
      <c r="P328" s="421"/>
      <c r="Q328" s="421"/>
      <c r="R328" s="421"/>
      <c r="S328" s="421"/>
      <c r="T328" s="421"/>
      <c r="U328" s="421"/>
      <c r="V328" s="421"/>
      <c r="W328" s="421"/>
      <c r="X328" s="421"/>
      <c r="Y328" s="421"/>
      <c r="Z328" s="421"/>
    </row>
    <row r="329" spans="1:26" ht="14.25" customHeight="1" x14ac:dyDescent="0.35">
      <c r="A329" s="421"/>
      <c r="B329" s="421"/>
      <c r="C329" s="421"/>
      <c r="D329" s="421"/>
      <c r="E329" s="421"/>
      <c r="F329" s="421"/>
      <c r="G329" s="421"/>
      <c r="H329" s="421"/>
      <c r="I329" s="421"/>
      <c r="J329" s="421"/>
      <c r="K329" s="421"/>
      <c r="L329" s="421"/>
      <c r="M329" s="421"/>
      <c r="N329" s="421"/>
      <c r="O329" s="421"/>
      <c r="P329" s="421"/>
      <c r="Q329" s="421"/>
      <c r="R329" s="421"/>
      <c r="S329" s="421"/>
      <c r="T329" s="421"/>
      <c r="U329" s="421"/>
      <c r="V329" s="421"/>
      <c r="W329" s="421"/>
      <c r="X329" s="421"/>
      <c r="Y329" s="421"/>
      <c r="Z329" s="421"/>
    </row>
    <row r="330" spans="1:26" ht="14.25" customHeight="1" x14ac:dyDescent="0.35">
      <c r="A330" s="421"/>
      <c r="B330" s="421"/>
      <c r="C330" s="421"/>
      <c r="D330" s="421"/>
      <c r="E330" s="421"/>
      <c r="F330" s="421"/>
      <c r="G330" s="421"/>
      <c r="H330" s="421"/>
      <c r="I330" s="421"/>
      <c r="J330" s="421"/>
      <c r="K330" s="421"/>
      <c r="L330" s="421"/>
      <c r="M330" s="421"/>
      <c r="N330" s="421"/>
      <c r="O330" s="421"/>
      <c r="P330" s="421"/>
      <c r="Q330" s="421"/>
      <c r="R330" s="421"/>
      <c r="S330" s="421"/>
      <c r="T330" s="421"/>
      <c r="U330" s="421"/>
      <c r="V330" s="421"/>
      <c r="W330" s="421"/>
      <c r="X330" s="421"/>
      <c r="Y330" s="421"/>
      <c r="Z330" s="421"/>
    </row>
    <row r="331" spans="1:26" ht="14.25" customHeight="1" x14ac:dyDescent="0.35">
      <c r="A331" s="421"/>
      <c r="B331" s="421"/>
      <c r="C331" s="421"/>
      <c r="D331" s="421"/>
      <c r="E331" s="421"/>
      <c r="F331" s="421"/>
      <c r="G331" s="421"/>
      <c r="H331" s="421"/>
      <c r="I331" s="421"/>
      <c r="J331" s="421"/>
      <c r="K331" s="421"/>
      <c r="L331" s="421"/>
      <c r="M331" s="421"/>
      <c r="N331" s="421"/>
      <c r="O331" s="421"/>
      <c r="P331" s="421"/>
      <c r="Q331" s="421"/>
      <c r="R331" s="421"/>
      <c r="S331" s="421"/>
      <c r="T331" s="421"/>
      <c r="U331" s="421"/>
      <c r="V331" s="421"/>
      <c r="W331" s="421"/>
      <c r="X331" s="421"/>
      <c r="Y331" s="421"/>
      <c r="Z331" s="421"/>
    </row>
    <row r="332" spans="1:26" ht="14.25" customHeight="1" x14ac:dyDescent="0.35">
      <c r="A332" s="421"/>
      <c r="B332" s="421"/>
      <c r="C332" s="421"/>
      <c r="D332" s="421"/>
      <c r="E332" s="421"/>
      <c r="F332" s="421"/>
      <c r="G332" s="421"/>
      <c r="H332" s="421"/>
      <c r="I332" s="421"/>
      <c r="J332" s="421"/>
      <c r="K332" s="421"/>
      <c r="L332" s="421"/>
      <c r="M332" s="421"/>
      <c r="N332" s="421"/>
      <c r="O332" s="421"/>
      <c r="P332" s="421"/>
      <c r="Q332" s="421"/>
      <c r="R332" s="421"/>
      <c r="S332" s="421"/>
      <c r="T332" s="421"/>
      <c r="U332" s="421"/>
      <c r="V332" s="421"/>
      <c r="W332" s="421"/>
      <c r="X332" s="421"/>
      <c r="Y332" s="421"/>
      <c r="Z332" s="421"/>
    </row>
    <row r="333" spans="1:26" ht="14.25" customHeight="1" x14ac:dyDescent="0.35">
      <c r="A333" s="421"/>
      <c r="B333" s="421"/>
      <c r="C333" s="421"/>
      <c r="D333" s="421"/>
      <c r="E333" s="421"/>
      <c r="F333" s="421"/>
      <c r="G333" s="421"/>
      <c r="H333" s="421"/>
      <c r="I333" s="421"/>
      <c r="J333" s="421"/>
      <c r="K333" s="421"/>
      <c r="L333" s="421"/>
      <c r="M333" s="421"/>
      <c r="N333" s="421"/>
      <c r="O333" s="421"/>
      <c r="P333" s="421"/>
      <c r="Q333" s="421"/>
      <c r="R333" s="421"/>
      <c r="S333" s="421"/>
      <c r="T333" s="421"/>
      <c r="U333" s="421"/>
      <c r="V333" s="421"/>
      <c r="W333" s="421"/>
      <c r="X333" s="421"/>
      <c r="Y333" s="421"/>
      <c r="Z333" s="421"/>
    </row>
    <row r="334" spans="1:26" ht="14.25" customHeight="1" x14ac:dyDescent="0.35">
      <c r="A334" s="421"/>
      <c r="B334" s="421"/>
      <c r="C334" s="421"/>
      <c r="D334" s="421"/>
      <c r="E334" s="421"/>
      <c r="F334" s="421"/>
      <c r="G334" s="421"/>
      <c r="H334" s="421"/>
      <c r="I334" s="421"/>
      <c r="J334" s="421"/>
      <c r="K334" s="421"/>
      <c r="L334" s="421"/>
      <c r="M334" s="421"/>
      <c r="N334" s="421"/>
      <c r="O334" s="421"/>
      <c r="P334" s="421"/>
      <c r="Q334" s="421"/>
      <c r="R334" s="421"/>
      <c r="S334" s="421"/>
      <c r="T334" s="421"/>
      <c r="U334" s="421"/>
      <c r="V334" s="421"/>
      <c r="W334" s="421"/>
      <c r="X334" s="421"/>
      <c r="Y334" s="421"/>
      <c r="Z334" s="421"/>
    </row>
    <row r="335" spans="1:26" ht="14.25" customHeight="1" x14ac:dyDescent="0.35">
      <c r="A335" s="421"/>
      <c r="B335" s="421"/>
      <c r="C335" s="421"/>
      <c r="D335" s="421"/>
      <c r="E335" s="421"/>
      <c r="F335" s="421"/>
      <c r="G335" s="421"/>
      <c r="H335" s="421"/>
      <c r="I335" s="421"/>
      <c r="J335" s="421"/>
      <c r="K335" s="421"/>
      <c r="L335" s="421"/>
      <c r="M335" s="421"/>
      <c r="N335" s="421"/>
      <c r="O335" s="421"/>
      <c r="P335" s="421"/>
      <c r="Q335" s="421"/>
      <c r="R335" s="421"/>
      <c r="S335" s="421"/>
      <c r="T335" s="421"/>
      <c r="U335" s="421"/>
      <c r="V335" s="421"/>
      <c r="W335" s="421"/>
      <c r="X335" s="421"/>
      <c r="Y335" s="421"/>
      <c r="Z335" s="421"/>
    </row>
    <row r="336" spans="1:26" ht="14.25" customHeight="1" x14ac:dyDescent="0.35">
      <c r="A336" s="421"/>
      <c r="B336" s="421"/>
      <c r="C336" s="421"/>
      <c r="D336" s="421"/>
      <c r="E336" s="421"/>
      <c r="F336" s="421"/>
      <c r="G336" s="421"/>
      <c r="H336" s="421"/>
      <c r="I336" s="421"/>
      <c r="J336" s="421"/>
      <c r="K336" s="421"/>
      <c r="L336" s="421"/>
      <c r="M336" s="421"/>
      <c r="N336" s="421"/>
      <c r="O336" s="421"/>
      <c r="P336" s="421"/>
      <c r="Q336" s="421"/>
      <c r="R336" s="421"/>
      <c r="S336" s="421"/>
      <c r="T336" s="421"/>
      <c r="U336" s="421"/>
      <c r="V336" s="421"/>
      <c r="W336" s="421"/>
      <c r="X336" s="421"/>
      <c r="Y336" s="421"/>
      <c r="Z336" s="421"/>
    </row>
    <row r="337" spans="1:26" ht="14.25" customHeight="1" x14ac:dyDescent="0.35">
      <c r="A337" s="421"/>
      <c r="B337" s="421"/>
      <c r="C337" s="421"/>
      <c r="D337" s="421"/>
      <c r="E337" s="421"/>
      <c r="F337" s="421"/>
      <c r="G337" s="421"/>
      <c r="H337" s="421"/>
      <c r="I337" s="421"/>
      <c r="J337" s="421"/>
      <c r="K337" s="421"/>
      <c r="L337" s="421"/>
      <c r="M337" s="421"/>
      <c r="N337" s="421"/>
      <c r="O337" s="421"/>
      <c r="P337" s="421"/>
      <c r="Q337" s="421"/>
      <c r="R337" s="421"/>
      <c r="S337" s="421"/>
      <c r="T337" s="421"/>
      <c r="U337" s="421"/>
      <c r="V337" s="421"/>
      <c r="W337" s="421"/>
      <c r="X337" s="421"/>
      <c r="Y337" s="421"/>
      <c r="Z337" s="421"/>
    </row>
    <row r="338" spans="1:26" ht="14.25" customHeight="1" x14ac:dyDescent="0.35">
      <c r="A338" s="421"/>
      <c r="B338" s="421"/>
      <c r="C338" s="421"/>
      <c r="D338" s="421"/>
      <c r="E338" s="421"/>
      <c r="F338" s="421"/>
      <c r="G338" s="421"/>
      <c r="H338" s="421"/>
      <c r="I338" s="421"/>
      <c r="J338" s="421"/>
      <c r="K338" s="421"/>
      <c r="L338" s="421"/>
      <c r="M338" s="421"/>
      <c r="N338" s="421"/>
      <c r="O338" s="421"/>
      <c r="P338" s="421"/>
      <c r="Q338" s="421"/>
      <c r="R338" s="421"/>
      <c r="S338" s="421"/>
      <c r="T338" s="421"/>
      <c r="U338" s="421"/>
      <c r="V338" s="421"/>
      <c r="W338" s="421"/>
      <c r="X338" s="421"/>
      <c r="Y338" s="421"/>
      <c r="Z338" s="421"/>
    </row>
    <row r="339" spans="1:26" ht="14.25" customHeight="1" x14ac:dyDescent="0.35">
      <c r="A339" s="421"/>
      <c r="B339" s="421"/>
      <c r="C339" s="421"/>
      <c r="D339" s="421"/>
      <c r="E339" s="421"/>
      <c r="F339" s="421"/>
      <c r="G339" s="421"/>
      <c r="H339" s="421"/>
      <c r="I339" s="421"/>
      <c r="J339" s="421"/>
      <c r="K339" s="421"/>
      <c r="L339" s="421"/>
      <c r="M339" s="421"/>
      <c r="N339" s="421"/>
      <c r="O339" s="421"/>
      <c r="P339" s="421"/>
      <c r="Q339" s="421"/>
      <c r="R339" s="421"/>
      <c r="S339" s="421"/>
      <c r="T339" s="421"/>
      <c r="U339" s="421"/>
      <c r="V339" s="421"/>
      <c r="W339" s="421"/>
      <c r="X339" s="421"/>
      <c r="Y339" s="421"/>
      <c r="Z339" s="421"/>
    </row>
    <row r="340" spans="1:26" ht="14.25" customHeight="1" x14ac:dyDescent="0.35">
      <c r="A340" s="421"/>
      <c r="B340" s="421"/>
      <c r="C340" s="421"/>
      <c r="D340" s="421"/>
      <c r="E340" s="421"/>
      <c r="F340" s="421"/>
      <c r="G340" s="421"/>
      <c r="H340" s="421"/>
      <c r="I340" s="421"/>
      <c r="J340" s="421"/>
      <c r="K340" s="421"/>
      <c r="L340" s="421"/>
      <c r="M340" s="421"/>
      <c r="N340" s="421"/>
      <c r="O340" s="421"/>
      <c r="P340" s="421"/>
      <c r="Q340" s="421"/>
      <c r="R340" s="421"/>
      <c r="S340" s="421"/>
      <c r="T340" s="421"/>
      <c r="U340" s="421"/>
      <c r="V340" s="421"/>
      <c r="W340" s="421"/>
      <c r="X340" s="421"/>
      <c r="Y340" s="421"/>
      <c r="Z340" s="421"/>
    </row>
    <row r="341" spans="1:26" ht="14.25" customHeight="1" x14ac:dyDescent="0.35">
      <c r="A341" s="421"/>
      <c r="B341" s="421"/>
      <c r="C341" s="421"/>
      <c r="D341" s="421"/>
      <c r="E341" s="421"/>
      <c r="F341" s="421"/>
      <c r="G341" s="421"/>
      <c r="H341" s="421"/>
      <c r="I341" s="421"/>
      <c r="J341" s="421"/>
      <c r="K341" s="421"/>
      <c r="L341" s="421"/>
      <c r="M341" s="421"/>
      <c r="N341" s="421"/>
      <c r="O341" s="421"/>
      <c r="P341" s="421"/>
      <c r="Q341" s="421"/>
      <c r="R341" s="421"/>
      <c r="S341" s="421"/>
      <c r="T341" s="421"/>
      <c r="U341" s="421"/>
      <c r="V341" s="421"/>
      <c r="W341" s="421"/>
      <c r="X341" s="421"/>
      <c r="Y341" s="421"/>
      <c r="Z341" s="421"/>
    </row>
    <row r="342" spans="1:26" ht="14.25" customHeight="1" x14ac:dyDescent="0.35">
      <c r="A342" s="421"/>
      <c r="B342" s="421"/>
      <c r="C342" s="421"/>
      <c r="D342" s="421"/>
      <c r="E342" s="421"/>
      <c r="F342" s="421"/>
      <c r="G342" s="421"/>
      <c r="H342" s="421"/>
      <c r="I342" s="421"/>
      <c r="J342" s="421"/>
      <c r="K342" s="421"/>
      <c r="L342" s="421"/>
      <c r="M342" s="421"/>
      <c r="N342" s="421"/>
      <c r="O342" s="421"/>
      <c r="P342" s="421"/>
      <c r="Q342" s="421"/>
      <c r="R342" s="421"/>
      <c r="S342" s="421"/>
      <c r="T342" s="421"/>
      <c r="U342" s="421"/>
      <c r="V342" s="421"/>
      <c r="W342" s="421"/>
      <c r="X342" s="421"/>
      <c r="Y342" s="421"/>
      <c r="Z342" s="421"/>
    </row>
    <row r="343" spans="1:26" ht="14.25" customHeight="1" x14ac:dyDescent="0.35">
      <c r="A343" s="421"/>
      <c r="B343" s="421"/>
      <c r="C343" s="421"/>
      <c r="D343" s="421"/>
      <c r="E343" s="421"/>
      <c r="F343" s="421"/>
      <c r="G343" s="421"/>
      <c r="H343" s="421"/>
      <c r="I343" s="421"/>
      <c r="J343" s="421"/>
      <c r="K343" s="421"/>
      <c r="L343" s="421"/>
      <c r="M343" s="421"/>
      <c r="N343" s="421"/>
      <c r="O343" s="421"/>
      <c r="P343" s="421"/>
      <c r="Q343" s="421"/>
      <c r="R343" s="421"/>
      <c r="S343" s="421"/>
      <c r="T343" s="421"/>
      <c r="U343" s="421"/>
      <c r="V343" s="421"/>
      <c r="W343" s="421"/>
      <c r="X343" s="421"/>
      <c r="Y343" s="421"/>
      <c r="Z343" s="421"/>
    </row>
    <row r="344" spans="1:26" ht="14.25" customHeight="1" x14ac:dyDescent="0.35">
      <c r="A344" s="421"/>
      <c r="B344" s="421"/>
      <c r="C344" s="421"/>
      <c r="D344" s="421"/>
      <c r="E344" s="421"/>
      <c r="F344" s="421"/>
      <c r="G344" s="421"/>
      <c r="H344" s="421"/>
      <c r="I344" s="421"/>
      <c r="J344" s="421"/>
      <c r="K344" s="421"/>
      <c r="L344" s="421"/>
      <c r="M344" s="421"/>
      <c r="N344" s="421"/>
      <c r="O344" s="421"/>
      <c r="P344" s="421"/>
      <c r="Q344" s="421"/>
      <c r="R344" s="421"/>
      <c r="S344" s="421"/>
      <c r="T344" s="421"/>
      <c r="U344" s="421"/>
      <c r="V344" s="421"/>
      <c r="W344" s="421"/>
      <c r="X344" s="421"/>
      <c r="Y344" s="421"/>
      <c r="Z344" s="421"/>
    </row>
    <row r="345" spans="1:26" ht="14.25" customHeight="1" x14ac:dyDescent="0.35">
      <c r="A345" s="421"/>
      <c r="B345" s="421"/>
      <c r="C345" s="421"/>
      <c r="D345" s="421"/>
      <c r="E345" s="421"/>
      <c r="F345" s="421"/>
      <c r="G345" s="421"/>
      <c r="H345" s="421"/>
      <c r="I345" s="421"/>
      <c r="J345" s="421"/>
      <c r="K345" s="421"/>
      <c r="L345" s="421"/>
      <c r="M345" s="421"/>
      <c r="N345" s="421"/>
      <c r="O345" s="421"/>
      <c r="P345" s="421"/>
      <c r="Q345" s="421"/>
      <c r="R345" s="421"/>
      <c r="S345" s="421"/>
      <c r="T345" s="421"/>
      <c r="U345" s="421"/>
      <c r="V345" s="421"/>
      <c r="W345" s="421"/>
      <c r="X345" s="421"/>
      <c r="Y345" s="421"/>
      <c r="Z345" s="421"/>
    </row>
    <row r="346" spans="1:26" ht="14.25" customHeight="1" x14ac:dyDescent="0.35">
      <c r="A346" s="421"/>
      <c r="B346" s="421"/>
      <c r="C346" s="421"/>
      <c r="D346" s="421"/>
      <c r="E346" s="421"/>
      <c r="F346" s="421"/>
      <c r="G346" s="421"/>
      <c r="H346" s="421"/>
      <c r="I346" s="421"/>
      <c r="J346" s="421"/>
      <c r="K346" s="421"/>
      <c r="L346" s="421"/>
      <c r="M346" s="421"/>
      <c r="N346" s="421"/>
      <c r="O346" s="421"/>
      <c r="P346" s="421"/>
      <c r="Q346" s="421"/>
      <c r="R346" s="421"/>
      <c r="S346" s="421"/>
      <c r="T346" s="421"/>
      <c r="U346" s="421"/>
      <c r="V346" s="421"/>
      <c r="W346" s="421"/>
      <c r="X346" s="421"/>
      <c r="Y346" s="421"/>
      <c r="Z346" s="421"/>
    </row>
    <row r="347" spans="1:26" ht="14.25" customHeight="1" x14ac:dyDescent="0.35">
      <c r="A347" s="421"/>
      <c r="B347" s="421"/>
      <c r="C347" s="421"/>
      <c r="D347" s="421"/>
      <c r="E347" s="421"/>
      <c r="F347" s="421"/>
      <c r="G347" s="421"/>
      <c r="H347" s="421"/>
      <c r="I347" s="421"/>
      <c r="J347" s="421"/>
      <c r="K347" s="421"/>
      <c r="L347" s="421"/>
      <c r="M347" s="421"/>
      <c r="N347" s="421"/>
      <c r="O347" s="421"/>
      <c r="P347" s="421"/>
      <c r="Q347" s="421"/>
      <c r="R347" s="421"/>
      <c r="S347" s="421"/>
      <c r="T347" s="421"/>
      <c r="U347" s="421"/>
      <c r="V347" s="421"/>
      <c r="W347" s="421"/>
      <c r="X347" s="421"/>
      <c r="Y347" s="421"/>
      <c r="Z347" s="421"/>
    </row>
    <row r="348" spans="1:26" ht="14.25" customHeight="1" x14ac:dyDescent="0.35">
      <c r="A348" s="421"/>
      <c r="B348" s="421"/>
      <c r="C348" s="421"/>
      <c r="D348" s="421"/>
      <c r="E348" s="421"/>
      <c r="F348" s="421"/>
      <c r="G348" s="421"/>
      <c r="H348" s="421"/>
      <c r="I348" s="421"/>
      <c r="J348" s="421"/>
      <c r="K348" s="421"/>
      <c r="L348" s="421"/>
      <c r="M348" s="421"/>
      <c r="N348" s="421"/>
      <c r="O348" s="421"/>
      <c r="P348" s="421"/>
      <c r="Q348" s="421"/>
      <c r="R348" s="421"/>
      <c r="S348" s="421"/>
      <c r="T348" s="421"/>
      <c r="U348" s="421"/>
      <c r="V348" s="421"/>
      <c r="W348" s="421"/>
      <c r="X348" s="421"/>
      <c r="Y348" s="421"/>
      <c r="Z348" s="421"/>
    </row>
    <row r="349" spans="1:26" ht="14.25" customHeight="1" x14ac:dyDescent="0.35">
      <c r="A349" s="421"/>
      <c r="B349" s="421"/>
      <c r="C349" s="421"/>
      <c r="D349" s="421"/>
      <c r="E349" s="421"/>
      <c r="F349" s="421"/>
      <c r="G349" s="421"/>
      <c r="H349" s="421"/>
      <c r="I349" s="421"/>
      <c r="J349" s="421"/>
      <c r="K349" s="421"/>
      <c r="L349" s="421"/>
      <c r="M349" s="421"/>
      <c r="N349" s="421"/>
      <c r="O349" s="421"/>
      <c r="P349" s="421"/>
      <c r="Q349" s="421"/>
      <c r="R349" s="421"/>
      <c r="S349" s="421"/>
      <c r="T349" s="421"/>
      <c r="U349" s="421"/>
      <c r="V349" s="421"/>
      <c r="W349" s="421"/>
      <c r="X349" s="421"/>
      <c r="Y349" s="421"/>
      <c r="Z349" s="421"/>
    </row>
    <row r="350" spans="1:26" ht="14.25" customHeight="1" x14ac:dyDescent="0.35">
      <c r="A350" s="421"/>
      <c r="B350" s="421"/>
      <c r="C350" s="421"/>
      <c r="D350" s="421"/>
      <c r="E350" s="421"/>
      <c r="F350" s="421"/>
      <c r="G350" s="421"/>
      <c r="H350" s="421"/>
      <c r="I350" s="421"/>
      <c r="J350" s="421"/>
      <c r="K350" s="421"/>
      <c r="L350" s="421"/>
      <c r="M350" s="421"/>
      <c r="N350" s="421"/>
      <c r="O350" s="421"/>
      <c r="P350" s="421"/>
      <c r="Q350" s="421"/>
      <c r="R350" s="421"/>
      <c r="S350" s="421"/>
      <c r="T350" s="421"/>
      <c r="U350" s="421"/>
      <c r="V350" s="421"/>
      <c r="W350" s="421"/>
      <c r="X350" s="421"/>
      <c r="Y350" s="421"/>
      <c r="Z350" s="421"/>
    </row>
    <row r="351" spans="1:26" ht="14.25" customHeight="1" x14ac:dyDescent="0.35">
      <c r="A351" s="421"/>
      <c r="B351" s="421"/>
      <c r="C351" s="421"/>
      <c r="D351" s="421"/>
      <c r="E351" s="421"/>
      <c r="F351" s="421"/>
      <c r="G351" s="421"/>
      <c r="H351" s="421"/>
      <c r="I351" s="421"/>
      <c r="J351" s="421"/>
      <c r="K351" s="421"/>
      <c r="L351" s="421"/>
      <c r="M351" s="421"/>
      <c r="N351" s="421"/>
      <c r="O351" s="421"/>
      <c r="P351" s="421"/>
      <c r="Q351" s="421"/>
      <c r="R351" s="421"/>
      <c r="S351" s="421"/>
      <c r="T351" s="421"/>
      <c r="U351" s="421"/>
      <c r="V351" s="421"/>
      <c r="W351" s="421"/>
      <c r="X351" s="421"/>
      <c r="Y351" s="421"/>
      <c r="Z351" s="421"/>
    </row>
    <row r="352" spans="1:26" ht="14.25" customHeight="1" x14ac:dyDescent="0.35">
      <c r="A352" s="421"/>
      <c r="B352" s="421"/>
      <c r="C352" s="421"/>
      <c r="D352" s="421"/>
      <c r="E352" s="421"/>
      <c r="F352" s="421"/>
      <c r="G352" s="421"/>
      <c r="H352" s="421"/>
      <c r="I352" s="421"/>
      <c r="J352" s="421"/>
      <c r="K352" s="421"/>
      <c r="L352" s="421"/>
      <c r="M352" s="421"/>
      <c r="N352" s="421"/>
      <c r="O352" s="421"/>
      <c r="P352" s="421"/>
      <c r="Q352" s="421"/>
      <c r="R352" s="421"/>
      <c r="S352" s="421"/>
      <c r="T352" s="421"/>
      <c r="U352" s="421"/>
      <c r="V352" s="421"/>
      <c r="W352" s="421"/>
      <c r="X352" s="421"/>
      <c r="Y352" s="421"/>
      <c r="Z352" s="421"/>
    </row>
    <row r="353" spans="1:26" ht="14.25" customHeight="1" x14ac:dyDescent="0.35">
      <c r="A353" s="421"/>
      <c r="B353" s="421"/>
      <c r="C353" s="421"/>
      <c r="D353" s="421"/>
      <c r="E353" s="421"/>
      <c r="F353" s="421"/>
      <c r="G353" s="421"/>
      <c r="H353" s="421"/>
      <c r="I353" s="421"/>
      <c r="J353" s="421"/>
      <c r="K353" s="421"/>
      <c r="L353" s="421"/>
      <c r="M353" s="421"/>
      <c r="N353" s="421"/>
      <c r="O353" s="421"/>
      <c r="P353" s="421"/>
      <c r="Q353" s="421"/>
      <c r="R353" s="421"/>
      <c r="S353" s="421"/>
      <c r="T353" s="421"/>
      <c r="U353" s="421"/>
      <c r="V353" s="421"/>
      <c r="W353" s="421"/>
      <c r="X353" s="421"/>
      <c r="Y353" s="421"/>
      <c r="Z353" s="421"/>
    </row>
    <row r="354" spans="1:26" ht="14.25" customHeight="1" x14ac:dyDescent="0.35">
      <c r="A354" s="421"/>
      <c r="B354" s="421"/>
      <c r="C354" s="421"/>
      <c r="D354" s="421"/>
      <c r="E354" s="421"/>
      <c r="F354" s="421"/>
      <c r="G354" s="421"/>
      <c r="H354" s="421"/>
      <c r="I354" s="421"/>
      <c r="J354" s="421"/>
      <c r="K354" s="421"/>
      <c r="L354" s="421"/>
      <c r="M354" s="421"/>
      <c r="N354" s="421"/>
      <c r="O354" s="421"/>
      <c r="P354" s="421"/>
      <c r="Q354" s="421"/>
      <c r="R354" s="421"/>
      <c r="S354" s="421"/>
      <c r="T354" s="421"/>
      <c r="U354" s="421"/>
      <c r="V354" s="421"/>
      <c r="W354" s="421"/>
      <c r="X354" s="421"/>
      <c r="Y354" s="421"/>
      <c r="Z354" s="421"/>
    </row>
    <row r="355" spans="1:26" ht="14.25" customHeight="1" x14ac:dyDescent="0.35">
      <c r="A355" s="421"/>
      <c r="B355" s="421"/>
      <c r="C355" s="421"/>
      <c r="D355" s="421"/>
      <c r="E355" s="421"/>
      <c r="F355" s="421"/>
      <c r="G355" s="421"/>
      <c r="H355" s="421"/>
      <c r="I355" s="421"/>
      <c r="J355" s="421"/>
      <c r="K355" s="421"/>
      <c r="L355" s="421"/>
      <c r="M355" s="421"/>
      <c r="N355" s="421"/>
      <c r="O355" s="421"/>
      <c r="P355" s="421"/>
      <c r="Q355" s="421"/>
      <c r="R355" s="421"/>
      <c r="S355" s="421"/>
      <c r="T355" s="421"/>
      <c r="U355" s="421"/>
      <c r="V355" s="421"/>
      <c r="W355" s="421"/>
      <c r="X355" s="421"/>
      <c r="Y355" s="421"/>
      <c r="Z355" s="421"/>
    </row>
    <row r="356" spans="1:26" ht="14.25" customHeight="1" x14ac:dyDescent="0.35">
      <c r="A356" s="421"/>
      <c r="B356" s="421"/>
      <c r="C356" s="421"/>
      <c r="D356" s="421"/>
      <c r="E356" s="421"/>
      <c r="F356" s="421"/>
      <c r="G356" s="421"/>
      <c r="H356" s="421"/>
      <c r="I356" s="421"/>
      <c r="J356" s="421"/>
      <c r="K356" s="421"/>
      <c r="L356" s="421"/>
      <c r="M356" s="421"/>
      <c r="N356" s="421"/>
      <c r="O356" s="421"/>
      <c r="P356" s="421"/>
      <c r="Q356" s="421"/>
      <c r="R356" s="421"/>
      <c r="S356" s="421"/>
      <c r="T356" s="421"/>
      <c r="U356" s="421"/>
      <c r="V356" s="421"/>
      <c r="W356" s="421"/>
      <c r="X356" s="421"/>
      <c r="Y356" s="421"/>
      <c r="Z356" s="421"/>
    </row>
    <row r="357" spans="1:26" ht="14.25" customHeight="1" x14ac:dyDescent="0.35">
      <c r="A357" s="421"/>
      <c r="B357" s="421"/>
      <c r="C357" s="421"/>
      <c r="D357" s="421"/>
      <c r="E357" s="421"/>
      <c r="F357" s="421"/>
      <c r="G357" s="421"/>
      <c r="H357" s="421"/>
      <c r="I357" s="421"/>
      <c r="J357" s="421"/>
      <c r="K357" s="421"/>
      <c r="L357" s="421"/>
      <c r="M357" s="421"/>
      <c r="N357" s="421"/>
      <c r="O357" s="421"/>
      <c r="P357" s="421"/>
      <c r="Q357" s="421"/>
      <c r="R357" s="421"/>
      <c r="S357" s="421"/>
      <c r="T357" s="421"/>
      <c r="U357" s="421"/>
      <c r="V357" s="421"/>
      <c r="W357" s="421"/>
      <c r="X357" s="421"/>
      <c r="Y357" s="421"/>
      <c r="Z357" s="421"/>
    </row>
    <row r="358" spans="1:26" ht="14.25" customHeight="1" x14ac:dyDescent="0.35">
      <c r="A358" s="421"/>
      <c r="B358" s="421"/>
      <c r="C358" s="421"/>
      <c r="D358" s="421"/>
      <c r="E358" s="421"/>
      <c r="F358" s="421"/>
      <c r="G358" s="421"/>
      <c r="H358" s="421"/>
      <c r="I358" s="421"/>
      <c r="J358" s="421"/>
      <c r="K358" s="421"/>
      <c r="L358" s="421"/>
      <c r="M358" s="421"/>
      <c r="N358" s="421"/>
      <c r="O358" s="421"/>
      <c r="P358" s="421"/>
      <c r="Q358" s="421"/>
      <c r="R358" s="421"/>
      <c r="S358" s="421"/>
      <c r="T358" s="421"/>
      <c r="U358" s="421"/>
      <c r="V358" s="421"/>
      <c r="W358" s="421"/>
      <c r="X358" s="421"/>
      <c r="Y358" s="421"/>
      <c r="Z358" s="421"/>
    </row>
    <row r="359" spans="1:26" ht="14.25" customHeight="1" x14ac:dyDescent="0.35">
      <c r="A359" s="421"/>
      <c r="B359" s="421"/>
      <c r="C359" s="421"/>
      <c r="D359" s="421"/>
      <c r="E359" s="421"/>
      <c r="F359" s="421"/>
      <c r="G359" s="421"/>
      <c r="H359" s="421"/>
      <c r="I359" s="421"/>
      <c r="J359" s="421"/>
      <c r="K359" s="421"/>
      <c r="L359" s="421"/>
      <c r="M359" s="421"/>
      <c r="N359" s="421"/>
      <c r="O359" s="421"/>
      <c r="P359" s="421"/>
      <c r="Q359" s="421"/>
      <c r="R359" s="421"/>
      <c r="S359" s="421"/>
      <c r="T359" s="421"/>
      <c r="U359" s="421"/>
      <c r="V359" s="421"/>
      <c r="W359" s="421"/>
      <c r="X359" s="421"/>
      <c r="Y359" s="421"/>
      <c r="Z359" s="421"/>
    </row>
    <row r="360" spans="1:26" ht="14.25" customHeight="1" x14ac:dyDescent="0.35">
      <c r="A360" s="421"/>
      <c r="B360" s="421"/>
      <c r="C360" s="421"/>
      <c r="D360" s="421"/>
      <c r="E360" s="421"/>
      <c r="F360" s="421"/>
      <c r="G360" s="421"/>
      <c r="H360" s="421"/>
      <c r="I360" s="421"/>
      <c r="J360" s="421"/>
      <c r="K360" s="421"/>
      <c r="L360" s="421"/>
      <c r="M360" s="421"/>
      <c r="N360" s="421"/>
      <c r="O360" s="421"/>
      <c r="P360" s="421"/>
      <c r="Q360" s="421"/>
      <c r="R360" s="421"/>
      <c r="S360" s="421"/>
      <c r="T360" s="421"/>
      <c r="U360" s="421"/>
      <c r="V360" s="421"/>
      <c r="W360" s="421"/>
      <c r="X360" s="421"/>
      <c r="Y360" s="421"/>
      <c r="Z360" s="421"/>
    </row>
    <row r="361" spans="1:26" ht="14.25" customHeight="1" x14ac:dyDescent="0.35">
      <c r="A361" s="421"/>
      <c r="B361" s="421"/>
      <c r="C361" s="421"/>
      <c r="D361" s="421"/>
      <c r="E361" s="421"/>
      <c r="F361" s="421"/>
      <c r="G361" s="421"/>
      <c r="H361" s="421"/>
      <c r="I361" s="421"/>
      <c r="J361" s="421"/>
      <c r="K361" s="421"/>
      <c r="L361" s="421"/>
      <c r="M361" s="421"/>
      <c r="N361" s="421"/>
      <c r="O361" s="421"/>
      <c r="P361" s="421"/>
      <c r="Q361" s="421"/>
      <c r="R361" s="421"/>
      <c r="S361" s="421"/>
      <c r="T361" s="421"/>
      <c r="U361" s="421"/>
      <c r="V361" s="421"/>
      <c r="W361" s="421"/>
      <c r="X361" s="421"/>
      <c r="Y361" s="421"/>
      <c r="Z361" s="421"/>
    </row>
    <row r="362" spans="1:26" ht="14.25" customHeight="1" x14ac:dyDescent="0.35">
      <c r="A362" s="421"/>
      <c r="B362" s="421"/>
      <c r="C362" s="421"/>
      <c r="D362" s="421"/>
      <c r="E362" s="421"/>
      <c r="F362" s="421"/>
      <c r="G362" s="421"/>
      <c r="H362" s="421"/>
      <c r="I362" s="421"/>
      <c r="J362" s="421"/>
      <c r="K362" s="421"/>
      <c r="L362" s="421"/>
      <c r="M362" s="421"/>
      <c r="N362" s="421"/>
      <c r="O362" s="421"/>
      <c r="P362" s="421"/>
      <c r="Q362" s="421"/>
      <c r="R362" s="421"/>
      <c r="S362" s="421"/>
      <c r="T362" s="421"/>
      <c r="U362" s="421"/>
      <c r="V362" s="421"/>
      <c r="W362" s="421"/>
      <c r="X362" s="421"/>
      <c r="Y362" s="421"/>
      <c r="Z362" s="421"/>
    </row>
    <row r="363" spans="1:26" ht="14.25" customHeight="1" x14ac:dyDescent="0.35">
      <c r="A363" s="421"/>
      <c r="B363" s="421"/>
      <c r="C363" s="421"/>
      <c r="D363" s="421"/>
      <c r="E363" s="421"/>
      <c r="F363" s="421"/>
      <c r="G363" s="421"/>
      <c r="H363" s="421"/>
      <c r="I363" s="421"/>
      <c r="J363" s="421"/>
      <c r="K363" s="421"/>
      <c r="L363" s="421"/>
      <c r="M363" s="421"/>
      <c r="N363" s="421"/>
      <c r="O363" s="421"/>
      <c r="P363" s="421"/>
      <c r="Q363" s="421"/>
      <c r="R363" s="421"/>
      <c r="S363" s="421"/>
      <c r="T363" s="421"/>
      <c r="U363" s="421"/>
      <c r="V363" s="421"/>
      <c r="W363" s="421"/>
      <c r="X363" s="421"/>
      <c r="Y363" s="421"/>
      <c r="Z363" s="421"/>
    </row>
    <row r="364" spans="1:26" ht="14.25" customHeight="1" x14ac:dyDescent="0.35">
      <c r="A364" s="421"/>
      <c r="B364" s="421"/>
      <c r="C364" s="421"/>
      <c r="D364" s="421"/>
      <c r="E364" s="421"/>
      <c r="F364" s="421"/>
      <c r="G364" s="421"/>
      <c r="H364" s="421"/>
      <c r="I364" s="421"/>
      <c r="J364" s="421"/>
      <c r="K364" s="421"/>
      <c r="L364" s="421"/>
      <c r="M364" s="421"/>
      <c r="N364" s="421"/>
      <c r="O364" s="421"/>
      <c r="P364" s="421"/>
      <c r="Q364" s="421"/>
      <c r="R364" s="421"/>
      <c r="S364" s="421"/>
      <c r="T364" s="421"/>
      <c r="U364" s="421"/>
      <c r="V364" s="421"/>
      <c r="W364" s="421"/>
      <c r="X364" s="421"/>
      <c r="Y364" s="421"/>
      <c r="Z364" s="421"/>
    </row>
    <row r="365" spans="1:26" ht="14.25" customHeight="1" x14ac:dyDescent="0.35">
      <c r="A365" s="421"/>
      <c r="B365" s="421"/>
      <c r="C365" s="421"/>
      <c r="D365" s="421"/>
      <c r="E365" s="421"/>
      <c r="F365" s="421"/>
      <c r="G365" s="421"/>
      <c r="H365" s="421"/>
      <c r="I365" s="421"/>
      <c r="J365" s="421"/>
      <c r="K365" s="421"/>
      <c r="L365" s="421"/>
      <c r="M365" s="421"/>
      <c r="N365" s="421"/>
      <c r="O365" s="421"/>
      <c r="P365" s="421"/>
      <c r="Q365" s="421"/>
      <c r="R365" s="421"/>
      <c r="S365" s="421"/>
      <c r="T365" s="421"/>
      <c r="U365" s="421"/>
      <c r="V365" s="421"/>
      <c r="W365" s="421"/>
      <c r="X365" s="421"/>
      <c r="Y365" s="421"/>
      <c r="Z365" s="421"/>
    </row>
    <row r="366" spans="1:26" ht="14.25" customHeight="1" x14ac:dyDescent="0.35">
      <c r="A366" s="421"/>
      <c r="B366" s="421"/>
      <c r="C366" s="421"/>
      <c r="D366" s="421"/>
      <c r="E366" s="421"/>
      <c r="F366" s="421"/>
      <c r="G366" s="421"/>
      <c r="H366" s="421"/>
      <c r="I366" s="421"/>
      <c r="J366" s="421"/>
      <c r="K366" s="421"/>
      <c r="L366" s="421"/>
      <c r="M366" s="421"/>
      <c r="N366" s="421"/>
      <c r="O366" s="421"/>
      <c r="P366" s="421"/>
      <c r="Q366" s="421"/>
      <c r="R366" s="421"/>
      <c r="S366" s="421"/>
      <c r="T366" s="421"/>
      <c r="U366" s="421"/>
      <c r="V366" s="421"/>
      <c r="W366" s="421"/>
      <c r="X366" s="421"/>
      <c r="Y366" s="421"/>
      <c r="Z366" s="421"/>
    </row>
    <row r="367" spans="1:26" ht="14.25" customHeight="1" x14ac:dyDescent="0.35">
      <c r="A367" s="421"/>
      <c r="B367" s="421"/>
      <c r="C367" s="421"/>
      <c r="D367" s="421"/>
      <c r="E367" s="421"/>
      <c r="F367" s="421"/>
      <c r="G367" s="421"/>
      <c r="H367" s="421"/>
      <c r="I367" s="421"/>
      <c r="J367" s="421"/>
      <c r="K367" s="421"/>
      <c r="L367" s="421"/>
      <c r="M367" s="421"/>
      <c r="N367" s="421"/>
      <c r="O367" s="421"/>
      <c r="P367" s="421"/>
      <c r="Q367" s="421"/>
      <c r="R367" s="421"/>
      <c r="S367" s="421"/>
      <c r="T367" s="421"/>
      <c r="U367" s="421"/>
      <c r="V367" s="421"/>
      <c r="W367" s="421"/>
      <c r="X367" s="421"/>
      <c r="Y367" s="421"/>
      <c r="Z367" s="421"/>
    </row>
    <row r="368" spans="1:26" ht="14.25" customHeight="1" x14ac:dyDescent="0.35">
      <c r="A368" s="421"/>
      <c r="B368" s="421"/>
      <c r="C368" s="421"/>
      <c r="D368" s="421"/>
      <c r="E368" s="421"/>
      <c r="F368" s="421"/>
      <c r="G368" s="421"/>
      <c r="H368" s="421"/>
      <c r="I368" s="421"/>
      <c r="J368" s="421"/>
      <c r="K368" s="421"/>
      <c r="L368" s="421"/>
      <c r="M368" s="421"/>
      <c r="N368" s="421"/>
      <c r="O368" s="421"/>
      <c r="P368" s="421"/>
      <c r="Q368" s="421"/>
      <c r="R368" s="421"/>
      <c r="S368" s="421"/>
      <c r="T368" s="421"/>
      <c r="U368" s="421"/>
      <c r="V368" s="421"/>
      <c r="W368" s="421"/>
      <c r="X368" s="421"/>
      <c r="Y368" s="421"/>
      <c r="Z368" s="421"/>
    </row>
    <row r="369" spans="1:26" ht="14.25" customHeight="1" x14ac:dyDescent="0.35">
      <c r="A369" s="421"/>
      <c r="B369" s="421"/>
      <c r="C369" s="421"/>
      <c r="D369" s="421"/>
      <c r="E369" s="421"/>
      <c r="F369" s="421"/>
      <c r="G369" s="421"/>
      <c r="H369" s="421"/>
      <c r="I369" s="421"/>
      <c r="J369" s="421"/>
      <c r="K369" s="421"/>
      <c r="L369" s="421"/>
      <c r="M369" s="421"/>
      <c r="N369" s="421"/>
      <c r="O369" s="421"/>
      <c r="P369" s="421"/>
      <c r="Q369" s="421"/>
      <c r="R369" s="421"/>
      <c r="S369" s="421"/>
      <c r="T369" s="421"/>
      <c r="U369" s="421"/>
      <c r="V369" s="421"/>
      <c r="W369" s="421"/>
      <c r="X369" s="421"/>
      <c r="Y369" s="421"/>
      <c r="Z369" s="421"/>
    </row>
    <row r="370" spans="1:26" ht="14.25" customHeight="1" x14ac:dyDescent="0.35">
      <c r="A370" s="421"/>
      <c r="B370" s="421"/>
      <c r="C370" s="421"/>
      <c r="D370" s="421"/>
      <c r="E370" s="421"/>
      <c r="F370" s="421"/>
      <c r="G370" s="421"/>
      <c r="H370" s="421"/>
      <c r="I370" s="421"/>
      <c r="J370" s="421"/>
      <c r="K370" s="421"/>
      <c r="L370" s="421"/>
      <c r="M370" s="421"/>
      <c r="N370" s="421"/>
      <c r="O370" s="421"/>
      <c r="P370" s="421"/>
      <c r="Q370" s="421"/>
      <c r="R370" s="421"/>
      <c r="S370" s="421"/>
      <c r="T370" s="421"/>
      <c r="U370" s="421"/>
      <c r="V370" s="421"/>
      <c r="W370" s="421"/>
      <c r="X370" s="421"/>
      <c r="Y370" s="421"/>
      <c r="Z370" s="421"/>
    </row>
    <row r="371" spans="1:26" ht="14.25" customHeight="1" x14ac:dyDescent="0.35">
      <c r="A371" s="421"/>
      <c r="B371" s="421"/>
      <c r="C371" s="421"/>
      <c r="D371" s="421"/>
      <c r="E371" s="421"/>
      <c r="F371" s="421"/>
      <c r="G371" s="421"/>
      <c r="H371" s="421"/>
      <c r="I371" s="421"/>
      <c r="J371" s="421"/>
      <c r="K371" s="421"/>
      <c r="L371" s="421"/>
      <c r="M371" s="421"/>
      <c r="N371" s="421"/>
      <c r="O371" s="421"/>
      <c r="P371" s="421"/>
      <c r="Q371" s="421"/>
      <c r="R371" s="421"/>
      <c r="S371" s="421"/>
      <c r="T371" s="421"/>
      <c r="U371" s="421"/>
      <c r="V371" s="421"/>
      <c r="W371" s="421"/>
      <c r="X371" s="421"/>
      <c r="Y371" s="421"/>
      <c r="Z371" s="421"/>
    </row>
    <row r="372" spans="1:26" ht="14.25" customHeight="1" x14ac:dyDescent="0.35">
      <c r="A372" s="421"/>
      <c r="B372" s="421"/>
      <c r="C372" s="421"/>
      <c r="D372" s="421"/>
      <c r="E372" s="421"/>
      <c r="F372" s="421"/>
      <c r="G372" s="421"/>
      <c r="H372" s="421"/>
      <c r="I372" s="421"/>
      <c r="J372" s="421"/>
      <c r="K372" s="421"/>
      <c r="L372" s="421"/>
      <c r="M372" s="421"/>
      <c r="N372" s="421"/>
      <c r="O372" s="421"/>
      <c r="P372" s="421"/>
      <c r="Q372" s="421"/>
      <c r="R372" s="421"/>
      <c r="S372" s="421"/>
      <c r="T372" s="421"/>
      <c r="U372" s="421"/>
      <c r="V372" s="421"/>
      <c r="W372" s="421"/>
      <c r="X372" s="421"/>
      <c r="Y372" s="421"/>
      <c r="Z372" s="421"/>
    </row>
    <row r="373" spans="1:26" ht="14.25" customHeight="1" x14ac:dyDescent="0.35">
      <c r="A373" s="421"/>
      <c r="B373" s="421"/>
      <c r="C373" s="421"/>
      <c r="D373" s="421"/>
      <c r="E373" s="421"/>
      <c r="F373" s="421"/>
      <c r="G373" s="421"/>
      <c r="H373" s="421"/>
      <c r="I373" s="421"/>
      <c r="J373" s="421"/>
      <c r="K373" s="421"/>
      <c r="L373" s="421"/>
      <c r="M373" s="421"/>
      <c r="N373" s="421"/>
      <c r="O373" s="421"/>
      <c r="P373" s="421"/>
      <c r="Q373" s="421"/>
      <c r="R373" s="421"/>
      <c r="S373" s="421"/>
      <c r="T373" s="421"/>
      <c r="U373" s="421"/>
      <c r="V373" s="421"/>
      <c r="W373" s="421"/>
      <c r="X373" s="421"/>
      <c r="Y373" s="421"/>
      <c r="Z373" s="421"/>
    </row>
    <row r="374" spans="1:26" ht="14.25" customHeight="1" x14ac:dyDescent="0.35">
      <c r="A374" s="421"/>
      <c r="B374" s="421"/>
      <c r="C374" s="421"/>
      <c r="D374" s="421"/>
      <c r="E374" s="421"/>
      <c r="F374" s="421"/>
      <c r="G374" s="421"/>
      <c r="H374" s="421"/>
      <c r="I374" s="421"/>
      <c r="J374" s="421"/>
      <c r="K374" s="421"/>
      <c r="L374" s="421"/>
      <c r="M374" s="421"/>
      <c r="N374" s="421"/>
      <c r="O374" s="421"/>
      <c r="P374" s="421"/>
      <c r="Q374" s="421"/>
      <c r="R374" s="421"/>
      <c r="S374" s="421"/>
      <c r="T374" s="421"/>
      <c r="U374" s="421"/>
      <c r="V374" s="421"/>
      <c r="W374" s="421"/>
      <c r="X374" s="421"/>
      <c r="Y374" s="421"/>
      <c r="Z374" s="421"/>
    </row>
    <row r="375" spans="1:26" ht="14.25" customHeight="1" x14ac:dyDescent="0.35">
      <c r="A375" s="421"/>
      <c r="B375" s="421"/>
      <c r="C375" s="421"/>
      <c r="D375" s="421"/>
      <c r="E375" s="421"/>
      <c r="F375" s="421"/>
      <c r="G375" s="421"/>
      <c r="H375" s="421"/>
      <c r="I375" s="421"/>
      <c r="J375" s="421"/>
      <c r="K375" s="421"/>
      <c r="L375" s="421"/>
      <c r="M375" s="421"/>
      <c r="N375" s="421"/>
      <c r="O375" s="421"/>
      <c r="P375" s="421"/>
      <c r="Q375" s="421"/>
      <c r="R375" s="421"/>
      <c r="S375" s="421"/>
      <c r="T375" s="421"/>
      <c r="U375" s="421"/>
      <c r="V375" s="421"/>
      <c r="W375" s="421"/>
      <c r="X375" s="421"/>
      <c r="Y375" s="421"/>
      <c r="Z375" s="421"/>
    </row>
    <row r="376" spans="1:26" ht="14.25" customHeight="1" x14ac:dyDescent="0.35">
      <c r="A376" s="421"/>
      <c r="B376" s="421"/>
      <c r="C376" s="421"/>
      <c r="D376" s="421"/>
      <c r="E376" s="421"/>
      <c r="F376" s="421"/>
      <c r="G376" s="421"/>
      <c r="H376" s="421"/>
      <c r="I376" s="421"/>
      <c r="J376" s="421"/>
      <c r="K376" s="421"/>
      <c r="L376" s="421"/>
      <c r="M376" s="421"/>
      <c r="N376" s="421"/>
      <c r="O376" s="421"/>
      <c r="P376" s="421"/>
      <c r="Q376" s="421"/>
      <c r="R376" s="421"/>
      <c r="S376" s="421"/>
      <c r="T376" s="421"/>
      <c r="U376" s="421"/>
      <c r="V376" s="421"/>
      <c r="W376" s="421"/>
      <c r="X376" s="421"/>
      <c r="Y376" s="421"/>
      <c r="Z376" s="421"/>
    </row>
    <row r="377" spans="1:26" ht="14.25" customHeight="1" x14ac:dyDescent="0.35">
      <c r="A377" s="421"/>
      <c r="B377" s="421"/>
      <c r="C377" s="421"/>
      <c r="D377" s="421"/>
      <c r="E377" s="421"/>
      <c r="F377" s="421"/>
      <c r="G377" s="421"/>
      <c r="H377" s="421"/>
      <c r="I377" s="421"/>
      <c r="J377" s="421"/>
      <c r="K377" s="421"/>
      <c r="L377" s="421"/>
      <c r="M377" s="421"/>
      <c r="N377" s="421"/>
      <c r="O377" s="421"/>
      <c r="P377" s="421"/>
      <c r="Q377" s="421"/>
      <c r="R377" s="421"/>
      <c r="S377" s="421"/>
      <c r="T377" s="421"/>
      <c r="U377" s="421"/>
      <c r="V377" s="421"/>
      <c r="W377" s="421"/>
      <c r="X377" s="421"/>
      <c r="Y377" s="421"/>
      <c r="Z377" s="421"/>
    </row>
    <row r="378" spans="1:26" ht="14.25" customHeight="1" x14ac:dyDescent="0.35">
      <c r="A378" s="421"/>
      <c r="B378" s="421"/>
      <c r="C378" s="421"/>
      <c r="D378" s="421"/>
      <c r="E378" s="421"/>
      <c r="F378" s="421"/>
      <c r="G378" s="421"/>
      <c r="H378" s="421"/>
      <c r="I378" s="421"/>
      <c r="J378" s="421"/>
      <c r="K378" s="421"/>
      <c r="L378" s="421"/>
      <c r="M378" s="421"/>
      <c r="N378" s="421"/>
      <c r="O378" s="421"/>
      <c r="P378" s="421"/>
      <c r="Q378" s="421"/>
      <c r="R378" s="421"/>
      <c r="S378" s="421"/>
      <c r="T378" s="421"/>
      <c r="U378" s="421"/>
      <c r="V378" s="421"/>
      <c r="W378" s="421"/>
      <c r="X378" s="421"/>
      <c r="Y378" s="421"/>
      <c r="Z378" s="421"/>
    </row>
    <row r="379" spans="1:26" ht="14.25" customHeight="1" x14ac:dyDescent="0.35">
      <c r="A379" s="421"/>
      <c r="B379" s="421"/>
      <c r="C379" s="421"/>
      <c r="D379" s="421"/>
      <c r="E379" s="421"/>
      <c r="F379" s="421"/>
      <c r="G379" s="421"/>
      <c r="H379" s="421"/>
      <c r="I379" s="421"/>
      <c r="J379" s="421"/>
      <c r="K379" s="421"/>
      <c r="L379" s="421"/>
      <c r="M379" s="421"/>
      <c r="N379" s="421"/>
      <c r="O379" s="421"/>
      <c r="P379" s="421"/>
      <c r="Q379" s="421"/>
      <c r="R379" s="421"/>
      <c r="S379" s="421"/>
      <c r="T379" s="421"/>
      <c r="U379" s="421"/>
      <c r="V379" s="421"/>
      <c r="W379" s="421"/>
      <c r="X379" s="421"/>
      <c r="Y379" s="421"/>
      <c r="Z379" s="421"/>
    </row>
    <row r="380" spans="1:26" ht="14.25" customHeight="1" x14ac:dyDescent="0.35">
      <c r="A380" s="421"/>
      <c r="B380" s="421"/>
      <c r="C380" s="421"/>
      <c r="D380" s="421"/>
      <c r="E380" s="421"/>
      <c r="F380" s="421"/>
      <c r="G380" s="421"/>
      <c r="H380" s="421"/>
      <c r="I380" s="421"/>
      <c r="J380" s="421"/>
      <c r="K380" s="421"/>
      <c r="L380" s="421"/>
      <c r="M380" s="421"/>
      <c r="N380" s="421"/>
      <c r="O380" s="421"/>
      <c r="P380" s="421"/>
      <c r="Q380" s="421"/>
      <c r="R380" s="421"/>
      <c r="S380" s="421"/>
      <c r="T380" s="421"/>
      <c r="U380" s="421"/>
      <c r="V380" s="421"/>
      <c r="W380" s="421"/>
      <c r="X380" s="421"/>
      <c r="Y380" s="421"/>
      <c r="Z380" s="421"/>
    </row>
    <row r="381" spans="1:26" ht="14.25" customHeight="1" x14ac:dyDescent="0.35">
      <c r="A381" s="421"/>
      <c r="B381" s="421"/>
      <c r="C381" s="421"/>
      <c r="D381" s="421"/>
      <c r="E381" s="421"/>
      <c r="F381" s="421"/>
      <c r="G381" s="421"/>
      <c r="H381" s="421"/>
      <c r="I381" s="421"/>
      <c r="J381" s="421"/>
      <c r="K381" s="421"/>
      <c r="L381" s="421"/>
      <c r="M381" s="421"/>
      <c r="N381" s="421"/>
      <c r="O381" s="421"/>
      <c r="P381" s="421"/>
      <c r="Q381" s="421"/>
      <c r="R381" s="421"/>
      <c r="S381" s="421"/>
      <c r="T381" s="421"/>
      <c r="U381" s="421"/>
      <c r="V381" s="421"/>
      <c r="W381" s="421"/>
      <c r="X381" s="421"/>
      <c r="Y381" s="421"/>
      <c r="Z381" s="421"/>
    </row>
    <row r="382" spans="1:26" ht="14.25" customHeight="1" x14ac:dyDescent="0.35">
      <c r="A382" s="421"/>
      <c r="B382" s="421"/>
      <c r="C382" s="421"/>
      <c r="D382" s="421"/>
      <c r="E382" s="421"/>
      <c r="F382" s="421"/>
      <c r="G382" s="421"/>
      <c r="H382" s="421"/>
      <c r="I382" s="421"/>
      <c r="J382" s="421"/>
      <c r="K382" s="421"/>
      <c r="L382" s="421"/>
      <c r="M382" s="421"/>
      <c r="N382" s="421"/>
      <c r="O382" s="421"/>
      <c r="P382" s="421"/>
      <c r="Q382" s="421"/>
      <c r="R382" s="421"/>
      <c r="S382" s="421"/>
      <c r="T382" s="421"/>
      <c r="U382" s="421"/>
      <c r="V382" s="421"/>
      <c r="W382" s="421"/>
      <c r="X382" s="421"/>
      <c r="Y382" s="421"/>
      <c r="Z382" s="421"/>
    </row>
    <row r="383" spans="1:26" ht="14.25" customHeight="1" x14ac:dyDescent="0.35">
      <c r="A383" s="421"/>
      <c r="B383" s="421"/>
      <c r="C383" s="421"/>
      <c r="D383" s="421"/>
      <c r="E383" s="421"/>
      <c r="F383" s="421"/>
      <c r="G383" s="421"/>
      <c r="H383" s="421"/>
      <c r="I383" s="421"/>
      <c r="J383" s="421"/>
      <c r="K383" s="421"/>
      <c r="L383" s="421"/>
      <c r="M383" s="421"/>
      <c r="N383" s="421"/>
      <c r="O383" s="421"/>
      <c r="P383" s="421"/>
      <c r="Q383" s="421"/>
      <c r="R383" s="421"/>
      <c r="S383" s="421"/>
      <c r="T383" s="421"/>
      <c r="U383" s="421"/>
      <c r="V383" s="421"/>
      <c r="W383" s="421"/>
      <c r="X383" s="421"/>
      <c r="Y383" s="421"/>
      <c r="Z383" s="421"/>
    </row>
    <row r="384" spans="1:26" ht="14.25" customHeight="1" x14ac:dyDescent="0.35">
      <c r="A384" s="421"/>
      <c r="B384" s="421"/>
      <c r="C384" s="421"/>
      <c r="D384" s="421"/>
      <c r="E384" s="421"/>
      <c r="F384" s="421"/>
      <c r="G384" s="421"/>
      <c r="H384" s="421"/>
      <c r="I384" s="421"/>
      <c r="J384" s="421"/>
      <c r="K384" s="421"/>
      <c r="L384" s="421"/>
      <c r="M384" s="421"/>
      <c r="N384" s="421"/>
      <c r="O384" s="421"/>
      <c r="P384" s="421"/>
      <c r="Q384" s="421"/>
      <c r="R384" s="421"/>
      <c r="S384" s="421"/>
      <c r="T384" s="421"/>
      <c r="U384" s="421"/>
      <c r="V384" s="421"/>
      <c r="W384" s="421"/>
      <c r="X384" s="421"/>
      <c r="Y384" s="421"/>
      <c r="Z384" s="421"/>
    </row>
    <row r="385" spans="1:26" ht="14.25" customHeight="1" x14ac:dyDescent="0.35">
      <c r="A385" s="421"/>
      <c r="B385" s="421"/>
      <c r="C385" s="421"/>
      <c r="D385" s="421"/>
      <c r="E385" s="421"/>
      <c r="F385" s="421"/>
      <c r="G385" s="421"/>
      <c r="H385" s="421"/>
      <c r="I385" s="421"/>
      <c r="J385" s="421"/>
      <c r="K385" s="421"/>
      <c r="L385" s="421"/>
      <c r="M385" s="421"/>
      <c r="N385" s="421"/>
      <c r="O385" s="421"/>
      <c r="P385" s="421"/>
      <c r="Q385" s="421"/>
      <c r="R385" s="421"/>
      <c r="S385" s="421"/>
      <c r="T385" s="421"/>
      <c r="U385" s="421"/>
      <c r="V385" s="421"/>
      <c r="W385" s="421"/>
      <c r="X385" s="421"/>
      <c r="Y385" s="421"/>
      <c r="Z385" s="421"/>
    </row>
    <row r="386" spans="1:26" ht="14.25" customHeight="1" x14ac:dyDescent="0.35">
      <c r="A386" s="421"/>
      <c r="B386" s="421"/>
      <c r="C386" s="421"/>
      <c r="D386" s="421"/>
      <c r="E386" s="421"/>
      <c r="F386" s="421"/>
      <c r="G386" s="421"/>
      <c r="H386" s="421"/>
      <c r="I386" s="421"/>
      <c r="J386" s="421"/>
      <c r="K386" s="421"/>
      <c r="L386" s="421"/>
      <c r="M386" s="421"/>
      <c r="N386" s="421"/>
      <c r="O386" s="421"/>
      <c r="P386" s="421"/>
      <c r="Q386" s="421"/>
      <c r="R386" s="421"/>
      <c r="S386" s="421"/>
      <c r="T386" s="421"/>
      <c r="U386" s="421"/>
      <c r="V386" s="421"/>
      <c r="W386" s="421"/>
      <c r="X386" s="421"/>
      <c r="Y386" s="421"/>
      <c r="Z386" s="421"/>
    </row>
    <row r="387" spans="1:26" ht="14.25" customHeight="1" x14ac:dyDescent="0.35">
      <c r="A387" s="421"/>
      <c r="B387" s="421"/>
      <c r="C387" s="421"/>
      <c r="D387" s="421"/>
      <c r="E387" s="421"/>
      <c r="F387" s="421"/>
      <c r="G387" s="421"/>
      <c r="H387" s="421"/>
      <c r="I387" s="421"/>
      <c r="J387" s="421"/>
      <c r="K387" s="421"/>
      <c r="L387" s="421"/>
      <c r="M387" s="421"/>
      <c r="N387" s="421"/>
      <c r="O387" s="421"/>
      <c r="P387" s="421"/>
      <c r="Q387" s="421"/>
      <c r="R387" s="421"/>
      <c r="S387" s="421"/>
      <c r="T387" s="421"/>
      <c r="U387" s="421"/>
      <c r="V387" s="421"/>
      <c r="W387" s="421"/>
      <c r="X387" s="421"/>
      <c r="Y387" s="421"/>
      <c r="Z387" s="421"/>
    </row>
    <row r="388" spans="1:26" ht="14.25" customHeight="1" x14ac:dyDescent="0.35">
      <c r="A388" s="421"/>
      <c r="B388" s="421"/>
      <c r="C388" s="421"/>
      <c r="D388" s="421"/>
      <c r="E388" s="421"/>
      <c r="F388" s="421"/>
      <c r="G388" s="421"/>
      <c r="H388" s="421"/>
      <c r="I388" s="421"/>
      <c r="J388" s="421"/>
      <c r="K388" s="421"/>
      <c r="L388" s="421"/>
      <c r="M388" s="421"/>
      <c r="N388" s="421"/>
      <c r="O388" s="421"/>
      <c r="P388" s="421"/>
      <c r="Q388" s="421"/>
      <c r="R388" s="421"/>
      <c r="S388" s="421"/>
      <c r="T388" s="421"/>
      <c r="U388" s="421"/>
      <c r="V388" s="421"/>
      <c r="W388" s="421"/>
      <c r="X388" s="421"/>
      <c r="Y388" s="421"/>
      <c r="Z388" s="421"/>
    </row>
    <row r="389" spans="1:26" ht="14.25" customHeight="1" x14ac:dyDescent="0.35">
      <c r="A389" s="421"/>
      <c r="B389" s="421"/>
      <c r="C389" s="421"/>
      <c r="D389" s="421"/>
      <c r="E389" s="421"/>
      <c r="F389" s="421"/>
      <c r="G389" s="421"/>
      <c r="H389" s="421"/>
      <c r="I389" s="421"/>
      <c r="J389" s="421"/>
      <c r="K389" s="421"/>
      <c r="L389" s="421"/>
      <c r="M389" s="421"/>
      <c r="N389" s="421"/>
      <c r="O389" s="421"/>
      <c r="P389" s="421"/>
      <c r="Q389" s="421"/>
      <c r="R389" s="421"/>
      <c r="S389" s="421"/>
      <c r="T389" s="421"/>
      <c r="U389" s="421"/>
      <c r="V389" s="421"/>
      <c r="W389" s="421"/>
      <c r="X389" s="421"/>
      <c r="Y389" s="421"/>
      <c r="Z389" s="421"/>
    </row>
    <row r="390" spans="1:26" ht="14.25" customHeight="1" x14ac:dyDescent="0.35">
      <c r="A390" s="421"/>
      <c r="B390" s="421"/>
      <c r="C390" s="421"/>
      <c r="D390" s="421"/>
      <c r="E390" s="421"/>
      <c r="F390" s="421"/>
      <c r="G390" s="421"/>
      <c r="H390" s="421"/>
      <c r="I390" s="421"/>
      <c r="J390" s="421"/>
      <c r="K390" s="421"/>
      <c r="L390" s="421"/>
      <c r="M390" s="421"/>
      <c r="N390" s="421"/>
      <c r="O390" s="421"/>
      <c r="P390" s="421"/>
      <c r="Q390" s="421"/>
      <c r="R390" s="421"/>
      <c r="S390" s="421"/>
      <c r="T390" s="421"/>
      <c r="U390" s="421"/>
      <c r="V390" s="421"/>
      <c r="W390" s="421"/>
      <c r="X390" s="421"/>
      <c r="Y390" s="421"/>
      <c r="Z390" s="421"/>
    </row>
    <row r="391" spans="1:26" ht="14.25" customHeight="1" x14ac:dyDescent="0.35">
      <c r="A391" s="421"/>
      <c r="B391" s="421"/>
      <c r="C391" s="421"/>
      <c r="D391" s="421"/>
      <c r="E391" s="421"/>
      <c r="F391" s="421"/>
      <c r="G391" s="421"/>
      <c r="H391" s="421"/>
      <c r="I391" s="421"/>
      <c r="J391" s="421"/>
      <c r="K391" s="421"/>
      <c r="L391" s="421"/>
      <c r="M391" s="421"/>
      <c r="N391" s="421"/>
      <c r="O391" s="421"/>
      <c r="P391" s="421"/>
      <c r="Q391" s="421"/>
      <c r="R391" s="421"/>
      <c r="S391" s="421"/>
      <c r="T391" s="421"/>
      <c r="U391" s="421"/>
      <c r="V391" s="421"/>
      <c r="W391" s="421"/>
      <c r="X391" s="421"/>
      <c r="Y391" s="421"/>
      <c r="Z391" s="421"/>
    </row>
    <row r="392" spans="1:26" ht="14.25" customHeight="1" x14ac:dyDescent="0.35">
      <c r="A392" s="421"/>
      <c r="B392" s="421"/>
      <c r="C392" s="421"/>
      <c r="D392" s="421"/>
      <c r="E392" s="421"/>
      <c r="F392" s="421"/>
      <c r="G392" s="421"/>
      <c r="H392" s="421"/>
      <c r="I392" s="421"/>
      <c r="J392" s="421"/>
      <c r="K392" s="421"/>
      <c r="L392" s="421"/>
      <c r="M392" s="421"/>
      <c r="N392" s="421"/>
      <c r="O392" s="421"/>
      <c r="P392" s="421"/>
      <c r="Q392" s="421"/>
      <c r="R392" s="421"/>
      <c r="S392" s="421"/>
      <c r="T392" s="421"/>
      <c r="U392" s="421"/>
      <c r="V392" s="421"/>
      <c r="W392" s="421"/>
      <c r="X392" s="421"/>
      <c r="Y392" s="421"/>
      <c r="Z392" s="421"/>
    </row>
    <row r="393" spans="1:26" ht="14.25" customHeight="1" x14ac:dyDescent="0.35">
      <c r="A393" s="421"/>
      <c r="B393" s="421"/>
      <c r="C393" s="421"/>
      <c r="D393" s="421"/>
      <c r="E393" s="421"/>
      <c r="F393" s="421"/>
      <c r="G393" s="421"/>
      <c r="H393" s="421"/>
      <c r="I393" s="421"/>
      <c r="J393" s="421"/>
      <c r="K393" s="421"/>
      <c r="L393" s="421"/>
      <c r="M393" s="421"/>
      <c r="N393" s="421"/>
      <c r="O393" s="421"/>
      <c r="P393" s="421"/>
      <c r="Q393" s="421"/>
      <c r="R393" s="421"/>
      <c r="S393" s="421"/>
      <c r="T393" s="421"/>
      <c r="U393" s="421"/>
      <c r="V393" s="421"/>
      <c r="W393" s="421"/>
      <c r="X393" s="421"/>
      <c r="Y393" s="421"/>
      <c r="Z393" s="421"/>
    </row>
    <row r="394" spans="1:26" ht="14.25" customHeight="1" x14ac:dyDescent="0.35">
      <c r="A394" s="421"/>
      <c r="B394" s="421"/>
      <c r="C394" s="421"/>
      <c r="D394" s="421"/>
      <c r="E394" s="421"/>
      <c r="F394" s="421"/>
      <c r="G394" s="421"/>
      <c r="H394" s="421"/>
      <c r="I394" s="421"/>
      <c r="J394" s="421"/>
      <c r="K394" s="421"/>
      <c r="L394" s="421"/>
      <c r="M394" s="421"/>
      <c r="N394" s="421"/>
      <c r="O394" s="421"/>
      <c r="P394" s="421"/>
      <c r="Q394" s="421"/>
      <c r="R394" s="421"/>
      <c r="S394" s="421"/>
      <c r="T394" s="421"/>
      <c r="U394" s="421"/>
      <c r="V394" s="421"/>
      <c r="W394" s="421"/>
      <c r="X394" s="421"/>
      <c r="Y394" s="421"/>
      <c r="Z394" s="421"/>
    </row>
    <row r="395" spans="1:26" ht="14.25" customHeight="1" x14ac:dyDescent="0.35">
      <c r="A395" s="421"/>
      <c r="B395" s="421"/>
      <c r="C395" s="421"/>
      <c r="D395" s="421"/>
      <c r="E395" s="421"/>
      <c r="F395" s="421"/>
      <c r="G395" s="421"/>
      <c r="H395" s="421"/>
      <c r="I395" s="421"/>
      <c r="J395" s="421"/>
      <c r="K395" s="421"/>
      <c r="L395" s="421"/>
      <c r="M395" s="421"/>
      <c r="N395" s="421"/>
      <c r="O395" s="421"/>
      <c r="P395" s="421"/>
      <c r="Q395" s="421"/>
      <c r="R395" s="421"/>
      <c r="S395" s="421"/>
      <c r="T395" s="421"/>
      <c r="U395" s="421"/>
      <c r="V395" s="421"/>
      <c r="W395" s="421"/>
      <c r="X395" s="421"/>
      <c r="Y395" s="421"/>
      <c r="Z395" s="421"/>
    </row>
    <row r="396" spans="1:26" ht="14.25" customHeight="1" x14ac:dyDescent="0.35">
      <c r="A396" s="421"/>
      <c r="B396" s="421"/>
      <c r="C396" s="421"/>
      <c r="D396" s="421"/>
      <c r="E396" s="421"/>
      <c r="F396" s="421"/>
      <c r="G396" s="421"/>
      <c r="H396" s="421"/>
      <c r="I396" s="421"/>
      <c r="J396" s="421"/>
      <c r="K396" s="421"/>
      <c r="L396" s="421"/>
      <c r="M396" s="421"/>
      <c r="N396" s="421"/>
      <c r="O396" s="421"/>
      <c r="P396" s="421"/>
      <c r="Q396" s="421"/>
      <c r="R396" s="421"/>
      <c r="S396" s="421"/>
      <c r="T396" s="421"/>
      <c r="U396" s="421"/>
      <c r="V396" s="421"/>
      <c r="W396" s="421"/>
      <c r="X396" s="421"/>
      <c r="Y396" s="421"/>
      <c r="Z396" s="421"/>
    </row>
    <row r="397" spans="1:26" ht="14.25" customHeight="1" x14ac:dyDescent="0.35">
      <c r="A397" s="421"/>
      <c r="B397" s="421"/>
      <c r="C397" s="421"/>
      <c r="D397" s="421"/>
      <c r="E397" s="421"/>
      <c r="F397" s="421"/>
      <c r="G397" s="421"/>
      <c r="H397" s="421"/>
      <c r="I397" s="421"/>
      <c r="J397" s="421"/>
      <c r="K397" s="421"/>
      <c r="L397" s="421"/>
      <c r="M397" s="421"/>
      <c r="N397" s="421"/>
      <c r="O397" s="421"/>
      <c r="P397" s="421"/>
      <c r="Q397" s="421"/>
      <c r="R397" s="421"/>
      <c r="S397" s="421"/>
      <c r="T397" s="421"/>
      <c r="U397" s="421"/>
      <c r="V397" s="421"/>
      <c r="W397" s="421"/>
      <c r="X397" s="421"/>
      <c r="Y397" s="421"/>
      <c r="Z397" s="421"/>
    </row>
    <row r="398" spans="1:26" ht="14.25" customHeight="1" x14ac:dyDescent="0.35">
      <c r="A398" s="421"/>
      <c r="B398" s="421"/>
      <c r="C398" s="421"/>
      <c r="D398" s="421"/>
      <c r="E398" s="421"/>
      <c r="F398" s="421"/>
      <c r="G398" s="421"/>
      <c r="H398" s="421"/>
      <c r="I398" s="421"/>
      <c r="J398" s="421"/>
      <c r="K398" s="421"/>
      <c r="L398" s="421"/>
      <c r="M398" s="421"/>
      <c r="N398" s="421"/>
      <c r="O398" s="421"/>
      <c r="P398" s="421"/>
      <c r="Q398" s="421"/>
      <c r="R398" s="421"/>
      <c r="S398" s="421"/>
      <c r="T398" s="421"/>
      <c r="U398" s="421"/>
      <c r="V398" s="421"/>
      <c r="W398" s="421"/>
      <c r="X398" s="421"/>
      <c r="Y398" s="421"/>
      <c r="Z398" s="421"/>
    </row>
    <row r="399" spans="1:26" ht="14.25" customHeight="1" x14ac:dyDescent="0.35">
      <c r="A399" s="421"/>
      <c r="B399" s="421"/>
      <c r="C399" s="421"/>
      <c r="D399" s="421"/>
      <c r="E399" s="421"/>
      <c r="F399" s="421"/>
      <c r="G399" s="421"/>
      <c r="H399" s="421"/>
      <c r="I399" s="421"/>
      <c r="J399" s="421"/>
      <c r="K399" s="421"/>
      <c r="L399" s="421"/>
      <c r="M399" s="421"/>
      <c r="N399" s="421"/>
      <c r="O399" s="421"/>
      <c r="P399" s="421"/>
      <c r="Q399" s="421"/>
      <c r="R399" s="421"/>
      <c r="S399" s="421"/>
      <c r="T399" s="421"/>
      <c r="U399" s="421"/>
      <c r="V399" s="421"/>
      <c r="W399" s="421"/>
      <c r="X399" s="421"/>
      <c r="Y399" s="421"/>
      <c r="Z399" s="421"/>
    </row>
    <row r="400" spans="1:26" ht="14.25" customHeight="1" x14ac:dyDescent="0.35">
      <c r="A400" s="421"/>
      <c r="B400" s="421"/>
      <c r="C400" s="421"/>
      <c r="D400" s="421"/>
      <c r="E400" s="421"/>
      <c r="F400" s="421"/>
      <c r="G400" s="421"/>
      <c r="H400" s="421"/>
      <c r="I400" s="421"/>
      <c r="J400" s="421"/>
      <c r="K400" s="421"/>
      <c r="L400" s="421"/>
      <c r="M400" s="421"/>
      <c r="N400" s="421"/>
      <c r="O400" s="421"/>
      <c r="P400" s="421"/>
      <c r="Q400" s="421"/>
      <c r="R400" s="421"/>
      <c r="S400" s="421"/>
      <c r="T400" s="421"/>
      <c r="U400" s="421"/>
      <c r="V400" s="421"/>
      <c r="W400" s="421"/>
      <c r="X400" s="421"/>
      <c r="Y400" s="421"/>
      <c r="Z400" s="421"/>
    </row>
    <row r="401" spans="1:26" ht="14.25" customHeight="1" x14ac:dyDescent="0.35">
      <c r="A401" s="421"/>
      <c r="B401" s="421"/>
      <c r="C401" s="421"/>
      <c r="D401" s="421"/>
      <c r="E401" s="421"/>
      <c r="F401" s="421"/>
      <c r="G401" s="421"/>
      <c r="H401" s="421"/>
      <c r="I401" s="421"/>
      <c r="J401" s="421"/>
      <c r="K401" s="421"/>
      <c r="L401" s="421"/>
      <c r="M401" s="421"/>
      <c r="N401" s="421"/>
      <c r="O401" s="421"/>
      <c r="P401" s="421"/>
      <c r="Q401" s="421"/>
      <c r="R401" s="421"/>
      <c r="S401" s="421"/>
      <c r="T401" s="421"/>
      <c r="U401" s="421"/>
      <c r="V401" s="421"/>
      <c r="W401" s="421"/>
      <c r="X401" s="421"/>
      <c r="Y401" s="421"/>
      <c r="Z401" s="421"/>
    </row>
    <row r="402" spans="1:26" ht="14.25" customHeight="1" x14ac:dyDescent="0.35">
      <c r="A402" s="421"/>
      <c r="B402" s="421"/>
      <c r="C402" s="421"/>
      <c r="D402" s="421"/>
      <c r="E402" s="421"/>
      <c r="F402" s="421"/>
      <c r="G402" s="421"/>
      <c r="H402" s="421"/>
      <c r="I402" s="421"/>
      <c r="J402" s="421"/>
      <c r="K402" s="421"/>
      <c r="L402" s="421"/>
      <c r="M402" s="421"/>
      <c r="N402" s="421"/>
      <c r="O402" s="421"/>
      <c r="P402" s="421"/>
      <c r="Q402" s="421"/>
      <c r="R402" s="421"/>
      <c r="S402" s="421"/>
      <c r="T402" s="421"/>
      <c r="U402" s="421"/>
      <c r="V402" s="421"/>
      <c r="W402" s="421"/>
      <c r="X402" s="421"/>
      <c r="Y402" s="421"/>
      <c r="Z402" s="421"/>
    </row>
    <row r="403" spans="1:26" ht="14.25" customHeight="1" x14ac:dyDescent="0.35">
      <c r="A403" s="421"/>
      <c r="B403" s="421"/>
      <c r="C403" s="421"/>
      <c r="D403" s="421"/>
      <c r="E403" s="421"/>
      <c r="F403" s="421"/>
      <c r="G403" s="421"/>
      <c r="H403" s="421"/>
      <c r="I403" s="421"/>
      <c r="J403" s="421"/>
      <c r="K403" s="421"/>
      <c r="L403" s="421"/>
      <c r="M403" s="421"/>
      <c r="N403" s="421"/>
      <c r="O403" s="421"/>
      <c r="P403" s="421"/>
      <c r="Q403" s="421"/>
      <c r="R403" s="421"/>
      <c r="S403" s="421"/>
      <c r="T403" s="421"/>
      <c r="U403" s="421"/>
      <c r="V403" s="421"/>
      <c r="W403" s="421"/>
      <c r="X403" s="421"/>
      <c r="Y403" s="421"/>
      <c r="Z403" s="421"/>
    </row>
    <row r="404" spans="1:26" ht="14.25" customHeight="1" x14ac:dyDescent="0.35">
      <c r="A404" s="421"/>
      <c r="B404" s="421"/>
      <c r="C404" s="421"/>
      <c r="D404" s="421"/>
      <c r="E404" s="421"/>
      <c r="F404" s="421"/>
      <c r="G404" s="421"/>
      <c r="H404" s="421"/>
      <c r="I404" s="421"/>
      <c r="J404" s="421"/>
      <c r="K404" s="421"/>
      <c r="L404" s="421"/>
      <c r="M404" s="421"/>
      <c r="N404" s="421"/>
      <c r="O404" s="421"/>
      <c r="P404" s="421"/>
      <c r="Q404" s="421"/>
      <c r="R404" s="421"/>
      <c r="S404" s="421"/>
      <c r="T404" s="421"/>
      <c r="U404" s="421"/>
      <c r="V404" s="421"/>
      <c r="W404" s="421"/>
      <c r="X404" s="421"/>
      <c r="Y404" s="421"/>
      <c r="Z404" s="421"/>
    </row>
    <row r="405" spans="1:26" ht="14.25" customHeight="1" x14ac:dyDescent="0.35">
      <c r="A405" s="421"/>
      <c r="B405" s="421"/>
      <c r="C405" s="421"/>
      <c r="D405" s="421"/>
      <c r="E405" s="421"/>
      <c r="F405" s="421"/>
      <c r="G405" s="421"/>
      <c r="H405" s="421"/>
      <c r="I405" s="421"/>
      <c r="J405" s="421"/>
      <c r="K405" s="421"/>
      <c r="L405" s="421"/>
      <c r="M405" s="421"/>
      <c r="N405" s="421"/>
      <c r="O405" s="421"/>
      <c r="P405" s="421"/>
      <c r="Q405" s="421"/>
      <c r="R405" s="421"/>
      <c r="S405" s="421"/>
      <c r="T405" s="421"/>
      <c r="U405" s="421"/>
      <c r="V405" s="421"/>
      <c r="W405" s="421"/>
      <c r="X405" s="421"/>
      <c r="Y405" s="421"/>
      <c r="Z405" s="421"/>
    </row>
    <row r="406" spans="1:26" ht="14.25" customHeight="1" x14ac:dyDescent="0.35">
      <c r="A406" s="421"/>
      <c r="B406" s="421"/>
      <c r="C406" s="421"/>
      <c r="D406" s="421"/>
      <c r="E406" s="421"/>
      <c r="F406" s="421"/>
      <c r="G406" s="421"/>
      <c r="H406" s="421"/>
      <c r="I406" s="421"/>
      <c r="J406" s="421"/>
      <c r="K406" s="421"/>
      <c r="L406" s="421"/>
      <c r="M406" s="421"/>
      <c r="N406" s="421"/>
      <c r="O406" s="421"/>
      <c r="P406" s="421"/>
      <c r="Q406" s="421"/>
      <c r="R406" s="421"/>
      <c r="S406" s="421"/>
      <c r="T406" s="421"/>
      <c r="U406" s="421"/>
      <c r="V406" s="421"/>
      <c r="W406" s="421"/>
      <c r="X406" s="421"/>
      <c r="Y406" s="421"/>
      <c r="Z406" s="421"/>
    </row>
    <row r="407" spans="1:26" ht="14.25" customHeight="1" x14ac:dyDescent="0.35">
      <c r="A407" s="421"/>
      <c r="B407" s="421"/>
      <c r="C407" s="421"/>
      <c r="D407" s="421"/>
      <c r="E407" s="421"/>
      <c r="F407" s="421"/>
      <c r="G407" s="421"/>
      <c r="H407" s="421"/>
      <c r="I407" s="421"/>
      <c r="J407" s="421"/>
      <c r="K407" s="421"/>
      <c r="L407" s="421"/>
      <c r="M407" s="421"/>
      <c r="N407" s="421"/>
      <c r="O407" s="421"/>
      <c r="P407" s="421"/>
      <c r="Q407" s="421"/>
      <c r="R407" s="421"/>
      <c r="S407" s="421"/>
      <c r="T407" s="421"/>
      <c r="U407" s="421"/>
      <c r="V407" s="421"/>
      <c r="W407" s="421"/>
      <c r="X407" s="421"/>
      <c r="Y407" s="421"/>
      <c r="Z407" s="421"/>
    </row>
    <row r="408" spans="1:26" ht="14.25" customHeight="1" x14ac:dyDescent="0.35">
      <c r="A408" s="421"/>
      <c r="B408" s="421"/>
      <c r="C408" s="421"/>
      <c r="D408" s="421"/>
      <c r="E408" s="421"/>
      <c r="F408" s="421"/>
      <c r="G408" s="421"/>
      <c r="H408" s="421"/>
      <c r="I408" s="421"/>
      <c r="J408" s="421"/>
      <c r="K408" s="421"/>
      <c r="L408" s="421"/>
      <c r="M408" s="421"/>
      <c r="N408" s="421"/>
      <c r="O408" s="421"/>
      <c r="P408" s="421"/>
      <c r="Q408" s="421"/>
      <c r="R408" s="421"/>
      <c r="S408" s="421"/>
      <c r="T408" s="421"/>
      <c r="U408" s="421"/>
      <c r="V408" s="421"/>
      <c r="W408" s="421"/>
      <c r="X408" s="421"/>
      <c r="Y408" s="421"/>
      <c r="Z408" s="421"/>
    </row>
    <row r="409" spans="1:26" ht="14.25" customHeight="1" x14ac:dyDescent="0.35">
      <c r="A409" s="421"/>
      <c r="B409" s="421"/>
      <c r="C409" s="421"/>
      <c r="D409" s="421"/>
      <c r="E409" s="421"/>
      <c r="F409" s="421"/>
      <c r="G409" s="421"/>
      <c r="H409" s="421"/>
      <c r="I409" s="421"/>
      <c r="J409" s="421"/>
      <c r="K409" s="421"/>
      <c r="L409" s="421"/>
      <c r="M409" s="421"/>
      <c r="N409" s="421"/>
      <c r="O409" s="421"/>
      <c r="P409" s="421"/>
      <c r="Q409" s="421"/>
      <c r="R409" s="421"/>
      <c r="S409" s="421"/>
      <c r="T409" s="421"/>
      <c r="U409" s="421"/>
      <c r="V409" s="421"/>
      <c r="W409" s="421"/>
      <c r="X409" s="421"/>
      <c r="Y409" s="421"/>
      <c r="Z409" s="421"/>
    </row>
    <row r="410" spans="1:26" ht="14.25" customHeight="1" x14ac:dyDescent="0.35">
      <c r="A410" s="421"/>
      <c r="B410" s="421"/>
      <c r="C410" s="421"/>
      <c r="D410" s="421"/>
      <c r="E410" s="421"/>
      <c r="F410" s="421"/>
      <c r="G410" s="421"/>
      <c r="H410" s="421"/>
      <c r="I410" s="421"/>
      <c r="J410" s="421"/>
      <c r="K410" s="421"/>
      <c r="L410" s="421"/>
      <c r="M410" s="421"/>
      <c r="N410" s="421"/>
      <c r="O410" s="421"/>
      <c r="P410" s="421"/>
      <c r="Q410" s="421"/>
      <c r="R410" s="421"/>
      <c r="S410" s="421"/>
      <c r="T410" s="421"/>
      <c r="U410" s="421"/>
      <c r="V410" s="421"/>
      <c r="W410" s="421"/>
      <c r="X410" s="421"/>
      <c r="Y410" s="421"/>
      <c r="Z410" s="421"/>
    </row>
    <row r="411" spans="1:26" ht="14.25" customHeight="1" x14ac:dyDescent="0.35">
      <c r="A411" s="421"/>
      <c r="B411" s="421"/>
      <c r="C411" s="421"/>
      <c r="D411" s="421"/>
      <c r="E411" s="421"/>
      <c r="F411" s="421"/>
      <c r="G411" s="421"/>
      <c r="H411" s="421"/>
      <c r="I411" s="421"/>
      <c r="J411" s="421"/>
      <c r="K411" s="421"/>
      <c r="L411" s="421"/>
      <c r="M411" s="421"/>
      <c r="N411" s="421"/>
      <c r="O411" s="421"/>
      <c r="P411" s="421"/>
      <c r="Q411" s="421"/>
      <c r="R411" s="421"/>
      <c r="S411" s="421"/>
      <c r="T411" s="421"/>
      <c r="U411" s="421"/>
      <c r="V411" s="421"/>
      <c r="W411" s="421"/>
      <c r="X411" s="421"/>
      <c r="Y411" s="421"/>
      <c r="Z411" s="421"/>
    </row>
    <row r="412" spans="1:26" ht="14.25" customHeight="1" x14ac:dyDescent="0.35">
      <c r="A412" s="421"/>
      <c r="B412" s="421"/>
      <c r="C412" s="421"/>
      <c r="D412" s="421"/>
      <c r="E412" s="421"/>
      <c r="F412" s="421"/>
      <c r="G412" s="421"/>
      <c r="H412" s="421"/>
      <c r="I412" s="421"/>
      <c r="J412" s="421"/>
      <c r="K412" s="421"/>
      <c r="L412" s="421"/>
      <c r="M412" s="421"/>
      <c r="N412" s="421"/>
      <c r="O412" s="421"/>
      <c r="P412" s="421"/>
      <c r="Q412" s="421"/>
      <c r="R412" s="421"/>
      <c r="S412" s="421"/>
      <c r="T412" s="421"/>
      <c r="U412" s="421"/>
      <c r="V412" s="421"/>
      <c r="W412" s="421"/>
      <c r="X412" s="421"/>
      <c r="Y412" s="421"/>
      <c r="Z412" s="421"/>
    </row>
    <row r="413" spans="1:26" ht="14.25" customHeight="1" x14ac:dyDescent="0.35">
      <c r="A413" s="421"/>
      <c r="B413" s="421"/>
      <c r="C413" s="421"/>
      <c r="D413" s="421"/>
      <c r="E413" s="421"/>
      <c r="F413" s="421"/>
      <c r="G413" s="421"/>
      <c r="H413" s="421"/>
      <c r="I413" s="421"/>
      <c r="J413" s="421"/>
      <c r="K413" s="421"/>
      <c r="L413" s="421"/>
      <c r="M413" s="421"/>
      <c r="N413" s="421"/>
      <c r="O413" s="421"/>
      <c r="P413" s="421"/>
      <c r="Q413" s="421"/>
      <c r="R413" s="421"/>
      <c r="S413" s="421"/>
      <c r="T413" s="421"/>
      <c r="U413" s="421"/>
      <c r="V413" s="421"/>
      <c r="W413" s="421"/>
      <c r="X413" s="421"/>
      <c r="Y413" s="421"/>
      <c r="Z413" s="421"/>
    </row>
    <row r="414" spans="1:26" ht="14.25" customHeight="1" x14ac:dyDescent="0.35">
      <c r="A414" s="421"/>
      <c r="B414" s="421"/>
      <c r="C414" s="421"/>
      <c r="D414" s="421"/>
      <c r="E414" s="421"/>
      <c r="F414" s="421"/>
      <c r="G414" s="421"/>
      <c r="H414" s="421"/>
      <c r="I414" s="421"/>
      <c r="J414" s="421"/>
      <c r="K414" s="421"/>
      <c r="L414" s="421"/>
      <c r="M414" s="421"/>
      <c r="N414" s="421"/>
      <c r="O414" s="421"/>
      <c r="P414" s="421"/>
      <c r="Q414" s="421"/>
      <c r="R414" s="421"/>
      <c r="S414" s="421"/>
      <c r="T414" s="421"/>
      <c r="U414" s="421"/>
      <c r="V414" s="421"/>
      <c r="W414" s="421"/>
      <c r="X414" s="421"/>
      <c r="Y414" s="421"/>
      <c r="Z414" s="421"/>
    </row>
    <row r="415" spans="1:26" ht="14.25" customHeight="1" x14ac:dyDescent="0.35">
      <c r="A415" s="421"/>
      <c r="B415" s="421"/>
      <c r="C415" s="421"/>
      <c r="D415" s="421"/>
      <c r="E415" s="421"/>
      <c r="F415" s="421"/>
      <c r="G415" s="421"/>
      <c r="H415" s="421"/>
      <c r="I415" s="421"/>
      <c r="J415" s="421"/>
      <c r="K415" s="421"/>
      <c r="L415" s="421"/>
      <c r="M415" s="421"/>
      <c r="N415" s="421"/>
      <c r="O415" s="421"/>
      <c r="P415" s="421"/>
      <c r="Q415" s="421"/>
      <c r="R415" s="421"/>
      <c r="S415" s="421"/>
      <c r="T415" s="421"/>
      <c r="U415" s="421"/>
      <c r="V415" s="421"/>
      <c r="W415" s="421"/>
      <c r="X415" s="421"/>
      <c r="Y415" s="421"/>
      <c r="Z415" s="421"/>
    </row>
    <row r="416" spans="1:26" ht="14.25" customHeight="1" x14ac:dyDescent="0.35">
      <c r="A416" s="421"/>
      <c r="B416" s="421"/>
      <c r="C416" s="421"/>
      <c r="D416" s="421"/>
      <c r="E416" s="421"/>
      <c r="F416" s="421"/>
      <c r="G416" s="421"/>
      <c r="H416" s="421"/>
      <c r="I416" s="421"/>
      <c r="J416" s="421"/>
      <c r="K416" s="421"/>
      <c r="L416" s="421"/>
      <c r="M416" s="421"/>
      <c r="N416" s="421"/>
      <c r="O416" s="421"/>
      <c r="P416" s="421"/>
      <c r="Q416" s="421"/>
      <c r="R416" s="421"/>
      <c r="S416" s="421"/>
      <c r="T416" s="421"/>
      <c r="U416" s="421"/>
      <c r="V416" s="421"/>
      <c r="W416" s="421"/>
      <c r="X416" s="421"/>
      <c r="Y416" s="421"/>
      <c r="Z416" s="421"/>
    </row>
    <row r="417" spans="1:26" ht="14.25" customHeight="1" x14ac:dyDescent="0.35">
      <c r="A417" s="421"/>
      <c r="B417" s="421"/>
      <c r="C417" s="421"/>
      <c r="D417" s="421"/>
      <c r="E417" s="421"/>
      <c r="F417" s="421"/>
      <c r="G417" s="421"/>
      <c r="H417" s="421"/>
      <c r="I417" s="421"/>
      <c r="J417" s="421"/>
      <c r="K417" s="421"/>
      <c r="L417" s="421"/>
      <c r="M417" s="421"/>
      <c r="N417" s="421"/>
      <c r="O417" s="421"/>
      <c r="P417" s="421"/>
      <c r="Q417" s="421"/>
      <c r="R417" s="421"/>
      <c r="S417" s="421"/>
      <c r="T417" s="421"/>
      <c r="U417" s="421"/>
      <c r="V417" s="421"/>
      <c r="W417" s="421"/>
      <c r="X417" s="421"/>
      <c r="Y417" s="421"/>
      <c r="Z417" s="421"/>
    </row>
    <row r="418" spans="1:26" ht="14.25" customHeight="1" x14ac:dyDescent="0.35">
      <c r="A418" s="421"/>
      <c r="B418" s="421"/>
      <c r="C418" s="421"/>
      <c r="D418" s="421"/>
      <c r="E418" s="421"/>
      <c r="F418" s="421"/>
      <c r="G418" s="421"/>
      <c r="H418" s="421"/>
      <c r="I418" s="421"/>
      <c r="J418" s="421"/>
      <c r="K418" s="421"/>
      <c r="L418" s="421"/>
      <c r="M418" s="421"/>
      <c r="N418" s="421"/>
      <c r="O418" s="421"/>
      <c r="P418" s="421"/>
      <c r="Q418" s="421"/>
      <c r="R418" s="421"/>
      <c r="S418" s="421"/>
      <c r="T418" s="421"/>
      <c r="U418" s="421"/>
      <c r="V418" s="421"/>
      <c r="W418" s="421"/>
      <c r="X418" s="421"/>
      <c r="Y418" s="421"/>
      <c r="Z418" s="421"/>
    </row>
    <row r="419" spans="1:26" ht="14.25" customHeight="1" x14ac:dyDescent="0.35">
      <c r="A419" s="421"/>
      <c r="B419" s="421"/>
      <c r="C419" s="421"/>
      <c r="D419" s="421"/>
      <c r="E419" s="421"/>
      <c r="F419" s="421"/>
      <c r="G419" s="421"/>
      <c r="H419" s="421"/>
      <c r="I419" s="421"/>
      <c r="J419" s="421"/>
      <c r="K419" s="421"/>
      <c r="L419" s="421"/>
      <c r="M419" s="421"/>
      <c r="N419" s="421"/>
      <c r="O419" s="421"/>
      <c r="P419" s="421"/>
      <c r="Q419" s="421"/>
      <c r="R419" s="421"/>
      <c r="S419" s="421"/>
      <c r="T419" s="421"/>
      <c r="U419" s="421"/>
      <c r="V419" s="421"/>
      <c r="W419" s="421"/>
      <c r="X419" s="421"/>
      <c r="Y419" s="421"/>
      <c r="Z419" s="421"/>
    </row>
    <row r="420" spans="1:26" ht="14.25" customHeight="1" x14ac:dyDescent="0.35">
      <c r="A420" s="421"/>
      <c r="B420" s="421"/>
      <c r="C420" s="421"/>
      <c r="D420" s="421"/>
      <c r="E420" s="421"/>
      <c r="F420" s="421"/>
      <c r="G420" s="421"/>
      <c r="H420" s="421"/>
      <c r="I420" s="421"/>
      <c r="J420" s="421"/>
      <c r="K420" s="421"/>
      <c r="L420" s="421"/>
      <c r="M420" s="421"/>
      <c r="N420" s="421"/>
      <c r="O420" s="421"/>
      <c r="P420" s="421"/>
      <c r="Q420" s="421"/>
      <c r="R420" s="421"/>
      <c r="S420" s="421"/>
      <c r="T420" s="421"/>
      <c r="U420" s="421"/>
      <c r="V420" s="421"/>
      <c r="W420" s="421"/>
      <c r="X420" s="421"/>
      <c r="Y420" s="421"/>
      <c r="Z420" s="421"/>
    </row>
    <row r="421" spans="1:26" ht="14.25" customHeight="1" x14ac:dyDescent="0.35">
      <c r="A421" s="421"/>
      <c r="B421" s="421"/>
      <c r="C421" s="421"/>
      <c r="D421" s="421"/>
      <c r="E421" s="421"/>
      <c r="F421" s="421"/>
      <c r="G421" s="421"/>
      <c r="H421" s="421"/>
      <c r="I421" s="421"/>
      <c r="J421" s="421"/>
      <c r="K421" s="421"/>
      <c r="L421" s="421"/>
      <c r="M421" s="421"/>
      <c r="N421" s="421"/>
      <c r="O421" s="421"/>
      <c r="P421" s="421"/>
      <c r="Q421" s="421"/>
      <c r="R421" s="421"/>
      <c r="S421" s="421"/>
      <c r="T421" s="421"/>
      <c r="U421" s="421"/>
      <c r="V421" s="421"/>
      <c r="W421" s="421"/>
      <c r="X421" s="421"/>
      <c r="Y421" s="421"/>
      <c r="Z421" s="421"/>
    </row>
    <row r="422" spans="1:26" ht="14.25" customHeight="1" x14ac:dyDescent="0.35">
      <c r="A422" s="421"/>
      <c r="B422" s="421"/>
      <c r="C422" s="421"/>
      <c r="D422" s="421"/>
      <c r="E422" s="421"/>
      <c r="F422" s="421"/>
      <c r="G422" s="421"/>
      <c r="H422" s="421"/>
      <c r="I422" s="421"/>
      <c r="J422" s="421"/>
      <c r="K422" s="421"/>
      <c r="L422" s="421"/>
      <c r="M422" s="421"/>
      <c r="N422" s="421"/>
      <c r="O422" s="421"/>
      <c r="P422" s="421"/>
      <c r="Q422" s="421"/>
      <c r="R422" s="421"/>
      <c r="S422" s="421"/>
      <c r="T422" s="421"/>
      <c r="U422" s="421"/>
      <c r="V422" s="421"/>
      <c r="W422" s="421"/>
      <c r="X422" s="421"/>
      <c r="Y422" s="421"/>
      <c r="Z422" s="421"/>
    </row>
    <row r="423" spans="1:26" ht="14.25" customHeight="1" x14ac:dyDescent="0.35">
      <c r="A423" s="421"/>
      <c r="B423" s="421"/>
      <c r="C423" s="421"/>
      <c r="D423" s="421"/>
      <c r="E423" s="421"/>
      <c r="F423" s="421"/>
      <c r="G423" s="421"/>
      <c r="H423" s="421"/>
      <c r="I423" s="421"/>
      <c r="J423" s="421"/>
      <c r="K423" s="421"/>
      <c r="L423" s="421"/>
      <c r="M423" s="421"/>
      <c r="N423" s="421"/>
      <c r="O423" s="421"/>
      <c r="P423" s="421"/>
      <c r="Q423" s="421"/>
      <c r="R423" s="421"/>
      <c r="S423" s="421"/>
      <c r="T423" s="421"/>
      <c r="U423" s="421"/>
      <c r="V423" s="421"/>
      <c r="W423" s="421"/>
      <c r="X423" s="421"/>
      <c r="Y423" s="421"/>
      <c r="Z423" s="421"/>
    </row>
    <row r="424" spans="1:26" ht="14.25" customHeight="1" x14ac:dyDescent="0.35">
      <c r="A424" s="421"/>
      <c r="B424" s="421"/>
      <c r="C424" s="421"/>
      <c r="D424" s="421"/>
      <c r="E424" s="421"/>
      <c r="F424" s="421"/>
      <c r="G424" s="421"/>
      <c r="H424" s="421"/>
      <c r="I424" s="421"/>
      <c r="J424" s="421"/>
      <c r="K424" s="421"/>
      <c r="L424" s="421"/>
      <c r="M424" s="421"/>
      <c r="N424" s="421"/>
      <c r="O424" s="421"/>
      <c r="P424" s="421"/>
      <c r="Q424" s="421"/>
      <c r="R424" s="421"/>
      <c r="S424" s="421"/>
      <c r="T424" s="421"/>
      <c r="U424" s="421"/>
      <c r="V424" s="421"/>
      <c r="W424" s="421"/>
      <c r="X424" s="421"/>
      <c r="Y424" s="421"/>
      <c r="Z424" s="421"/>
    </row>
    <row r="425" spans="1:26" ht="14.25" customHeight="1" x14ac:dyDescent="0.35">
      <c r="A425" s="421"/>
      <c r="B425" s="421"/>
      <c r="C425" s="421"/>
      <c r="D425" s="421"/>
      <c r="E425" s="421"/>
      <c r="F425" s="421"/>
      <c r="G425" s="421"/>
      <c r="H425" s="421"/>
      <c r="I425" s="421"/>
      <c r="J425" s="421"/>
      <c r="K425" s="421"/>
      <c r="L425" s="421"/>
      <c r="M425" s="421"/>
      <c r="N425" s="421"/>
      <c r="O425" s="421"/>
      <c r="P425" s="421"/>
      <c r="Q425" s="421"/>
      <c r="R425" s="421"/>
      <c r="S425" s="421"/>
      <c r="T425" s="421"/>
      <c r="U425" s="421"/>
      <c r="V425" s="421"/>
      <c r="W425" s="421"/>
      <c r="X425" s="421"/>
      <c r="Y425" s="421"/>
      <c r="Z425" s="421"/>
    </row>
    <row r="426" spans="1:26" ht="14.25" customHeight="1" x14ac:dyDescent="0.35">
      <c r="A426" s="421"/>
      <c r="B426" s="421"/>
      <c r="C426" s="421"/>
      <c r="D426" s="421"/>
      <c r="E426" s="421"/>
      <c r="F426" s="421"/>
      <c r="G426" s="421"/>
      <c r="H426" s="421"/>
      <c r="I426" s="421"/>
      <c r="J426" s="421"/>
      <c r="K426" s="421"/>
      <c r="L426" s="421"/>
      <c r="M426" s="421"/>
      <c r="N426" s="421"/>
      <c r="O426" s="421"/>
      <c r="P426" s="421"/>
      <c r="Q426" s="421"/>
      <c r="R426" s="421"/>
      <c r="S426" s="421"/>
      <c r="T426" s="421"/>
      <c r="U426" s="421"/>
      <c r="V426" s="421"/>
      <c r="W426" s="421"/>
      <c r="X426" s="421"/>
      <c r="Y426" s="421"/>
      <c r="Z426" s="421"/>
    </row>
    <row r="427" spans="1:26" ht="14.25" customHeight="1" x14ac:dyDescent="0.35">
      <c r="A427" s="421"/>
      <c r="B427" s="421"/>
      <c r="C427" s="421"/>
      <c r="D427" s="421"/>
      <c r="E427" s="421"/>
      <c r="F427" s="421"/>
      <c r="G427" s="421"/>
      <c r="H427" s="421"/>
      <c r="I427" s="421"/>
      <c r="J427" s="421"/>
      <c r="K427" s="421"/>
      <c r="L427" s="421"/>
      <c r="M427" s="421"/>
      <c r="N427" s="421"/>
      <c r="O427" s="421"/>
      <c r="P427" s="421"/>
      <c r="Q427" s="421"/>
      <c r="R427" s="421"/>
      <c r="S427" s="421"/>
      <c r="T427" s="421"/>
      <c r="U427" s="421"/>
      <c r="V427" s="421"/>
      <c r="W427" s="421"/>
      <c r="X427" s="421"/>
      <c r="Y427" s="421"/>
      <c r="Z427" s="421"/>
    </row>
    <row r="428" spans="1:26" ht="14.25" customHeight="1" x14ac:dyDescent="0.35">
      <c r="A428" s="421"/>
      <c r="B428" s="421"/>
      <c r="C428" s="421"/>
      <c r="D428" s="421"/>
      <c r="E428" s="421"/>
      <c r="F428" s="421"/>
      <c r="G428" s="421"/>
      <c r="H428" s="421"/>
      <c r="I428" s="421"/>
      <c r="J428" s="421"/>
      <c r="K428" s="421"/>
      <c r="L428" s="421"/>
      <c r="M428" s="421"/>
      <c r="N428" s="421"/>
      <c r="O428" s="421"/>
      <c r="P428" s="421"/>
      <c r="Q428" s="421"/>
      <c r="R428" s="421"/>
      <c r="S428" s="421"/>
      <c r="T428" s="421"/>
      <c r="U428" s="421"/>
      <c r="V428" s="421"/>
      <c r="W428" s="421"/>
      <c r="X428" s="421"/>
      <c r="Y428" s="421"/>
      <c r="Z428" s="421"/>
    </row>
    <row r="429" spans="1:26" ht="14.25" customHeight="1" x14ac:dyDescent="0.35">
      <c r="A429" s="421"/>
      <c r="B429" s="421"/>
      <c r="C429" s="421"/>
      <c r="D429" s="421"/>
      <c r="E429" s="421"/>
      <c r="F429" s="421"/>
      <c r="G429" s="421"/>
      <c r="H429" s="421"/>
      <c r="I429" s="421"/>
      <c r="J429" s="421"/>
      <c r="K429" s="421"/>
      <c r="L429" s="421"/>
      <c r="M429" s="421"/>
      <c r="N429" s="421"/>
      <c r="O429" s="421"/>
      <c r="P429" s="421"/>
      <c r="Q429" s="421"/>
      <c r="R429" s="421"/>
      <c r="S429" s="421"/>
      <c r="T429" s="421"/>
      <c r="U429" s="421"/>
      <c r="V429" s="421"/>
      <c r="W429" s="421"/>
      <c r="X429" s="421"/>
      <c r="Y429" s="421"/>
      <c r="Z429" s="421"/>
    </row>
    <row r="430" spans="1:26" ht="14.25" customHeight="1" x14ac:dyDescent="0.35">
      <c r="A430" s="421"/>
      <c r="B430" s="421"/>
      <c r="C430" s="421"/>
      <c r="D430" s="421"/>
      <c r="E430" s="421"/>
      <c r="F430" s="421"/>
      <c r="G430" s="421"/>
      <c r="H430" s="421"/>
      <c r="I430" s="421"/>
      <c r="J430" s="421"/>
      <c r="K430" s="421"/>
      <c r="L430" s="421"/>
      <c r="M430" s="421"/>
      <c r="N430" s="421"/>
      <c r="O430" s="421"/>
      <c r="P430" s="421"/>
      <c r="Q430" s="421"/>
      <c r="R430" s="421"/>
      <c r="S430" s="421"/>
      <c r="T430" s="421"/>
      <c r="U430" s="421"/>
      <c r="V430" s="421"/>
      <c r="W430" s="421"/>
      <c r="X430" s="421"/>
      <c r="Y430" s="421"/>
      <c r="Z430" s="421"/>
    </row>
    <row r="431" spans="1:26" ht="14.25" customHeight="1" x14ac:dyDescent="0.35">
      <c r="A431" s="421"/>
      <c r="B431" s="421"/>
      <c r="C431" s="421"/>
      <c r="D431" s="421"/>
      <c r="E431" s="421"/>
      <c r="F431" s="421"/>
      <c r="G431" s="421"/>
      <c r="H431" s="421"/>
      <c r="I431" s="421"/>
      <c r="J431" s="421"/>
      <c r="K431" s="421"/>
      <c r="L431" s="421"/>
      <c r="M431" s="421"/>
      <c r="N431" s="421"/>
      <c r="O431" s="421"/>
      <c r="P431" s="421"/>
      <c r="Q431" s="421"/>
      <c r="R431" s="421"/>
      <c r="S431" s="421"/>
      <c r="T431" s="421"/>
      <c r="U431" s="421"/>
      <c r="V431" s="421"/>
      <c r="W431" s="421"/>
      <c r="X431" s="421"/>
      <c r="Y431" s="421"/>
      <c r="Z431" s="421"/>
    </row>
    <row r="432" spans="1:26" ht="14.25" customHeight="1" x14ac:dyDescent="0.35">
      <c r="A432" s="421"/>
      <c r="B432" s="421"/>
      <c r="C432" s="421"/>
      <c r="D432" s="421"/>
      <c r="E432" s="421"/>
      <c r="F432" s="421"/>
      <c r="G432" s="421"/>
      <c r="H432" s="421"/>
      <c r="I432" s="421"/>
      <c r="J432" s="421"/>
      <c r="K432" s="421"/>
      <c r="L432" s="421"/>
      <c r="M432" s="421"/>
      <c r="N432" s="421"/>
      <c r="O432" s="421"/>
      <c r="P432" s="421"/>
      <c r="Q432" s="421"/>
      <c r="R432" s="421"/>
      <c r="S432" s="421"/>
      <c r="T432" s="421"/>
      <c r="U432" s="421"/>
      <c r="V432" s="421"/>
      <c r="W432" s="421"/>
      <c r="X432" s="421"/>
      <c r="Y432" s="421"/>
      <c r="Z432" s="421"/>
    </row>
    <row r="433" spans="1:26" ht="14.25" customHeight="1" x14ac:dyDescent="0.35">
      <c r="A433" s="421"/>
      <c r="B433" s="421"/>
      <c r="C433" s="421"/>
      <c r="D433" s="421"/>
      <c r="E433" s="421"/>
      <c r="F433" s="421"/>
      <c r="G433" s="421"/>
      <c r="H433" s="421"/>
      <c r="I433" s="421"/>
      <c r="J433" s="421"/>
      <c r="K433" s="421"/>
      <c r="L433" s="421"/>
      <c r="M433" s="421"/>
      <c r="N433" s="421"/>
      <c r="O433" s="421"/>
      <c r="P433" s="421"/>
      <c r="Q433" s="421"/>
      <c r="R433" s="421"/>
      <c r="S433" s="421"/>
      <c r="T433" s="421"/>
      <c r="U433" s="421"/>
      <c r="V433" s="421"/>
      <c r="W433" s="421"/>
      <c r="X433" s="421"/>
      <c r="Y433" s="421"/>
      <c r="Z433" s="421"/>
    </row>
    <row r="434" spans="1:26" ht="14.25" customHeight="1" x14ac:dyDescent="0.35">
      <c r="A434" s="421"/>
      <c r="B434" s="421"/>
      <c r="C434" s="421"/>
      <c r="D434" s="421"/>
      <c r="E434" s="421"/>
      <c r="F434" s="421"/>
      <c r="G434" s="421"/>
      <c r="H434" s="421"/>
      <c r="I434" s="421"/>
      <c r="J434" s="421"/>
      <c r="K434" s="421"/>
      <c r="L434" s="421"/>
      <c r="M434" s="421"/>
      <c r="N434" s="421"/>
      <c r="O434" s="421"/>
      <c r="P434" s="421"/>
      <c r="Q434" s="421"/>
      <c r="R434" s="421"/>
      <c r="S434" s="421"/>
      <c r="T434" s="421"/>
      <c r="U434" s="421"/>
      <c r="V434" s="421"/>
      <c r="W434" s="421"/>
      <c r="X434" s="421"/>
      <c r="Y434" s="421"/>
      <c r="Z434" s="421"/>
    </row>
    <row r="435" spans="1:26" ht="14.25" customHeight="1" x14ac:dyDescent="0.35">
      <c r="A435" s="421"/>
      <c r="B435" s="421"/>
      <c r="C435" s="421"/>
      <c r="D435" s="421"/>
      <c r="E435" s="421"/>
      <c r="F435" s="421"/>
      <c r="G435" s="421"/>
      <c r="H435" s="421"/>
      <c r="I435" s="421"/>
      <c r="J435" s="421"/>
      <c r="K435" s="421"/>
      <c r="L435" s="421"/>
      <c r="M435" s="421"/>
      <c r="N435" s="421"/>
      <c r="O435" s="421"/>
      <c r="P435" s="421"/>
      <c r="Q435" s="421"/>
      <c r="R435" s="421"/>
      <c r="S435" s="421"/>
      <c r="T435" s="421"/>
      <c r="U435" s="421"/>
      <c r="V435" s="421"/>
      <c r="W435" s="421"/>
      <c r="X435" s="421"/>
      <c r="Y435" s="421"/>
      <c r="Z435" s="421"/>
    </row>
    <row r="436" spans="1:26" ht="14.25" customHeight="1" x14ac:dyDescent="0.35">
      <c r="A436" s="421"/>
      <c r="B436" s="421"/>
      <c r="C436" s="421"/>
      <c r="D436" s="421"/>
      <c r="E436" s="421"/>
      <c r="F436" s="421"/>
      <c r="G436" s="421"/>
      <c r="H436" s="421"/>
      <c r="I436" s="421"/>
      <c r="J436" s="421"/>
      <c r="K436" s="421"/>
      <c r="L436" s="421"/>
      <c r="M436" s="421"/>
      <c r="N436" s="421"/>
      <c r="O436" s="421"/>
      <c r="P436" s="421"/>
      <c r="Q436" s="421"/>
      <c r="R436" s="421"/>
      <c r="S436" s="421"/>
      <c r="T436" s="421"/>
      <c r="U436" s="421"/>
      <c r="V436" s="421"/>
      <c r="W436" s="421"/>
      <c r="X436" s="421"/>
      <c r="Y436" s="421"/>
      <c r="Z436" s="421"/>
    </row>
    <row r="437" spans="1:26" ht="14.25" customHeight="1" x14ac:dyDescent="0.35">
      <c r="A437" s="421"/>
      <c r="B437" s="421"/>
      <c r="C437" s="421"/>
      <c r="D437" s="421"/>
      <c r="E437" s="421"/>
      <c r="F437" s="421"/>
      <c r="G437" s="421"/>
      <c r="H437" s="421"/>
      <c r="I437" s="421"/>
      <c r="J437" s="421"/>
      <c r="K437" s="421"/>
      <c r="L437" s="421"/>
      <c r="M437" s="421"/>
      <c r="N437" s="421"/>
      <c r="O437" s="421"/>
      <c r="P437" s="421"/>
      <c r="Q437" s="421"/>
      <c r="R437" s="421"/>
      <c r="S437" s="421"/>
      <c r="T437" s="421"/>
      <c r="U437" s="421"/>
      <c r="V437" s="421"/>
      <c r="W437" s="421"/>
      <c r="X437" s="421"/>
      <c r="Y437" s="421"/>
      <c r="Z437" s="421"/>
    </row>
    <row r="438" spans="1:26" ht="14.25" customHeight="1" x14ac:dyDescent="0.35">
      <c r="A438" s="421"/>
      <c r="B438" s="421"/>
      <c r="C438" s="421"/>
      <c r="D438" s="421"/>
      <c r="E438" s="421"/>
      <c r="F438" s="421"/>
      <c r="G438" s="421"/>
      <c r="H438" s="421"/>
      <c r="I438" s="421"/>
      <c r="J438" s="421"/>
      <c r="K438" s="421"/>
      <c r="L438" s="421"/>
      <c r="M438" s="421"/>
      <c r="N438" s="421"/>
      <c r="O438" s="421"/>
      <c r="P438" s="421"/>
      <c r="Q438" s="421"/>
      <c r="R438" s="421"/>
      <c r="S438" s="421"/>
      <c r="T438" s="421"/>
      <c r="U438" s="421"/>
      <c r="V438" s="421"/>
      <c r="W438" s="421"/>
      <c r="X438" s="421"/>
      <c r="Y438" s="421"/>
      <c r="Z438" s="421"/>
    </row>
    <row r="439" spans="1:26" ht="14.25" customHeight="1" x14ac:dyDescent="0.35">
      <c r="A439" s="421"/>
      <c r="B439" s="421"/>
      <c r="C439" s="421"/>
      <c r="D439" s="421"/>
      <c r="E439" s="421"/>
      <c r="F439" s="421"/>
      <c r="G439" s="421"/>
      <c r="H439" s="421"/>
      <c r="I439" s="421"/>
      <c r="J439" s="421"/>
      <c r="K439" s="421"/>
      <c r="L439" s="421"/>
      <c r="M439" s="421"/>
      <c r="N439" s="421"/>
      <c r="O439" s="421"/>
      <c r="P439" s="421"/>
      <c r="Q439" s="421"/>
      <c r="R439" s="421"/>
      <c r="S439" s="421"/>
      <c r="T439" s="421"/>
      <c r="U439" s="421"/>
      <c r="V439" s="421"/>
      <c r="W439" s="421"/>
      <c r="X439" s="421"/>
      <c r="Y439" s="421"/>
      <c r="Z439" s="421"/>
    </row>
    <row r="440" spans="1:26" ht="14.25" customHeight="1" x14ac:dyDescent="0.35">
      <c r="A440" s="421"/>
      <c r="B440" s="421"/>
      <c r="C440" s="421"/>
      <c r="D440" s="421"/>
      <c r="E440" s="421"/>
      <c r="F440" s="421"/>
      <c r="G440" s="421"/>
      <c r="H440" s="421"/>
      <c r="I440" s="421"/>
      <c r="J440" s="421"/>
      <c r="K440" s="421"/>
      <c r="L440" s="421"/>
      <c r="M440" s="421"/>
      <c r="N440" s="421"/>
      <c r="O440" s="421"/>
      <c r="P440" s="421"/>
      <c r="Q440" s="421"/>
      <c r="R440" s="421"/>
      <c r="S440" s="421"/>
      <c r="T440" s="421"/>
      <c r="U440" s="421"/>
      <c r="V440" s="421"/>
      <c r="W440" s="421"/>
      <c r="X440" s="421"/>
      <c r="Y440" s="421"/>
      <c r="Z440" s="421"/>
    </row>
    <row r="441" spans="1:26" ht="14.25" customHeight="1" x14ac:dyDescent="0.35">
      <c r="A441" s="421"/>
      <c r="B441" s="421"/>
      <c r="C441" s="421"/>
      <c r="D441" s="421"/>
      <c r="E441" s="421"/>
      <c r="F441" s="421"/>
      <c r="G441" s="421"/>
      <c r="H441" s="421"/>
      <c r="I441" s="421"/>
      <c r="J441" s="421"/>
      <c r="K441" s="421"/>
      <c r="L441" s="421"/>
      <c r="M441" s="421"/>
      <c r="N441" s="421"/>
      <c r="O441" s="421"/>
      <c r="P441" s="421"/>
      <c r="Q441" s="421"/>
      <c r="R441" s="421"/>
      <c r="S441" s="421"/>
      <c r="T441" s="421"/>
      <c r="U441" s="421"/>
      <c r="V441" s="421"/>
      <c r="W441" s="421"/>
      <c r="X441" s="421"/>
      <c r="Y441" s="421"/>
      <c r="Z441" s="421"/>
    </row>
    <row r="442" spans="1:26" ht="14.25" customHeight="1" x14ac:dyDescent="0.35">
      <c r="A442" s="421"/>
      <c r="B442" s="421"/>
      <c r="C442" s="421"/>
      <c r="D442" s="421"/>
      <c r="E442" s="421"/>
      <c r="F442" s="421"/>
      <c r="G442" s="421"/>
      <c r="H442" s="421"/>
      <c r="I442" s="421"/>
      <c r="J442" s="421"/>
      <c r="K442" s="421"/>
      <c r="L442" s="421"/>
      <c r="M442" s="421"/>
      <c r="N442" s="421"/>
      <c r="O442" s="421"/>
      <c r="P442" s="421"/>
      <c r="Q442" s="421"/>
      <c r="R442" s="421"/>
      <c r="S442" s="421"/>
      <c r="T442" s="421"/>
      <c r="U442" s="421"/>
      <c r="V442" s="421"/>
      <c r="W442" s="421"/>
      <c r="X442" s="421"/>
      <c r="Y442" s="421"/>
      <c r="Z442" s="421"/>
    </row>
    <row r="443" spans="1:26" ht="14.25" customHeight="1" x14ac:dyDescent="0.35">
      <c r="A443" s="421"/>
      <c r="B443" s="421"/>
      <c r="C443" s="421"/>
      <c r="D443" s="421"/>
      <c r="E443" s="421"/>
      <c r="F443" s="421"/>
      <c r="G443" s="421"/>
      <c r="H443" s="421"/>
      <c r="I443" s="421"/>
      <c r="J443" s="421"/>
      <c r="K443" s="421"/>
      <c r="L443" s="421"/>
      <c r="M443" s="421"/>
      <c r="N443" s="421"/>
      <c r="O443" s="421"/>
      <c r="P443" s="421"/>
      <c r="Q443" s="421"/>
      <c r="R443" s="421"/>
      <c r="S443" s="421"/>
      <c r="T443" s="421"/>
      <c r="U443" s="421"/>
      <c r="V443" s="421"/>
      <c r="W443" s="421"/>
      <c r="X443" s="421"/>
      <c r="Y443" s="421"/>
      <c r="Z443" s="421"/>
    </row>
    <row r="444" spans="1:26" ht="14.25" customHeight="1" x14ac:dyDescent="0.35">
      <c r="A444" s="421"/>
      <c r="B444" s="421"/>
      <c r="C444" s="421"/>
      <c r="D444" s="421"/>
      <c r="E444" s="421"/>
      <c r="F444" s="421"/>
      <c r="G444" s="421"/>
      <c r="H444" s="421"/>
      <c r="I444" s="421"/>
      <c r="J444" s="421"/>
      <c r="K444" s="421"/>
      <c r="L444" s="421"/>
      <c r="M444" s="421"/>
      <c r="N444" s="421"/>
      <c r="O444" s="421"/>
      <c r="P444" s="421"/>
      <c r="Q444" s="421"/>
      <c r="R444" s="421"/>
      <c r="S444" s="421"/>
      <c r="T444" s="421"/>
      <c r="U444" s="421"/>
      <c r="V444" s="421"/>
      <c r="W444" s="421"/>
      <c r="X444" s="421"/>
      <c r="Y444" s="421"/>
      <c r="Z444" s="421"/>
    </row>
    <row r="445" spans="1:26" ht="14.25" customHeight="1" x14ac:dyDescent="0.35">
      <c r="A445" s="421"/>
      <c r="B445" s="421"/>
      <c r="C445" s="421"/>
      <c r="D445" s="421"/>
      <c r="E445" s="421"/>
      <c r="F445" s="421"/>
      <c r="G445" s="421"/>
      <c r="H445" s="421"/>
      <c r="I445" s="421"/>
      <c r="J445" s="421"/>
      <c r="K445" s="421"/>
      <c r="L445" s="421"/>
      <c r="M445" s="421"/>
      <c r="N445" s="421"/>
      <c r="O445" s="421"/>
      <c r="P445" s="421"/>
      <c r="Q445" s="421"/>
      <c r="R445" s="421"/>
      <c r="S445" s="421"/>
      <c r="T445" s="421"/>
      <c r="U445" s="421"/>
      <c r="V445" s="421"/>
      <c r="W445" s="421"/>
      <c r="X445" s="421"/>
      <c r="Y445" s="421"/>
      <c r="Z445" s="421"/>
    </row>
    <row r="446" spans="1:26" ht="14.25" customHeight="1" x14ac:dyDescent="0.35">
      <c r="A446" s="421"/>
      <c r="B446" s="421"/>
      <c r="C446" s="421"/>
      <c r="D446" s="421"/>
      <c r="E446" s="421"/>
      <c r="F446" s="421"/>
      <c r="G446" s="421"/>
      <c r="H446" s="421"/>
      <c r="I446" s="421"/>
      <c r="J446" s="421"/>
      <c r="K446" s="421"/>
      <c r="L446" s="421"/>
      <c r="M446" s="421"/>
      <c r="N446" s="421"/>
      <c r="O446" s="421"/>
      <c r="P446" s="421"/>
      <c r="Q446" s="421"/>
      <c r="R446" s="421"/>
      <c r="S446" s="421"/>
      <c r="T446" s="421"/>
      <c r="U446" s="421"/>
      <c r="V446" s="421"/>
      <c r="W446" s="421"/>
      <c r="X446" s="421"/>
      <c r="Y446" s="421"/>
      <c r="Z446" s="421"/>
    </row>
    <row r="447" spans="1:26" ht="14.25" customHeight="1" x14ac:dyDescent="0.35">
      <c r="A447" s="421"/>
      <c r="B447" s="421"/>
      <c r="C447" s="421"/>
      <c r="D447" s="421"/>
      <c r="E447" s="421"/>
      <c r="F447" s="421"/>
      <c r="G447" s="421"/>
      <c r="H447" s="421"/>
      <c r="I447" s="421"/>
      <c r="J447" s="421"/>
      <c r="K447" s="421"/>
      <c r="L447" s="421"/>
      <c r="M447" s="421"/>
      <c r="N447" s="421"/>
      <c r="O447" s="421"/>
      <c r="P447" s="421"/>
      <c r="Q447" s="421"/>
      <c r="R447" s="421"/>
      <c r="S447" s="421"/>
      <c r="T447" s="421"/>
      <c r="U447" s="421"/>
      <c r="V447" s="421"/>
      <c r="W447" s="421"/>
      <c r="X447" s="421"/>
      <c r="Y447" s="421"/>
      <c r="Z447" s="421"/>
    </row>
    <row r="448" spans="1:26" ht="14.25" customHeight="1" x14ac:dyDescent="0.35">
      <c r="A448" s="421"/>
      <c r="B448" s="421"/>
      <c r="C448" s="421"/>
      <c r="D448" s="421"/>
      <c r="E448" s="421"/>
      <c r="F448" s="421"/>
      <c r="G448" s="421"/>
      <c r="H448" s="421"/>
      <c r="I448" s="421"/>
      <c r="J448" s="421"/>
      <c r="K448" s="421"/>
      <c r="L448" s="421"/>
      <c r="M448" s="421"/>
      <c r="N448" s="421"/>
      <c r="O448" s="421"/>
      <c r="P448" s="421"/>
      <c r="Q448" s="421"/>
      <c r="R448" s="421"/>
      <c r="S448" s="421"/>
      <c r="T448" s="421"/>
      <c r="U448" s="421"/>
      <c r="V448" s="421"/>
      <c r="W448" s="421"/>
      <c r="X448" s="421"/>
      <c r="Y448" s="421"/>
      <c r="Z448" s="421"/>
    </row>
    <row r="449" spans="1:26" ht="14.25" customHeight="1" x14ac:dyDescent="0.35">
      <c r="A449" s="421"/>
      <c r="B449" s="421"/>
      <c r="C449" s="421"/>
      <c r="D449" s="421"/>
      <c r="E449" s="421"/>
      <c r="F449" s="421"/>
      <c r="G449" s="421"/>
      <c r="H449" s="421"/>
      <c r="I449" s="421"/>
      <c r="J449" s="421"/>
      <c r="K449" s="421"/>
      <c r="L449" s="421"/>
      <c r="M449" s="421"/>
      <c r="N449" s="421"/>
      <c r="O449" s="421"/>
      <c r="P449" s="421"/>
      <c r="Q449" s="421"/>
      <c r="R449" s="421"/>
      <c r="S449" s="421"/>
      <c r="T449" s="421"/>
      <c r="U449" s="421"/>
      <c r="V449" s="421"/>
      <c r="W449" s="421"/>
      <c r="X449" s="421"/>
      <c r="Y449" s="421"/>
      <c r="Z449" s="421"/>
    </row>
    <row r="450" spans="1:26" ht="14.25" customHeight="1" x14ac:dyDescent="0.35">
      <c r="A450" s="421"/>
      <c r="B450" s="421"/>
      <c r="C450" s="421"/>
      <c r="D450" s="421"/>
      <c r="E450" s="421"/>
      <c r="F450" s="421"/>
      <c r="G450" s="421"/>
      <c r="H450" s="421"/>
      <c r="I450" s="421"/>
      <c r="J450" s="421"/>
      <c r="K450" s="421"/>
      <c r="L450" s="421"/>
      <c r="M450" s="421"/>
      <c r="N450" s="421"/>
      <c r="O450" s="421"/>
      <c r="P450" s="421"/>
      <c r="Q450" s="421"/>
      <c r="R450" s="421"/>
      <c r="S450" s="421"/>
      <c r="T450" s="421"/>
      <c r="U450" s="421"/>
      <c r="V450" s="421"/>
      <c r="W450" s="421"/>
      <c r="X450" s="421"/>
      <c r="Y450" s="421"/>
      <c r="Z450" s="421"/>
    </row>
    <row r="451" spans="1:26" ht="14.25" customHeight="1" x14ac:dyDescent="0.35">
      <c r="A451" s="421"/>
      <c r="B451" s="421"/>
      <c r="C451" s="421"/>
      <c r="D451" s="421"/>
      <c r="E451" s="421"/>
      <c r="F451" s="421"/>
      <c r="G451" s="421"/>
      <c r="H451" s="421"/>
      <c r="I451" s="421"/>
      <c r="J451" s="421"/>
      <c r="K451" s="421"/>
      <c r="L451" s="421"/>
      <c r="M451" s="421"/>
      <c r="N451" s="421"/>
      <c r="O451" s="421"/>
      <c r="P451" s="421"/>
      <c r="Q451" s="421"/>
      <c r="R451" s="421"/>
      <c r="S451" s="421"/>
      <c r="T451" s="421"/>
      <c r="U451" s="421"/>
      <c r="V451" s="421"/>
      <c r="W451" s="421"/>
      <c r="X451" s="421"/>
      <c r="Y451" s="421"/>
      <c r="Z451" s="421"/>
    </row>
    <row r="452" spans="1:26" ht="14.25" customHeight="1" x14ac:dyDescent="0.35">
      <c r="A452" s="421"/>
      <c r="B452" s="421"/>
      <c r="C452" s="421"/>
      <c r="D452" s="421"/>
      <c r="E452" s="421"/>
      <c r="F452" s="421"/>
      <c r="G452" s="421"/>
      <c r="H452" s="421"/>
      <c r="I452" s="421"/>
      <c r="J452" s="421"/>
      <c r="K452" s="421"/>
      <c r="L452" s="421"/>
      <c r="M452" s="421"/>
      <c r="N452" s="421"/>
      <c r="O452" s="421"/>
      <c r="P452" s="421"/>
      <c r="Q452" s="421"/>
      <c r="R452" s="421"/>
      <c r="S452" s="421"/>
      <c r="T452" s="421"/>
      <c r="U452" s="421"/>
      <c r="V452" s="421"/>
      <c r="W452" s="421"/>
      <c r="X452" s="421"/>
      <c r="Y452" s="421"/>
      <c r="Z452" s="421"/>
    </row>
    <row r="453" spans="1:26" ht="14.25" customHeight="1" x14ac:dyDescent="0.35">
      <c r="A453" s="421"/>
      <c r="B453" s="421"/>
      <c r="C453" s="421"/>
      <c r="D453" s="421"/>
      <c r="E453" s="421"/>
      <c r="F453" s="421"/>
      <c r="G453" s="421"/>
      <c r="H453" s="421"/>
      <c r="I453" s="421"/>
      <c r="J453" s="421"/>
      <c r="K453" s="421"/>
      <c r="L453" s="421"/>
      <c r="M453" s="421"/>
      <c r="N453" s="421"/>
      <c r="O453" s="421"/>
      <c r="P453" s="421"/>
      <c r="Q453" s="421"/>
      <c r="R453" s="421"/>
      <c r="S453" s="421"/>
      <c r="T453" s="421"/>
      <c r="U453" s="421"/>
      <c r="V453" s="421"/>
      <c r="W453" s="421"/>
      <c r="X453" s="421"/>
      <c r="Y453" s="421"/>
      <c r="Z453" s="421"/>
    </row>
    <row r="454" spans="1:26" ht="14.25" customHeight="1" x14ac:dyDescent="0.35">
      <c r="A454" s="421"/>
      <c r="B454" s="421"/>
      <c r="C454" s="421"/>
      <c r="D454" s="421"/>
      <c r="E454" s="421"/>
      <c r="F454" s="421"/>
      <c r="G454" s="421"/>
      <c r="H454" s="421"/>
      <c r="I454" s="421"/>
      <c r="J454" s="421"/>
      <c r="K454" s="421"/>
      <c r="L454" s="421"/>
      <c r="M454" s="421"/>
      <c r="N454" s="421"/>
      <c r="O454" s="421"/>
      <c r="P454" s="421"/>
      <c r="Q454" s="421"/>
      <c r="R454" s="421"/>
      <c r="S454" s="421"/>
      <c r="T454" s="421"/>
      <c r="U454" s="421"/>
      <c r="V454" s="421"/>
      <c r="W454" s="421"/>
      <c r="X454" s="421"/>
      <c r="Y454" s="421"/>
      <c r="Z454" s="421"/>
    </row>
    <row r="455" spans="1:26" ht="14.25" customHeight="1" x14ac:dyDescent="0.35">
      <c r="A455" s="421"/>
      <c r="B455" s="421"/>
      <c r="C455" s="421"/>
      <c r="D455" s="421"/>
      <c r="E455" s="421"/>
      <c r="F455" s="421"/>
      <c r="G455" s="421"/>
      <c r="H455" s="421"/>
      <c r="I455" s="421"/>
      <c r="J455" s="421"/>
      <c r="K455" s="421"/>
      <c r="L455" s="421"/>
      <c r="M455" s="421"/>
      <c r="N455" s="421"/>
      <c r="O455" s="421"/>
      <c r="P455" s="421"/>
      <c r="Q455" s="421"/>
      <c r="R455" s="421"/>
      <c r="S455" s="421"/>
      <c r="T455" s="421"/>
      <c r="U455" s="421"/>
      <c r="V455" s="421"/>
      <c r="W455" s="421"/>
      <c r="X455" s="421"/>
      <c r="Y455" s="421"/>
      <c r="Z455" s="421"/>
    </row>
    <row r="456" spans="1:26" ht="14.25" customHeight="1" x14ac:dyDescent="0.35">
      <c r="A456" s="421"/>
      <c r="B456" s="421"/>
      <c r="C456" s="421"/>
      <c r="D456" s="421"/>
      <c r="E456" s="421"/>
      <c r="F456" s="421"/>
      <c r="G456" s="421"/>
      <c r="H456" s="421"/>
      <c r="I456" s="421"/>
      <c r="J456" s="421"/>
      <c r="K456" s="421"/>
      <c r="L456" s="421"/>
      <c r="M456" s="421"/>
      <c r="N456" s="421"/>
      <c r="O456" s="421"/>
      <c r="P456" s="421"/>
      <c r="Q456" s="421"/>
      <c r="R456" s="421"/>
      <c r="S456" s="421"/>
      <c r="T456" s="421"/>
      <c r="U456" s="421"/>
      <c r="V456" s="421"/>
      <c r="W456" s="421"/>
      <c r="X456" s="421"/>
      <c r="Y456" s="421"/>
      <c r="Z456" s="421"/>
    </row>
    <row r="457" spans="1:26" ht="14.25" customHeight="1" x14ac:dyDescent="0.35">
      <c r="A457" s="421"/>
      <c r="B457" s="421"/>
      <c r="C457" s="421"/>
      <c r="D457" s="421"/>
      <c r="E457" s="421"/>
      <c r="F457" s="421"/>
      <c r="G457" s="421"/>
      <c r="H457" s="421"/>
      <c r="I457" s="421"/>
      <c r="J457" s="421"/>
      <c r="K457" s="421"/>
      <c r="L457" s="421"/>
      <c r="M457" s="421"/>
      <c r="N457" s="421"/>
      <c r="O457" s="421"/>
      <c r="P457" s="421"/>
      <c r="Q457" s="421"/>
      <c r="R457" s="421"/>
      <c r="S457" s="421"/>
      <c r="T457" s="421"/>
      <c r="U457" s="421"/>
      <c r="V457" s="421"/>
      <c r="W457" s="421"/>
      <c r="X457" s="421"/>
      <c r="Y457" s="421"/>
      <c r="Z457" s="421"/>
    </row>
    <row r="458" spans="1:26" ht="14.25" customHeight="1" x14ac:dyDescent="0.35">
      <c r="A458" s="421"/>
      <c r="B458" s="421"/>
      <c r="C458" s="421"/>
      <c r="D458" s="421"/>
      <c r="E458" s="421"/>
      <c r="F458" s="421"/>
      <c r="G458" s="421"/>
      <c r="H458" s="421"/>
      <c r="I458" s="421"/>
      <c r="J458" s="421"/>
      <c r="K458" s="421"/>
      <c r="L458" s="421"/>
      <c r="M458" s="421"/>
      <c r="N458" s="421"/>
      <c r="O458" s="421"/>
      <c r="P458" s="421"/>
      <c r="Q458" s="421"/>
      <c r="R458" s="421"/>
      <c r="S458" s="421"/>
      <c r="T458" s="421"/>
      <c r="U458" s="421"/>
      <c r="V458" s="421"/>
      <c r="W458" s="421"/>
      <c r="X458" s="421"/>
      <c r="Y458" s="421"/>
      <c r="Z458" s="421"/>
    </row>
    <row r="459" spans="1:26" ht="14.25" customHeight="1" x14ac:dyDescent="0.35">
      <c r="A459" s="421"/>
      <c r="B459" s="421"/>
      <c r="C459" s="421"/>
      <c r="D459" s="421"/>
      <c r="E459" s="421"/>
      <c r="F459" s="421"/>
      <c r="G459" s="421"/>
      <c r="H459" s="421"/>
      <c r="I459" s="421"/>
      <c r="J459" s="421"/>
      <c r="K459" s="421"/>
      <c r="L459" s="421"/>
      <c r="M459" s="421"/>
      <c r="N459" s="421"/>
      <c r="O459" s="421"/>
      <c r="P459" s="421"/>
      <c r="Q459" s="421"/>
      <c r="R459" s="421"/>
      <c r="S459" s="421"/>
      <c r="T459" s="421"/>
      <c r="U459" s="421"/>
      <c r="V459" s="421"/>
      <c r="W459" s="421"/>
      <c r="X459" s="421"/>
      <c r="Y459" s="421"/>
      <c r="Z459" s="421"/>
    </row>
    <row r="460" spans="1:26" ht="14.25" customHeight="1" x14ac:dyDescent="0.35">
      <c r="A460" s="421"/>
      <c r="B460" s="421"/>
      <c r="C460" s="421"/>
      <c r="D460" s="421"/>
      <c r="E460" s="421"/>
      <c r="F460" s="421"/>
      <c r="G460" s="421"/>
      <c r="H460" s="421"/>
      <c r="I460" s="421"/>
      <c r="J460" s="421"/>
      <c r="K460" s="421"/>
      <c r="L460" s="421"/>
      <c r="M460" s="421"/>
      <c r="N460" s="421"/>
      <c r="O460" s="421"/>
      <c r="P460" s="421"/>
      <c r="Q460" s="421"/>
      <c r="R460" s="421"/>
      <c r="S460" s="421"/>
      <c r="T460" s="421"/>
      <c r="U460" s="421"/>
      <c r="V460" s="421"/>
      <c r="W460" s="421"/>
      <c r="X460" s="421"/>
      <c r="Y460" s="421"/>
      <c r="Z460" s="421"/>
    </row>
    <row r="461" spans="1:26" ht="14.25" customHeight="1" x14ac:dyDescent="0.35">
      <c r="A461" s="421"/>
      <c r="B461" s="421"/>
      <c r="C461" s="421"/>
      <c r="D461" s="421"/>
      <c r="E461" s="421"/>
      <c r="F461" s="421"/>
      <c r="G461" s="421"/>
      <c r="H461" s="421"/>
      <c r="I461" s="421"/>
      <c r="J461" s="421"/>
      <c r="K461" s="421"/>
      <c r="L461" s="421"/>
      <c r="M461" s="421"/>
      <c r="N461" s="421"/>
      <c r="O461" s="421"/>
      <c r="P461" s="421"/>
      <c r="Q461" s="421"/>
      <c r="R461" s="421"/>
      <c r="S461" s="421"/>
      <c r="T461" s="421"/>
      <c r="U461" s="421"/>
      <c r="V461" s="421"/>
      <c r="W461" s="421"/>
      <c r="X461" s="421"/>
      <c r="Y461" s="421"/>
      <c r="Z461" s="421"/>
    </row>
    <row r="462" spans="1:26" ht="14.25" customHeight="1" x14ac:dyDescent="0.35">
      <c r="A462" s="421"/>
      <c r="B462" s="421"/>
      <c r="C462" s="421"/>
      <c r="D462" s="421"/>
      <c r="E462" s="421"/>
      <c r="F462" s="421"/>
      <c r="G462" s="421"/>
      <c r="H462" s="421"/>
      <c r="I462" s="421"/>
      <c r="J462" s="421"/>
      <c r="K462" s="421"/>
      <c r="L462" s="421"/>
      <c r="M462" s="421"/>
      <c r="N462" s="421"/>
      <c r="O462" s="421"/>
      <c r="P462" s="421"/>
      <c r="Q462" s="421"/>
      <c r="R462" s="421"/>
      <c r="S462" s="421"/>
      <c r="T462" s="421"/>
      <c r="U462" s="421"/>
      <c r="V462" s="421"/>
      <c r="W462" s="421"/>
      <c r="X462" s="421"/>
      <c r="Y462" s="421"/>
      <c r="Z462" s="421"/>
    </row>
    <row r="463" spans="1:26" ht="14.25" customHeight="1" x14ac:dyDescent="0.35">
      <c r="A463" s="421"/>
      <c r="B463" s="421"/>
      <c r="C463" s="421"/>
      <c r="D463" s="421"/>
      <c r="E463" s="421"/>
      <c r="F463" s="421"/>
      <c r="G463" s="421"/>
      <c r="H463" s="421"/>
      <c r="I463" s="421"/>
      <c r="J463" s="421"/>
      <c r="K463" s="421"/>
      <c r="L463" s="421"/>
      <c r="M463" s="421"/>
      <c r="N463" s="421"/>
      <c r="O463" s="421"/>
      <c r="P463" s="421"/>
      <c r="Q463" s="421"/>
      <c r="R463" s="421"/>
      <c r="S463" s="421"/>
      <c r="T463" s="421"/>
      <c r="U463" s="421"/>
      <c r="V463" s="421"/>
      <c r="W463" s="421"/>
      <c r="X463" s="421"/>
      <c r="Y463" s="421"/>
      <c r="Z463" s="421"/>
    </row>
    <row r="464" spans="1:26" ht="14.25" customHeight="1" x14ac:dyDescent="0.35">
      <c r="A464" s="421"/>
      <c r="B464" s="421"/>
      <c r="C464" s="421"/>
      <c r="D464" s="421"/>
      <c r="E464" s="421"/>
      <c r="F464" s="421"/>
      <c r="G464" s="421"/>
      <c r="H464" s="421"/>
      <c r="I464" s="421"/>
      <c r="J464" s="421"/>
      <c r="K464" s="421"/>
      <c r="L464" s="421"/>
      <c r="M464" s="421"/>
      <c r="N464" s="421"/>
      <c r="O464" s="421"/>
      <c r="P464" s="421"/>
      <c r="Q464" s="421"/>
      <c r="R464" s="421"/>
      <c r="S464" s="421"/>
      <c r="T464" s="421"/>
      <c r="U464" s="421"/>
      <c r="V464" s="421"/>
      <c r="W464" s="421"/>
      <c r="X464" s="421"/>
      <c r="Y464" s="421"/>
      <c r="Z464" s="421"/>
    </row>
    <row r="465" spans="1:26" ht="14.25" customHeight="1" x14ac:dyDescent="0.35">
      <c r="A465" s="421"/>
      <c r="B465" s="421"/>
      <c r="C465" s="421"/>
      <c r="D465" s="421"/>
      <c r="E465" s="421"/>
      <c r="F465" s="421"/>
      <c r="G465" s="421"/>
      <c r="H465" s="421"/>
      <c r="I465" s="421"/>
      <c r="J465" s="421"/>
      <c r="K465" s="421"/>
      <c r="L465" s="421"/>
      <c r="M465" s="421"/>
      <c r="N465" s="421"/>
      <c r="O465" s="421"/>
      <c r="P465" s="421"/>
      <c r="Q465" s="421"/>
      <c r="R465" s="421"/>
      <c r="S465" s="421"/>
      <c r="T465" s="421"/>
      <c r="U465" s="421"/>
      <c r="V465" s="421"/>
      <c r="W465" s="421"/>
      <c r="X465" s="421"/>
      <c r="Y465" s="421"/>
      <c r="Z465" s="421"/>
    </row>
    <row r="466" spans="1:26" ht="14.25" customHeight="1" x14ac:dyDescent="0.35">
      <c r="A466" s="421"/>
      <c r="B466" s="421"/>
      <c r="C466" s="421"/>
      <c r="D466" s="421"/>
      <c r="E466" s="421"/>
      <c r="F466" s="421"/>
      <c r="G466" s="421"/>
      <c r="H466" s="421"/>
      <c r="I466" s="421"/>
      <c r="J466" s="421"/>
      <c r="K466" s="421"/>
      <c r="L466" s="421"/>
      <c r="M466" s="421"/>
      <c r="N466" s="421"/>
      <c r="O466" s="421"/>
      <c r="P466" s="421"/>
      <c r="Q466" s="421"/>
      <c r="R466" s="421"/>
      <c r="S466" s="421"/>
      <c r="T466" s="421"/>
      <c r="U466" s="421"/>
      <c r="V466" s="421"/>
      <c r="W466" s="421"/>
      <c r="X466" s="421"/>
      <c r="Y466" s="421"/>
      <c r="Z466" s="421"/>
    </row>
    <row r="467" spans="1:26" ht="14.25" customHeight="1" x14ac:dyDescent="0.35">
      <c r="A467" s="421"/>
      <c r="B467" s="421"/>
      <c r="C467" s="421"/>
      <c r="D467" s="421"/>
      <c r="E467" s="421"/>
      <c r="F467" s="421"/>
      <c r="G467" s="421"/>
      <c r="H467" s="421"/>
      <c r="I467" s="421"/>
      <c r="J467" s="421"/>
      <c r="K467" s="421"/>
      <c r="L467" s="421"/>
      <c r="M467" s="421"/>
      <c r="N467" s="421"/>
      <c r="O467" s="421"/>
      <c r="P467" s="421"/>
      <c r="Q467" s="421"/>
      <c r="R467" s="421"/>
      <c r="S467" s="421"/>
      <c r="T467" s="421"/>
      <c r="U467" s="421"/>
      <c r="V467" s="421"/>
      <c r="W467" s="421"/>
      <c r="X467" s="421"/>
      <c r="Y467" s="421"/>
      <c r="Z467" s="421"/>
    </row>
    <row r="468" spans="1:26" ht="14.25" customHeight="1" x14ac:dyDescent="0.35">
      <c r="A468" s="421"/>
      <c r="B468" s="421"/>
      <c r="C468" s="421"/>
      <c r="D468" s="421"/>
      <c r="E468" s="421"/>
      <c r="F468" s="421"/>
      <c r="G468" s="421"/>
      <c r="H468" s="421"/>
      <c r="I468" s="421"/>
      <c r="J468" s="421"/>
      <c r="K468" s="421"/>
      <c r="L468" s="421"/>
      <c r="M468" s="421"/>
      <c r="N468" s="421"/>
      <c r="O468" s="421"/>
      <c r="P468" s="421"/>
      <c r="Q468" s="421"/>
      <c r="R468" s="421"/>
      <c r="S468" s="421"/>
      <c r="T468" s="421"/>
      <c r="U468" s="421"/>
      <c r="V468" s="421"/>
      <c r="W468" s="421"/>
      <c r="X468" s="421"/>
      <c r="Y468" s="421"/>
      <c r="Z468" s="421"/>
    </row>
    <row r="469" spans="1:26" ht="14.25" customHeight="1" x14ac:dyDescent="0.35">
      <c r="A469" s="421"/>
      <c r="B469" s="421"/>
      <c r="C469" s="421"/>
      <c r="D469" s="421"/>
      <c r="E469" s="421"/>
      <c r="F469" s="421"/>
      <c r="G469" s="421"/>
      <c r="H469" s="421"/>
      <c r="I469" s="421"/>
      <c r="J469" s="421"/>
      <c r="K469" s="421"/>
      <c r="L469" s="421"/>
      <c r="M469" s="421"/>
      <c r="N469" s="421"/>
      <c r="O469" s="421"/>
      <c r="P469" s="421"/>
      <c r="Q469" s="421"/>
      <c r="R469" s="421"/>
      <c r="S469" s="421"/>
      <c r="T469" s="421"/>
      <c r="U469" s="421"/>
      <c r="V469" s="421"/>
      <c r="W469" s="421"/>
      <c r="X469" s="421"/>
      <c r="Y469" s="421"/>
      <c r="Z469" s="421"/>
    </row>
    <row r="470" spans="1:26" ht="14.25" customHeight="1" x14ac:dyDescent="0.35">
      <c r="A470" s="421"/>
      <c r="B470" s="421"/>
      <c r="C470" s="421"/>
      <c r="D470" s="421"/>
      <c r="E470" s="421"/>
      <c r="F470" s="421"/>
      <c r="G470" s="421"/>
      <c r="H470" s="421"/>
      <c r="I470" s="421"/>
      <c r="J470" s="421"/>
      <c r="K470" s="421"/>
      <c r="L470" s="421"/>
      <c r="M470" s="421"/>
      <c r="N470" s="421"/>
      <c r="O470" s="421"/>
      <c r="P470" s="421"/>
      <c r="Q470" s="421"/>
      <c r="R470" s="421"/>
      <c r="S470" s="421"/>
      <c r="T470" s="421"/>
      <c r="U470" s="421"/>
      <c r="V470" s="421"/>
      <c r="W470" s="421"/>
      <c r="X470" s="421"/>
      <c r="Y470" s="421"/>
      <c r="Z470" s="421"/>
    </row>
    <row r="471" spans="1:26" ht="14.25" customHeight="1" x14ac:dyDescent="0.35">
      <c r="A471" s="421"/>
      <c r="B471" s="421"/>
      <c r="C471" s="421"/>
      <c r="D471" s="421"/>
      <c r="E471" s="421"/>
      <c r="F471" s="421"/>
      <c r="G471" s="421"/>
      <c r="H471" s="421"/>
      <c r="I471" s="421"/>
      <c r="J471" s="421"/>
      <c r="K471" s="421"/>
      <c r="L471" s="421"/>
      <c r="M471" s="421"/>
      <c r="N471" s="421"/>
      <c r="O471" s="421"/>
      <c r="P471" s="421"/>
      <c r="Q471" s="421"/>
      <c r="R471" s="421"/>
      <c r="S471" s="421"/>
      <c r="T471" s="421"/>
      <c r="U471" s="421"/>
      <c r="V471" s="421"/>
      <c r="W471" s="421"/>
      <c r="X471" s="421"/>
      <c r="Y471" s="421"/>
      <c r="Z471" s="421"/>
    </row>
    <row r="472" spans="1:26" ht="14.25" customHeight="1" x14ac:dyDescent="0.35">
      <c r="A472" s="421"/>
      <c r="B472" s="421"/>
      <c r="C472" s="421"/>
      <c r="D472" s="421"/>
      <c r="E472" s="421"/>
      <c r="F472" s="421"/>
      <c r="G472" s="421"/>
      <c r="H472" s="421"/>
      <c r="I472" s="421"/>
      <c r="J472" s="421"/>
      <c r="K472" s="421"/>
      <c r="L472" s="421"/>
      <c r="M472" s="421"/>
      <c r="N472" s="421"/>
      <c r="O472" s="421"/>
      <c r="P472" s="421"/>
      <c r="Q472" s="421"/>
      <c r="R472" s="421"/>
      <c r="S472" s="421"/>
      <c r="T472" s="421"/>
      <c r="U472" s="421"/>
      <c r="V472" s="421"/>
      <c r="W472" s="421"/>
      <c r="X472" s="421"/>
      <c r="Y472" s="421"/>
      <c r="Z472" s="421"/>
    </row>
    <row r="473" spans="1:26" ht="14.25" customHeight="1" x14ac:dyDescent="0.35">
      <c r="A473" s="421"/>
      <c r="B473" s="421"/>
      <c r="C473" s="421"/>
      <c r="D473" s="421"/>
      <c r="E473" s="421"/>
      <c r="F473" s="421"/>
      <c r="G473" s="421"/>
      <c r="H473" s="421"/>
      <c r="I473" s="421"/>
      <c r="J473" s="421"/>
      <c r="K473" s="421"/>
      <c r="L473" s="421"/>
      <c r="M473" s="421"/>
      <c r="N473" s="421"/>
      <c r="O473" s="421"/>
      <c r="P473" s="421"/>
      <c r="Q473" s="421"/>
      <c r="R473" s="421"/>
      <c r="S473" s="421"/>
      <c r="T473" s="421"/>
      <c r="U473" s="421"/>
      <c r="V473" s="421"/>
      <c r="W473" s="421"/>
      <c r="X473" s="421"/>
      <c r="Y473" s="421"/>
      <c r="Z473" s="421"/>
    </row>
    <row r="474" spans="1:26" ht="14.25" customHeight="1" x14ac:dyDescent="0.35">
      <c r="A474" s="421"/>
      <c r="B474" s="421"/>
      <c r="C474" s="421"/>
      <c r="D474" s="421"/>
      <c r="E474" s="421"/>
      <c r="F474" s="421"/>
      <c r="G474" s="421"/>
      <c r="H474" s="421"/>
      <c r="I474" s="421"/>
      <c r="J474" s="421"/>
      <c r="K474" s="421"/>
      <c r="L474" s="421"/>
      <c r="M474" s="421"/>
      <c r="N474" s="421"/>
      <c r="O474" s="421"/>
      <c r="P474" s="421"/>
      <c r="Q474" s="421"/>
      <c r="R474" s="421"/>
      <c r="S474" s="421"/>
      <c r="T474" s="421"/>
      <c r="U474" s="421"/>
      <c r="V474" s="421"/>
      <c r="W474" s="421"/>
      <c r="X474" s="421"/>
      <c r="Y474" s="421"/>
      <c r="Z474" s="421"/>
    </row>
    <row r="475" spans="1:26" ht="14.25" customHeight="1" x14ac:dyDescent="0.35">
      <c r="A475" s="421"/>
      <c r="B475" s="421"/>
      <c r="C475" s="421"/>
      <c r="D475" s="421"/>
      <c r="E475" s="421"/>
      <c r="F475" s="421"/>
      <c r="G475" s="421"/>
      <c r="H475" s="421"/>
      <c r="I475" s="421"/>
      <c r="J475" s="421"/>
      <c r="K475" s="421"/>
      <c r="L475" s="421"/>
      <c r="M475" s="421"/>
      <c r="N475" s="421"/>
      <c r="O475" s="421"/>
      <c r="P475" s="421"/>
      <c r="Q475" s="421"/>
      <c r="R475" s="421"/>
      <c r="S475" s="421"/>
      <c r="T475" s="421"/>
      <c r="U475" s="421"/>
      <c r="V475" s="421"/>
      <c r="W475" s="421"/>
      <c r="X475" s="421"/>
      <c r="Y475" s="421"/>
      <c r="Z475" s="421"/>
    </row>
    <row r="476" spans="1:26" ht="14.25" customHeight="1" x14ac:dyDescent="0.35">
      <c r="A476" s="421"/>
      <c r="B476" s="421"/>
      <c r="C476" s="421"/>
      <c r="D476" s="421"/>
      <c r="E476" s="421"/>
      <c r="F476" s="421"/>
      <c r="G476" s="421"/>
      <c r="H476" s="421"/>
      <c r="I476" s="421"/>
      <c r="J476" s="421"/>
      <c r="K476" s="421"/>
      <c r="L476" s="421"/>
      <c r="M476" s="421"/>
      <c r="N476" s="421"/>
      <c r="O476" s="421"/>
      <c r="P476" s="421"/>
      <c r="Q476" s="421"/>
      <c r="R476" s="421"/>
      <c r="S476" s="421"/>
      <c r="T476" s="421"/>
      <c r="U476" s="421"/>
      <c r="V476" s="421"/>
      <c r="W476" s="421"/>
      <c r="X476" s="421"/>
      <c r="Y476" s="421"/>
      <c r="Z476" s="421"/>
    </row>
    <row r="477" spans="1:26" ht="14.25" customHeight="1" x14ac:dyDescent="0.35">
      <c r="A477" s="421"/>
      <c r="B477" s="421"/>
      <c r="C477" s="421"/>
      <c r="D477" s="421"/>
      <c r="E477" s="421"/>
      <c r="F477" s="421"/>
      <c r="G477" s="421"/>
      <c r="H477" s="421"/>
      <c r="I477" s="421"/>
      <c r="J477" s="421"/>
      <c r="K477" s="421"/>
      <c r="L477" s="421"/>
      <c r="M477" s="421"/>
      <c r="N477" s="421"/>
      <c r="O477" s="421"/>
      <c r="P477" s="421"/>
      <c r="Q477" s="421"/>
      <c r="R477" s="421"/>
      <c r="S477" s="421"/>
      <c r="T477" s="421"/>
      <c r="U477" s="421"/>
      <c r="V477" s="421"/>
      <c r="W477" s="421"/>
      <c r="X477" s="421"/>
      <c r="Y477" s="421"/>
      <c r="Z477" s="421"/>
    </row>
    <row r="478" spans="1:26" ht="14.25" customHeight="1" x14ac:dyDescent="0.35">
      <c r="A478" s="421"/>
      <c r="B478" s="421"/>
      <c r="C478" s="421"/>
      <c r="D478" s="421"/>
      <c r="E478" s="421"/>
      <c r="F478" s="421"/>
      <c r="G478" s="421"/>
      <c r="H478" s="421"/>
      <c r="I478" s="421"/>
      <c r="J478" s="421"/>
      <c r="K478" s="421"/>
      <c r="L478" s="421"/>
      <c r="M478" s="421"/>
      <c r="N478" s="421"/>
      <c r="O478" s="421"/>
      <c r="P478" s="421"/>
      <c r="Q478" s="421"/>
      <c r="R478" s="421"/>
      <c r="S478" s="421"/>
      <c r="T478" s="421"/>
      <c r="U478" s="421"/>
      <c r="V478" s="421"/>
      <c r="W478" s="421"/>
      <c r="X478" s="421"/>
      <c r="Y478" s="421"/>
      <c r="Z478" s="421"/>
    </row>
    <row r="479" spans="1:26" ht="14.25" customHeight="1" x14ac:dyDescent="0.35">
      <c r="A479" s="421"/>
      <c r="B479" s="421"/>
      <c r="C479" s="421"/>
      <c r="D479" s="421"/>
      <c r="E479" s="421"/>
      <c r="F479" s="421"/>
      <c r="G479" s="421"/>
      <c r="H479" s="421"/>
      <c r="I479" s="421"/>
      <c r="J479" s="421"/>
      <c r="K479" s="421"/>
      <c r="L479" s="421"/>
      <c r="M479" s="421"/>
      <c r="N479" s="421"/>
      <c r="O479" s="421"/>
      <c r="P479" s="421"/>
      <c r="Q479" s="421"/>
      <c r="R479" s="421"/>
      <c r="S479" s="421"/>
      <c r="T479" s="421"/>
      <c r="U479" s="421"/>
      <c r="V479" s="421"/>
      <c r="W479" s="421"/>
      <c r="X479" s="421"/>
      <c r="Y479" s="421"/>
      <c r="Z479" s="421"/>
    </row>
    <row r="480" spans="1:26" ht="14.25" customHeight="1" x14ac:dyDescent="0.35">
      <c r="A480" s="421"/>
      <c r="B480" s="421"/>
      <c r="C480" s="421"/>
      <c r="D480" s="421"/>
      <c r="E480" s="421"/>
      <c r="F480" s="421"/>
      <c r="G480" s="421"/>
      <c r="H480" s="421"/>
      <c r="I480" s="421"/>
      <c r="J480" s="421"/>
      <c r="K480" s="421"/>
      <c r="L480" s="421"/>
      <c r="M480" s="421"/>
      <c r="N480" s="421"/>
      <c r="O480" s="421"/>
      <c r="P480" s="421"/>
      <c r="Q480" s="421"/>
      <c r="R480" s="421"/>
      <c r="S480" s="421"/>
      <c r="T480" s="421"/>
      <c r="U480" s="421"/>
      <c r="V480" s="421"/>
      <c r="W480" s="421"/>
      <c r="X480" s="421"/>
      <c r="Y480" s="421"/>
      <c r="Z480" s="421"/>
    </row>
    <row r="481" spans="1:26" ht="14.25" customHeight="1" x14ac:dyDescent="0.35">
      <c r="A481" s="421"/>
      <c r="B481" s="421"/>
      <c r="C481" s="421"/>
      <c r="D481" s="421"/>
      <c r="E481" s="421"/>
      <c r="F481" s="421"/>
      <c r="G481" s="421"/>
      <c r="H481" s="421"/>
      <c r="I481" s="421"/>
      <c r="J481" s="421"/>
      <c r="K481" s="421"/>
      <c r="L481" s="421"/>
      <c r="M481" s="421"/>
      <c r="N481" s="421"/>
      <c r="O481" s="421"/>
      <c r="P481" s="421"/>
      <c r="Q481" s="421"/>
      <c r="R481" s="421"/>
      <c r="S481" s="421"/>
      <c r="T481" s="421"/>
      <c r="U481" s="421"/>
      <c r="V481" s="421"/>
      <c r="W481" s="421"/>
      <c r="X481" s="421"/>
      <c r="Y481" s="421"/>
      <c r="Z481" s="421"/>
    </row>
    <row r="482" spans="1:26" ht="14.25" customHeight="1" x14ac:dyDescent="0.35">
      <c r="A482" s="421"/>
      <c r="B482" s="421"/>
      <c r="C482" s="421"/>
      <c r="D482" s="421"/>
      <c r="E482" s="421"/>
      <c r="F482" s="421"/>
      <c r="G482" s="421"/>
      <c r="H482" s="421"/>
      <c r="I482" s="421"/>
      <c r="J482" s="421"/>
      <c r="K482" s="421"/>
      <c r="L482" s="421"/>
      <c r="M482" s="421"/>
      <c r="N482" s="421"/>
      <c r="O482" s="421"/>
      <c r="P482" s="421"/>
      <c r="Q482" s="421"/>
      <c r="R482" s="421"/>
      <c r="S482" s="421"/>
      <c r="T482" s="421"/>
      <c r="U482" s="421"/>
      <c r="V482" s="421"/>
      <c r="W482" s="421"/>
      <c r="X482" s="421"/>
      <c r="Y482" s="421"/>
      <c r="Z482" s="421"/>
    </row>
    <row r="483" spans="1:26" ht="14.25" customHeight="1" x14ac:dyDescent="0.35">
      <c r="A483" s="421"/>
      <c r="B483" s="421"/>
      <c r="C483" s="421"/>
      <c r="D483" s="421"/>
      <c r="E483" s="421"/>
      <c r="F483" s="421"/>
      <c r="G483" s="421"/>
      <c r="H483" s="421"/>
      <c r="I483" s="421"/>
      <c r="J483" s="421"/>
      <c r="K483" s="421"/>
      <c r="L483" s="421"/>
      <c r="M483" s="421"/>
      <c r="N483" s="421"/>
      <c r="O483" s="421"/>
      <c r="P483" s="421"/>
      <c r="Q483" s="421"/>
      <c r="R483" s="421"/>
      <c r="S483" s="421"/>
      <c r="T483" s="421"/>
      <c r="U483" s="421"/>
      <c r="V483" s="421"/>
      <c r="W483" s="421"/>
      <c r="X483" s="421"/>
      <c r="Y483" s="421"/>
      <c r="Z483" s="421"/>
    </row>
    <row r="484" spans="1:26" ht="14.25" customHeight="1" x14ac:dyDescent="0.35">
      <c r="A484" s="421"/>
      <c r="B484" s="421"/>
      <c r="C484" s="421"/>
      <c r="D484" s="421"/>
      <c r="E484" s="421"/>
      <c r="F484" s="421"/>
      <c r="G484" s="421"/>
      <c r="H484" s="421"/>
      <c r="I484" s="421"/>
      <c r="J484" s="421"/>
      <c r="K484" s="421"/>
      <c r="L484" s="421"/>
      <c r="M484" s="421"/>
      <c r="N484" s="421"/>
      <c r="O484" s="421"/>
      <c r="P484" s="421"/>
      <c r="Q484" s="421"/>
      <c r="R484" s="421"/>
      <c r="S484" s="421"/>
      <c r="T484" s="421"/>
      <c r="U484" s="421"/>
      <c r="V484" s="421"/>
      <c r="W484" s="421"/>
      <c r="X484" s="421"/>
      <c r="Y484" s="421"/>
      <c r="Z484" s="421"/>
    </row>
    <row r="485" spans="1:26" ht="14.25" customHeight="1" x14ac:dyDescent="0.35">
      <c r="A485" s="421"/>
      <c r="B485" s="421"/>
      <c r="C485" s="421"/>
      <c r="D485" s="421"/>
      <c r="E485" s="421"/>
      <c r="F485" s="421"/>
      <c r="G485" s="421"/>
      <c r="H485" s="421"/>
      <c r="I485" s="421"/>
      <c r="J485" s="421"/>
      <c r="K485" s="421"/>
      <c r="L485" s="421"/>
      <c r="M485" s="421"/>
      <c r="N485" s="421"/>
      <c r="O485" s="421"/>
      <c r="P485" s="421"/>
      <c r="Q485" s="421"/>
      <c r="R485" s="421"/>
      <c r="S485" s="421"/>
      <c r="T485" s="421"/>
      <c r="U485" s="421"/>
      <c r="V485" s="421"/>
      <c r="W485" s="421"/>
      <c r="X485" s="421"/>
      <c r="Y485" s="421"/>
      <c r="Z485" s="421"/>
    </row>
    <row r="486" spans="1:26" ht="14.25" customHeight="1" x14ac:dyDescent="0.35">
      <c r="A486" s="421"/>
      <c r="B486" s="421"/>
      <c r="C486" s="421"/>
      <c r="D486" s="421"/>
      <c r="E486" s="421"/>
      <c r="F486" s="421"/>
      <c r="G486" s="421"/>
      <c r="H486" s="421"/>
      <c r="I486" s="421"/>
      <c r="J486" s="421"/>
      <c r="K486" s="421"/>
      <c r="L486" s="421"/>
      <c r="M486" s="421"/>
      <c r="N486" s="421"/>
      <c r="O486" s="421"/>
      <c r="P486" s="421"/>
      <c r="Q486" s="421"/>
      <c r="R486" s="421"/>
      <c r="S486" s="421"/>
      <c r="T486" s="421"/>
      <c r="U486" s="421"/>
      <c r="V486" s="421"/>
      <c r="W486" s="421"/>
      <c r="X486" s="421"/>
      <c r="Y486" s="421"/>
      <c r="Z486" s="421"/>
    </row>
    <row r="487" spans="1:26" ht="14.25" customHeight="1" x14ac:dyDescent="0.35">
      <c r="A487" s="421"/>
      <c r="B487" s="421"/>
      <c r="C487" s="421"/>
      <c r="D487" s="421"/>
      <c r="E487" s="421"/>
      <c r="F487" s="421"/>
      <c r="G487" s="421"/>
      <c r="H487" s="421"/>
      <c r="I487" s="421"/>
      <c r="J487" s="421"/>
      <c r="K487" s="421"/>
      <c r="L487" s="421"/>
      <c r="M487" s="421"/>
      <c r="N487" s="421"/>
      <c r="O487" s="421"/>
      <c r="P487" s="421"/>
      <c r="Q487" s="421"/>
      <c r="R487" s="421"/>
      <c r="S487" s="421"/>
      <c r="T487" s="421"/>
      <c r="U487" s="421"/>
      <c r="V487" s="421"/>
      <c r="W487" s="421"/>
      <c r="X487" s="421"/>
      <c r="Y487" s="421"/>
      <c r="Z487" s="421"/>
    </row>
    <row r="488" spans="1:26" ht="14.25" customHeight="1" x14ac:dyDescent="0.35">
      <c r="A488" s="421"/>
      <c r="B488" s="421"/>
      <c r="C488" s="421"/>
      <c r="D488" s="421"/>
      <c r="E488" s="421"/>
      <c r="F488" s="421"/>
      <c r="G488" s="421"/>
      <c r="H488" s="421"/>
      <c r="I488" s="421"/>
      <c r="J488" s="421"/>
      <c r="K488" s="421"/>
      <c r="L488" s="421"/>
      <c r="M488" s="421"/>
      <c r="N488" s="421"/>
      <c r="O488" s="421"/>
      <c r="P488" s="421"/>
      <c r="Q488" s="421"/>
      <c r="R488" s="421"/>
      <c r="S488" s="421"/>
      <c r="T488" s="421"/>
      <c r="U488" s="421"/>
      <c r="V488" s="421"/>
      <c r="W488" s="421"/>
      <c r="X488" s="421"/>
      <c r="Y488" s="421"/>
      <c r="Z488" s="421"/>
    </row>
    <row r="489" spans="1:26" ht="14.25" customHeight="1" x14ac:dyDescent="0.35">
      <c r="A489" s="421"/>
      <c r="B489" s="421"/>
      <c r="C489" s="421"/>
      <c r="D489" s="421"/>
      <c r="E489" s="421"/>
      <c r="F489" s="421"/>
      <c r="G489" s="421"/>
      <c r="H489" s="421"/>
      <c r="I489" s="421"/>
      <c r="J489" s="421"/>
      <c r="K489" s="421"/>
      <c r="L489" s="421"/>
      <c r="M489" s="421"/>
      <c r="N489" s="421"/>
      <c r="O489" s="421"/>
      <c r="P489" s="421"/>
      <c r="Q489" s="421"/>
      <c r="R489" s="421"/>
      <c r="S489" s="421"/>
      <c r="T489" s="421"/>
      <c r="U489" s="421"/>
      <c r="V489" s="421"/>
      <c r="W489" s="421"/>
      <c r="X489" s="421"/>
      <c r="Y489" s="421"/>
      <c r="Z489" s="421"/>
    </row>
    <row r="490" spans="1:26" ht="14.25" customHeight="1" x14ac:dyDescent="0.35">
      <c r="A490" s="421"/>
      <c r="B490" s="421"/>
      <c r="C490" s="421"/>
      <c r="D490" s="421"/>
      <c r="E490" s="421"/>
      <c r="F490" s="421"/>
      <c r="G490" s="421"/>
      <c r="H490" s="421"/>
      <c r="I490" s="421"/>
      <c r="J490" s="421"/>
      <c r="K490" s="421"/>
      <c r="L490" s="421"/>
      <c r="M490" s="421"/>
      <c r="N490" s="421"/>
      <c r="O490" s="421"/>
      <c r="P490" s="421"/>
      <c r="Q490" s="421"/>
      <c r="R490" s="421"/>
      <c r="S490" s="421"/>
      <c r="T490" s="421"/>
      <c r="U490" s="421"/>
      <c r="V490" s="421"/>
      <c r="W490" s="421"/>
      <c r="X490" s="421"/>
      <c r="Y490" s="421"/>
      <c r="Z490" s="421"/>
    </row>
    <row r="491" spans="1:26" ht="14.25" customHeight="1" x14ac:dyDescent="0.35">
      <c r="A491" s="421"/>
      <c r="B491" s="421"/>
      <c r="C491" s="421"/>
      <c r="D491" s="421"/>
      <c r="E491" s="421"/>
      <c r="F491" s="421"/>
      <c r="G491" s="421"/>
      <c r="H491" s="421"/>
      <c r="I491" s="421"/>
      <c r="J491" s="421"/>
      <c r="K491" s="421"/>
      <c r="L491" s="421"/>
      <c r="M491" s="421"/>
      <c r="N491" s="421"/>
      <c r="O491" s="421"/>
      <c r="P491" s="421"/>
      <c r="Q491" s="421"/>
      <c r="R491" s="421"/>
      <c r="S491" s="421"/>
      <c r="T491" s="421"/>
      <c r="U491" s="421"/>
      <c r="V491" s="421"/>
      <c r="W491" s="421"/>
      <c r="X491" s="421"/>
      <c r="Y491" s="421"/>
      <c r="Z491" s="421"/>
    </row>
    <row r="492" spans="1:26" ht="14.25" customHeight="1" x14ac:dyDescent="0.35">
      <c r="A492" s="421"/>
      <c r="B492" s="421"/>
      <c r="C492" s="421"/>
      <c r="D492" s="421"/>
      <c r="E492" s="421"/>
      <c r="F492" s="421"/>
      <c r="G492" s="421"/>
      <c r="H492" s="421"/>
      <c r="I492" s="421"/>
      <c r="J492" s="421"/>
      <c r="K492" s="421"/>
      <c r="L492" s="421"/>
      <c r="M492" s="421"/>
      <c r="N492" s="421"/>
      <c r="O492" s="421"/>
      <c r="P492" s="421"/>
      <c r="Q492" s="421"/>
      <c r="R492" s="421"/>
      <c r="S492" s="421"/>
      <c r="T492" s="421"/>
      <c r="U492" s="421"/>
      <c r="V492" s="421"/>
      <c r="W492" s="421"/>
      <c r="X492" s="421"/>
      <c r="Y492" s="421"/>
      <c r="Z492" s="421"/>
    </row>
    <row r="493" spans="1:26" ht="14.25" customHeight="1" x14ac:dyDescent="0.35">
      <c r="A493" s="421"/>
      <c r="B493" s="421"/>
      <c r="C493" s="421"/>
      <c r="D493" s="421"/>
      <c r="E493" s="421"/>
      <c r="F493" s="421"/>
      <c r="G493" s="421"/>
      <c r="H493" s="421"/>
      <c r="I493" s="421"/>
      <c r="J493" s="421"/>
      <c r="K493" s="421"/>
      <c r="L493" s="421"/>
      <c r="M493" s="421"/>
      <c r="N493" s="421"/>
      <c r="O493" s="421"/>
      <c r="P493" s="421"/>
      <c r="Q493" s="421"/>
      <c r="R493" s="421"/>
      <c r="S493" s="421"/>
      <c r="T493" s="421"/>
      <c r="U493" s="421"/>
      <c r="V493" s="421"/>
      <c r="W493" s="421"/>
      <c r="X493" s="421"/>
      <c r="Y493" s="421"/>
      <c r="Z493" s="421"/>
    </row>
    <row r="494" spans="1:26" ht="14.25" customHeight="1" x14ac:dyDescent="0.35">
      <c r="A494" s="421"/>
      <c r="B494" s="421"/>
      <c r="C494" s="421"/>
      <c r="D494" s="421"/>
      <c r="E494" s="421"/>
      <c r="F494" s="421"/>
      <c r="G494" s="421"/>
      <c r="H494" s="421"/>
      <c r="I494" s="421"/>
      <c r="J494" s="421"/>
      <c r="K494" s="421"/>
      <c r="L494" s="421"/>
      <c r="M494" s="421"/>
      <c r="N494" s="421"/>
      <c r="O494" s="421"/>
      <c r="P494" s="421"/>
      <c r="Q494" s="421"/>
      <c r="R494" s="421"/>
      <c r="S494" s="421"/>
      <c r="T494" s="421"/>
      <c r="U494" s="421"/>
      <c r="V494" s="421"/>
      <c r="W494" s="421"/>
      <c r="X494" s="421"/>
      <c r="Y494" s="421"/>
      <c r="Z494" s="421"/>
    </row>
    <row r="495" spans="1:26" ht="14.25" customHeight="1" x14ac:dyDescent="0.35">
      <c r="A495" s="421"/>
      <c r="B495" s="421"/>
      <c r="C495" s="421"/>
      <c r="D495" s="421"/>
      <c r="E495" s="421"/>
      <c r="F495" s="421"/>
      <c r="G495" s="421"/>
      <c r="H495" s="421"/>
      <c r="I495" s="421"/>
      <c r="J495" s="421"/>
      <c r="K495" s="421"/>
      <c r="L495" s="421"/>
      <c r="M495" s="421"/>
      <c r="N495" s="421"/>
      <c r="O495" s="421"/>
      <c r="P495" s="421"/>
      <c r="Q495" s="421"/>
      <c r="R495" s="421"/>
      <c r="S495" s="421"/>
      <c r="T495" s="421"/>
      <c r="U495" s="421"/>
      <c r="V495" s="421"/>
      <c r="W495" s="421"/>
      <c r="X495" s="421"/>
      <c r="Y495" s="421"/>
      <c r="Z495" s="421"/>
    </row>
    <row r="496" spans="1:26" ht="14.25" customHeight="1" x14ac:dyDescent="0.35">
      <c r="A496" s="421"/>
      <c r="B496" s="421"/>
      <c r="C496" s="421"/>
      <c r="D496" s="421"/>
      <c r="E496" s="421"/>
      <c r="F496" s="421"/>
      <c r="G496" s="421"/>
      <c r="H496" s="421"/>
      <c r="I496" s="421"/>
      <c r="J496" s="421"/>
      <c r="K496" s="421"/>
      <c r="L496" s="421"/>
      <c r="M496" s="421"/>
      <c r="N496" s="421"/>
      <c r="O496" s="421"/>
      <c r="P496" s="421"/>
      <c r="Q496" s="421"/>
      <c r="R496" s="421"/>
      <c r="S496" s="421"/>
      <c r="T496" s="421"/>
      <c r="U496" s="421"/>
      <c r="V496" s="421"/>
      <c r="W496" s="421"/>
      <c r="X496" s="421"/>
      <c r="Y496" s="421"/>
      <c r="Z496" s="421"/>
    </row>
    <row r="497" spans="1:26" ht="14.25" customHeight="1" x14ac:dyDescent="0.35">
      <c r="A497" s="421"/>
      <c r="B497" s="421"/>
      <c r="C497" s="421"/>
      <c r="D497" s="421"/>
      <c r="E497" s="421"/>
      <c r="F497" s="421"/>
      <c r="G497" s="421"/>
      <c r="H497" s="421"/>
      <c r="I497" s="421"/>
      <c r="J497" s="421"/>
      <c r="K497" s="421"/>
      <c r="L497" s="421"/>
      <c r="M497" s="421"/>
      <c r="N497" s="421"/>
      <c r="O497" s="421"/>
      <c r="P497" s="421"/>
      <c r="Q497" s="421"/>
      <c r="R497" s="421"/>
      <c r="S497" s="421"/>
      <c r="T497" s="421"/>
      <c r="U497" s="421"/>
      <c r="V497" s="421"/>
      <c r="W497" s="421"/>
      <c r="X497" s="421"/>
      <c r="Y497" s="421"/>
      <c r="Z497" s="421"/>
    </row>
    <row r="498" spans="1:26" ht="14.25" customHeight="1" x14ac:dyDescent="0.35">
      <c r="A498" s="421"/>
      <c r="B498" s="421"/>
      <c r="C498" s="421"/>
      <c r="D498" s="421"/>
      <c r="E498" s="421"/>
      <c r="F498" s="421"/>
      <c r="G498" s="421"/>
      <c r="H498" s="421"/>
      <c r="I498" s="421"/>
      <c r="J498" s="421"/>
      <c r="K498" s="421"/>
      <c r="L498" s="421"/>
      <c r="M498" s="421"/>
      <c r="N498" s="421"/>
      <c r="O498" s="421"/>
      <c r="P498" s="421"/>
      <c r="Q498" s="421"/>
      <c r="R498" s="421"/>
      <c r="S498" s="421"/>
      <c r="T498" s="421"/>
      <c r="U498" s="421"/>
      <c r="V498" s="421"/>
      <c r="W498" s="421"/>
      <c r="X498" s="421"/>
      <c r="Y498" s="421"/>
      <c r="Z498" s="421"/>
    </row>
    <row r="499" spans="1:26" ht="14.25" customHeight="1" x14ac:dyDescent="0.35">
      <c r="A499" s="421"/>
      <c r="B499" s="421"/>
      <c r="C499" s="421"/>
      <c r="D499" s="421"/>
      <c r="E499" s="421"/>
      <c r="F499" s="421"/>
      <c r="G499" s="421"/>
      <c r="H499" s="421"/>
      <c r="I499" s="421"/>
      <c r="J499" s="421"/>
      <c r="K499" s="421"/>
      <c r="L499" s="421"/>
      <c r="M499" s="421"/>
      <c r="N499" s="421"/>
      <c r="O499" s="421"/>
      <c r="P499" s="421"/>
      <c r="Q499" s="421"/>
      <c r="R499" s="421"/>
      <c r="S499" s="421"/>
      <c r="T499" s="421"/>
      <c r="U499" s="421"/>
      <c r="V499" s="421"/>
      <c r="W499" s="421"/>
      <c r="X499" s="421"/>
      <c r="Y499" s="421"/>
      <c r="Z499" s="421"/>
    </row>
    <row r="500" spans="1:26" ht="14.25" customHeight="1" x14ac:dyDescent="0.35">
      <c r="A500" s="421"/>
      <c r="B500" s="421"/>
      <c r="C500" s="421"/>
      <c r="D500" s="421"/>
      <c r="E500" s="421"/>
      <c r="F500" s="421"/>
      <c r="G500" s="421"/>
      <c r="H500" s="421"/>
      <c r="I500" s="421"/>
      <c r="J500" s="421"/>
      <c r="K500" s="421"/>
      <c r="L500" s="421"/>
      <c r="M500" s="421"/>
      <c r="N500" s="421"/>
      <c r="O500" s="421"/>
      <c r="P500" s="421"/>
      <c r="Q500" s="421"/>
      <c r="R500" s="421"/>
      <c r="S500" s="421"/>
      <c r="T500" s="421"/>
      <c r="U500" s="421"/>
      <c r="V500" s="421"/>
      <c r="W500" s="421"/>
      <c r="X500" s="421"/>
      <c r="Y500" s="421"/>
      <c r="Z500" s="421"/>
    </row>
    <row r="501" spans="1:26" ht="14.25" customHeight="1" x14ac:dyDescent="0.35">
      <c r="A501" s="421"/>
      <c r="B501" s="421"/>
      <c r="C501" s="421"/>
      <c r="D501" s="421"/>
      <c r="E501" s="421"/>
      <c r="F501" s="421"/>
      <c r="G501" s="421"/>
      <c r="H501" s="421"/>
      <c r="I501" s="421"/>
      <c r="J501" s="421"/>
      <c r="K501" s="421"/>
      <c r="L501" s="421"/>
      <c r="M501" s="421"/>
      <c r="N501" s="421"/>
      <c r="O501" s="421"/>
      <c r="P501" s="421"/>
      <c r="Q501" s="421"/>
      <c r="R501" s="421"/>
      <c r="S501" s="421"/>
      <c r="T501" s="421"/>
      <c r="U501" s="421"/>
      <c r="V501" s="421"/>
      <c r="W501" s="421"/>
      <c r="X501" s="421"/>
      <c r="Y501" s="421"/>
      <c r="Z501" s="421"/>
    </row>
    <row r="502" spans="1:26" ht="14.25" customHeight="1" x14ac:dyDescent="0.35">
      <c r="A502" s="421"/>
      <c r="B502" s="421"/>
      <c r="C502" s="421"/>
      <c r="D502" s="421"/>
      <c r="E502" s="421"/>
      <c r="F502" s="421"/>
      <c r="G502" s="421"/>
      <c r="H502" s="421"/>
      <c r="I502" s="421"/>
      <c r="J502" s="421"/>
      <c r="K502" s="421"/>
      <c r="L502" s="421"/>
      <c r="M502" s="421"/>
      <c r="N502" s="421"/>
      <c r="O502" s="421"/>
      <c r="P502" s="421"/>
      <c r="Q502" s="421"/>
      <c r="R502" s="421"/>
      <c r="S502" s="421"/>
      <c r="T502" s="421"/>
      <c r="U502" s="421"/>
      <c r="V502" s="421"/>
      <c r="W502" s="421"/>
      <c r="X502" s="421"/>
      <c r="Y502" s="421"/>
      <c r="Z502" s="421"/>
    </row>
    <row r="503" spans="1:26" ht="14.25" customHeight="1" x14ac:dyDescent="0.35">
      <c r="A503" s="421"/>
      <c r="B503" s="421"/>
      <c r="C503" s="421"/>
      <c r="D503" s="421"/>
      <c r="E503" s="421"/>
      <c r="F503" s="421"/>
      <c r="G503" s="421"/>
      <c r="H503" s="421"/>
      <c r="I503" s="421"/>
      <c r="J503" s="421"/>
      <c r="K503" s="421"/>
      <c r="L503" s="421"/>
      <c r="M503" s="421"/>
      <c r="N503" s="421"/>
      <c r="O503" s="421"/>
      <c r="P503" s="421"/>
      <c r="Q503" s="421"/>
      <c r="R503" s="421"/>
      <c r="S503" s="421"/>
      <c r="T503" s="421"/>
      <c r="U503" s="421"/>
      <c r="V503" s="421"/>
      <c r="W503" s="421"/>
      <c r="X503" s="421"/>
      <c r="Y503" s="421"/>
      <c r="Z503" s="421"/>
    </row>
    <row r="504" spans="1:26" ht="14.25" customHeight="1" x14ac:dyDescent="0.35">
      <c r="A504" s="421"/>
      <c r="B504" s="421"/>
      <c r="C504" s="421"/>
      <c r="D504" s="421"/>
      <c r="E504" s="421"/>
      <c r="F504" s="421"/>
      <c r="G504" s="421"/>
      <c r="H504" s="421"/>
      <c r="I504" s="421"/>
      <c r="J504" s="421"/>
      <c r="K504" s="421"/>
      <c r="L504" s="421"/>
      <c r="M504" s="421"/>
      <c r="N504" s="421"/>
      <c r="O504" s="421"/>
      <c r="P504" s="421"/>
      <c r="Q504" s="421"/>
      <c r="R504" s="421"/>
      <c r="S504" s="421"/>
      <c r="T504" s="421"/>
      <c r="U504" s="421"/>
      <c r="V504" s="421"/>
      <c r="W504" s="421"/>
      <c r="X504" s="421"/>
      <c r="Y504" s="421"/>
      <c r="Z504" s="421"/>
    </row>
    <row r="505" spans="1:26" ht="14.25" customHeight="1" x14ac:dyDescent="0.35">
      <c r="A505" s="421"/>
      <c r="B505" s="421"/>
      <c r="C505" s="421"/>
      <c r="D505" s="421"/>
      <c r="E505" s="421"/>
      <c r="F505" s="421"/>
      <c r="G505" s="421"/>
      <c r="H505" s="421"/>
      <c r="I505" s="421"/>
      <c r="J505" s="421"/>
      <c r="K505" s="421"/>
      <c r="L505" s="421"/>
      <c r="M505" s="421"/>
      <c r="N505" s="421"/>
      <c r="O505" s="421"/>
      <c r="P505" s="421"/>
      <c r="Q505" s="421"/>
      <c r="R505" s="421"/>
      <c r="S505" s="421"/>
      <c r="T505" s="421"/>
      <c r="U505" s="421"/>
      <c r="V505" s="421"/>
      <c r="W505" s="421"/>
      <c r="X505" s="421"/>
      <c r="Y505" s="421"/>
      <c r="Z505" s="421"/>
    </row>
    <row r="506" spans="1:26" ht="14.25" customHeight="1" x14ac:dyDescent="0.35">
      <c r="A506" s="421"/>
      <c r="B506" s="421"/>
      <c r="C506" s="421"/>
      <c r="D506" s="421"/>
      <c r="E506" s="421"/>
      <c r="F506" s="421"/>
      <c r="G506" s="421"/>
      <c r="H506" s="421"/>
      <c r="I506" s="421"/>
      <c r="J506" s="421"/>
      <c r="K506" s="421"/>
      <c r="L506" s="421"/>
      <c r="M506" s="421"/>
      <c r="N506" s="421"/>
      <c r="O506" s="421"/>
      <c r="P506" s="421"/>
      <c r="Q506" s="421"/>
      <c r="R506" s="421"/>
      <c r="S506" s="421"/>
      <c r="T506" s="421"/>
      <c r="U506" s="421"/>
      <c r="V506" s="421"/>
      <c r="W506" s="421"/>
      <c r="X506" s="421"/>
      <c r="Y506" s="421"/>
      <c r="Z506" s="421"/>
    </row>
    <row r="507" spans="1:26" ht="14.25" customHeight="1" x14ac:dyDescent="0.35">
      <c r="A507" s="421"/>
      <c r="B507" s="421"/>
      <c r="C507" s="421"/>
      <c r="D507" s="421"/>
      <c r="E507" s="421"/>
      <c r="F507" s="421"/>
      <c r="G507" s="421"/>
      <c r="H507" s="421"/>
      <c r="I507" s="421"/>
      <c r="J507" s="421"/>
      <c r="K507" s="421"/>
      <c r="L507" s="421"/>
      <c r="M507" s="421"/>
      <c r="N507" s="421"/>
      <c r="O507" s="421"/>
      <c r="P507" s="421"/>
      <c r="Q507" s="421"/>
      <c r="R507" s="421"/>
      <c r="S507" s="421"/>
      <c r="T507" s="421"/>
      <c r="U507" s="421"/>
      <c r="V507" s="421"/>
      <c r="W507" s="421"/>
      <c r="X507" s="421"/>
      <c r="Y507" s="421"/>
      <c r="Z507" s="421"/>
    </row>
    <row r="508" spans="1:26" ht="14.25" customHeight="1" x14ac:dyDescent="0.35">
      <c r="A508" s="421"/>
      <c r="B508" s="421"/>
      <c r="C508" s="421"/>
      <c r="D508" s="421"/>
      <c r="E508" s="421"/>
      <c r="F508" s="421"/>
      <c r="G508" s="421"/>
      <c r="H508" s="421"/>
      <c r="I508" s="421"/>
      <c r="J508" s="421"/>
      <c r="K508" s="421"/>
      <c r="L508" s="421"/>
      <c r="M508" s="421"/>
      <c r="N508" s="421"/>
      <c r="O508" s="421"/>
      <c r="P508" s="421"/>
      <c r="Q508" s="421"/>
      <c r="R508" s="421"/>
      <c r="S508" s="421"/>
      <c r="T508" s="421"/>
      <c r="U508" s="421"/>
      <c r="V508" s="421"/>
      <c r="W508" s="421"/>
      <c r="X508" s="421"/>
      <c r="Y508" s="421"/>
      <c r="Z508" s="421"/>
    </row>
    <row r="509" spans="1:26" ht="14.25" customHeight="1" x14ac:dyDescent="0.35">
      <c r="A509" s="421"/>
      <c r="B509" s="421"/>
      <c r="C509" s="421"/>
      <c r="D509" s="421"/>
      <c r="E509" s="421"/>
      <c r="F509" s="421"/>
      <c r="G509" s="421"/>
      <c r="H509" s="421"/>
      <c r="I509" s="421"/>
      <c r="J509" s="421"/>
      <c r="K509" s="421"/>
      <c r="L509" s="421"/>
      <c r="M509" s="421"/>
      <c r="N509" s="421"/>
      <c r="O509" s="421"/>
      <c r="P509" s="421"/>
      <c r="Q509" s="421"/>
      <c r="R509" s="421"/>
      <c r="S509" s="421"/>
      <c r="T509" s="421"/>
      <c r="U509" s="421"/>
      <c r="V509" s="421"/>
      <c r="W509" s="421"/>
      <c r="X509" s="421"/>
      <c r="Y509" s="421"/>
      <c r="Z509" s="421"/>
    </row>
    <row r="510" spans="1:26" ht="14.25" customHeight="1" x14ac:dyDescent="0.35">
      <c r="A510" s="421"/>
      <c r="B510" s="421"/>
      <c r="C510" s="421"/>
      <c r="D510" s="421"/>
      <c r="E510" s="421"/>
      <c r="F510" s="421"/>
      <c r="G510" s="421"/>
      <c r="H510" s="421"/>
      <c r="I510" s="421"/>
      <c r="J510" s="421"/>
      <c r="K510" s="421"/>
      <c r="L510" s="421"/>
      <c r="M510" s="421"/>
      <c r="N510" s="421"/>
      <c r="O510" s="421"/>
      <c r="P510" s="421"/>
      <c r="Q510" s="421"/>
      <c r="R510" s="421"/>
      <c r="S510" s="421"/>
      <c r="T510" s="421"/>
      <c r="U510" s="421"/>
      <c r="V510" s="421"/>
      <c r="W510" s="421"/>
      <c r="X510" s="421"/>
      <c r="Y510" s="421"/>
      <c r="Z510" s="421"/>
    </row>
    <row r="511" spans="1:26" ht="14.25" customHeight="1" x14ac:dyDescent="0.35">
      <c r="A511" s="421"/>
      <c r="B511" s="421"/>
      <c r="C511" s="421"/>
      <c r="D511" s="421"/>
      <c r="E511" s="421"/>
      <c r="F511" s="421"/>
      <c r="G511" s="421"/>
      <c r="H511" s="421"/>
      <c r="I511" s="421"/>
      <c r="J511" s="421"/>
      <c r="K511" s="421"/>
      <c r="L511" s="421"/>
      <c r="M511" s="421"/>
      <c r="N511" s="421"/>
      <c r="O511" s="421"/>
      <c r="P511" s="421"/>
      <c r="Q511" s="421"/>
      <c r="R511" s="421"/>
      <c r="S511" s="421"/>
      <c r="T511" s="421"/>
      <c r="U511" s="421"/>
      <c r="V511" s="421"/>
      <c r="W511" s="421"/>
      <c r="X511" s="421"/>
      <c r="Y511" s="421"/>
      <c r="Z511" s="421"/>
    </row>
    <row r="512" spans="1:26" ht="14.25" customHeight="1" x14ac:dyDescent="0.35">
      <c r="A512" s="421"/>
      <c r="B512" s="421"/>
      <c r="C512" s="421"/>
      <c r="D512" s="421"/>
      <c r="E512" s="421"/>
      <c r="F512" s="421"/>
      <c r="G512" s="421"/>
      <c r="H512" s="421"/>
      <c r="I512" s="421"/>
      <c r="J512" s="421"/>
      <c r="K512" s="421"/>
      <c r="L512" s="421"/>
      <c r="M512" s="421"/>
      <c r="N512" s="421"/>
      <c r="O512" s="421"/>
      <c r="P512" s="421"/>
      <c r="Q512" s="421"/>
      <c r="R512" s="421"/>
      <c r="S512" s="421"/>
      <c r="T512" s="421"/>
      <c r="U512" s="421"/>
      <c r="V512" s="421"/>
      <c r="W512" s="421"/>
      <c r="X512" s="421"/>
      <c r="Y512" s="421"/>
      <c r="Z512" s="421"/>
    </row>
    <row r="513" spans="1:26" ht="14.25" customHeight="1" x14ac:dyDescent="0.35">
      <c r="A513" s="421"/>
      <c r="B513" s="421"/>
      <c r="C513" s="421"/>
      <c r="D513" s="421"/>
      <c r="E513" s="421"/>
      <c r="F513" s="421"/>
      <c r="G513" s="421"/>
      <c r="H513" s="421"/>
      <c r="I513" s="421"/>
      <c r="J513" s="421"/>
      <c r="K513" s="421"/>
      <c r="L513" s="421"/>
      <c r="M513" s="421"/>
      <c r="N513" s="421"/>
      <c r="O513" s="421"/>
      <c r="P513" s="421"/>
      <c r="Q513" s="421"/>
      <c r="R513" s="421"/>
      <c r="S513" s="421"/>
      <c r="T513" s="421"/>
      <c r="U513" s="421"/>
      <c r="V513" s="421"/>
      <c r="W513" s="421"/>
      <c r="X513" s="421"/>
      <c r="Y513" s="421"/>
      <c r="Z513" s="421"/>
    </row>
    <row r="514" spans="1:26" ht="14.25" customHeight="1" x14ac:dyDescent="0.35">
      <c r="A514" s="421"/>
      <c r="B514" s="421"/>
      <c r="C514" s="421"/>
      <c r="D514" s="421"/>
      <c r="E514" s="421"/>
      <c r="F514" s="421"/>
      <c r="G514" s="421"/>
      <c r="H514" s="421"/>
      <c r="I514" s="421"/>
      <c r="J514" s="421"/>
      <c r="K514" s="421"/>
      <c r="L514" s="421"/>
      <c r="M514" s="421"/>
      <c r="N514" s="421"/>
      <c r="O514" s="421"/>
      <c r="P514" s="421"/>
      <c r="Q514" s="421"/>
      <c r="R514" s="421"/>
      <c r="S514" s="421"/>
      <c r="T514" s="421"/>
      <c r="U514" s="421"/>
      <c r="V514" s="421"/>
      <c r="W514" s="421"/>
      <c r="X514" s="421"/>
      <c r="Y514" s="421"/>
      <c r="Z514" s="421"/>
    </row>
    <row r="515" spans="1:26" ht="14.25" customHeight="1" x14ac:dyDescent="0.35">
      <c r="A515" s="421"/>
      <c r="B515" s="421"/>
      <c r="C515" s="421"/>
      <c r="D515" s="421"/>
      <c r="E515" s="421"/>
      <c r="F515" s="421"/>
      <c r="G515" s="421"/>
      <c r="H515" s="421"/>
      <c r="I515" s="421"/>
      <c r="J515" s="421"/>
      <c r="K515" s="421"/>
      <c r="L515" s="421"/>
      <c r="M515" s="421"/>
      <c r="N515" s="421"/>
      <c r="O515" s="421"/>
      <c r="P515" s="421"/>
      <c r="Q515" s="421"/>
      <c r="R515" s="421"/>
      <c r="S515" s="421"/>
      <c r="T515" s="421"/>
      <c r="U515" s="421"/>
      <c r="V515" s="421"/>
      <c r="W515" s="421"/>
      <c r="X515" s="421"/>
      <c r="Y515" s="421"/>
      <c r="Z515" s="421"/>
    </row>
    <row r="516" spans="1:26" ht="14.25" customHeight="1" x14ac:dyDescent="0.35">
      <c r="A516" s="421"/>
      <c r="B516" s="421"/>
      <c r="C516" s="421"/>
      <c r="D516" s="421"/>
      <c r="E516" s="421"/>
      <c r="F516" s="421"/>
      <c r="G516" s="421"/>
      <c r="H516" s="421"/>
      <c r="I516" s="421"/>
      <c r="J516" s="421"/>
      <c r="K516" s="421"/>
      <c r="L516" s="421"/>
      <c r="M516" s="421"/>
      <c r="N516" s="421"/>
      <c r="O516" s="421"/>
      <c r="P516" s="421"/>
      <c r="Q516" s="421"/>
      <c r="R516" s="421"/>
      <c r="S516" s="421"/>
      <c r="T516" s="421"/>
      <c r="U516" s="421"/>
      <c r="V516" s="421"/>
      <c r="W516" s="421"/>
      <c r="X516" s="421"/>
      <c r="Y516" s="421"/>
      <c r="Z516" s="421"/>
    </row>
    <row r="517" spans="1:26" ht="14.25" customHeight="1" x14ac:dyDescent="0.35">
      <c r="A517" s="421"/>
      <c r="B517" s="421"/>
      <c r="C517" s="421"/>
      <c r="D517" s="421"/>
      <c r="E517" s="421"/>
      <c r="F517" s="421"/>
      <c r="G517" s="421"/>
      <c r="H517" s="421"/>
      <c r="I517" s="421"/>
      <c r="J517" s="421"/>
      <c r="K517" s="421"/>
      <c r="L517" s="421"/>
      <c r="M517" s="421"/>
      <c r="N517" s="421"/>
      <c r="O517" s="421"/>
      <c r="P517" s="421"/>
      <c r="Q517" s="421"/>
      <c r="R517" s="421"/>
      <c r="S517" s="421"/>
      <c r="T517" s="421"/>
      <c r="U517" s="421"/>
      <c r="V517" s="421"/>
      <c r="W517" s="421"/>
      <c r="X517" s="421"/>
      <c r="Y517" s="421"/>
      <c r="Z517" s="421"/>
    </row>
    <row r="518" spans="1:26" ht="14.25" customHeight="1" x14ac:dyDescent="0.35">
      <c r="A518" s="421"/>
      <c r="B518" s="421"/>
      <c r="C518" s="421"/>
      <c r="D518" s="421"/>
      <c r="E518" s="421"/>
      <c r="F518" s="421"/>
      <c r="G518" s="421"/>
      <c r="H518" s="421"/>
      <c r="I518" s="421"/>
      <c r="J518" s="421"/>
      <c r="K518" s="421"/>
      <c r="L518" s="421"/>
      <c r="M518" s="421"/>
      <c r="N518" s="421"/>
      <c r="O518" s="421"/>
      <c r="P518" s="421"/>
      <c r="Q518" s="421"/>
      <c r="R518" s="421"/>
      <c r="S518" s="421"/>
      <c r="T518" s="421"/>
      <c r="U518" s="421"/>
      <c r="V518" s="421"/>
      <c r="W518" s="421"/>
      <c r="X518" s="421"/>
      <c r="Y518" s="421"/>
      <c r="Z518" s="421"/>
    </row>
    <row r="519" spans="1:26" ht="14.25" customHeight="1" x14ac:dyDescent="0.35">
      <c r="A519" s="421"/>
      <c r="B519" s="421"/>
      <c r="C519" s="421"/>
      <c r="D519" s="421"/>
      <c r="E519" s="421"/>
      <c r="F519" s="421"/>
      <c r="G519" s="421"/>
      <c r="H519" s="421"/>
      <c r="I519" s="421"/>
      <c r="J519" s="421"/>
      <c r="K519" s="421"/>
      <c r="L519" s="421"/>
      <c r="M519" s="421"/>
      <c r="N519" s="421"/>
      <c r="O519" s="421"/>
      <c r="P519" s="421"/>
      <c r="Q519" s="421"/>
      <c r="R519" s="421"/>
      <c r="S519" s="421"/>
      <c r="T519" s="421"/>
      <c r="U519" s="421"/>
      <c r="V519" s="421"/>
      <c r="W519" s="421"/>
      <c r="X519" s="421"/>
      <c r="Y519" s="421"/>
      <c r="Z519" s="421"/>
    </row>
    <row r="520" spans="1:26" ht="14.25" customHeight="1" x14ac:dyDescent="0.35">
      <c r="A520" s="421"/>
      <c r="B520" s="421"/>
      <c r="C520" s="421"/>
      <c r="D520" s="421"/>
      <c r="E520" s="421"/>
      <c r="F520" s="421"/>
      <c r="G520" s="421"/>
      <c r="H520" s="421"/>
      <c r="I520" s="421"/>
      <c r="J520" s="421"/>
      <c r="K520" s="421"/>
      <c r="L520" s="421"/>
      <c r="M520" s="421"/>
      <c r="N520" s="421"/>
      <c r="O520" s="421"/>
      <c r="P520" s="421"/>
      <c r="Q520" s="421"/>
      <c r="R520" s="421"/>
      <c r="S520" s="421"/>
      <c r="T520" s="421"/>
      <c r="U520" s="421"/>
      <c r="V520" s="421"/>
      <c r="W520" s="421"/>
      <c r="X520" s="421"/>
      <c r="Y520" s="421"/>
      <c r="Z520" s="421"/>
    </row>
    <row r="521" spans="1:26" ht="14.25" customHeight="1" x14ac:dyDescent="0.35">
      <c r="A521" s="421"/>
      <c r="B521" s="421"/>
      <c r="C521" s="421"/>
      <c r="D521" s="421"/>
      <c r="E521" s="421"/>
      <c r="F521" s="421"/>
      <c r="G521" s="421"/>
      <c r="H521" s="421"/>
      <c r="I521" s="421"/>
      <c r="J521" s="421"/>
      <c r="K521" s="421"/>
      <c r="L521" s="421"/>
      <c r="M521" s="421"/>
      <c r="N521" s="421"/>
      <c r="O521" s="421"/>
      <c r="P521" s="421"/>
      <c r="Q521" s="421"/>
      <c r="R521" s="421"/>
      <c r="S521" s="421"/>
      <c r="T521" s="421"/>
      <c r="U521" s="421"/>
      <c r="V521" s="421"/>
      <c r="W521" s="421"/>
      <c r="X521" s="421"/>
      <c r="Y521" s="421"/>
      <c r="Z521" s="421"/>
    </row>
    <row r="522" spans="1:26" ht="14.25" customHeight="1" x14ac:dyDescent="0.35">
      <c r="A522" s="421"/>
      <c r="B522" s="421"/>
      <c r="C522" s="421"/>
      <c r="D522" s="421"/>
      <c r="E522" s="421"/>
      <c r="F522" s="421"/>
      <c r="G522" s="421"/>
      <c r="H522" s="421"/>
      <c r="I522" s="421"/>
      <c r="J522" s="421"/>
      <c r="K522" s="421"/>
      <c r="L522" s="421"/>
      <c r="M522" s="421"/>
      <c r="N522" s="421"/>
      <c r="O522" s="421"/>
      <c r="P522" s="421"/>
      <c r="Q522" s="421"/>
      <c r="R522" s="421"/>
      <c r="S522" s="421"/>
      <c r="T522" s="421"/>
      <c r="U522" s="421"/>
      <c r="V522" s="421"/>
      <c r="W522" s="421"/>
      <c r="X522" s="421"/>
      <c r="Y522" s="421"/>
      <c r="Z522" s="421"/>
    </row>
    <row r="523" spans="1:26" ht="14.25" customHeight="1" x14ac:dyDescent="0.35">
      <c r="A523" s="421"/>
      <c r="B523" s="421"/>
      <c r="C523" s="421"/>
      <c r="D523" s="421"/>
      <c r="E523" s="421"/>
      <c r="F523" s="421"/>
      <c r="G523" s="421"/>
      <c r="H523" s="421"/>
      <c r="I523" s="421"/>
      <c r="J523" s="421"/>
      <c r="K523" s="421"/>
      <c r="L523" s="421"/>
      <c r="M523" s="421"/>
      <c r="N523" s="421"/>
      <c r="O523" s="421"/>
      <c r="P523" s="421"/>
      <c r="Q523" s="421"/>
      <c r="R523" s="421"/>
      <c r="S523" s="421"/>
      <c r="T523" s="421"/>
      <c r="U523" s="421"/>
      <c r="V523" s="421"/>
      <c r="W523" s="421"/>
      <c r="X523" s="421"/>
      <c r="Y523" s="421"/>
      <c r="Z523" s="421"/>
    </row>
    <row r="524" spans="1:26" ht="14.25" customHeight="1" x14ac:dyDescent="0.35">
      <c r="A524" s="421"/>
      <c r="B524" s="421"/>
      <c r="C524" s="421"/>
      <c r="D524" s="421"/>
      <c r="E524" s="421"/>
      <c r="F524" s="421"/>
      <c r="G524" s="421"/>
      <c r="H524" s="421"/>
      <c r="I524" s="421"/>
      <c r="J524" s="421"/>
      <c r="K524" s="421"/>
      <c r="L524" s="421"/>
      <c r="M524" s="421"/>
      <c r="N524" s="421"/>
      <c r="O524" s="421"/>
      <c r="P524" s="421"/>
      <c r="Q524" s="421"/>
      <c r="R524" s="421"/>
      <c r="S524" s="421"/>
      <c r="T524" s="421"/>
      <c r="U524" s="421"/>
      <c r="V524" s="421"/>
      <c r="W524" s="421"/>
      <c r="X524" s="421"/>
      <c r="Y524" s="421"/>
      <c r="Z524" s="421"/>
    </row>
    <row r="525" spans="1:26" ht="14.25" customHeight="1" x14ac:dyDescent="0.35">
      <c r="A525" s="421"/>
      <c r="B525" s="421"/>
      <c r="C525" s="421"/>
      <c r="D525" s="421"/>
      <c r="E525" s="421"/>
      <c r="F525" s="421"/>
      <c r="G525" s="421"/>
      <c r="H525" s="421"/>
      <c r="I525" s="421"/>
      <c r="J525" s="421"/>
      <c r="K525" s="421"/>
      <c r="L525" s="421"/>
      <c r="M525" s="421"/>
      <c r="N525" s="421"/>
      <c r="O525" s="421"/>
      <c r="P525" s="421"/>
      <c r="Q525" s="421"/>
      <c r="R525" s="421"/>
      <c r="S525" s="421"/>
      <c r="T525" s="421"/>
      <c r="U525" s="421"/>
      <c r="V525" s="421"/>
      <c r="W525" s="421"/>
      <c r="X525" s="421"/>
      <c r="Y525" s="421"/>
      <c r="Z525" s="421"/>
    </row>
    <row r="526" spans="1:26" ht="14.25" customHeight="1" x14ac:dyDescent="0.35">
      <c r="A526" s="421"/>
      <c r="B526" s="421"/>
      <c r="C526" s="421"/>
      <c r="D526" s="421"/>
      <c r="E526" s="421"/>
      <c r="F526" s="421"/>
      <c r="G526" s="421"/>
      <c r="H526" s="421"/>
      <c r="I526" s="421"/>
      <c r="J526" s="421"/>
      <c r="K526" s="421"/>
      <c r="L526" s="421"/>
      <c r="M526" s="421"/>
      <c r="N526" s="421"/>
      <c r="O526" s="421"/>
      <c r="P526" s="421"/>
      <c r="Q526" s="421"/>
      <c r="R526" s="421"/>
      <c r="S526" s="421"/>
      <c r="T526" s="421"/>
      <c r="U526" s="421"/>
      <c r="V526" s="421"/>
      <c r="W526" s="421"/>
      <c r="X526" s="421"/>
      <c r="Y526" s="421"/>
      <c r="Z526" s="421"/>
    </row>
    <row r="527" spans="1:26" ht="14.25" customHeight="1" x14ac:dyDescent="0.35">
      <c r="A527" s="421"/>
      <c r="B527" s="421"/>
      <c r="C527" s="421"/>
      <c r="D527" s="421"/>
      <c r="E527" s="421"/>
      <c r="F527" s="421"/>
      <c r="G527" s="421"/>
      <c r="H527" s="421"/>
      <c r="I527" s="421"/>
      <c r="J527" s="421"/>
      <c r="K527" s="421"/>
      <c r="L527" s="421"/>
      <c r="M527" s="421"/>
      <c r="N527" s="421"/>
      <c r="O527" s="421"/>
      <c r="P527" s="421"/>
      <c r="Q527" s="421"/>
      <c r="R527" s="421"/>
      <c r="S527" s="421"/>
      <c r="T527" s="421"/>
      <c r="U527" s="421"/>
      <c r="V527" s="421"/>
      <c r="W527" s="421"/>
      <c r="X527" s="421"/>
      <c r="Y527" s="421"/>
      <c r="Z527" s="421"/>
    </row>
    <row r="528" spans="1:26" ht="14.25" customHeight="1" x14ac:dyDescent="0.35">
      <c r="A528" s="421"/>
      <c r="B528" s="421"/>
      <c r="C528" s="421"/>
      <c r="D528" s="421"/>
      <c r="E528" s="421"/>
      <c r="F528" s="421"/>
      <c r="G528" s="421"/>
      <c r="H528" s="421"/>
      <c r="I528" s="421"/>
      <c r="J528" s="421"/>
      <c r="K528" s="421"/>
      <c r="L528" s="421"/>
      <c r="M528" s="421"/>
      <c r="N528" s="421"/>
      <c r="O528" s="421"/>
      <c r="P528" s="421"/>
      <c r="Q528" s="421"/>
      <c r="R528" s="421"/>
      <c r="S528" s="421"/>
      <c r="T528" s="421"/>
      <c r="U528" s="421"/>
      <c r="V528" s="421"/>
      <c r="W528" s="421"/>
      <c r="X528" s="421"/>
      <c r="Y528" s="421"/>
      <c r="Z528" s="421"/>
    </row>
    <row r="529" spans="1:26" ht="14.25" customHeight="1" x14ac:dyDescent="0.35">
      <c r="A529" s="421"/>
      <c r="B529" s="421"/>
      <c r="C529" s="421"/>
      <c r="D529" s="421"/>
      <c r="E529" s="421"/>
      <c r="F529" s="421"/>
      <c r="G529" s="421"/>
      <c r="H529" s="421"/>
      <c r="I529" s="421"/>
      <c r="J529" s="421"/>
      <c r="K529" s="421"/>
      <c r="L529" s="421"/>
      <c r="M529" s="421"/>
      <c r="N529" s="421"/>
      <c r="O529" s="421"/>
      <c r="P529" s="421"/>
      <c r="Q529" s="421"/>
      <c r="R529" s="421"/>
      <c r="S529" s="421"/>
      <c r="T529" s="421"/>
      <c r="U529" s="421"/>
      <c r="V529" s="421"/>
      <c r="W529" s="421"/>
      <c r="X529" s="421"/>
      <c r="Y529" s="421"/>
      <c r="Z529" s="421"/>
    </row>
    <row r="530" spans="1:26" ht="14.25" customHeight="1" x14ac:dyDescent="0.35">
      <c r="A530" s="421"/>
      <c r="B530" s="421"/>
      <c r="C530" s="421"/>
      <c r="D530" s="421"/>
      <c r="E530" s="421"/>
      <c r="F530" s="421"/>
      <c r="G530" s="421"/>
      <c r="H530" s="421"/>
      <c r="I530" s="421"/>
      <c r="J530" s="421"/>
      <c r="K530" s="421"/>
      <c r="L530" s="421"/>
      <c r="M530" s="421"/>
      <c r="N530" s="421"/>
      <c r="O530" s="421"/>
      <c r="P530" s="421"/>
      <c r="Q530" s="421"/>
      <c r="R530" s="421"/>
      <c r="S530" s="421"/>
      <c r="T530" s="421"/>
      <c r="U530" s="421"/>
      <c r="V530" s="421"/>
      <c r="W530" s="421"/>
      <c r="X530" s="421"/>
      <c r="Y530" s="421"/>
      <c r="Z530" s="421"/>
    </row>
    <row r="531" spans="1:26" ht="14.25" customHeight="1" x14ac:dyDescent="0.35">
      <c r="A531" s="421"/>
      <c r="B531" s="421"/>
      <c r="C531" s="421"/>
      <c r="D531" s="421"/>
      <c r="E531" s="421"/>
      <c r="F531" s="421"/>
      <c r="G531" s="421"/>
      <c r="H531" s="421"/>
      <c r="I531" s="421"/>
      <c r="J531" s="421"/>
      <c r="K531" s="421"/>
      <c r="L531" s="421"/>
      <c r="M531" s="421"/>
      <c r="N531" s="421"/>
      <c r="O531" s="421"/>
      <c r="P531" s="421"/>
      <c r="Q531" s="421"/>
      <c r="R531" s="421"/>
      <c r="S531" s="421"/>
      <c r="T531" s="421"/>
      <c r="U531" s="421"/>
      <c r="V531" s="421"/>
      <c r="W531" s="421"/>
      <c r="X531" s="421"/>
      <c r="Y531" s="421"/>
      <c r="Z531" s="421"/>
    </row>
    <row r="532" spans="1:26" ht="14.25" customHeight="1" x14ac:dyDescent="0.35">
      <c r="A532" s="421"/>
      <c r="B532" s="421"/>
      <c r="C532" s="421"/>
      <c r="D532" s="421"/>
      <c r="E532" s="421"/>
      <c r="F532" s="421"/>
      <c r="G532" s="421"/>
      <c r="H532" s="421"/>
      <c r="I532" s="421"/>
      <c r="J532" s="421"/>
      <c r="K532" s="421"/>
      <c r="L532" s="421"/>
      <c r="M532" s="421"/>
      <c r="N532" s="421"/>
      <c r="O532" s="421"/>
      <c r="P532" s="421"/>
      <c r="Q532" s="421"/>
      <c r="R532" s="421"/>
      <c r="S532" s="421"/>
      <c r="T532" s="421"/>
      <c r="U532" s="421"/>
      <c r="V532" s="421"/>
      <c r="W532" s="421"/>
      <c r="X532" s="421"/>
      <c r="Y532" s="421"/>
      <c r="Z532" s="421"/>
    </row>
    <row r="533" spans="1:26" ht="14.25" customHeight="1" x14ac:dyDescent="0.35">
      <c r="A533" s="421"/>
      <c r="B533" s="421"/>
      <c r="C533" s="421"/>
      <c r="D533" s="421"/>
      <c r="E533" s="421"/>
      <c r="F533" s="421"/>
      <c r="G533" s="421"/>
      <c r="H533" s="421"/>
      <c r="I533" s="421"/>
      <c r="J533" s="421"/>
      <c r="K533" s="421"/>
      <c r="L533" s="421"/>
      <c r="M533" s="421"/>
      <c r="N533" s="421"/>
      <c r="O533" s="421"/>
      <c r="P533" s="421"/>
      <c r="Q533" s="421"/>
      <c r="R533" s="421"/>
      <c r="S533" s="421"/>
      <c r="T533" s="421"/>
      <c r="U533" s="421"/>
      <c r="V533" s="421"/>
      <c r="W533" s="421"/>
      <c r="X533" s="421"/>
      <c r="Y533" s="421"/>
      <c r="Z533" s="421"/>
    </row>
    <row r="534" spans="1:26" ht="14.25" customHeight="1" x14ac:dyDescent="0.35">
      <c r="A534" s="421"/>
      <c r="B534" s="421"/>
      <c r="C534" s="421"/>
      <c r="D534" s="421"/>
      <c r="E534" s="421"/>
      <c r="F534" s="421"/>
      <c r="G534" s="421"/>
      <c r="H534" s="421"/>
      <c r="I534" s="421"/>
      <c r="J534" s="421"/>
      <c r="K534" s="421"/>
      <c r="L534" s="421"/>
      <c r="M534" s="421"/>
      <c r="N534" s="421"/>
      <c r="O534" s="421"/>
      <c r="P534" s="421"/>
      <c r="Q534" s="421"/>
      <c r="R534" s="421"/>
      <c r="S534" s="421"/>
      <c r="T534" s="421"/>
      <c r="U534" s="421"/>
      <c r="V534" s="421"/>
      <c r="W534" s="421"/>
      <c r="X534" s="421"/>
      <c r="Y534" s="421"/>
      <c r="Z534" s="421"/>
    </row>
    <row r="535" spans="1:26" ht="14.25" customHeight="1" x14ac:dyDescent="0.35">
      <c r="A535" s="421"/>
      <c r="B535" s="421"/>
      <c r="C535" s="421"/>
      <c r="D535" s="421"/>
      <c r="E535" s="421"/>
      <c r="F535" s="421"/>
      <c r="G535" s="421"/>
      <c r="H535" s="421"/>
      <c r="I535" s="421"/>
      <c r="J535" s="421"/>
      <c r="K535" s="421"/>
      <c r="L535" s="421"/>
      <c r="M535" s="421"/>
      <c r="N535" s="421"/>
      <c r="O535" s="421"/>
      <c r="P535" s="421"/>
      <c r="Q535" s="421"/>
      <c r="R535" s="421"/>
      <c r="S535" s="421"/>
      <c r="T535" s="421"/>
      <c r="U535" s="421"/>
      <c r="V535" s="421"/>
      <c r="W535" s="421"/>
      <c r="X535" s="421"/>
      <c r="Y535" s="421"/>
      <c r="Z535" s="421"/>
    </row>
    <row r="536" spans="1:26" ht="14.25" customHeight="1" x14ac:dyDescent="0.35">
      <c r="A536" s="421"/>
      <c r="B536" s="421"/>
      <c r="C536" s="421"/>
      <c r="D536" s="421"/>
      <c r="E536" s="421"/>
      <c r="F536" s="421"/>
      <c r="G536" s="421"/>
      <c r="H536" s="421"/>
      <c r="I536" s="421"/>
      <c r="J536" s="421"/>
      <c r="K536" s="421"/>
      <c r="L536" s="421"/>
      <c r="M536" s="421"/>
      <c r="N536" s="421"/>
      <c r="O536" s="421"/>
      <c r="P536" s="421"/>
      <c r="Q536" s="421"/>
      <c r="R536" s="421"/>
      <c r="S536" s="421"/>
      <c r="T536" s="421"/>
      <c r="U536" s="421"/>
      <c r="V536" s="421"/>
      <c r="W536" s="421"/>
      <c r="X536" s="421"/>
      <c r="Y536" s="421"/>
      <c r="Z536" s="421"/>
    </row>
    <row r="537" spans="1:26" ht="14.25" customHeight="1" x14ac:dyDescent="0.35">
      <c r="A537" s="421"/>
      <c r="B537" s="421"/>
      <c r="C537" s="421"/>
      <c r="D537" s="421"/>
      <c r="E537" s="421"/>
      <c r="F537" s="421"/>
      <c r="G537" s="421"/>
      <c r="H537" s="421"/>
      <c r="I537" s="421"/>
      <c r="J537" s="421"/>
      <c r="K537" s="421"/>
      <c r="L537" s="421"/>
      <c r="M537" s="421"/>
      <c r="N537" s="421"/>
      <c r="O537" s="421"/>
      <c r="P537" s="421"/>
      <c r="Q537" s="421"/>
      <c r="R537" s="421"/>
      <c r="S537" s="421"/>
      <c r="T537" s="421"/>
      <c r="U537" s="421"/>
      <c r="V537" s="421"/>
      <c r="W537" s="421"/>
      <c r="X537" s="421"/>
      <c r="Y537" s="421"/>
      <c r="Z537" s="421"/>
    </row>
    <row r="538" spans="1:26" ht="14.25" customHeight="1" x14ac:dyDescent="0.35">
      <c r="A538" s="421"/>
      <c r="B538" s="421"/>
      <c r="C538" s="421"/>
      <c r="D538" s="421"/>
      <c r="E538" s="421"/>
      <c r="F538" s="421"/>
      <c r="G538" s="421"/>
      <c r="H538" s="421"/>
      <c r="I538" s="421"/>
      <c r="J538" s="421"/>
      <c r="K538" s="421"/>
      <c r="L538" s="421"/>
      <c r="M538" s="421"/>
      <c r="N538" s="421"/>
      <c r="O538" s="421"/>
      <c r="P538" s="421"/>
      <c r="Q538" s="421"/>
      <c r="R538" s="421"/>
      <c r="S538" s="421"/>
      <c r="T538" s="421"/>
      <c r="U538" s="421"/>
      <c r="V538" s="421"/>
      <c r="W538" s="421"/>
      <c r="X538" s="421"/>
      <c r="Y538" s="421"/>
      <c r="Z538" s="421"/>
    </row>
    <row r="539" spans="1:26" ht="14.25" customHeight="1" x14ac:dyDescent="0.35">
      <c r="A539" s="421"/>
      <c r="B539" s="421"/>
      <c r="C539" s="421"/>
      <c r="D539" s="421"/>
      <c r="E539" s="421"/>
      <c r="F539" s="421"/>
      <c r="G539" s="421"/>
      <c r="H539" s="421"/>
      <c r="I539" s="421"/>
      <c r="J539" s="421"/>
      <c r="K539" s="421"/>
      <c r="L539" s="421"/>
      <c r="M539" s="421"/>
      <c r="N539" s="421"/>
      <c r="O539" s="421"/>
      <c r="P539" s="421"/>
      <c r="Q539" s="421"/>
      <c r="R539" s="421"/>
      <c r="S539" s="421"/>
      <c r="T539" s="421"/>
      <c r="U539" s="421"/>
      <c r="V539" s="421"/>
      <c r="W539" s="421"/>
      <c r="X539" s="421"/>
      <c r="Y539" s="421"/>
      <c r="Z539" s="421"/>
    </row>
    <row r="540" spans="1:26" ht="14.25" customHeight="1" x14ac:dyDescent="0.35">
      <c r="A540" s="421"/>
      <c r="B540" s="421"/>
      <c r="C540" s="421"/>
      <c r="D540" s="421"/>
      <c r="E540" s="421"/>
      <c r="F540" s="421"/>
      <c r="G540" s="421"/>
      <c r="H540" s="421"/>
      <c r="I540" s="421"/>
      <c r="J540" s="421"/>
      <c r="K540" s="421"/>
      <c r="L540" s="421"/>
      <c r="M540" s="421"/>
      <c r="N540" s="421"/>
      <c r="O540" s="421"/>
      <c r="P540" s="421"/>
      <c r="Q540" s="421"/>
      <c r="R540" s="421"/>
      <c r="S540" s="421"/>
      <c r="T540" s="421"/>
      <c r="U540" s="421"/>
      <c r="V540" s="421"/>
      <c r="W540" s="421"/>
      <c r="X540" s="421"/>
      <c r="Y540" s="421"/>
      <c r="Z540" s="421"/>
    </row>
    <row r="541" spans="1:26" ht="14.25" customHeight="1" x14ac:dyDescent="0.35">
      <c r="A541" s="421"/>
      <c r="B541" s="421"/>
      <c r="C541" s="421"/>
      <c r="D541" s="421"/>
      <c r="E541" s="421"/>
      <c r="F541" s="421"/>
      <c r="G541" s="421"/>
      <c r="H541" s="421"/>
      <c r="I541" s="421"/>
      <c r="J541" s="421"/>
      <c r="K541" s="421"/>
      <c r="L541" s="421"/>
      <c r="M541" s="421"/>
      <c r="N541" s="421"/>
      <c r="O541" s="421"/>
      <c r="P541" s="421"/>
      <c r="Q541" s="421"/>
      <c r="R541" s="421"/>
      <c r="S541" s="421"/>
      <c r="T541" s="421"/>
      <c r="U541" s="421"/>
      <c r="V541" s="421"/>
      <c r="W541" s="421"/>
      <c r="X541" s="421"/>
      <c r="Y541" s="421"/>
      <c r="Z541" s="421"/>
    </row>
    <row r="542" spans="1:26" ht="14.25" customHeight="1" x14ac:dyDescent="0.35">
      <c r="A542" s="421"/>
      <c r="B542" s="421"/>
      <c r="C542" s="421"/>
      <c r="D542" s="421"/>
      <c r="E542" s="421"/>
      <c r="F542" s="421"/>
      <c r="G542" s="421"/>
      <c r="H542" s="421"/>
      <c r="I542" s="421"/>
      <c r="J542" s="421"/>
      <c r="K542" s="421"/>
      <c r="L542" s="421"/>
      <c r="M542" s="421"/>
      <c r="N542" s="421"/>
      <c r="O542" s="421"/>
      <c r="P542" s="421"/>
      <c r="Q542" s="421"/>
      <c r="R542" s="421"/>
      <c r="S542" s="421"/>
      <c r="T542" s="421"/>
      <c r="U542" s="421"/>
      <c r="V542" s="421"/>
      <c r="W542" s="421"/>
      <c r="X542" s="421"/>
      <c r="Y542" s="421"/>
      <c r="Z542" s="421"/>
    </row>
    <row r="543" spans="1:26" ht="14.25" customHeight="1" x14ac:dyDescent="0.35">
      <c r="A543" s="421"/>
      <c r="B543" s="421"/>
      <c r="C543" s="421"/>
      <c r="D543" s="421"/>
      <c r="E543" s="421"/>
      <c r="F543" s="421"/>
      <c r="G543" s="421"/>
      <c r="H543" s="421"/>
      <c r="I543" s="421"/>
      <c r="J543" s="421"/>
      <c r="K543" s="421"/>
      <c r="L543" s="421"/>
      <c r="M543" s="421"/>
      <c r="N543" s="421"/>
      <c r="O543" s="421"/>
      <c r="P543" s="421"/>
      <c r="Q543" s="421"/>
      <c r="R543" s="421"/>
      <c r="S543" s="421"/>
      <c r="T543" s="421"/>
      <c r="U543" s="421"/>
      <c r="V543" s="421"/>
      <c r="W543" s="421"/>
      <c r="X543" s="421"/>
      <c r="Y543" s="421"/>
      <c r="Z543" s="421"/>
    </row>
    <row r="544" spans="1:26" ht="14.25" customHeight="1" x14ac:dyDescent="0.35">
      <c r="A544" s="421"/>
      <c r="B544" s="421"/>
      <c r="C544" s="421"/>
      <c r="D544" s="421"/>
      <c r="E544" s="421"/>
      <c r="F544" s="421"/>
      <c r="G544" s="421"/>
      <c r="H544" s="421"/>
      <c r="I544" s="421"/>
      <c r="J544" s="421"/>
      <c r="K544" s="421"/>
      <c r="L544" s="421"/>
      <c r="M544" s="421"/>
      <c r="N544" s="421"/>
      <c r="O544" s="421"/>
      <c r="P544" s="421"/>
      <c r="Q544" s="421"/>
      <c r="R544" s="421"/>
      <c r="S544" s="421"/>
      <c r="T544" s="421"/>
      <c r="U544" s="421"/>
      <c r="V544" s="421"/>
      <c r="W544" s="421"/>
      <c r="X544" s="421"/>
      <c r="Y544" s="421"/>
      <c r="Z544" s="421"/>
    </row>
    <row r="545" spans="1:26" ht="14.25" customHeight="1" x14ac:dyDescent="0.35">
      <c r="A545" s="421"/>
      <c r="B545" s="421"/>
      <c r="C545" s="421"/>
      <c r="D545" s="421"/>
      <c r="E545" s="421"/>
      <c r="F545" s="421"/>
      <c r="G545" s="421"/>
      <c r="H545" s="421"/>
      <c r="I545" s="421"/>
      <c r="J545" s="421"/>
      <c r="K545" s="421"/>
      <c r="L545" s="421"/>
      <c r="M545" s="421"/>
      <c r="N545" s="421"/>
      <c r="O545" s="421"/>
      <c r="P545" s="421"/>
      <c r="Q545" s="421"/>
      <c r="R545" s="421"/>
      <c r="S545" s="421"/>
      <c r="T545" s="421"/>
      <c r="U545" s="421"/>
      <c r="V545" s="421"/>
      <c r="W545" s="421"/>
      <c r="X545" s="421"/>
      <c r="Y545" s="421"/>
      <c r="Z545" s="421"/>
    </row>
    <row r="546" spans="1:26" ht="14.25" customHeight="1" x14ac:dyDescent="0.35">
      <c r="A546" s="421"/>
      <c r="B546" s="421"/>
      <c r="C546" s="421"/>
      <c r="D546" s="421"/>
      <c r="E546" s="421"/>
      <c r="F546" s="421"/>
      <c r="G546" s="421"/>
      <c r="H546" s="421"/>
      <c r="I546" s="421"/>
      <c r="J546" s="421"/>
      <c r="K546" s="421"/>
      <c r="L546" s="421"/>
      <c r="M546" s="421"/>
      <c r="N546" s="421"/>
      <c r="O546" s="421"/>
      <c r="P546" s="421"/>
      <c r="Q546" s="421"/>
      <c r="R546" s="421"/>
      <c r="S546" s="421"/>
      <c r="T546" s="421"/>
      <c r="U546" s="421"/>
      <c r="V546" s="421"/>
      <c r="W546" s="421"/>
      <c r="X546" s="421"/>
      <c r="Y546" s="421"/>
      <c r="Z546" s="421"/>
    </row>
    <row r="547" spans="1:26" ht="14.25" customHeight="1" x14ac:dyDescent="0.35">
      <c r="A547" s="421"/>
      <c r="B547" s="421"/>
      <c r="C547" s="421"/>
      <c r="D547" s="421"/>
      <c r="E547" s="421"/>
      <c r="F547" s="421"/>
      <c r="G547" s="421"/>
      <c r="H547" s="421"/>
      <c r="I547" s="421"/>
      <c r="J547" s="421"/>
      <c r="K547" s="421"/>
      <c r="L547" s="421"/>
      <c r="M547" s="421"/>
      <c r="N547" s="421"/>
      <c r="O547" s="421"/>
      <c r="P547" s="421"/>
      <c r="Q547" s="421"/>
      <c r="R547" s="421"/>
      <c r="S547" s="421"/>
      <c r="T547" s="421"/>
      <c r="U547" s="421"/>
      <c r="V547" s="421"/>
      <c r="W547" s="421"/>
      <c r="X547" s="421"/>
      <c r="Y547" s="421"/>
      <c r="Z547" s="421"/>
    </row>
    <row r="548" spans="1:26" ht="14.25" customHeight="1" x14ac:dyDescent="0.35">
      <c r="A548" s="421"/>
      <c r="B548" s="421"/>
      <c r="C548" s="421"/>
      <c r="D548" s="421"/>
      <c r="E548" s="421"/>
      <c r="F548" s="421"/>
      <c r="G548" s="421"/>
      <c r="H548" s="421"/>
      <c r="I548" s="421"/>
      <c r="J548" s="421"/>
      <c r="K548" s="421"/>
      <c r="L548" s="421"/>
      <c r="M548" s="421"/>
      <c r="N548" s="421"/>
      <c r="O548" s="421"/>
      <c r="P548" s="421"/>
      <c r="Q548" s="421"/>
      <c r="R548" s="421"/>
      <c r="S548" s="421"/>
      <c r="T548" s="421"/>
      <c r="U548" s="421"/>
      <c r="V548" s="421"/>
      <c r="W548" s="421"/>
      <c r="X548" s="421"/>
      <c r="Y548" s="421"/>
      <c r="Z548" s="421"/>
    </row>
    <row r="549" spans="1:26" ht="14.25" customHeight="1" x14ac:dyDescent="0.35">
      <c r="A549" s="421"/>
      <c r="B549" s="421"/>
      <c r="C549" s="421"/>
      <c r="D549" s="421"/>
      <c r="E549" s="421"/>
      <c r="F549" s="421"/>
      <c r="G549" s="421"/>
      <c r="H549" s="421"/>
      <c r="I549" s="421"/>
      <c r="J549" s="421"/>
      <c r="K549" s="421"/>
      <c r="L549" s="421"/>
      <c r="M549" s="421"/>
      <c r="N549" s="421"/>
      <c r="O549" s="421"/>
      <c r="P549" s="421"/>
      <c r="Q549" s="421"/>
      <c r="R549" s="421"/>
      <c r="S549" s="421"/>
      <c r="T549" s="421"/>
      <c r="U549" s="421"/>
      <c r="V549" s="421"/>
      <c r="W549" s="421"/>
      <c r="X549" s="421"/>
      <c r="Y549" s="421"/>
      <c r="Z549" s="421"/>
    </row>
    <row r="550" spans="1:26" ht="14.25" customHeight="1" x14ac:dyDescent="0.35">
      <c r="A550" s="421"/>
      <c r="B550" s="421"/>
      <c r="C550" s="421"/>
      <c r="D550" s="421"/>
      <c r="E550" s="421"/>
      <c r="F550" s="421"/>
      <c r="G550" s="421"/>
      <c r="H550" s="421"/>
      <c r="I550" s="421"/>
      <c r="J550" s="421"/>
      <c r="K550" s="421"/>
      <c r="L550" s="421"/>
      <c r="M550" s="421"/>
      <c r="N550" s="421"/>
      <c r="O550" s="421"/>
      <c r="P550" s="421"/>
      <c r="Q550" s="421"/>
      <c r="R550" s="421"/>
      <c r="S550" s="421"/>
      <c r="T550" s="421"/>
      <c r="U550" s="421"/>
      <c r="V550" s="421"/>
      <c r="W550" s="421"/>
      <c r="X550" s="421"/>
      <c r="Y550" s="421"/>
      <c r="Z550" s="421"/>
    </row>
    <row r="551" spans="1:26" ht="14.25" customHeight="1" x14ac:dyDescent="0.35">
      <c r="A551" s="421"/>
      <c r="B551" s="421"/>
      <c r="C551" s="421"/>
      <c r="D551" s="421"/>
      <c r="E551" s="421"/>
      <c r="F551" s="421"/>
      <c r="G551" s="421"/>
      <c r="H551" s="421"/>
      <c r="I551" s="421"/>
      <c r="J551" s="421"/>
      <c r="K551" s="421"/>
      <c r="L551" s="421"/>
      <c r="M551" s="421"/>
      <c r="N551" s="421"/>
      <c r="O551" s="421"/>
      <c r="P551" s="421"/>
      <c r="Q551" s="421"/>
      <c r="R551" s="421"/>
      <c r="S551" s="421"/>
      <c r="T551" s="421"/>
      <c r="U551" s="421"/>
      <c r="V551" s="421"/>
      <c r="W551" s="421"/>
      <c r="X551" s="421"/>
      <c r="Y551" s="421"/>
      <c r="Z551" s="421"/>
    </row>
    <row r="552" spans="1:26" ht="14.25" customHeight="1" x14ac:dyDescent="0.35">
      <c r="A552" s="421"/>
      <c r="B552" s="421"/>
      <c r="C552" s="421"/>
      <c r="D552" s="421"/>
      <c r="E552" s="421"/>
      <c r="F552" s="421"/>
      <c r="G552" s="421"/>
      <c r="H552" s="421"/>
      <c r="I552" s="421"/>
      <c r="J552" s="421"/>
      <c r="K552" s="421"/>
      <c r="L552" s="421"/>
      <c r="M552" s="421"/>
      <c r="N552" s="421"/>
      <c r="O552" s="421"/>
      <c r="P552" s="421"/>
      <c r="Q552" s="421"/>
      <c r="R552" s="421"/>
      <c r="S552" s="421"/>
      <c r="T552" s="421"/>
      <c r="U552" s="421"/>
      <c r="V552" s="421"/>
      <c r="W552" s="421"/>
      <c r="X552" s="421"/>
      <c r="Y552" s="421"/>
      <c r="Z552" s="421"/>
    </row>
    <row r="553" spans="1:26" ht="14.25" customHeight="1" x14ac:dyDescent="0.35">
      <c r="A553" s="421"/>
      <c r="B553" s="421"/>
      <c r="C553" s="421"/>
      <c r="D553" s="421"/>
      <c r="E553" s="421"/>
      <c r="F553" s="421"/>
      <c r="G553" s="421"/>
      <c r="H553" s="421"/>
      <c r="I553" s="421"/>
      <c r="J553" s="421"/>
      <c r="K553" s="421"/>
      <c r="L553" s="421"/>
      <c r="M553" s="421"/>
      <c r="N553" s="421"/>
      <c r="O553" s="421"/>
      <c r="P553" s="421"/>
      <c r="Q553" s="421"/>
      <c r="R553" s="421"/>
      <c r="S553" s="421"/>
      <c r="T553" s="421"/>
      <c r="U553" s="421"/>
      <c r="V553" s="421"/>
      <c r="W553" s="421"/>
      <c r="X553" s="421"/>
      <c r="Y553" s="421"/>
      <c r="Z553" s="421"/>
    </row>
    <row r="554" spans="1:26" ht="14.25" customHeight="1" x14ac:dyDescent="0.35">
      <c r="A554" s="421"/>
      <c r="B554" s="421"/>
      <c r="C554" s="421"/>
      <c r="D554" s="421"/>
      <c r="E554" s="421"/>
      <c r="F554" s="421"/>
      <c r="G554" s="421"/>
      <c r="H554" s="421"/>
      <c r="I554" s="421"/>
      <c r="J554" s="421"/>
      <c r="K554" s="421"/>
      <c r="L554" s="421"/>
      <c r="M554" s="421"/>
      <c r="N554" s="421"/>
      <c r="O554" s="421"/>
      <c r="P554" s="421"/>
      <c r="Q554" s="421"/>
      <c r="R554" s="421"/>
      <c r="S554" s="421"/>
      <c r="T554" s="421"/>
      <c r="U554" s="421"/>
      <c r="V554" s="421"/>
      <c r="W554" s="421"/>
      <c r="X554" s="421"/>
      <c r="Y554" s="421"/>
      <c r="Z554" s="421"/>
    </row>
    <row r="555" spans="1:26" ht="14.25" customHeight="1" x14ac:dyDescent="0.35">
      <c r="A555" s="421"/>
      <c r="B555" s="421"/>
      <c r="C555" s="421"/>
      <c r="D555" s="421"/>
      <c r="E555" s="421"/>
      <c r="F555" s="421"/>
      <c r="G555" s="421"/>
      <c r="H555" s="421"/>
      <c r="I555" s="421"/>
      <c r="J555" s="421"/>
      <c r="K555" s="421"/>
      <c r="L555" s="421"/>
      <c r="M555" s="421"/>
      <c r="N555" s="421"/>
      <c r="O555" s="421"/>
      <c r="P555" s="421"/>
      <c r="Q555" s="421"/>
      <c r="R555" s="421"/>
      <c r="S555" s="421"/>
      <c r="T555" s="421"/>
      <c r="U555" s="421"/>
      <c r="V555" s="421"/>
      <c r="W555" s="421"/>
      <c r="X555" s="421"/>
      <c r="Y555" s="421"/>
      <c r="Z555" s="421"/>
    </row>
    <row r="556" spans="1:26" ht="14.25" customHeight="1" x14ac:dyDescent="0.35">
      <c r="A556" s="421"/>
      <c r="B556" s="421"/>
      <c r="C556" s="421"/>
      <c r="D556" s="421"/>
      <c r="E556" s="421"/>
      <c r="F556" s="421"/>
      <c r="G556" s="421"/>
      <c r="H556" s="421"/>
      <c r="I556" s="421"/>
      <c r="J556" s="421"/>
      <c r="K556" s="421"/>
      <c r="L556" s="421"/>
      <c r="M556" s="421"/>
      <c r="N556" s="421"/>
      <c r="O556" s="421"/>
      <c r="P556" s="421"/>
      <c r="Q556" s="421"/>
      <c r="R556" s="421"/>
      <c r="S556" s="421"/>
      <c r="T556" s="421"/>
      <c r="U556" s="421"/>
      <c r="V556" s="421"/>
      <c r="W556" s="421"/>
      <c r="X556" s="421"/>
      <c r="Y556" s="421"/>
      <c r="Z556" s="421"/>
    </row>
    <row r="557" spans="1:26" ht="14.25" customHeight="1" x14ac:dyDescent="0.35">
      <c r="A557" s="421"/>
      <c r="B557" s="421"/>
      <c r="C557" s="421"/>
      <c r="D557" s="421"/>
      <c r="E557" s="421"/>
      <c r="F557" s="421"/>
      <c r="G557" s="421"/>
      <c r="H557" s="421"/>
      <c r="I557" s="421"/>
      <c r="J557" s="421"/>
      <c r="K557" s="421"/>
      <c r="L557" s="421"/>
      <c r="M557" s="421"/>
      <c r="N557" s="421"/>
      <c r="O557" s="421"/>
      <c r="P557" s="421"/>
      <c r="Q557" s="421"/>
      <c r="R557" s="421"/>
      <c r="S557" s="421"/>
      <c r="T557" s="421"/>
      <c r="U557" s="421"/>
      <c r="V557" s="421"/>
      <c r="W557" s="421"/>
      <c r="X557" s="421"/>
      <c r="Y557" s="421"/>
      <c r="Z557" s="421"/>
    </row>
    <row r="558" spans="1:26" ht="14.25" customHeight="1" x14ac:dyDescent="0.35">
      <c r="A558" s="421"/>
      <c r="B558" s="421"/>
      <c r="C558" s="421"/>
      <c r="D558" s="421"/>
      <c r="E558" s="421"/>
      <c r="F558" s="421"/>
      <c r="G558" s="421"/>
      <c r="H558" s="421"/>
      <c r="I558" s="421"/>
      <c r="J558" s="421"/>
      <c r="K558" s="421"/>
      <c r="L558" s="421"/>
      <c r="M558" s="421"/>
      <c r="N558" s="421"/>
      <c r="O558" s="421"/>
      <c r="P558" s="421"/>
      <c r="Q558" s="421"/>
      <c r="R558" s="421"/>
      <c r="S558" s="421"/>
      <c r="T558" s="421"/>
      <c r="U558" s="421"/>
      <c r="V558" s="421"/>
      <c r="W558" s="421"/>
      <c r="X558" s="421"/>
      <c r="Y558" s="421"/>
      <c r="Z558" s="421"/>
    </row>
    <row r="559" spans="1:26" ht="14.25" customHeight="1" x14ac:dyDescent="0.35">
      <c r="A559" s="421"/>
      <c r="B559" s="421"/>
      <c r="C559" s="421"/>
      <c r="D559" s="421"/>
      <c r="E559" s="421"/>
      <c r="F559" s="421"/>
      <c r="G559" s="421"/>
      <c r="H559" s="421"/>
      <c r="I559" s="421"/>
      <c r="J559" s="421"/>
      <c r="K559" s="421"/>
      <c r="L559" s="421"/>
      <c r="M559" s="421"/>
      <c r="N559" s="421"/>
      <c r="O559" s="421"/>
      <c r="P559" s="421"/>
      <c r="Q559" s="421"/>
      <c r="R559" s="421"/>
      <c r="S559" s="421"/>
      <c r="T559" s="421"/>
      <c r="U559" s="421"/>
      <c r="V559" s="421"/>
      <c r="W559" s="421"/>
      <c r="X559" s="421"/>
      <c r="Y559" s="421"/>
      <c r="Z559" s="421"/>
    </row>
    <row r="560" spans="1:26" ht="14.25" customHeight="1" x14ac:dyDescent="0.35">
      <c r="A560" s="421"/>
      <c r="B560" s="421"/>
      <c r="C560" s="421"/>
      <c r="D560" s="421"/>
      <c r="E560" s="421"/>
      <c r="F560" s="421"/>
      <c r="G560" s="421"/>
      <c r="H560" s="421"/>
      <c r="I560" s="421"/>
      <c r="J560" s="421"/>
      <c r="K560" s="421"/>
      <c r="L560" s="421"/>
      <c r="M560" s="421"/>
      <c r="N560" s="421"/>
      <c r="O560" s="421"/>
      <c r="P560" s="421"/>
      <c r="Q560" s="421"/>
      <c r="R560" s="421"/>
      <c r="S560" s="421"/>
      <c r="T560" s="421"/>
      <c r="U560" s="421"/>
      <c r="V560" s="421"/>
      <c r="W560" s="421"/>
      <c r="X560" s="421"/>
      <c r="Y560" s="421"/>
      <c r="Z560" s="421"/>
    </row>
    <row r="561" spans="1:26" ht="14.25" customHeight="1" x14ac:dyDescent="0.35">
      <c r="A561" s="421"/>
      <c r="B561" s="421"/>
      <c r="C561" s="421"/>
      <c r="D561" s="421"/>
      <c r="E561" s="421"/>
      <c r="F561" s="421"/>
      <c r="G561" s="421"/>
      <c r="H561" s="421"/>
      <c r="I561" s="421"/>
      <c r="J561" s="421"/>
      <c r="K561" s="421"/>
      <c r="L561" s="421"/>
      <c r="M561" s="421"/>
      <c r="N561" s="421"/>
      <c r="O561" s="421"/>
      <c r="P561" s="421"/>
      <c r="Q561" s="421"/>
      <c r="R561" s="421"/>
      <c r="S561" s="421"/>
      <c r="T561" s="421"/>
      <c r="U561" s="421"/>
      <c r="V561" s="421"/>
      <c r="W561" s="421"/>
      <c r="X561" s="421"/>
      <c r="Y561" s="421"/>
      <c r="Z561" s="421"/>
    </row>
    <row r="562" spans="1:26" ht="14.25" customHeight="1" x14ac:dyDescent="0.35">
      <c r="A562" s="421"/>
      <c r="B562" s="421"/>
      <c r="C562" s="421"/>
      <c r="D562" s="421"/>
      <c r="E562" s="421"/>
      <c r="F562" s="421"/>
      <c r="G562" s="421"/>
      <c r="H562" s="421"/>
      <c r="I562" s="421"/>
      <c r="J562" s="421"/>
      <c r="K562" s="421"/>
      <c r="L562" s="421"/>
      <c r="M562" s="421"/>
      <c r="N562" s="421"/>
      <c r="O562" s="421"/>
      <c r="P562" s="421"/>
      <c r="Q562" s="421"/>
      <c r="R562" s="421"/>
      <c r="S562" s="421"/>
      <c r="T562" s="421"/>
      <c r="U562" s="421"/>
      <c r="V562" s="421"/>
      <c r="W562" s="421"/>
      <c r="X562" s="421"/>
      <c r="Y562" s="421"/>
      <c r="Z562" s="421"/>
    </row>
    <row r="563" spans="1:26" ht="14.25" customHeight="1" x14ac:dyDescent="0.35">
      <c r="A563" s="421"/>
      <c r="B563" s="421"/>
      <c r="C563" s="421"/>
      <c r="D563" s="421"/>
      <c r="E563" s="421"/>
      <c r="F563" s="421"/>
      <c r="G563" s="421"/>
      <c r="H563" s="421"/>
      <c r="I563" s="421"/>
      <c r="J563" s="421"/>
      <c r="K563" s="421"/>
      <c r="L563" s="421"/>
      <c r="M563" s="421"/>
      <c r="N563" s="421"/>
      <c r="O563" s="421"/>
      <c r="P563" s="421"/>
      <c r="Q563" s="421"/>
      <c r="R563" s="421"/>
      <c r="S563" s="421"/>
      <c r="T563" s="421"/>
      <c r="U563" s="421"/>
      <c r="V563" s="421"/>
      <c r="W563" s="421"/>
      <c r="X563" s="421"/>
      <c r="Y563" s="421"/>
      <c r="Z563" s="421"/>
    </row>
    <row r="564" spans="1:26" ht="14.25" customHeight="1" x14ac:dyDescent="0.35">
      <c r="A564" s="421"/>
      <c r="B564" s="421"/>
      <c r="C564" s="421"/>
      <c r="D564" s="421"/>
      <c r="E564" s="421"/>
      <c r="F564" s="421"/>
      <c r="G564" s="421"/>
      <c r="H564" s="421"/>
      <c r="I564" s="421"/>
      <c r="J564" s="421"/>
      <c r="K564" s="421"/>
      <c r="L564" s="421"/>
      <c r="M564" s="421"/>
      <c r="N564" s="421"/>
      <c r="O564" s="421"/>
      <c r="P564" s="421"/>
      <c r="Q564" s="421"/>
      <c r="R564" s="421"/>
      <c r="S564" s="421"/>
      <c r="T564" s="421"/>
      <c r="U564" s="421"/>
      <c r="V564" s="421"/>
      <c r="W564" s="421"/>
      <c r="X564" s="421"/>
      <c r="Y564" s="421"/>
      <c r="Z564" s="421"/>
    </row>
    <row r="565" spans="1:26" ht="14.25" customHeight="1" x14ac:dyDescent="0.35">
      <c r="A565" s="421"/>
      <c r="B565" s="421"/>
      <c r="C565" s="421"/>
      <c r="D565" s="421"/>
      <c r="E565" s="421"/>
      <c r="F565" s="421"/>
      <c r="G565" s="421"/>
      <c r="H565" s="421"/>
      <c r="I565" s="421"/>
      <c r="J565" s="421"/>
      <c r="K565" s="421"/>
      <c r="L565" s="421"/>
      <c r="M565" s="421"/>
      <c r="N565" s="421"/>
      <c r="O565" s="421"/>
      <c r="P565" s="421"/>
      <c r="Q565" s="421"/>
      <c r="R565" s="421"/>
      <c r="S565" s="421"/>
      <c r="T565" s="421"/>
      <c r="U565" s="421"/>
      <c r="V565" s="421"/>
      <c r="W565" s="421"/>
      <c r="X565" s="421"/>
      <c r="Y565" s="421"/>
      <c r="Z565" s="421"/>
    </row>
    <row r="566" spans="1:26" ht="14.25" customHeight="1" x14ac:dyDescent="0.35">
      <c r="A566" s="421"/>
      <c r="B566" s="421"/>
      <c r="C566" s="421"/>
      <c r="D566" s="421"/>
      <c r="E566" s="421"/>
      <c r="F566" s="421"/>
      <c r="G566" s="421"/>
      <c r="H566" s="421"/>
      <c r="I566" s="421"/>
      <c r="J566" s="421"/>
      <c r="K566" s="421"/>
      <c r="L566" s="421"/>
      <c r="M566" s="421"/>
      <c r="N566" s="421"/>
      <c r="O566" s="421"/>
      <c r="P566" s="421"/>
      <c r="Q566" s="421"/>
      <c r="R566" s="421"/>
      <c r="S566" s="421"/>
      <c r="T566" s="421"/>
      <c r="U566" s="421"/>
      <c r="V566" s="421"/>
      <c r="W566" s="421"/>
      <c r="X566" s="421"/>
      <c r="Y566" s="421"/>
      <c r="Z566" s="421"/>
    </row>
    <row r="567" spans="1:26" ht="14.25" customHeight="1" x14ac:dyDescent="0.35">
      <c r="A567" s="421"/>
      <c r="B567" s="421"/>
      <c r="C567" s="421"/>
      <c r="D567" s="421"/>
      <c r="E567" s="421"/>
      <c r="F567" s="421"/>
      <c r="G567" s="421"/>
      <c r="H567" s="421"/>
      <c r="I567" s="421"/>
      <c r="J567" s="421"/>
      <c r="K567" s="421"/>
      <c r="L567" s="421"/>
      <c r="M567" s="421"/>
      <c r="N567" s="421"/>
      <c r="O567" s="421"/>
      <c r="P567" s="421"/>
      <c r="Q567" s="421"/>
      <c r="R567" s="421"/>
      <c r="S567" s="421"/>
      <c r="T567" s="421"/>
      <c r="U567" s="421"/>
      <c r="V567" s="421"/>
      <c r="W567" s="421"/>
      <c r="X567" s="421"/>
      <c r="Y567" s="421"/>
      <c r="Z567" s="421"/>
    </row>
    <row r="568" spans="1:26" ht="14.25" customHeight="1" x14ac:dyDescent="0.35">
      <c r="A568" s="421"/>
      <c r="B568" s="421"/>
      <c r="C568" s="421"/>
      <c r="D568" s="421"/>
      <c r="E568" s="421"/>
      <c r="F568" s="421"/>
      <c r="G568" s="421"/>
      <c r="H568" s="421"/>
      <c r="I568" s="421"/>
      <c r="J568" s="421"/>
      <c r="K568" s="421"/>
      <c r="L568" s="421"/>
      <c r="M568" s="421"/>
      <c r="N568" s="421"/>
      <c r="O568" s="421"/>
      <c r="P568" s="421"/>
      <c r="Q568" s="421"/>
      <c r="R568" s="421"/>
      <c r="S568" s="421"/>
      <c r="T568" s="421"/>
      <c r="U568" s="421"/>
      <c r="V568" s="421"/>
      <c r="W568" s="421"/>
      <c r="X568" s="421"/>
      <c r="Y568" s="421"/>
      <c r="Z568" s="421"/>
    </row>
    <row r="569" spans="1:26" ht="14.25" customHeight="1" x14ac:dyDescent="0.35">
      <c r="A569" s="421"/>
      <c r="B569" s="421"/>
      <c r="C569" s="421"/>
      <c r="D569" s="421"/>
      <c r="E569" s="421"/>
      <c r="F569" s="421"/>
      <c r="G569" s="421"/>
      <c r="H569" s="421"/>
      <c r="I569" s="421"/>
      <c r="J569" s="421"/>
      <c r="K569" s="421"/>
      <c r="L569" s="421"/>
      <c r="M569" s="421"/>
      <c r="N569" s="421"/>
      <c r="O569" s="421"/>
      <c r="P569" s="421"/>
      <c r="Q569" s="421"/>
      <c r="R569" s="421"/>
      <c r="S569" s="421"/>
      <c r="T569" s="421"/>
      <c r="U569" s="421"/>
      <c r="V569" s="421"/>
      <c r="W569" s="421"/>
      <c r="X569" s="421"/>
      <c r="Y569" s="421"/>
      <c r="Z569" s="421"/>
    </row>
    <row r="570" spans="1:26" ht="14.25" customHeight="1" x14ac:dyDescent="0.35">
      <c r="A570" s="421"/>
      <c r="B570" s="421"/>
      <c r="C570" s="421"/>
      <c r="D570" s="421"/>
      <c r="E570" s="421"/>
      <c r="F570" s="421"/>
      <c r="G570" s="421"/>
      <c r="H570" s="421"/>
      <c r="I570" s="421"/>
      <c r="J570" s="421"/>
      <c r="K570" s="421"/>
      <c r="L570" s="421"/>
      <c r="M570" s="421"/>
      <c r="N570" s="421"/>
      <c r="O570" s="421"/>
      <c r="P570" s="421"/>
      <c r="Q570" s="421"/>
      <c r="R570" s="421"/>
      <c r="S570" s="421"/>
      <c r="T570" s="421"/>
      <c r="U570" s="421"/>
      <c r="V570" s="421"/>
      <c r="W570" s="421"/>
      <c r="X570" s="421"/>
      <c r="Y570" s="421"/>
      <c r="Z570" s="421"/>
    </row>
    <row r="571" spans="1:26" ht="14.25" customHeight="1" x14ac:dyDescent="0.35">
      <c r="A571" s="421"/>
      <c r="B571" s="421"/>
      <c r="C571" s="421"/>
      <c r="D571" s="421"/>
      <c r="E571" s="421"/>
      <c r="F571" s="421"/>
      <c r="G571" s="421"/>
      <c r="H571" s="421"/>
      <c r="I571" s="421"/>
      <c r="J571" s="421"/>
      <c r="K571" s="421"/>
      <c r="L571" s="421"/>
      <c r="M571" s="421"/>
      <c r="N571" s="421"/>
      <c r="O571" s="421"/>
      <c r="P571" s="421"/>
      <c r="Q571" s="421"/>
      <c r="R571" s="421"/>
      <c r="S571" s="421"/>
      <c r="T571" s="421"/>
      <c r="U571" s="421"/>
      <c r="V571" s="421"/>
      <c r="W571" s="421"/>
      <c r="X571" s="421"/>
      <c r="Y571" s="421"/>
      <c r="Z571" s="421"/>
    </row>
    <row r="572" spans="1:26" ht="14.25" customHeight="1" x14ac:dyDescent="0.35">
      <c r="A572" s="421"/>
      <c r="B572" s="421"/>
      <c r="C572" s="421"/>
      <c r="D572" s="421"/>
      <c r="E572" s="421"/>
      <c r="F572" s="421"/>
      <c r="G572" s="421"/>
      <c r="H572" s="421"/>
      <c r="I572" s="421"/>
      <c r="J572" s="421"/>
      <c r="K572" s="421"/>
      <c r="L572" s="421"/>
      <c r="M572" s="421"/>
      <c r="N572" s="421"/>
      <c r="O572" s="421"/>
      <c r="P572" s="421"/>
      <c r="Q572" s="421"/>
      <c r="R572" s="421"/>
      <c r="S572" s="421"/>
      <c r="T572" s="421"/>
      <c r="U572" s="421"/>
      <c r="V572" s="421"/>
      <c r="W572" s="421"/>
      <c r="X572" s="421"/>
      <c r="Y572" s="421"/>
      <c r="Z572" s="421"/>
    </row>
    <row r="573" spans="1:26" ht="14.25" customHeight="1" x14ac:dyDescent="0.35">
      <c r="A573" s="421"/>
      <c r="B573" s="421"/>
      <c r="C573" s="421"/>
      <c r="D573" s="421"/>
      <c r="E573" s="421"/>
      <c r="F573" s="421"/>
      <c r="G573" s="421"/>
      <c r="H573" s="421"/>
      <c r="I573" s="421"/>
      <c r="J573" s="421"/>
      <c r="K573" s="421"/>
      <c r="L573" s="421"/>
      <c r="M573" s="421"/>
      <c r="N573" s="421"/>
      <c r="O573" s="421"/>
      <c r="P573" s="421"/>
      <c r="Q573" s="421"/>
      <c r="R573" s="421"/>
      <c r="S573" s="421"/>
      <c r="T573" s="421"/>
      <c r="U573" s="421"/>
      <c r="V573" s="421"/>
      <c r="W573" s="421"/>
      <c r="X573" s="421"/>
      <c r="Y573" s="421"/>
      <c r="Z573" s="421"/>
    </row>
    <row r="574" spans="1:26" ht="14.25" customHeight="1" x14ac:dyDescent="0.35">
      <c r="A574" s="421"/>
      <c r="B574" s="421"/>
      <c r="C574" s="421"/>
      <c r="D574" s="421"/>
      <c r="E574" s="421"/>
      <c r="F574" s="421"/>
      <c r="G574" s="421"/>
      <c r="H574" s="421"/>
      <c r="I574" s="421"/>
      <c r="J574" s="421"/>
      <c r="K574" s="421"/>
      <c r="L574" s="421"/>
      <c r="M574" s="421"/>
      <c r="N574" s="421"/>
      <c r="O574" s="421"/>
      <c r="P574" s="421"/>
      <c r="Q574" s="421"/>
      <c r="R574" s="421"/>
      <c r="S574" s="421"/>
      <c r="T574" s="421"/>
      <c r="U574" s="421"/>
      <c r="V574" s="421"/>
      <c r="W574" s="421"/>
      <c r="X574" s="421"/>
      <c r="Y574" s="421"/>
      <c r="Z574" s="421"/>
    </row>
    <row r="575" spans="1:26" ht="14.25" customHeight="1" x14ac:dyDescent="0.35">
      <c r="A575" s="421"/>
      <c r="B575" s="421"/>
      <c r="C575" s="421"/>
      <c r="D575" s="421"/>
      <c r="E575" s="421"/>
      <c r="F575" s="421"/>
      <c r="G575" s="421"/>
      <c r="H575" s="421"/>
      <c r="I575" s="421"/>
      <c r="J575" s="421"/>
      <c r="K575" s="421"/>
      <c r="L575" s="421"/>
      <c r="M575" s="421"/>
      <c r="N575" s="421"/>
      <c r="O575" s="421"/>
      <c r="P575" s="421"/>
      <c r="Q575" s="421"/>
      <c r="R575" s="421"/>
      <c r="S575" s="421"/>
      <c r="T575" s="421"/>
      <c r="U575" s="421"/>
      <c r="V575" s="421"/>
      <c r="W575" s="421"/>
      <c r="X575" s="421"/>
      <c r="Y575" s="421"/>
      <c r="Z575" s="421"/>
    </row>
    <row r="576" spans="1:26" ht="14.25" customHeight="1" x14ac:dyDescent="0.35">
      <c r="A576" s="421"/>
      <c r="B576" s="421"/>
      <c r="C576" s="421"/>
      <c r="D576" s="421"/>
      <c r="E576" s="421"/>
      <c r="F576" s="421"/>
      <c r="G576" s="421"/>
      <c r="H576" s="421"/>
      <c r="I576" s="421"/>
      <c r="J576" s="421"/>
      <c r="K576" s="421"/>
      <c r="L576" s="421"/>
      <c r="M576" s="421"/>
      <c r="N576" s="421"/>
      <c r="O576" s="421"/>
      <c r="P576" s="421"/>
      <c r="Q576" s="421"/>
      <c r="R576" s="421"/>
      <c r="S576" s="421"/>
      <c r="T576" s="421"/>
      <c r="U576" s="421"/>
      <c r="V576" s="421"/>
      <c r="W576" s="421"/>
      <c r="X576" s="421"/>
      <c r="Y576" s="421"/>
      <c r="Z576" s="421"/>
    </row>
    <row r="577" spans="1:26" ht="14.25" customHeight="1" x14ac:dyDescent="0.35">
      <c r="A577" s="421"/>
      <c r="B577" s="421"/>
      <c r="C577" s="421"/>
      <c r="D577" s="421"/>
      <c r="E577" s="421"/>
      <c r="F577" s="421"/>
      <c r="G577" s="421"/>
      <c r="H577" s="421"/>
      <c r="I577" s="421"/>
      <c r="J577" s="421"/>
      <c r="K577" s="421"/>
      <c r="L577" s="421"/>
      <c r="M577" s="421"/>
      <c r="N577" s="421"/>
      <c r="O577" s="421"/>
      <c r="P577" s="421"/>
      <c r="Q577" s="421"/>
      <c r="R577" s="421"/>
      <c r="S577" s="421"/>
      <c r="T577" s="421"/>
      <c r="U577" s="421"/>
      <c r="V577" s="421"/>
      <c r="W577" s="421"/>
      <c r="X577" s="421"/>
      <c r="Y577" s="421"/>
      <c r="Z577" s="421"/>
    </row>
    <row r="578" spans="1:26" ht="14.25" customHeight="1" x14ac:dyDescent="0.35">
      <c r="A578" s="421"/>
      <c r="B578" s="421"/>
      <c r="C578" s="421"/>
      <c r="D578" s="421"/>
      <c r="E578" s="421"/>
      <c r="F578" s="421"/>
      <c r="G578" s="421"/>
      <c r="H578" s="421"/>
      <c r="I578" s="421"/>
      <c r="J578" s="421"/>
      <c r="K578" s="421"/>
      <c r="L578" s="421"/>
      <c r="M578" s="421"/>
      <c r="N578" s="421"/>
      <c r="O578" s="421"/>
      <c r="P578" s="421"/>
      <c r="Q578" s="421"/>
      <c r="R578" s="421"/>
      <c r="S578" s="421"/>
      <c r="T578" s="421"/>
      <c r="U578" s="421"/>
      <c r="V578" s="421"/>
      <c r="W578" s="421"/>
      <c r="X578" s="421"/>
      <c r="Y578" s="421"/>
      <c r="Z578" s="421"/>
    </row>
    <row r="579" spans="1:26" ht="14.25" customHeight="1" x14ac:dyDescent="0.35">
      <c r="A579" s="421"/>
      <c r="B579" s="421"/>
      <c r="C579" s="421"/>
      <c r="D579" s="421"/>
      <c r="E579" s="421"/>
      <c r="F579" s="421"/>
      <c r="G579" s="421"/>
      <c r="H579" s="421"/>
      <c r="I579" s="421"/>
      <c r="J579" s="421"/>
      <c r="K579" s="421"/>
      <c r="L579" s="421"/>
      <c r="M579" s="421"/>
      <c r="N579" s="421"/>
      <c r="O579" s="421"/>
      <c r="P579" s="421"/>
      <c r="Q579" s="421"/>
      <c r="R579" s="421"/>
      <c r="S579" s="421"/>
      <c r="T579" s="421"/>
      <c r="U579" s="421"/>
      <c r="V579" s="421"/>
      <c r="W579" s="421"/>
      <c r="X579" s="421"/>
      <c r="Y579" s="421"/>
      <c r="Z579" s="421"/>
    </row>
    <row r="580" spans="1:26" ht="14.25" customHeight="1" x14ac:dyDescent="0.35">
      <c r="A580" s="421"/>
      <c r="B580" s="421"/>
      <c r="C580" s="421"/>
      <c r="D580" s="421"/>
      <c r="E580" s="421"/>
      <c r="F580" s="421"/>
      <c r="G580" s="421"/>
      <c r="H580" s="421"/>
      <c r="I580" s="421"/>
      <c r="J580" s="421"/>
      <c r="K580" s="421"/>
      <c r="L580" s="421"/>
      <c r="M580" s="421"/>
      <c r="N580" s="421"/>
      <c r="O580" s="421"/>
      <c r="P580" s="421"/>
      <c r="Q580" s="421"/>
      <c r="R580" s="421"/>
      <c r="S580" s="421"/>
      <c r="T580" s="421"/>
      <c r="U580" s="421"/>
      <c r="V580" s="421"/>
      <c r="W580" s="421"/>
      <c r="X580" s="421"/>
      <c r="Y580" s="421"/>
      <c r="Z580" s="421"/>
    </row>
    <row r="581" spans="1:26" ht="14.25" customHeight="1" x14ac:dyDescent="0.35">
      <c r="A581" s="421"/>
      <c r="B581" s="421"/>
      <c r="C581" s="421"/>
      <c r="D581" s="421"/>
      <c r="E581" s="421"/>
      <c r="F581" s="421"/>
      <c r="G581" s="421"/>
      <c r="H581" s="421"/>
      <c r="I581" s="421"/>
      <c r="J581" s="421"/>
      <c r="K581" s="421"/>
      <c r="L581" s="421"/>
      <c r="M581" s="421"/>
      <c r="N581" s="421"/>
      <c r="O581" s="421"/>
      <c r="P581" s="421"/>
      <c r="Q581" s="421"/>
      <c r="R581" s="421"/>
      <c r="S581" s="421"/>
      <c r="T581" s="421"/>
      <c r="U581" s="421"/>
      <c r="V581" s="421"/>
      <c r="W581" s="421"/>
      <c r="X581" s="421"/>
      <c r="Y581" s="421"/>
      <c r="Z581" s="421"/>
    </row>
    <row r="582" spans="1:26" ht="14.25" customHeight="1" x14ac:dyDescent="0.35">
      <c r="A582" s="421"/>
      <c r="B582" s="421"/>
      <c r="C582" s="421"/>
      <c r="D582" s="421"/>
      <c r="E582" s="421"/>
      <c r="F582" s="421"/>
      <c r="G582" s="421"/>
      <c r="H582" s="421"/>
      <c r="I582" s="421"/>
      <c r="J582" s="421"/>
      <c r="K582" s="421"/>
      <c r="L582" s="421"/>
      <c r="M582" s="421"/>
      <c r="N582" s="421"/>
      <c r="O582" s="421"/>
      <c r="P582" s="421"/>
      <c r="Q582" s="421"/>
      <c r="R582" s="421"/>
      <c r="S582" s="421"/>
      <c r="T582" s="421"/>
      <c r="U582" s="421"/>
      <c r="V582" s="421"/>
      <c r="W582" s="421"/>
      <c r="X582" s="421"/>
      <c r="Y582" s="421"/>
      <c r="Z582" s="421"/>
    </row>
    <row r="583" spans="1:26" ht="14.25" customHeight="1" x14ac:dyDescent="0.35">
      <c r="A583" s="421"/>
      <c r="B583" s="421"/>
      <c r="C583" s="421"/>
      <c r="D583" s="421"/>
      <c r="E583" s="421"/>
      <c r="F583" s="421"/>
      <c r="G583" s="421"/>
      <c r="H583" s="421"/>
      <c r="I583" s="421"/>
      <c r="J583" s="421"/>
      <c r="K583" s="421"/>
      <c r="L583" s="421"/>
      <c r="M583" s="421"/>
      <c r="N583" s="421"/>
      <c r="O583" s="421"/>
      <c r="P583" s="421"/>
      <c r="Q583" s="421"/>
      <c r="R583" s="421"/>
      <c r="S583" s="421"/>
      <c r="T583" s="421"/>
      <c r="U583" s="421"/>
      <c r="V583" s="421"/>
      <c r="W583" s="421"/>
      <c r="X583" s="421"/>
      <c r="Y583" s="421"/>
      <c r="Z583" s="421"/>
    </row>
    <row r="584" spans="1:26" ht="14.25" customHeight="1" x14ac:dyDescent="0.35">
      <c r="A584" s="421"/>
      <c r="B584" s="421"/>
      <c r="C584" s="421"/>
      <c r="D584" s="421"/>
      <c r="E584" s="421"/>
      <c r="F584" s="421"/>
      <c r="G584" s="421"/>
      <c r="H584" s="421"/>
      <c r="I584" s="421"/>
      <c r="J584" s="421"/>
      <c r="K584" s="421"/>
      <c r="L584" s="421"/>
      <c r="M584" s="421"/>
      <c r="N584" s="421"/>
      <c r="O584" s="421"/>
      <c r="P584" s="421"/>
      <c r="Q584" s="421"/>
      <c r="R584" s="421"/>
      <c r="S584" s="421"/>
      <c r="T584" s="421"/>
      <c r="U584" s="421"/>
      <c r="V584" s="421"/>
      <c r="W584" s="421"/>
      <c r="X584" s="421"/>
      <c r="Y584" s="421"/>
      <c r="Z584" s="421"/>
    </row>
    <row r="585" spans="1:26" ht="14.25" customHeight="1" x14ac:dyDescent="0.35">
      <c r="A585" s="421"/>
      <c r="B585" s="421"/>
      <c r="C585" s="421"/>
      <c r="D585" s="421"/>
      <c r="E585" s="421"/>
      <c r="F585" s="421"/>
      <c r="G585" s="421"/>
      <c r="H585" s="421"/>
      <c r="I585" s="421"/>
      <c r="J585" s="421"/>
      <c r="K585" s="421"/>
      <c r="L585" s="421"/>
      <c r="M585" s="421"/>
      <c r="N585" s="421"/>
      <c r="O585" s="421"/>
      <c r="P585" s="421"/>
      <c r="Q585" s="421"/>
      <c r="R585" s="421"/>
      <c r="S585" s="421"/>
      <c r="T585" s="421"/>
      <c r="U585" s="421"/>
      <c r="V585" s="421"/>
      <c r="W585" s="421"/>
      <c r="X585" s="421"/>
      <c r="Y585" s="421"/>
      <c r="Z585" s="421"/>
    </row>
    <row r="586" spans="1:26" ht="14.25" customHeight="1" x14ac:dyDescent="0.35">
      <c r="A586" s="421"/>
      <c r="B586" s="421"/>
      <c r="C586" s="421"/>
      <c r="D586" s="421"/>
      <c r="E586" s="421"/>
      <c r="F586" s="421"/>
      <c r="G586" s="421"/>
      <c r="H586" s="421"/>
      <c r="I586" s="421"/>
      <c r="J586" s="421"/>
      <c r="K586" s="421"/>
      <c r="L586" s="421"/>
      <c r="M586" s="421"/>
      <c r="N586" s="421"/>
      <c r="O586" s="421"/>
      <c r="P586" s="421"/>
      <c r="Q586" s="421"/>
      <c r="R586" s="421"/>
      <c r="S586" s="421"/>
      <c r="T586" s="421"/>
      <c r="U586" s="421"/>
      <c r="V586" s="421"/>
      <c r="W586" s="421"/>
      <c r="X586" s="421"/>
      <c r="Y586" s="421"/>
      <c r="Z586" s="421"/>
    </row>
    <row r="587" spans="1:26" ht="14.25" customHeight="1" x14ac:dyDescent="0.35">
      <c r="A587" s="421"/>
      <c r="B587" s="421"/>
      <c r="C587" s="421"/>
      <c r="D587" s="421"/>
      <c r="E587" s="421"/>
      <c r="F587" s="421"/>
      <c r="G587" s="421"/>
      <c r="H587" s="421"/>
      <c r="I587" s="421"/>
      <c r="J587" s="421"/>
      <c r="K587" s="421"/>
      <c r="L587" s="421"/>
      <c r="M587" s="421"/>
      <c r="N587" s="421"/>
      <c r="O587" s="421"/>
      <c r="P587" s="421"/>
      <c r="Q587" s="421"/>
      <c r="R587" s="421"/>
      <c r="S587" s="421"/>
      <c r="T587" s="421"/>
      <c r="U587" s="421"/>
      <c r="V587" s="421"/>
      <c r="W587" s="421"/>
      <c r="X587" s="421"/>
      <c r="Y587" s="421"/>
      <c r="Z587" s="421"/>
    </row>
    <row r="588" spans="1:26" ht="14.25" customHeight="1" x14ac:dyDescent="0.35">
      <c r="A588" s="421"/>
      <c r="B588" s="421"/>
      <c r="C588" s="421"/>
      <c r="D588" s="421"/>
      <c r="E588" s="421"/>
      <c r="F588" s="421"/>
      <c r="G588" s="421"/>
      <c r="H588" s="421"/>
      <c r="I588" s="421"/>
      <c r="J588" s="421"/>
      <c r="K588" s="421"/>
      <c r="L588" s="421"/>
      <c r="M588" s="421"/>
      <c r="N588" s="421"/>
      <c r="O588" s="421"/>
      <c r="P588" s="421"/>
      <c r="Q588" s="421"/>
      <c r="R588" s="421"/>
      <c r="S588" s="421"/>
      <c r="T588" s="421"/>
      <c r="U588" s="421"/>
      <c r="V588" s="421"/>
      <c r="W588" s="421"/>
      <c r="X588" s="421"/>
      <c r="Y588" s="421"/>
      <c r="Z588" s="421"/>
    </row>
    <row r="589" spans="1:26" ht="14.25" customHeight="1" x14ac:dyDescent="0.35">
      <c r="A589" s="421"/>
      <c r="B589" s="421"/>
      <c r="C589" s="421"/>
      <c r="D589" s="421"/>
      <c r="E589" s="421"/>
      <c r="F589" s="421"/>
      <c r="G589" s="421"/>
      <c r="H589" s="421"/>
      <c r="I589" s="421"/>
      <c r="J589" s="421"/>
      <c r="K589" s="421"/>
      <c r="L589" s="421"/>
      <c r="M589" s="421"/>
      <c r="N589" s="421"/>
      <c r="O589" s="421"/>
      <c r="P589" s="421"/>
      <c r="Q589" s="421"/>
      <c r="R589" s="421"/>
      <c r="S589" s="421"/>
      <c r="T589" s="421"/>
      <c r="U589" s="421"/>
      <c r="V589" s="421"/>
      <c r="W589" s="421"/>
      <c r="X589" s="421"/>
      <c r="Y589" s="421"/>
      <c r="Z589" s="421"/>
    </row>
    <row r="590" spans="1:26" ht="14.25" customHeight="1" x14ac:dyDescent="0.35">
      <c r="A590" s="421"/>
      <c r="B590" s="421"/>
      <c r="C590" s="421"/>
      <c r="D590" s="421"/>
      <c r="E590" s="421"/>
      <c r="F590" s="421"/>
      <c r="G590" s="421"/>
      <c r="H590" s="421"/>
      <c r="I590" s="421"/>
      <c r="J590" s="421"/>
      <c r="K590" s="421"/>
      <c r="L590" s="421"/>
      <c r="M590" s="421"/>
      <c r="N590" s="421"/>
      <c r="O590" s="421"/>
      <c r="P590" s="421"/>
      <c r="Q590" s="421"/>
      <c r="R590" s="421"/>
      <c r="S590" s="421"/>
      <c r="T590" s="421"/>
      <c r="U590" s="421"/>
      <c r="V590" s="421"/>
      <c r="W590" s="421"/>
      <c r="X590" s="421"/>
      <c r="Y590" s="421"/>
      <c r="Z590" s="421"/>
    </row>
    <row r="591" spans="1:26" ht="14.25" customHeight="1" x14ac:dyDescent="0.35">
      <c r="A591" s="421"/>
      <c r="B591" s="421"/>
      <c r="C591" s="421"/>
      <c r="D591" s="421"/>
      <c r="E591" s="421"/>
      <c r="F591" s="421"/>
      <c r="G591" s="421"/>
      <c r="H591" s="421"/>
      <c r="I591" s="421"/>
      <c r="J591" s="421"/>
      <c r="K591" s="421"/>
      <c r="L591" s="421"/>
      <c r="M591" s="421"/>
      <c r="N591" s="421"/>
      <c r="O591" s="421"/>
      <c r="P591" s="421"/>
      <c r="Q591" s="421"/>
      <c r="R591" s="421"/>
      <c r="S591" s="421"/>
      <c r="T591" s="421"/>
      <c r="U591" s="421"/>
      <c r="V591" s="421"/>
      <c r="W591" s="421"/>
      <c r="X591" s="421"/>
      <c r="Y591" s="421"/>
      <c r="Z591" s="421"/>
    </row>
    <row r="592" spans="1:26" ht="14.25" customHeight="1" x14ac:dyDescent="0.35">
      <c r="A592" s="421"/>
      <c r="B592" s="421"/>
      <c r="C592" s="421"/>
      <c r="D592" s="421"/>
      <c r="E592" s="421"/>
      <c r="F592" s="421"/>
      <c r="G592" s="421"/>
      <c r="H592" s="421"/>
      <c r="I592" s="421"/>
      <c r="J592" s="421"/>
      <c r="K592" s="421"/>
      <c r="L592" s="421"/>
      <c r="M592" s="421"/>
      <c r="N592" s="421"/>
      <c r="O592" s="421"/>
      <c r="P592" s="421"/>
      <c r="Q592" s="421"/>
      <c r="R592" s="421"/>
      <c r="S592" s="421"/>
      <c r="T592" s="421"/>
      <c r="U592" s="421"/>
      <c r="V592" s="421"/>
      <c r="W592" s="421"/>
      <c r="X592" s="421"/>
      <c r="Y592" s="421"/>
      <c r="Z592" s="421"/>
    </row>
    <row r="593" spans="1:26" ht="14.25" customHeight="1" x14ac:dyDescent="0.35">
      <c r="A593" s="421"/>
      <c r="B593" s="421"/>
      <c r="C593" s="421"/>
      <c r="D593" s="421"/>
      <c r="E593" s="421"/>
      <c r="F593" s="421"/>
      <c r="G593" s="421"/>
      <c r="H593" s="421"/>
      <c r="I593" s="421"/>
      <c r="J593" s="421"/>
      <c r="K593" s="421"/>
      <c r="L593" s="421"/>
      <c r="M593" s="421"/>
      <c r="N593" s="421"/>
      <c r="O593" s="421"/>
      <c r="P593" s="421"/>
      <c r="Q593" s="421"/>
      <c r="R593" s="421"/>
      <c r="S593" s="421"/>
      <c r="T593" s="421"/>
      <c r="U593" s="421"/>
      <c r="V593" s="421"/>
      <c r="W593" s="421"/>
      <c r="X593" s="421"/>
      <c r="Y593" s="421"/>
      <c r="Z593" s="421"/>
    </row>
    <row r="594" spans="1:26" ht="14.25" customHeight="1" x14ac:dyDescent="0.35">
      <c r="A594" s="421"/>
      <c r="B594" s="421"/>
      <c r="C594" s="421"/>
      <c r="D594" s="421"/>
      <c r="E594" s="421"/>
      <c r="F594" s="421"/>
      <c r="G594" s="421"/>
      <c r="H594" s="421"/>
      <c r="I594" s="421"/>
      <c r="J594" s="421"/>
      <c r="K594" s="421"/>
      <c r="L594" s="421"/>
      <c r="M594" s="421"/>
      <c r="N594" s="421"/>
      <c r="O594" s="421"/>
      <c r="P594" s="421"/>
      <c r="Q594" s="421"/>
      <c r="R594" s="421"/>
      <c r="S594" s="421"/>
      <c r="T594" s="421"/>
      <c r="U594" s="421"/>
      <c r="V594" s="421"/>
      <c r="W594" s="421"/>
      <c r="X594" s="421"/>
      <c r="Y594" s="421"/>
      <c r="Z594" s="421"/>
    </row>
    <row r="595" spans="1:26" ht="14.25" customHeight="1" x14ac:dyDescent="0.35">
      <c r="A595" s="421"/>
      <c r="B595" s="421"/>
      <c r="C595" s="421"/>
      <c r="D595" s="421"/>
      <c r="E595" s="421"/>
      <c r="F595" s="421"/>
      <c r="G595" s="421"/>
      <c r="H595" s="421"/>
      <c r="I595" s="421"/>
      <c r="J595" s="421"/>
      <c r="K595" s="421"/>
      <c r="L595" s="421"/>
      <c r="M595" s="421"/>
      <c r="N595" s="421"/>
      <c r="O595" s="421"/>
      <c r="P595" s="421"/>
      <c r="Q595" s="421"/>
      <c r="R595" s="421"/>
      <c r="S595" s="421"/>
      <c r="T595" s="421"/>
      <c r="U595" s="421"/>
      <c r="V595" s="421"/>
      <c r="W595" s="421"/>
      <c r="X595" s="421"/>
      <c r="Y595" s="421"/>
      <c r="Z595" s="421"/>
    </row>
    <row r="596" spans="1:26" ht="14.25" customHeight="1" x14ac:dyDescent="0.35">
      <c r="A596" s="421"/>
      <c r="B596" s="421"/>
      <c r="C596" s="421"/>
      <c r="D596" s="421"/>
      <c r="E596" s="421"/>
      <c r="F596" s="421"/>
      <c r="G596" s="421"/>
      <c r="H596" s="421"/>
      <c r="I596" s="421"/>
      <c r="J596" s="421"/>
      <c r="K596" s="421"/>
      <c r="L596" s="421"/>
      <c r="M596" s="421"/>
      <c r="N596" s="421"/>
      <c r="O596" s="421"/>
      <c r="P596" s="421"/>
      <c r="Q596" s="421"/>
      <c r="R596" s="421"/>
      <c r="S596" s="421"/>
      <c r="T596" s="421"/>
      <c r="U596" s="421"/>
      <c r="V596" s="421"/>
      <c r="W596" s="421"/>
      <c r="X596" s="421"/>
      <c r="Y596" s="421"/>
      <c r="Z596" s="421"/>
    </row>
    <row r="597" spans="1:26" ht="14.25" customHeight="1" x14ac:dyDescent="0.35">
      <c r="A597" s="421"/>
      <c r="B597" s="421"/>
      <c r="C597" s="421"/>
      <c r="D597" s="421"/>
      <c r="E597" s="421"/>
      <c r="F597" s="421"/>
      <c r="G597" s="421"/>
      <c r="H597" s="421"/>
      <c r="I597" s="421"/>
      <c r="J597" s="421"/>
      <c r="K597" s="421"/>
      <c r="L597" s="421"/>
      <c r="M597" s="421"/>
      <c r="N597" s="421"/>
      <c r="O597" s="421"/>
      <c r="P597" s="421"/>
      <c r="Q597" s="421"/>
      <c r="R597" s="421"/>
      <c r="S597" s="421"/>
      <c r="T597" s="421"/>
      <c r="U597" s="421"/>
      <c r="V597" s="421"/>
      <c r="W597" s="421"/>
      <c r="X597" s="421"/>
      <c r="Y597" s="421"/>
      <c r="Z597" s="421"/>
    </row>
    <row r="598" spans="1:26" ht="14.25" customHeight="1" x14ac:dyDescent="0.35">
      <c r="A598" s="421"/>
      <c r="B598" s="421"/>
      <c r="C598" s="421"/>
      <c r="D598" s="421"/>
      <c r="E598" s="421"/>
      <c r="F598" s="421"/>
      <c r="G598" s="421"/>
      <c r="H598" s="421"/>
      <c r="I598" s="421"/>
      <c r="J598" s="421"/>
      <c r="K598" s="421"/>
      <c r="L598" s="421"/>
      <c r="M598" s="421"/>
      <c r="N598" s="421"/>
      <c r="O598" s="421"/>
      <c r="P598" s="421"/>
      <c r="Q598" s="421"/>
      <c r="R598" s="421"/>
      <c r="S598" s="421"/>
      <c r="T598" s="421"/>
      <c r="U598" s="421"/>
      <c r="V598" s="421"/>
      <c r="W598" s="421"/>
      <c r="X598" s="421"/>
      <c r="Y598" s="421"/>
      <c r="Z598" s="421"/>
    </row>
    <row r="599" spans="1:26" ht="14.25" customHeight="1" x14ac:dyDescent="0.35">
      <c r="A599" s="421"/>
      <c r="B599" s="421"/>
      <c r="C599" s="421"/>
      <c r="D599" s="421"/>
      <c r="E599" s="421"/>
      <c r="F599" s="421"/>
      <c r="G599" s="421"/>
      <c r="H599" s="421"/>
      <c r="I599" s="421"/>
      <c r="J599" s="421"/>
      <c r="K599" s="421"/>
      <c r="L599" s="421"/>
      <c r="M599" s="421"/>
      <c r="N599" s="421"/>
      <c r="O599" s="421"/>
      <c r="P599" s="421"/>
      <c r="Q599" s="421"/>
      <c r="R599" s="421"/>
      <c r="S599" s="421"/>
      <c r="T599" s="421"/>
      <c r="U599" s="421"/>
      <c r="V599" s="421"/>
      <c r="W599" s="421"/>
      <c r="X599" s="421"/>
      <c r="Y599" s="421"/>
      <c r="Z599" s="421"/>
    </row>
    <row r="600" spans="1:26" ht="14.25" customHeight="1" x14ac:dyDescent="0.35">
      <c r="A600" s="421"/>
      <c r="B600" s="421"/>
      <c r="C600" s="421"/>
      <c r="D600" s="421"/>
      <c r="E600" s="421"/>
      <c r="F600" s="421"/>
      <c r="G600" s="421"/>
      <c r="H600" s="421"/>
      <c r="I600" s="421"/>
      <c r="J600" s="421"/>
      <c r="K600" s="421"/>
      <c r="L600" s="421"/>
      <c r="M600" s="421"/>
      <c r="N600" s="421"/>
      <c r="O600" s="421"/>
      <c r="P600" s="421"/>
      <c r="Q600" s="421"/>
      <c r="R600" s="421"/>
      <c r="S600" s="421"/>
      <c r="T600" s="421"/>
      <c r="U600" s="421"/>
      <c r="V600" s="421"/>
      <c r="W600" s="421"/>
      <c r="X600" s="421"/>
      <c r="Y600" s="421"/>
      <c r="Z600" s="421"/>
    </row>
    <row r="601" spans="1:26" ht="14.25" customHeight="1" x14ac:dyDescent="0.35">
      <c r="A601" s="421"/>
      <c r="B601" s="421"/>
      <c r="C601" s="421"/>
      <c r="D601" s="421"/>
      <c r="E601" s="421"/>
      <c r="F601" s="421"/>
      <c r="G601" s="421"/>
      <c r="H601" s="421"/>
      <c r="I601" s="421"/>
      <c r="J601" s="421"/>
      <c r="K601" s="421"/>
      <c r="L601" s="421"/>
      <c r="M601" s="421"/>
      <c r="N601" s="421"/>
      <c r="O601" s="421"/>
      <c r="P601" s="421"/>
      <c r="Q601" s="421"/>
      <c r="R601" s="421"/>
      <c r="S601" s="421"/>
      <c r="T601" s="421"/>
      <c r="U601" s="421"/>
      <c r="V601" s="421"/>
      <c r="W601" s="421"/>
      <c r="X601" s="421"/>
      <c r="Y601" s="421"/>
      <c r="Z601" s="421"/>
    </row>
    <row r="602" spans="1:26" ht="14.25" customHeight="1" x14ac:dyDescent="0.35">
      <c r="A602" s="421"/>
      <c r="B602" s="421"/>
      <c r="C602" s="421"/>
      <c r="D602" s="421"/>
      <c r="E602" s="421"/>
      <c r="F602" s="421"/>
      <c r="G602" s="421"/>
      <c r="H602" s="421"/>
      <c r="I602" s="421"/>
      <c r="J602" s="421"/>
      <c r="K602" s="421"/>
      <c r="L602" s="421"/>
      <c r="M602" s="421"/>
      <c r="N602" s="421"/>
      <c r="O602" s="421"/>
      <c r="P602" s="421"/>
      <c r="Q602" s="421"/>
      <c r="R602" s="421"/>
      <c r="S602" s="421"/>
      <c r="T602" s="421"/>
      <c r="U602" s="421"/>
      <c r="V602" s="421"/>
      <c r="W602" s="421"/>
      <c r="X602" s="421"/>
      <c r="Y602" s="421"/>
      <c r="Z602" s="421"/>
    </row>
    <row r="603" spans="1:26" ht="14.25" customHeight="1" x14ac:dyDescent="0.35">
      <c r="A603" s="421"/>
      <c r="B603" s="421"/>
      <c r="C603" s="421"/>
      <c r="D603" s="421"/>
      <c r="E603" s="421"/>
      <c r="F603" s="421"/>
      <c r="G603" s="421"/>
      <c r="H603" s="421"/>
      <c r="I603" s="421"/>
      <c r="J603" s="421"/>
      <c r="K603" s="421"/>
      <c r="L603" s="421"/>
      <c r="M603" s="421"/>
      <c r="N603" s="421"/>
      <c r="O603" s="421"/>
      <c r="P603" s="421"/>
      <c r="Q603" s="421"/>
      <c r="R603" s="421"/>
      <c r="S603" s="421"/>
      <c r="T603" s="421"/>
      <c r="U603" s="421"/>
      <c r="V603" s="421"/>
      <c r="W603" s="421"/>
      <c r="X603" s="421"/>
      <c r="Y603" s="421"/>
      <c r="Z603" s="421"/>
    </row>
    <row r="604" spans="1:26" ht="14.25" customHeight="1" x14ac:dyDescent="0.35">
      <c r="A604" s="421"/>
      <c r="B604" s="421"/>
      <c r="C604" s="421"/>
      <c r="D604" s="421"/>
      <c r="E604" s="421"/>
      <c r="F604" s="421"/>
      <c r="G604" s="421"/>
      <c r="H604" s="421"/>
      <c r="I604" s="421"/>
      <c r="J604" s="421"/>
      <c r="K604" s="421"/>
      <c r="L604" s="421"/>
      <c r="M604" s="421"/>
      <c r="N604" s="421"/>
      <c r="O604" s="421"/>
      <c r="P604" s="421"/>
      <c r="Q604" s="421"/>
      <c r="R604" s="421"/>
      <c r="S604" s="421"/>
      <c r="T604" s="421"/>
      <c r="U604" s="421"/>
      <c r="V604" s="421"/>
      <c r="W604" s="421"/>
      <c r="X604" s="421"/>
      <c r="Y604" s="421"/>
      <c r="Z604" s="421"/>
    </row>
    <row r="605" spans="1:26" ht="14.25" customHeight="1" x14ac:dyDescent="0.35">
      <c r="A605" s="421"/>
      <c r="B605" s="421"/>
      <c r="C605" s="421"/>
      <c r="D605" s="421"/>
      <c r="E605" s="421"/>
      <c r="F605" s="421"/>
      <c r="G605" s="421"/>
      <c r="H605" s="421"/>
      <c r="I605" s="421"/>
      <c r="J605" s="421"/>
      <c r="K605" s="421"/>
      <c r="L605" s="421"/>
      <c r="M605" s="421"/>
      <c r="N605" s="421"/>
      <c r="O605" s="421"/>
      <c r="P605" s="421"/>
      <c r="Q605" s="421"/>
      <c r="R605" s="421"/>
      <c r="S605" s="421"/>
      <c r="T605" s="421"/>
      <c r="U605" s="421"/>
      <c r="V605" s="421"/>
      <c r="W605" s="421"/>
      <c r="X605" s="421"/>
      <c r="Y605" s="421"/>
      <c r="Z605" s="421"/>
    </row>
    <row r="606" spans="1:26" ht="14.25" customHeight="1" x14ac:dyDescent="0.35">
      <c r="A606" s="421"/>
      <c r="B606" s="421"/>
      <c r="C606" s="421"/>
      <c r="D606" s="421"/>
      <c r="E606" s="421"/>
      <c r="F606" s="421"/>
      <c r="G606" s="421"/>
      <c r="H606" s="421"/>
      <c r="I606" s="421"/>
      <c r="J606" s="421"/>
      <c r="K606" s="421"/>
      <c r="L606" s="421"/>
      <c r="M606" s="421"/>
      <c r="N606" s="421"/>
      <c r="O606" s="421"/>
      <c r="P606" s="421"/>
      <c r="Q606" s="421"/>
      <c r="R606" s="421"/>
      <c r="S606" s="421"/>
      <c r="T606" s="421"/>
      <c r="U606" s="421"/>
      <c r="V606" s="421"/>
      <c r="W606" s="421"/>
      <c r="X606" s="421"/>
      <c r="Y606" s="421"/>
      <c r="Z606" s="421"/>
    </row>
    <row r="607" spans="1:26" ht="14.25" customHeight="1" x14ac:dyDescent="0.35">
      <c r="A607" s="421"/>
      <c r="B607" s="421"/>
      <c r="C607" s="421"/>
      <c r="D607" s="421"/>
      <c r="E607" s="421"/>
      <c r="F607" s="421"/>
      <c r="G607" s="421"/>
      <c r="H607" s="421"/>
      <c r="I607" s="421"/>
      <c r="J607" s="421"/>
      <c r="K607" s="421"/>
      <c r="L607" s="421"/>
      <c r="M607" s="421"/>
      <c r="N607" s="421"/>
      <c r="O607" s="421"/>
      <c r="P607" s="421"/>
      <c r="Q607" s="421"/>
      <c r="R607" s="421"/>
      <c r="S607" s="421"/>
      <c r="T607" s="421"/>
      <c r="U607" s="421"/>
      <c r="V607" s="421"/>
      <c r="W607" s="421"/>
      <c r="X607" s="421"/>
      <c r="Y607" s="421"/>
      <c r="Z607" s="421"/>
    </row>
    <row r="608" spans="1:26" ht="14.25" customHeight="1" x14ac:dyDescent="0.35">
      <c r="A608" s="421"/>
      <c r="B608" s="421"/>
      <c r="C608" s="421"/>
      <c r="D608" s="421"/>
      <c r="E608" s="421"/>
      <c r="F608" s="421"/>
      <c r="G608" s="421"/>
      <c r="H608" s="421"/>
      <c r="I608" s="421"/>
      <c r="J608" s="421"/>
      <c r="K608" s="421"/>
      <c r="L608" s="421"/>
      <c r="M608" s="421"/>
      <c r="N608" s="421"/>
      <c r="O608" s="421"/>
      <c r="P608" s="421"/>
      <c r="Q608" s="421"/>
      <c r="R608" s="421"/>
      <c r="S608" s="421"/>
      <c r="T608" s="421"/>
      <c r="U608" s="421"/>
      <c r="V608" s="421"/>
      <c r="W608" s="421"/>
      <c r="X608" s="421"/>
      <c r="Y608" s="421"/>
      <c r="Z608" s="421"/>
    </row>
    <row r="609" spans="1:26" ht="14.25" customHeight="1" x14ac:dyDescent="0.35">
      <c r="A609" s="421"/>
      <c r="B609" s="421"/>
      <c r="C609" s="421"/>
      <c r="D609" s="421"/>
      <c r="E609" s="421"/>
      <c r="F609" s="421"/>
      <c r="G609" s="421"/>
      <c r="H609" s="421"/>
      <c r="I609" s="421"/>
      <c r="J609" s="421"/>
      <c r="K609" s="421"/>
      <c r="L609" s="421"/>
      <c r="M609" s="421"/>
      <c r="N609" s="421"/>
      <c r="O609" s="421"/>
      <c r="P609" s="421"/>
      <c r="Q609" s="421"/>
      <c r="R609" s="421"/>
      <c r="S609" s="421"/>
      <c r="T609" s="421"/>
      <c r="U609" s="421"/>
      <c r="V609" s="421"/>
      <c r="W609" s="421"/>
      <c r="X609" s="421"/>
      <c r="Y609" s="421"/>
      <c r="Z609" s="421"/>
    </row>
    <row r="610" spans="1:26" ht="14.25" customHeight="1" x14ac:dyDescent="0.35">
      <c r="A610" s="421"/>
      <c r="B610" s="421"/>
      <c r="C610" s="421"/>
      <c r="D610" s="421"/>
      <c r="E610" s="421"/>
      <c r="F610" s="421"/>
      <c r="G610" s="421"/>
      <c r="H610" s="421"/>
      <c r="I610" s="421"/>
      <c r="J610" s="421"/>
      <c r="K610" s="421"/>
      <c r="L610" s="421"/>
      <c r="M610" s="421"/>
      <c r="N610" s="421"/>
      <c r="O610" s="421"/>
      <c r="P610" s="421"/>
      <c r="Q610" s="421"/>
      <c r="R610" s="421"/>
      <c r="S610" s="421"/>
      <c r="T610" s="421"/>
      <c r="U610" s="421"/>
      <c r="V610" s="421"/>
      <c r="W610" s="421"/>
      <c r="X610" s="421"/>
      <c r="Y610" s="421"/>
      <c r="Z610" s="421"/>
    </row>
    <row r="611" spans="1:26" ht="14.25" customHeight="1" x14ac:dyDescent="0.35">
      <c r="A611" s="421"/>
      <c r="B611" s="421"/>
      <c r="C611" s="421"/>
      <c r="D611" s="421"/>
      <c r="E611" s="421"/>
      <c r="F611" s="421"/>
      <c r="G611" s="421"/>
      <c r="H611" s="421"/>
      <c r="I611" s="421"/>
      <c r="J611" s="421"/>
      <c r="K611" s="421"/>
      <c r="L611" s="421"/>
      <c r="M611" s="421"/>
      <c r="N611" s="421"/>
      <c r="O611" s="421"/>
      <c r="P611" s="421"/>
      <c r="Q611" s="421"/>
      <c r="R611" s="421"/>
      <c r="S611" s="421"/>
      <c r="T611" s="421"/>
      <c r="U611" s="421"/>
      <c r="V611" s="421"/>
      <c r="W611" s="421"/>
      <c r="X611" s="421"/>
      <c r="Y611" s="421"/>
      <c r="Z611" s="421"/>
    </row>
    <row r="612" spans="1:26" ht="14.25" customHeight="1" x14ac:dyDescent="0.35">
      <c r="A612" s="421"/>
      <c r="B612" s="421"/>
      <c r="C612" s="421"/>
      <c r="D612" s="421"/>
      <c r="E612" s="421"/>
      <c r="F612" s="421"/>
      <c r="G612" s="421"/>
      <c r="H612" s="421"/>
      <c r="I612" s="421"/>
      <c r="J612" s="421"/>
      <c r="K612" s="421"/>
      <c r="L612" s="421"/>
      <c r="M612" s="421"/>
      <c r="N612" s="421"/>
      <c r="O612" s="421"/>
      <c r="P612" s="421"/>
      <c r="Q612" s="421"/>
      <c r="R612" s="421"/>
      <c r="S612" s="421"/>
      <c r="T612" s="421"/>
      <c r="U612" s="421"/>
      <c r="V612" s="421"/>
      <c r="W612" s="421"/>
      <c r="X612" s="421"/>
      <c r="Y612" s="421"/>
      <c r="Z612" s="421"/>
    </row>
    <row r="613" spans="1:26" ht="14.25" customHeight="1" x14ac:dyDescent="0.35">
      <c r="A613" s="421"/>
      <c r="B613" s="421"/>
      <c r="C613" s="421"/>
      <c r="D613" s="421"/>
      <c r="E613" s="421"/>
      <c r="F613" s="421"/>
      <c r="G613" s="421"/>
      <c r="H613" s="421"/>
      <c r="I613" s="421"/>
      <c r="J613" s="421"/>
      <c r="K613" s="421"/>
      <c r="L613" s="421"/>
      <c r="M613" s="421"/>
      <c r="N613" s="421"/>
      <c r="O613" s="421"/>
      <c r="P613" s="421"/>
      <c r="Q613" s="421"/>
      <c r="R613" s="421"/>
      <c r="S613" s="421"/>
      <c r="T613" s="421"/>
      <c r="U613" s="421"/>
      <c r="V613" s="421"/>
      <c r="W613" s="421"/>
      <c r="X613" s="421"/>
      <c r="Y613" s="421"/>
      <c r="Z613" s="421"/>
    </row>
    <row r="614" spans="1:26" ht="14.25" customHeight="1" x14ac:dyDescent="0.35">
      <c r="A614" s="421"/>
      <c r="B614" s="421"/>
      <c r="C614" s="421"/>
      <c r="D614" s="421"/>
      <c r="E614" s="421"/>
      <c r="F614" s="421"/>
      <c r="G614" s="421"/>
      <c r="H614" s="421"/>
      <c r="I614" s="421"/>
      <c r="J614" s="421"/>
      <c r="K614" s="421"/>
      <c r="L614" s="421"/>
      <c r="M614" s="421"/>
      <c r="N614" s="421"/>
      <c r="O614" s="421"/>
      <c r="P614" s="421"/>
      <c r="Q614" s="421"/>
      <c r="R614" s="421"/>
      <c r="S614" s="421"/>
      <c r="T614" s="421"/>
      <c r="U614" s="421"/>
      <c r="V614" s="421"/>
      <c r="W614" s="421"/>
      <c r="X614" s="421"/>
      <c r="Y614" s="421"/>
      <c r="Z614" s="421"/>
    </row>
    <row r="615" spans="1:26" ht="14.25" customHeight="1" x14ac:dyDescent="0.35">
      <c r="A615" s="421"/>
      <c r="B615" s="421"/>
      <c r="C615" s="421"/>
      <c r="D615" s="421"/>
      <c r="E615" s="421"/>
      <c r="F615" s="421"/>
      <c r="G615" s="421"/>
      <c r="H615" s="421"/>
      <c r="I615" s="421"/>
      <c r="J615" s="421"/>
      <c r="K615" s="421"/>
      <c r="L615" s="421"/>
      <c r="M615" s="421"/>
      <c r="N615" s="421"/>
      <c r="O615" s="421"/>
      <c r="P615" s="421"/>
      <c r="Q615" s="421"/>
      <c r="R615" s="421"/>
      <c r="S615" s="421"/>
      <c r="T615" s="421"/>
      <c r="U615" s="421"/>
      <c r="V615" s="421"/>
      <c r="W615" s="421"/>
      <c r="X615" s="421"/>
      <c r="Y615" s="421"/>
      <c r="Z615" s="421"/>
    </row>
    <row r="616" spans="1:26" ht="14.25" customHeight="1" x14ac:dyDescent="0.35">
      <c r="A616" s="421"/>
      <c r="B616" s="421"/>
      <c r="C616" s="421"/>
      <c r="D616" s="421"/>
      <c r="E616" s="421"/>
      <c r="F616" s="421"/>
      <c r="G616" s="421"/>
      <c r="H616" s="421"/>
      <c r="I616" s="421"/>
      <c r="J616" s="421"/>
      <c r="K616" s="421"/>
      <c r="L616" s="421"/>
      <c r="M616" s="421"/>
      <c r="N616" s="421"/>
      <c r="O616" s="421"/>
      <c r="P616" s="421"/>
      <c r="Q616" s="421"/>
      <c r="R616" s="421"/>
      <c r="S616" s="421"/>
      <c r="T616" s="421"/>
      <c r="U616" s="421"/>
      <c r="V616" s="421"/>
      <c r="W616" s="421"/>
      <c r="X616" s="421"/>
      <c r="Y616" s="421"/>
      <c r="Z616" s="421"/>
    </row>
    <row r="617" spans="1:26" ht="14.25" customHeight="1" x14ac:dyDescent="0.35">
      <c r="A617" s="421"/>
      <c r="B617" s="421"/>
      <c r="C617" s="421"/>
      <c r="D617" s="421"/>
      <c r="E617" s="421"/>
      <c r="F617" s="421"/>
      <c r="G617" s="421"/>
      <c r="H617" s="421"/>
      <c r="I617" s="421"/>
      <c r="J617" s="421"/>
      <c r="K617" s="421"/>
      <c r="L617" s="421"/>
      <c r="M617" s="421"/>
      <c r="N617" s="421"/>
      <c r="O617" s="421"/>
      <c r="P617" s="421"/>
      <c r="Q617" s="421"/>
      <c r="R617" s="421"/>
      <c r="S617" s="421"/>
      <c r="T617" s="421"/>
      <c r="U617" s="421"/>
      <c r="V617" s="421"/>
      <c r="W617" s="421"/>
      <c r="X617" s="421"/>
      <c r="Y617" s="421"/>
      <c r="Z617" s="421"/>
    </row>
    <row r="618" spans="1:26" ht="14.25" customHeight="1" x14ac:dyDescent="0.35">
      <c r="A618" s="421"/>
      <c r="B618" s="421"/>
      <c r="C618" s="421"/>
      <c r="D618" s="421"/>
      <c r="E618" s="421"/>
      <c r="F618" s="421"/>
      <c r="G618" s="421"/>
      <c r="H618" s="421"/>
      <c r="I618" s="421"/>
      <c r="J618" s="421"/>
      <c r="K618" s="421"/>
      <c r="L618" s="421"/>
      <c r="M618" s="421"/>
      <c r="N618" s="421"/>
      <c r="O618" s="421"/>
      <c r="P618" s="421"/>
      <c r="Q618" s="421"/>
      <c r="R618" s="421"/>
      <c r="S618" s="421"/>
      <c r="T618" s="421"/>
      <c r="U618" s="421"/>
      <c r="V618" s="421"/>
      <c r="W618" s="421"/>
      <c r="X618" s="421"/>
      <c r="Y618" s="421"/>
      <c r="Z618" s="421"/>
    </row>
    <row r="619" spans="1:26" ht="14.25" customHeight="1" x14ac:dyDescent="0.35">
      <c r="A619" s="421"/>
      <c r="B619" s="421"/>
      <c r="C619" s="421"/>
      <c r="D619" s="421"/>
      <c r="E619" s="421"/>
      <c r="F619" s="421"/>
      <c r="G619" s="421"/>
      <c r="H619" s="421"/>
      <c r="I619" s="421"/>
      <c r="J619" s="421"/>
      <c r="K619" s="421"/>
      <c r="L619" s="421"/>
      <c r="M619" s="421"/>
      <c r="N619" s="421"/>
      <c r="O619" s="421"/>
      <c r="P619" s="421"/>
      <c r="Q619" s="421"/>
      <c r="R619" s="421"/>
      <c r="S619" s="421"/>
      <c r="T619" s="421"/>
      <c r="U619" s="421"/>
      <c r="V619" s="421"/>
      <c r="W619" s="421"/>
      <c r="X619" s="421"/>
      <c r="Y619" s="421"/>
      <c r="Z619" s="421"/>
    </row>
    <row r="620" spans="1:26" ht="14.25" customHeight="1" x14ac:dyDescent="0.35">
      <c r="A620" s="421"/>
      <c r="B620" s="421"/>
      <c r="C620" s="421"/>
      <c r="D620" s="421"/>
      <c r="E620" s="421"/>
      <c r="F620" s="421"/>
      <c r="G620" s="421"/>
      <c r="H620" s="421"/>
      <c r="I620" s="421"/>
      <c r="J620" s="421"/>
      <c r="K620" s="421"/>
      <c r="L620" s="421"/>
      <c r="M620" s="421"/>
      <c r="N620" s="421"/>
      <c r="O620" s="421"/>
      <c r="P620" s="421"/>
      <c r="Q620" s="421"/>
      <c r="R620" s="421"/>
      <c r="S620" s="421"/>
      <c r="T620" s="421"/>
      <c r="U620" s="421"/>
      <c r="V620" s="421"/>
      <c r="W620" s="421"/>
      <c r="X620" s="421"/>
      <c r="Y620" s="421"/>
      <c r="Z620" s="421"/>
    </row>
    <row r="621" spans="1:26" ht="14.25" customHeight="1" x14ac:dyDescent="0.35">
      <c r="A621" s="421"/>
      <c r="B621" s="421"/>
      <c r="C621" s="421"/>
      <c r="D621" s="421"/>
      <c r="E621" s="421"/>
      <c r="F621" s="421"/>
      <c r="G621" s="421"/>
      <c r="H621" s="421"/>
      <c r="I621" s="421"/>
      <c r="J621" s="421"/>
      <c r="K621" s="421"/>
      <c r="L621" s="421"/>
      <c r="M621" s="421"/>
      <c r="N621" s="421"/>
      <c r="O621" s="421"/>
      <c r="P621" s="421"/>
      <c r="Q621" s="421"/>
      <c r="R621" s="421"/>
      <c r="S621" s="421"/>
      <c r="T621" s="421"/>
      <c r="U621" s="421"/>
      <c r="V621" s="421"/>
      <c r="W621" s="421"/>
      <c r="X621" s="421"/>
      <c r="Y621" s="421"/>
      <c r="Z621" s="421"/>
    </row>
    <row r="622" spans="1:26" ht="14.25" customHeight="1" x14ac:dyDescent="0.35">
      <c r="A622" s="421"/>
      <c r="B622" s="421"/>
      <c r="C622" s="421"/>
      <c r="D622" s="421"/>
      <c r="E622" s="421"/>
      <c r="F622" s="421"/>
      <c r="G622" s="421"/>
      <c r="H622" s="421"/>
      <c r="I622" s="421"/>
      <c r="J622" s="421"/>
      <c r="K622" s="421"/>
      <c r="L622" s="421"/>
      <c r="M622" s="421"/>
      <c r="N622" s="421"/>
      <c r="O622" s="421"/>
      <c r="P622" s="421"/>
      <c r="Q622" s="421"/>
      <c r="R622" s="421"/>
      <c r="S622" s="421"/>
      <c r="T622" s="421"/>
      <c r="U622" s="421"/>
      <c r="V622" s="421"/>
      <c r="W622" s="421"/>
      <c r="X622" s="421"/>
      <c r="Y622" s="421"/>
      <c r="Z622" s="421"/>
    </row>
    <row r="623" spans="1:26" ht="14.25" customHeight="1" x14ac:dyDescent="0.35">
      <c r="A623" s="421"/>
      <c r="B623" s="421"/>
      <c r="C623" s="421"/>
      <c r="D623" s="421"/>
      <c r="E623" s="421"/>
      <c r="F623" s="421"/>
      <c r="G623" s="421"/>
      <c r="H623" s="421"/>
      <c r="I623" s="421"/>
      <c r="J623" s="421"/>
      <c r="K623" s="421"/>
      <c r="L623" s="421"/>
      <c r="M623" s="421"/>
      <c r="N623" s="421"/>
      <c r="O623" s="421"/>
      <c r="P623" s="421"/>
      <c r="Q623" s="421"/>
      <c r="R623" s="421"/>
      <c r="S623" s="421"/>
      <c r="T623" s="421"/>
      <c r="U623" s="421"/>
      <c r="V623" s="421"/>
      <c r="W623" s="421"/>
      <c r="X623" s="421"/>
      <c r="Y623" s="421"/>
      <c r="Z623" s="421"/>
    </row>
    <row r="624" spans="1:26" ht="14.25" customHeight="1" x14ac:dyDescent="0.35">
      <c r="A624" s="421"/>
      <c r="B624" s="421"/>
      <c r="C624" s="421"/>
      <c r="D624" s="421"/>
      <c r="E624" s="421"/>
      <c r="F624" s="421"/>
      <c r="G624" s="421"/>
      <c r="H624" s="421"/>
      <c r="I624" s="421"/>
      <c r="J624" s="421"/>
      <c r="K624" s="421"/>
      <c r="L624" s="421"/>
      <c r="M624" s="421"/>
      <c r="N624" s="421"/>
      <c r="O624" s="421"/>
      <c r="P624" s="421"/>
      <c r="Q624" s="421"/>
      <c r="R624" s="421"/>
      <c r="S624" s="421"/>
      <c r="T624" s="421"/>
      <c r="U624" s="421"/>
      <c r="V624" s="421"/>
      <c r="W624" s="421"/>
      <c r="X624" s="421"/>
      <c r="Y624" s="421"/>
      <c r="Z624" s="421"/>
    </row>
    <row r="625" spans="1:26" ht="14.25" customHeight="1" x14ac:dyDescent="0.35">
      <c r="A625" s="421"/>
      <c r="B625" s="421"/>
      <c r="C625" s="421"/>
      <c r="D625" s="421"/>
      <c r="E625" s="421"/>
      <c r="F625" s="421"/>
      <c r="G625" s="421"/>
      <c r="H625" s="421"/>
      <c r="I625" s="421"/>
      <c r="J625" s="421"/>
      <c r="K625" s="421"/>
      <c r="L625" s="421"/>
      <c r="M625" s="421"/>
      <c r="N625" s="421"/>
      <c r="O625" s="421"/>
      <c r="P625" s="421"/>
      <c r="Q625" s="421"/>
      <c r="R625" s="421"/>
      <c r="S625" s="421"/>
      <c r="T625" s="421"/>
      <c r="U625" s="421"/>
      <c r="V625" s="421"/>
      <c r="W625" s="421"/>
      <c r="X625" s="421"/>
      <c r="Y625" s="421"/>
      <c r="Z625" s="421"/>
    </row>
    <row r="626" spans="1:26" ht="14.25" customHeight="1" x14ac:dyDescent="0.35">
      <c r="A626" s="421"/>
      <c r="B626" s="421"/>
      <c r="C626" s="421"/>
      <c r="D626" s="421"/>
      <c r="E626" s="421"/>
      <c r="F626" s="421"/>
      <c r="G626" s="421"/>
      <c r="H626" s="421"/>
      <c r="I626" s="421"/>
      <c r="J626" s="421"/>
      <c r="K626" s="421"/>
      <c r="L626" s="421"/>
      <c r="M626" s="421"/>
      <c r="N626" s="421"/>
      <c r="O626" s="421"/>
      <c r="P626" s="421"/>
      <c r="Q626" s="421"/>
      <c r="R626" s="421"/>
      <c r="S626" s="421"/>
      <c r="T626" s="421"/>
      <c r="U626" s="421"/>
      <c r="V626" s="421"/>
      <c r="W626" s="421"/>
      <c r="X626" s="421"/>
      <c r="Y626" s="421"/>
      <c r="Z626" s="421"/>
    </row>
    <row r="627" spans="1:26" ht="14.25" customHeight="1" x14ac:dyDescent="0.35">
      <c r="A627" s="421"/>
      <c r="B627" s="421"/>
      <c r="C627" s="421"/>
      <c r="D627" s="421"/>
      <c r="E627" s="421"/>
      <c r="F627" s="421"/>
      <c r="G627" s="421"/>
      <c r="H627" s="421"/>
      <c r="I627" s="421"/>
      <c r="J627" s="421"/>
      <c r="K627" s="421"/>
      <c r="L627" s="421"/>
      <c r="M627" s="421"/>
      <c r="N627" s="421"/>
      <c r="O627" s="421"/>
      <c r="P627" s="421"/>
      <c r="Q627" s="421"/>
      <c r="R627" s="421"/>
      <c r="S627" s="421"/>
      <c r="T627" s="421"/>
      <c r="U627" s="421"/>
      <c r="V627" s="421"/>
      <c r="W627" s="421"/>
      <c r="X627" s="421"/>
      <c r="Y627" s="421"/>
      <c r="Z627" s="421"/>
    </row>
    <row r="628" spans="1:26" ht="14.25" customHeight="1" x14ac:dyDescent="0.35">
      <c r="A628" s="421"/>
      <c r="B628" s="421"/>
      <c r="C628" s="421"/>
      <c r="D628" s="421"/>
      <c r="E628" s="421"/>
      <c r="F628" s="421"/>
      <c r="G628" s="421"/>
      <c r="H628" s="421"/>
      <c r="I628" s="421"/>
      <c r="J628" s="421"/>
      <c r="K628" s="421"/>
      <c r="L628" s="421"/>
      <c r="M628" s="421"/>
      <c r="N628" s="421"/>
      <c r="O628" s="421"/>
      <c r="P628" s="421"/>
      <c r="Q628" s="421"/>
      <c r="R628" s="421"/>
      <c r="S628" s="421"/>
      <c r="T628" s="421"/>
      <c r="U628" s="421"/>
      <c r="V628" s="421"/>
      <c r="W628" s="421"/>
      <c r="X628" s="421"/>
      <c r="Y628" s="421"/>
      <c r="Z628" s="421"/>
    </row>
    <row r="629" spans="1:26" ht="14.25" customHeight="1" x14ac:dyDescent="0.35">
      <c r="A629" s="421"/>
      <c r="B629" s="421"/>
      <c r="C629" s="421"/>
      <c r="D629" s="421"/>
      <c r="E629" s="421"/>
      <c r="F629" s="421"/>
      <c r="G629" s="421"/>
      <c r="H629" s="421"/>
      <c r="I629" s="421"/>
      <c r="J629" s="421"/>
      <c r="K629" s="421"/>
      <c r="L629" s="421"/>
      <c r="M629" s="421"/>
      <c r="N629" s="421"/>
      <c r="O629" s="421"/>
      <c r="P629" s="421"/>
      <c r="Q629" s="421"/>
      <c r="R629" s="421"/>
      <c r="S629" s="421"/>
      <c r="T629" s="421"/>
      <c r="U629" s="421"/>
      <c r="V629" s="421"/>
      <c r="W629" s="421"/>
      <c r="X629" s="421"/>
      <c r="Y629" s="421"/>
      <c r="Z629" s="421"/>
    </row>
    <row r="630" spans="1:26" ht="14.25" customHeight="1" x14ac:dyDescent="0.35">
      <c r="A630" s="421"/>
      <c r="B630" s="421"/>
      <c r="C630" s="421"/>
      <c r="D630" s="421"/>
      <c r="E630" s="421"/>
      <c r="F630" s="421"/>
      <c r="G630" s="421"/>
      <c r="H630" s="421"/>
      <c r="I630" s="421"/>
      <c r="J630" s="421"/>
      <c r="K630" s="421"/>
      <c r="L630" s="421"/>
      <c r="M630" s="421"/>
      <c r="N630" s="421"/>
      <c r="O630" s="421"/>
      <c r="P630" s="421"/>
      <c r="Q630" s="421"/>
      <c r="R630" s="421"/>
      <c r="S630" s="421"/>
      <c r="T630" s="421"/>
      <c r="U630" s="421"/>
      <c r="V630" s="421"/>
      <c r="W630" s="421"/>
      <c r="X630" s="421"/>
      <c r="Y630" s="421"/>
      <c r="Z630" s="421"/>
    </row>
    <row r="631" spans="1:26" ht="14.25" customHeight="1" x14ac:dyDescent="0.35">
      <c r="A631" s="421"/>
      <c r="B631" s="421"/>
      <c r="C631" s="421"/>
      <c r="D631" s="421"/>
      <c r="E631" s="421"/>
      <c r="F631" s="421"/>
      <c r="G631" s="421"/>
      <c r="H631" s="421"/>
      <c r="I631" s="421"/>
      <c r="J631" s="421"/>
      <c r="K631" s="421"/>
      <c r="L631" s="421"/>
      <c r="M631" s="421"/>
      <c r="N631" s="421"/>
      <c r="O631" s="421"/>
      <c r="P631" s="421"/>
      <c r="Q631" s="421"/>
      <c r="R631" s="421"/>
      <c r="S631" s="421"/>
      <c r="T631" s="421"/>
      <c r="U631" s="421"/>
      <c r="V631" s="421"/>
      <c r="W631" s="421"/>
      <c r="X631" s="421"/>
      <c r="Y631" s="421"/>
      <c r="Z631" s="421"/>
    </row>
    <row r="632" spans="1:26" ht="14.25" customHeight="1" x14ac:dyDescent="0.35">
      <c r="A632" s="421"/>
      <c r="B632" s="421"/>
      <c r="C632" s="421"/>
      <c r="D632" s="421"/>
      <c r="E632" s="421"/>
      <c r="F632" s="421"/>
      <c r="G632" s="421"/>
      <c r="H632" s="421"/>
      <c r="I632" s="421"/>
      <c r="J632" s="421"/>
      <c r="K632" s="421"/>
      <c r="L632" s="421"/>
      <c r="M632" s="421"/>
      <c r="N632" s="421"/>
      <c r="O632" s="421"/>
      <c r="P632" s="421"/>
      <c r="Q632" s="421"/>
      <c r="R632" s="421"/>
      <c r="S632" s="421"/>
      <c r="T632" s="421"/>
      <c r="U632" s="421"/>
      <c r="V632" s="421"/>
      <c r="W632" s="421"/>
      <c r="X632" s="421"/>
      <c r="Y632" s="421"/>
      <c r="Z632" s="421"/>
    </row>
    <row r="633" spans="1:26" ht="14.25" customHeight="1" x14ac:dyDescent="0.35">
      <c r="A633" s="421"/>
      <c r="B633" s="421"/>
      <c r="C633" s="421"/>
      <c r="D633" s="421"/>
      <c r="E633" s="421"/>
      <c r="F633" s="421"/>
      <c r="G633" s="421"/>
      <c r="H633" s="421"/>
      <c r="I633" s="421"/>
      <c r="J633" s="421"/>
      <c r="K633" s="421"/>
      <c r="L633" s="421"/>
      <c r="M633" s="421"/>
      <c r="N633" s="421"/>
      <c r="O633" s="421"/>
      <c r="P633" s="421"/>
      <c r="Q633" s="421"/>
      <c r="R633" s="421"/>
      <c r="S633" s="421"/>
      <c r="T633" s="421"/>
      <c r="U633" s="421"/>
      <c r="V633" s="421"/>
      <c r="W633" s="421"/>
      <c r="X633" s="421"/>
      <c r="Y633" s="421"/>
      <c r="Z633" s="421"/>
    </row>
    <row r="634" spans="1:26" ht="14.25" customHeight="1" x14ac:dyDescent="0.35">
      <c r="A634" s="421"/>
      <c r="B634" s="421"/>
      <c r="C634" s="421"/>
      <c r="D634" s="421"/>
      <c r="E634" s="421"/>
      <c r="F634" s="421"/>
      <c r="G634" s="421"/>
      <c r="H634" s="421"/>
      <c r="I634" s="421"/>
      <c r="J634" s="421"/>
      <c r="K634" s="421"/>
      <c r="L634" s="421"/>
      <c r="M634" s="421"/>
      <c r="N634" s="421"/>
      <c r="O634" s="421"/>
      <c r="P634" s="421"/>
      <c r="Q634" s="421"/>
      <c r="R634" s="421"/>
      <c r="S634" s="421"/>
      <c r="T634" s="421"/>
      <c r="U634" s="421"/>
      <c r="V634" s="421"/>
      <c r="W634" s="421"/>
      <c r="X634" s="421"/>
      <c r="Y634" s="421"/>
      <c r="Z634" s="421"/>
    </row>
    <row r="635" spans="1:26" ht="14.25" customHeight="1" x14ac:dyDescent="0.35">
      <c r="A635" s="421"/>
      <c r="B635" s="421"/>
      <c r="C635" s="421"/>
      <c r="D635" s="421"/>
      <c r="E635" s="421"/>
      <c r="F635" s="421"/>
      <c r="G635" s="421"/>
      <c r="H635" s="421"/>
      <c r="I635" s="421"/>
      <c r="J635" s="421"/>
      <c r="K635" s="421"/>
      <c r="L635" s="421"/>
      <c r="M635" s="421"/>
      <c r="N635" s="421"/>
      <c r="O635" s="421"/>
      <c r="P635" s="421"/>
      <c r="Q635" s="421"/>
      <c r="R635" s="421"/>
      <c r="S635" s="421"/>
      <c r="T635" s="421"/>
      <c r="U635" s="421"/>
      <c r="V635" s="421"/>
      <c r="W635" s="421"/>
      <c r="X635" s="421"/>
      <c r="Y635" s="421"/>
      <c r="Z635" s="421"/>
    </row>
    <row r="636" spans="1:26" ht="14.25" customHeight="1" x14ac:dyDescent="0.35">
      <c r="A636" s="421"/>
      <c r="B636" s="421"/>
      <c r="C636" s="421"/>
      <c r="D636" s="421"/>
      <c r="E636" s="421"/>
      <c r="F636" s="421"/>
      <c r="G636" s="421"/>
      <c r="H636" s="421"/>
      <c r="I636" s="421"/>
      <c r="J636" s="421"/>
      <c r="K636" s="421"/>
      <c r="L636" s="421"/>
      <c r="M636" s="421"/>
      <c r="N636" s="421"/>
      <c r="O636" s="421"/>
      <c r="P636" s="421"/>
      <c r="Q636" s="421"/>
      <c r="R636" s="421"/>
      <c r="S636" s="421"/>
      <c r="T636" s="421"/>
      <c r="U636" s="421"/>
      <c r="V636" s="421"/>
      <c r="W636" s="421"/>
      <c r="X636" s="421"/>
      <c r="Y636" s="421"/>
      <c r="Z636" s="421"/>
    </row>
    <row r="637" spans="1:26" ht="14.25" customHeight="1" x14ac:dyDescent="0.35">
      <c r="A637" s="421"/>
      <c r="B637" s="421"/>
      <c r="C637" s="421"/>
      <c r="D637" s="421"/>
      <c r="E637" s="421"/>
      <c r="F637" s="421"/>
      <c r="G637" s="421"/>
      <c r="H637" s="421"/>
      <c r="I637" s="421"/>
      <c r="J637" s="421"/>
      <c r="K637" s="421"/>
      <c r="L637" s="421"/>
      <c r="M637" s="421"/>
      <c r="N637" s="421"/>
      <c r="O637" s="421"/>
      <c r="P637" s="421"/>
      <c r="Q637" s="421"/>
      <c r="R637" s="421"/>
      <c r="S637" s="421"/>
      <c r="T637" s="421"/>
      <c r="U637" s="421"/>
      <c r="V637" s="421"/>
      <c r="W637" s="421"/>
      <c r="X637" s="421"/>
      <c r="Y637" s="421"/>
      <c r="Z637" s="421"/>
    </row>
    <row r="638" spans="1:26" ht="14.25" customHeight="1" x14ac:dyDescent="0.35">
      <c r="A638" s="421"/>
      <c r="B638" s="421"/>
      <c r="C638" s="421"/>
      <c r="D638" s="421"/>
      <c r="E638" s="421"/>
      <c r="F638" s="421"/>
      <c r="G638" s="421"/>
      <c r="H638" s="421"/>
      <c r="I638" s="421"/>
      <c r="J638" s="421"/>
      <c r="K638" s="421"/>
      <c r="L638" s="421"/>
      <c r="M638" s="421"/>
      <c r="N638" s="421"/>
      <c r="O638" s="421"/>
      <c r="P638" s="421"/>
      <c r="Q638" s="421"/>
      <c r="R638" s="421"/>
      <c r="S638" s="421"/>
      <c r="T638" s="421"/>
      <c r="U638" s="421"/>
      <c r="V638" s="421"/>
      <c r="W638" s="421"/>
      <c r="X638" s="421"/>
      <c r="Y638" s="421"/>
      <c r="Z638" s="421"/>
    </row>
    <row r="639" spans="1:26" ht="14.25" customHeight="1" x14ac:dyDescent="0.35">
      <c r="A639" s="421"/>
      <c r="B639" s="421"/>
      <c r="C639" s="421"/>
      <c r="D639" s="421"/>
      <c r="E639" s="421"/>
      <c r="F639" s="421"/>
      <c r="G639" s="421"/>
      <c r="H639" s="421"/>
      <c r="I639" s="421"/>
      <c r="J639" s="421"/>
      <c r="K639" s="421"/>
      <c r="L639" s="421"/>
      <c r="M639" s="421"/>
      <c r="N639" s="421"/>
      <c r="O639" s="421"/>
      <c r="P639" s="421"/>
      <c r="Q639" s="421"/>
      <c r="R639" s="421"/>
      <c r="S639" s="421"/>
      <c r="T639" s="421"/>
      <c r="U639" s="421"/>
      <c r="V639" s="421"/>
      <c r="W639" s="421"/>
      <c r="X639" s="421"/>
      <c r="Y639" s="421"/>
      <c r="Z639" s="421"/>
    </row>
    <row r="640" spans="1:26" ht="14.25" customHeight="1" x14ac:dyDescent="0.35">
      <c r="A640" s="421"/>
      <c r="B640" s="421"/>
      <c r="C640" s="421"/>
      <c r="D640" s="421"/>
      <c r="E640" s="421"/>
      <c r="F640" s="421"/>
      <c r="G640" s="421"/>
      <c r="H640" s="421"/>
      <c r="I640" s="421"/>
      <c r="J640" s="421"/>
      <c r="K640" s="421"/>
      <c r="L640" s="421"/>
      <c r="M640" s="421"/>
      <c r="N640" s="421"/>
      <c r="O640" s="421"/>
      <c r="P640" s="421"/>
      <c r="Q640" s="421"/>
      <c r="R640" s="421"/>
      <c r="S640" s="421"/>
      <c r="T640" s="421"/>
      <c r="U640" s="421"/>
      <c r="V640" s="421"/>
      <c r="W640" s="421"/>
      <c r="X640" s="421"/>
      <c r="Y640" s="421"/>
      <c r="Z640" s="421"/>
    </row>
    <row r="641" spans="1:26" ht="14.25" customHeight="1" x14ac:dyDescent="0.35">
      <c r="A641" s="421"/>
      <c r="B641" s="421"/>
      <c r="C641" s="421"/>
      <c r="D641" s="421"/>
      <c r="E641" s="421"/>
      <c r="F641" s="421"/>
      <c r="G641" s="421"/>
      <c r="H641" s="421"/>
      <c r="I641" s="421"/>
      <c r="J641" s="421"/>
      <c r="K641" s="421"/>
      <c r="L641" s="421"/>
      <c r="M641" s="421"/>
      <c r="N641" s="421"/>
      <c r="O641" s="421"/>
      <c r="P641" s="421"/>
      <c r="Q641" s="421"/>
      <c r="R641" s="421"/>
      <c r="S641" s="421"/>
      <c r="T641" s="421"/>
      <c r="U641" s="421"/>
      <c r="V641" s="421"/>
      <c r="W641" s="421"/>
      <c r="X641" s="421"/>
      <c r="Y641" s="421"/>
      <c r="Z641" s="421"/>
    </row>
    <row r="642" spans="1:26" ht="14.25" customHeight="1" x14ac:dyDescent="0.35">
      <c r="A642" s="421"/>
      <c r="B642" s="421"/>
      <c r="C642" s="421"/>
      <c r="D642" s="421"/>
      <c r="E642" s="421"/>
      <c r="F642" s="421"/>
      <c r="G642" s="421"/>
      <c r="H642" s="421"/>
      <c r="I642" s="421"/>
      <c r="J642" s="421"/>
      <c r="K642" s="421"/>
      <c r="L642" s="421"/>
      <c r="M642" s="421"/>
      <c r="N642" s="421"/>
      <c r="O642" s="421"/>
      <c r="P642" s="421"/>
      <c r="Q642" s="421"/>
      <c r="R642" s="421"/>
      <c r="S642" s="421"/>
      <c r="T642" s="421"/>
      <c r="U642" s="421"/>
      <c r="V642" s="421"/>
      <c r="W642" s="421"/>
      <c r="X642" s="421"/>
      <c r="Y642" s="421"/>
      <c r="Z642" s="421"/>
    </row>
    <row r="643" spans="1:26" ht="14.25" customHeight="1" x14ac:dyDescent="0.35">
      <c r="A643" s="421"/>
      <c r="B643" s="421"/>
      <c r="C643" s="421"/>
      <c r="D643" s="421"/>
      <c r="E643" s="421"/>
      <c r="F643" s="421"/>
      <c r="G643" s="421"/>
      <c r="H643" s="421"/>
      <c r="I643" s="421"/>
      <c r="J643" s="421"/>
      <c r="K643" s="421"/>
      <c r="L643" s="421"/>
      <c r="M643" s="421"/>
      <c r="N643" s="421"/>
      <c r="O643" s="421"/>
      <c r="P643" s="421"/>
      <c r="Q643" s="421"/>
      <c r="R643" s="421"/>
      <c r="S643" s="421"/>
      <c r="T643" s="421"/>
      <c r="U643" s="421"/>
      <c r="V643" s="421"/>
      <c r="W643" s="421"/>
      <c r="X643" s="421"/>
      <c r="Y643" s="421"/>
      <c r="Z643" s="421"/>
    </row>
    <row r="644" spans="1:26" ht="14.25" customHeight="1" x14ac:dyDescent="0.35">
      <c r="A644" s="421"/>
      <c r="B644" s="421"/>
      <c r="C644" s="421"/>
      <c r="D644" s="421"/>
      <c r="E644" s="421"/>
      <c r="F644" s="421"/>
      <c r="G644" s="421"/>
      <c r="H644" s="421"/>
      <c r="I644" s="421"/>
      <c r="J644" s="421"/>
      <c r="K644" s="421"/>
      <c r="L644" s="421"/>
      <c r="M644" s="421"/>
      <c r="N644" s="421"/>
      <c r="O644" s="421"/>
      <c r="P644" s="421"/>
      <c r="Q644" s="421"/>
      <c r="R644" s="421"/>
      <c r="S644" s="421"/>
      <c r="T644" s="421"/>
      <c r="U644" s="421"/>
      <c r="V644" s="421"/>
      <c r="W644" s="421"/>
      <c r="X644" s="421"/>
      <c r="Y644" s="421"/>
      <c r="Z644" s="421"/>
    </row>
    <row r="645" spans="1:26" ht="14.25" customHeight="1" x14ac:dyDescent="0.35">
      <c r="A645" s="421"/>
      <c r="B645" s="421"/>
      <c r="C645" s="421"/>
      <c r="D645" s="421"/>
      <c r="E645" s="421"/>
      <c r="F645" s="421"/>
      <c r="G645" s="421"/>
      <c r="H645" s="421"/>
      <c r="I645" s="421"/>
      <c r="J645" s="421"/>
      <c r="K645" s="421"/>
      <c r="L645" s="421"/>
      <c r="M645" s="421"/>
      <c r="N645" s="421"/>
      <c r="O645" s="421"/>
      <c r="P645" s="421"/>
      <c r="Q645" s="421"/>
      <c r="R645" s="421"/>
      <c r="S645" s="421"/>
      <c r="T645" s="421"/>
      <c r="U645" s="421"/>
      <c r="V645" s="421"/>
      <c r="W645" s="421"/>
      <c r="X645" s="421"/>
      <c r="Y645" s="421"/>
      <c r="Z645" s="421"/>
    </row>
    <row r="646" spans="1:26" ht="14.25" customHeight="1" x14ac:dyDescent="0.35">
      <c r="A646" s="421"/>
      <c r="B646" s="421"/>
      <c r="C646" s="421"/>
      <c r="D646" s="421"/>
      <c r="E646" s="421"/>
      <c r="F646" s="421"/>
      <c r="G646" s="421"/>
      <c r="H646" s="421"/>
      <c r="I646" s="421"/>
      <c r="J646" s="421"/>
      <c r="K646" s="421"/>
      <c r="L646" s="421"/>
      <c r="M646" s="421"/>
      <c r="N646" s="421"/>
      <c r="O646" s="421"/>
      <c r="P646" s="421"/>
      <c r="Q646" s="421"/>
      <c r="R646" s="421"/>
      <c r="S646" s="421"/>
      <c r="T646" s="421"/>
      <c r="U646" s="421"/>
      <c r="V646" s="421"/>
      <c r="W646" s="421"/>
      <c r="X646" s="421"/>
      <c r="Y646" s="421"/>
      <c r="Z646" s="421"/>
    </row>
    <row r="647" spans="1:26" ht="14.25" customHeight="1" x14ac:dyDescent="0.35">
      <c r="A647" s="421"/>
      <c r="B647" s="421"/>
      <c r="C647" s="421"/>
      <c r="D647" s="421"/>
      <c r="E647" s="421"/>
      <c r="F647" s="421"/>
      <c r="G647" s="421"/>
      <c r="H647" s="421"/>
      <c r="I647" s="421"/>
      <c r="J647" s="421"/>
      <c r="K647" s="421"/>
      <c r="L647" s="421"/>
      <c r="M647" s="421"/>
      <c r="N647" s="421"/>
      <c r="O647" s="421"/>
      <c r="P647" s="421"/>
      <c r="Q647" s="421"/>
      <c r="R647" s="421"/>
      <c r="S647" s="421"/>
      <c r="T647" s="421"/>
      <c r="U647" s="421"/>
      <c r="V647" s="421"/>
      <c r="W647" s="421"/>
      <c r="X647" s="421"/>
      <c r="Y647" s="421"/>
      <c r="Z647" s="421"/>
    </row>
    <row r="648" spans="1:26" ht="14.25" customHeight="1" x14ac:dyDescent="0.35">
      <c r="A648" s="421"/>
      <c r="B648" s="421"/>
      <c r="C648" s="421"/>
      <c r="D648" s="421"/>
      <c r="E648" s="421"/>
      <c r="F648" s="421"/>
      <c r="G648" s="421"/>
      <c r="H648" s="421"/>
      <c r="I648" s="421"/>
      <c r="J648" s="421"/>
      <c r="K648" s="421"/>
      <c r="L648" s="421"/>
      <c r="M648" s="421"/>
      <c r="N648" s="421"/>
      <c r="O648" s="421"/>
      <c r="P648" s="421"/>
      <c r="Q648" s="421"/>
      <c r="R648" s="421"/>
      <c r="S648" s="421"/>
      <c r="T648" s="421"/>
      <c r="U648" s="421"/>
      <c r="V648" s="421"/>
      <c r="W648" s="421"/>
      <c r="X648" s="421"/>
      <c r="Y648" s="421"/>
      <c r="Z648" s="421"/>
    </row>
    <row r="649" spans="1:26" ht="14.25" customHeight="1" x14ac:dyDescent="0.35">
      <c r="A649" s="421"/>
      <c r="B649" s="421"/>
      <c r="C649" s="421"/>
      <c r="D649" s="421"/>
      <c r="E649" s="421"/>
      <c r="F649" s="421"/>
      <c r="G649" s="421"/>
      <c r="H649" s="421"/>
      <c r="I649" s="421"/>
      <c r="J649" s="421"/>
      <c r="K649" s="421"/>
      <c r="L649" s="421"/>
      <c r="M649" s="421"/>
      <c r="N649" s="421"/>
      <c r="O649" s="421"/>
      <c r="P649" s="421"/>
      <c r="Q649" s="421"/>
      <c r="R649" s="421"/>
      <c r="S649" s="421"/>
      <c r="T649" s="421"/>
      <c r="U649" s="421"/>
      <c r="V649" s="421"/>
      <c r="W649" s="421"/>
      <c r="X649" s="421"/>
      <c r="Y649" s="421"/>
      <c r="Z649" s="421"/>
    </row>
    <row r="650" spans="1:26" ht="14.25" customHeight="1" x14ac:dyDescent="0.35">
      <c r="A650" s="421"/>
      <c r="B650" s="421"/>
      <c r="C650" s="421"/>
      <c r="D650" s="421"/>
      <c r="E650" s="421"/>
      <c r="F650" s="421"/>
      <c r="G650" s="421"/>
      <c r="H650" s="421"/>
      <c r="I650" s="421"/>
      <c r="J650" s="421"/>
      <c r="K650" s="421"/>
      <c r="L650" s="421"/>
      <c r="M650" s="421"/>
      <c r="N650" s="421"/>
      <c r="O650" s="421"/>
      <c r="P650" s="421"/>
      <c r="Q650" s="421"/>
      <c r="R650" s="421"/>
      <c r="S650" s="421"/>
      <c r="T650" s="421"/>
      <c r="U650" s="421"/>
      <c r="V650" s="421"/>
      <c r="W650" s="421"/>
      <c r="X650" s="421"/>
      <c r="Y650" s="421"/>
      <c r="Z650" s="421"/>
    </row>
    <row r="651" spans="1:26" ht="14.25" customHeight="1" x14ac:dyDescent="0.35">
      <c r="A651" s="421"/>
      <c r="B651" s="421"/>
      <c r="C651" s="421"/>
      <c r="D651" s="421"/>
      <c r="E651" s="421"/>
      <c r="F651" s="421"/>
      <c r="G651" s="421"/>
      <c r="H651" s="421"/>
      <c r="I651" s="421"/>
      <c r="J651" s="421"/>
      <c r="K651" s="421"/>
      <c r="L651" s="421"/>
      <c r="M651" s="421"/>
      <c r="N651" s="421"/>
      <c r="O651" s="421"/>
      <c r="P651" s="421"/>
      <c r="Q651" s="421"/>
      <c r="R651" s="421"/>
      <c r="S651" s="421"/>
      <c r="T651" s="421"/>
      <c r="U651" s="421"/>
      <c r="V651" s="421"/>
      <c r="W651" s="421"/>
      <c r="X651" s="421"/>
      <c r="Y651" s="421"/>
      <c r="Z651" s="421"/>
    </row>
    <row r="652" spans="1:26" ht="14.25" customHeight="1" x14ac:dyDescent="0.35">
      <c r="A652" s="421"/>
      <c r="B652" s="421"/>
      <c r="C652" s="421"/>
      <c r="D652" s="421"/>
      <c r="E652" s="421"/>
      <c r="F652" s="421"/>
      <c r="G652" s="421"/>
      <c r="H652" s="421"/>
      <c r="I652" s="421"/>
      <c r="J652" s="421"/>
      <c r="K652" s="421"/>
      <c r="L652" s="421"/>
      <c r="M652" s="421"/>
      <c r="N652" s="421"/>
      <c r="O652" s="421"/>
      <c r="P652" s="421"/>
      <c r="Q652" s="421"/>
      <c r="R652" s="421"/>
      <c r="S652" s="421"/>
      <c r="T652" s="421"/>
      <c r="U652" s="421"/>
      <c r="V652" s="421"/>
      <c r="W652" s="421"/>
      <c r="X652" s="421"/>
      <c r="Y652" s="421"/>
      <c r="Z652" s="421"/>
    </row>
    <row r="653" spans="1:26" ht="14.25" customHeight="1" x14ac:dyDescent="0.35">
      <c r="A653" s="421"/>
      <c r="B653" s="421"/>
      <c r="C653" s="421"/>
      <c r="D653" s="421"/>
      <c r="E653" s="421"/>
      <c r="F653" s="421"/>
      <c r="G653" s="421"/>
      <c r="H653" s="421"/>
      <c r="I653" s="421"/>
      <c r="J653" s="421"/>
      <c r="K653" s="421"/>
      <c r="L653" s="421"/>
      <c r="M653" s="421"/>
      <c r="N653" s="421"/>
      <c r="O653" s="421"/>
      <c r="P653" s="421"/>
      <c r="Q653" s="421"/>
      <c r="R653" s="421"/>
      <c r="S653" s="421"/>
      <c r="T653" s="421"/>
      <c r="U653" s="421"/>
      <c r="V653" s="421"/>
      <c r="W653" s="421"/>
      <c r="X653" s="421"/>
      <c r="Y653" s="421"/>
      <c r="Z653" s="421"/>
    </row>
    <row r="654" spans="1:26" ht="14.25" customHeight="1" x14ac:dyDescent="0.35">
      <c r="A654" s="421"/>
      <c r="B654" s="421"/>
      <c r="C654" s="421"/>
      <c r="D654" s="421"/>
      <c r="E654" s="421"/>
      <c r="F654" s="421"/>
      <c r="G654" s="421"/>
      <c r="H654" s="421"/>
      <c r="I654" s="421"/>
      <c r="J654" s="421"/>
      <c r="K654" s="421"/>
      <c r="L654" s="421"/>
      <c r="M654" s="421"/>
      <c r="N654" s="421"/>
      <c r="O654" s="421"/>
      <c r="P654" s="421"/>
      <c r="Q654" s="421"/>
      <c r="R654" s="421"/>
      <c r="S654" s="421"/>
      <c r="T654" s="421"/>
      <c r="U654" s="421"/>
      <c r="V654" s="421"/>
      <c r="W654" s="421"/>
      <c r="X654" s="421"/>
      <c r="Y654" s="421"/>
      <c r="Z654" s="421"/>
    </row>
    <row r="655" spans="1:26" ht="14.25" customHeight="1" x14ac:dyDescent="0.35">
      <c r="A655" s="421"/>
      <c r="B655" s="421"/>
      <c r="C655" s="421"/>
      <c r="D655" s="421"/>
      <c r="E655" s="421"/>
      <c r="F655" s="421"/>
      <c r="G655" s="421"/>
      <c r="H655" s="421"/>
      <c r="I655" s="421"/>
      <c r="J655" s="421"/>
      <c r="K655" s="421"/>
      <c r="L655" s="421"/>
      <c r="M655" s="421"/>
      <c r="N655" s="421"/>
      <c r="O655" s="421"/>
      <c r="P655" s="421"/>
      <c r="Q655" s="421"/>
      <c r="R655" s="421"/>
      <c r="S655" s="421"/>
      <c r="T655" s="421"/>
      <c r="U655" s="421"/>
      <c r="V655" s="421"/>
      <c r="W655" s="421"/>
      <c r="X655" s="421"/>
      <c r="Y655" s="421"/>
      <c r="Z655" s="421"/>
    </row>
    <row r="656" spans="1:26" ht="14.25" customHeight="1" x14ac:dyDescent="0.35">
      <c r="A656" s="421"/>
      <c r="B656" s="421"/>
      <c r="C656" s="421"/>
      <c r="D656" s="421"/>
      <c r="E656" s="421"/>
      <c r="F656" s="421"/>
      <c r="G656" s="421"/>
      <c r="H656" s="421"/>
      <c r="I656" s="421"/>
      <c r="J656" s="421"/>
      <c r="K656" s="421"/>
      <c r="L656" s="421"/>
      <c r="M656" s="421"/>
      <c r="N656" s="421"/>
      <c r="O656" s="421"/>
      <c r="P656" s="421"/>
      <c r="Q656" s="421"/>
      <c r="R656" s="421"/>
      <c r="S656" s="421"/>
      <c r="T656" s="421"/>
      <c r="U656" s="421"/>
      <c r="V656" s="421"/>
      <c r="W656" s="421"/>
      <c r="X656" s="421"/>
      <c r="Y656" s="421"/>
      <c r="Z656" s="421"/>
    </row>
    <row r="657" spans="1:26" ht="14.25" customHeight="1" x14ac:dyDescent="0.35">
      <c r="A657" s="421"/>
      <c r="B657" s="421"/>
      <c r="C657" s="421"/>
      <c r="D657" s="421"/>
      <c r="E657" s="421"/>
      <c r="F657" s="421"/>
      <c r="G657" s="421"/>
      <c r="H657" s="421"/>
      <c r="I657" s="421"/>
      <c r="J657" s="421"/>
      <c r="K657" s="421"/>
      <c r="L657" s="421"/>
      <c r="M657" s="421"/>
      <c r="N657" s="421"/>
      <c r="O657" s="421"/>
      <c r="P657" s="421"/>
      <c r="Q657" s="421"/>
      <c r="R657" s="421"/>
      <c r="S657" s="421"/>
      <c r="T657" s="421"/>
      <c r="U657" s="421"/>
      <c r="V657" s="421"/>
      <c r="W657" s="421"/>
      <c r="X657" s="421"/>
      <c r="Y657" s="421"/>
      <c r="Z657" s="421"/>
    </row>
    <row r="658" spans="1:26" ht="14.25" customHeight="1" x14ac:dyDescent="0.35">
      <c r="A658" s="421"/>
      <c r="B658" s="421"/>
      <c r="C658" s="421"/>
      <c r="D658" s="421"/>
      <c r="E658" s="421"/>
      <c r="F658" s="421"/>
      <c r="G658" s="421"/>
      <c r="H658" s="421"/>
      <c r="I658" s="421"/>
      <c r="J658" s="421"/>
      <c r="K658" s="421"/>
      <c r="L658" s="421"/>
      <c r="M658" s="421"/>
      <c r="N658" s="421"/>
      <c r="O658" s="421"/>
      <c r="P658" s="421"/>
      <c r="Q658" s="421"/>
      <c r="R658" s="421"/>
      <c r="S658" s="421"/>
      <c r="T658" s="421"/>
      <c r="U658" s="421"/>
      <c r="V658" s="421"/>
      <c r="W658" s="421"/>
      <c r="X658" s="421"/>
      <c r="Y658" s="421"/>
      <c r="Z658" s="421"/>
    </row>
    <row r="659" spans="1:26" ht="14.25" customHeight="1" x14ac:dyDescent="0.35">
      <c r="A659" s="421"/>
      <c r="B659" s="421"/>
      <c r="C659" s="421"/>
      <c r="D659" s="421"/>
      <c r="E659" s="421"/>
      <c r="F659" s="421"/>
      <c r="G659" s="421"/>
      <c r="H659" s="421"/>
      <c r="I659" s="421"/>
      <c r="J659" s="421"/>
      <c r="K659" s="421"/>
      <c r="L659" s="421"/>
      <c r="M659" s="421"/>
      <c r="N659" s="421"/>
      <c r="O659" s="421"/>
      <c r="P659" s="421"/>
      <c r="Q659" s="421"/>
      <c r="R659" s="421"/>
      <c r="S659" s="421"/>
      <c r="T659" s="421"/>
      <c r="U659" s="421"/>
      <c r="V659" s="421"/>
      <c r="W659" s="421"/>
      <c r="X659" s="421"/>
      <c r="Y659" s="421"/>
      <c r="Z659" s="421"/>
    </row>
    <row r="660" spans="1:26" ht="14.25" customHeight="1" x14ac:dyDescent="0.35">
      <c r="A660" s="421"/>
      <c r="B660" s="421"/>
      <c r="C660" s="421"/>
      <c r="D660" s="421"/>
      <c r="E660" s="421"/>
      <c r="F660" s="421"/>
      <c r="G660" s="421"/>
      <c r="H660" s="421"/>
      <c r="I660" s="421"/>
      <c r="J660" s="421"/>
      <c r="K660" s="421"/>
      <c r="L660" s="421"/>
      <c r="M660" s="421"/>
      <c r="N660" s="421"/>
      <c r="O660" s="421"/>
      <c r="P660" s="421"/>
      <c r="Q660" s="421"/>
      <c r="R660" s="421"/>
      <c r="S660" s="421"/>
      <c r="T660" s="421"/>
      <c r="U660" s="421"/>
      <c r="V660" s="421"/>
      <c r="W660" s="421"/>
      <c r="X660" s="421"/>
      <c r="Y660" s="421"/>
      <c r="Z660" s="421"/>
    </row>
    <row r="661" spans="1:26" ht="14.25" customHeight="1" x14ac:dyDescent="0.35">
      <c r="A661" s="421"/>
      <c r="B661" s="421"/>
      <c r="C661" s="421"/>
      <c r="D661" s="421"/>
      <c r="E661" s="421"/>
      <c r="F661" s="421"/>
      <c r="G661" s="421"/>
      <c r="H661" s="421"/>
      <c r="I661" s="421"/>
      <c r="J661" s="421"/>
      <c r="K661" s="421"/>
      <c r="L661" s="421"/>
      <c r="M661" s="421"/>
      <c r="N661" s="421"/>
      <c r="O661" s="421"/>
      <c r="P661" s="421"/>
      <c r="Q661" s="421"/>
      <c r="R661" s="421"/>
      <c r="S661" s="421"/>
      <c r="T661" s="421"/>
      <c r="U661" s="421"/>
      <c r="V661" s="421"/>
      <c r="W661" s="421"/>
      <c r="X661" s="421"/>
      <c r="Y661" s="421"/>
      <c r="Z661" s="421"/>
    </row>
    <row r="662" spans="1:26" ht="14.25" customHeight="1" x14ac:dyDescent="0.35">
      <c r="A662" s="421"/>
      <c r="B662" s="421"/>
      <c r="C662" s="421"/>
      <c r="D662" s="421"/>
      <c r="E662" s="421"/>
      <c r="F662" s="421"/>
      <c r="G662" s="421"/>
      <c r="H662" s="421"/>
      <c r="I662" s="421"/>
      <c r="J662" s="421"/>
      <c r="K662" s="421"/>
      <c r="L662" s="421"/>
      <c r="M662" s="421"/>
      <c r="N662" s="421"/>
      <c r="O662" s="421"/>
      <c r="P662" s="421"/>
      <c r="Q662" s="421"/>
      <c r="R662" s="421"/>
      <c r="S662" s="421"/>
      <c r="T662" s="421"/>
      <c r="U662" s="421"/>
      <c r="V662" s="421"/>
      <c r="W662" s="421"/>
      <c r="X662" s="421"/>
      <c r="Y662" s="421"/>
      <c r="Z662" s="421"/>
    </row>
    <row r="663" spans="1:26" ht="14.25" customHeight="1" x14ac:dyDescent="0.35">
      <c r="A663" s="421"/>
      <c r="B663" s="421"/>
      <c r="C663" s="421"/>
      <c r="D663" s="421"/>
      <c r="E663" s="421"/>
      <c r="F663" s="421"/>
      <c r="G663" s="421"/>
      <c r="H663" s="421"/>
      <c r="I663" s="421"/>
      <c r="J663" s="421"/>
      <c r="K663" s="421"/>
      <c r="L663" s="421"/>
      <c r="M663" s="421"/>
      <c r="N663" s="421"/>
      <c r="O663" s="421"/>
      <c r="P663" s="421"/>
      <c r="Q663" s="421"/>
      <c r="R663" s="421"/>
      <c r="S663" s="421"/>
      <c r="T663" s="421"/>
      <c r="U663" s="421"/>
      <c r="V663" s="421"/>
      <c r="W663" s="421"/>
      <c r="X663" s="421"/>
      <c r="Y663" s="421"/>
      <c r="Z663" s="421"/>
    </row>
    <row r="664" spans="1:26" ht="14.25" customHeight="1" x14ac:dyDescent="0.35">
      <c r="A664" s="421"/>
      <c r="B664" s="421"/>
      <c r="C664" s="421"/>
      <c r="D664" s="421"/>
      <c r="E664" s="421"/>
      <c r="F664" s="421"/>
      <c r="G664" s="421"/>
      <c r="H664" s="421"/>
      <c r="I664" s="421"/>
      <c r="J664" s="421"/>
      <c r="K664" s="421"/>
      <c r="L664" s="421"/>
      <c r="M664" s="421"/>
      <c r="N664" s="421"/>
      <c r="O664" s="421"/>
      <c r="P664" s="421"/>
      <c r="Q664" s="421"/>
      <c r="R664" s="421"/>
      <c r="S664" s="421"/>
      <c r="T664" s="421"/>
      <c r="U664" s="421"/>
      <c r="V664" s="421"/>
      <c r="W664" s="421"/>
      <c r="X664" s="421"/>
      <c r="Y664" s="421"/>
      <c r="Z664" s="421"/>
    </row>
    <row r="665" spans="1:26" ht="14.25" customHeight="1" x14ac:dyDescent="0.35">
      <c r="A665" s="421"/>
      <c r="B665" s="421"/>
      <c r="C665" s="421"/>
      <c r="D665" s="421"/>
      <c r="E665" s="421"/>
      <c r="F665" s="421"/>
      <c r="G665" s="421"/>
      <c r="H665" s="421"/>
      <c r="I665" s="421"/>
      <c r="J665" s="421"/>
      <c r="K665" s="421"/>
      <c r="L665" s="421"/>
      <c r="M665" s="421"/>
      <c r="N665" s="421"/>
      <c r="O665" s="421"/>
      <c r="P665" s="421"/>
      <c r="Q665" s="421"/>
      <c r="R665" s="421"/>
      <c r="S665" s="421"/>
      <c r="T665" s="421"/>
      <c r="U665" s="421"/>
      <c r="V665" s="421"/>
      <c r="W665" s="421"/>
      <c r="X665" s="421"/>
      <c r="Y665" s="421"/>
      <c r="Z665" s="421"/>
    </row>
    <row r="666" spans="1:26" ht="14.25" customHeight="1" x14ac:dyDescent="0.35">
      <c r="A666" s="421"/>
      <c r="B666" s="421"/>
      <c r="C666" s="421"/>
      <c r="D666" s="421"/>
      <c r="E666" s="421"/>
      <c r="F666" s="421"/>
      <c r="G666" s="421"/>
      <c r="H666" s="421"/>
      <c r="I666" s="421"/>
      <c r="J666" s="421"/>
      <c r="K666" s="421"/>
      <c r="L666" s="421"/>
      <c r="M666" s="421"/>
      <c r="N666" s="421"/>
      <c r="O666" s="421"/>
      <c r="P666" s="421"/>
      <c r="Q666" s="421"/>
      <c r="R666" s="421"/>
      <c r="S666" s="421"/>
      <c r="T666" s="421"/>
      <c r="U666" s="421"/>
      <c r="V666" s="421"/>
      <c r="W666" s="421"/>
      <c r="X666" s="421"/>
      <c r="Y666" s="421"/>
      <c r="Z666" s="421"/>
    </row>
    <row r="667" spans="1:26" ht="14.25" customHeight="1" x14ac:dyDescent="0.35">
      <c r="A667" s="421"/>
      <c r="B667" s="421"/>
      <c r="C667" s="421"/>
      <c r="D667" s="421"/>
      <c r="E667" s="421"/>
      <c r="F667" s="421"/>
      <c r="G667" s="421"/>
      <c r="H667" s="421"/>
      <c r="I667" s="421"/>
      <c r="J667" s="421"/>
      <c r="K667" s="421"/>
      <c r="L667" s="421"/>
      <c r="M667" s="421"/>
      <c r="N667" s="421"/>
      <c r="O667" s="421"/>
      <c r="P667" s="421"/>
      <c r="Q667" s="421"/>
      <c r="R667" s="421"/>
      <c r="S667" s="421"/>
      <c r="T667" s="421"/>
      <c r="U667" s="421"/>
      <c r="V667" s="421"/>
      <c r="W667" s="421"/>
      <c r="X667" s="421"/>
      <c r="Y667" s="421"/>
      <c r="Z667" s="421"/>
    </row>
    <row r="668" spans="1:26" ht="14.25" customHeight="1" x14ac:dyDescent="0.35">
      <c r="A668" s="421"/>
      <c r="B668" s="421"/>
      <c r="C668" s="421"/>
      <c r="D668" s="421"/>
      <c r="E668" s="421"/>
      <c r="F668" s="421"/>
      <c r="G668" s="421"/>
      <c r="H668" s="421"/>
      <c r="I668" s="421"/>
      <c r="J668" s="421"/>
      <c r="K668" s="421"/>
      <c r="L668" s="421"/>
      <c r="M668" s="421"/>
      <c r="N668" s="421"/>
      <c r="O668" s="421"/>
      <c r="P668" s="421"/>
      <c r="Q668" s="421"/>
      <c r="R668" s="421"/>
      <c r="S668" s="421"/>
      <c r="T668" s="421"/>
      <c r="U668" s="421"/>
      <c r="V668" s="421"/>
      <c r="W668" s="421"/>
      <c r="X668" s="421"/>
      <c r="Y668" s="421"/>
      <c r="Z668" s="421"/>
    </row>
    <row r="669" spans="1:26" ht="14.25" customHeight="1" x14ac:dyDescent="0.35">
      <c r="A669" s="421"/>
      <c r="B669" s="421"/>
      <c r="C669" s="421"/>
      <c r="D669" s="421"/>
      <c r="E669" s="421"/>
      <c r="F669" s="421"/>
      <c r="G669" s="421"/>
      <c r="H669" s="421"/>
      <c r="I669" s="421"/>
      <c r="J669" s="421"/>
      <c r="K669" s="421"/>
      <c r="L669" s="421"/>
      <c r="M669" s="421"/>
      <c r="N669" s="421"/>
      <c r="O669" s="421"/>
      <c r="P669" s="421"/>
      <c r="Q669" s="421"/>
      <c r="R669" s="421"/>
      <c r="S669" s="421"/>
      <c r="T669" s="421"/>
      <c r="U669" s="421"/>
      <c r="V669" s="421"/>
      <c r="W669" s="421"/>
      <c r="X669" s="421"/>
      <c r="Y669" s="421"/>
      <c r="Z669" s="421"/>
    </row>
    <row r="670" spans="1:26" ht="14.25" customHeight="1" x14ac:dyDescent="0.35">
      <c r="A670" s="421"/>
      <c r="B670" s="421"/>
      <c r="C670" s="421"/>
      <c r="D670" s="421"/>
      <c r="E670" s="421"/>
      <c r="F670" s="421"/>
      <c r="G670" s="421"/>
      <c r="H670" s="421"/>
      <c r="I670" s="421"/>
      <c r="J670" s="421"/>
      <c r="K670" s="421"/>
      <c r="L670" s="421"/>
      <c r="M670" s="421"/>
      <c r="N670" s="421"/>
      <c r="O670" s="421"/>
      <c r="P670" s="421"/>
      <c r="Q670" s="421"/>
      <c r="R670" s="421"/>
      <c r="S670" s="421"/>
      <c r="T670" s="421"/>
      <c r="U670" s="421"/>
      <c r="V670" s="421"/>
      <c r="W670" s="421"/>
      <c r="X670" s="421"/>
      <c r="Y670" s="421"/>
      <c r="Z670" s="421"/>
    </row>
    <row r="671" spans="1:26" ht="14.25" customHeight="1" x14ac:dyDescent="0.35">
      <c r="A671" s="421"/>
      <c r="B671" s="421"/>
      <c r="C671" s="421"/>
      <c r="D671" s="421"/>
      <c r="E671" s="421"/>
      <c r="F671" s="421"/>
      <c r="G671" s="421"/>
      <c r="H671" s="421"/>
      <c r="I671" s="421"/>
      <c r="J671" s="421"/>
      <c r="K671" s="421"/>
      <c r="L671" s="421"/>
      <c r="M671" s="421"/>
      <c r="N671" s="421"/>
      <c r="O671" s="421"/>
      <c r="P671" s="421"/>
      <c r="Q671" s="421"/>
      <c r="R671" s="421"/>
      <c r="S671" s="421"/>
      <c r="T671" s="421"/>
      <c r="U671" s="421"/>
      <c r="V671" s="421"/>
      <c r="W671" s="421"/>
      <c r="X671" s="421"/>
      <c r="Y671" s="421"/>
      <c r="Z671" s="421"/>
    </row>
    <row r="672" spans="1:26" ht="14.25" customHeight="1" x14ac:dyDescent="0.35">
      <c r="A672" s="421"/>
      <c r="B672" s="421"/>
      <c r="C672" s="421"/>
      <c r="D672" s="421"/>
      <c r="E672" s="421"/>
      <c r="F672" s="421"/>
      <c r="G672" s="421"/>
      <c r="H672" s="421"/>
      <c r="I672" s="421"/>
      <c r="J672" s="421"/>
      <c r="K672" s="421"/>
      <c r="L672" s="421"/>
      <c r="M672" s="421"/>
      <c r="N672" s="421"/>
      <c r="O672" s="421"/>
      <c r="P672" s="421"/>
      <c r="Q672" s="421"/>
      <c r="R672" s="421"/>
      <c r="S672" s="421"/>
      <c r="T672" s="421"/>
      <c r="U672" s="421"/>
      <c r="V672" s="421"/>
      <c r="W672" s="421"/>
      <c r="X672" s="421"/>
      <c r="Y672" s="421"/>
      <c r="Z672" s="421"/>
    </row>
    <row r="673" spans="1:26" ht="14.25" customHeight="1" x14ac:dyDescent="0.35">
      <c r="A673" s="421"/>
      <c r="B673" s="421"/>
      <c r="C673" s="421"/>
      <c r="D673" s="421"/>
      <c r="E673" s="421"/>
      <c r="F673" s="421"/>
      <c r="G673" s="421"/>
      <c r="H673" s="421"/>
      <c r="I673" s="421"/>
      <c r="J673" s="421"/>
      <c r="K673" s="421"/>
      <c r="L673" s="421"/>
      <c r="M673" s="421"/>
      <c r="N673" s="421"/>
      <c r="O673" s="421"/>
      <c r="P673" s="421"/>
      <c r="Q673" s="421"/>
      <c r="R673" s="421"/>
      <c r="S673" s="421"/>
      <c r="T673" s="421"/>
      <c r="U673" s="421"/>
      <c r="V673" s="421"/>
      <c r="W673" s="421"/>
      <c r="X673" s="421"/>
      <c r="Y673" s="421"/>
      <c r="Z673" s="421"/>
    </row>
    <row r="674" spans="1:26" ht="14.25" customHeight="1" x14ac:dyDescent="0.35">
      <c r="A674" s="421"/>
      <c r="B674" s="421"/>
      <c r="C674" s="421"/>
      <c r="D674" s="421"/>
      <c r="E674" s="421"/>
      <c r="F674" s="421"/>
      <c r="G674" s="421"/>
      <c r="H674" s="421"/>
      <c r="I674" s="421"/>
      <c r="J674" s="421"/>
      <c r="K674" s="421"/>
      <c r="L674" s="421"/>
      <c r="M674" s="421"/>
      <c r="N674" s="421"/>
      <c r="O674" s="421"/>
      <c r="P674" s="421"/>
      <c r="Q674" s="421"/>
      <c r="R674" s="421"/>
      <c r="S674" s="421"/>
      <c r="T674" s="421"/>
      <c r="U674" s="421"/>
      <c r="V674" s="421"/>
      <c r="W674" s="421"/>
      <c r="X674" s="421"/>
      <c r="Y674" s="421"/>
      <c r="Z674" s="421"/>
    </row>
    <row r="675" spans="1:26" ht="14.25" customHeight="1" x14ac:dyDescent="0.35">
      <c r="A675" s="421"/>
      <c r="B675" s="421"/>
      <c r="C675" s="421"/>
      <c r="D675" s="421"/>
      <c r="E675" s="421"/>
      <c r="F675" s="421"/>
      <c r="G675" s="421"/>
      <c r="H675" s="421"/>
      <c r="I675" s="421"/>
      <c r="J675" s="421"/>
      <c r="K675" s="421"/>
      <c r="L675" s="421"/>
      <c r="M675" s="421"/>
      <c r="N675" s="421"/>
      <c r="O675" s="421"/>
      <c r="P675" s="421"/>
      <c r="Q675" s="421"/>
      <c r="R675" s="421"/>
      <c r="S675" s="421"/>
      <c r="T675" s="421"/>
      <c r="U675" s="421"/>
      <c r="V675" s="421"/>
      <c r="W675" s="421"/>
      <c r="X675" s="421"/>
      <c r="Y675" s="421"/>
      <c r="Z675" s="421"/>
    </row>
    <row r="676" spans="1:26" ht="14.25" customHeight="1" x14ac:dyDescent="0.35">
      <c r="A676" s="421"/>
      <c r="B676" s="421"/>
      <c r="C676" s="421"/>
      <c r="D676" s="421"/>
      <c r="E676" s="421"/>
      <c r="F676" s="421"/>
      <c r="G676" s="421"/>
      <c r="H676" s="421"/>
      <c r="I676" s="421"/>
      <c r="J676" s="421"/>
      <c r="K676" s="421"/>
      <c r="L676" s="421"/>
      <c r="M676" s="421"/>
      <c r="N676" s="421"/>
      <c r="O676" s="421"/>
      <c r="P676" s="421"/>
      <c r="Q676" s="421"/>
      <c r="R676" s="421"/>
      <c r="S676" s="421"/>
      <c r="T676" s="421"/>
      <c r="U676" s="421"/>
      <c r="V676" s="421"/>
      <c r="W676" s="421"/>
      <c r="X676" s="421"/>
      <c r="Y676" s="421"/>
      <c r="Z676" s="421"/>
    </row>
    <row r="677" spans="1:26" ht="14.25" customHeight="1" x14ac:dyDescent="0.35">
      <c r="A677" s="421"/>
      <c r="B677" s="421"/>
      <c r="C677" s="421"/>
      <c r="D677" s="421"/>
      <c r="E677" s="421"/>
      <c r="F677" s="421"/>
      <c r="G677" s="421"/>
      <c r="H677" s="421"/>
      <c r="I677" s="421"/>
      <c r="J677" s="421"/>
      <c r="K677" s="421"/>
      <c r="L677" s="421"/>
      <c r="M677" s="421"/>
      <c r="N677" s="421"/>
      <c r="O677" s="421"/>
      <c r="P677" s="421"/>
      <c r="Q677" s="421"/>
      <c r="R677" s="421"/>
      <c r="S677" s="421"/>
      <c r="T677" s="421"/>
      <c r="U677" s="421"/>
      <c r="V677" s="421"/>
      <c r="W677" s="421"/>
      <c r="X677" s="421"/>
      <c r="Y677" s="421"/>
      <c r="Z677" s="421"/>
    </row>
    <row r="678" spans="1:26" ht="14.25" customHeight="1" x14ac:dyDescent="0.35">
      <c r="A678" s="421"/>
      <c r="B678" s="421"/>
      <c r="C678" s="421"/>
      <c r="D678" s="421"/>
      <c r="E678" s="421"/>
      <c r="F678" s="421"/>
      <c r="G678" s="421"/>
      <c r="H678" s="421"/>
      <c r="I678" s="421"/>
      <c r="J678" s="421"/>
      <c r="K678" s="421"/>
      <c r="L678" s="421"/>
      <c r="M678" s="421"/>
      <c r="N678" s="421"/>
      <c r="O678" s="421"/>
      <c r="P678" s="421"/>
      <c r="Q678" s="421"/>
      <c r="R678" s="421"/>
      <c r="S678" s="421"/>
      <c r="T678" s="421"/>
      <c r="U678" s="421"/>
      <c r="V678" s="421"/>
      <c r="W678" s="421"/>
      <c r="X678" s="421"/>
      <c r="Y678" s="421"/>
      <c r="Z678" s="421"/>
    </row>
    <row r="679" spans="1:26" ht="14.25" customHeight="1" x14ac:dyDescent="0.35">
      <c r="A679" s="421"/>
      <c r="B679" s="421"/>
      <c r="C679" s="421"/>
      <c r="D679" s="421"/>
      <c r="E679" s="421"/>
      <c r="F679" s="421"/>
      <c r="G679" s="421"/>
      <c r="H679" s="421"/>
      <c r="I679" s="421"/>
      <c r="J679" s="421"/>
      <c r="K679" s="421"/>
      <c r="L679" s="421"/>
      <c r="M679" s="421"/>
      <c r="N679" s="421"/>
      <c r="O679" s="421"/>
      <c r="P679" s="421"/>
      <c r="Q679" s="421"/>
      <c r="R679" s="421"/>
      <c r="S679" s="421"/>
      <c r="T679" s="421"/>
      <c r="U679" s="421"/>
      <c r="V679" s="421"/>
      <c r="W679" s="421"/>
      <c r="X679" s="421"/>
      <c r="Y679" s="421"/>
      <c r="Z679" s="421"/>
    </row>
    <row r="680" spans="1:26" ht="14.25" customHeight="1" x14ac:dyDescent="0.35">
      <c r="A680" s="421"/>
      <c r="B680" s="421"/>
      <c r="C680" s="421"/>
      <c r="D680" s="421"/>
      <c r="E680" s="421"/>
      <c r="F680" s="421"/>
      <c r="G680" s="421"/>
      <c r="H680" s="421"/>
      <c r="I680" s="421"/>
      <c r="J680" s="421"/>
      <c r="K680" s="421"/>
      <c r="L680" s="421"/>
      <c r="M680" s="421"/>
      <c r="N680" s="421"/>
      <c r="O680" s="421"/>
      <c r="P680" s="421"/>
      <c r="Q680" s="421"/>
      <c r="R680" s="421"/>
      <c r="S680" s="421"/>
      <c r="T680" s="421"/>
      <c r="U680" s="421"/>
      <c r="V680" s="421"/>
      <c r="W680" s="421"/>
      <c r="X680" s="421"/>
      <c r="Y680" s="421"/>
      <c r="Z680" s="421"/>
    </row>
    <row r="681" spans="1:26" ht="14.25" customHeight="1" x14ac:dyDescent="0.35">
      <c r="A681" s="421"/>
      <c r="B681" s="421"/>
      <c r="C681" s="421"/>
      <c r="D681" s="421"/>
      <c r="E681" s="421"/>
      <c r="F681" s="421"/>
      <c r="G681" s="421"/>
      <c r="H681" s="421"/>
      <c r="I681" s="421"/>
      <c r="J681" s="421"/>
      <c r="K681" s="421"/>
      <c r="L681" s="421"/>
      <c r="M681" s="421"/>
      <c r="N681" s="421"/>
      <c r="O681" s="421"/>
      <c r="P681" s="421"/>
      <c r="Q681" s="421"/>
      <c r="R681" s="421"/>
      <c r="S681" s="421"/>
      <c r="T681" s="421"/>
      <c r="U681" s="421"/>
      <c r="V681" s="421"/>
      <c r="W681" s="421"/>
      <c r="X681" s="421"/>
      <c r="Y681" s="421"/>
      <c r="Z681" s="421"/>
    </row>
    <row r="682" spans="1:26" ht="14.25" customHeight="1" x14ac:dyDescent="0.35">
      <c r="A682" s="421"/>
      <c r="B682" s="421"/>
      <c r="C682" s="421"/>
      <c r="D682" s="421"/>
      <c r="E682" s="421"/>
      <c r="F682" s="421"/>
      <c r="G682" s="421"/>
      <c r="H682" s="421"/>
      <c r="I682" s="421"/>
      <c r="J682" s="421"/>
      <c r="K682" s="421"/>
      <c r="L682" s="421"/>
      <c r="M682" s="421"/>
      <c r="N682" s="421"/>
      <c r="O682" s="421"/>
      <c r="P682" s="421"/>
      <c r="Q682" s="421"/>
      <c r="R682" s="421"/>
      <c r="S682" s="421"/>
      <c r="T682" s="421"/>
      <c r="U682" s="421"/>
      <c r="V682" s="421"/>
      <c r="W682" s="421"/>
      <c r="X682" s="421"/>
      <c r="Y682" s="421"/>
      <c r="Z682" s="421"/>
    </row>
    <row r="683" spans="1:26" ht="14.25" customHeight="1" x14ac:dyDescent="0.35">
      <c r="A683" s="421"/>
      <c r="B683" s="421"/>
      <c r="C683" s="421"/>
      <c r="D683" s="421"/>
      <c r="E683" s="421"/>
      <c r="F683" s="421"/>
      <c r="G683" s="421"/>
      <c r="H683" s="421"/>
      <c r="I683" s="421"/>
      <c r="J683" s="421"/>
      <c r="K683" s="421"/>
      <c r="L683" s="421"/>
      <c r="M683" s="421"/>
      <c r="N683" s="421"/>
      <c r="O683" s="421"/>
      <c r="P683" s="421"/>
      <c r="Q683" s="421"/>
      <c r="R683" s="421"/>
      <c r="S683" s="421"/>
      <c r="T683" s="421"/>
      <c r="U683" s="421"/>
      <c r="V683" s="421"/>
      <c r="W683" s="421"/>
      <c r="X683" s="421"/>
      <c r="Y683" s="421"/>
      <c r="Z683" s="421"/>
    </row>
    <row r="684" spans="1:26" ht="14.25" customHeight="1" x14ac:dyDescent="0.35">
      <c r="A684" s="421"/>
      <c r="B684" s="421"/>
      <c r="C684" s="421"/>
      <c r="D684" s="421"/>
      <c r="E684" s="421"/>
      <c r="F684" s="421"/>
      <c r="G684" s="421"/>
      <c r="H684" s="421"/>
      <c r="I684" s="421"/>
      <c r="J684" s="421"/>
      <c r="K684" s="421"/>
      <c r="L684" s="421"/>
      <c r="M684" s="421"/>
      <c r="N684" s="421"/>
      <c r="O684" s="421"/>
      <c r="P684" s="421"/>
      <c r="Q684" s="421"/>
      <c r="R684" s="421"/>
      <c r="S684" s="421"/>
      <c r="T684" s="421"/>
      <c r="U684" s="421"/>
      <c r="V684" s="421"/>
      <c r="W684" s="421"/>
      <c r="X684" s="421"/>
      <c r="Y684" s="421"/>
      <c r="Z684" s="421"/>
    </row>
    <row r="685" spans="1:26" ht="14.25" customHeight="1" x14ac:dyDescent="0.35">
      <c r="A685" s="421"/>
      <c r="B685" s="421"/>
      <c r="C685" s="421"/>
      <c r="D685" s="421"/>
      <c r="E685" s="421"/>
      <c r="F685" s="421"/>
      <c r="G685" s="421"/>
      <c r="H685" s="421"/>
      <c r="I685" s="421"/>
      <c r="J685" s="421"/>
      <c r="K685" s="421"/>
      <c r="L685" s="421"/>
      <c r="M685" s="421"/>
      <c r="N685" s="421"/>
      <c r="O685" s="421"/>
      <c r="P685" s="421"/>
      <c r="Q685" s="421"/>
      <c r="R685" s="421"/>
      <c r="S685" s="421"/>
      <c r="T685" s="421"/>
      <c r="U685" s="421"/>
      <c r="V685" s="421"/>
      <c r="W685" s="421"/>
      <c r="X685" s="421"/>
      <c r="Y685" s="421"/>
      <c r="Z685" s="421"/>
    </row>
    <row r="686" spans="1:26" ht="14.25" customHeight="1" x14ac:dyDescent="0.35">
      <c r="A686" s="421"/>
      <c r="B686" s="421"/>
      <c r="C686" s="421"/>
      <c r="D686" s="421"/>
      <c r="E686" s="421"/>
      <c r="F686" s="421"/>
      <c r="G686" s="421"/>
      <c r="H686" s="421"/>
      <c r="I686" s="421"/>
      <c r="J686" s="421"/>
      <c r="K686" s="421"/>
      <c r="L686" s="421"/>
      <c r="M686" s="421"/>
      <c r="N686" s="421"/>
      <c r="O686" s="421"/>
      <c r="P686" s="421"/>
      <c r="Q686" s="421"/>
      <c r="R686" s="421"/>
      <c r="S686" s="421"/>
      <c r="T686" s="421"/>
      <c r="U686" s="421"/>
      <c r="V686" s="421"/>
      <c r="W686" s="421"/>
      <c r="X686" s="421"/>
      <c r="Y686" s="421"/>
      <c r="Z686" s="421"/>
    </row>
    <row r="687" spans="1:26" ht="14.25" customHeight="1" x14ac:dyDescent="0.35">
      <c r="A687" s="421"/>
      <c r="B687" s="421"/>
      <c r="C687" s="421"/>
      <c r="D687" s="421"/>
      <c r="E687" s="421"/>
      <c r="F687" s="421"/>
      <c r="G687" s="421"/>
      <c r="H687" s="421"/>
      <c r="I687" s="421"/>
      <c r="J687" s="421"/>
      <c r="K687" s="421"/>
      <c r="L687" s="421"/>
      <c r="M687" s="421"/>
      <c r="N687" s="421"/>
      <c r="O687" s="421"/>
      <c r="P687" s="421"/>
      <c r="Q687" s="421"/>
      <c r="R687" s="421"/>
      <c r="S687" s="421"/>
      <c r="T687" s="421"/>
      <c r="U687" s="421"/>
      <c r="V687" s="421"/>
      <c r="W687" s="421"/>
      <c r="X687" s="421"/>
      <c r="Y687" s="421"/>
      <c r="Z687" s="421"/>
    </row>
    <row r="688" spans="1:26" ht="14.25" customHeight="1" x14ac:dyDescent="0.35">
      <c r="A688" s="421"/>
      <c r="B688" s="421"/>
      <c r="C688" s="421"/>
      <c r="D688" s="421"/>
      <c r="E688" s="421"/>
      <c r="F688" s="421"/>
      <c r="G688" s="421"/>
      <c r="H688" s="421"/>
      <c r="I688" s="421"/>
      <c r="J688" s="421"/>
      <c r="K688" s="421"/>
      <c r="L688" s="421"/>
      <c r="M688" s="421"/>
      <c r="N688" s="421"/>
      <c r="O688" s="421"/>
      <c r="P688" s="421"/>
      <c r="Q688" s="421"/>
      <c r="R688" s="421"/>
      <c r="S688" s="421"/>
      <c r="T688" s="421"/>
      <c r="U688" s="421"/>
      <c r="V688" s="421"/>
      <c r="W688" s="421"/>
      <c r="X688" s="421"/>
      <c r="Y688" s="421"/>
      <c r="Z688" s="421"/>
    </row>
    <row r="689" spans="1:26" ht="14.25" customHeight="1" x14ac:dyDescent="0.35">
      <c r="A689" s="421"/>
      <c r="B689" s="421"/>
      <c r="C689" s="421"/>
      <c r="D689" s="421"/>
      <c r="E689" s="421"/>
      <c r="F689" s="421"/>
      <c r="G689" s="421"/>
      <c r="H689" s="421"/>
      <c r="I689" s="421"/>
      <c r="J689" s="421"/>
      <c r="K689" s="421"/>
      <c r="L689" s="421"/>
      <c r="M689" s="421"/>
      <c r="N689" s="421"/>
      <c r="O689" s="421"/>
      <c r="P689" s="421"/>
      <c r="Q689" s="421"/>
      <c r="R689" s="421"/>
      <c r="S689" s="421"/>
      <c r="T689" s="421"/>
      <c r="U689" s="421"/>
      <c r="V689" s="421"/>
      <c r="W689" s="421"/>
      <c r="X689" s="421"/>
      <c r="Y689" s="421"/>
      <c r="Z689" s="421"/>
    </row>
    <row r="690" spans="1:26" ht="14.25" customHeight="1" x14ac:dyDescent="0.35">
      <c r="A690" s="421"/>
      <c r="B690" s="421"/>
      <c r="C690" s="421"/>
      <c r="D690" s="421"/>
      <c r="E690" s="421"/>
      <c r="F690" s="421"/>
      <c r="G690" s="421"/>
      <c r="H690" s="421"/>
      <c r="I690" s="421"/>
      <c r="J690" s="421"/>
      <c r="K690" s="421"/>
      <c r="L690" s="421"/>
      <c r="M690" s="421"/>
      <c r="N690" s="421"/>
      <c r="O690" s="421"/>
      <c r="P690" s="421"/>
      <c r="Q690" s="421"/>
      <c r="R690" s="421"/>
      <c r="S690" s="421"/>
      <c r="T690" s="421"/>
      <c r="U690" s="421"/>
      <c r="V690" s="421"/>
      <c r="W690" s="421"/>
      <c r="X690" s="421"/>
      <c r="Y690" s="421"/>
      <c r="Z690" s="421"/>
    </row>
    <row r="691" spans="1:26" ht="14.25" customHeight="1" x14ac:dyDescent="0.35">
      <c r="A691" s="421"/>
      <c r="B691" s="421"/>
      <c r="C691" s="421"/>
      <c r="D691" s="421"/>
      <c r="E691" s="421"/>
      <c r="F691" s="421"/>
      <c r="G691" s="421"/>
      <c r="H691" s="421"/>
      <c r="I691" s="421"/>
      <c r="J691" s="421"/>
      <c r="K691" s="421"/>
      <c r="L691" s="421"/>
      <c r="M691" s="421"/>
      <c r="N691" s="421"/>
      <c r="O691" s="421"/>
      <c r="P691" s="421"/>
      <c r="Q691" s="421"/>
      <c r="R691" s="421"/>
      <c r="S691" s="421"/>
      <c r="T691" s="421"/>
      <c r="U691" s="421"/>
      <c r="V691" s="421"/>
      <c r="W691" s="421"/>
      <c r="X691" s="421"/>
      <c r="Y691" s="421"/>
      <c r="Z691" s="421"/>
    </row>
    <row r="692" spans="1:26" ht="14.25" customHeight="1" x14ac:dyDescent="0.35">
      <c r="A692" s="421"/>
      <c r="B692" s="421"/>
      <c r="C692" s="421"/>
      <c r="D692" s="421"/>
      <c r="E692" s="421"/>
      <c r="F692" s="421"/>
      <c r="G692" s="421"/>
      <c r="H692" s="421"/>
      <c r="I692" s="421"/>
      <c r="J692" s="421"/>
      <c r="K692" s="421"/>
      <c r="L692" s="421"/>
      <c r="M692" s="421"/>
      <c r="N692" s="421"/>
      <c r="O692" s="421"/>
      <c r="P692" s="421"/>
      <c r="Q692" s="421"/>
      <c r="R692" s="421"/>
      <c r="S692" s="421"/>
      <c r="T692" s="421"/>
      <c r="U692" s="421"/>
      <c r="V692" s="421"/>
      <c r="W692" s="421"/>
      <c r="X692" s="421"/>
      <c r="Y692" s="421"/>
      <c r="Z692" s="421"/>
    </row>
    <row r="693" spans="1:26" ht="14.25" customHeight="1" x14ac:dyDescent="0.35">
      <c r="A693" s="421"/>
      <c r="B693" s="421"/>
      <c r="C693" s="421"/>
      <c r="D693" s="421"/>
      <c r="E693" s="421"/>
      <c r="F693" s="421"/>
      <c r="G693" s="421"/>
      <c r="H693" s="421"/>
      <c r="I693" s="421"/>
      <c r="J693" s="421"/>
      <c r="K693" s="421"/>
      <c r="L693" s="421"/>
      <c r="M693" s="421"/>
      <c r="N693" s="421"/>
      <c r="O693" s="421"/>
      <c r="P693" s="421"/>
      <c r="Q693" s="421"/>
      <c r="R693" s="421"/>
      <c r="S693" s="421"/>
      <c r="T693" s="421"/>
      <c r="U693" s="421"/>
      <c r="V693" s="421"/>
      <c r="W693" s="421"/>
      <c r="X693" s="421"/>
      <c r="Y693" s="421"/>
      <c r="Z693" s="421"/>
    </row>
    <row r="694" spans="1:26" ht="14.25" customHeight="1" x14ac:dyDescent="0.35">
      <c r="A694" s="421"/>
      <c r="B694" s="421"/>
      <c r="C694" s="421"/>
      <c r="D694" s="421"/>
      <c r="E694" s="421"/>
      <c r="F694" s="421"/>
      <c r="G694" s="421"/>
      <c r="H694" s="421"/>
      <c r="I694" s="421"/>
      <c r="J694" s="421"/>
      <c r="K694" s="421"/>
      <c r="L694" s="421"/>
      <c r="M694" s="421"/>
      <c r="N694" s="421"/>
      <c r="O694" s="421"/>
      <c r="P694" s="421"/>
      <c r="Q694" s="421"/>
      <c r="R694" s="421"/>
      <c r="S694" s="421"/>
      <c r="T694" s="421"/>
      <c r="U694" s="421"/>
      <c r="V694" s="421"/>
      <c r="W694" s="421"/>
      <c r="X694" s="421"/>
      <c r="Y694" s="421"/>
      <c r="Z694" s="421"/>
    </row>
    <row r="695" spans="1:26" ht="14.25" customHeight="1" x14ac:dyDescent="0.35">
      <c r="A695" s="421"/>
      <c r="B695" s="421"/>
      <c r="C695" s="421"/>
      <c r="D695" s="421"/>
      <c r="E695" s="421"/>
      <c r="F695" s="421"/>
      <c r="G695" s="421"/>
      <c r="H695" s="421"/>
      <c r="I695" s="421"/>
      <c r="J695" s="421"/>
      <c r="K695" s="421"/>
      <c r="L695" s="421"/>
      <c r="M695" s="421"/>
      <c r="N695" s="421"/>
      <c r="O695" s="421"/>
      <c r="P695" s="421"/>
      <c r="Q695" s="421"/>
      <c r="R695" s="421"/>
      <c r="S695" s="421"/>
      <c r="T695" s="421"/>
      <c r="U695" s="421"/>
      <c r="V695" s="421"/>
      <c r="W695" s="421"/>
      <c r="X695" s="421"/>
      <c r="Y695" s="421"/>
      <c r="Z695" s="421"/>
    </row>
    <row r="696" spans="1:26" ht="14.25" customHeight="1" x14ac:dyDescent="0.35">
      <c r="A696" s="421"/>
      <c r="B696" s="421"/>
      <c r="C696" s="421"/>
      <c r="D696" s="421"/>
      <c r="E696" s="421"/>
      <c r="F696" s="421"/>
      <c r="G696" s="421"/>
      <c r="H696" s="421"/>
      <c r="I696" s="421"/>
      <c r="J696" s="421"/>
      <c r="K696" s="421"/>
      <c r="L696" s="421"/>
      <c r="M696" s="421"/>
      <c r="N696" s="421"/>
      <c r="O696" s="421"/>
      <c r="P696" s="421"/>
      <c r="Q696" s="421"/>
      <c r="R696" s="421"/>
      <c r="S696" s="421"/>
      <c r="T696" s="421"/>
      <c r="U696" s="421"/>
      <c r="V696" s="421"/>
      <c r="W696" s="421"/>
      <c r="X696" s="421"/>
      <c r="Y696" s="421"/>
      <c r="Z696" s="421"/>
    </row>
    <row r="697" spans="1:26" ht="14.25" customHeight="1" x14ac:dyDescent="0.35">
      <c r="A697" s="421"/>
      <c r="B697" s="421"/>
      <c r="C697" s="421"/>
      <c r="D697" s="421"/>
      <c r="E697" s="421"/>
      <c r="F697" s="421"/>
      <c r="G697" s="421"/>
      <c r="H697" s="421"/>
      <c r="I697" s="421"/>
      <c r="J697" s="421"/>
      <c r="K697" s="421"/>
      <c r="L697" s="421"/>
      <c r="M697" s="421"/>
      <c r="N697" s="421"/>
      <c r="O697" s="421"/>
      <c r="P697" s="421"/>
      <c r="Q697" s="421"/>
      <c r="R697" s="421"/>
      <c r="S697" s="421"/>
      <c r="T697" s="421"/>
      <c r="U697" s="421"/>
      <c r="V697" s="421"/>
      <c r="W697" s="421"/>
      <c r="X697" s="421"/>
      <c r="Y697" s="421"/>
      <c r="Z697" s="421"/>
    </row>
    <row r="698" spans="1:26" ht="14.25" customHeight="1" x14ac:dyDescent="0.35">
      <c r="A698" s="421"/>
      <c r="B698" s="421"/>
      <c r="C698" s="421"/>
      <c r="D698" s="421"/>
      <c r="E698" s="421"/>
      <c r="F698" s="421"/>
      <c r="G698" s="421"/>
      <c r="H698" s="421"/>
      <c r="I698" s="421"/>
      <c r="J698" s="421"/>
      <c r="K698" s="421"/>
      <c r="L698" s="421"/>
      <c r="M698" s="421"/>
      <c r="N698" s="421"/>
      <c r="O698" s="421"/>
      <c r="P698" s="421"/>
      <c r="Q698" s="421"/>
      <c r="R698" s="421"/>
      <c r="S698" s="421"/>
      <c r="T698" s="421"/>
      <c r="U698" s="421"/>
      <c r="V698" s="421"/>
      <c r="W698" s="421"/>
      <c r="X698" s="421"/>
      <c r="Y698" s="421"/>
      <c r="Z698" s="421"/>
    </row>
    <row r="699" spans="1:26" ht="14.25" customHeight="1" x14ac:dyDescent="0.35">
      <c r="A699" s="421"/>
      <c r="B699" s="421"/>
      <c r="C699" s="421"/>
      <c r="D699" s="421"/>
      <c r="E699" s="421"/>
      <c r="F699" s="421"/>
      <c r="G699" s="421"/>
      <c r="H699" s="421"/>
      <c r="I699" s="421"/>
      <c r="J699" s="421"/>
      <c r="K699" s="421"/>
      <c r="L699" s="421"/>
      <c r="M699" s="421"/>
      <c r="N699" s="421"/>
      <c r="O699" s="421"/>
      <c r="P699" s="421"/>
      <c r="Q699" s="421"/>
      <c r="R699" s="421"/>
      <c r="S699" s="421"/>
      <c r="T699" s="421"/>
      <c r="U699" s="421"/>
      <c r="V699" s="421"/>
      <c r="W699" s="421"/>
      <c r="X699" s="421"/>
      <c r="Y699" s="421"/>
      <c r="Z699" s="421"/>
    </row>
    <row r="700" spans="1:26" ht="14.25" customHeight="1" x14ac:dyDescent="0.35">
      <c r="A700" s="421"/>
      <c r="B700" s="421"/>
      <c r="C700" s="421"/>
      <c r="D700" s="421"/>
      <c r="E700" s="421"/>
      <c r="F700" s="421"/>
      <c r="G700" s="421"/>
      <c r="H700" s="421"/>
      <c r="I700" s="421"/>
      <c r="J700" s="421"/>
      <c r="K700" s="421"/>
      <c r="L700" s="421"/>
      <c r="M700" s="421"/>
      <c r="N700" s="421"/>
      <c r="O700" s="421"/>
      <c r="P700" s="421"/>
      <c r="Q700" s="421"/>
      <c r="R700" s="421"/>
      <c r="S700" s="421"/>
      <c r="T700" s="421"/>
      <c r="U700" s="421"/>
      <c r="V700" s="421"/>
      <c r="W700" s="421"/>
      <c r="X700" s="421"/>
      <c r="Y700" s="421"/>
      <c r="Z700" s="421"/>
    </row>
    <row r="701" spans="1:26" ht="14.25" customHeight="1" x14ac:dyDescent="0.35">
      <c r="A701" s="421"/>
      <c r="B701" s="421"/>
      <c r="C701" s="421"/>
      <c r="D701" s="421"/>
      <c r="E701" s="421"/>
      <c r="F701" s="421"/>
      <c r="G701" s="421"/>
      <c r="H701" s="421"/>
      <c r="I701" s="421"/>
      <c r="J701" s="421"/>
      <c r="K701" s="421"/>
      <c r="L701" s="421"/>
      <c r="M701" s="421"/>
      <c r="N701" s="421"/>
      <c r="O701" s="421"/>
      <c r="P701" s="421"/>
      <c r="Q701" s="421"/>
      <c r="R701" s="421"/>
      <c r="S701" s="421"/>
      <c r="T701" s="421"/>
      <c r="U701" s="421"/>
      <c r="V701" s="421"/>
      <c r="W701" s="421"/>
      <c r="X701" s="421"/>
      <c r="Y701" s="421"/>
      <c r="Z701" s="421"/>
    </row>
    <row r="702" spans="1:26" ht="14.25" customHeight="1" x14ac:dyDescent="0.35">
      <c r="A702" s="421"/>
      <c r="B702" s="421"/>
      <c r="C702" s="421"/>
      <c r="D702" s="421"/>
      <c r="E702" s="421"/>
      <c r="F702" s="421"/>
      <c r="G702" s="421"/>
      <c r="H702" s="421"/>
      <c r="I702" s="421"/>
      <c r="J702" s="421"/>
      <c r="K702" s="421"/>
      <c r="L702" s="421"/>
      <c r="M702" s="421"/>
      <c r="N702" s="421"/>
      <c r="O702" s="421"/>
      <c r="P702" s="421"/>
      <c r="Q702" s="421"/>
      <c r="R702" s="421"/>
      <c r="S702" s="421"/>
      <c r="T702" s="421"/>
      <c r="U702" s="421"/>
      <c r="V702" s="421"/>
      <c r="W702" s="421"/>
      <c r="X702" s="421"/>
      <c r="Y702" s="421"/>
      <c r="Z702" s="421"/>
    </row>
    <row r="703" spans="1:26" ht="14.25" customHeight="1" x14ac:dyDescent="0.35">
      <c r="A703" s="421"/>
      <c r="B703" s="421"/>
      <c r="C703" s="421"/>
      <c r="D703" s="421"/>
      <c r="E703" s="421"/>
      <c r="F703" s="421"/>
      <c r="G703" s="421"/>
      <c r="H703" s="421"/>
      <c r="I703" s="421"/>
      <c r="J703" s="421"/>
      <c r="K703" s="421"/>
      <c r="L703" s="421"/>
      <c r="M703" s="421"/>
      <c r="N703" s="421"/>
      <c r="O703" s="421"/>
      <c r="P703" s="421"/>
      <c r="Q703" s="421"/>
      <c r="R703" s="421"/>
      <c r="S703" s="421"/>
      <c r="T703" s="421"/>
      <c r="U703" s="421"/>
      <c r="V703" s="421"/>
      <c r="W703" s="421"/>
      <c r="X703" s="421"/>
      <c r="Y703" s="421"/>
      <c r="Z703" s="421"/>
    </row>
    <row r="704" spans="1:26" ht="14.25" customHeight="1" x14ac:dyDescent="0.35">
      <c r="A704" s="421"/>
      <c r="B704" s="421"/>
      <c r="C704" s="421"/>
      <c r="D704" s="421"/>
      <c r="E704" s="421"/>
      <c r="F704" s="421"/>
      <c r="G704" s="421"/>
      <c r="H704" s="421"/>
      <c r="I704" s="421"/>
      <c r="J704" s="421"/>
      <c r="K704" s="421"/>
      <c r="L704" s="421"/>
      <c r="M704" s="421"/>
      <c r="N704" s="421"/>
      <c r="O704" s="421"/>
      <c r="P704" s="421"/>
      <c r="Q704" s="421"/>
      <c r="R704" s="421"/>
      <c r="S704" s="421"/>
      <c r="T704" s="421"/>
      <c r="U704" s="421"/>
      <c r="V704" s="421"/>
      <c r="W704" s="421"/>
      <c r="X704" s="421"/>
      <c r="Y704" s="421"/>
      <c r="Z704" s="421"/>
    </row>
    <row r="705" spans="1:26" ht="14.25" customHeight="1" x14ac:dyDescent="0.35">
      <c r="A705" s="421"/>
      <c r="B705" s="421"/>
      <c r="C705" s="421"/>
      <c r="D705" s="421"/>
      <c r="E705" s="421"/>
      <c r="F705" s="421"/>
      <c r="G705" s="421"/>
      <c r="H705" s="421"/>
      <c r="I705" s="421"/>
      <c r="J705" s="421"/>
      <c r="K705" s="421"/>
      <c r="L705" s="421"/>
      <c r="M705" s="421"/>
      <c r="N705" s="421"/>
      <c r="O705" s="421"/>
      <c r="P705" s="421"/>
      <c r="Q705" s="421"/>
      <c r="R705" s="421"/>
      <c r="S705" s="421"/>
      <c r="T705" s="421"/>
      <c r="U705" s="421"/>
      <c r="V705" s="421"/>
      <c r="W705" s="421"/>
      <c r="X705" s="421"/>
      <c r="Y705" s="421"/>
      <c r="Z705" s="421"/>
    </row>
    <row r="706" spans="1:26" ht="14.25" customHeight="1" x14ac:dyDescent="0.35">
      <c r="A706" s="421"/>
      <c r="B706" s="421"/>
      <c r="C706" s="421"/>
      <c r="D706" s="421"/>
      <c r="E706" s="421"/>
      <c r="F706" s="421"/>
      <c r="G706" s="421"/>
      <c r="H706" s="421"/>
      <c r="I706" s="421"/>
      <c r="J706" s="421"/>
      <c r="K706" s="421"/>
      <c r="L706" s="421"/>
      <c r="M706" s="421"/>
      <c r="N706" s="421"/>
      <c r="O706" s="421"/>
      <c r="P706" s="421"/>
      <c r="Q706" s="421"/>
      <c r="R706" s="421"/>
      <c r="S706" s="421"/>
      <c r="T706" s="421"/>
      <c r="U706" s="421"/>
      <c r="V706" s="421"/>
      <c r="W706" s="421"/>
      <c r="X706" s="421"/>
      <c r="Y706" s="421"/>
      <c r="Z706" s="421"/>
    </row>
    <row r="707" spans="1:26" ht="14.25" customHeight="1" x14ac:dyDescent="0.35">
      <c r="A707" s="421"/>
      <c r="B707" s="421"/>
      <c r="C707" s="421"/>
      <c r="D707" s="421"/>
      <c r="E707" s="421"/>
      <c r="F707" s="421"/>
      <c r="G707" s="421"/>
      <c r="H707" s="421"/>
      <c r="I707" s="421"/>
      <c r="J707" s="421"/>
      <c r="K707" s="421"/>
      <c r="L707" s="421"/>
      <c r="M707" s="421"/>
      <c r="N707" s="421"/>
      <c r="O707" s="421"/>
      <c r="P707" s="421"/>
      <c r="Q707" s="421"/>
      <c r="R707" s="421"/>
      <c r="S707" s="421"/>
      <c r="T707" s="421"/>
      <c r="U707" s="421"/>
      <c r="V707" s="421"/>
      <c r="W707" s="421"/>
      <c r="X707" s="421"/>
      <c r="Y707" s="421"/>
      <c r="Z707" s="421"/>
    </row>
    <row r="708" spans="1:26" ht="14.25" customHeight="1" x14ac:dyDescent="0.35">
      <c r="A708" s="421"/>
      <c r="B708" s="421"/>
      <c r="C708" s="421"/>
      <c r="D708" s="421"/>
      <c r="E708" s="421"/>
      <c r="F708" s="421"/>
      <c r="G708" s="421"/>
      <c r="H708" s="421"/>
      <c r="I708" s="421"/>
      <c r="J708" s="421"/>
      <c r="K708" s="421"/>
      <c r="L708" s="421"/>
      <c r="M708" s="421"/>
      <c r="N708" s="421"/>
      <c r="O708" s="421"/>
      <c r="P708" s="421"/>
      <c r="Q708" s="421"/>
      <c r="R708" s="421"/>
      <c r="S708" s="421"/>
      <c r="T708" s="421"/>
      <c r="U708" s="421"/>
      <c r="V708" s="421"/>
      <c r="W708" s="421"/>
      <c r="X708" s="421"/>
      <c r="Y708" s="421"/>
      <c r="Z708" s="421"/>
    </row>
    <row r="709" spans="1:26" ht="14.25" customHeight="1" x14ac:dyDescent="0.35">
      <c r="A709" s="421"/>
      <c r="B709" s="421"/>
      <c r="C709" s="421"/>
      <c r="D709" s="421"/>
      <c r="E709" s="421"/>
      <c r="F709" s="421"/>
      <c r="G709" s="421"/>
      <c r="H709" s="421"/>
      <c r="I709" s="421"/>
      <c r="J709" s="421"/>
      <c r="K709" s="421"/>
      <c r="L709" s="421"/>
      <c r="M709" s="421"/>
      <c r="N709" s="421"/>
      <c r="O709" s="421"/>
      <c r="P709" s="421"/>
      <c r="Q709" s="421"/>
      <c r="R709" s="421"/>
      <c r="S709" s="421"/>
      <c r="T709" s="421"/>
      <c r="U709" s="421"/>
      <c r="V709" s="421"/>
      <c r="W709" s="421"/>
      <c r="X709" s="421"/>
      <c r="Y709" s="421"/>
      <c r="Z709" s="421"/>
    </row>
    <row r="710" spans="1:26" ht="14.25" customHeight="1" x14ac:dyDescent="0.35">
      <c r="A710" s="421"/>
      <c r="B710" s="421"/>
      <c r="C710" s="421"/>
      <c r="D710" s="421"/>
      <c r="E710" s="421"/>
      <c r="F710" s="421"/>
      <c r="G710" s="421"/>
      <c r="H710" s="421"/>
      <c r="I710" s="421"/>
      <c r="J710" s="421"/>
      <c r="K710" s="421"/>
      <c r="L710" s="421"/>
      <c r="M710" s="421"/>
      <c r="N710" s="421"/>
      <c r="O710" s="421"/>
      <c r="P710" s="421"/>
      <c r="Q710" s="421"/>
      <c r="R710" s="421"/>
      <c r="S710" s="421"/>
      <c r="T710" s="421"/>
      <c r="U710" s="421"/>
      <c r="V710" s="421"/>
      <c r="W710" s="421"/>
      <c r="X710" s="421"/>
      <c r="Y710" s="421"/>
      <c r="Z710" s="421"/>
    </row>
    <row r="711" spans="1:26" ht="14.25" customHeight="1" x14ac:dyDescent="0.35">
      <c r="A711" s="421"/>
      <c r="B711" s="421"/>
      <c r="C711" s="421"/>
      <c r="D711" s="421"/>
      <c r="E711" s="421"/>
      <c r="F711" s="421"/>
      <c r="G711" s="421"/>
      <c r="H711" s="421"/>
      <c r="I711" s="421"/>
      <c r="J711" s="421"/>
      <c r="K711" s="421"/>
      <c r="L711" s="421"/>
      <c r="M711" s="421"/>
      <c r="N711" s="421"/>
      <c r="O711" s="421"/>
      <c r="P711" s="421"/>
      <c r="Q711" s="421"/>
      <c r="R711" s="421"/>
      <c r="S711" s="421"/>
      <c r="T711" s="421"/>
      <c r="U711" s="421"/>
      <c r="V711" s="421"/>
      <c r="W711" s="421"/>
      <c r="X711" s="421"/>
      <c r="Y711" s="421"/>
      <c r="Z711" s="421"/>
    </row>
    <row r="712" spans="1:26" ht="14.25" customHeight="1" x14ac:dyDescent="0.35">
      <c r="A712" s="421"/>
      <c r="B712" s="421"/>
      <c r="C712" s="421"/>
      <c r="D712" s="421"/>
      <c r="E712" s="421"/>
      <c r="F712" s="421"/>
      <c r="G712" s="421"/>
      <c r="H712" s="421"/>
      <c r="I712" s="421"/>
      <c r="J712" s="421"/>
      <c r="K712" s="421"/>
      <c r="L712" s="421"/>
      <c r="M712" s="421"/>
      <c r="N712" s="421"/>
      <c r="O712" s="421"/>
      <c r="P712" s="421"/>
      <c r="Q712" s="421"/>
      <c r="R712" s="421"/>
      <c r="S712" s="421"/>
      <c r="T712" s="421"/>
      <c r="U712" s="421"/>
      <c r="V712" s="421"/>
      <c r="W712" s="421"/>
      <c r="X712" s="421"/>
      <c r="Y712" s="421"/>
      <c r="Z712" s="421"/>
    </row>
    <row r="713" spans="1:26" ht="14.25" customHeight="1" x14ac:dyDescent="0.35">
      <c r="A713" s="421"/>
      <c r="B713" s="421"/>
      <c r="C713" s="421"/>
      <c r="D713" s="421"/>
      <c r="E713" s="421"/>
      <c r="F713" s="421"/>
      <c r="G713" s="421"/>
      <c r="H713" s="421"/>
      <c r="I713" s="421"/>
      <c r="J713" s="421"/>
      <c r="K713" s="421"/>
      <c r="L713" s="421"/>
      <c r="M713" s="421"/>
      <c r="N713" s="421"/>
      <c r="O713" s="421"/>
      <c r="P713" s="421"/>
      <c r="Q713" s="421"/>
      <c r="R713" s="421"/>
      <c r="S713" s="421"/>
      <c r="T713" s="421"/>
      <c r="U713" s="421"/>
      <c r="V713" s="421"/>
      <c r="W713" s="421"/>
      <c r="X713" s="421"/>
      <c r="Y713" s="421"/>
      <c r="Z713" s="421"/>
    </row>
    <row r="714" spans="1:26" ht="14.25" customHeight="1" x14ac:dyDescent="0.35">
      <c r="A714" s="421"/>
      <c r="B714" s="421"/>
      <c r="C714" s="421"/>
      <c r="D714" s="421"/>
      <c r="E714" s="421"/>
      <c r="F714" s="421"/>
      <c r="G714" s="421"/>
      <c r="H714" s="421"/>
      <c r="I714" s="421"/>
      <c r="J714" s="421"/>
      <c r="K714" s="421"/>
      <c r="L714" s="421"/>
      <c r="M714" s="421"/>
      <c r="N714" s="421"/>
      <c r="O714" s="421"/>
      <c r="P714" s="421"/>
      <c r="Q714" s="421"/>
      <c r="R714" s="421"/>
      <c r="S714" s="421"/>
      <c r="T714" s="421"/>
      <c r="U714" s="421"/>
      <c r="V714" s="421"/>
      <c r="W714" s="421"/>
      <c r="X714" s="421"/>
      <c r="Y714" s="421"/>
      <c r="Z714" s="421"/>
    </row>
    <row r="715" spans="1:26" ht="14.25" customHeight="1" x14ac:dyDescent="0.35">
      <c r="A715" s="421"/>
      <c r="B715" s="421"/>
      <c r="C715" s="421"/>
      <c r="D715" s="421"/>
      <c r="E715" s="421"/>
      <c r="F715" s="421"/>
      <c r="G715" s="421"/>
      <c r="H715" s="421"/>
      <c r="I715" s="421"/>
      <c r="J715" s="421"/>
      <c r="K715" s="421"/>
      <c r="L715" s="421"/>
      <c r="M715" s="421"/>
      <c r="N715" s="421"/>
      <c r="O715" s="421"/>
      <c r="P715" s="421"/>
      <c r="Q715" s="421"/>
      <c r="R715" s="421"/>
      <c r="S715" s="421"/>
      <c r="T715" s="421"/>
      <c r="U715" s="421"/>
      <c r="V715" s="421"/>
      <c r="W715" s="421"/>
      <c r="X715" s="421"/>
      <c r="Y715" s="421"/>
      <c r="Z715" s="421"/>
    </row>
    <row r="716" spans="1:26" ht="14.25" customHeight="1" x14ac:dyDescent="0.35">
      <c r="A716" s="421"/>
      <c r="B716" s="421"/>
      <c r="C716" s="421"/>
      <c r="D716" s="421"/>
      <c r="E716" s="421"/>
      <c r="F716" s="421"/>
      <c r="G716" s="421"/>
      <c r="H716" s="421"/>
      <c r="I716" s="421"/>
      <c r="J716" s="421"/>
      <c r="K716" s="421"/>
      <c r="L716" s="421"/>
      <c r="M716" s="421"/>
      <c r="N716" s="421"/>
      <c r="O716" s="421"/>
      <c r="P716" s="421"/>
      <c r="Q716" s="421"/>
      <c r="R716" s="421"/>
      <c r="S716" s="421"/>
      <c r="T716" s="421"/>
      <c r="U716" s="421"/>
      <c r="V716" s="421"/>
      <c r="W716" s="421"/>
      <c r="X716" s="421"/>
      <c r="Y716" s="421"/>
      <c r="Z716" s="421"/>
    </row>
    <row r="717" spans="1:26" ht="14.25" customHeight="1" x14ac:dyDescent="0.35">
      <c r="A717" s="421"/>
      <c r="B717" s="421"/>
      <c r="C717" s="421"/>
      <c r="D717" s="421"/>
      <c r="E717" s="421"/>
      <c r="F717" s="421"/>
      <c r="G717" s="421"/>
      <c r="H717" s="421"/>
      <c r="I717" s="421"/>
      <c r="J717" s="421"/>
      <c r="K717" s="421"/>
      <c r="L717" s="421"/>
      <c r="M717" s="421"/>
      <c r="N717" s="421"/>
      <c r="O717" s="421"/>
      <c r="P717" s="421"/>
      <c r="Q717" s="421"/>
      <c r="R717" s="421"/>
      <c r="S717" s="421"/>
      <c r="T717" s="421"/>
      <c r="U717" s="421"/>
      <c r="V717" s="421"/>
      <c r="W717" s="421"/>
      <c r="X717" s="421"/>
      <c r="Y717" s="421"/>
      <c r="Z717" s="421"/>
    </row>
    <row r="718" spans="1:26" ht="14.25" customHeight="1" x14ac:dyDescent="0.35">
      <c r="A718" s="421"/>
      <c r="B718" s="421"/>
      <c r="C718" s="421"/>
      <c r="D718" s="421"/>
      <c r="E718" s="421"/>
      <c r="F718" s="421"/>
      <c r="G718" s="421"/>
      <c r="H718" s="421"/>
      <c r="I718" s="421"/>
      <c r="J718" s="421"/>
      <c r="K718" s="421"/>
      <c r="L718" s="421"/>
      <c r="M718" s="421"/>
      <c r="N718" s="421"/>
      <c r="O718" s="421"/>
      <c r="P718" s="421"/>
      <c r="Q718" s="421"/>
      <c r="R718" s="421"/>
      <c r="S718" s="421"/>
      <c r="T718" s="421"/>
      <c r="U718" s="421"/>
      <c r="V718" s="421"/>
      <c r="W718" s="421"/>
      <c r="X718" s="421"/>
      <c r="Y718" s="421"/>
      <c r="Z718" s="421"/>
    </row>
    <row r="719" spans="1:26" ht="14.25" customHeight="1" x14ac:dyDescent="0.35">
      <c r="A719" s="421"/>
      <c r="B719" s="421"/>
      <c r="C719" s="421"/>
      <c r="D719" s="421"/>
      <c r="E719" s="421"/>
      <c r="F719" s="421"/>
      <c r="G719" s="421"/>
      <c r="H719" s="421"/>
      <c r="I719" s="421"/>
      <c r="J719" s="421"/>
      <c r="K719" s="421"/>
      <c r="L719" s="421"/>
      <c r="M719" s="421"/>
      <c r="N719" s="421"/>
      <c r="O719" s="421"/>
      <c r="P719" s="421"/>
      <c r="Q719" s="421"/>
      <c r="R719" s="421"/>
      <c r="S719" s="421"/>
      <c r="T719" s="421"/>
      <c r="U719" s="421"/>
      <c r="V719" s="421"/>
      <c r="W719" s="421"/>
      <c r="X719" s="421"/>
      <c r="Y719" s="421"/>
      <c r="Z719" s="421"/>
    </row>
    <row r="720" spans="1:26" ht="14.25" customHeight="1" x14ac:dyDescent="0.35">
      <c r="A720" s="421"/>
      <c r="B720" s="421"/>
      <c r="C720" s="421"/>
      <c r="D720" s="421"/>
      <c r="E720" s="421"/>
      <c r="F720" s="421"/>
      <c r="G720" s="421"/>
      <c r="H720" s="421"/>
      <c r="I720" s="421"/>
      <c r="J720" s="421"/>
      <c r="K720" s="421"/>
      <c r="L720" s="421"/>
      <c r="M720" s="421"/>
      <c r="N720" s="421"/>
      <c r="O720" s="421"/>
      <c r="P720" s="421"/>
      <c r="Q720" s="421"/>
      <c r="R720" s="421"/>
      <c r="S720" s="421"/>
      <c r="T720" s="421"/>
      <c r="U720" s="421"/>
      <c r="V720" s="421"/>
      <c r="W720" s="421"/>
      <c r="X720" s="421"/>
      <c r="Y720" s="421"/>
      <c r="Z720" s="421"/>
    </row>
    <row r="721" spans="1:26" ht="14.25" customHeight="1" x14ac:dyDescent="0.35">
      <c r="A721" s="421"/>
      <c r="B721" s="421"/>
      <c r="C721" s="421"/>
      <c r="D721" s="421"/>
      <c r="E721" s="421"/>
      <c r="F721" s="421"/>
      <c r="G721" s="421"/>
      <c r="H721" s="421"/>
      <c r="I721" s="421"/>
      <c r="J721" s="421"/>
      <c r="K721" s="421"/>
      <c r="L721" s="421"/>
      <c r="M721" s="421"/>
      <c r="N721" s="421"/>
      <c r="O721" s="421"/>
      <c r="P721" s="421"/>
      <c r="Q721" s="421"/>
      <c r="R721" s="421"/>
      <c r="S721" s="421"/>
      <c r="T721" s="421"/>
      <c r="U721" s="421"/>
      <c r="V721" s="421"/>
      <c r="W721" s="421"/>
      <c r="X721" s="421"/>
      <c r="Y721" s="421"/>
      <c r="Z721" s="421"/>
    </row>
    <row r="722" spans="1:26" ht="14.25" customHeight="1" x14ac:dyDescent="0.35">
      <c r="A722" s="421"/>
      <c r="B722" s="421"/>
      <c r="C722" s="421"/>
      <c r="D722" s="421"/>
      <c r="E722" s="421"/>
      <c r="F722" s="421"/>
      <c r="G722" s="421"/>
      <c r="H722" s="421"/>
      <c r="I722" s="421"/>
      <c r="J722" s="421"/>
      <c r="K722" s="421"/>
      <c r="L722" s="421"/>
      <c r="M722" s="421"/>
      <c r="N722" s="421"/>
      <c r="O722" s="421"/>
      <c r="P722" s="421"/>
      <c r="Q722" s="421"/>
      <c r="R722" s="421"/>
      <c r="S722" s="421"/>
      <c r="T722" s="421"/>
      <c r="U722" s="421"/>
      <c r="V722" s="421"/>
      <c r="W722" s="421"/>
      <c r="X722" s="421"/>
      <c r="Y722" s="421"/>
      <c r="Z722" s="421"/>
    </row>
    <row r="723" spans="1:26" ht="14.25" customHeight="1" x14ac:dyDescent="0.35">
      <c r="A723" s="421"/>
      <c r="B723" s="421"/>
      <c r="C723" s="421"/>
      <c r="D723" s="421"/>
      <c r="E723" s="421"/>
      <c r="F723" s="421"/>
      <c r="G723" s="421"/>
      <c r="H723" s="421"/>
      <c r="I723" s="421"/>
      <c r="J723" s="421"/>
      <c r="K723" s="421"/>
      <c r="L723" s="421"/>
      <c r="M723" s="421"/>
      <c r="N723" s="421"/>
      <c r="O723" s="421"/>
      <c r="P723" s="421"/>
      <c r="Q723" s="421"/>
      <c r="R723" s="421"/>
      <c r="S723" s="421"/>
      <c r="T723" s="421"/>
      <c r="U723" s="421"/>
      <c r="V723" s="421"/>
      <c r="W723" s="421"/>
      <c r="X723" s="421"/>
      <c r="Y723" s="421"/>
      <c r="Z723" s="421"/>
    </row>
    <row r="724" spans="1:26" ht="14.25" customHeight="1" x14ac:dyDescent="0.35">
      <c r="A724" s="421"/>
      <c r="B724" s="421"/>
      <c r="C724" s="421"/>
      <c r="D724" s="421"/>
      <c r="E724" s="421"/>
      <c r="F724" s="421"/>
      <c r="G724" s="421"/>
      <c r="H724" s="421"/>
      <c r="I724" s="421"/>
      <c r="J724" s="421"/>
      <c r="K724" s="421"/>
      <c r="L724" s="421"/>
      <c r="M724" s="421"/>
      <c r="N724" s="421"/>
      <c r="O724" s="421"/>
      <c r="P724" s="421"/>
      <c r="Q724" s="421"/>
      <c r="R724" s="421"/>
      <c r="S724" s="421"/>
      <c r="T724" s="421"/>
      <c r="U724" s="421"/>
      <c r="V724" s="421"/>
      <c r="W724" s="421"/>
      <c r="X724" s="421"/>
      <c r="Y724" s="421"/>
      <c r="Z724" s="421"/>
    </row>
    <row r="725" spans="1:26" ht="14.25" customHeight="1" x14ac:dyDescent="0.35">
      <c r="A725" s="421"/>
      <c r="B725" s="421"/>
      <c r="C725" s="421"/>
      <c r="D725" s="421"/>
      <c r="E725" s="421"/>
      <c r="F725" s="421"/>
      <c r="G725" s="421"/>
      <c r="H725" s="421"/>
      <c r="I725" s="421"/>
      <c r="J725" s="421"/>
      <c r="K725" s="421"/>
      <c r="L725" s="421"/>
      <c r="M725" s="421"/>
      <c r="N725" s="421"/>
      <c r="O725" s="421"/>
      <c r="P725" s="421"/>
      <c r="Q725" s="421"/>
      <c r="R725" s="421"/>
      <c r="S725" s="421"/>
      <c r="T725" s="421"/>
      <c r="U725" s="421"/>
      <c r="V725" s="421"/>
      <c r="W725" s="421"/>
      <c r="X725" s="421"/>
      <c r="Y725" s="421"/>
      <c r="Z725" s="421"/>
    </row>
    <row r="726" spans="1:26" ht="14.25" customHeight="1" x14ac:dyDescent="0.35">
      <c r="A726" s="421"/>
      <c r="B726" s="421"/>
      <c r="C726" s="421"/>
      <c r="D726" s="421"/>
      <c r="E726" s="421"/>
      <c r="F726" s="421"/>
      <c r="G726" s="421"/>
      <c r="H726" s="421"/>
      <c r="I726" s="421"/>
      <c r="J726" s="421"/>
      <c r="K726" s="421"/>
      <c r="L726" s="421"/>
      <c r="M726" s="421"/>
      <c r="N726" s="421"/>
      <c r="O726" s="421"/>
      <c r="P726" s="421"/>
      <c r="Q726" s="421"/>
      <c r="R726" s="421"/>
      <c r="S726" s="421"/>
      <c r="T726" s="421"/>
      <c r="U726" s="421"/>
      <c r="V726" s="421"/>
      <c r="W726" s="421"/>
      <c r="X726" s="421"/>
      <c r="Y726" s="421"/>
      <c r="Z726" s="421"/>
    </row>
    <row r="727" spans="1:26" ht="14.25" customHeight="1" x14ac:dyDescent="0.35">
      <c r="A727" s="421"/>
      <c r="B727" s="421"/>
      <c r="C727" s="421"/>
      <c r="D727" s="421"/>
      <c r="E727" s="421"/>
      <c r="F727" s="421"/>
      <c r="G727" s="421"/>
      <c r="H727" s="421"/>
      <c r="I727" s="421"/>
      <c r="J727" s="421"/>
      <c r="K727" s="421"/>
      <c r="L727" s="421"/>
      <c r="M727" s="421"/>
      <c r="N727" s="421"/>
      <c r="O727" s="421"/>
      <c r="P727" s="421"/>
      <c r="Q727" s="421"/>
      <c r="R727" s="421"/>
      <c r="S727" s="421"/>
      <c r="T727" s="421"/>
      <c r="U727" s="421"/>
      <c r="V727" s="421"/>
      <c r="W727" s="421"/>
      <c r="X727" s="421"/>
      <c r="Y727" s="421"/>
      <c r="Z727" s="421"/>
    </row>
    <row r="728" spans="1:26" ht="14.25" customHeight="1" x14ac:dyDescent="0.35">
      <c r="A728" s="421"/>
      <c r="B728" s="421"/>
      <c r="C728" s="421"/>
      <c r="D728" s="421"/>
      <c r="E728" s="421"/>
      <c r="F728" s="421"/>
      <c r="G728" s="421"/>
      <c r="H728" s="421"/>
      <c r="I728" s="421"/>
      <c r="J728" s="421"/>
      <c r="K728" s="421"/>
      <c r="L728" s="421"/>
      <c r="M728" s="421"/>
      <c r="N728" s="421"/>
      <c r="O728" s="421"/>
      <c r="P728" s="421"/>
      <c r="Q728" s="421"/>
      <c r="R728" s="421"/>
      <c r="S728" s="421"/>
      <c r="T728" s="421"/>
      <c r="U728" s="421"/>
      <c r="V728" s="421"/>
      <c r="W728" s="421"/>
      <c r="X728" s="421"/>
      <c r="Y728" s="421"/>
      <c r="Z728" s="421"/>
    </row>
    <row r="729" spans="1:26" ht="14.25" customHeight="1" x14ac:dyDescent="0.35">
      <c r="A729" s="421"/>
      <c r="B729" s="421"/>
      <c r="C729" s="421"/>
      <c r="D729" s="421"/>
      <c r="E729" s="421"/>
      <c r="F729" s="421"/>
      <c r="G729" s="421"/>
      <c r="H729" s="421"/>
      <c r="I729" s="421"/>
      <c r="J729" s="421"/>
      <c r="K729" s="421"/>
      <c r="L729" s="421"/>
      <c r="M729" s="421"/>
      <c r="N729" s="421"/>
      <c r="O729" s="421"/>
      <c r="P729" s="421"/>
      <c r="Q729" s="421"/>
      <c r="R729" s="421"/>
      <c r="S729" s="421"/>
      <c r="T729" s="421"/>
      <c r="U729" s="421"/>
      <c r="V729" s="421"/>
      <c r="W729" s="421"/>
      <c r="X729" s="421"/>
      <c r="Y729" s="421"/>
      <c r="Z729" s="421"/>
    </row>
    <row r="730" spans="1:26" ht="14.25" customHeight="1" x14ac:dyDescent="0.35">
      <c r="A730" s="421"/>
      <c r="B730" s="421"/>
      <c r="C730" s="421"/>
      <c r="D730" s="421"/>
      <c r="E730" s="421"/>
      <c r="F730" s="421"/>
      <c r="G730" s="421"/>
      <c r="H730" s="421"/>
      <c r="I730" s="421"/>
      <c r="J730" s="421"/>
      <c r="K730" s="421"/>
      <c r="L730" s="421"/>
      <c r="M730" s="421"/>
      <c r="N730" s="421"/>
      <c r="O730" s="421"/>
      <c r="P730" s="421"/>
      <c r="Q730" s="421"/>
      <c r="R730" s="421"/>
      <c r="S730" s="421"/>
      <c r="T730" s="421"/>
      <c r="U730" s="421"/>
      <c r="V730" s="421"/>
      <c r="W730" s="421"/>
      <c r="X730" s="421"/>
      <c r="Y730" s="421"/>
      <c r="Z730" s="421"/>
    </row>
    <row r="731" spans="1:26" ht="14.25" customHeight="1" x14ac:dyDescent="0.35">
      <c r="A731" s="421"/>
      <c r="B731" s="421"/>
      <c r="C731" s="421"/>
      <c r="D731" s="421"/>
      <c r="E731" s="421"/>
      <c r="F731" s="421"/>
      <c r="G731" s="421"/>
      <c r="H731" s="421"/>
      <c r="I731" s="421"/>
      <c r="J731" s="421"/>
      <c r="K731" s="421"/>
      <c r="L731" s="421"/>
      <c r="M731" s="421"/>
      <c r="N731" s="421"/>
      <c r="O731" s="421"/>
      <c r="P731" s="421"/>
      <c r="Q731" s="421"/>
      <c r="R731" s="421"/>
      <c r="S731" s="421"/>
      <c r="T731" s="421"/>
      <c r="U731" s="421"/>
      <c r="V731" s="421"/>
      <c r="W731" s="421"/>
      <c r="X731" s="421"/>
      <c r="Y731" s="421"/>
      <c r="Z731" s="421"/>
    </row>
    <row r="732" spans="1:26" ht="14.25" customHeight="1" x14ac:dyDescent="0.35">
      <c r="A732" s="421"/>
      <c r="B732" s="421"/>
      <c r="C732" s="421"/>
      <c r="D732" s="421"/>
      <c r="E732" s="421"/>
      <c r="F732" s="421"/>
      <c r="G732" s="421"/>
      <c r="H732" s="421"/>
      <c r="I732" s="421"/>
      <c r="J732" s="421"/>
      <c r="K732" s="421"/>
      <c r="L732" s="421"/>
      <c r="M732" s="421"/>
      <c r="N732" s="421"/>
      <c r="O732" s="421"/>
      <c r="P732" s="421"/>
      <c r="Q732" s="421"/>
      <c r="R732" s="421"/>
      <c r="S732" s="421"/>
      <c r="T732" s="421"/>
      <c r="U732" s="421"/>
      <c r="V732" s="421"/>
      <c r="W732" s="421"/>
      <c r="X732" s="421"/>
      <c r="Y732" s="421"/>
      <c r="Z732" s="421"/>
    </row>
    <row r="733" spans="1:26" ht="14.25" customHeight="1" x14ac:dyDescent="0.35">
      <c r="A733" s="421"/>
      <c r="B733" s="421"/>
      <c r="C733" s="421"/>
      <c r="D733" s="421"/>
      <c r="E733" s="421"/>
      <c r="F733" s="421"/>
      <c r="G733" s="421"/>
      <c r="H733" s="421"/>
      <c r="I733" s="421"/>
      <c r="J733" s="421"/>
      <c r="K733" s="421"/>
      <c r="L733" s="421"/>
      <c r="M733" s="421"/>
      <c r="N733" s="421"/>
      <c r="O733" s="421"/>
      <c r="P733" s="421"/>
      <c r="Q733" s="421"/>
      <c r="R733" s="421"/>
      <c r="S733" s="421"/>
      <c r="T733" s="421"/>
      <c r="U733" s="421"/>
      <c r="V733" s="421"/>
      <c r="W733" s="421"/>
      <c r="X733" s="421"/>
      <c r="Y733" s="421"/>
      <c r="Z733" s="421"/>
    </row>
    <row r="734" spans="1:26" ht="14.25" customHeight="1" x14ac:dyDescent="0.35">
      <c r="A734" s="421"/>
      <c r="B734" s="421"/>
      <c r="C734" s="421"/>
      <c r="D734" s="421"/>
      <c r="E734" s="421"/>
      <c r="F734" s="421"/>
      <c r="G734" s="421"/>
      <c r="H734" s="421"/>
      <c r="I734" s="421"/>
      <c r="J734" s="421"/>
      <c r="K734" s="421"/>
      <c r="L734" s="421"/>
      <c r="M734" s="421"/>
      <c r="N734" s="421"/>
      <c r="O734" s="421"/>
      <c r="P734" s="421"/>
      <c r="Q734" s="421"/>
      <c r="R734" s="421"/>
      <c r="S734" s="421"/>
      <c r="T734" s="421"/>
      <c r="U734" s="421"/>
      <c r="V734" s="421"/>
      <c r="W734" s="421"/>
      <c r="X734" s="421"/>
      <c r="Y734" s="421"/>
      <c r="Z734" s="421"/>
    </row>
    <row r="735" spans="1:26" ht="14.25" customHeight="1" x14ac:dyDescent="0.35">
      <c r="A735" s="421"/>
      <c r="B735" s="421"/>
      <c r="C735" s="421"/>
      <c r="D735" s="421"/>
      <c r="E735" s="421"/>
      <c r="F735" s="421"/>
      <c r="G735" s="421"/>
      <c r="H735" s="421"/>
      <c r="I735" s="421"/>
      <c r="J735" s="421"/>
      <c r="K735" s="421"/>
      <c r="L735" s="421"/>
      <c r="M735" s="421"/>
      <c r="N735" s="421"/>
      <c r="O735" s="421"/>
      <c r="P735" s="421"/>
      <c r="Q735" s="421"/>
      <c r="R735" s="421"/>
      <c r="S735" s="421"/>
      <c r="T735" s="421"/>
      <c r="U735" s="421"/>
      <c r="V735" s="421"/>
      <c r="W735" s="421"/>
      <c r="X735" s="421"/>
      <c r="Y735" s="421"/>
      <c r="Z735" s="421"/>
    </row>
    <row r="736" spans="1:26" ht="14.25" customHeight="1" x14ac:dyDescent="0.35">
      <c r="A736" s="421"/>
      <c r="B736" s="421"/>
      <c r="C736" s="421"/>
      <c r="D736" s="421"/>
      <c r="E736" s="421"/>
      <c r="F736" s="421"/>
      <c r="G736" s="421"/>
      <c r="H736" s="421"/>
      <c r="I736" s="421"/>
      <c r="J736" s="421"/>
      <c r="K736" s="421"/>
      <c r="L736" s="421"/>
      <c r="M736" s="421"/>
      <c r="N736" s="421"/>
      <c r="O736" s="421"/>
      <c r="P736" s="421"/>
      <c r="Q736" s="421"/>
      <c r="R736" s="421"/>
      <c r="S736" s="421"/>
      <c r="T736" s="421"/>
      <c r="U736" s="421"/>
      <c r="V736" s="421"/>
      <c r="W736" s="421"/>
      <c r="X736" s="421"/>
      <c r="Y736" s="421"/>
      <c r="Z736" s="421"/>
    </row>
    <row r="737" spans="1:26" ht="14.25" customHeight="1" x14ac:dyDescent="0.35">
      <c r="A737" s="421"/>
      <c r="B737" s="421"/>
      <c r="C737" s="421"/>
      <c r="D737" s="421"/>
      <c r="E737" s="421"/>
      <c r="F737" s="421"/>
      <c r="G737" s="421"/>
      <c r="H737" s="421"/>
      <c r="I737" s="421"/>
      <c r="J737" s="421"/>
      <c r="K737" s="421"/>
      <c r="L737" s="421"/>
      <c r="M737" s="421"/>
      <c r="N737" s="421"/>
      <c r="O737" s="421"/>
      <c r="P737" s="421"/>
      <c r="Q737" s="421"/>
      <c r="R737" s="421"/>
      <c r="S737" s="421"/>
      <c r="T737" s="421"/>
      <c r="U737" s="421"/>
      <c r="V737" s="421"/>
      <c r="W737" s="421"/>
      <c r="X737" s="421"/>
      <c r="Y737" s="421"/>
      <c r="Z737" s="421"/>
    </row>
    <row r="738" spans="1:26" ht="14.25" customHeight="1" x14ac:dyDescent="0.35">
      <c r="A738" s="421"/>
      <c r="B738" s="421"/>
      <c r="C738" s="421"/>
      <c r="D738" s="421"/>
      <c r="E738" s="421"/>
      <c r="F738" s="421"/>
      <c r="G738" s="421"/>
      <c r="H738" s="421"/>
      <c r="I738" s="421"/>
      <c r="J738" s="421"/>
      <c r="K738" s="421"/>
      <c r="L738" s="421"/>
      <c r="M738" s="421"/>
      <c r="N738" s="421"/>
      <c r="O738" s="421"/>
      <c r="P738" s="421"/>
      <c r="Q738" s="421"/>
      <c r="R738" s="421"/>
      <c r="S738" s="421"/>
      <c r="T738" s="421"/>
      <c r="U738" s="421"/>
      <c r="V738" s="421"/>
      <c r="W738" s="421"/>
      <c r="X738" s="421"/>
      <c r="Y738" s="421"/>
      <c r="Z738" s="421"/>
    </row>
    <row r="739" spans="1:26" ht="14.25" customHeight="1" x14ac:dyDescent="0.35">
      <c r="A739" s="421"/>
      <c r="B739" s="421"/>
      <c r="C739" s="421"/>
      <c r="D739" s="421"/>
      <c r="E739" s="421"/>
      <c r="F739" s="421"/>
      <c r="G739" s="421"/>
      <c r="H739" s="421"/>
      <c r="I739" s="421"/>
      <c r="J739" s="421"/>
      <c r="K739" s="421"/>
      <c r="L739" s="421"/>
      <c r="M739" s="421"/>
      <c r="N739" s="421"/>
      <c r="O739" s="421"/>
      <c r="P739" s="421"/>
      <c r="Q739" s="421"/>
      <c r="R739" s="421"/>
      <c r="S739" s="421"/>
      <c r="T739" s="421"/>
      <c r="U739" s="421"/>
      <c r="V739" s="421"/>
      <c r="W739" s="421"/>
      <c r="X739" s="421"/>
      <c r="Y739" s="421"/>
      <c r="Z739" s="421"/>
    </row>
    <row r="740" spans="1:26" ht="14.25" customHeight="1" x14ac:dyDescent="0.35">
      <c r="A740" s="421"/>
      <c r="B740" s="421"/>
      <c r="C740" s="421"/>
      <c r="D740" s="421"/>
      <c r="E740" s="421"/>
      <c r="F740" s="421"/>
      <c r="G740" s="421"/>
      <c r="H740" s="421"/>
      <c r="I740" s="421"/>
      <c r="J740" s="421"/>
      <c r="K740" s="421"/>
      <c r="L740" s="421"/>
      <c r="M740" s="421"/>
      <c r="N740" s="421"/>
      <c r="O740" s="421"/>
      <c r="P740" s="421"/>
      <c r="Q740" s="421"/>
      <c r="R740" s="421"/>
      <c r="S740" s="421"/>
      <c r="T740" s="421"/>
      <c r="U740" s="421"/>
      <c r="V740" s="421"/>
      <c r="W740" s="421"/>
      <c r="X740" s="421"/>
      <c r="Y740" s="421"/>
      <c r="Z740" s="421"/>
    </row>
    <row r="741" spans="1:26" ht="14.25" customHeight="1" x14ac:dyDescent="0.35">
      <c r="A741" s="421"/>
      <c r="B741" s="421"/>
      <c r="C741" s="421"/>
      <c r="D741" s="421"/>
      <c r="E741" s="421"/>
      <c r="F741" s="421"/>
      <c r="G741" s="421"/>
      <c r="H741" s="421"/>
      <c r="I741" s="421"/>
      <c r="J741" s="421"/>
      <c r="K741" s="421"/>
      <c r="L741" s="421"/>
      <c r="M741" s="421"/>
      <c r="N741" s="421"/>
      <c r="O741" s="421"/>
      <c r="P741" s="421"/>
      <c r="Q741" s="421"/>
      <c r="R741" s="421"/>
      <c r="S741" s="421"/>
      <c r="T741" s="421"/>
      <c r="U741" s="421"/>
      <c r="V741" s="421"/>
      <c r="W741" s="421"/>
      <c r="X741" s="421"/>
      <c r="Y741" s="421"/>
      <c r="Z741" s="421"/>
    </row>
    <row r="742" spans="1:26" ht="14.25" customHeight="1" x14ac:dyDescent="0.35">
      <c r="A742" s="421"/>
      <c r="B742" s="421"/>
      <c r="C742" s="421"/>
      <c r="D742" s="421"/>
      <c r="E742" s="421"/>
      <c r="F742" s="421"/>
      <c r="G742" s="421"/>
      <c r="H742" s="421"/>
      <c r="I742" s="421"/>
      <c r="J742" s="421"/>
      <c r="K742" s="421"/>
      <c r="L742" s="421"/>
      <c r="M742" s="421"/>
      <c r="N742" s="421"/>
      <c r="O742" s="421"/>
      <c r="P742" s="421"/>
      <c r="Q742" s="421"/>
      <c r="R742" s="421"/>
      <c r="S742" s="421"/>
      <c r="T742" s="421"/>
      <c r="U742" s="421"/>
      <c r="V742" s="421"/>
      <c r="W742" s="421"/>
      <c r="X742" s="421"/>
      <c r="Y742" s="421"/>
      <c r="Z742" s="421"/>
    </row>
    <row r="743" spans="1:26" ht="14.25" customHeight="1" x14ac:dyDescent="0.35">
      <c r="A743" s="421"/>
      <c r="B743" s="421"/>
      <c r="C743" s="421"/>
      <c r="D743" s="421"/>
      <c r="E743" s="421"/>
      <c r="F743" s="421"/>
      <c r="G743" s="421"/>
      <c r="H743" s="421"/>
      <c r="I743" s="421"/>
      <c r="J743" s="421"/>
      <c r="K743" s="421"/>
      <c r="L743" s="421"/>
      <c r="M743" s="421"/>
      <c r="N743" s="421"/>
      <c r="O743" s="421"/>
      <c r="P743" s="421"/>
      <c r="Q743" s="421"/>
      <c r="R743" s="421"/>
      <c r="S743" s="421"/>
      <c r="T743" s="421"/>
      <c r="U743" s="421"/>
      <c r="V743" s="421"/>
      <c r="W743" s="421"/>
      <c r="X743" s="421"/>
      <c r="Y743" s="421"/>
      <c r="Z743" s="421"/>
    </row>
    <row r="744" spans="1:26" ht="14.25" customHeight="1" x14ac:dyDescent="0.35">
      <c r="A744" s="421"/>
      <c r="B744" s="421"/>
      <c r="C744" s="421"/>
      <c r="D744" s="421"/>
      <c r="E744" s="421"/>
      <c r="F744" s="421"/>
      <c r="G744" s="421"/>
      <c r="H744" s="421"/>
      <c r="I744" s="421"/>
      <c r="J744" s="421"/>
      <c r="K744" s="421"/>
      <c r="L744" s="421"/>
      <c r="M744" s="421"/>
      <c r="N744" s="421"/>
      <c r="O744" s="421"/>
      <c r="P744" s="421"/>
      <c r="Q744" s="421"/>
      <c r="R744" s="421"/>
      <c r="S744" s="421"/>
      <c r="T744" s="421"/>
      <c r="U744" s="421"/>
      <c r="V744" s="421"/>
      <c r="W744" s="421"/>
      <c r="X744" s="421"/>
      <c r="Y744" s="421"/>
      <c r="Z744" s="421"/>
    </row>
    <row r="745" spans="1:26" ht="14.25" customHeight="1" x14ac:dyDescent="0.35">
      <c r="A745" s="421"/>
      <c r="B745" s="421"/>
      <c r="C745" s="421"/>
      <c r="D745" s="421"/>
      <c r="E745" s="421"/>
      <c r="F745" s="421"/>
      <c r="G745" s="421"/>
      <c r="H745" s="421"/>
      <c r="I745" s="421"/>
      <c r="J745" s="421"/>
      <c r="K745" s="421"/>
      <c r="L745" s="421"/>
      <c r="M745" s="421"/>
      <c r="N745" s="421"/>
      <c r="O745" s="421"/>
      <c r="P745" s="421"/>
      <c r="Q745" s="421"/>
      <c r="R745" s="421"/>
      <c r="S745" s="421"/>
      <c r="T745" s="421"/>
      <c r="U745" s="421"/>
      <c r="V745" s="421"/>
      <c r="W745" s="421"/>
      <c r="X745" s="421"/>
      <c r="Y745" s="421"/>
      <c r="Z745" s="421"/>
    </row>
    <row r="746" spans="1:26" ht="14.25" customHeight="1" x14ac:dyDescent="0.35">
      <c r="A746" s="421"/>
      <c r="B746" s="421"/>
      <c r="C746" s="421"/>
      <c r="D746" s="421"/>
      <c r="E746" s="421"/>
      <c r="F746" s="421"/>
      <c r="G746" s="421"/>
      <c r="H746" s="421"/>
      <c r="I746" s="421"/>
      <c r="J746" s="421"/>
      <c r="K746" s="421"/>
      <c r="L746" s="421"/>
      <c r="M746" s="421"/>
      <c r="N746" s="421"/>
      <c r="O746" s="421"/>
      <c r="P746" s="421"/>
      <c r="Q746" s="421"/>
      <c r="R746" s="421"/>
      <c r="S746" s="421"/>
      <c r="T746" s="421"/>
      <c r="U746" s="421"/>
      <c r="V746" s="421"/>
      <c r="W746" s="421"/>
      <c r="X746" s="421"/>
      <c r="Y746" s="421"/>
      <c r="Z746" s="421"/>
    </row>
    <row r="747" spans="1:26" ht="14.25" customHeight="1" x14ac:dyDescent="0.35">
      <c r="A747" s="421"/>
      <c r="B747" s="421"/>
      <c r="C747" s="421"/>
      <c r="D747" s="421"/>
      <c r="E747" s="421"/>
      <c r="F747" s="421"/>
      <c r="G747" s="421"/>
      <c r="H747" s="421"/>
      <c r="I747" s="421"/>
      <c r="J747" s="421"/>
      <c r="K747" s="421"/>
      <c r="L747" s="421"/>
      <c r="M747" s="421"/>
      <c r="N747" s="421"/>
      <c r="O747" s="421"/>
      <c r="P747" s="421"/>
      <c r="Q747" s="421"/>
      <c r="R747" s="421"/>
      <c r="S747" s="421"/>
      <c r="T747" s="421"/>
      <c r="U747" s="421"/>
      <c r="V747" s="421"/>
      <c r="W747" s="421"/>
      <c r="X747" s="421"/>
      <c r="Y747" s="421"/>
      <c r="Z747" s="421"/>
    </row>
    <row r="748" spans="1:26" ht="14.25" customHeight="1" x14ac:dyDescent="0.35">
      <c r="A748" s="421"/>
      <c r="B748" s="421"/>
      <c r="C748" s="421"/>
      <c r="D748" s="421"/>
      <c r="E748" s="421"/>
      <c r="F748" s="421"/>
      <c r="G748" s="421"/>
      <c r="H748" s="421"/>
      <c r="I748" s="421"/>
      <c r="J748" s="421"/>
      <c r="K748" s="421"/>
      <c r="L748" s="421"/>
      <c r="M748" s="421"/>
      <c r="N748" s="421"/>
      <c r="O748" s="421"/>
      <c r="P748" s="421"/>
      <c r="Q748" s="421"/>
      <c r="R748" s="421"/>
      <c r="S748" s="421"/>
      <c r="T748" s="421"/>
      <c r="U748" s="421"/>
      <c r="V748" s="421"/>
      <c r="W748" s="421"/>
      <c r="X748" s="421"/>
      <c r="Y748" s="421"/>
      <c r="Z748" s="421"/>
    </row>
    <row r="749" spans="1:26" ht="14.25" customHeight="1" x14ac:dyDescent="0.35">
      <c r="A749" s="421"/>
      <c r="B749" s="421"/>
      <c r="C749" s="421"/>
      <c r="D749" s="421"/>
      <c r="E749" s="421"/>
      <c r="F749" s="421"/>
      <c r="G749" s="421"/>
      <c r="H749" s="421"/>
      <c r="I749" s="421"/>
      <c r="J749" s="421"/>
      <c r="K749" s="421"/>
      <c r="L749" s="421"/>
      <c r="M749" s="421"/>
      <c r="N749" s="421"/>
      <c r="O749" s="421"/>
      <c r="P749" s="421"/>
      <c r="Q749" s="421"/>
      <c r="R749" s="421"/>
      <c r="S749" s="421"/>
      <c r="T749" s="421"/>
      <c r="U749" s="421"/>
      <c r="V749" s="421"/>
      <c r="W749" s="421"/>
      <c r="X749" s="421"/>
      <c r="Y749" s="421"/>
      <c r="Z749" s="421"/>
    </row>
    <row r="750" spans="1:26" ht="14.25" customHeight="1" x14ac:dyDescent="0.35">
      <c r="A750" s="421"/>
      <c r="B750" s="421"/>
      <c r="C750" s="421"/>
      <c r="D750" s="421"/>
      <c r="E750" s="421"/>
      <c r="F750" s="421"/>
      <c r="G750" s="421"/>
      <c r="H750" s="421"/>
      <c r="I750" s="421"/>
      <c r="J750" s="421"/>
      <c r="K750" s="421"/>
      <c r="L750" s="421"/>
      <c r="M750" s="421"/>
      <c r="N750" s="421"/>
      <c r="O750" s="421"/>
      <c r="P750" s="421"/>
      <c r="Q750" s="421"/>
      <c r="R750" s="421"/>
      <c r="S750" s="421"/>
      <c r="T750" s="421"/>
      <c r="U750" s="421"/>
      <c r="V750" s="421"/>
      <c r="W750" s="421"/>
      <c r="X750" s="421"/>
      <c r="Y750" s="421"/>
      <c r="Z750" s="421"/>
    </row>
    <row r="751" spans="1:26" ht="14.25" customHeight="1" x14ac:dyDescent="0.35">
      <c r="A751" s="421"/>
      <c r="B751" s="421"/>
      <c r="C751" s="421"/>
      <c r="D751" s="421"/>
      <c r="E751" s="421"/>
      <c r="F751" s="421"/>
      <c r="G751" s="421"/>
      <c r="H751" s="421"/>
      <c r="I751" s="421"/>
      <c r="J751" s="421"/>
      <c r="K751" s="421"/>
      <c r="L751" s="421"/>
      <c r="M751" s="421"/>
      <c r="N751" s="421"/>
      <c r="O751" s="421"/>
      <c r="P751" s="421"/>
      <c r="Q751" s="421"/>
      <c r="R751" s="421"/>
      <c r="S751" s="421"/>
      <c r="T751" s="421"/>
      <c r="U751" s="421"/>
      <c r="V751" s="421"/>
      <c r="W751" s="421"/>
      <c r="X751" s="421"/>
      <c r="Y751" s="421"/>
      <c r="Z751" s="421"/>
    </row>
    <row r="752" spans="1:26" ht="14.25" customHeight="1" x14ac:dyDescent="0.35">
      <c r="A752" s="421"/>
      <c r="B752" s="421"/>
      <c r="C752" s="421"/>
      <c r="D752" s="421"/>
      <c r="E752" s="421"/>
      <c r="F752" s="421"/>
      <c r="G752" s="421"/>
      <c r="H752" s="421"/>
      <c r="I752" s="421"/>
      <c r="J752" s="421"/>
      <c r="K752" s="421"/>
      <c r="L752" s="421"/>
      <c r="M752" s="421"/>
      <c r="N752" s="421"/>
      <c r="O752" s="421"/>
      <c r="P752" s="421"/>
      <c r="Q752" s="421"/>
      <c r="R752" s="421"/>
      <c r="S752" s="421"/>
      <c r="T752" s="421"/>
      <c r="U752" s="421"/>
      <c r="V752" s="421"/>
      <c r="W752" s="421"/>
      <c r="X752" s="421"/>
      <c r="Y752" s="421"/>
      <c r="Z752" s="421"/>
    </row>
    <row r="753" spans="1:26" ht="14.25" customHeight="1" x14ac:dyDescent="0.35">
      <c r="A753" s="421"/>
      <c r="B753" s="421"/>
      <c r="C753" s="421"/>
      <c r="D753" s="421"/>
      <c r="E753" s="421"/>
      <c r="F753" s="421"/>
      <c r="G753" s="421"/>
      <c r="H753" s="421"/>
      <c r="I753" s="421"/>
      <c r="J753" s="421"/>
      <c r="K753" s="421"/>
      <c r="L753" s="421"/>
      <c r="M753" s="421"/>
      <c r="N753" s="421"/>
      <c r="O753" s="421"/>
      <c r="P753" s="421"/>
      <c r="Q753" s="421"/>
      <c r="R753" s="421"/>
      <c r="S753" s="421"/>
      <c r="T753" s="421"/>
      <c r="U753" s="421"/>
      <c r="V753" s="421"/>
      <c r="W753" s="421"/>
      <c r="X753" s="421"/>
      <c r="Y753" s="421"/>
      <c r="Z753" s="421"/>
    </row>
    <row r="754" spans="1:26" ht="14.25" customHeight="1" x14ac:dyDescent="0.35">
      <c r="A754" s="421"/>
      <c r="B754" s="421"/>
      <c r="C754" s="421"/>
      <c r="D754" s="421"/>
      <c r="E754" s="421"/>
      <c r="F754" s="421"/>
      <c r="G754" s="421"/>
      <c r="H754" s="421"/>
      <c r="I754" s="421"/>
      <c r="J754" s="421"/>
      <c r="K754" s="421"/>
      <c r="L754" s="421"/>
      <c r="M754" s="421"/>
      <c r="N754" s="421"/>
      <c r="O754" s="421"/>
      <c r="P754" s="421"/>
      <c r="Q754" s="421"/>
      <c r="R754" s="421"/>
      <c r="S754" s="421"/>
      <c r="T754" s="421"/>
      <c r="U754" s="421"/>
      <c r="V754" s="421"/>
      <c r="W754" s="421"/>
      <c r="X754" s="421"/>
      <c r="Y754" s="421"/>
      <c r="Z754" s="421"/>
    </row>
    <row r="755" spans="1:26" ht="14.25" customHeight="1" x14ac:dyDescent="0.35">
      <c r="A755" s="421"/>
      <c r="B755" s="421"/>
      <c r="C755" s="421"/>
      <c r="D755" s="421"/>
      <c r="E755" s="421"/>
      <c r="F755" s="421"/>
      <c r="G755" s="421"/>
      <c r="H755" s="421"/>
      <c r="I755" s="421"/>
      <c r="J755" s="421"/>
      <c r="K755" s="421"/>
      <c r="L755" s="421"/>
      <c r="M755" s="421"/>
      <c r="N755" s="421"/>
      <c r="O755" s="421"/>
      <c r="P755" s="421"/>
      <c r="Q755" s="421"/>
      <c r="R755" s="421"/>
      <c r="S755" s="421"/>
      <c r="T755" s="421"/>
      <c r="U755" s="421"/>
      <c r="V755" s="421"/>
      <c r="W755" s="421"/>
      <c r="X755" s="421"/>
      <c r="Y755" s="421"/>
      <c r="Z755" s="421"/>
    </row>
    <row r="756" spans="1:26" ht="14.25" customHeight="1" x14ac:dyDescent="0.35">
      <c r="A756" s="421"/>
      <c r="B756" s="421"/>
      <c r="C756" s="421"/>
      <c r="D756" s="421"/>
      <c r="E756" s="421"/>
      <c r="F756" s="421"/>
      <c r="G756" s="421"/>
      <c r="H756" s="421"/>
      <c r="I756" s="421"/>
      <c r="J756" s="421"/>
      <c r="K756" s="421"/>
      <c r="L756" s="421"/>
      <c r="M756" s="421"/>
      <c r="N756" s="421"/>
      <c r="O756" s="421"/>
      <c r="P756" s="421"/>
      <c r="Q756" s="421"/>
      <c r="R756" s="421"/>
      <c r="S756" s="421"/>
      <c r="T756" s="421"/>
      <c r="U756" s="421"/>
      <c r="V756" s="421"/>
      <c r="W756" s="421"/>
      <c r="X756" s="421"/>
      <c r="Y756" s="421"/>
      <c r="Z756" s="421"/>
    </row>
    <row r="757" spans="1:26" ht="14.25" customHeight="1" x14ac:dyDescent="0.35">
      <c r="A757" s="421"/>
      <c r="B757" s="421"/>
      <c r="C757" s="421"/>
      <c r="D757" s="421"/>
      <c r="E757" s="421"/>
      <c r="F757" s="421"/>
      <c r="G757" s="421"/>
      <c r="H757" s="421"/>
      <c r="I757" s="421"/>
      <c r="J757" s="421"/>
      <c r="K757" s="421"/>
      <c r="L757" s="421"/>
      <c r="M757" s="421"/>
      <c r="N757" s="421"/>
      <c r="O757" s="421"/>
      <c r="P757" s="421"/>
      <c r="Q757" s="421"/>
      <c r="R757" s="421"/>
      <c r="S757" s="421"/>
      <c r="T757" s="421"/>
      <c r="U757" s="421"/>
      <c r="V757" s="421"/>
      <c r="W757" s="421"/>
      <c r="X757" s="421"/>
      <c r="Y757" s="421"/>
      <c r="Z757" s="421"/>
    </row>
    <row r="758" spans="1:26" ht="14.25" customHeight="1" x14ac:dyDescent="0.35">
      <c r="A758" s="421"/>
      <c r="B758" s="421"/>
      <c r="C758" s="421"/>
      <c r="D758" s="421"/>
      <c r="E758" s="421"/>
      <c r="F758" s="421"/>
      <c r="G758" s="421"/>
      <c r="H758" s="421"/>
      <c r="I758" s="421"/>
      <c r="J758" s="421"/>
      <c r="K758" s="421"/>
      <c r="L758" s="421"/>
      <c r="M758" s="421"/>
      <c r="N758" s="421"/>
      <c r="O758" s="421"/>
      <c r="P758" s="421"/>
      <c r="Q758" s="421"/>
      <c r="R758" s="421"/>
      <c r="S758" s="421"/>
      <c r="T758" s="421"/>
      <c r="U758" s="421"/>
      <c r="V758" s="421"/>
      <c r="W758" s="421"/>
      <c r="X758" s="421"/>
      <c r="Y758" s="421"/>
      <c r="Z758" s="421"/>
    </row>
    <row r="759" spans="1:26" ht="14.25" customHeight="1" x14ac:dyDescent="0.35">
      <c r="A759" s="421"/>
      <c r="B759" s="421"/>
      <c r="C759" s="421"/>
      <c r="D759" s="421"/>
      <c r="E759" s="421"/>
      <c r="F759" s="421"/>
      <c r="G759" s="421"/>
      <c r="H759" s="421"/>
      <c r="I759" s="421"/>
      <c r="J759" s="421"/>
      <c r="K759" s="421"/>
      <c r="L759" s="421"/>
      <c r="M759" s="421"/>
      <c r="N759" s="421"/>
      <c r="O759" s="421"/>
      <c r="P759" s="421"/>
      <c r="Q759" s="421"/>
      <c r="R759" s="421"/>
      <c r="S759" s="421"/>
      <c r="T759" s="421"/>
      <c r="U759" s="421"/>
      <c r="V759" s="421"/>
      <c r="W759" s="421"/>
      <c r="X759" s="421"/>
      <c r="Y759" s="421"/>
      <c r="Z759" s="421"/>
    </row>
    <row r="760" spans="1:26" ht="14.25" customHeight="1" x14ac:dyDescent="0.35">
      <c r="A760" s="421"/>
      <c r="B760" s="421"/>
      <c r="C760" s="421"/>
      <c r="D760" s="421"/>
      <c r="E760" s="421"/>
      <c r="F760" s="421"/>
      <c r="G760" s="421"/>
      <c r="H760" s="421"/>
      <c r="I760" s="421"/>
      <c r="J760" s="421"/>
      <c r="K760" s="421"/>
      <c r="L760" s="421"/>
      <c r="M760" s="421"/>
      <c r="N760" s="421"/>
      <c r="O760" s="421"/>
      <c r="P760" s="421"/>
      <c r="Q760" s="421"/>
      <c r="R760" s="421"/>
      <c r="S760" s="421"/>
      <c r="T760" s="421"/>
      <c r="U760" s="421"/>
      <c r="V760" s="421"/>
      <c r="W760" s="421"/>
      <c r="X760" s="421"/>
      <c r="Y760" s="421"/>
      <c r="Z760" s="421"/>
    </row>
    <row r="761" spans="1:26" ht="14.25" customHeight="1" x14ac:dyDescent="0.35">
      <c r="A761" s="421"/>
      <c r="B761" s="421"/>
      <c r="C761" s="421"/>
      <c r="D761" s="421"/>
      <c r="E761" s="421"/>
      <c r="F761" s="421"/>
      <c r="G761" s="421"/>
      <c r="H761" s="421"/>
      <c r="I761" s="421"/>
      <c r="J761" s="421"/>
      <c r="K761" s="421"/>
      <c r="L761" s="421"/>
      <c r="M761" s="421"/>
      <c r="N761" s="421"/>
      <c r="O761" s="421"/>
      <c r="P761" s="421"/>
      <c r="Q761" s="421"/>
      <c r="R761" s="421"/>
      <c r="S761" s="421"/>
      <c r="T761" s="421"/>
      <c r="U761" s="421"/>
      <c r="V761" s="421"/>
      <c r="W761" s="421"/>
      <c r="X761" s="421"/>
      <c r="Y761" s="421"/>
      <c r="Z761" s="421"/>
    </row>
    <row r="762" spans="1:26" ht="14.25" customHeight="1" x14ac:dyDescent="0.35">
      <c r="A762" s="421"/>
      <c r="B762" s="421"/>
      <c r="C762" s="421"/>
      <c r="D762" s="421"/>
      <c r="E762" s="421"/>
      <c r="F762" s="421"/>
      <c r="G762" s="421"/>
      <c r="H762" s="421"/>
      <c r="I762" s="421"/>
      <c r="J762" s="421"/>
      <c r="K762" s="421"/>
      <c r="L762" s="421"/>
      <c r="M762" s="421"/>
      <c r="N762" s="421"/>
      <c r="O762" s="421"/>
      <c r="P762" s="421"/>
      <c r="Q762" s="421"/>
      <c r="R762" s="421"/>
      <c r="S762" s="421"/>
      <c r="T762" s="421"/>
      <c r="U762" s="421"/>
      <c r="V762" s="421"/>
      <c r="W762" s="421"/>
      <c r="X762" s="421"/>
      <c r="Y762" s="421"/>
      <c r="Z762" s="421"/>
    </row>
    <row r="763" spans="1:26" ht="14.25" customHeight="1" x14ac:dyDescent="0.35">
      <c r="A763" s="421"/>
      <c r="B763" s="421"/>
      <c r="C763" s="421"/>
      <c r="D763" s="421"/>
      <c r="E763" s="421"/>
      <c r="F763" s="421"/>
      <c r="G763" s="421"/>
      <c r="H763" s="421"/>
      <c r="I763" s="421"/>
      <c r="J763" s="421"/>
      <c r="K763" s="421"/>
      <c r="L763" s="421"/>
      <c r="M763" s="421"/>
      <c r="N763" s="421"/>
      <c r="O763" s="421"/>
      <c r="P763" s="421"/>
      <c r="Q763" s="421"/>
      <c r="R763" s="421"/>
      <c r="S763" s="421"/>
      <c r="T763" s="421"/>
      <c r="U763" s="421"/>
      <c r="V763" s="421"/>
      <c r="W763" s="421"/>
      <c r="X763" s="421"/>
      <c r="Y763" s="421"/>
      <c r="Z763" s="421"/>
    </row>
    <row r="764" spans="1:26" ht="14.25" customHeight="1" x14ac:dyDescent="0.35">
      <c r="A764" s="421"/>
      <c r="B764" s="421"/>
      <c r="C764" s="421"/>
      <c r="D764" s="421"/>
      <c r="E764" s="421"/>
      <c r="F764" s="421"/>
      <c r="G764" s="421"/>
      <c r="H764" s="421"/>
      <c r="I764" s="421"/>
      <c r="J764" s="421"/>
      <c r="K764" s="421"/>
      <c r="L764" s="421"/>
      <c r="M764" s="421"/>
      <c r="N764" s="421"/>
      <c r="O764" s="421"/>
      <c r="P764" s="421"/>
      <c r="Q764" s="421"/>
      <c r="R764" s="421"/>
      <c r="S764" s="421"/>
      <c r="T764" s="421"/>
      <c r="U764" s="421"/>
      <c r="V764" s="421"/>
      <c r="W764" s="421"/>
      <c r="X764" s="421"/>
      <c r="Y764" s="421"/>
      <c r="Z764" s="421"/>
    </row>
    <row r="765" spans="1:26" ht="14.25" customHeight="1" x14ac:dyDescent="0.35">
      <c r="A765" s="421"/>
      <c r="B765" s="421"/>
      <c r="C765" s="421"/>
      <c r="D765" s="421"/>
      <c r="E765" s="421"/>
      <c r="F765" s="421"/>
      <c r="G765" s="421"/>
      <c r="H765" s="421"/>
      <c r="I765" s="421"/>
      <c r="J765" s="421"/>
      <c r="K765" s="421"/>
      <c r="L765" s="421"/>
      <c r="M765" s="421"/>
      <c r="N765" s="421"/>
      <c r="O765" s="421"/>
      <c r="P765" s="421"/>
      <c r="Q765" s="421"/>
      <c r="R765" s="421"/>
      <c r="S765" s="421"/>
      <c r="T765" s="421"/>
      <c r="U765" s="421"/>
      <c r="V765" s="421"/>
      <c r="W765" s="421"/>
      <c r="X765" s="421"/>
      <c r="Y765" s="421"/>
      <c r="Z765" s="421"/>
    </row>
    <row r="766" spans="1:26" ht="14.25" customHeight="1" x14ac:dyDescent="0.35">
      <c r="A766" s="421"/>
      <c r="B766" s="421"/>
      <c r="C766" s="421"/>
      <c r="D766" s="421"/>
      <c r="E766" s="421"/>
      <c r="F766" s="421"/>
      <c r="G766" s="421"/>
      <c r="H766" s="421"/>
      <c r="I766" s="421"/>
      <c r="J766" s="421"/>
      <c r="K766" s="421"/>
      <c r="L766" s="421"/>
      <c r="M766" s="421"/>
      <c r="N766" s="421"/>
      <c r="O766" s="421"/>
      <c r="P766" s="421"/>
      <c r="Q766" s="421"/>
      <c r="R766" s="421"/>
      <c r="S766" s="421"/>
      <c r="T766" s="421"/>
      <c r="U766" s="421"/>
      <c r="V766" s="421"/>
      <c r="W766" s="421"/>
      <c r="X766" s="421"/>
      <c r="Y766" s="421"/>
      <c r="Z766" s="421"/>
    </row>
    <row r="767" spans="1:26" ht="14.25" customHeight="1" x14ac:dyDescent="0.35">
      <c r="A767" s="421"/>
      <c r="B767" s="421"/>
      <c r="C767" s="421"/>
      <c r="D767" s="421"/>
      <c r="E767" s="421"/>
      <c r="F767" s="421"/>
      <c r="G767" s="421"/>
      <c r="H767" s="421"/>
      <c r="I767" s="421"/>
      <c r="J767" s="421"/>
      <c r="K767" s="421"/>
      <c r="L767" s="421"/>
      <c r="M767" s="421"/>
      <c r="N767" s="421"/>
      <c r="O767" s="421"/>
      <c r="P767" s="421"/>
      <c r="Q767" s="421"/>
      <c r="R767" s="421"/>
      <c r="S767" s="421"/>
      <c r="T767" s="421"/>
      <c r="U767" s="421"/>
      <c r="V767" s="421"/>
      <c r="W767" s="421"/>
      <c r="X767" s="421"/>
      <c r="Y767" s="421"/>
      <c r="Z767" s="421"/>
    </row>
    <row r="768" spans="1:26" ht="14.25" customHeight="1" x14ac:dyDescent="0.35">
      <c r="A768" s="421"/>
      <c r="B768" s="421"/>
      <c r="C768" s="421"/>
      <c r="D768" s="421"/>
      <c r="E768" s="421"/>
      <c r="F768" s="421"/>
      <c r="G768" s="421"/>
      <c r="H768" s="421"/>
      <c r="I768" s="421"/>
      <c r="J768" s="421"/>
      <c r="K768" s="421"/>
      <c r="L768" s="421"/>
      <c r="M768" s="421"/>
      <c r="N768" s="421"/>
      <c r="O768" s="421"/>
      <c r="P768" s="421"/>
      <c r="Q768" s="421"/>
      <c r="R768" s="421"/>
      <c r="S768" s="421"/>
      <c r="T768" s="421"/>
      <c r="U768" s="421"/>
      <c r="V768" s="421"/>
      <c r="W768" s="421"/>
      <c r="X768" s="421"/>
      <c r="Y768" s="421"/>
      <c r="Z768" s="421"/>
    </row>
    <row r="769" spans="1:26" ht="14.25" customHeight="1" x14ac:dyDescent="0.35">
      <c r="A769" s="421"/>
      <c r="B769" s="421"/>
      <c r="C769" s="421"/>
      <c r="D769" s="421"/>
      <c r="E769" s="421"/>
      <c r="F769" s="421"/>
      <c r="G769" s="421"/>
      <c r="H769" s="421"/>
      <c r="I769" s="421"/>
      <c r="J769" s="421"/>
      <c r="K769" s="421"/>
      <c r="L769" s="421"/>
      <c r="M769" s="421"/>
      <c r="N769" s="421"/>
      <c r="O769" s="421"/>
      <c r="P769" s="421"/>
      <c r="Q769" s="421"/>
      <c r="R769" s="421"/>
      <c r="S769" s="421"/>
      <c r="T769" s="421"/>
      <c r="U769" s="421"/>
      <c r="V769" s="421"/>
      <c r="W769" s="421"/>
      <c r="X769" s="421"/>
      <c r="Y769" s="421"/>
      <c r="Z769" s="421"/>
    </row>
    <row r="770" spans="1:26" ht="14.25" customHeight="1" x14ac:dyDescent="0.35">
      <c r="A770" s="421"/>
      <c r="B770" s="421"/>
      <c r="C770" s="421"/>
      <c r="D770" s="421"/>
      <c r="E770" s="421"/>
      <c r="F770" s="421"/>
      <c r="G770" s="421"/>
      <c r="H770" s="421"/>
      <c r="I770" s="421"/>
      <c r="J770" s="421"/>
      <c r="K770" s="421"/>
      <c r="L770" s="421"/>
      <c r="M770" s="421"/>
      <c r="N770" s="421"/>
      <c r="O770" s="421"/>
      <c r="P770" s="421"/>
      <c r="Q770" s="421"/>
      <c r="R770" s="421"/>
      <c r="S770" s="421"/>
      <c r="T770" s="421"/>
      <c r="U770" s="421"/>
      <c r="V770" s="421"/>
      <c r="W770" s="421"/>
      <c r="X770" s="421"/>
      <c r="Y770" s="421"/>
      <c r="Z770" s="421"/>
    </row>
    <row r="771" spans="1:26" ht="14.25" customHeight="1" x14ac:dyDescent="0.35">
      <c r="A771" s="421"/>
      <c r="B771" s="421"/>
      <c r="C771" s="421"/>
      <c r="D771" s="421"/>
      <c r="E771" s="421"/>
      <c r="F771" s="421"/>
      <c r="G771" s="421"/>
      <c r="H771" s="421"/>
      <c r="I771" s="421"/>
      <c r="J771" s="421"/>
      <c r="K771" s="421"/>
      <c r="L771" s="421"/>
      <c r="M771" s="421"/>
      <c r="N771" s="421"/>
      <c r="O771" s="421"/>
      <c r="P771" s="421"/>
      <c r="Q771" s="421"/>
      <c r="R771" s="421"/>
      <c r="S771" s="421"/>
      <c r="T771" s="421"/>
      <c r="U771" s="421"/>
      <c r="V771" s="421"/>
      <c r="W771" s="421"/>
      <c r="X771" s="421"/>
      <c r="Y771" s="421"/>
      <c r="Z771" s="421"/>
    </row>
    <row r="772" spans="1:26" ht="14.25" customHeight="1" x14ac:dyDescent="0.35">
      <c r="A772" s="421"/>
      <c r="B772" s="421"/>
      <c r="C772" s="421"/>
      <c r="D772" s="421"/>
      <c r="E772" s="421"/>
      <c r="F772" s="421"/>
      <c r="G772" s="421"/>
      <c r="H772" s="421"/>
      <c r="I772" s="421"/>
      <c r="J772" s="421"/>
      <c r="K772" s="421"/>
      <c r="L772" s="421"/>
      <c r="M772" s="421"/>
      <c r="N772" s="421"/>
      <c r="O772" s="421"/>
      <c r="P772" s="421"/>
      <c r="Q772" s="421"/>
      <c r="R772" s="421"/>
      <c r="S772" s="421"/>
      <c r="T772" s="421"/>
      <c r="U772" s="421"/>
      <c r="V772" s="421"/>
      <c r="W772" s="421"/>
      <c r="X772" s="421"/>
      <c r="Y772" s="421"/>
      <c r="Z772" s="421"/>
    </row>
    <row r="773" spans="1:26" ht="14.25" customHeight="1" x14ac:dyDescent="0.35">
      <c r="A773" s="421"/>
      <c r="B773" s="421"/>
      <c r="C773" s="421"/>
      <c r="D773" s="421"/>
      <c r="E773" s="421"/>
      <c r="F773" s="421"/>
      <c r="G773" s="421"/>
      <c r="H773" s="421"/>
      <c r="I773" s="421"/>
      <c r="J773" s="421"/>
      <c r="K773" s="421"/>
      <c r="L773" s="421"/>
      <c r="M773" s="421"/>
      <c r="N773" s="421"/>
      <c r="O773" s="421"/>
      <c r="P773" s="421"/>
      <c r="Q773" s="421"/>
      <c r="R773" s="421"/>
      <c r="S773" s="421"/>
      <c r="T773" s="421"/>
      <c r="U773" s="421"/>
      <c r="V773" s="421"/>
      <c r="W773" s="421"/>
      <c r="X773" s="421"/>
      <c r="Y773" s="421"/>
      <c r="Z773" s="421"/>
    </row>
    <row r="774" spans="1:26" ht="14.25" customHeight="1" x14ac:dyDescent="0.35">
      <c r="A774" s="421"/>
      <c r="B774" s="421"/>
      <c r="C774" s="421"/>
      <c r="D774" s="421"/>
      <c r="E774" s="421"/>
      <c r="F774" s="421"/>
      <c r="G774" s="421"/>
      <c r="H774" s="421"/>
      <c r="I774" s="421"/>
      <c r="J774" s="421"/>
      <c r="K774" s="421"/>
      <c r="L774" s="421"/>
      <c r="M774" s="421"/>
      <c r="N774" s="421"/>
      <c r="O774" s="421"/>
      <c r="P774" s="421"/>
      <c r="Q774" s="421"/>
      <c r="R774" s="421"/>
      <c r="S774" s="421"/>
      <c r="T774" s="421"/>
      <c r="U774" s="421"/>
      <c r="V774" s="421"/>
      <c r="W774" s="421"/>
      <c r="X774" s="421"/>
      <c r="Y774" s="421"/>
      <c r="Z774" s="421"/>
    </row>
    <row r="775" spans="1:26" ht="14.25" customHeight="1" x14ac:dyDescent="0.35">
      <c r="A775" s="421"/>
      <c r="B775" s="421"/>
      <c r="C775" s="421"/>
      <c r="D775" s="421"/>
      <c r="E775" s="421"/>
      <c r="F775" s="421"/>
      <c r="G775" s="421"/>
      <c r="H775" s="421"/>
      <c r="I775" s="421"/>
      <c r="J775" s="421"/>
      <c r="K775" s="421"/>
      <c r="L775" s="421"/>
      <c r="M775" s="421"/>
      <c r="N775" s="421"/>
      <c r="O775" s="421"/>
      <c r="P775" s="421"/>
      <c r="Q775" s="421"/>
      <c r="R775" s="421"/>
      <c r="S775" s="421"/>
      <c r="T775" s="421"/>
      <c r="U775" s="421"/>
      <c r="V775" s="421"/>
      <c r="W775" s="421"/>
      <c r="X775" s="421"/>
      <c r="Y775" s="421"/>
      <c r="Z775" s="421"/>
    </row>
    <row r="776" spans="1:26" ht="14.25" customHeight="1" x14ac:dyDescent="0.35">
      <c r="A776" s="421"/>
      <c r="B776" s="421"/>
      <c r="C776" s="421"/>
      <c r="D776" s="421"/>
      <c r="E776" s="421"/>
      <c r="F776" s="421"/>
      <c r="G776" s="421"/>
      <c r="H776" s="421"/>
      <c r="I776" s="421"/>
      <c r="J776" s="421"/>
      <c r="K776" s="421"/>
      <c r="L776" s="421"/>
      <c r="M776" s="421"/>
      <c r="N776" s="421"/>
      <c r="O776" s="421"/>
      <c r="P776" s="421"/>
      <c r="Q776" s="421"/>
      <c r="R776" s="421"/>
      <c r="S776" s="421"/>
      <c r="T776" s="421"/>
      <c r="U776" s="421"/>
      <c r="V776" s="421"/>
      <c r="W776" s="421"/>
      <c r="X776" s="421"/>
      <c r="Y776" s="421"/>
      <c r="Z776" s="421"/>
    </row>
    <row r="777" spans="1:26" ht="14.25" customHeight="1" x14ac:dyDescent="0.35">
      <c r="A777" s="421"/>
      <c r="B777" s="421"/>
      <c r="C777" s="421"/>
      <c r="D777" s="421"/>
      <c r="E777" s="421"/>
      <c r="F777" s="421"/>
      <c r="G777" s="421"/>
      <c r="H777" s="421"/>
      <c r="I777" s="421"/>
      <c r="J777" s="421"/>
      <c r="K777" s="421"/>
      <c r="L777" s="421"/>
      <c r="M777" s="421"/>
      <c r="N777" s="421"/>
      <c r="O777" s="421"/>
      <c r="P777" s="421"/>
      <c r="Q777" s="421"/>
      <c r="R777" s="421"/>
      <c r="S777" s="421"/>
      <c r="T777" s="421"/>
      <c r="U777" s="421"/>
      <c r="V777" s="421"/>
      <c r="W777" s="421"/>
      <c r="X777" s="421"/>
      <c r="Y777" s="421"/>
      <c r="Z777" s="421"/>
    </row>
    <row r="778" spans="1:26" ht="14.25" customHeight="1" x14ac:dyDescent="0.35">
      <c r="A778" s="421"/>
      <c r="B778" s="421"/>
      <c r="C778" s="421"/>
      <c r="D778" s="421"/>
      <c r="E778" s="421"/>
      <c r="F778" s="421"/>
      <c r="G778" s="421"/>
      <c r="H778" s="421"/>
      <c r="I778" s="421"/>
      <c r="J778" s="421"/>
      <c r="K778" s="421"/>
      <c r="L778" s="421"/>
      <c r="M778" s="421"/>
      <c r="N778" s="421"/>
      <c r="O778" s="421"/>
      <c r="P778" s="421"/>
      <c r="Q778" s="421"/>
      <c r="R778" s="421"/>
      <c r="S778" s="421"/>
      <c r="T778" s="421"/>
      <c r="U778" s="421"/>
      <c r="V778" s="421"/>
      <c r="W778" s="421"/>
      <c r="X778" s="421"/>
      <c r="Y778" s="421"/>
      <c r="Z778" s="421"/>
    </row>
    <row r="779" spans="1:26" ht="14.25" customHeight="1" x14ac:dyDescent="0.35">
      <c r="A779" s="421"/>
      <c r="B779" s="421"/>
      <c r="C779" s="421"/>
      <c r="D779" s="421"/>
      <c r="E779" s="421"/>
      <c r="F779" s="421"/>
      <c r="G779" s="421"/>
      <c r="H779" s="421"/>
      <c r="I779" s="421"/>
      <c r="J779" s="421"/>
      <c r="K779" s="421"/>
      <c r="L779" s="421"/>
      <c r="M779" s="421"/>
      <c r="N779" s="421"/>
      <c r="O779" s="421"/>
      <c r="P779" s="421"/>
      <c r="Q779" s="421"/>
      <c r="R779" s="421"/>
      <c r="S779" s="421"/>
      <c r="T779" s="421"/>
      <c r="U779" s="421"/>
      <c r="V779" s="421"/>
      <c r="W779" s="421"/>
      <c r="X779" s="421"/>
      <c r="Y779" s="421"/>
      <c r="Z779" s="421"/>
    </row>
    <row r="780" spans="1:26" ht="14.25" customHeight="1" x14ac:dyDescent="0.35">
      <c r="A780" s="421"/>
      <c r="B780" s="421"/>
      <c r="C780" s="421"/>
      <c r="D780" s="421"/>
      <c r="E780" s="421"/>
      <c r="F780" s="421"/>
      <c r="G780" s="421"/>
      <c r="H780" s="421"/>
      <c r="I780" s="421"/>
      <c r="J780" s="421"/>
      <c r="K780" s="421"/>
      <c r="L780" s="421"/>
      <c r="M780" s="421"/>
      <c r="N780" s="421"/>
      <c r="O780" s="421"/>
      <c r="P780" s="421"/>
      <c r="Q780" s="421"/>
      <c r="R780" s="421"/>
      <c r="S780" s="421"/>
      <c r="T780" s="421"/>
      <c r="U780" s="421"/>
      <c r="V780" s="421"/>
      <c r="W780" s="421"/>
      <c r="X780" s="421"/>
      <c r="Y780" s="421"/>
      <c r="Z780" s="421"/>
    </row>
    <row r="781" spans="1:26" ht="14.25" customHeight="1" x14ac:dyDescent="0.35">
      <c r="A781" s="421"/>
      <c r="B781" s="421"/>
      <c r="C781" s="421"/>
      <c r="D781" s="421"/>
      <c r="E781" s="421"/>
      <c r="F781" s="421"/>
      <c r="G781" s="421"/>
      <c r="H781" s="421"/>
      <c r="I781" s="421"/>
      <c r="J781" s="421"/>
      <c r="K781" s="421"/>
      <c r="L781" s="421"/>
      <c r="M781" s="421"/>
      <c r="N781" s="421"/>
      <c r="O781" s="421"/>
      <c r="P781" s="421"/>
      <c r="Q781" s="421"/>
      <c r="R781" s="421"/>
      <c r="S781" s="421"/>
      <c r="T781" s="421"/>
      <c r="U781" s="421"/>
      <c r="V781" s="421"/>
      <c r="W781" s="421"/>
      <c r="X781" s="421"/>
      <c r="Y781" s="421"/>
      <c r="Z781" s="421"/>
    </row>
    <row r="782" spans="1:26" ht="14.25" customHeight="1" x14ac:dyDescent="0.35">
      <c r="A782" s="421"/>
      <c r="B782" s="421"/>
      <c r="C782" s="421"/>
      <c r="D782" s="421"/>
      <c r="E782" s="421"/>
      <c r="F782" s="421"/>
      <c r="G782" s="421"/>
      <c r="H782" s="421"/>
      <c r="I782" s="421"/>
      <c r="J782" s="421"/>
      <c r="K782" s="421"/>
      <c r="L782" s="421"/>
      <c r="M782" s="421"/>
      <c r="N782" s="421"/>
      <c r="O782" s="421"/>
      <c r="P782" s="421"/>
      <c r="Q782" s="421"/>
      <c r="R782" s="421"/>
      <c r="S782" s="421"/>
      <c r="T782" s="421"/>
      <c r="U782" s="421"/>
      <c r="V782" s="421"/>
      <c r="W782" s="421"/>
      <c r="X782" s="421"/>
      <c r="Y782" s="421"/>
      <c r="Z782" s="421"/>
    </row>
    <row r="783" spans="1:26" ht="14.25" customHeight="1" x14ac:dyDescent="0.35">
      <c r="A783" s="421"/>
      <c r="B783" s="421"/>
      <c r="C783" s="421"/>
      <c r="D783" s="421"/>
      <c r="E783" s="421"/>
      <c r="F783" s="421"/>
      <c r="G783" s="421"/>
      <c r="H783" s="421"/>
      <c r="I783" s="421"/>
      <c r="J783" s="421"/>
      <c r="K783" s="421"/>
      <c r="L783" s="421"/>
      <c r="M783" s="421"/>
      <c r="N783" s="421"/>
      <c r="O783" s="421"/>
      <c r="P783" s="421"/>
      <c r="Q783" s="421"/>
      <c r="R783" s="421"/>
      <c r="S783" s="421"/>
      <c r="T783" s="421"/>
      <c r="U783" s="421"/>
      <c r="V783" s="421"/>
      <c r="W783" s="421"/>
      <c r="X783" s="421"/>
      <c r="Y783" s="421"/>
      <c r="Z783" s="421"/>
    </row>
    <row r="784" spans="1:26" ht="14.25" customHeight="1" x14ac:dyDescent="0.35">
      <c r="A784" s="421"/>
      <c r="B784" s="421"/>
      <c r="C784" s="421"/>
      <c r="D784" s="421"/>
      <c r="E784" s="421"/>
      <c r="F784" s="421"/>
      <c r="G784" s="421"/>
      <c r="H784" s="421"/>
      <c r="I784" s="421"/>
      <c r="J784" s="421"/>
      <c r="K784" s="421"/>
      <c r="L784" s="421"/>
      <c r="M784" s="421"/>
      <c r="N784" s="421"/>
      <c r="O784" s="421"/>
      <c r="P784" s="421"/>
      <c r="Q784" s="421"/>
      <c r="R784" s="421"/>
      <c r="S784" s="421"/>
      <c r="T784" s="421"/>
      <c r="U784" s="421"/>
      <c r="V784" s="421"/>
      <c r="W784" s="421"/>
      <c r="X784" s="421"/>
      <c r="Y784" s="421"/>
      <c r="Z784" s="421"/>
    </row>
    <row r="785" spans="1:26" ht="14.25" customHeight="1" x14ac:dyDescent="0.35">
      <c r="A785" s="421"/>
      <c r="B785" s="421"/>
      <c r="C785" s="421"/>
      <c r="D785" s="421"/>
      <c r="E785" s="421"/>
      <c r="F785" s="421"/>
      <c r="G785" s="421"/>
      <c r="H785" s="421"/>
      <c r="I785" s="421"/>
      <c r="J785" s="421"/>
      <c r="K785" s="421"/>
      <c r="L785" s="421"/>
      <c r="M785" s="421"/>
      <c r="N785" s="421"/>
      <c r="O785" s="421"/>
      <c r="P785" s="421"/>
      <c r="Q785" s="421"/>
      <c r="R785" s="421"/>
      <c r="S785" s="421"/>
      <c r="T785" s="421"/>
      <c r="U785" s="421"/>
      <c r="V785" s="421"/>
      <c r="W785" s="421"/>
      <c r="X785" s="421"/>
      <c r="Y785" s="421"/>
      <c r="Z785" s="421"/>
    </row>
    <row r="786" spans="1:26" ht="14.25" customHeight="1" x14ac:dyDescent="0.35">
      <c r="A786" s="421"/>
      <c r="B786" s="421"/>
      <c r="C786" s="421"/>
      <c r="D786" s="421"/>
      <c r="E786" s="421"/>
      <c r="F786" s="421"/>
      <c r="G786" s="421"/>
      <c r="H786" s="421"/>
      <c r="I786" s="421"/>
      <c r="J786" s="421"/>
      <c r="K786" s="421"/>
      <c r="L786" s="421"/>
      <c r="M786" s="421"/>
      <c r="N786" s="421"/>
      <c r="O786" s="421"/>
      <c r="P786" s="421"/>
      <c r="Q786" s="421"/>
      <c r="R786" s="421"/>
      <c r="S786" s="421"/>
      <c r="T786" s="421"/>
      <c r="U786" s="421"/>
      <c r="V786" s="421"/>
      <c r="W786" s="421"/>
      <c r="X786" s="421"/>
      <c r="Y786" s="421"/>
      <c r="Z786" s="421"/>
    </row>
    <row r="787" spans="1:26" ht="14.25" customHeight="1" x14ac:dyDescent="0.35">
      <c r="A787" s="421"/>
      <c r="B787" s="421"/>
      <c r="C787" s="421"/>
      <c r="D787" s="421"/>
      <c r="E787" s="421"/>
      <c r="F787" s="421"/>
      <c r="G787" s="421"/>
      <c r="H787" s="421"/>
      <c r="I787" s="421"/>
      <c r="J787" s="421"/>
      <c r="K787" s="421"/>
      <c r="L787" s="421"/>
      <c r="M787" s="421"/>
      <c r="N787" s="421"/>
      <c r="O787" s="421"/>
      <c r="P787" s="421"/>
      <c r="Q787" s="421"/>
      <c r="R787" s="421"/>
      <c r="S787" s="421"/>
      <c r="T787" s="421"/>
      <c r="U787" s="421"/>
      <c r="V787" s="421"/>
      <c r="W787" s="421"/>
      <c r="X787" s="421"/>
      <c r="Y787" s="421"/>
      <c r="Z787" s="421"/>
    </row>
    <row r="788" spans="1:26" ht="14.25" customHeight="1" x14ac:dyDescent="0.35">
      <c r="A788" s="421"/>
      <c r="B788" s="421"/>
      <c r="C788" s="421"/>
      <c r="D788" s="421"/>
      <c r="E788" s="421"/>
      <c r="F788" s="421"/>
      <c r="G788" s="421"/>
      <c r="H788" s="421"/>
      <c r="I788" s="421"/>
      <c r="J788" s="421"/>
      <c r="K788" s="421"/>
      <c r="L788" s="421"/>
      <c r="M788" s="421"/>
      <c r="N788" s="421"/>
      <c r="O788" s="421"/>
      <c r="P788" s="421"/>
      <c r="Q788" s="421"/>
      <c r="R788" s="421"/>
      <c r="S788" s="421"/>
      <c r="T788" s="421"/>
      <c r="U788" s="421"/>
      <c r="V788" s="421"/>
      <c r="W788" s="421"/>
      <c r="X788" s="421"/>
      <c r="Y788" s="421"/>
      <c r="Z788" s="421"/>
    </row>
    <row r="789" spans="1:26" ht="14.25" customHeight="1" x14ac:dyDescent="0.35">
      <c r="A789" s="421"/>
      <c r="B789" s="421"/>
      <c r="C789" s="421"/>
      <c r="D789" s="421"/>
      <c r="E789" s="421"/>
      <c r="F789" s="421"/>
      <c r="G789" s="421"/>
      <c r="H789" s="421"/>
      <c r="I789" s="421"/>
      <c r="J789" s="421"/>
      <c r="K789" s="421"/>
      <c r="L789" s="421"/>
      <c r="M789" s="421"/>
      <c r="N789" s="421"/>
      <c r="O789" s="421"/>
      <c r="P789" s="421"/>
      <c r="Q789" s="421"/>
      <c r="R789" s="421"/>
      <c r="S789" s="421"/>
      <c r="T789" s="421"/>
      <c r="U789" s="421"/>
      <c r="V789" s="421"/>
      <c r="W789" s="421"/>
      <c r="X789" s="421"/>
      <c r="Y789" s="421"/>
      <c r="Z789" s="421"/>
    </row>
    <row r="790" spans="1:26" ht="14.25" customHeight="1" x14ac:dyDescent="0.35">
      <c r="A790" s="421"/>
      <c r="B790" s="421"/>
      <c r="C790" s="421"/>
      <c r="D790" s="421"/>
      <c r="E790" s="421"/>
      <c r="F790" s="421"/>
      <c r="G790" s="421"/>
      <c r="H790" s="421"/>
      <c r="I790" s="421"/>
      <c r="J790" s="421"/>
      <c r="K790" s="421"/>
      <c r="L790" s="421"/>
      <c r="M790" s="421"/>
      <c r="N790" s="421"/>
      <c r="O790" s="421"/>
      <c r="P790" s="421"/>
      <c r="Q790" s="421"/>
      <c r="R790" s="421"/>
      <c r="S790" s="421"/>
      <c r="T790" s="421"/>
      <c r="U790" s="421"/>
      <c r="V790" s="421"/>
      <c r="W790" s="421"/>
      <c r="X790" s="421"/>
      <c r="Y790" s="421"/>
      <c r="Z790" s="421"/>
    </row>
    <row r="791" spans="1:26" ht="14.25" customHeight="1" x14ac:dyDescent="0.35">
      <c r="A791" s="421"/>
      <c r="B791" s="421"/>
      <c r="C791" s="421"/>
      <c r="D791" s="421"/>
      <c r="E791" s="421"/>
      <c r="F791" s="421"/>
      <c r="G791" s="421"/>
      <c r="H791" s="421"/>
      <c r="I791" s="421"/>
      <c r="J791" s="421"/>
      <c r="K791" s="421"/>
      <c r="L791" s="421"/>
      <c r="M791" s="421"/>
      <c r="N791" s="421"/>
      <c r="O791" s="421"/>
      <c r="P791" s="421"/>
      <c r="Q791" s="421"/>
      <c r="R791" s="421"/>
      <c r="S791" s="421"/>
      <c r="T791" s="421"/>
      <c r="U791" s="421"/>
      <c r="V791" s="421"/>
      <c r="W791" s="421"/>
      <c r="X791" s="421"/>
      <c r="Y791" s="421"/>
      <c r="Z791" s="421"/>
    </row>
    <row r="792" spans="1:26" ht="14.25" customHeight="1" x14ac:dyDescent="0.35">
      <c r="A792" s="421"/>
      <c r="B792" s="421"/>
      <c r="C792" s="421"/>
      <c r="D792" s="421"/>
      <c r="E792" s="421"/>
      <c r="F792" s="421"/>
      <c r="G792" s="421"/>
      <c r="H792" s="421"/>
      <c r="I792" s="421"/>
      <c r="J792" s="421"/>
      <c r="K792" s="421"/>
      <c r="L792" s="421"/>
      <c r="M792" s="421"/>
      <c r="N792" s="421"/>
      <c r="O792" s="421"/>
      <c r="P792" s="421"/>
      <c r="Q792" s="421"/>
      <c r="R792" s="421"/>
      <c r="S792" s="421"/>
      <c r="T792" s="421"/>
      <c r="U792" s="421"/>
      <c r="V792" s="421"/>
      <c r="W792" s="421"/>
      <c r="X792" s="421"/>
      <c r="Y792" s="421"/>
      <c r="Z792" s="421"/>
    </row>
    <row r="793" spans="1:26" ht="14.25" customHeight="1" x14ac:dyDescent="0.35">
      <c r="A793" s="421"/>
      <c r="B793" s="421"/>
      <c r="C793" s="421"/>
      <c r="D793" s="421"/>
      <c r="E793" s="421"/>
      <c r="F793" s="421"/>
      <c r="G793" s="421"/>
      <c r="H793" s="421"/>
      <c r="I793" s="421"/>
      <c r="J793" s="421"/>
      <c r="K793" s="421"/>
      <c r="L793" s="421"/>
      <c r="M793" s="421"/>
      <c r="N793" s="421"/>
      <c r="O793" s="421"/>
      <c r="P793" s="421"/>
      <c r="Q793" s="421"/>
      <c r="R793" s="421"/>
      <c r="S793" s="421"/>
      <c r="T793" s="421"/>
      <c r="U793" s="421"/>
      <c r="V793" s="421"/>
      <c r="W793" s="421"/>
      <c r="X793" s="421"/>
      <c r="Y793" s="421"/>
      <c r="Z793" s="421"/>
    </row>
    <row r="794" spans="1:26" ht="14.25" customHeight="1" x14ac:dyDescent="0.35">
      <c r="A794" s="421"/>
      <c r="B794" s="421"/>
      <c r="C794" s="421"/>
      <c r="D794" s="421"/>
      <c r="E794" s="421"/>
      <c r="F794" s="421"/>
      <c r="G794" s="421"/>
      <c r="H794" s="421"/>
      <c r="I794" s="421"/>
      <c r="J794" s="421"/>
      <c r="K794" s="421"/>
      <c r="L794" s="421"/>
      <c r="M794" s="421"/>
      <c r="N794" s="421"/>
      <c r="O794" s="421"/>
      <c r="P794" s="421"/>
      <c r="Q794" s="421"/>
      <c r="R794" s="421"/>
      <c r="S794" s="421"/>
      <c r="T794" s="421"/>
      <c r="U794" s="421"/>
      <c r="V794" s="421"/>
      <c r="W794" s="421"/>
      <c r="X794" s="421"/>
      <c r="Y794" s="421"/>
      <c r="Z794" s="421"/>
    </row>
    <row r="795" spans="1:26" ht="14.25" customHeight="1" x14ac:dyDescent="0.35">
      <c r="A795" s="421"/>
      <c r="B795" s="421"/>
      <c r="C795" s="421"/>
      <c r="D795" s="421"/>
      <c r="E795" s="421"/>
      <c r="F795" s="421"/>
      <c r="G795" s="421"/>
      <c r="H795" s="421"/>
      <c r="I795" s="421"/>
      <c r="J795" s="421"/>
      <c r="K795" s="421"/>
      <c r="L795" s="421"/>
      <c r="M795" s="421"/>
      <c r="N795" s="421"/>
      <c r="O795" s="421"/>
      <c r="P795" s="421"/>
      <c r="Q795" s="421"/>
      <c r="R795" s="421"/>
      <c r="S795" s="421"/>
      <c r="T795" s="421"/>
      <c r="U795" s="421"/>
      <c r="V795" s="421"/>
      <c r="W795" s="421"/>
      <c r="X795" s="421"/>
      <c r="Y795" s="421"/>
      <c r="Z795" s="421"/>
    </row>
    <row r="796" spans="1:26" ht="14.25" customHeight="1" x14ac:dyDescent="0.35">
      <c r="A796" s="421"/>
      <c r="B796" s="421"/>
      <c r="C796" s="421"/>
      <c r="D796" s="421"/>
      <c r="E796" s="421"/>
      <c r="F796" s="421"/>
      <c r="G796" s="421"/>
      <c r="H796" s="421"/>
      <c r="I796" s="421"/>
      <c r="J796" s="421"/>
      <c r="K796" s="421"/>
      <c r="L796" s="421"/>
      <c r="M796" s="421"/>
      <c r="N796" s="421"/>
      <c r="O796" s="421"/>
      <c r="P796" s="421"/>
      <c r="Q796" s="421"/>
      <c r="R796" s="421"/>
      <c r="S796" s="421"/>
      <c r="T796" s="421"/>
      <c r="U796" s="421"/>
      <c r="V796" s="421"/>
      <c r="W796" s="421"/>
      <c r="X796" s="421"/>
      <c r="Y796" s="421"/>
      <c r="Z796" s="421"/>
    </row>
    <row r="797" spans="1:26" ht="14.25" customHeight="1" x14ac:dyDescent="0.35">
      <c r="A797" s="421"/>
      <c r="B797" s="421"/>
      <c r="C797" s="421"/>
      <c r="D797" s="421"/>
      <c r="E797" s="421"/>
      <c r="F797" s="421"/>
      <c r="G797" s="421"/>
      <c r="H797" s="421"/>
      <c r="I797" s="421"/>
      <c r="J797" s="421"/>
      <c r="K797" s="421"/>
      <c r="L797" s="421"/>
      <c r="M797" s="421"/>
      <c r="N797" s="421"/>
      <c r="O797" s="421"/>
      <c r="P797" s="421"/>
      <c r="Q797" s="421"/>
      <c r="R797" s="421"/>
      <c r="S797" s="421"/>
      <c r="T797" s="421"/>
      <c r="U797" s="421"/>
      <c r="V797" s="421"/>
      <c r="W797" s="421"/>
      <c r="X797" s="421"/>
      <c r="Y797" s="421"/>
      <c r="Z797" s="421"/>
    </row>
    <row r="798" spans="1:26" ht="14.25" customHeight="1" x14ac:dyDescent="0.35">
      <c r="A798" s="421"/>
      <c r="B798" s="421"/>
      <c r="C798" s="421"/>
      <c r="D798" s="421"/>
      <c r="E798" s="421"/>
      <c r="F798" s="421"/>
      <c r="G798" s="421"/>
      <c r="H798" s="421"/>
      <c r="I798" s="421"/>
      <c r="J798" s="421"/>
      <c r="K798" s="421"/>
      <c r="L798" s="421"/>
      <c r="M798" s="421"/>
      <c r="N798" s="421"/>
      <c r="O798" s="421"/>
      <c r="P798" s="421"/>
      <c r="Q798" s="421"/>
      <c r="R798" s="421"/>
      <c r="S798" s="421"/>
      <c r="T798" s="421"/>
      <c r="U798" s="421"/>
      <c r="V798" s="421"/>
      <c r="W798" s="421"/>
      <c r="X798" s="421"/>
      <c r="Y798" s="421"/>
      <c r="Z798" s="421"/>
    </row>
    <row r="799" spans="1:26" ht="14.25" customHeight="1" x14ac:dyDescent="0.35">
      <c r="A799" s="421"/>
      <c r="B799" s="421"/>
      <c r="C799" s="421"/>
      <c r="D799" s="421"/>
      <c r="E799" s="421"/>
      <c r="F799" s="421"/>
      <c r="G799" s="421"/>
      <c r="H799" s="421"/>
      <c r="I799" s="421"/>
      <c r="J799" s="421"/>
      <c r="K799" s="421"/>
      <c r="L799" s="421"/>
      <c r="M799" s="421"/>
      <c r="N799" s="421"/>
      <c r="O799" s="421"/>
      <c r="P799" s="421"/>
      <c r="Q799" s="421"/>
      <c r="R799" s="421"/>
      <c r="S799" s="421"/>
      <c r="T799" s="421"/>
      <c r="U799" s="421"/>
      <c r="V799" s="421"/>
      <c r="W799" s="421"/>
      <c r="X799" s="421"/>
      <c r="Y799" s="421"/>
      <c r="Z799" s="421"/>
    </row>
    <row r="800" spans="1:26" ht="14.25" customHeight="1" x14ac:dyDescent="0.35">
      <c r="A800" s="421"/>
      <c r="B800" s="421"/>
      <c r="C800" s="421"/>
      <c r="D800" s="421"/>
      <c r="E800" s="421"/>
      <c r="F800" s="421"/>
      <c r="G800" s="421"/>
      <c r="H800" s="421"/>
      <c r="I800" s="421"/>
      <c r="J800" s="421"/>
      <c r="K800" s="421"/>
      <c r="L800" s="421"/>
      <c r="M800" s="421"/>
      <c r="N800" s="421"/>
      <c r="O800" s="421"/>
      <c r="P800" s="421"/>
      <c r="Q800" s="421"/>
      <c r="R800" s="421"/>
      <c r="S800" s="421"/>
      <c r="T800" s="421"/>
      <c r="U800" s="421"/>
      <c r="V800" s="421"/>
      <c r="W800" s="421"/>
      <c r="X800" s="421"/>
      <c r="Y800" s="421"/>
      <c r="Z800" s="421"/>
    </row>
    <row r="801" spans="1:26" ht="14.25" customHeight="1" x14ac:dyDescent="0.35">
      <c r="A801" s="421"/>
      <c r="B801" s="421"/>
      <c r="C801" s="421"/>
      <c r="D801" s="421"/>
      <c r="E801" s="421"/>
      <c r="F801" s="421"/>
      <c r="G801" s="421"/>
      <c r="H801" s="421"/>
      <c r="I801" s="421"/>
      <c r="J801" s="421"/>
      <c r="K801" s="421"/>
      <c r="L801" s="421"/>
      <c r="M801" s="421"/>
      <c r="N801" s="421"/>
      <c r="O801" s="421"/>
      <c r="P801" s="421"/>
      <c r="Q801" s="421"/>
      <c r="R801" s="421"/>
      <c r="S801" s="421"/>
      <c r="T801" s="421"/>
      <c r="U801" s="421"/>
      <c r="V801" s="421"/>
      <c r="W801" s="421"/>
      <c r="X801" s="421"/>
      <c r="Y801" s="421"/>
      <c r="Z801" s="421"/>
    </row>
    <row r="802" spans="1:26" ht="14.25" customHeight="1" x14ac:dyDescent="0.35">
      <c r="A802" s="421"/>
      <c r="B802" s="421"/>
      <c r="C802" s="421"/>
      <c r="D802" s="421"/>
      <c r="E802" s="421"/>
      <c r="F802" s="421"/>
      <c r="G802" s="421"/>
      <c r="H802" s="421"/>
      <c r="I802" s="421"/>
      <c r="J802" s="421"/>
      <c r="K802" s="421"/>
      <c r="L802" s="421"/>
      <c r="M802" s="421"/>
      <c r="N802" s="421"/>
      <c r="O802" s="421"/>
      <c r="P802" s="421"/>
      <c r="Q802" s="421"/>
      <c r="R802" s="421"/>
      <c r="S802" s="421"/>
      <c r="T802" s="421"/>
      <c r="U802" s="421"/>
      <c r="V802" s="421"/>
      <c r="W802" s="421"/>
      <c r="X802" s="421"/>
      <c r="Y802" s="421"/>
      <c r="Z802" s="421"/>
    </row>
    <row r="803" spans="1:26" ht="14.25" customHeight="1" x14ac:dyDescent="0.35">
      <c r="A803" s="421"/>
      <c r="B803" s="421"/>
      <c r="C803" s="421"/>
      <c r="D803" s="421"/>
      <c r="E803" s="421"/>
      <c r="F803" s="421"/>
      <c r="G803" s="421"/>
      <c r="H803" s="421"/>
      <c r="I803" s="421"/>
      <c r="J803" s="421"/>
      <c r="K803" s="421"/>
      <c r="L803" s="421"/>
      <c r="M803" s="421"/>
      <c r="N803" s="421"/>
      <c r="O803" s="421"/>
      <c r="P803" s="421"/>
      <c r="Q803" s="421"/>
      <c r="R803" s="421"/>
      <c r="S803" s="421"/>
      <c r="T803" s="421"/>
      <c r="U803" s="421"/>
      <c r="V803" s="421"/>
      <c r="W803" s="421"/>
      <c r="X803" s="421"/>
      <c r="Y803" s="421"/>
      <c r="Z803" s="421"/>
    </row>
    <row r="804" spans="1:26" ht="14.25" customHeight="1" x14ac:dyDescent="0.35">
      <c r="A804" s="421"/>
      <c r="B804" s="421"/>
      <c r="C804" s="421"/>
      <c r="D804" s="421"/>
      <c r="E804" s="421"/>
      <c r="F804" s="421"/>
      <c r="G804" s="421"/>
      <c r="H804" s="421"/>
      <c r="I804" s="421"/>
      <c r="J804" s="421"/>
      <c r="K804" s="421"/>
      <c r="L804" s="421"/>
      <c r="M804" s="421"/>
      <c r="N804" s="421"/>
      <c r="O804" s="421"/>
      <c r="P804" s="421"/>
      <c r="Q804" s="421"/>
      <c r="R804" s="421"/>
      <c r="S804" s="421"/>
      <c r="T804" s="421"/>
      <c r="U804" s="421"/>
      <c r="V804" s="421"/>
      <c r="W804" s="421"/>
      <c r="X804" s="421"/>
      <c r="Y804" s="421"/>
      <c r="Z804" s="421"/>
    </row>
    <row r="805" spans="1:26" ht="14.25" customHeight="1" x14ac:dyDescent="0.35">
      <c r="A805" s="421"/>
      <c r="B805" s="421"/>
      <c r="C805" s="421"/>
      <c r="D805" s="421"/>
      <c r="E805" s="421"/>
      <c r="F805" s="421"/>
      <c r="G805" s="421"/>
      <c r="H805" s="421"/>
      <c r="I805" s="421"/>
      <c r="J805" s="421"/>
      <c r="K805" s="421"/>
      <c r="L805" s="421"/>
      <c r="M805" s="421"/>
      <c r="N805" s="421"/>
      <c r="O805" s="421"/>
      <c r="P805" s="421"/>
      <c r="Q805" s="421"/>
      <c r="R805" s="421"/>
      <c r="S805" s="421"/>
      <c r="T805" s="421"/>
      <c r="U805" s="421"/>
      <c r="V805" s="421"/>
      <c r="W805" s="421"/>
      <c r="X805" s="421"/>
      <c r="Y805" s="421"/>
      <c r="Z805" s="421"/>
    </row>
    <row r="806" spans="1:26" ht="14.25" customHeight="1" x14ac:dyDescent="0.35">
      <c r="A806" s="421"/>
      <c r="B806" s="421"/>
      <c r="C806" s="421"/>
      <c r="D806" s="421"/>
      <c r="E806" s="421"/>
      <c r="F806" s="421"/>
      <c r="G806" s="421"/>
      <c r="H806" s="421"/>
      <c r="I806" s="421"/>
      <c r="J806" s="421"/>
      <c r="K806" s="421"/>
      <c r="L806" s="421"/>
      <c r="M806" s="421"/>
      <c r="N806" s="421"/>
      <c r="O806" s="421"/>
      <c r="P806" s="421"/>
      <c r="Q806" s="421"/>
      <c r="R806" s="421"/>
      <c r="S806" s="421"/>
      <c r="T806" s="421"/>
      <c r="U806" s="421"/>
      <c r="V806" s="421"/>
      <c r="W806" s="421"/>
      <c r="X806" s="421"/>
      <c r="Y806" s="421"/>
      <c r="Z806" s="421"/>
    </row>
    <row r="807" spans="1:26" ht="14.25" customHeight="1" x14ac:dyDescent="0.35">
      <c r="A807" s="421"/>
      <c r="B807" s="421"/>
      <c r="C807" s="421"/>
      <c r="D807" s="421"/>
      <c r="E807" s="421"/>
      <c r="F807" s="421"/>
      <c r="G807" s="421"/>
      <c r="H807" s="421"/>
      <c r="I807" s="421"/>
      <c r="J807" s="421"/>
      <c r="K807" s="421"/>
      <c r="L807" s="421"/>
      <c r="M807" s="421"/>
      <c r="N807" s="421"/>
      <c r="O807" s="421"/>
      <c r="P807" s="421"/>
      <c r="Q807" s="421"/>
      <c r="R807" s="421"/>
      <c r="S807" s="421"/>
      <c r="T807" s="421"/>
      <c r="U807" s="421"/>
      <c r="V807" s="421"/>
      <c r="W807" s="421"/>
      <c r="X807" s="421"/>
      <c r="Y807" s="421"/>
      <c r="Z807" s="421"/>
    </row>
    <row r="808" spans="1:26" ht="14.25" customHeight="1" x14ac:dyDescent="0.35">
      <c r="A808" s="421"/>
      <c r="B808" s="421"/>
      <c r="C808" s="421"/>
      <c r="D808" s="421"/>
      <c r="E808" s="421"/>
      <c r="F808" s="421"/>
      <c r="G808" s="421"/>
      <c r="H808" s="421"/>
      <c r="I808" s="421"/>
      <c r="J808" s="421"/>
      <c r="K808" s="421"/>
      <c r="L808" s="421"/>
      <c r="M808" s="421"/>
      <c r="N808" s="421"/>
      <c r="O808" s="421"/>
      <c r="P808" s="421"/>
      <c r="Q808" s="421"/>
      <c r="R808" s="421"/>
      <c r="S808" s="421"/>
      <c r="T808" s="421"/>
      <c r="U808" s="421"/>
      <c r="V808" s="421"/>
      <c r="W808" s="421"/>
      <c r="X808" s="421"/>
      <c r="Y808" s="421"/>
      <c r="Z808" s="421"/>
    </row>
    <row r="809" spans="1:26" ht="14.25" customHeight="1" x14ac:dyDescent="0.35">
      <c r="A809" s="421"/>
      <c r="B809" s="421"/>
      <c r="C809" s="421"/>
      <c r="D809" s="421"/>
      <c r="E809" s="421"/>
      <c r="F809" s="421"/>
      <c r="G809" s="421"/>
      <c r="H809" s="421"/>
      <c r="I809" s="421"/>
      <c r="J809" s="421"/>
      <c r="K809" s="421"/>
      <c r="L809" s="421"/>
      <c r="M809" s="421"/>
      <c r="N809" s="421"/>
      <c r="O809" s="421"/>
      <c r="P809" s="421"/>
      <c r="Q809" s="421"/>
      <c r="R809" s="421"/>
      <c r="S809" s="421"/>
      <c r="T809" s="421"/>
      <c r="U809" s="421"/>
      <c r="V809" s="421"/>
      <c r="W809" s="421"/>
      <c r="X809" s="421"/>
      <c r="Y809" s="421"/>
      <c r="Z809" s="421"/>
    </row>
    <row r="810" spans="1:26" ht="14.25" customHeight="1" x14ac:dyDescent="0.35">
      <c r="A810" s="421"/>
      <c r="B810" s="421"/>
      <c r="C810" s="421"/>
      <c r="D810" s="421"/>
      <c r="E810" s="421"/>
      <c r="F810" s="421"/>
      <c r="G810" s="421"/>
      <c r="H810" s="421"/>
      <c r="I810" s="421"/>
      <c r="J810" s="421"/>
      <c r="K810" s="421"/>
      <c r="L810" s="421"/>
      <c r="M810" s="421"/>
      <c r="N810" s="421"/>
      <c r="O810" s="421"/>
      <c r="P810" s="421"/>
      <c r="Q810" s="421"/>
      <c r="R810" s="421"/>
      <c r="S810" s="421"/>
      <c r="T810" s="421"/>
      <c r="U810" s="421"/>
      <c r="V810" s="421"/>
      <c r="W810" s="421"/>
      <c r="X810" s="421"/>
      <c r="Y810" s="421"/>
      <c r="Z810" s="421"/>
    </row>
    <row r="811" spans="1:26" ht="14.25" customHeight="1" x14ac:dyDescent="0.35">
      <c r="A811" s="421"/>
      <c r="B811" s="421"/>
      <c r="C811" s="421"/>
      <c r="D811" s="421"/>
      <c r="E811" s="421"/>
      <c r="F811" s="421"/>
      <c r="G811" s="421"/>
      <c r="H811" s="421"/>
      <c r="I811" s="421"/>
      <c r="J811" s="421"/>
      <c r="K811" s="421"/>
      <c r="L811" s="421"/>
      <c r="M811" s="421"/>
      <c r="N811" s="421"/>
      <c r="O811" s="421"/>
      <c r="P811" s="421"/>
      <c r="Q811" s="421"/>
      <c r="R811" s="421"/>
      <c r="S811" s="421"/>
      <c r="T811" s="421"/>
      <c r="U811" s="421"/>
      <c r="V811" s="421"/>
      <c r="W811" s="421"/>
      <c r="X811" s="421"/>
      <c r="Y811" s="421"/>
      <c r="Z811" s="421"/>
    </row>
    <row r="812" spans="1:26" ht="14.25" customHeight="1" x14ac:dyDescent="0.35">
      <c r="A812" s="421"/>
      <c r="B812" s="421"/>
      <c r="C812" s="421"/>
      <c r="D812" s="421"/>
      <c r="E812" s="421"/>
      <c r="F812" s="421"/>
      <c r="G812" s="421"/>
      <c r="H812" s="421"/>
      <c r="I812" s="421"/>
      <c r="J812" s="421"/>
      <c r="K812" s="421"/>
      <c r="L812" s="421"/>
      <c r="M812" s="421"/>
      <c r="N812" s="421"/>
      <c r="O812" s="421"/>
      <c r="P812" s="421"/>
      <c r="Q812" s="421"/>
      <c r="R812" s="421"/>
      <c r="S812" s="421"/>
      <c r="T812" s="421"/>
      <c r="U812" s="421"/>
      <c r="V812" s="421"/>
      <c r="W812" s="421"/>
      <c r="X812" s="421"/>
      <c r="Y812" s="421"/>
      <c r="Z812" s="421"/>
    </row>
    <row r="813" spans="1:26" ht="14.25" customHeight="1" x14ac:dyDescent="0.35">
      <c r="A813" s="421"/>
      <c r="B813" s="421"/>
      <c r="C813" s="421"/>
      <c r="D813" s="421"/>
      <c r="E813" s="421"/>
      <c r="F813" s="421"/>
      <c r="G813" s="421"/>
      <c r="H813" s="421"/>
      <c r="I813" s="421"/>
      <c r="J813" s="421"/>
      <c r="K813" s="421"/>
      <c r="L813" s="421"/>
      <c r="M813" s="421"/>
      <c r="N813" s="421"/>
      <c r="O813" s="421"/>
      <c r="P813" s="421"/>
      <c r="Q813" s="421"/>
      <c r="R813" s="421"/>
      <c r="S813" s="421"/>
      <c r="T813" s="421"/>
      <c r="U813" s="421"/>
      <c r="V813" s="421"/>
      <c r="W813" s="421"/>
      <c r="X813" s="421"/>
      <c r="Y813" s="421"/>
      <c r="Z813" s="421"/>
    </row>
    <row r="814" spans="1:26" ht="14.25" customHeight="1" x14ac:dyDescent="0.35">
      <c r="A814" s="421"/>
      <c r="B814" s="421"/>
      <c r="C814" s="421"/>
      <c r="D814" s="421"/>
      <c r="E814" s="421"/>
      <c r="F814" s="421"/>
      <c r="G814" s="421"/>
      <c r="H814" s="421"/>
      <c r="I814" s="421"/>
      <c r="J814" s="421"/>
      <c r="K814" s="421"/>
      <c r="L814" s="421"/>
      <c r="M814" s="421"/>
      <c r="N814" s="421"/>
      <c r="O814" s="421"/>
      <c r="P814" s="421"/>
      <c r="Q814" s="421"/>
      <c r="R814" s="421"/>
      <c r="S814" s="421"/>
      <c r="T814" s="421"/>
      <c r="U814" s="421"/>
      <c r="V814" s="421"/>
      <c r="W814" s="421"/>
      <c r="X814" s="421"/>
      <c r="Y814" s="421"/>
      <c r="Z814" s="421"/>
    </row>
    <row r="815" spans="1:26" ht="14.25" customHeight="1" x14ac:dyDescent="0.35">
      <c r="A815" s="421"/>
      <c r="B815" s="421"/>
      <c r="C815" s="421"/>
      <c r="D815" s="421"/>
      <c r="E815" s="421"/>
      <c r="F815" s="421"/>
      <c r="G815" s="421"/>
      <c r="H815" s="421"/>
      <c r="I815" s="421"/>
      <c r="J815" s="421"/>
      <c r="K815" s="421"/>
      <c r="L815" s="421"/>
      <c r="M815" s="421"/>
      <c r="N815" s="421"/>
      <c r="O815" s="421"/>
      <c r="P815" s="421"/>
      <c r="Q815" s="421"/>
      <c r="R815" s="421"/>
      <c r="S815" s="421"/>
      <c r="T815" s="421"/>
      <c r="U815" s="421"/>
      <c r="V815" s="421"/>
      <c r="W815" s="421"/>
      <c r="X815" s="421"/>
      <c r="Y815" s="421"/>
      <c r="Z815" s="421"/>
    </row>
    <row r="816" spans="1:26" ht="14.25" customHeight="1" x14ac:dyDescent="0.35">
      <c r="A816" s="421"/>
      <c r="B816" s="421"/>
      <c r="C816" s="421"/>
      <c r="D816" s="421"/>
      <c r="E816" s="421"/>
      <c r="F816" s="421"/>
      <c r="G816" s="421"/>
      <c r="H816" s="421"/>
      <c r="I816" s="421"/>
      <c r="J816" s="421"/>
      <c r="K816" s="421"/>
      <c r="L816" s="421"/>
      <c r="M816" s="421"/>
      <c r="N816" s="421"/>
      <c r="O816" s="421"/>
      <c r="P816" s="421"/>
      <c r="Q816" s="421"/>
      <c r="R816" s="421"/>
      <c r="S816" s="421"/>
      <c r="T816" s="421"/>
      <c r="U816" s="421"/>
      <c r="V816" s="421"/>
      <c r="W816" s="421"/>
      <c r="X816" s="421"/>
      <c r="Y816" s="421"/>
      <c r="Z816" s="421"/>
    </row>
    <row r="817" spans="1:26" ht="14.25" customHeight="1" x14ac:dyDescent="0.35">
      <c r="A817" s="421"/>
      <c r="B817" s="421"/>
      <c r="C817" s="421"/>
      <c r="D817" s="421"/>
      <c r="E817" s="421"/>
      <c r="F817" s="421"/>
      <c r="G817" s="421"/>
      <c r="H817" s="421"/>
      <c r="I817" s="421"/>
      <c r="J817" s="421"/>
      <c r="K817" s="421"/>
      <c r="L817" s="421"/>
      <c r="M817" s="421"/>
      <c r="N817" s="421"/>
      <c r="O817" s="421"/>
      <c r="P817" s="421"/>
      <c r="Q817" s="421"/>
      <c r="R817" s="421"/>
      <c r="S817" s="421"/>
      <c r="T817" s="421"/>
      <c r="U817" s="421"/>
      <c r="V817" s="421"/>
      <c r="W817" s="421"/>
      <c r="X817" s="421"/>
      <c r="Y817" s="421"/>
      <c r="Z817" s="421"/>
    </row>
    <row r="818" spans="1:26" ht="14.25" customHeight="1" x14ac:dyDescent="0.35">
      <c r="A818" s="421"/>
      <c r="B818" s="421"/>
      <c r="C818" s="421"/>
      <c r="D818" s="421"/>
      <c r="E818" s="421"/>
      <c r="F818" s="421"/>
      <c r="G818" s="421"/>
      <c r="H818" s="421"/>
      <c r="I818" s="421"/>
      <c r="J818" s="421"/>
      <c r="K818" s="421"/>
      <c r="L818" s="421"/>
      <c r="M818" s="421"/>
      <c r="N818" s="421"/>
      <c r="O818" s="421"/>
      <c r="P818" s="421"/>
      <c r="Q818" s="421"/>
      <c r="R818" s="421"/>
      <c r="S818" s="421"/>
      <c r="T818" s="421"/>
      <c r="U818" s="421"/>
      <c r="V818" s="421"/>
      <c r="W818" s="421"/>
      <c r="X818" s="421"/>
      <c r="Y818" s="421"/>
      <c r="Z818" s="421"/>
    </row>
    <row r="819" spans="1:26" ht="14.25" customHeight="1" x14ac:dyDescent="0.35">
      <c r="A819" s="421"/>
      <c r="B819" s="421"/>
      <c r="C819" s="421"/>
      <c r="D819" s="421"/>
      <c r="E819" s="421"/>
      <c r="F819" s="421"/>
      <c r="G819" s="421"/>
      <c r="H819" s="421"/>
      <c r="I819" s="421"/>
      <c r="J819" s="421"/>
      <c r="K819" s="421"/>
      <c r="L819" s="421"/>
      <c r="M819" s="421"/>
      <c r="N819" s="421"/>
      <c r="O819" s="421"/>
      <c r="P819" s="421"/>
      <c r="Q819" s="421"/>
      <c r="R819" s="421"/>
      <c r="S819" s="421"/>
      <c r="T819" s="421"/>
      <c r="U819" s="421"/>
      <c r="V819" s="421"/>
      <c r="W819" s="421"/>
      <c r="X819" s="421"/>
      <c r="Y819" s="421"/>
      <c r="Z819" s="421"/>
    </row>
    <row r="820" spans="1:26" ht="14.25" customHeight="1" x14ac:dyDescent="0.35">
      <c r="A820" s="421"/>
      <c r="B820" s="421"/>
      <c r="C820" s="421"/>
      <c r="D820" s="421"/>
      <c r="E820" s="421"/>
      <c r="F820" s="421"/>
      <c r="G820" s="421"/>
      <c r="H820" s="421"/>
      <c r="I820" s="421"/>
      <c r="J820" s="421"/>
      <c r="K820" s="421"/>
      <c r="L820" s="421"/>
      <c r="M820" s="421"/>
      <c r="N820" s="421"/>
      <c r="O820" s="421"/>
      <c r="P820" s="421"/>
      <c r="Q820" s="421"/>
      <c r="R820" s="421"/>
      <c r="S820" s="421"/>
      <c r="T820" s="421"/>
      <c r="U820" s="421"/>
      <c r="V820" s="421"/>
      <c r="W820" s="421"/>
      <c r="X820" s="421"/>
      <c r="Y820" s="421"/>
      <c r="Z820" s="421"/>
    </row>
    <row r="821" spans="1:26" ht="14.25" customHeight="1" x14ac:dyDescent="0.35">
      <c r="A821" s="421"/>
      <c r="B821" s="421"/>
      <c r="C821" s="421"/>
      <c r="D821" s="421"/>
      <c r="E821" s="421"/>
      <c r="F821" s="421"/>
      <c r="G821" s="421"/>
      <c r="H821" s="421"/>
      <c r="I821" s="421"/>
      <c r="J821" s="421"/>
      <c r="K821" s="421"/>
      <c r="L821" s="421"/>
      <c r="M821" s="421"/>
      <c r="N821" s="421"/>
      <c r="O821" s="421"/>
      <c r="P821" s="421"/>
      <c r="Q821" s="421"/>
      <c r="R821" s="421"/>
      <c r="S821" s="421"/>
      <c r="T821" s="421"/>
      <c r="U821" s="421"/>
      <c r="V821" s="421"/>
      <c r="W821" s="421"/>
      <c r="X821" s="421"/>
      <c r="Y821" s="421"/>
      <c r="Z821" s="421"/>
    </row>
    <row r="822" spans="1:26" ht="14.25" customHeight="1" x14ac:dyDescent="0.35">
      <c r="A822" s="421"/>
      <c r="B822" s="421"/>
      <c r="C822" s="421"/>
      <c r="D822" s="421"/>
      <c r="E822" s="421"/>
      <c r="F822" s="421"/>
      <c r="G822" s="421"/>
      <c r="H822" s="421"/>
      <c r="I822" s="421"/>
      <c r="J822" s="421"/>
      <c r="K822" s="421"/>
      <c r="L822" s="421"/>
      <c r="M822" s="421"/>
      <c r="N822" s="421"/>
      <c r="O822" s="421"/>
      <c r="P822" s="421"/>
      <c r="Q822" s="421"/>
      <c r="R822" s="421"/>
      <c r="S822" s="421"/>
      <c r="T822" s="421"/>
      <c r="U822" s="421"/>
      <c r="V822" s="421"/>
      <c r="W822" s="421"/>
      <c r="X822" s="421"/>
      <c r="Y822" s="421"/>
      <c r="Z822" s="421"/>
    </row>
    <row r="823" spans="1:26" ht="14.25" customHeight="1" x14ac:dyDescent="0.35">
      <c r="A823" s="421"/>
      <c r="B823" s="421"/>
      <c r="C823" s="421"/>
      <c r="D823" s="421"/>
      <c r="E823" s="421"/>
      <c r="F823" s="421"/>
      <c r="G823" s="421"/>
      <c r="H823" s="421"/>
      <c r="I823" s="421"/>
      <c r="J823" s="421"/>
      <c r="K823" s="421"/>
      <c r="L823" s="421"/>
      <c r="M823" s="421"/>
      <c r="N823" s="421"/>
      <c r="O823" s="421"/>
      <c r="P823" s="421"/>
      <c r="Q823" s="421"/>
      <c r="R823" s="421"/>
      <c r="S823" s="421"/>
      <c r="T823" s="421"/>
      <c r="U823" s="421"/>
      <c r="V823" s="421"/>
      <c r="W823" s="421"/>
      <c r="X823" s="421"/>
      <c r="Y823" s="421"/>
      <c r="Z823" s="421"/>
    </row>
    <row r="824" spans="1:26" ht="14.25" customHeight="1" x14ac:dyDescent="0.35">
      <c r="A824" s="421"/>
      <c r="B824" s="421"/>
      <c r="C824" s="421"/>
      <c r="D824" s="421"/>
      <c r="E824" s="421"/>
      <c r="F824" s="421"/>
      <c r="G824" s="421"/>
      <c r="H824" s="421"/>
      <c r="I824" s="421"/>
      <c r="J824" s="421"/>
      <c r="K824" s="421"/>
      <c r="L824" s="421"/>
      <c r="M824" s="421"/>
      <c r="N824" s="421"/>
      <c r="O824" s="421"/>
      <c r="P824" s="421"/>
      <c r="Q824" s="421"/>
      <c r="R824" s="421"/>
      <c r="S824" s="421"/>
      <c r="T824" s="421"/>
      <c r="U824" s="421"/>
      <c r="V824" s="421"/>
      <c r="W824" s="421"/>
      <c r="X824" s="421"/>
      <c r="Y824" s="421"/>
      <c r="Z824" s="421"/>
    </row>
    <row r="825" spans="1:26" ht="14.25" customHeight="1" x14ac:dyDescent="0.35">
      <c r="A825" s="421"/>
      <c r="B825" s="421"/>
      <c r="C825" s="421"/>
      <c r="D825" s="421"/>
      <c r="E825" s="421"/>
      <c r="F825" s="421"/>
      <c r="G825" s="421"/>
      <c r="H825" s="421"/>
      <c r="I825" s="421"/>
      <c r="J825" s="421"/>
      <c r="K825" s="421"/>
      <c r="L825" s="421"/>
      <c r="M825" s="421"/>
      <c r="N825" s="421"/>
      <c r="O825" s="421"/>
      <c r="P825" s="421"/>
      <c r="Q825" s="421"/>
      <c r="R825" s="421"/>
      <c r="S825" s="421"/>
      <c r="T825" s="421"/>
      <c r="U825" s="421"/>
      <c r="V825" s="421"/>
      <c r="W825" s="421"/>
      <c r="X825" s="421"/>
      <c r="Y825" s="421"/>
      <c r="Z825" s="421"/>
    </row>
    <row r="826" spans="1:26" ht="14.25" customHeight="1" x14ac:dyDescent="0.35">
      <c r="A826" s="421"/>
      <c r="B826" s="421"/>
      <c r="C826" s="421"/>
      <c r="D826" s="421"/>
      <c r="E826" s="421"/>
      <c r="F826" s="421"/>
      <c r="G826" s="421"/>
      <c r="H826" s="421"/>
      <c r="I826" s="421"/>
      <c r="J826" s="421"/>
      <c r="K826" s="421"/>
      <c r="L826" s="421"/>
      <c r="M826" s="421"/>
      <c r="N826" s="421"/>
      <c r="O826" s="421"/>
      <c r="P826" s="421"/>
      <c r="Q826" s="421"/>
      <c r="R826" s="421"/>
      <c r="S826" s="421"/>
      <c r="T826" s="421"/>
      <c r="U826" s="421"/>
      <c r="V826" s="421"/>
      <c r="W826" s="421"/>
      <c r="X826" s="421"/>
      <c r="Y826" s="421"/>
      <c r="Z826" s="421"/>
    </row>
    <row r="827" spans="1:26" ht="14.25" customHeight="1" x14ac:dyDescent="0.35">
      <c r="A827" s="421"/>
      <c r="B827" s="421"/>
      <c r="C827" s="421"/>
      <c r="D827" s="421"/>
      <c r="E827" s="421"/>
      <c r="F827" s="421"/>
      <c r="G827" s="421"/>
      <c r="H827" s="421"/>
      <c r="I827" s="421"/>
      <c r="J827" s="421"/>
      <c r="K827" s="421"/>
      <c r="L827" s="421"/>
      <c r="M827" s="421"/>
      <c r="N827" s="421"/>
      <c r="O827" s="421"/>
      <c r="P827" s="421"/>
      <c r="Q827" s="421"/>
      <c r="R827" s="421"/>
      <c r="S827" s="421"/>
      <c r="T827" s="421"/>
      <c r="U827" s="421"/>
      <c r="V827" s="421"/>
      <c r="W827" s="421"/>
      <c r="X827" s="421"/>
      <c r="Y827" s="421"/>
      <c r="Z827" s="421"/>
    </row>
    <row r="828" spans="1:26" ht="14.25" customHeight="1" x14ac:dyDescent="0.35">
      <c r="A828" s="421"/>
      <c r="B828" s="421"/>
      <c r="C828" s="421"/>
      <c r="D828" s="421"/>
      <c r="E828" s="421"/>
      <c r="F828" s="421"/>
      <c r="G828" s="421"/>
      <c r="H828" s="421"/>
      <c r="I828" s="421"/>
      <c r="J828" s="421"/>
      <c r="K828" s="421"/>
      <c r="L828" s="421"/>
      <c r="M828" s="421"/>
      <c r="N828" s="421"/>
      <c r="O828" s="421"/>
      <c r="P828" s="421"/>
      <c r="Q828" s="421"/>
      <c r="R828" s="421"/>
      <c r="S828" s="421"/>
      <c r="T828" s="421"/>
      <c r="U828" s="421"/>
      <c r="V828" s="421"/>
      <c r="W828" s="421"/>
      <c r="X828" s="421"/>
      <c r="Y828" s="421"/>
      <c r="Z828" s="421"/>
    </row>
    <row r="829" spans="1:26" ht="14.25" customHeight="1" x14ac:dyDescent="0.35">
      <c r="A829" s="421"/>
      <c r="B829" s="421"/>
      <c r="C829" s="421"/>
      <c r="D829" s="421"/>
      <c r="E829" s="421"/>
      <c r="F829" s="421"/>
      <c r="G829" s="421"/>
      <c r="H829" s="421"/>
      <c r="I829" s="421"/>
      <c r="J829" s="421"/>
      <c r="K829" s="421"/>
      <c r="L829" s="421"/>
      <c r="M829" s="421"/>
      <c r="N829" s="421"/>
      <c r="O829" s="421"/>
      <c r="P829" s="421"/>
      <c r="Q829" s="421"/>
      <c r="R829" s="421"/>
      <c r="S829" s="421"/>
      <c r="T829" s="421"/>
      <c r="U829" s="421"/>
      <c r="V829" s="421"/>
      <c r="W829" s="421"/>
      <c r="X829" s="421"/>
      <c r="Y829" s="421"/>
      <c r="Z829" s="421"/>
    </row>
    <row r="830" spans="1:26" ht="14.25" customHeight="1" x14ac:dyDescent="0.35">
      <c r="A830" s="421"/>
      <c r="B830" s="421"/>
      <c r="C830" s="421"/>
      <c r="D830" s="421"/>
      <c r="E830" s="421"/>
      <c r="F830" s="421"/>
      <c r="G830" s="421"/>
      <c r="H830" s="421"/>
      <c r="I830" s="421"/>
      <c r="J830" s="421"/>
      <c r="K830" s="421"/>
      <c r="L830" s="421"/>
      <c r="M830" s="421"/>
      <c r="N830" s="421"/>
      <c r="O830" s="421"/>
      <c r="P830" s="421"/>
      <c r="Q830" s="421"/>
      <c r="R830" s="421"/>
      <c r="S830" s="421"/>
      <c r="T830" s="421"/>
      <c r="U830" s="421"/>
      <c r="V830" s="421"/>
      <c r="W830" s="421"/>
      <c r="X830" s="421"/>
      <c r="Y830" s="421"/>
      <c r="Z830" s="421"/>
    </row>
    <row r="831" spans="1:26" ht="14.25" customHeight="1" x14ac:dyDescent="0.35">
      <c r="A831" s="421"/>
      <c r="B831" s="421"/>
      <c r="C831" s="421"/>
      <c r="D831" s="421"/>
      <c r="E831" s="421"/>
      <c r="F831" s="421"/>
      <c r="G831" s="421"/>
      <c r="H831" s="421"/>
      <c r="I831" s="421"/>
      <c r="J831" s="421"/>
      <c r="K831" s="421"/>
      <c r="L831" s="421"/>
      <c r="M831" s="421"/>
      <c r="N831" s="421"/>
      <c r="O831" s="421"/>
      <c r="P831" s="421"/>
      <c r="Q831" s="421"/>
      <c r="R831" s="421"/>
      <c r="S831" s="421"/>
      <c r="T831" s="421"/>
      <c r="U831" s="421"/>
      <c r="V831" s="421"/>
      <c r="W831" s="421"/>
      <c r="X831" s="421"/>
      <c r="Y831" s="421"/>
      <c r="Z831" s="421"/>
    </row>
    <row r="832" spans="1:26" ht="14.25" customHeight="1" x14ac:dyDescent="0.35">
      <c r="A832" s="421"/>
      <c r="B832" s="421"/>
      <c r="C832" s="421"/>
      <c r="D832" s="421"/>
      <c r="E832" s="421"/>
      <c r="F832" s="421"/>
      <c r="G832" s="421"/>
      <c r="H832" s="421"/>
      <c r="I832" s="421"/>
      <c r="J832" s="421"/>
      <c r="K832" s="421"/>
      <c r="L832" s="421"/>
      <c r="M832" s="421"/>
      <c r="N832" s="421"/>
      <c r="O832" s="421"/>
      <c r="P832" s="421"/>
      <c r="Q832" s="421"/>
      <c r="R832" s="421"/>
      <c r="S832" s="421"/>
      <c r="T832" s="421"/>
      <c r="U832" s="421"/>
      <c r="V832" s="421"/>
      <c r="W832" s="421"/>
      <c r="X832" s="421"/>
      <c r="Y832" s="421"/>
      <c r="Z832" s="421"/>
    </row>
    <row r="833" spans="1:26" ht="14.25" customHeight="1" x14ac:dyDescent="0.35">
      <c r="A833" s="421"/>
      <c r="B833" s="421"/>
      <c r="C833" s="421"/>
      <c r="D833" s="421"/>
      <c r="E833" s="421"/>
      <c r="F833" s="421"/>
      <c r="G833" s="421"/>
      <c r="H833" s="421"/>
      <c r="I833" s="421"/>
      <c r="J833" s="421"/>
      <c r="K833" s="421"/>
      <c r="L833" s="421"/>
      <c r="M833" s="421"/>
      <c r="N833" s="421"/>
      <c r="O833" s="421"/>
      <c r="P833" s="421"/>
      <c r="Q833" s="421"/>
      <c r="R833" s="421"/>
      <c r="S833" s="421"/>
      <c r="T833" s="421"/>
      <c r="U833" s="421"/>
      <c r="V833" s="421"/>
      <c r="W833" s="421"/>
      <c r="X833" s="421"/>
      <c r="Y833" s="421"/>
      <c r="Z833" s="421"/>
    </row>
    <row r="834" spans="1:26" ht="14.25" customHeight="1" x14ac:dyDescent="0.35">
      <c r="A834" s="421"/>
      <c r="B834" s="421"/>
      <c r="C834" s="421"/>
      <c r="D834" s="421"/>
      <c r="E834" s="421"/>
      <c r="F834" s="421"/>
      <c r="G834" s="421"/>
      <c r="H834" s="421"/>
      <c r="I834" s="421"/>
      <c r="J834" s="421"/>
      <c r="K834" s="421"/>
      <c r="L834" s="421"/>
      <c r="M834" s="421"/>
      <c r="N834" s="421"/>
      <c r="O834" s="421"/>
      <c r="P834" s="421"/>
      <c r="Q834" s="421"/>
      <c r="R834" s="421"/>
      <c r="S834" s="421"/>
      <c r="T834" s="421"/>
      <c r="U834" s="421"/>
      <c r="V834" s="421"/>
      <c r="W834" s="421"/>
      <c r="X834" s="421"/>
      <c r="Y834" s="421"/>
      <c r="Z834" s="421"/>
    </row>
    <row r="835" spans="1:26" ht="14.25" customHeight="1" x14ac:dyDescent="0.35">
      <c r="A835" s="421"/>
      <c r="B835" s="421"/>
      <c r="C835" s="421"/>
      <c r="D835" s="421"/>
      <c r="E835" s="421"/>
      <c r="F835" s="421"/>
      <c r="G835" s="421"/>
      <c r="H835" s="421"/>
      <c r="I835" s="421"/>
      <c r="J835" s="421"/>
      <c r="K835" s="421"/>
      <c r="L835" s="421"/>
      <c r="M835" s="421"/>
      <c r="N835" s="421"/>
      <c r="O835" s="421"/>
      <c r="P835" s="421"/>
      <c r="Q835" s="421"/>
      <c r="R835" s="421"/>
      <c r="S835" s="421"/>
      <c r="T835" s="421"/>
      <c r="U835" s="421"/>
      <c r="V835" s="421"/>
      <c r="W835" s="421"/>
      <c r="X835" s="421"/>
      <c r="Y835" s="421"/>
      <c r="Z835" s="421"/>
    </row>
    <row r="836" spans="1:26" ht="14.25" customHeight="1" x14ac:dyDescent="0.35">
      <c r="A836" s="421"/>
      <c r="B836" s="421"/>
      <c r="C836" s="421"/>
      <c r="D836" s="421"/>
      <c r="E836" s="421"/>
      <c r="F836" s="421"/>
      <c r="G836" s="421"/>
      <c r="H836" s="421"/>
      <c r="I836" s="421"/>
      <c r="J836" s="421"/>
      <c r="K836" s="421"/>
      <c r="L836" s="421"/>
      <c r="M836" s="421"/>
      <c r="N836" s="421"/>
      <c r="O836" s="421"/>
      <c r="P836" s="421"/>
      <c r="Q836" s="421"/>
      <c r="R836" s="421"/>
      <c r="S836" s="421"/>
      <c r="T836" s="421"/>
      <c r="U836" s="421"/>
      <c r="V836" s="421"/>
      <c r="W836" s="421"/>
      <c r="X836" s="421"/>
      <c r="Y836" s="421"/>
      <c r="Z836" s="421"/>
    </row>
    <row r="837" spans="1:26" ht="14.25" customHeight="1" x14ac:dyDescent="0.35">
      <c r="A837" s="421"/>
      <c r="B837" s="421"/>
      <c r="C837" s="421"/>
      <c r="D837" s="421"/>
      <c r="E837" s="421"/>
      <c r="F837" s="421"/>
      <c r="G837" s="421"/>
      <c r="H837" s="421"/>
      <c r="I837" s="421"/>
      <c r="J837" s="421"/>
      <c r="K837" s="421"/>
      <c r="L837" s="421"/>
      <c r="M837" s="421"/>
      <c r="N837" s="421"/>
      <c r="O837" s="421"/>
      <c r="P837" s="421"/>
      <c r="Q837" s="421"/>
      <c r="R837" s="421"/>
      <c r="S837" s="421"/>
      <c r="T837" s="421"/>
      <c r="U837" s="421"/>
      <c r="V837" s="421"/>
      <c r="W837" s="421"/>
      <c r="X837" s="421"/>
      <c r="Y837" s="421"/>
      <c r="Z837" s="421"/>
    </row>
    <row r="838" spans="1:26" ht="14.25" customHeight="1" x14ac:dyDescent="0.35">
      <c r="A838" s="421"/>
      <c r="B838" s="421"/>
      <c r="C838" s="421"/>
      <c r="D838" s="421"/>
      <c r="E838" s="421"/>
      <c r="F838" s="421"/>
      <c r="G838" s="421"/>
      <c r="H838" s="421"/>
      <c r="I838" s="421"/>
      <c r="J838" s="421"/>
      <c r="K838" s="421"/>
      <c r="L838" s="421"/>
      <c r="M838" s="421"/>
      <c r="N838" s="421"/>
      <c r="O838" s="421"/>
      <c r="P838" s="421"/>
      <c r="Q838" s="421"/>
      <c r="R838" s="421"/>
      <c r="S838" s="421"/>
      <c r="T838" s="421"/>
      <c r="U838" s="421"/>
      <c r="V838" s="421"/>
      <c r="W838" s="421"/>
      <c r="X838" s="421"/>
      <c r="Y838" s="421"/>
      <c r="Z838" s="421"/>
    </row>
    <row r="839" spans="1:26" ht="14.25" customHeight="1" x14ac:dyDescent="0.35">
      <c r="A839" s="421"/>
      <c r="B839" s="421"/>
      <c r="C839" s="421"/>
      <c r="D839" s="421"/>
      <c r="E839" s="421"/>
      <c r="F839" s="421"/>
      <c r="G839" s="421"/>
      <c r="H839" s="421"/>
      <c r="I839" s="421"/>
      <c r="J839" s="421"/>
      <c r="K839" s="421"/>
      <c r="L839" s="421"/>
      <c r="M839" s="421"/>
      <c r="N839" s="421"/>
      <c r="O839" s="421"/>
      <c r="P839" s="421"/>
      <c r="Q839" s="421"/>
      <c r="R839" s="421"/>
      <c r="S839" s="421"/>
      <c r="T839" s="421"/>
      <c r="U839" s="421"/>
      <c r="V839" s="421"/>
      <c r="W839" s="421"/>
      <c r="X839" s="421"/>
      <c r="Y839" s="421"/>
      <c r="Z839" s="421"/>
    </row>
    <row r="840" spans="1:26" ht="14.25" customHeight="1" x14ac:dyDescent="0.35">
      <c r="A840" s="421"/>
      <c r="B840" s="421"/>
      <c r="C840" s="421"/>
      <c r="D840" s="421"/>
      <c r="E840" s="421"/>
      <c r="F840" s="421"/>
      <c r="G840" s="421"/>
      <c r="H840" s="421"/>
      <c r="I840" s="421"/>
      <c r="J840" s="421"/>
      <c r="K840" s="421"/>
      <c r="L840" s="421"/>
      <c r="M840" s="421"/>
      <c r="N840" s="421"/>
      <c r="O840" s="421"/>
      <c r="P840" s="421"/>
      <c r="Q840" s="421"/>
      <c r="R840" s="421"/>
      <c r="S840" s="421"/>
      <c r="T840" s="421"/>
      <c r="U840" s="421"/>
      <c r="V840" s="421"/>
      <c r="W840" s="421"/>
      <c r="X840" s="421"/>
      <c r="Y840" s="421"/>
      <c r="Z840" s="421"/>
    </row>
    <row r="841" spans="1:26" ht="14.25" customHeight="1" x14ac:dyDescent="0.35">
      <c r="A841" s="421"/>
      <c r="B841" s="421"/>
      <c r="C841" s="421"/>
      <c r="D841" s="421"/>
      <c r="E841" s="421"/>
      <c r="F841" s="421"/>
      <c r="G841" s="421"/>
      <c r="H841" s="421"/>
      <c r="I841" s="421"/>
      <c r="J841" s="421"/>
      <c r="K841" s="421"/>
      <c r="L841" s="421"/>
      <c r="M841" s="421"/>
      <c r="N841" s="421"/>
      <c r="O841" s="421"/>
      <c r="P841" s="421"/>
      <c r="Q841" s="421"/>
      <c r="R841" s="421"/>
      <c r="S841" s="421"/>
      <c r="T841" s="421"/>
      <c r="U841" s="421"/>
      <c r="V841" s="421"/>
      <c r="W841" s="421"/>
      <c r="X841" s="421"/>
      <c r="Y841" s="421"/>
      <c r="Z841" s="421"/>
    </row>
    <row r="842" spans="1:26" ht="14.25" customHeight="1" x14ac:dyDescent="0.35">
      <c r="A842" s="421"/>
      <c r="B842" s="421"/>
      <c r="C842" s="421"/>
      <c r="D842" s="421"/>
      <c r="E842" s="421"/>
      <c r="F842" s="421"/>
      <c r="G842" s="421"/>
      <c r="H842" s="421"/>
      <c r="I842" s="421"/>
      <c r="J842" s="421"/>
      <c r="K842" s="421"/>
      <c r="L842" s="421"/>
      <c r="M842" s="421"/>
      <c r="N842" s="421"/>
      <c r="O842" s="421"/>
      <c r="P842" s="421"/>
      <c r="Q842" s="421"/>
      <c r="R842" s="421"/>
      <c r="S842" s="421"/>
      <c r="T842" s="421"/>
      <c r="U842" s="421"/>
      <c r="V842" s="421"/>
      <c r="W842" s="421"/>
      <c r="X842" s="421"/>
      <c r="Y842" s="421"/>
      <c r="Z842" s="421"/>
    </row>
    <row r="843" spans="1:26" ht="14.25" customHeight="1" x14ac:dyDescent="0.35">
      <c r="A843" s="421"/>
      <c r="B843" s="421"/>
      <c r="C843" s="421"/>
      <c r="D843" s="421"/>
      <c r="E843" s="421"/>
      <c r="F843" s="421"/>
      <c r="G843" s="421"/>
      <c r="H843" s="421"/>
      <c r="I843" s="421"/>
      <c r="J843" s="421"/>
      <c r="K843" s="421"/>
      <c r="L843" s="421"/>
      <c r="M843" s="421"/>
      <c r="N843" s="421"/>
      <c r="O843" s="421"/>
      <c r="P843" s="421"/>
      <c r="Q843" s="421"/>
      <c r="R843" s="421"/>
      <c r="S843" s="421"/>
      <c r="T843" s="421"/>
      <c r="U843" s="421"/>
      <c r="V843" s="421"/>
      <c r="W843" s="421"/>
      <c r="X843" s="421"/>
      <c r="Y843" s="421"/>
      <c r="Z843" s="421"/>
    </row>
    <row r="844" spans="1:26" ht="14.25" customHeight="1" x14ac:dyDescent="0.35">
      <c r="A844" s="421"/>
      <c r="B844" s="421"/>
      <c r="C844" s="421"/>
      <c r="D844" s="421"/>
      <c r="E844" s="421"/>
      <c r="F844" s="421"/>
      <c r="G844" s="421"/>
      <c r="H844" s="421"/>
      <c r="I844" s="421"/>
      <c r="J844" s="421"/>
      <c r="K844" s="421"/>
      <c r="L844" s="421"/>
      <c r="M844" s="421"/>
      <c r="N844" s="421"/>
      <c r="O844" s="421"/>
      <c r="P844" s="421"/>
      <c r="Q844" s="421"/>
      <c r="R844" s="421"/>
      <c r="S844" s="421"/>
      <c r="T844" s="421"/>
      <c r="U844" s="421"/>
      <c r="V844" s="421"/>
      <c r="W844" s="421"/>
      <c r="X844" s="421"/>
      <c r="Y844" s="421"/>
      <c r="Z844" s="421"/>
    </row>
    <row r="845" spans="1:26" ht="14.25" customHeight="1" x14ac:dyDescent="0.35">
      <c r="A845" s="421"/>
      <c r="B845" s="421"/>
      <c r="C845" s="421"/>
      <c r="D845" s="421"/>
      <c r="E845" s="421"/>
      <c r="F845" s="421"/>
      <c r="G845" s="421"/>
      <c r="H845" s="421"/>
      <c r="I845" s="421"/>
      <c r="J845" s="421"/>
      <c r="K845" s="421"/>
      <c r="L845" s="421"/>
      <c r="M845" s="421"/>
      <c r="N845" s="421"/>
      <c r="O845" s="421"/>
      <c r="P845" s="421"/>
      <c r="Q845" s="421"/>
      <c r="R845" s="421"/>
      <c r="S845" s="421"/>
      <c r="T845" s="421"/>
      <c r="U845" s="421"/>
      <c r="V845" s="421"/>
      <c r="W845" s="421"/>
      <c r="X845" s="421"/>
      <c r="Y845" s="421"/>
      <c r="Z845" s="421"/>
    </row>
    <row r="846" spans="1:26" ht="14.25" customHeight="1" x14ac:dyDescent="0.35">
      <c r="A846" s="421"/>
      <c r="B846" s="421"/>
      <c r="C846" s="421"/>
      <c r="D846" s="421"/>
      <c r="E846" s="421"/>
      <c r="F846" s="421"/>
      <c r="G846" s="421"/>
      <c r="H846" s="421"/>
      <c r="I846" s="421"/>
      <c r="J846" s="421"/>
      <c r="K846" s="421"/>
      <c r="L846" s="421"/>
      <c r="M846" s="421"/>
      <c r="N846" s="421"/>
      <c r="O846" s="421"/>
      <c r="P846" s="421"/>
      <c r="Q846" s="421"/>
      <c r="R846" s="421"/>
      <c r="S846" s="421"/>
      <c r="T846" s="421"/>
      <c r="U846" s="421"/>
      <c r="V846" s="421"/>
      <c r="W846" s="421"/>
      <c r="X846" s="421"/>
      <c r="Y846" s="421"/>
      <c r="Z846" s="421"/>
    </row>
    <row r="847" spans="1:26" ht="14.25" customHeight="1" x14ac:dyDescent="0.35">
      <c r="A847" s="421"/>
      <c r="B847" s="421"/>
      <c r="C847" s="421"/>
      <c r="D847" s="421"/>
      <c r="E847" s="421"/>
      <c r="F847" s="421"/>
      <c r="G847" s="421"/>
      <c r="H847" s="421"/>
      <c r="I847" s="421"/>
      <c r="J847" s="421"/>
      <c r="K847" s="421"/>
      <c r="L847" s="421"/>
      <c r="M847" s="421"/>
      <c r="N847" s="421"/>
      <c r="O847" s="421"/>
      <c r="P847" s="421"/>
      <c r="Q847" s="421"/>
      <c r="R847" s="421"/>
      <c r="S847" s="421"/>
      <c r="T847" s="421"/>
      <c r="U847" s="421"/>
      <c r="V847" s="421"/>
      <c r="W847" s="421"/>
      <c r="X847" s="421"/>
      <c r="Y847" s="421"/>
      <c r="Z847" s="421"/>
    </row>
    <row r="848" spans="1:26" ht="14.25" customHeight="1" x14ac:dyDescent="0.35">
      <c r="A848" s="421"/>
      <c r="B848" s="421"/>
      <c r="C848" s="421"/>
      <c r="D848" s="421"/>
      <c r="E848" s="421"/>
      <c r="F848" s="421"/>
      <c r="G848" s="421"/>
      <c r="H848" s="421"/>
      <c r="I848" s="421"/>
      <c r="J848" s="421"/>
      <c r="K848" s="421"/>
      <c r="L848" s="421"/>
      <c r="M848" s="421"/>
      <c r="N848" s="421"/>
      <c r="O848" s="421"/>
      <c r="P848" s="421"/>
      <c r="Q848" s="421"/>
      <c r="R848" s="421"/>
      <c r="S848" s="421"/>
      <c r="T848" s="421"/>
      <c r="U848" s="421"/>
      <c r="V848" s="421"/>
      <c r="W848" s="421"/>
      <c r="X848" s="421"/>
      <c r="Y848" s="421"/>
      <c r="Z848" s="421"/>
    </row>
    <row r="849" spans="1:26" ht="14.25" customHeight="1" x14ac:dyDescent="0.35">
      <c r="A849" s="421"/>
      <c r="B849" s="421"/>
      <c r="C849" s="421"/>
      <c r="D849" s="421"/>
      <c r="E849" s="421"/>
      <c r="F849" s="421"/>
      <c r="G849" s="421"/>
      <c r="H849" s="421"/>
      <c r="I849" s="421"/>
      <c r="J849" s="421"/>
      <c r="K849" s="421"/>
      <c r="L849" s="421"/>
      <c r="M849" s="421"/>
      <c r="N849" s="421"/>
      <c r="O849" s="421"/>
      <c r="P849" s="421"/>
      <c r="Q849" s="421"/>
      <c r="R849" s="421"/>
      <c r="S849" s="421"/>
      <c r="T849" s="421"/>
      <c r="U849" s="421"/>
      <c r="V849" s="421"/>
      <c r="W849" s="421"/>
      <c r="X849" s="421"/>
      <c r="Y849" s="421"/>
      <c r="Z849" s="421"/>
    </row>
    <row r="850" spans="1:26" ht="14.25" customHeight="1" x14ac:dyDescent="0.35">
      <c r="A850" s="421"/>
      <c r="B850" s="421"/>
      <c r="C850" s="421"/>
      <c r="D850" s="421"/>
      <c r="E850" s="421"/>
      <c r="F850" s="421"/>
      <c r="G850" s="421"/>
      <c r="H850" s="421"/>
      <c r="I850" s="421"/>
      <c r="J850" s="421"/>
      <c r="K850" s="421"/>
      <c r="L850" s="421"/>
      <c r="M850" s="421"/>
      <c r="N850" s="421"/>
      <c r="O850" s="421"/>
      <c r="P850" s="421"/>
      <c r="Q850" s="421"/>
      <c r="R850" s="421"/>
      <c r="S850" s="421"/>
      <c r="T850" s="421"/>
      <c r="U850" s="421"/>
      <c r="V850" s="421"/>
      <c r="W850" s="421"/>
      <c r="X850" s="421"/>
      <c r="Y850" s="421"/>
      <c r="Z850" s="421"/>
    </row>
    <row r="851" spans="1:26" ht="14.25" customHeight="1" x14ac:dyDescent="0.35">
      <c r="A851" s="421"/>
      <c r="B851" s="421"/>
      <c r="C851" s="421"/>
      <c r="D851" s="421"/>
      <c r="E851" s="421"/>
      <c r="F851" s="421"/>
      <c r="G851" s="421"/>
      <c r="H851" s="421"/>
      <c r="I851" s="421"/>
      <c r="J851" s="421"/>
      <c r="K851" s="421"/>
      <c r="L851" s="421"/>
      <c r="M851" s="421"/>
      <c r="N851" s="421"/>
      <c r="O851" s="421"/>
      <c r="P851" s="421"/>
      <c r="Q851" s="421"/>
      <c r="R851" s="421"/>
      <c r="S851" s="421"/>
      <c r="T851" s="421"/>
      <c r="U851" s="421"/>
      <c r="V851" s="421"/>
      <c r="W851" s="421"/>
      <c r="X851" s="421"/>
      <c r="Y851" s="421"/>
      <c r="Z851" s="421"/>
    </row>
    <row r="852" spans="1:26" ht="14.25" customHeight="1" x14ac:dyDescent="0.35">
      <c r="A852" s="421"/>
      <c r="B852" s="421"/>
      <c r="C852" s="421"/>
      <c r="D852" s="421"/>
      <c r="E852" s="421"/>
      <c r="F852" s="421"/>
      <c r="G852" s="421"/>
      <c r="H852" s="421"/>
      <c r="I852" s="421"/>
      <c r="J852" s="421"/>
      <c r="K852" s="421"/>
      <c r="L852" s="421"/>
      <c r="M852" s="421"/>
      <c r="N852" s="421"/>
      <c r="O852" s="421"/>
      <c r="P852" s="421"/>
      <c r="Q852" s="421"/>
      <c r="R852" s="421"/>
      <c r="S852" s="421"/>
      <c r="T852" s="421"/>
      <c r="U852" s="421"/>
      <c r="V852" s="421"/>
      <c r="W852" s="421"/>
      <c r="X852" s="421"/>
      <c r="Y852" s="421"/>
      <c r="Z852" s="421"/>
    </row>
    <row r="853" spans="1:26" ht="14.25" customHeight="1" x14ac:dyDescent="0.35">
      <c r="A853" s="421"/>
      <c r="B853" s="421"/>
      <c r="C853" s="421"/>
      <c r="D853" s="421"/>
      <c r="E853" s="421"/>
      <c r="F853" s="421"/>
      <c r="G853" s="421"/>
      <c r="H853" s="421"/>
      <c r="I853" s="421"/>
      <c r="J853" s="421"/>
      <c r="K853" s="421"/>
      <c r="L853" s="421"/>
      <c r="M853" s="421"/>
      <c r="N853" s="421"/>
      <c r="O853" s="421"/>
      <c r="P853" s="421"/>
      <c r="Q853" s="421"/>
      <c r="R853" s="421"/>
      <c r="S853" s="421"/>
      <c r="T853" s="421"/>
      <c r="U853" s="421"/>
      <c r="V853" s="421"/>
      <c r="W853" s="421"/>
      <c r="X853" s="421"/>
      <c r="Y853" s="421"/>
      <c r="Z853" s="421"/>
    </row>
    <row r="854" spans="1:26" ht="14.25" customHeight="1" x14ac:dyDescent="0.35">
      <c r="A854" s="421"/>
      <c r="B854" s="421"/>
      <c r="C854" s="421"/>
      <c r="D854" s="421"/>
      <c r="E854" s="421"/>
      <c r="F854" s="421"/>
      <c r="G854" s="421"/>
      <c r="H854" s="421"/>
      <c r="I854" s="421"/>
      <c r="J854" s="421"/>
      <c r="K854" s="421"/>
      <c r="L854" s="421"/>
      <c r="M854" s="421"/>
      <c r="N854" s="421"/>
      <c r="O854" s="421"/>
      <c r="P854" s="421"/>
      <c r="Q854" s="421"/>
      <c r="R854" s="421"/>
      <c r="S854" s="421"/>
      <c r="T854" s="421"/>
      <c r="U854" s="421"/>
      <c r="V854" s="421"/>
      <c r="W854" s="421"/>
      <c r="X854" s="421"/>
      <c r="Y854" s="421"/>
      <c r="Z854" s="421"/>
    </row>
    <row r="855" spans="1:26" ht="14.25" customHeight="1" x14ac:dyDescent="0.35">
      <c r="A855" s="421"/>
      <c r="B855" s="421"/>
      <c r="C855" s="421"/>
      <c r="D855" s="421"/>
      <c r="E855" s="421"/>
      <c r="F855" s="421"/>
      <c r="G855" s="421"/>
      <c r="H855" s="421"/>
      <c r="I855" s="421"/>
      <c r="J855" s="421"/>
      <c r="K855" s="421"/>
      <c r="L855" s="421"/>
      <c r="M855" s="421"/>
      <c r="N855" s="421"/>
      <c r="O855" s="421"/>
      <c r="P855" s="421"/>
      <c r="Q855" s="421"/>
      <c r="R855" s="421"/>
      <c r="S855" s="421"/>
      <c r="T855" s="421"/>
      <c r="U855" s="421"/>
      <c r="V855" s="421"/>
      <c r="W855" s="421"/>
      <c r="X855" s="421"/>
      <c r="Y855" s="421"/>
      <c r="Z855" s="421"/>
    </row>
    <row r="856" spans="1:26" ht="14.25" customHeight="1" x14ac:dyDescent="0.35">
      <c r="A856" s="421"/>
      <c r="B856" s="421"/>
      <c r="C856" s="421"/>
      <c r="D856" s="421"/>
      <c r="E856" s="421"/>
      <c r="F856" s="421"/>
      <c r="G856" s="421"/>
      <c r="H856" s="421"/>
      <c r="I856" s="421"/>
      <c r="J856" s="421"/>
      <c r="K856" s="421"/>
      <c r="L856" s="421"/>
      <c r="M856" s="421"/>
      <c r="N856" s="421"/>
      <c r="O856" s="421"/>
      <c r="P856" s="421"/>
      <c r="Q856" s="421"/>
      <c r="R856" s="421"/>
      <c r="S856" s="421"/>
      <c r="T856" s="421"/>
      <c r="U856" s="421"/>
      <c r="V856" s="421"/>
      <c r="W856" s="421"/>
      <c r="X856" s="421"/>
      <c r="Y856" s="421"/>
      <c r="Z856" s="421"/>
    </row>
    <row r="857" spans="1:26" ht="14.25" customHeight="1" x14ac:dyDescent="0.35">
      <c r="A857" s="421"/>
      <c r="B857" s="421"/>
      <c r="C857" s="421"/>
      <c r="D857" s="421"/>
      <c r="E857" s="421"/>
      <c r="F857" s="421"/>
      <c r="G857" s="421"/>
      <c r="H857" s="421"/>
      <c r="I857" s="421"/>
      <c r="J857" s="421"/>
      <c r="K857" s="421"/>
      <c r="L857" s="421"/>
      <c r="M857" s="421"/>
      <c r="N857" s="421"/>
      <c r="O857" s="421"/>
      <c r="P857" s="421"/>
      <c r="Q857" s="421"/>
      <c r="R857" s="421"/>
      <c r="S857" s="421"/>
      <c r="T857" s="421"/>
      <c r="U857" s="421"/>
      <c r="V857" s="421"/>
      <c r="W857" s="421"/>
      <c r="X857" s="421"/>
      <c r="Y857" s="421"/>
      <c r="Z857" s="421"/>
    </row>
    <row r="858" spans="1:26" ht="14.25" customHeight="1" x14ac:dyDescent="0.35">
      <c r="A858" s="421"/>
      <c r="B858" s="421"/>
      <c r="C858" s="421"/>
      <c r="D858" s="421"/>
      <c r="E858" s="421"/>
      <c r="F858" s="421"/>
      <c r="G858" s="421"/>
      <c r="H858" s="421"/>
      <c r="I858" s="421"/>
      <c r="J858" s="421"/>
      <c r="K858" s="421"/>
      <c r="L858" s="421"/>
      <c r="M858" s="421"/>
      <c r="N858" s="421"/>
      <c r="O858" s="421"/>
      <c r="P858" s="421"/>
      <c r="Q858" s="421"/>
      <c r="R858" s="421"/>
      <c r="S858" s="421"/>
      <c r="T858" s="421"/>
      <c r="U858" s="421"/>
      <c r="V858" s="421"/>
      <c r="W858" s="421"/>
      <c r="X858" s="421"/>
      <c r="Y858" s="421"/>
      <c r="Z858" s="421"/>
    </row>
    <row r="859" spans="1:26" ht="14.25" customHeight="1" x14ac:dyDescent="0.35">
      <c r="A859" s="421"/>
      <c r="B859" s="421"/>
      <c r="C859" s="421"/>
      <c r="D859" s="421"/>
      <c r="E859" s="421"/>
      <c r="F859" s="421"/>
      <c r="G859" s="421"/>
      <c r="H859" s="421"/>
      <c r="I859" s="421"/>
      <c r="J859" s="421"/>
      <c r="K859" s="421"/>
      <c r="L859" s="421"/>
      <c r="M859" s="421"/>
      <c r="N859" s="421"/>
      <c r="O859" s="421"/>
      <c r="P859" s="421"/>
      <c r="Q859" s="421"/>
      <c r="R859" s="421"/>
      <c r="S859" s="421"/>
      <c r="T859" s="421"/>
      <c r="U859" s="421"/>
      <c r="V859" s="421"/>
      <c r="W859" s="421"/>
      <c r="X859" s="421"/>
      <c r="Y859" s="421"/>
      <c r="Z859" s="421"/>
    </row>
    <row r="860" spans="1:26" ht="14.25" customHeight="1" x14ac:dyDescent="0.35">
      <c r="A860" s="421"/>
      <c r="B860" s="421"/>
      <c r="C860" s="421"/>
      <c r="D860" s="421"/>
      <c r="E860" s="421"/>
      <c r="F860" s="421"/>
      <c r="G860" s="421"/>
      <c r="H860" s="421"/>
      <c r="I860" s="421"/>
      <c r="J860" s="421"/>
      <c r="K860" s="421"/>
      <c r="L860" s="421"/>
      <c r="M860" s="421"/>
      <c r="N860" s="421"/>
      <c r="O860" s="421"/>
      <c r="P860" s="421"/>
      <c r="Q860" s="421"/>
      <c r="R860" s="421"/>
      <c r="S860" s="421"/>
      <c r="T860" s="421"/>
      <c r="U860" s="421"/>
      <c r="V860" s="421"/>
      <c r="W860" s="421"/>
      <c r="X860" s="421"/>
      <c r="Y860" s="421"/>
      <c r="Z860" s="421"/>
    </row>
    <row r="861" spans="1:26" ht="14.25" customHeight="1" x14ac:dyDescent="0.35">
      <c r="A861" s="421"/>
      <c r="B861" s="421"/>
      <c r="C861" s="421"/>
      <c r="D861" s="421"/>
      <c r="E861" s="421"/>
      <c r="F861" s="421"/>
      <c r="G861" s="421"/>
      <c r="H861" s="421"/>
      <c r="I861" s="421"/>
      <c r="J861" s="421"/>
      <c r="K861" s="421"/>
      <c r="L861" s="421"/>
      <c r="M861" s="421"/>
      <c r="N861" s="421"/>
      <c r="O861" s="421"/>
      <c r="P861" s="421"/>
      <c r="Q861" s="421"/>
      <c r="R861" s="421"/>
      <c r="S861" s="421"/>
      <c r="T861" s="421"/>
      <c r="U861" s="421"/>
      <c r="V861" s="421"/>
      <c r="W861" s="421"/>
      <c r="X861" s="421"/>
      <c r="Y861" s="421"/>
      <c r="Z861" s="421"/>
    </row>
    <row r="862" spans="1:26" ht="14.25" customHeight="1" x14ac:dyDescent="0.35">
      <c r="A862" s="421"/>
      <c r="B862" s="421"/>
      <c r="C862" s="421"/>
      <c r="D862" s="421"/>
      <c r="E862" s="421"/>
      <c r="F862" s="421"/>
      <c r="G862" s="421"/>
      <c r="H862" s="421"/>
      <c r="I862" s="421"/>
      <c r="J862" s="421"/>
      <c r="K862" s="421"/>
      <c r="L862" s="421"/>
      <c r="M862" s="421"/>
      <c r="N862" s="421"/>
      <c r="O862" s="421"/>
      <c r="P862" s="421"/>
      <c r="Q862" s="421"/>
      <c r="R862" s="421"/>
      <c r="S862" s="421"/>
      <c r="T862" s="421"/>
      <c r="U862" s="421"/>
      <c r="V862" s="421"/>
      <c r="W862" s="421"/>
      <c r="X862" s="421"/>
      <c r="Y862" s="421"/>
      <c r="Z862" s="421"/>
    </row>
    <row r="863" spans="1:26" ht="14.25" customHeight="1" x14ac:dyDescent="0.35">
      <c r="A863" s="421"/>
      <c r="B863" s="421"/>
      <c r="C863" s="421"/>
      <c r="D863" s="421"/>
      <c r="E863" s="421"/>
      <c r="F863" s="421"/>
      <c r="G863" s="421"/>
      <c r="H863" s="421"/>
      <c r="I863" s="421"/>
      <c r="J863" s="421"/>
      <c r="K863" s="421"/>
      <c r="L863" s="421"/>
      <c r="M863" s="421"/>
      <c r="N863" s="421"/>
      <c r="O863" s="421"/>
      <c r="P863" s="421"/>
      <c r="Q863" s="421"/>
      <c r="R863" s="421"/>
      <c r="S863" s="421"/>
      <c r="T863" s="421"/>
      <c r="U863" s="421"/>
      <c r="V863" s="421"/>
      <c r="W863" s="421"/>
      <c r="X863" s="421"/>
      <c r="Y863" s="421"/>
      <c r="Z863" s="421"/>
    </row>
    <row r="864" spans="1:26" ht="14.25" customHeight="1" x14ac:dyDescent="0.35">
      <c r="A864" s="421"/>
      <c r="B864" s="421"/>
      <c r="C864" s="421"/>
      <c r="D864" s="421"/>
      <c r="E864" s="421"/>
      <c r="F864" s="421"/>
      <c r="G864" s="421"/>
      <c r="H864" s="421"/>
      <c r="I864" s="421"/>
      <c r="J864" s="421"/>
      <c r="K864" s="421"/>
      <c r="L864" s="421"/>
      <c r="M864" s="421"/>
      <c r="N864" s="421"/>
      <c r="O864" s="421"/>
      <c r="P864" s="421"/>
      <c r="Q864" s="421"/>
      <c r="R864" s="421"/>
      <c r="S864" s="421"/>
      <c r="T864" s="421"/>
      <c r="U864" s="421"/>
      <c r="V864" s="421"/>
      <c r="W864" s="421"/>
      <c r="X864" s="421"/>
      <c r="Y864" s="421"/>
      <c r="Z864" s="421"/>
    </row>
    <row r="865" spans="1:26" ht="14.25" customHeight="1" x14ac:dyDescent="0.35">
      <c r="A865" s="421"/>
      <c r="B865" s="421"/>
      <c r="C865" s="421"/>
      <c r="D865" s="421"/>
      <c r="E865" s="421"/>
      <c r="F865" s="421"/>
      <c r="G865" s="421"/>
      <c r="H865" s="421"/>
      <c r="I865" s="421"/>
      <c r="J865" s="421"/>
      <c r="K865" s="421"/>
      <c r="L865" s="421"/>
      <c r="M865" s="421"/>
      <c r="N865" s="421"/>
      <c r="O865" s="421"/>
      <c r="P865" s="421"/>
      <c r="Q865" s="421"/>
      <c r="R865" s="421"/>
      <c r="S865" s="421"/>
      <c r="T865" s="421"/>
      <c r="U865" s="421"/>
      <c r="V865" s="421"/>
      <c r="W865" s="421"/>
      <c r="X865" s="421"/>
      <c r="Y865" s="421"/>
      <c r="Z865" s="421"/>
    </row>
    <row r="866" spans="1:26" ht="14.25" customHeight="1" x14ac:dyDescent="0.35">
      <c r="A866" s="421"/>
      <c r="B866" s="421"/>
      <c r="C866" s="421"/>
      <c r="D866" s="421"/>
      <c r="E866" s="421"/>
      <c r="F866" s="421"/>
      <c r="G866" s="421"/>
      <c r="H866" s="421"/>
      <c r="I866" s="421"/>
      <c r="J866" s="421"/>
      <c r="K866" s="421"/>
      <c r="L866" s="421"/>
      <c r="M866" s="421"/>
      <c r="N866" s="421"/>
      <c r="O866" s="421"/>
      <c r="P866" s="421"/>
      <c r="Q866" s="421"/>
      <c r="R866" s="421"/>
      <c r="S866" s="421"/>
      <c r="T866" s="421"/>
      <c r="U866" s="421"/>
      <c r="V866" s="421"/>
      <c r="W866" s="421"/>
      <c r="X866" s="421"/>
      <c r="Y866" s="421"/>
      <c r="Z866" s="421"/>
    </row>
    <row r="867" spans="1:26" ht="14.25" customHeight="1" x14ac:dyDescent="0.35">
      <c r="A867" s="421"/>
      <c r="B867" s="421"/>
      <c r="C867" s="421"/>
      <c r="D867" s="421"/>
      <c r="E867" s="421"/>
      <c r="F867" s="421"/>
      <c r="G867" s="421"/>
      <c r="H867" s="421"/>
      <c r="I867" s="421"/>
      <c r="J867" s="421"/>
      <c r="K867" s="421"/>
      <c r="L867" s="421"/>
      <c r="M867" s="421"/>
      <c r="N867" s="421"/>
      <c r="O867" s="421"/>
      <c r="P867" s="421"/>
      <c r="Q867" s="421"/>
      <c r="R867" s="421"/>
      <c r="S867" s="421"/>
      <c r="T867" s="421"/>
      <c r="U867" s="421"/>
      <c r="V867" s="421"/>
      <c r="W867" s="421"/>
      <c r="X867" s="421"/>
      <c r="Y867" s="421"/>
      <c r="Z867" s="421"/>
    </row>
    <row r="868" spans="1:26" ht="14.25" customHeight="1" x14ac:dyDescent="0.35">
      <c r="A868" s="421"/>
      <c r="B868" s="421"/>
      <c r="C868" s="421"/>
      <c r="D868" s="421"/>
      <c r="E868" s="421"/>
      <c r="F868" s="421"/>
      <c r="G868" s="421"/>
      <c r="H868" s="421"/>
      <c r="I868" s="421"/>
      <c r="J868" s="421"/>
      <c r="K868" s="421"/>
      <c r="L868" s="421"/>
      <c r="M868" s="421"/>
      <c r="N868" s="421"/>
      <c r="O868" s="421"/>
      <c r="P868" s="421"/>
      <c r="Q868" s="421"/>
      <c r="R868" s="421"/>
      <c r="S868" s="421"/>
      <c r="T868" s="421"/>
      <c r="U868" s="421"/>
      <c r="V868" s="421"/>
      <c r="W868" s="421"/>
      <c r="X868" s="421"/>
      <c r="Y868" s="421"/>
      <c r="Z868" s="421"/>
    </row>
    <row r="869" spans="1:26" ht="14.25" customHeight="1" x14ac:dyDescent="0.35">
      <c r="A869" s="421"/>
      <c r="B869" s="421"/>
      <c r="C869" s="421"/>
      <c r="D869" s="421"/>
      <c r="E869" s="421"/>
      <c r="F869" s="421"/>
      <c r="G869" s="421"/>
      <c r="H869" s="421"/>
      <c r="I869" s="421"/>
      <c r="J869" s="421"/>
      <c r="K869" s="421"/>
      <c r="L869" s="421"/>
      <c r="M869" s="421"/>
      <c r="N869" s="421"/>
      <c r="O869" s="421"/>
      <c r="P869" s="421"/>
      <c r="Q869" s="421"/>
      <c r="R869" s="421"/>
      <c r="S869" s="421"/>
      <c r="T869" s="421"/>
      <c r="U869" s="421"/>
      <c r="V869" s="421"/>
      <c r="W869" s="421"/>
      <c r="X869" s="421"/>
      <c r="Y869" s="421"/>
      <c r="Z869" s="421"/>
    </row>
    <row r="870" spans="1:26" ht="14.25" customHeight="1" x14ac:dyDescent="0.35">
      <c r="A870" s="421"/>
      <c r="B870" s="421"/>
      <c r="C870" s="421"/>
      <c r="D870" s="421"/>
      <c r="E870" s="421"/>
      <c r="F870" s="421"/>
      <c r="G870" s="421"/>
      <c r="H870" s="421"/>
      <c r="I870" s="421"/>
      <c r="J870" s="421"/>
      <c r="K870" s="421"/>
      <c r="L870" s="421"/>
      <c r="M870" s="421"/>
      <c r="N870" s="421"/>
      <c r="O870" s="421"/>
      <c r="P870" s="421"/>
      <c r="Q870" s="421"/>
      <c r="R870" s="421"/>
      <c r="S870" s="421"/>
      <c r="T870" s="421"/>
      <c r="U870" s="421"/>
      <c r="V870" s="421"/>
      <c r="W870" s="421"/>
      <c r="X870" s="421"/>
      <c r="Y870" s="421"/>
      <c r="Z870" s="421"/>
    </row>
    <row r="871" spans="1:26" ht="14.25" customHeight="1" x14ac:dyDescent="0.35">
      <c r="A871" s="421"/>
      <c r="B871" s="421"/>
      <c r="C871" s="421"/>
      <c r="D871" s="421"/>
      <c r="E871" s="421"/>
      <c r="F871" s="421"/>
      <c r="G871" s="421"/>
      <c r="H871" s="421"/>
      <c r="I871" s="421"/>
      <c r="J871" s="421"/>
      <c r="K871" s="421"/>
      <c r="L871" s="421"/>
      <c r="M871" s="421"/>
      <c r="N871" s="421"/>
      <c r="O871" s="421"/>
      <c r="P871" s="421"/>
      <c r="Q871" s="421"/>
      <c r="R871" s="421"/>
      <c r="S871" s="421"/>
      <c r="T871" s="421"/>
      <c r="U871" s="421"/>
      <c r="V871" s="421"/>
      <c r="W871" s="421"/>
      <c r="X871" s="421"/>
      <c r="Y871" s="421"/>
      <c r="Z871" s="421"/>
    </row>
    <row r="872" spans="1:26" ht="14.25" customHeight="1" x14ac:dyDescent="0.35">
      <c r="A872" s="421"/>
      <c r="B872" s="421"/>
      <c r="C872" s="421"/>
      <c r="D872" s="421"/>
      <c r="E872" s="421"/>
      <c r="F872" s="421"/>
      <c r="G872" s="421"/>
      <c r="H872" s="421"/>
      <c r="I872" s="421"/>
      <c r="J872" s="421"/>
      <c r="K872" s="421"/>
      <c r="L872" s="421"/>
      <c r="M872" s="421"/>
      <c r="N872" s="421"/>
      <c r="O872" s="421"/>
      <c r="P872" s="421"/>
      <c r="Q872" s="421"/>
      <c r="R872" s="421"/>
      <c r="S872" s="421"/>
      <c r="T872" s="421"/>
      <c r="U872" s="421"/>
      <c r="V872" s="421"/>
      <c r="W872" s="421"/>
      <c r="X872" s="421"/>
      <c r="Y872" s="421"/>
      <c r="Z872" s="421"/>
    </row>
    <row r="873" spans="1:26" ht="14.25" customHeight="1" x14ac:dyDescent="0.35">
      <c r="A873" s="421"/>
      <c r="B873" s="421"/>
      <c r="C873" s="421"/>
      <c r="D873" s="421"/>
      <c r="E873" s="421"/>
      <c r="F873" s="421"/>
      <c r="G873" s="421"/>
      <c r="H873" s="421"/>
      <c r="I873" s="421"/>
      <c r="J873" s="421"/>
      <c r="K873" s="421"/>
      <c r="L873" s="421"/>
      <c r="M873" s="421"/>
      <c r="N873" s="421"/>
      <c r="O873" s="421"/>
      <c r="P873" s="421"/>
      <c r="Q873" s="421"/>
      <c r="R873" s="421"/>
      <c r="S873" s="421"/>
      <c r="T873" s="421"/>
      <c r="U873" s="421"/>
      <c r="V873" s="421"/>
      <c r="W873" s="421"/>
      <c r="X873" s="421"/>
      <c r="Y873" s="421"/>
      <c r="Z873" s="421"/>
    </row>
    <row r="874" spans="1:26" ht="14.25" customHeight="1" x14ac:dyDescent="0.35">
      <c r="A874" s="421"/>
      <c r="B874" s="421"/>
      <c r="C874" s="421"/>
      <c r="D874" s="421"/>
      <c r="E874" s="421"/>
      <c r="F874" s="421"/>
      <c r="G874" s="421"/>
      <c r="H874" s="421"/>
      <c r="I874" s="421"/>
      <c r="J874" s="421"/>
      <c r="K874" s="421"/>
      <c r="L874" s="421"/>
      <c r="M874" s="421"/>
      <c r="N874" s="421"/>
      <c r="O874" s="421"/>
      <c r="P874" s="421"/>
      <c r="Q874" s="421"/>
      <c r="R874" s="421"/>
      <c r="S874" s="421"/>
      <c r="T874" s="421"/>
      <c r="U874" s="421"/>
      <c r="V874" s="421"/>
      <c r="W874" s="421"/>
      <c r="X874" s="421"/>
      <c r="Y874" s="421"/>
      <c r="Z874" s="421"/>
    </row>
    <row r="875" spans="1:26" ht="14.25" customHeight="1" x14ac:dyDescent="0.35">
      <c r="A875" s="421"/>
      <c r="B875" s="421"/>
      <c r="C875" s="421"/>
      <c r="D875" s="421"/>
      <c r="E875" s="421"/>
      <c r="F875" s="421"/>
      <c r="G875" s="421"/>
      <c r="H875" s="421"/>
      <c r="I875" s="421"/>
      <c r="J875" s="421"/>
      <c r="K875" s="421"/>
      <c r="L875" s="421"/>
      <c r="M875" s="421"/>
      <c r="N875" s="421"/>
      <c r="O875" s="421"/>
      <c r="P875" s="421"/>
      <c r="Q875" s="421"/>
      <c r="R875" s="421"/>
      <c r="S875" s="421"/>
      <c r="T875" s="421"/>
      <c r="U875" s="421"/>
      <c r="V875" s="421"/>
      <c r="W875" s="421"/>
      <c r="X875" s="421"/>
      <c r="Y875" s="421"/>
      <c r="Z875" s="421"/>
    </row>
    <row r="876" spans="1:26" ht="14.25" customHeight="1" x14ac:dyDescent="0.35">
      <c r="A876" s="421"/>
      <c r="B876" s="421"/>
      <c r="C876" s="421"/>
      <c r="D876" s="421"/>
      <c r="E876" s="421"/>
      <c r="F876" s="421"/>
      <c r="G876" s="421"/>
      <c r="H876" s="421"/>
      <c r="I876" s="421"/>
      <c r="J876" s="421"/>
      <c r="K876" s="421"/>
      <c r="L876" s="421"/>
      <c r="M876" s="421"/>
      <c r="N876" s="421"/>
      <c r="O876" s="421"/>
      <c r="P876" s="421"/>
      <c r="Q876" s="421"/>
      <c r="R876" s="421"/>
      <c r="S876" s="421"/>
      <c r="T876" s="421"/>
      <c r="U876" s="421"/>
      <c r="V876" s="421"/>
      <c r="W876" s="421"/>
      <c r="X876" s="421"/>
      <c r="Y876" s="421"/>
      <c r="Z876" s="421"/>
    </row>
    <row r="877" spans="1:26" ht="14.25" customHeight="1" x14ac:dyDescent="0.35">
      <c r="A877" s="421"/>
      <c r="B877" s="421"/>
      <c r="C877" s="421"/>
      <c r="D877" s="421"/>
      <c r="E877" s="421"/>
      <c r="F877" s="421"/>
      <c r="G877" s="421"/>
      <c r="H877" s="421"/>
      <c r="I877" s="421"/>
      <c r="J877" s="421"/>
      <c r="K877" s="421"/>
      <c r="L877" s="421"/>
      <c r="M877" s="421"/>
      <c r="N877" s="421"/>
      <c r="O877" s="421"/>
      <c r="P877" s="421"/>
      <c r="Q877" s="421"/>
      <c r="R877" s="421"/>
      <c r="S877" s="421"/>
      <c r="T877" s="421"/>
      <c r="U877" s="421"/>
      <c r="V877" s="421"/>
      <c r="W877" s="421"/>
      <c r="X877" s="421"/>
      <c r="Y877" s="421"/>
      <c r="Z877" s="421"/>
    </row>
    <row r="878" spans="1:26" ht="14.25" customHeight="1" x14ac:dyDescent="0.35">
      <c r="A878" s="421"/>
      <c r="B878" s="421"/>
      <c r="C878" s="421"/>
      <c r="D878" s="421"/>
      <c r="E878" s="421"/>
      <c r="F878" s="421"/>
      <c r="G878" s="421"/>
      <c r="H878" s="421"/>
      <c r="I878" s="421"/>
      <c r="J878" s="421"/>
      <c r="K878" s="421"/>
      <c r="L878" s="421"/>
      <c r="M878" s="421"/>
      <c r="N878" s="421"/>
      <c r="O878" s="421"/>
      <c r="P878" s="421"/>
      <c r="Q878" s="421"/>
      <c r="R878" s="421"/>
      <c r="S878" s="421"/>
      <c r="T878" s="421"/>
      <c r="U878" s="421"/>
      <c r="V878" s="421"/>
      <c r="W878" s="421"/>
      <c r="X878" s="421"/>
      <c r="Y878" s="421"/>
      <c r="Z878" s="421"/>
    </row>
    <row r="879" spans="1:26" ht="14.25" customHeight="1" x14ac:dyDescent="0.35">
      <c r="A879" s="421"/>
      <c r="B879" s="421"/>
      <c r="C879" s="421"/>
      <c r="D879" s="421"/>
      <c r="E879" s="421"/>
      <c r="F879" s="421"/>
      <c r="G879" s="421"/>
      <c r="H879" s="421"/>
      <c r="I879" s="421"/>
      <c r="J879" s="421"/>
      <c r="K879" s="421"/>
      <c r="L879" s="421"/>
      <c r="M879" s="421"/>
      <c r="N879" s="421"/>
      <c r="O879" s="421"/>
      <c r="P879" s="421"/>
      <c r="Q879" s="421"/>
      <c r="R879" s="421"/>
      <c r="S879" s="421"/>
      <c r="T879" s="421"/>
      <c r="U879" s="421"/>
      <c r="V879" s="421"/>
      <c r="W879" s="421"/>
      <c r="X879" s="421"/>
      <c r="Y879" s="421"/>
      <c r="Z879" s="421"/>
    </row>
    <row r="880" spans="1:26" ht="14.25" customHeight="1" x14ac:dyDescent="0.35">
      <c r="A880" s="421"/>
      <c r="B880" s="421"/>
      <c r="C880" s="421"/>
      <c r="D880" s="421"/>
      <c r="E880" s="421"/>
      <c r="F880" s="421"/>
      <c r="G880" s="421"/>
      <c r="H880" s="421"/>
      <c r="I880" s="421"/>
      <c r="J880" s="421"/>
      <c r="K880" s="421"/>
      <c r="L880" s="421"/>
      <c r="M880" s="421"/>
      <c r="N880" s="421"/>
      <c r="O880" s="421"/>
      <c r="P880" s="421"/>
      <c r="Q880" s="421"/>
      <c r="R880" s="421"/>
      <c r="S880" s="421"/>
      <c r="T880" s="421"/>
      <c r="U880" s="421"/>
      <c r="V880" s="421"/>
      <c r="W880" s="421"/>
      <c r="X880" s="421"/>
      <c r="Y880" s="421"/>
      <c r="Z880" s="421"/>
    </row>
    <row r="881" spans="1:26" ht="14.25" customHeight="1" x14ac:dyDescent="0.35">
      <c r="A881" s="421"/>
      <c r="B881" s="421"/>
      <c r="C881" s="421"/>
      <c r="D881" s="421"/>
      <c r="E881" s="421"/>
      <c r="F881" s="421"/>
      <c r="G881" s="421"/>
      <c r="H881" s="421"/>
      <c r="I881" s="421"/>
      <c r="J881" s="421"/>
      <c r="K881" s="421"/>
      <c r="L881" s="421"/>
      <c r="M881" s="421"/>
      <c r="N881" s="421"/>
      <c r="O881" s="421"/>
      <c r="P881" s="421"/>
      <c r="Q881" s="421"/>
      <c r="R881" s="421"/>
      <c r="S881" s="421"/>
      <c r="T881" s="421"/>
      <c r="U881" s="421"/>
      <c r="V881" s="421"/>
      <c r="W881" s="421"/>
      <c r="X881" s="421"/>
      <c r="Y881" s="421"/>
      <c r="Z881" s="421"/>
    </row>
    <row r="882" spans="1:26" ht="14.25" customHeight="1" x14ac:dyDescent="0.35">
      <c r="A882" s="421"/>
      <c r="B882" s="421"/>
      <c r="C882" s="421"/>
      <c r="D882" s="421"/>
      <c r="E882" s="421"/>
      <c r="F882" s="421"/>
      <c r="G882" s="421"/>
      <c r="H882" s="421"/>
      <c r="I882" s="421"/>
      <c r="J882" s="421"/>
      <c r="K882" s="421"/>
      <c r="L882" s="421"/>
      <c r="M882" s="421"/>
      <c r="N882" s="421"/>
      <c r="O882" s="421"/>
      <c r="P882" s="421"/>
      <c r="Q882" s="421"/>
      <c r="R882" s="421"/>
      <c r="S882" s="421"/>
      <c r="T882" s="421"/>
      <c r="U882" s="421"/>
      <c r="V882" s="421"/>
      <c r="W882" s="421"/>
      <c r="X882" s="421"/>
      <c r="Y882" s="421"/>
      <c r="Z882" s="421"/>
    </row>
    <row r="883" spans="1:26" ht="14.25" customHeight="1" x14ac:dyDescent="0.35">
      <c r="A883" s="421"/>
      <c r="B883" s="421"/>
      <c r="C883" s="421"/>
      <c r="D883" s="421"/>
      <c r="E883" s="421"/>
      <c r="F883" s="421"/>
      <c r="G883" s="421"/>
      <c r="H883" s="421"/>
      <c r="I883" s="421"/>
      <c r="J883" s="421"/>
      <c r="K883" s="421"/>
      <c r="L883" s="421"/>
      <c r="M883" s="421"/>
      <c r="N883" s="421"/>
      <c r="O883" s="421"/>
      <c r="P883" s="421"/>
      <c r="Q883" s="421"/>
      <c r="R883" s="421"/>
      <c r="S883" s="421"/>
      <c r="T883" s="421"/>
      <c r="U883" s="421"/>
      <c r="V883" s="421"/>
      <c r="W883" s="421"/>
      <c r="X883" s="421"/>
      <c r="Y883" s="421"/>
      <c r="Z883" s="421"/>
    </row>
    <row r="884" spans="1:26" ht="14.25" customHeight="1" x14ac:dyDescent="0.35">
      <c r="A884" s="421"/>
      <c r="B884" s="421"/>
      <c r="C884" s="421"/>
      <c r="D884" s="421"/>
      <c r="E884" s="421"/>
      <c r="F884" s="421"/>
      <c r="G884" s="421"/>
      <c r="H884" s="421"/>
      <c r="I884" s="421"/>
      <c r="J884" s="421"/>
      <c r="K884" s="421"/>
      <c r="L884" s="421"/>
      <c r="M884" s="421"/>
      <c r="N884" s="421"/>
      <c r="O884" s="421"/>
      <c r="P884" s="421"/>
      <c r="Q884" s="421"/>
      <c r="R884" s="421"/>
      <c r="S884" s="421"/>
      <c r="T884" s="421"/>
      <c r="U884" s="421"/>
      <c r="V884" s="421"/>
      <c r="W884" s="421"/>
      <c r="X884" s="421"/>
      <c r="Y884" s="421"/>
      <c r="Z884" s="421"/>
    </row>
    <row r="885" spans="1:26" ht="14.25" customHeight="1" x14ac:dyDescent="0.35">
      <c r="A885" s="421"/>
      <c r="B885" s="421"/>
      <c r="C885" s="421"/>
      <c r="D885" s="421"/>
      <c r="E885" s="421"/>
      <c r="F885" s="421"/>
      <c r="G885" s="421"/>
      <c r="H885" s="421"/>
      <c r="I885" s="421"/>
      <c r="J885" s="421"/>
      <c r="K885" s="421"/>
      <c r="L885" s="421"/>
      <c r="M885" s="421"/>
      <c r="N885" s="421"/>
      <c r="O885" s="421"/>
      <c r="P885" s="421"/>
      <c r="Q885" s="421"/>
      <c r="R885" s="421"/>
      <c r="S885" s="421"/>
      <c r="T885" s="421"/>
      <c r="U885" s="421"/>
      <c r="V885" s="421"/>
      <c r="W885" s="421"/>
      <c r="X885" s="421"/>
      <c r="Y885" s="421"/>
      <c r="Z885" s="421"/>
    </row>
    <row r="886" spans="1:26" ht="14.25" customHeight="1" x14ac:dyDescent="0.35">
      <c r="A886" s="421"/>
      <c r="B886" s="421"/>
      <c r="C886" s="421"/>
      <c r="D886" s="421"/>
      <c r="E886" s="421"/>
      <c r="F886" s="421"/>
      <c r="G886" s="421"/>
      <c r="H886" s="421"/>
      <c r="I886" s="421"/>
      <c r="J886" s="421"/>
      <c r="K886" s="421"/>
      <c r="L886" s="421"/>
      <c r="M886" s="421"/>
      <c r="N886" s="421"/>
      <c r="O886" s="421"/>
      <c r="P886" s="421"/>
      <c r="Q886" s="421"/>
      <c r="R886" s="421"/>
      <c r="S886" s="421"/>
      <c r="T886" s="421"/>
      <c r="U886" s="421"/>
      <c r="V886" s="421"/>
      <c r="W886" s="421"/>
      <c r="X886" s="421"/>
      <c r="Y886" s="421"/>
      <c r="Z886" s="421"/>
    </row>
    <row r="887" spans="1:26" ht="14.25" customHeight="1" x14ac:dyDescent="0.35">
      <c r="A887" s="421"/>
      <c r="B887" s="421"/>
      <c r="C887" s="421"/>
      <c r="D887" s="421"/>
      <c r="E887" s="421"/>
      <c r="F887" s="421"/>
      <c r="G887" s="421"/>
      <c r="H887" s="421"/>
      <c r="I887" s="421"/>
      <c r="J887" s="421"/>
      <c r="K887" s="421"/>
      <c r="L887" s="421"/>
      <c r="M887" s="421"/>
      <c r="N887" s="421"/>
      <c r="O887" s="421"/>
      <c r="P887" s="421"/>
      <c r="Q887" s="421"/>
      <c r="R887" s="421"/>
      <c r="S887" s="421"/>
      <c r="T887" s="421"/>
      <c r="U887" s="421"/>
      <c r="V887" s="421"/>
      <c r="W887" s="421"/>
      <c r="X887" s="421"/>
      <c r="Y887" s="421"/>
      <c r="Z887" s="421"/>
    </row>
    <row r="888" spans="1:26" ht="14.25" customHeight="1" x14ac:dyDescent="0.35">
      <c r="A888" s="421"/>
      <c r="B888" s="421"/>
      <c r="C888" s="421"/>
      <c r="D888" s="421"/>
      <c r="E888" s="421"/>
      <c r="F888" s="421"/>
      <c r="G888" s="421"/>
      <c r="H888" s="421"/>
      <c r="I888" s="421"/>
      <c r="J888" s="421"/>
      <c r="K888" s="421"/>
      <c r="L888" s="421"/>
      <c r="M888" s="421"/>
      <c r="N888" s="421"/>
      <c r="O888" s="421"/>
      <c r="P888" s="421"/>
      <c r="Q888" s="421"/>
      <c r="R888" s="421"/>
      <c r="S888" s="421"/>
      <c r="T888" s="421"/>
      <c r="U888" s="421"/>
      <c r="V888" s="421"/>
      <c r="W888" s="421"/>
      <c r="X888" s="421"/>
      <c r="Y888" s="421"/>
      <c r="Z888" s="421"/>
    </row>
    <row r="889" spans="1:26" ht="14.25" customHeight="1" x14ac:dyDescent="0.35">
      <c r="A889" s="421"/>
      <c r="B889" s="421"/>
      <c r="C889" s="421"/>
      <c r="D889" s="421"/>
      <c r="E889" s="421"/>
      <c r="F889" s="421"/>
      <c r="G889" s="421"/>
      <c r="H889" s="421"/>
      <c r="I889" s="421"/>
      <c r="J889" s="421"/>
      <c r="K889" s="421"/>
      <c r="L889" s="421"/>
      <c r="M889" s="421"/>
      <c r="N889" s="421"/>
      <c r="O889" s="421"/>
      <c r="P889" s="421"/>
      <c r="Q889" s="421"/>
      <c r="R889" s="421"/>
      <c r="S889" s="421"/>
      <c r="T889" s="421"/>
      <c r="U889" s="421"/>
      <c r="V889" s="421"/>
      <c r="W889" s="421"/>
      <c r="X889" s="421"/>
      <c r="Y889" s="421"/>
      <c r="Z889" s="421"/>
    </row>
    <row r="890" spans="1:26" ht="14.25" customHeight="1" x14ac:dyDescent="0.35">
      <c r="A890" s="421"/>
      <c r="B890" s="421"/>
      <c r="C890" s="421"/>
      <c r="D890" s="421"/>
      <c r="E890" s="421"/>
      <c r="F890" s="421"/>
      <c r="G890" s="421"/>
      <c r="H890" s="421"/>
      <c r="I890" s="421"/>
      <c r="J890" s="421"/>
      <c r="K890" s="421"/>
      <c r="L890" s="421"/>
      <c r="M890" s="421"/>
      <c r="N890" s="421"/>
      <c r="O890" s="421"/>
      <c r="P890" s="421"/>
      <c r="Q890" s="421"/>
      <c r="R890" s="421"/>
      <c r="S890" s="421"/>
      <c r="T890" s="421"/>
      <c r="U890" s="421"/>
      <c r="V890" s="421"/>
      <c r="W890" s="421"/>
      <c r="X890" s="421"/>
      <c r="Y890" s="421"/>
      <c r="Z890" s="421"/>
    </row>
    <row r="891" spans="1:26" ht="14.25" customHeight="1" x14ac:dyDescent="0.35">
      <c r="A891" s="421"/>
      <c r="B891" s="421"/>
      <c r="C891" s="421"/>
      <c r="D891" s="421"/>
      <c r="E891" s="421"/>
      <c r="F891" s="421"/>
      <c r="G891" s="421"/>
      <c r="H891" s="421"/>
      <c r="I891" s="421"/>
      <c r="J891" s="421"/>
      <c r="K891" s="421"/>
      <c r="L891" s="421"/>
      <c r="M891" s="421"/>
      <c r="N891" s="421"/>
      <c r="O891" s="421"/>
      <c r="P891" s="421"/>
      <c r="Q891" s="421"/>
      <c r="R891" s="421"/>
      <c r="S891" s="421"/>
      <c r="T891" s="421"/>
      <c r="U891" s="421"/>
      <c r="V891" s="421"/>
      <c r="W891" s="421"/>
      <c r="X891" s="421"/>
      <c r="Y891" s="421"/>
      <c r="Z891" s="421"/>
    </row>
    <row r="892" spans="1:26" ht="14.25" customHeight="1" x14ac:dyDescent="0.35">
      <c r="A892" s="421"/>
      <c r="B892" s="421"/>
      <c r="C892" s="421"/>
      <c r="D892" s="421"/>
      <c r="E892" s="421"/>
      <c r="F892" s="421"/>
      <c r="G892" s="421"/>
      <c r="H892" s="421"/>
      <c r="I892" s="421"/>
      <c r="J892" s="421"/>
      <c r="K892" s="421"/>
      <c r="L892" s="421"/>
      <c r="M892" s="421"/>
      <c r="N892" s="421"/>
      <c r="O892" s="421"/>
      <c r="P892" s="421"/>
      <c r="Q892" s="421"/>
      <c r="R892" s="421"/>
      <c r="S892" s="421"/>
      <c r="T892" s="421"/>
      <c r="U892" s="421"/>
      <c r="V892" s="421"/>
      <c r="W892" s="421"/>
      <c r="X892" s="421"/>
      <c r="Y892" s="421"/>
      <c r="Z892" s="421"/>
    </row>
    <row r="893" spans="1:26" ht="14.25" customHeight="1" x14ac:dyDescent="0.35">
      <c r="A893" s="421"/>
      <c r="B893" s="421"/>
      <c r="C893" s="421"/>
      <c r="D893" s="421"/>
      <c r="E893" s="421"/>
      <c r="F893" s="421"/>
      <c r="G893" s="421"/>
      <c r="H893" s="421"/>
      <c r="I893" s="421"/>
      <c r="J893" s="421"/>
      <c r="K893" s="421"/>
      <c r="L893" s="421"/>
      <c r="M893" s="421"/>
      <c r="N893" s="421"/>
      <c r="O893" s="421"/>
      <c r="P893" s="421"/>
      <c r="Q893" s="421"/>
      <c r="R893" s="421"/>
      <c r="S893" s="421"/>
      <c r="T893" s="421"/>
      <c r="U893" s="421"/>
      <c r="V893" s="421"/>
      <c r="W893" s="421"/>
      <c r="X893" s="421"/>
      <c r="Y893" s="421"/>
      <c r="Z893" s="421"/>
    </row>
    <row r="894" spans="1:26" ht="14.25" customHeight="1" x14ac:dyDescent="0.35">
      <c r="A894" s="421"/>
      <c r="B894" s="421"/>
      <c r="C894" s="421"/>
      <c r="D894" s="421"/>
      <c r="E894" s="421"/>
      <c r="F894" s="421"/>
      <c r="G894" s="421"/>
      <c r="H894" s="421"/>
      <c r="I894" s="421"/>
      <c r="J894" s="421"/>
      <c r="K894" s="421"/>
      <c r="L894" s="421"/>
      <c r="M894" s="421"/>
      <c r="N894" s="421"/>
      <c r="O894" s="421"/>
      <c r="P894" s="421"/>
      <c r="Q894" s="421"/>
      <c r="R894" s="421"/>
      <c r="S894" s="421"/>
      <c r="T894" s="421"/>
      <c r="U894" s="421"/>
      <c r="V894" s="421"/>
      <c r="W894" s="421"/>
      <c r="X894" s="421"/>
      <c r="Y894" s="421"/>
      <c r="Z894" s="421"/>
    </row>
    <row r="895" spans="1:26" ht="14.25" customHeight="1" x14ac:dyDescent="0.35">
      <c r="A895" s="421"/>
      <c r="B895" s="421"/>
      <c r="C895" s="421"/>
      <c r="D895" s="421"/>
      <c r="E895" s="421"/>
      <c r="F895" s="421"/>
      <c r="G895" s="421"/>
      <c r="H895" s="421"/>
      <c r="I895" s="421"/>
      <c r="J895" s="421"/>
      <c r="K895" s="421"/>
      <c r="L895" s="421"/>
      <c r="M895" s="421"/>
      <c r="N895" s="421"/>
      <c r="O895" s="421"/>
      <c r="P895" s="421"/>
      <c r="Q895" s="421"/>
      <c r="R895" s="421"/>
      <c r="S895" s="421"/>
      <c r="T895" s="421"/>
      <c r="U895" s="421"/>
      <c r="V895" s="421"/>
      <c r="W895" s="421"/>
      <c r="X895" s="421"/>
      <c r="Y895" s="421"/>
      <c r="Z895" s="421"/>
    </row>
    <row r="896" spans="1:26" ht="14.25" customHeight="1" x14ac:dyDescent="0.35">
      <c r="A896" s="421"/>
      <c r="B896" s="421"/>
      <c r="C896" s="421"/>
      <c r="D896" s="421"/>
      <c r="E896" s="421"/>
      <c r="F896" s="421"/>
      <c r="G896" s="421"/>
      <c r="H896" s="421"/>
      <c r="I896" s="421"/>
      <c r="J896" s="421"/>
      <c r="K896" s="421"/>
      <c r="L896" s="421"/>
      <c r="M896" s="421"/>
      <c r="N896" s="421"/>
      <c r="O896" s="421"/>
      <c r="P896" s="421"/>
      <c r="Q896" s="421"/>
      <c r="R896" s="421"/>
      <c r="S896" s="421"/>
      <c r="T896" s="421"/>
      <c r="U896" s="421"/>
      <c r="V896" s="421"/>
      <c r="W896" s="421"/>
      <c r="X896" s="421"/>
      <c r="Y896" s="421"/>
      <c r="Z896" s="421"/>
    </row>
    <row r="897" spans="1:26" ht="14.25" customHeight="1" x14ac:dyDescent="0.35">
      <c r="A897" s="421"/>
      <c r="B897" s="421"/>
      <c r="C897" s="421"/>
      <c r="D897" s="421"/>
      <c r="E897" s="421"/>
      <c r="F897" s="421"/>
      <c r="G897" s="421"/>
      <c r="H897" s="421"/>
      <c r="I897" s="421"/>
      <c r="J897" s="421"/>
      <c r="K897" s="421"/>
      <c r="L897" s="421"/>
      <c r="M897" s="421"/>
      <c r="N897" s="421"/>
      <c r="O897" s="421"/>
      <c r="P897" s="421"/>
      <c r="Q897" s="421"/>
      <c r="R897" s="421"/>
      <c r="S897" s="421"/>
      <c r="T897" s="421"/>
      <c r="U897" s="421"/>
      <c r="V897" s="421"/>
      <c r="W897" s="421"/>
      <c r="X897" s="421"/>
      <c r="Y897" s="421"/>
      <c r="Z897" s="421"/>
    </row>
    <row r="898" spans="1:26" ht="14.25" customHeight="1" x14ac:dyDescent="0.35">
      <c r="A898" s="421"/>
      <c r="B898" s="421"/>
      <c r="C898" s="421"/>
      <c r="D898" s="421"/>
      <c r="E898" s="421"/>
      <c r="F898" s="421"/>
      <c r="G898" s="421"/>
      <c r="H898" s="421"/>
      <c r="I898" s="421"/>
      <c r="J898" s="421"/>
      <c r="K898" s="421"/>
      <c r="L898" s="421"/>
      <c r="M898" s="421"/>
      <c r="N898" s="421"/>
      <c r="O898" s="421"/>
      <c r="P898" s="421"/>
      <c r="Q898" s="421"/>
      <c r="R898" s="421"/>
      <c r="S898" s="421"/>
      <c r="T898" s="421"/>
      <c r="U898" s="421"/>
      <c r="V898" s="421"/>
      <c r="W898" s="421"/>
      <c r="X898" s="421"/>
      <c r="Y898" s="421"/>
      <c r="Z898" s="421"/>
    </row>
    <row r="899" spans="1:26" ht="14.25" customHeight="1" x14ac:dyDescent="0.35">
      <c r="A899" s="421"/>
      <c r="B899" s="421"/>
      <c r="C899" s="421"/>
      <c r="D899" s="421"/>
      <c r="E899" s="421"/>
      <c r="F899" s="421"/>
      <c r="G899" s="421"/>
      <c r="H899" s="421"/>
      <c r="I899" s="421"/>
      <c r="J899" s="421"/>
      <c r="K899" s="421"/>
      <c r="L899" s="421"/>
      <c r="M899" s="421"/>
      <c r="N899" s="421"/>
      <c r="O899" s="421"/>
      <c r="P899" s="421"/>
      <c r="Q899" s="421"/>
      <c r="R899" s="421"/>
      <c r="S899" s="421"/>
      <c r="T899" s="421"/>
      <c r="U899" s="421"/>
      <c r="V899" s="421"/>
      <c r="W899" s="421"/>
      <c r="X899" s="421"/>
      <c r="Y899" s="421"/>
      <c r="Z899" s="421"/>
    </row>
    <row r="900" spans="1:26" ht="14.25" customHeight="1" x14ac:dyDescent="0.35">
      <c r="A900" s="421"/>
      <c r="B900" s="421"/>
      <c r="C900" s="421"/>
      <c r="D900" s="421"/>
      <c r="E900" s="421"/>
      <c r="F900" s="421"/>
      <c r="G900" s="421"/>
      <c r="H900" s="421"/>
      <c r="I900" s="421"/>
      <c r="J900" s="421"/>
      <c r="K900" s="421"/>
      <c r="L900" s="421"/>
      <c r="M900" s="421"/>
      <c r="N900" s="421"/>
      <c r="O900" s="421"/>
      <c r="P900" s="421"/>
      <c r="Q900" s="421"/>
      <c r="R900" s="421"/>
      <c r="S900" s="421"/>
      <c r="T900" s="421"/>
      <c r="U900" s="421"/>
      <c r="V900" s="421"/>
      <c r="W900" s="421"/>
      <c r="X900" s="421"/>
      <c r="Y900" s="421"/>
      <c r="Z900" s="421"/>
    </row>
    <row r="901" spans="1:26" ht="14.25" customHeight="1" x14ac:dyDescent="0.35">
      <c r="A901" s="421"/>
      <c r="B901" s="421"/>
      <c r="C901" s="421"/>
      <c r="D901" s="421"/>
      <c r="E901" s="421"/>
      <c r="F901" s="421"/>
      <c r="G901" s="421"/>
      <c r="H901" s="421"/>
      <c r="I901" s="421"/>
      <c r="J901" s="421"/>
      <c r="K901" s="421"/>
      <c r="L901" s="421"/>
      <c r="M901" s="421"/>
      <c r="N901" s="421"/>
      <c r="O901" s="421"/>
      <c r="P901" s="421"/>
      <c r="Q901" s="421"/>
      <c r="R901" s="421"/>
      <c r="S901" s="421"/>
      <c r="T901" s="421"/>
      <c r="U901" s="421"/>
      <c r="V901" s="421"/>
      <c r="W901" s="421"/>
      <c r="X901" s="421"/>
      <c r="Y901" s="421"/>
      <c r="Z901" s="421"/>
    </row>
    <row r="902" spans="1:26" ht="14.25" customHeight="1" x14ac:dyDescent="0.35">
      <c r="A902" s="421"/>
      <c r="B902" s="421"/>
      <c r="C902" s="421"/>
      <c r="D902" s="421"/>
      <c r="E902" s="421"/>
      <c r="F902" s="421"/>
      <c r="G902" s="421"/>
      <c r="H902" s="421"/>
      <c r="I902" s="421"/>
      <c r="J902" s="421"/>
      <c r="K902" s="421"/>
      <c r="L902" s="421"/>
      <c r="M902" s="421"/>
      <c r="N902" s="421"/>
      <c r="O902" s="421"/>
      <c r="P902" s="421"/>
      <c r="Q902" s="421"/>
      <c r="R902" s="421"/>
      <c r="S902" s="421"/>
      <c r="T902" s="421"/>
      <c r="U902" s="421"/>
      <c r="V902" s="421"/>
      <c r="W902" s="421"/>
      <c r="X902" s="421"/>
      <c r="Y902" s="421"/>
      <c r="Z902" s="421"/>
    </row>
    <row r="903" spans="1:26" ht="14.25" customHeight="1" x14ac:dyDescent="0.35">
      <c r="A903" s="421"/>
      <c r="B903" s="421"/>
      <c r="C903" s="421"/>
      <c r="D903" s="421"/>
      <c r="E903" s="421"/>
      <c r="F903" s="421"/>
      <c r="G903" s="421"/>
      <c r="H903" s="421"/>
      <c r="I903" s="421"/>
      <c r="J903" s="421"/>
      <c r="K903" s="421"/>
      <c r="L903" s="421"/>
      <c r="M903" s="421"/>
      <c r="N903" s="421"/>
      <c r="O903" s="421"/>
      <c r="P903" s="421"/>
      <c r="Q903" s="421"/>
      <c r="R903" s="421"/>
      <c r="S903" s="421"/>
      <c r="T903" s="421"/>
      <c r="U903" s="421"/>
      <c r="V903" s="421"/>
      <c r="W903" s="421"/>
      <c r="X903" s="421"/>
      <c r="Y903" s="421"/>
      <c r="Z903" s="421"/>
    </row>
    <row r="904" spans="1:26" ht="14.25" customHeight="1" x14ac:dyDescent="0.35">
      <c r="A904" s="421"/>
      <c r="B904" s="421"/>
      <c r="C904" s="421"/>
      <c r="D904" s="421"/>
      <c r="E904" s="421"/>
      <c r="F904" s="421"/>
      <c r="G904" s="421"/>
      <c r="H904" s="421"/>
      <c r="I904" s="421"/>
      <c r="J904" s="421"/>
      <c r="K904" s="421"/>
      <c r="L904" s="421"/>
      <c r="M904" s="421"/>
      <c r="N904" s="421"/>
      <c r="O904" s="421"/>
      <c r="P904" s="421"/>
      <c r="Q904" s="421"/>
      <c r="R904" s="421"/>
      <c r="S904" s="421"/>
      <c r="T904" s="421"/>
      <c r="U904" s="421"/>
      <c r="V904" s="421"/>
      <c r="W904" s="421"/>
      <c r="X904" s="421"/>
      <c r="Y904" s="421"/>
      <c r="Z904" s="421"/>
    </row>
    <row r="905" spans="1:26" ht="14.25" customHeight="1" x14ac:dyDescent="0.35">
      <c r="A905" s="421"/>
      <c r="B905" s="421"/>
      <c r="C905" s="421"/>
      <c r="D905" s="421"/>
      <c r="E905" s="421"/>
      <c r="F905" s="421"/>
      <c r="G905" s="421"/>
      <c r="H905" s="421"/>
      <c r="I905" s="421"/>
      <c r="J905" s="421"/>
      <c r="K905" s="421"/>
      <c r="L905" s="421"/>
      <c r="M905" s="421"/>
      <c r="N905" s="421"/>
      <c r="O905" s="421"/>
      <c r="P905" s="421"/>
      <c r="Q905" s="421"/>
      <c r="R905" s="421"/>
      <c r="S905" s="421"/>
      <c r="T905" s="421"/>
      <c r="U905" s="421"/>
      <c r="V905" s="421"/>
      <c r="W905" s="421"/>
      <c r="X905" s="421"/>
      <c r="Y905" s="421"/>
      <c r="Z905" s="421"/>
    </row>
    <row r="906" spans="1:26" ht="14.25" customHeight="1" x14ac:dyDescent="0.35">
      <c r="A906" s="421"/>
      <c r="B906" s="421"/>
      <c r="C906" s="421"/>
      <c r="D906" s="421"/>
      <c r="E906" s="421"/>
      <c r="F906" s="421"/>
      <c r="G906" s="421"/>
      <c r="H906" s="421"/>
      <c r="I906" s="421"/>
      <c r="J906" s="421"/>
      <c r="K906" s="421"/>
      <c r="L906" s="421"/>
      <c r="M906" s="421"/>
      <c r="N906" s="421"/>
      <c r="O906" s="421"/>
      <c r="P906" s="421"/>
      <c r="Q906" s="421"/>
      <c r="R906" s="421"/>
      <c r="S906" s="421"/>
      <c r="T906" s="421"/>
      <c r="U906" s="421"/>
      <c r="V906" s="421"/>
      <c r="W906" s="421"/>
      <c r="X906" s="421"/>
      <c r="Y906" s="421"/>
      <c r="Z906" s="421"/>
    </row>
    <row r="907" spans="1:26" ht="14.25" customHeight="1" x14ac:dyDescent="0.35">
      <c r="A907" s="421"/>
      <c r="B907" s="421"/>
      <c r="C907" s="421"/>
      <c r="D907" s="421"/>
      <c r="E907" s="421"/>
      <c r="F907" s="421"/>
      <c r="G907" s="421"/>
      <c r="H907" s="421"/>
      <c r="I907" s="421"/>
      <c r="J907" s="421"/>
      <c r="K907" s="421"/>
      <c r="L907" s="421"/>
      <c r="M907" s="421"/>
      <c r="N907" s="421"/>
      <c r="O907" s="421"/>
      <c r="P907" s="421"/>
      <c r="Q907" s="421"/>
      <c r="R907" s="421"/>
      <c r="S907" s="421"/>
      <c r="T907" s="421"/>
      <c r="U907" s="421"/>
      <c r="V907" s="421"/>
      <c r="W907" s="421"/>
      <c r="X907" s="421"/>
      <c r="Y907" s="421"/>
      <c r="Z907" s="421"/>
    </row>
    <row r="908" spans="1:26" ht="14.25" customHeight="1" x14ac:dyDescent="0.35">
      <c r="A908" s="421"/>
      <c r="B908" s="421"/>
      <c r="C908" s="421"/>
      <c r="D908" s="421"/>
      <c r="E908" s="421"/>
      <c r="F908" s="421"/>
      <c r="G908" s="421"/>
      <c r="H908" s="421"/>
      <c r="I908" s="421"/>
      <c r="J908" s="421"/>
      <c r="K908" s="421"/>
      <c r="L908" s="421"/>
      <c r="M908" s="421"/>
      <c r="N908" s="421"/>
      <c r="O908" s="421"/>
      <c r="P908" s="421"/>
      <c r="Q908" s="421"/>
      <c r="R908" s="421"/>
      <c r="S908" s="421"/>
      <c r="T908" s="421"/>
      <c r="U908" s="421"/>
      <c r="V908" s="421"/>
      <c r="W908" s="421"/>
      <c r="X908" s="421"/>
      <c r="Y908" s="421"/>
      <c r="Z908" s="421"/>
    </row>
    <row r="909" spans="1:26" ht="14.25" customHeight="1" x14ac:dyDescent="0.35">
      <c r="A909" s="421"/>
      <c r="B909" s="421"/>
      <c r="C909" s="421"/>
      <c r="D909" s="421"/>
      <c r="E909" s="421"/>
      <c r="F909" s="421"/>
      <c r="G909" s="421"/>
      <c r="H909" s="421"/>
      <c r="I909" s="421"/>
      <c r="J909" s="421"/>
      <c r="K909" s="421"/>
      <c r="L909" s="421"/>
      <c r="M909" s="421"/>
      <c r="N909" s="421"/>
      <c r="O909" s="421"/>
      <c r="P909" s="421"/>
      <c r="Q909" s="421"/>
      <c r="R909" s="421"/>
      <c r="S909" s="421"/>
      <c r="T909" s="421"/>
      <c r="U909" s="421"/>
      <c r="V909" s="421"/>
      <c r="W909" s="421"/>
      <c r="X909" s="421"/>
      <c r="Y909" s="421"/>
      <c r="Z909" s="421"/>
    </row>
    <row r="910" spans="1:26" ht="14.25" customHeight="1" x14ac:dyDescent="0.35">
      <c r="A910" s="421"/>
      <c r="B910" s="421"/>
      <c r="C910" s="421"/>
      <c r="D910" s="421"/>
      <c r="E910" s="421"/>
      <c r="F910" s="421"/>
      <c r="G910" s="421"/>
      <c r="H910" s="421"/>
      <c r="I910" s="421"/>
      <c r="J910" s="421"/>
      <c r="K910" s="421"/>
      <c r="L910" s="421"/>
      <c r="M910" s="421"/>
      <c r="N910" s="421"/>
      <c r="O910" s="421"/>
      <c r="P910" s="421"/>
      <c r="Q910" s="421"/>
      <c r="R910" s="421"/>
      <c r="S910" s="421"/>
      <c r="T910" s="421"/>
      <c r="U910" s="421"/>
      <c r="V910" s="421"/>
      <c r="W910" s="421"/>
      <c r="X910" s="421"/>
      <c r="Y910" s="421"/>
      <c r="Z910" s="421"/>
    </row>
    <row r="911" spans="1:26" ht="14.25" customHeight="1" x14ac:dyDescent="0.35">
      <c r="A911" s="421"/>
      <c r="B911" s="421"/>
      <c r="C911" s="421"/>
      <c r="D911" s="421"/>
      <c r="E911" s="421"/>
      <c r="F911" s="421"/>
      <c r="G911" s="421"/>
      <c r="H911" s="421"/>
      <c r="I911" s="421"/>
      <c r="J911" s="421"/>
      <c r="K911" s="421"/>
      <c r="L911" s="421"/>
      <c r="M911" s="421"/>
      <c r="N911" s="421"/>
      <c r="O911" s="421"/>
      <c r="P911" s="421"/>
      <c r="Q911" s="421"/>
      <c r="R911" s="421"/>
      <c r="S911" s="421"/>
      <c r="T911" s="421"/>
      <c r="U911" s="421"/>
      <c r="V911" s="421"/>
      <c r="W911" s="421"/>
      <c r="X911" s="421"/>
      <c r="Y911" s="421"/>
      <c r="Z911" s="421"/>
    </row>
    <row r="912" spans="1:26" ht="14.25" customHeight="1" x14ac:dyDescent="0.35">
      <c r="A912" s="421"/>
      <c r="B912" s="421"/>
      <c r="C912" s="421"/>
      <c r="D912" s="421"/>
      <c r="E912" s="421"/>
      <c r="F912" s="421"/>
      <c r="G912" s="421"/>
      <c r="H912" s="421"/>
      <c r="I912" s="421"/>
      <c r="J912" s="421"/>
      <c r="K912" s="421"/>
      <c r="L912" s="421"/>
      <c r="M912" s="421"/>
      <c r="N912" s="421"/>
      <c r="O912" s="421"/>
      <c r="P912" s="421"/>
      <c r="Q912" s="421"/>
      <c r="R912" s="421"/>
      <c r="S912" s="421"/>
      <c r="T912" s="421"/>
      <c r="U912" s="421"/>
      <c r="V912" s="421"/>
      <c r="W912" s="421"/>
      <c r="X912" s="421"/>
      <c r="Y912" s="421"/>
      <c r="Z912" s="421"/>
    </row>
    <row r="913" spans="1:26" ht="14.25" customHeight="1" x14ac:dyDescent="0.35">
      <c r="A913" s="421"/>
      <c r="B913" s="421"/>
      <c r="C913" s="421"/>
      <c r="D913" s="421"/>
      <c r="E913" s="421"/>
      <c r="F913" s="421"/>
      <c r="G913" s="421"/>
      <c r="H913" s="421"/>
      <c r="I913" s="421"/>
      <c r="J913" s="421"/>
      <c r="K913" s="421"/>
      <c r="L913" s="421"/>
      <c r="M913" s="421"/>
      <c r="N913" s="421"/>
      <c r="O913" s="421"/>
      <c r="P913" s="421"/>
      <c r="Q913" s="421"/>
      <c r="R913" s="421"/>
      <c r="S913" s="421"/>
      <c r="T913" s="421"/>
      <c r="U913" s="421"/>
      <c r="V913" s="421"/>
      <c r="W913" s="421"/>
      <c r="X913" s="421"/>
      <c r="Y913" s="421"/>
      <c r="Z913" s="421"/>
    </row>
    <row r="914" spans="1:26" ht="14.25" customHeight="1" x14ac:dyDescent="0.35">
      <c r="A914" s="421"/>
      <c r="B914" s="421"/>
      <c r="C914" s="421"/>
      <c r="D914" s="421"/>
      <c r="E914" s="421"/>
      <c r="F914" s="421"/>
      <c r="G914" s="421"/>
      <c r="H914" s="421"/>
      <c r="I914" s="421"/>
      <c r="J914" s="421"/>
      <c r="K914" s="421"/>
      <c r="L914" s="421"/>
      <c r="M914" s="421"/>
      <c r="N914" s="421"/>
      <c r="O914" s="421"/>
      <c r="P914" s="421"/>
      <c r="Q914" s="421"/>
      <c r="R914" s="421"/>
      <c r="S914" s="421"/>
      <c r="T914" s="421"/>
      <c r="U914" s="421"/>
      <c r="V914" s="421"/>
      <c r="W914" s="421"/>
      <c r="X914" s="421"/>
      <c r="Y914" s="421"/>
      <c r="Z914" s="421"/>
    </row>
    <row r="915" spans="1:26" ht="14.25" customHeight="1" x14ac:dyDescent="0.35">
      <c r="A915" s="421"/>
      <c r="B915" s="421"/>
      <c r="C915" s="421"/>
      <c r="D915" s="421"/>
      <c r="E915" s="421"/>
      <c r="F915" s="421"/>
      <c r="G915" s="421"/>
      <c r="H915" s="421"/>
      <c r="I915" s="421"/>
      <c r="J915" s="421"/>
      <c r="K915" s="421"/>
      <c r="L915" s="421"/>
      <c r="M915" s="421"/>
      <c r="N915" s="421"/>
      <c r="O915" s="421"/>
      <c r="P915" s="421"/>
      <c r="Q915" s="421"/>
      <c r="R915" s="421"/>
      <c r="S915" s="421"/>
      <c r="T915" s="421"/>
      <c r="U915" s="421"/>
      <c r="V915" s="421"/>
      <c r="W915" s="421"/>
      <c r="X915" s="421"/>
      <c r="Y915" s="421"/>
      <c r="Z915" s="421"/>
    </row>
    <row r="916" spans="1:26" ht="14.25" customHeight="1" x14ac:dyDescent="0.35">
      <c r="A916" s="421"/>
      <c r="B916" s="421"/>
      <c r="C916" s="421"/>
      <c r="D916" s="421"/>
      <c r="E916" s="421"/>
      <c r="F916" s="421"/>
      <c r="G916" s="421"/>
      <c r="H916" s="421"/>
      <c r="I916" s="421"/>
      <c r="J916" s="421"/>
      <c r="K916" s="421"/>
      <c r="L916" s="421"/>
      <c r="M916" s="421"/>
      <c r="N916" s="421"/>
      <c r="O916" s="421"/>
      <c r="P916" s="421"/>
      <c r="Q916" s="421"/>
      <c r="R916" s="421"/>
      <c r="S916" s="421"/>
      <c r="T916" s="421"/>
      <c r="U916" s="421"/>
      <c r="V916" s="421"/>
      <c r="W916" s="421"/>
      <c r="X916" s="421"/>
      <c r="Y916" s="421"/>
      <c r="Z916" s="421"/>
    </row>
    <row r="917" spans="1:26" ht="14.25" customHeight="1" x14ac:dyDescent="0.35">
      <c r="A917" s="421"/>
      <c r="B917" s="421"/>
      <c r="C917" s="421"/>
      <c r="D917" s="421"/>
      <c r="E917" s="421"/>
      <c r="F917" s="421"/>
      <c r="G917" s="421"/>
      <c r="H917" s="421"/>
      <c r="I917" s="421"/>
      <c r="J917" s="421"/>
      <c r="K917" s="421"/>
      <c r="L917" s="421"/>
      <c r="M917" s="421"/>
      <c r="N917" s="421"/>
      <c r="O917" s="421"/>
      <c r="P917" s="421"/>
      <c r="Q917" s="421"/>
      <c r="R917" s="421"/>
      <c r="S917" s="421"/>
      <c r="T917" s="421"/>
      <c r="U917" s="421"/>
      <c r="V917" s="421"/>
      <c r="W917" s="421"/>
      <c r="X917" s="421"/>
      <c r="Y917" s="421"/>
      <c r="Z917" s="421"/>
    </row>
    <row r="918" spans="1:26" ht="14.25" customHeight="1" x14ac:dyDescent="0.35">
      <c r="A918" s="421"/>
      <c r="B918" s="421"/>
      <c r="C918" s="421"/>
      <c r="D918" s="421"/>
      <c r="E918" s="421"/>
      <c r="F918" s="421"/>
      <c r="G918" s="421"/>
      <c r="H918" s="421"/>
      <c r="I918" s="421"/>
      <c r="J918" s="421"/>
      <c r="K918" s="421"/>
      <c r="L918" s="421"/>
      <c r="M918" s="421"/>
      <c r="N918" s="421"/>
      <c r="O918" s="421"/>
      <c r="P918" s="421"/>
      <c r="Q918" s="421"/>
      <c r="R918" s="421"/>
      <c r="S918" s="421"/>
      <c r="T918" s="421"/>
      <c r="U918" s="421"/>
      <c r="V918" s="421"/>
      <c r="W918" s="421"/>
      <c r="X918" s="421"/>
      <c r="Y918" s="421"/>
      <c r="Z918" s="421"/>
    </row>
    <row r="919" spans="1:26" ht="14.25" customHeight="1" x14ac:dyDescent="0.35">
      <c r="A919" s="421"/>
      <c r="B919" s="421"/>
      <c r="C919" s="421"/>
      <c r="D919" s="421"/>
      <c r="E919" s="421"/>
      <c r="F919" s="421"/>
      <c r="G919" s="421"/>
      <c r="H919" s="421"/>
      <c r="I919" s="421"/>
      <c r="J919" s="421"/>
      <c r="K919" s="421"/>
      <c r="L919" s="421"/>
      <c r="M919" s="421"/>
      <c r="N919" s="421"/>
      <c r="O919" s="421"/>
      <c r="P919" s="421"/>
      <c r="Q919" s="421"/>
      <c r="R919" s="421"/>
      <c r="S919" s="421"/>
      <c r="T919" s="421"/>
      <c r="U919" s="421"/>
      <c r="V919" s="421"/>
      <c r="W919" s="421"/>
      <c r="X919" s="421"/>
      <c r="Y919" s="421"/>
      <c r="Z919" s="421"/>
    </row>
    <row r="920" spans="1:26" ht="14.25" customHeight="1" x14ac:dyDescent="0.35">
      <c r="A920" s="421"/>
      <c r="B920" s="421"/>
      <c r="C920" s="421"/>
      <c r="D920" s="421"/>
      <c r="E920" s="421"/>
      <c r="F920" s="421"/>
      <c r="G920" s="421"/>
      <c r="H920" s="421"/>
      <c r="I920" s="421"/>
      <c r="J920" s="421"/>
      <c r="K920" s="421"/>
      <c r="L920" s="421"/>
      <c r="M920" s="421"/>
      <c r="N920" s="421"/>
      <c r="O920" s="421"/>
      <c r="P920" s="421"/>
      <c r="Q920" s="421"/>
      <c r="R920" s="421"/>
      <c r="S920" s="421"/>
      <c r="T920" s="421"/>
      <c r="U920" s="421"/>
      <c r="V920" s="421"/>
      <c r="W920" s="421"/>
      <c r="X920" s="421"/>
      <c r="Y920" s="421"/>
      <c r="Z920" s="421"/>
    </row>
    <row r="921" spans="1:26" ht="14.25" customHeight="1" x14ac:dyDescent="0.35">
      <c r="A921" s="421"/>
      <c r="B921" s="421"/>
      <c r="C921" s="421"/>
      <c r="D921" s="421"/>
      <c r="E921" s="421"/>
      <c r="F921" s="421"/>
      <c r="G921" s="421"/>
      <c r="H921" s="421"/>
      <c r="I921" s="421"/>
      <c r="J921" s="421"/>
      <c r="K921" s="421"/>
      <c r="L921" s="421"/>
      <c r="M921" s="421"/>
      <c r="N921" s="421"/>
      <c r="O921" s="421"/>
      <c r="P921" s="421"/>
      <c r="Q921" s="421"/>
      <c r="R921" s="421"/>
      <c r="S921" s="421"/>
      <c r="T921" s="421"/>
      <c r="U921" s="421"/>
      <c r="V921" s="421"/>
      <c r="W921" s="421"/>
      <c r="X921" s="421"/>
      <c r="Y921" s="421"/>
      <c r="Z921" s="421"/>
    </row>
    <row r="922" spans="1:26" ht="14.25" customHeight="1" x14ac:dyDescent="0.35">
      <c r="A922" s="421"/>
      <c r="B922" s="421"/>
      <c r="C922" s="421"/>
      <c r="D922" s="421"/>
      <c r="E922" s="421"/>
      <c r="F922" s="421"/>
      <c r="G922" s="421"/>
      <c r="H922" s="421"/>
      <c r="I922" s="421"/>
      <c r="J922" s="421"/>
      <c r="K922" s="421"/>
      <c r="L922" s="421"/>
      <c r="M922" s="421"/>
      <c r="N922" s="421"/>
      <c r="O922" s="421"/>
      <c r="P922" s="421"/>
      <c r="Q922" s="421"/>
      <c r="R922" s="421"/>
      <c r="S922" s="421"/>
      <c r="T922" s="421"/>
      <c r="U922" s="421"/>
      <c r="V922" s="421"/>
      <c r="W922" s="421"/>
      <c r="X922" s="421"/>
      <c r="Y922" s="421"/>
      <c r="Z922" s="421"/>
    </row>
    <row r="923" spans="1:26" ht="14.25" customHeight="1" x14ac:dyDescent="0.35">
      <c r="A923" s="421"/>
      <c r="B923" s="421"/>
      <c r="C923" s="421"/>
      <c r="D923" s="421"/>
      <c r="E923" s="421"/>
      <c r="F923" s="421"/>
      <c r="G923" s="421"/>
      <c r="H923" s="421"/>
      <c r="I923" s="421"/>
      <c r="J923" s="421"/>
      <c r="K923" s="421"/>
      <c r="L923" s="421"/>
      <c r="M923" s="421"/>
      <c r="N923" s="421"/>
      <c r="O923" s="421"/>
      <c r="P923" s="421"/>
      <c r="Q923" s="421"/>
      <c r="R923" s="421"/>
      <c r="S923" s="421"/>
      <c r="T923" s="421"/>
      <c r="U923" s="421"/>
      <c r="V923" s="421"/>
      <c r="W923" s="421"/>
      <c r="X923" s="421"/>
      <c r="Y923" s="421"/>
      <c r="Z923" s="421"/>
    </row>
    <row r="924" spans="1:26" ht="14.25" customHeight="1" x14ac:dyDescent="0.35">
      <c r="A924" s="421"/>
      <c r="B924" s="421"/>
      <c r="C924" s="421"/>
      <c r="D924" s="421"/>
      <c r="E924" s="421"/>
      <c r="F924" s="421"/>
      <c r="G924" s="421"/>
      <c r="H924" s="421"/>
      <c r="I924" s="421"/>
      <c r="J924" s="421"/>
      <c r="K924" s="421"/>
      <c r="L924" s="421"/>
      <c r="M924" s="421"/>
      <c r="N924" s="421"/>
      <c r="O924" s="421"/>
      <c r="P924" s="421"/>
      <c r="Q924" s="421"/>
      <c r="R924" s="421"/>
      <c r="S924" s="421"/>
      <c r="T924" s="421"/>
      <c r="U924" s="421"/>
      <c r="V924" s="421"/>
      <c r="W924" s="421"/>
      <c r="X924" s="421"/>
      <c r="Y924" s="421"/>
      <c r="Z924" s="421"/>
    </row>
    <row r="925" spans="1:26" ht="14.25" customHeight="1" x14ac:dyDescent="0.35">
      <c r="A925" s="421"/>
      <c r="B925" s="421"/>
      <c r="C925" s="421"/>
      <c r="D925" s="421"/>
      <c r="E925" s="421"/>
      <c r="F925" s="421"/>
      <c r="G925" s="421"/>
      <c r="H925" s="421"/>
      <c r="I925" s="421"/>
      <c r="J925" s="421"/>
      <c r="K925" s="421"/>
      <c r="L925" s="421"/>
      <c r="M925" s="421"/>
      <c r="N925" s="421"/>
      <c r="O925" s="421"/>
      <c r="P925" s="421"/>
      <c r="Q925" s="421"/>
      <c r="R925" s="421"/>
      <c r="S925" s="421"/>
      <c r="T925" s="421"/>
      <c r="U925" s="421"/>
      <c r="V925" s="421"/>
      <c r="W925" s="421"/>
      <c r="X925" s="421"/>
      <c r="Y925" s="421"/>
      <c r="Z925" s="421"/>
    </row>
    <row r="926" spans="1:26" ht="14.25" customHeight="1" x14ac:dyDescent="0.35">
      <c r="A926" s="421"/>
      <c r="B926" s="421"/>
      <c r="C926" s="421"/>
      <c r="D926" s="421"/>
      <c r="E926" s="421"/>
      <c r="F926" s="421"/>
      <c r="G926" s="421"/>
      <c r="H926" s="421"/>
      <c r="I926" s="421"/>
      <c r="J926" s="421"/>
      <c r="K926" s="421"/>
      <c r="L926" s="421"/>
      <c r="M926" s="421"/>
      <c r="N926" s="421"/>
      <c r="O926" s="421"/>
      <c r="P926" s="421"/>
      <c r="Q926" s="421"/>
      <c r="R926" s="421"/>
      <c r="S926" s="421"/>
      <c r="T926" s="421"/>
      <c r="U926" s="421"/>
      <c r="V926" s="421"/>
      <c r="W926" s="421"/>
      <c r="X926" s="421"/>
      <c r="Y926" s="421"/>
      <c r="Z926" s="421"/>
    </row>
    <row r="927" spans="1:26" ht="14.25" customHeight="1" x14ac:dyDescent="0.35">
      <c r="A927" s="421"/>
      <c r="B927" s="421"/>
      <c r="C927" s="421"/>
      <c r="D927" s="421"/>
      <c r="E927" s="421"/>
      <c r="F927" s="421"/>
      <c r="G927" s="421"/>
      <c r="H927" s="421"/>
      <c r="I927" s="421"/>
      <c r="J927" s="421"/>
      <c r="K927" s="421"/>
      <c r="L927" s="421"/>
      <c r="M927" s="421"/>
      <c r="N927" s="421"/>
      <c r="O927" s="421"/>
      <c r="P927" s="421"/>
      <c r="Q927" s="421"/>
      <c r="R927" s="421"/>
      <c r="S927" s="421"/>
      <c r="T927" s="421"/>
      <c r="U927" s="421"/>
      <c r="V927" s="421"/>
      <c r="W927" s="421"/>
      <c r="X927" s="421"/>
      <c r="Y927" s="421"/>
      <c r="Z927" s="421"/>
    </row>
    <row r="928" spans="1:26" ht="14.25" customHeight="1" x14ac:dyDescent="0.35">
      <c r="A928" s="421"/>
      <c r="B928" s="421"/>
      <c r="C928" s="421"/>
      <c r="D928" s="421"/>
      <c r="E928" s="421"/>
      <c r="F928" s="421"/>
      <c r="G928" s="421"/>
      <c r="H928" s="421"/>
      <c r="I928" s="421"/>
      <c r="J928" s="421"/>
      <c r="K928" s="421"/>
      <c r="L928" s="421"/>
      <c r="M928" s="421"/>
      <c r="N928" s="421"/>
      <c r="O928" s="421"/>
      <c r="P928" s="421"/>
      <c r="Q928" s="421"/>
      <c r="R928" s="421"/>
      <c r="S928" s="421"/>
      <c r="T928" s="421"/>
      <c r="U928" s="421"/>
      <c r="V928" s="421"/>
      <c r="W928" s="421"/>
      <c r="X928" s="421"/>
      <c r="Y928" s="421"/>
      <c r="Z928" s="421"/>
    </row>
    <row r="929" spans="1:26" ht="14.25" customHeight="1" x14ac:dyDescent="0.35">
      <c r="A929" s="421"/>
      <c r="B929" s="421"/>
      <c r="C929" s="421"/>
      <c r="D929" s="421"/>
      <c r="E929" s="421"/>
      <c r="F929" s="421"/>
      <c r="G929" s="421"/>
      <c r="H929" s="421"/>
      <c r="I929" s="421"/>
      <c r="J929" s="421"/>
      <c r="K929" s="421"/>
      <c r="L929" s="421"/>
      <c r="M929" s="421"/>
      <c r="N929" s="421"/>
      <c r="O929" s="421"/>
      <c r="P929" s="421"/>
      <c r="Q929" s="421"/>
      <c r="R929" s="421"/>
      <c r="S929" s="421"/>
      <c r="T929" s="421"/>
      <c r="U929" s="421"/>
      <c r="V929" s="421"/>
      <c r="W929" s="421"/>
      <c r="X929" s="421"/>
      <c r="Y929" s="421"/>
      <c r="Z929" s="421"/>
    </row>
    <row r="930" spans="1:26" ht="14.25" customHeight="1" x14ac:dyDescent="0.35">
      <c r="A930" s="421"/>
      <c r="B930" s="421"/>
      <c r="C930" s="421"/>
      <c r="D930" s="421"/>
      <c r="E930" s="421"/>
      <c r="F930" s="421"/>
      <c r="G930" s="421"/>
      <c r="H930" s="421"/>
      <c r="I930" s="421"/>
      <c r="J930" s="421"/>
      <c r="K930" s="421"/>
      <c r="L930" s="421"/>
      <c r="M930" s="421"/>
      <c r="N930" s="421"/>
      <c r="O930" s="421"/>
      <c r="P930" s="421"/>
      <c r="Q930" s="421"/>
      <c r="R930" s="421"/>
      <c r="S930" s="421"/>
      <c r="T930" s="421"/>
      <c r="U930" s="421"/>
      <c r="V930" s="421"/>
      <c r="W930" s="421"/>
      <c r="X930" s="421"/>
      <c r="Y930" s="421"/>
      <c r="Z930" s="421"/>
    </row>
    <row r="931" spans="1:26" ht="14.25" customHeight="1" x14ac:dyDescent="0.35">
      <c r="A931" s="421"/>
      <c r="B931" s="421"/>
      <c r="C931" s="421"/>
      <c r="D931" s="421"/>
      <c r="E931" s="421"/>
      <c r="F931" s="421"/>
      <c r="G931" s="421"/>
      <c r="H931" s="421"/>
      <c r="I931" s="421"/>
      <c r="J931" s="421"/>
      <c r="K931" s="421"/>
      <c r="L931" s="421"/>
      <c r="M931" s="421"/>
      <c r="N931" s="421"/>
      <c r="O931" s="421"/>
      <c r="P931" s="421"/>
      <c r="Q931" s="421"/>
      <c r="R931" s="421"/>
      <c r="S931" s="421"/>
      <c r="T931" s="421"/>
      <c r="U931" s="421"/>
      <c r="V931" s="421"/>
      <c r="W931" s="421"/>
      <c r="X931" s="421"/>
      <c r="Y931" s="421"/>
      <c r="Z931" s="421"/>
    </row>
    <row r="932" spans="1:26" ht="14.25" customHeight="1" x14ac:dyDescent="0.35">
      <c r="A932" s="421"/>
      <c r="B932" s="421"/>
      <c r="C932" s="421"/>
      <c r="D932" s="421"/>
      <c r="E932" s="421"/>
      <c r="F932" s="421"/>
      <c r="G932" s="421"/>
      <c r="H932" s="421"/>
      <c r="I932" s="421"/>
      <c r="J932" s="421"/>
      <c r="K932" s="421"/>
      <c r="L932" s="421"/>
      <c r="M932" s="421"/>
      <c r="N932" s="421"/>
      <c r="O932" s="421"/>
      <c r="P932" s="421"/>
      <c r="Q932" s="421"/>
      <c r="R932" s="421"/>
      <c r="S932" s="421"/>
      <c r="T932" s="421"/>
      <c r="U932" s="421"/>
      <c r="V932" s="421"/>
      <c r="W932" s="421"/>
      <c r="X932" s="421"/>
      <c r="Y932" s="421"/>
      <c r="Z932" s="421"/>
    </row>
    <row r="933" spans="1:26" ht="14.25" customHeight="1" x14ac:dyDescent="0.35">
      <c r="A933" s="421"/>
      <c r="B933" s="421"/>
      <c r="C933" s="421"/>
      <c r="D933" s="421"/>
      <c r="E933" s="421"/>
      <c r="F933" s="421"/>
      <c r="G933" s="421"/>
      <c r="H933" s="421"/>
      <c r="I933" s="421"/>
      <c r="J933" s="421"/>
      <c r="K933" s="421"/>
      <c r="L933" s="421"/>
      <c r="M933" s="421"/>
      <c r="N933" s="421"/>
      <c r="O933" s="421"/>
      <c r="P933" s="421"/>
      <c r="Q933" s="421"/>
      <c r="R933" s="421"/>
      <c r="S933" s="421"/>
      <c r="T933" s="421"/>
      <c r="U933" s="421"/>
      <c r="V933" s="421"/>
      <c r="W933" s="421"/>
      <c r="X933" s="421"/>
      <c r="Y933" s="421"/>
      <c r="Z933" s="421"/>
    </row>
    <row r="934" spans="1:26" ht="14.25" customHeight="1" x14ac:dyDescent="0.35">
      <c r="A934" s="421"/>
      <c r="B934" s="421"/>
      <c r="C934" s="421"/>
      <c r="D934" s="421"/>
      <c r="E934" s="421"/>
      <c r="F934" s="421"/>
      <c r="G934" s="421"/>
      <c r="H934" s="421"/>
      <c r="I934" s="421"/>
      <c r="J934" s="421"/>
      <c r="K934" s="421"/>
      <c r="L934" s="421"/>
      <c r="M934" s="421"/>
      <c r="N934" s="421"/>
      <c r="O934" s="421"/>
      <c r="P934" s="421"/>
      <c r="Q934" s="421"/>
      <c r="R934" s="421"/>
      <c r="S934" s="421"/>
      <c r="T934" s="421"/>
      <c r="U934" s="421"/>
      <c r="V934" s="421"/>
      <c r="W934" s="421"/>
      <c r="X934" s="421"/>
      <c r="Y934" s="421"/>
      <c r="Z934" s="421"/>
    </row>
    <row r="935" spans="1:26" ht="14.25" customHeight="1" x14ac:dyDescent="0.35">
      <c r="A935" s="421"/>
      <c r="B935" s="421"/>
      <c r="C935" s="421"/>
      <c r="D935" s="421"/>
      <c r="E935" s="421"/>
      <c r="F935" s="421"/>
      <c r="G935" s="421"/>
      <c r="H935" s="421"/>
      <c r="I935" s="421"/>
      <c r="J935" s="421"/>
      <c r="K935" s="421"/>
      <c r="L935" s="421"/>
      <c r="M935" s="421"/>
      <c r="N935" s="421"/>
      <c r="O935" s="421"/>
      <c r="P935" s="421"/>
      <c r="Q935" s="421"/>
      <c r="R935" s="421"/>
      <c r="S935" s="421"/>
      <c r="T935" s="421"/>
      <c r="U935" s="421"/>
      <c r="V935" s="421"/>
      <c r="W935" s="421"/>
      <c r="X935" s="421"/>
      <c r="Y935" s="421"/>
      <c r="Z935" s="421"/>
    </row>
    <row r="936" spans="1:26" ht="14.25" customHeight="1" x14ac:dyDescent="0.35">
      <c r="A936" s="421"/>
      <c r="B936" s="421"/>
      <c r="C936" s="421"/>
      <c r="D936" s="421"/>
      <c r="E936" s="421"/>
      <c r="F936" s="421"/>
      <c r="G936" s="421"/>
      <c r="H936" s="421"/>
      <c r="I936" s="421"/>
      <c r="J936" s="421"/>
      <c r="K936" s="421"/>
      <c r="L936" s="421"/>
      <c r="M936" s="421"/>
      <c r="N936" s="421"/>
      <c r="O936" s="421"/>
      <c r="P936" s="421"/>
      <c r="Q936" s="421"/>
      <c r="R936" s="421"/>
      <c r="S936" s="421"/>
      <c r="T936" s="421"/>
      <c r="U936" s="421"/>
      <c r="V936" s="421"/>
      <c r="W936" s="421"/>
      <c r="X936" s="421"/>
      <c r="Y936" s="421"/>
      <c r="Z936" s="421"/>
    </row>
    <row r="937" spans="1:26" ht="14.25" customHeight="1" x14ac:dyDescent="0.35">
      <c r="A937" s="421"/>
      <c r="B937" s="421"/>
      <c r="C937" s="421"/>
      <c r="D937" s="421"/>
      <c r="E937" s="421"/>
      <c r="F937" s="421"/>
      <c r="G937" s="421"/>
      <c r="H937" s="421"/>
      <c r="I937" s="421"/>
      <c r="J937" s="421"/>
      <c r="K937" s="421"/>
      <c r="L937" s="421"/>
      <c r="M937" s="421"/>
      <c r="N937" s="421"/>
      <c r="O937" s="421"/>
      <c r="P937" s="421"/>
      <c r="Q937" s="421"/>
      <c r="R937" s="421"/>
      <c r="S937" s="421"/>
      <c r="T937" s="421"/>
      <c r="U937" s="421"/>
      <c r="V937" s="421"/>
      <c r="W937" s="421"/>
      <c r="X937" s="421"/>
      <c r="Y937" s="421"/>
      <c r="Z937" s="421"/>
    </row>
    <row r="938" spans="1:26" ht="14.25" customHeight="1" x14ac:dyDescent="0.35">
      <c r="A938" s="421"/>
      <c r="B938" s="421"/>
      <c r="C938" s="421"/>
      <c r="D938" s="421"/>
      <c r="E938" s="421"/>
      <c r="F938" s="421"/>
      <c r="G938" s="421"/>
      <c r="H938" s="421"/>
      <c r="I938" s="421"/>
      <c r="J938" s="421"/>
      <c r="K938" s="421"/>
      <c r="L938" s="421"/>
      <c r="M938" s="421"/>
      <c r="N938" s="421"/>
      <c r="O938" s="421"/>
      <c r="P938" s="421"/>
      <c r="Q938" s="421"/>
      <c r="R938" s="421"/>
      <c r="S938" s="421"/>
      <c r="T938" s="421"/>
      <c r="U938" s="421"/>
      <c r="V938" s="421"/>
      <c r="W938" s="421"/>
      <c r="X938" s="421"/>
      <c r="Y938" s="421"/>
      <c r="Z938" s="421"/>
    </row>
    <row r="939" spans="1:26" ht="14.25" customHeight="1" x14ac:dyDescent="0.35">
      <c r="A939" s="421"/>
      <c r="B939" s="421"/>
      <c r="C939" s="421"/>
      <c r="D939" s="421"/>
      <c r="E939" s="421"/>
      <c r="F939" s="421"/>
      <c r="G939" s="421"/>
      <c r="H939" s="421"/>
      <c r="I939" s="421"/>
      <c r="J939" s="421"/>
      <c r="K939" s="421"/>
      <c r="L939" s="421"/>
      <c r="M939" s="421"/>
      <c r="N939" s="421"/>
      <c r="O939" s="421"/>
      <c r="P939" s="421"/>
      <c r="Q939" s="421"/>
      <c r="R939" s="421"/>
      <c r="S939" s="421"/>
      <c r="T939" s="421"/>
      <c r="U939" s="421"/>
      <c r="V939" s="421"/>
      <c r="W939" s="421"/>
      <c r="X939" s="421"/>
      <c r="Y939" s="421"/>
      <c r="Z939" s="421"/>
    </row>
    <row r="940" spans="1:26" ht="14.25" customHeight="1" x14ac:dyDescent="0.35">
      <c r="A940" s="421"/>
      <c r="B940" s="421"/>
      <c r="C940" s="421"/>
      <c r="D940" s="421"/>
      <c r="E940" s="421"/>
      <c r="F940" s="421"/>
      <c r="G940" s="421"/>
      <c r="H940" s="421"/>
      <c r="I940" s="421"/>
      <c r="J940" s="421"/>
      <c r="K940" s="421"/>
      <c r="L940" s="421"/>
      <c r="M940" s="421"/>
      <c r="N940" s="421"/>
      <c r="O940" s="421"/>
      <c r="P940" s="421"/>
      <c r="Q940" s="421"/>
      <c r="R940" s="421"/>
      <c r="S940" s="421"/>
      <c r="T940" s="421"/>
      <c r="U940" s="421"/>
      <c r="V940" s="421"/>
      <c r="W940" s="421"/>
      <c r="X940" s="421"/>
      <c r="Y940" s="421"/>
      <c r="Z940" s="421"/>
    </row>
    <row r="941" spans="1:26" ht="14.25" customHeight="1" x14ac:dyDescent="0.35">
      <c r="A941" s="421"/>
      <c r="B941" s="421"/>
      <c r="C941" s="421"/>
      <c r="D941" s="421"/>
      <c r="E941" s="421"/>
      <c r="F941" s="421"/>
      <c r="G941" s="421"/>
      <c r="H941" s="421"/>
      <c r="I941" s="421"/>
      <c r="J941" s="421"/>
      <c r="K941" s="421"/>
      <c r="L941" s="421"/>
      <c r="M941" s="421"/>
      <c r="N941" s="421"/>
      <c r="O941" s="421"/>
      <c r="P941" s="421"/>
      <c r="Q941" s="421"/>
      <c r="R941" s="421"/>
      <c r="S941" s="421"/>
      <c r="T941" s="421"/>
      <c r="U941" s="421"/>
      <c r="V941" s="421"/>
      <c r="W941" s="421"/>
      <c r="X941" s="421"/>
      <c r="Y941" s="421"/>
      <c r="Z941" s="421"/>
    </row>
    <row r="942" spans="1:26" ht="14.25" customHeight="1" x14ac:dyDescent="0.35">
      <c r="A942" s="421"/>
      <c r="B942" s="421"/>
      <c r="C942" s="421"/>
      <c r="D942" s="421"/>
      <c r="E942" s="421"/>
      <c r="F942" s="421"/>
      <c r="G942" s="421"/>
      <c r="H942" s="421"/>
      <c r="I942" s="421"/>
      <c r="J942" s="421"/>
      <c r="K942" s="421"/>
      <c r="L942" s="421"/>
      <c r="M942" s="421"/>
      <c r="N942" s="421"/>
      <c r="O942" s="421"/>
      <c r="P942" s="421"/>
      <c r="Q942" s="421"/>
      <c r="R942" s="421"/>
      <c r="S942" s="421"/>
      <c r="T942" s="421"/>
      <c r="U942" s="421"/>
      <c r="V942" s="421"/>
      <c r="W942" s="421"/>
      <c r="X942" s="421"/>
      <c r="Y942" s="421"/>
      <c r="Z942" s="421"/>
    </row>
    <row r="943" spans="1:26" ht="14.25" customHeight="1" x14ac:dyDescent="0.35">
      <c r="A943" s="421"/>
      <c r="B943" s="421"/>
      <c r="C943" s="421"/>
      <c r="D943" s="421"/>
      <c r="E943" s="421"/>
      <c r="F943" s="421"/>
      <c r="G943" s="421"/>
      <c r="H943" s="421"/>
      <c r="I943" s="421"/>
      <c r="J943" s="421"/>
      <c r="K943" s="421"/>
      <c r="L943" s="421"/>
      <c r="M943" s="421"/>
      <c r="N943" s="421"/>
      <c r="O943" s="421"/>
      <c r="P943" s="421"/>
      <c r="Q943" s="421"/>
      <c r="R943" s="421"/>
      <c r="S943" s="421"/>
      <c r="T943" s="421"/>
      <c r="U943" s="421"/>
      <c r="V943" s="421"/>
      <c r="W943" s="421"/>
      <c r="X943" s="421"/>
      <c r="Y943" s="421"/>
      <c r="Z943" s="421"/>
    </row>
    <row r="944" spans="1:26" ht="14.25" customHeight="1" x14ac:dyDescent="0.35">
      <c r="A944" s="421"/>
      <c r="B944" s="421"/>
      <c r="C944" s="421"/>
      <c r="D944" s="421"/>
      <c r="E944" s="421"/>
      <c r="F944" s="421"/>
      <c r="G944" s="421"/>
      <c r="H944" s="421"/>
      <c r="I944" s="421"/>
      <c r="J944" s="421"/>
      <c r="K944" s="421"/>
      <c r="L944" s="421"/>
      <c r="M944" s="421"/>
      <c r="N944" s="421"/>
      <c r="O944" s="421"/>
      <c r="P944" s="421"/>
      <c r="Q944" s="421"/>
      <c r="R944" s="421"/>
      <c r="S944" s="421"/>
      <c r="T944" s="421"/>
      <c r="U944" s="421"/>
      <c r="V944" s="421"/>
      <c r="W944" s="421"/>
      <c r="X944" s="421"/>
      <c r="Y944" s="421"/>
      <c r="Z944" s="421"/>
    </row>
    <row r="945" spans="1:26" ht="14.25" customHeight="1" x14ac:dyDescent="0.35">
      <c r="A945" s="421"/>
      <c r="B945" s="421"/>
      <c r="C945" s="421"/>
      <c r="D945" s="421"/>
      <c r="E945" s="421"/>
      <c r="F945" s="421"/>
      <c r="G945" s="421"/>
      <c r="H945" s="421"/>
      <c r="I945" s="421"/>
      <c r="J945" s="421"/>
      <c r="K945" s="421"/>
      <c r="L945" s="421"/>
      <c r="M945" s="421"/>
      <c r="N945" s="421"/>
      <c r="O945" s="421"/>
      <c r="P945" s="421"/>
      <c r="Q945" s="421"/>
      <c r="R945" s="421"/>
      <c r="S945" s="421"/>
      <c r="T945" s="421"/>
      <c r="U945" s="421"/>
      <c r="V945" s="421"/>
      <c r="W945" s="421"/>
      <c r="X945" s="421"/>
      <c r="Y945" s="421"/>
      <c r="Z945" s="421"/>
    </row>
    <row r="946" spans="1:26" ht="14.25" customHeight="1" x14ac:dyDescent="0.35">
      <c r="A946" s="421"/>
      <c r="B946" s="421"/>
      <c r="C946" s="421"/>
      <c r="D946" s="421"/>
      <c r="E946" s="421"/>
      <c r="F946" s="421"/>
      <c r="G946" s="421"/>
      <c r="H946" s="421"/>
      <c r="I946" s="421"/>
      <c r="J946" s="421"/>
      <c r="K946" s="421"/>
      <c r="L946" s="421"/>
      <c r="M946" s="421"/>
      <c r="N946" s="421"/>
      <c r="O946" s="421"/>
      <c r="P946" s="421"/>
      <c r="Q946" s="421"/>
      <c r="R946" s="421"/>
      <c r="S946" s="421"/>
      <c r="T946" s="421"/>
      <c r="U946" s="421"/>
      <c r="V946" s="421"/>
      <c r="W946" s="421"/>
      <c r="X946" s="421"/>
      <c r="Y946" s="421"/>
      <c r="Z946" s="421"/>
    </row>
    <row r="947" spans="1:26" ht="14.25" customHeight="1" x14ac:dyDescent="0.35">
      <c r="A947" s="421"/>
      <c r="B947" s="421"/>
      <c r="C947" s="421"/>
      <c r="D947" s="421"/>
      <c r="E947" s="421"/>
      <c r="F947" s="421"/>
      <c r="G947" s="421"/>
      <c r="H947" s="421"/>
      <c r="I947" s="421"/>
      <c r="J947" s="421"/>
      <c r="K947" s="421"/>
      <c r="L947" s="421"/>
      <c r="M947" s="421"/>
      <c r="N947" s="421"/>
      <c r="O947" s="421"/>
      <c r="P947" s="421"/>
      <c r="Q947" s="421"/>
      <c r="R947" s="421"/>
      <c r="S947" s="421"/>
      <c r="T947" s="421"/>
      <c r="U947" s="421"/>
      <c r="V947" s="421"/>
      <c r="W947" s="421"/>
      <c r="X947" s="421"/>
      <c r="Y947" s="421"/>
      <c r="Z947" s="421"/>
    </row>
    <row r="948" spans="1:26" ht="14.25" customHeight="1" x14ac:dyDescent="0.35">
      <c r="A948" s="421"/>
      <c r="B948" s="421"/>
      <c r="C948" s="421"/>
      <c r="D948" s="421"/>
      <c r="E948" s="421"/>
      <c r="F948" s="421"/>
      <c r="G948" s="421"/>
      <c r="H948" s="421"/>
      <c r="I948" s="421"/>
      <c r="J948" s="421"/>
      <c r="K948" s="421"/>
      <c r="L948" s="421"/>
      <c r="M948" s="421"/>
      <c r="N948" s="421"/>
      <c r="O948" s="421"/>
      <c r="P948" s="421"/>
      <c r="Q948" s="421"/>
      <c r="R948" s="421"/>
      <c r="S948" s="421"/>
      <c r="T948" s="421"/>
      <c r="U948" s="421"/>
      <c r="V948" s="421"/>
      <c r="W948" s="421"/>
      <c r="X948" s="421"/>
      <c r="Y948" s="421"/>
      <c r="Z948" s="421"/>
    </row>
    <row r="949" spans="1:26" ht="14.25" customHeight="1" x14ac:dyDescent="0.35">
      <c r="A949" s="421"/>
      <c r="B949" s="421"/>
      <c r="C949" s="421"/>
      <c r="D949" s="421"/>
      <c r="E949" s="421"/>
      <c r="F949" s="421"/>
      <c r="G949" s="421"/>
      <c r="H949" s="421"/>
      <c r="I949" s="421"/>
      <c r="J949" s="421"/>
      <c r="K949" s="421"/>
      <c r="L949" s="421"/>
      <c r="M949" s="421"/>
      <c r="N949" s="421"/>
      <c r="O949" s="421"/>
      <c r="P949" s="421"/>
      <c r="Q949" s="421"/>
      <c r="R949" s="421"/>
      <c r="S949" s="421"/>
      <c r="T949" s="421"/>
      <c r="U949" s="421"/>
      <c r="V949" s="421"/>
      <c r="W949" s="421"/>
      <c r="X949" s="421"/>
      <c r="Y949" s="421"/>
      <c r="Z949" s="421"/>
    </row>
    <row r="950" spans="1:26" ht="14.25" customHeight="1" x14ac:dyDescent="0.35">
      <c r="A950" s="421"/>
      <c r="B950" s="421"/>
      <c r="C950" s="421"/>
      <c r="D950" s="421"/>
      <c r="E950" s="421"/>
      <c r="F950" s="421"/>
      <c r="G950" s="421"/>
      <c r="H950" s="421"/>
      <c r="I950" s="421"/>
      <c r="J950" s="421"/>
      <c r="K950" s="421"/>
      <c r="L950" s="421"/>
      <c r="M950" s="421"/>
      <c r="N950" s="421"/>
      <c r="O950" s="421"/>
      <c r="P950" s="421"/>
      <c r="Q950" s="421"/>
      <c r="R950" s="421"/>
      <c r="S950" s="421"/>
      <c r="T950" s="421"/>
      <c r="U950" s="421"/>
      <c r="V950" s="421"/>
      <c r="W950" s="421"/>
      <c r="X950" s="421"/>
      <c r="Y950" s="421"/>
      <c r="Z950" s="421"/>
    </row>
    <row r="951" spans="1:26" ht="14.25" customHeight="1" x14ac:dyDescent="0.35">
      <c r="A951" s="421"/>
      <c r="B951" s="421"/>
      <c r="C951" s="421"/>
      <c r="D951" s="421"/>
      <c r="E951" s="421"/>
      <c r="F951" s="421"/>
      <c r="G951" s="421"/>
      <c r="H951" s="421"/>
      <c r="I951" s="421"/>
      <c r="J951" s="421"/>
      <c r="K951" s="421"/>
      <c r="L951" s="421"/>
      <c r="M951" s="421"/>
      <c r="N951" s="421"/>
      <c r="O951" s="421"/>
      <c r="P951" s="421"/>
      <c r="Q951" s="421"/>
      <c r="R951" s="421"/>
      <c r="S951" s="421"/>
      <c r="T951" s="421"/>
      <c r="U951" s="421"/>
      <c r="V951" s="421"/>
      <c r="W951" s="421"/>
      <c r="X951" s="421"/>
      <c r="Y951" s="421"/>
      <c r="Z951" s="421"/>
    </row>
    <row r="952" spans="1:26" ht="14.25" customHeight="1" x14ac:dyDescent="0.35">
      <c r="A952" s="421"/>
      <c r="B952" s="421"/>
      <c r="C952" s="421"/>
      <c r="D952" s="421"/>
      <c r="E952" s="421"/>
      <c r="F952" s="421"/>
      <c r="G952" s="421"/>
      <c r="H952" s="421"/>
      <c r="I952" s="421"/>
      <c r="J952" s="421"/>
      <c r="K952" s="421"/>
      <c r="L952" s="421"/>
      <c r="M952" s="421"/>
      <c r="N952" s="421"/>
      <c r="O952" s="421"/>
      <c r="P952" s="421"/>
      <c r="Q952" s="421"/>
      <c r="R952" s="421"/>
      <c r="S952" s="421"/>
      <c r="T952" s="421"/>
      <c r="U952" s="421"/>
      <c r="V952" s="421"/>
      <c r="W952" s="421"/>
      <c r="X952" s="421"/>
      <c r="Y952" s="421"/>
      <c r="Z952" s="421"/>
    </row>
    <row r="953" spans="1:26" ht="14.25" customHeight="1" x14ac:dyDescent="0.35">
      <c r="A953" s="421"/>
      <c r="B953" s="421"/>
      <c r="C953" s="421"/>
      <c r="D953" s="421"/>
      <c r="E953" s="421"/>
      <c r="F953" s="421"/>
      <c r="G953" s="421"/>
      <c r="H953" s="421"/>
      <c r="I953" s="421"/>
      <c r="J953" s="421"/>
      <c r="K953" s="421"/>
      <c r="L953" s="421"/>
      <c r="M953" s="421"/>
      <c r="N953" s="421"/>
      <c r="O953" s="421"/>
      <c r="P953" s="421"/>
      <c r="Q953" s="421"/>
      <c r="R953" s="421"/>
      <c r="S953" s="421"/>
      <c r="T953" s="421"/>
      <c r="U953" s="421"/>
      <c r="V953" s="421"/>
      <c r="W953" s="421"/>
      <c r="X953" s="421"/>
      <c r="Y953" s="421"/>
      <c r="Z953" s="421"/>
    </row>
    <row r="954" spans="1:26" ht="14.25" customHeight="1" x14ac:dyDescent="0.35">
      <c r="A954" s="421"/>
      <c r="B954" s="421"/>
      <c r="C954" s="421"/>
      <c r="D954" s="421"/>
      <c r="E954" s="421"/>
      <c r="F954" s="421"/>
      <c r="G954" s="421"/>
      <c r="H954" s="421"/>
      <c r="I954" s="421"/>
      <c r="J954" s="421"/>
      <c r="K954" s="421"/>
      <c r="L954" s="421"/>
      <c r="M954" s="421"/>
      <c r="N954" s="421"/>
      <c r="O954" s="421"/>
      <c r="P954" s="421"/>
      <c r="Q954" s="421"/>
      <c r="R954" s="421"/>
      <c r="S954" s="421"/>
      <c r="T954" s="421"/>
      <c r="U954" s="421"/>
      <c r="V954" s="421"/>
      <c r="W954" s="421"/>
      <c r="X954" s="421"/>
      <c r="Y954" s="421"/>
      <c r="Z954" s="421"/>
    </row>
    <row r="955" spans="1:26" ht="14.25" customHeight="1" x14ac:dyDescent="0.35">
      <c r="A955" s="421"/>
      <c r="B955" s="421"/>
      <c r="C955" s="421"/>
      <c r="D955" s="421"/>
      <c r="E955" s="421"/>
      <c r="F955" s="421"/>
      <c r="G955" s="421"/>
      <c r="H955" s="421"/>
      <c r="I955" s="421"/>
      <c r="J955" s="421"/>
      <c r="K955" s="421"/>
      <c r="L955" s="421"/>
      <c r="M955" s="421"/>
      <c r="N955" s="421"/>
      <c r="O955" s="421"/>
      <c r="P955" s="421"/>
      <c r="Q955" s="421"/>
      <c r="R955" s="421"/>
      <c r="S955" s="421"/>
      <c r="T955" s="421"/>
      <c r="U955" s="421"/>
      <c r="V955" s="421"/>
      <c r="W955" s="421"/>
      <c r="X955" s="421"/>
      <c r="Y955" s="421"/>
      <c r="Z955" s="421"/>
    </row>
    <row r="956" spans="1:26" ht="14.25" customHeight="1" x14ac:dyDescent="0.35">
      <c r="A956" s="421"/>
      <c r="B956" s="421"/>
      <c r="C956" s="421"/>
      <c r="D956" s="421"/>
      <c r="E956" s="421"/>
      <c r="F956" s="421"/>
      <c r="G956" s="421"/>
      <c r="H956" s="421"/>
      <c r="I956" s="421"/>
      <c r="J956" s="421"/>
      <c r="K956" s="421"/>
      <c r="L956" s="421"/>
      <c r="M956" s="421"/>
      <c r="N956" s="421"/>
      <c r="O956" s="421"/>
      <c r="P956" s="421"/>
      <c r="Q956" s="421"/>
      <c r="R956" s="421"/>
      <c r="S956" s="421"/>
      <c r="T956" s="421"/>
      <c r="U956" s="421"/>
      <c r="V956" s="421"/>
      <c r="W956" s="421"/>
      <c r="X956" s="421"/>
      <c r="Y956" s="421"/>
      <c r="Z956" s="421"/>
    </row>
    <row r="957" spans="1:26" ht="14.25" customHeight="1" x14ac:dyDescent="0.35">
      <c r="A957" s="421"/>
      <c r="B957" s="421"/>
      <c r="C957" s="421"/>
      <c r="D957" s="421"/>
      <c r="E957" s="421"/>
      <c r="F957" s="421"/>
      <c r="G957" s="421"/>
      <c r="H957" s="421"/>
      <c r="I957" s="421"/>
      <c r="J957" s="421"/>
      <c r="K957" s="421"/>
      <c r="L957" s="421"/>
      <c r="M957" s="421"/>
      <c r="N957" s="421"/>
      <c r="O957" s="421"/>
      <c r="P957" s="421"/>
      <c r="Q957" s="421"/>
      <c r="R957" s="421"/>
      <c r="S957" s="421"/>
      <c r="T957" s="421"/>
      <c r="U957" s="421"/>
      <c r="V957" s="421"/>
      <c r="W957" s="421"/>
      <c r="X957" s="421"/>
      <c r="Y957" s="421"/>
      <c r="Z957" s="421"/>
    </row>
    <row r="958" spans="1:26" ht="14.25" customHeight="1" x14ac:dyDescent="0.35">
      <c r="A958" s="421"/>
      <c r="B958" s="421"/>
      <c r="C958" s="421"/>
      <c r="D958" s="421"/>
      <c r="E958" s="421"/>
      <c r="F958" s="421"/>
      <c r="G958" s="421"/>
      <c r="H958" s="421"/>
      <c r="I958" s="421"/>
      <c r="J958" s="421"/>
      <c r="K958" s="421"/>
      <c r="L958" s="421"/>
      <c r="M958" s="421"/>
      <c r="N958" s="421"/>
      <c r="O958" s="421"/>
      <c r="P958" s="421"/>
      <c r="Q958" s="421"/>
      <c r="R958" s="421"/>
      <c r="S958" s="421"/>
      <c r="T958" s="421"/>
      <c r="U958" s="421"/>
      <c r="V958" s="421"/>
      <c r="W958" s="421"/>
      <c r="X958" s="421"/>
      <c r="Y958" s="421"/>
      <c r="Z958" s="421"/>
    </row>
    <row r="959" spans="1:26" ht="14.25" customHeight="1" x14ac:dyDescent="0.35">
      <c r="A959" s="421"/>
      <c r="B959" s="421"/>
      <c r="C959" s="421"/>
      <c r="D959" s="421"/>
      <c r="E959" s="421"/>
      <c r="F959" s="421"/>
      <c r="G959" s="421"/>
      <c r="H959" s="421"/>
      <c r="I959" s="421"/>
      <c r="J959" s="421"/>
      <c r="K959" s="421"/>
      <c r="L959" s="421"/>
      <c r="M959" s="421"/>
      <c r="N959" s="421"/>
      <c r="O959" s="421"/>
      <c r="P959" s="421"/>
      <c r="Q959" s="421"/>
      <c r="R959" s="421"/>
      <c r="S959" s="421"/>
      <c r="T959" s="421"/>
      <c r="U959" s="421"/>
      <c r="V959" s="421"/>
      <c r="W959" s="421"/>
      <c r="X959" s="421"/>
      <c r="Y959" s="421"/>
      <c r="Z959" s="421"/>
    </row>
    <row r="960" spans="1:26" ht="14.25" customHeight="1" x14ac:dyDescent="0.35">
      <c r="A960" s="421"/>
      <c r="B960" s="421"/>
      <c r="C960" s="421"/>
      <c r="D960" s="421"/>
      <c r="E960" s="421"/>
      <c r="F960" s="421"/>
      <c r="G960" s="421"/>
      <c r="H960" s="421"/>
      <c r="I960" s="421"/>
      <c r="J960" s="421"/>
      <c r="K960" s="421"/>
      <c r="L960" s="421"/>
      <c r="M960" s="421"/>
      <c r="N960" s="421"/>
      <c r="O960" s="421"/>
      <c r="P960" s="421"/>
      <c r="Q960" s="421"/>
      <c r="R960" s="421"/>
      <c r="S960" s="421"/>
      <c r="T960" s="421"/>
      <c r="U960" s="421"/>
      <c r="V960" s="421"/>
      <c r="W960" s="421"/>
      <c r="X960" s="421"/>
      <c r="Y960" s="421"/>
      <c r="Z960" s="421"/>
    </row>
    <row r="961" spans="1:26" ht="14.25" customHeight="1" x14ac:dyDescent="0.35">
      <c r="A961" s="421"/>
      <c r="B961" s="421"/>
      <c r="C961" s="421"/>
      <c r="D961" s="421"/>
      <c r="E961" s="421"/>
      <c r="F961" s="421"/>
      <c r="G961" s="421"/>
      <c r="H961" s="421"/>
      <c r="I961" s="421"/>
      <c r="J961" s="421"/>
      <c r="K961" s="421"/>
      <c r="L961" s="421"/>
      <c r="M961" s="421"/>
      <c r="N961" s="421"/>
      <c r="O961" s="421"/>
      <c r="P961" s="421"/>
      <c r="Q961" s="421"/>
      <c r="R961" s="421"/>
      <c r="S961" s="421"/>
      <c r="T961" s="421"/>
      <c r="U961" s="421"/>
      <c r="V961" s="421"/>
      <c r="W961" s="421"/>
      <c r="X961" s="421"/>
      <c r="Y961" s="421"/>
      <c r="Z961" s="421"/>
    </row>
    <row r="962" spans="1:26" ht="14.25" customHeight="1" x14ac:dyDescent="0.35">
      <c r="A962" s="421"/>
      <c r="B962" s="421"/>
      <c r="C962" s="421"/>
      <c r="D962" s="421"/>
      <c r="E962" s="421"/>
      <c r="F962" s="421"/>
      <c r="G962" s="421"/>
      <c r="H962" s="421"/>
      <c r="I962" s="421"/>
      <c r="J962" s="421"/>
      <c r="K962" s="421"/>
      <c r="L962" s="421"/>
      <c r="M962" s="421"/>
      <c r="N962" s="421"/>
      <c r="O962" s="421"/>
      <c r="P962" s="421"/>
      <c r="Q962" s="421"/>
      <c r="R962" s="421"/>
      <c r="S962" s="421"/>
      <c r="T962" s="421"/>
      <c r="U962" s="421"/>
      <c r="V962" s="421"/>
      <c r="W962" s="421"/>
      <c r="X962" s="421"/>
      <c r="Y962" s="421"/>
      <c r="Z962" s="421"/>
    </row>
    <row r="963" spans="1:26" ht="14.25" customHeight="1" x14ac:dyDescent="0.35">
      <c r="A963" s="421"/>
      <c r="B963" s="421"/>
      <c r="C963" s="421"/>
      <c r="D963" s="421"/>
      <c r="E963" s="421"/>
      <c r="F963" s="421"/>
      <c r="G963" s="421"/>
      <c r="H963" s="421"/>
      <c r="I963" s="421"/>
      <c r="J963" s="421"/>
      <c r="K963" s="421"/>
      <c r="L963" s="421"/>
      <c r="M963" s="421"/>
      <c r="N963" s="421"/>
      <c r="O963" s="421"/>
      <c r="P963" s="421"/>
      <c r="Q963" s="421"/>
      <c r="R963" s="421"/>
      <c r="S963" s="421"/>
      <c r="T963" s="421"/>
      <c r="U963" s="421"/>
      <c r="V963" s="421"/>
      <c r="W963" s="421"/>
      <c r="X963" s="421"/>
      <c r="Y963" s="421"/>
      <c r="Z963" s="421"/>
    </row>
    <row r="964" spans="1:26" ht="14.25" customHeight="1" x14ac:dyDescent="0.35">
      <c r="A964" s="421"/>
      <c r="B964" s="421"/>
      <c r="C964" s="421"/>
      <c r="D964" s="421"/>
      <c r="E964" s="421"/>
      <c r="F964" s="421"/>
      <c r="G964" s="421"/>
      <c r="H964" s="421"/>
      <c r="I964" s="421"/>
      <c r="J964" s="421"/>
      <c r="K964" s="421"/>
      <c r="L964" s="421"/>
      <c r="M964" s="421"/>
      <c r="N964" s="421"/>
      <c r="O964" s="421"/>
      <c r="P964" s="421"/>
      <c r="Q964" s="421"/>
      <c r="R964" s="421"/>
      <c r="S964" s="421"/>
      <c r="T964" s="421"/>
      <c r="U964" s="421"/>
      <c r="V964" s="421"/>
      <c r="W964" s="421"/>
      <c r="X964" s="421"/>
      <c r="Y964" s="421"/>
      <c r="Z964" s="421"/>
    </row>
    <row r="965" spans="1:26" ht="14.25" customHeight="1" x14ac:dyDescent="0.35">
      <c r="A965" s="421"/>
      <c r="B965" s="421"/>
      <c r="C965" s="421"/>
      <c r="D965" s="421"/>
      <c r="E965" s="421"/>
      <c r="F965" s="421"/>
      <c r="G965" s="421"/>
      <c r="H965" s="421"/>
      <c r="I965" s="421"/>
      <c r="J965" s="421"/>
      <c r="K965" s="421"/>
      <c r="L965" s="421"/>
      <c r="M965" s="421"/>
      <c r="N965" s="421"/>
      <c r="O965" s="421"/>
      <c r="P965" s="421"/>
      <c r="Q965" s="421"/>
      <c r="R965" s="421"/>
      <c r="S965" s="421"/>
      <c r="T965" s="421"/>
      <c r="U965" s="421"/>
      <c r="V965" s="421"/>
      <c r="W965" s="421"/>
      <c r="X965" s="421"/>
      <c r="Y965" s="421"/>
      <c r="Z965" s="421"/>
    </row>
    <row r="966" spans="1:26" ht="14.25" customHeight="1" x14ac:dyDescent="0.35">
      <c r="A966" s="421"/>
      <c r="B966" s="421"/>
      <c r="C966" s="421"/>
      <c r="D966" s="421"/>
      <c r="E966" s="421"/>
      <c r="F966" s="421"/>
      <c r="G966" s="421"/>
      <c r="H966" s="421"/>
      <c r="I966" s="421"/>
      <c r="J966" s="421"/>
      <c r="K966" s="421"/>
      <c r="L966" s="421"/>
      <c r="M966" s="421"/>
      <c r="N966" s="421"/>
      <c r="O966" s="421"/>
      <c r="P966" s="421"/>
      <c r="Q966" s="421"/>
      <c r="R966" s="421"/>
      <c r="S966" s="421"/>
      <c r="T966" s="421"/>
      <c r="U966" s="421"/>
      <c r="V966" s="421"/>
      <c r="W966" s="421"/>
      <c r="X966" s="421"/>
      <c r="Y966" s="421"/>
      <c r="Z966" s="421"/>
    </row>
    <row r="967" spans="1:26" ht="14.25" customHeight="1" x14ac:dyDescent="0.35">
      <c r="A967" s="421"/>
      <c r="B967" s="421"/>
      <c r="C967" s="421"/>
      <c r="D967" s="421"/>
      <c r="E967" s="421"/>
      <c r="F967" s="421"/>
      <c r="G967" s="421"/>
      <c r="H967" s="421"/>
      <c r="I967" s="421"/>
      <c r="J967" s="421"/>
      <c r="K967" s="421"/>
      <c r="L967" s="421"/>
      <c r="M967" s="421"/>
      <c r="N967" s="421"/>
      <c r="O967" s="421"/>
      <c r="P967" s="421"/>
      <c r="Q967" s="421"/>
      <c r="R967" s="421"/>
      <c r="S967" s="421"/>
      <c r="T967" s="421"/>
      <c r="U967" s="421"/>
      <c r="V967" s="421"/>
      <c r="W967" s="421"/>
      <c r="X967" s="421"/>
      <c r="Y967" s="421"/>
      <c r="Z967" s="421"/>
    </row>
    <row r="968" spans="1:26" ht="14.25" customHeight="1" x14ac:dyDescent="0.35">
      <c r="A968" s="421"/>
      <c r="B968" s="421"/>
      <c r="C968" s="421"/>
      <c r="D968" s="421"/>
      <c r="E968" s="421"/>
      <c r="F968" s="421"/>
      <c r="G968" s="421"/>
      <c r="H968" s="421"/>
      <c r="I968" s="421"/>
      <c r="J968" s="421"/>
      <c r="K968" s="421"/>
      <c r="L968" s="421"/>
      <c r="M968" s="421"/>
      <c r="N968" s="421"/>
      <c r="O968" s="421"/>
      <c r="P968" s="421"/>
      <c r="Q968" s="421"/>
      <c r="R968" s="421"/>
      <c r="S968" s="421"/>
      <c r="T968" s="421"/>
      <c r="U968" s="421"/>
      <c r="V968" s="421"/>
      <c r="W968" s="421"/>
      <c r="X968" s="421"/>
      <c r="Y968" s="421"/>
      <c r="Z968" s="421"/>
    </row>
    <row r="969" spans="1:26" ht="14.25" customHeight="1" x14ac:dyDescent="0.35">
      <c r="A969" s="421"/>
      <c r="B969" s="421"/>
      <c r="C969" s="421"/>
      <c r="D969" s="421"/>
      <c r="E969" s="421"/>
      <c r="F969" s="421"/>
      <c r="G969" s="421"/>
      <c r="H969" s="421"/>
      <c r="I969" s="421"/>
      <c r="J969" s="421"/>
      <c r="K969" s="421"/>
      <c r="L969" s="421"/>
      <c r="M969" s="421"/>
      <c r="N969" s="421"/>
      <c r="O969" s="421"/>
      <c r="P969" s="421"/>
      <c r="Q969" s="421"/>
      <c r="R969" s="421"/>
      <c r="S969" s="421"/>
      <c r="T969" s="421"/>
      <c r="U969" s="421"/>
      <c r="V969" s="421"/>
      <c r="W969" s="421"/>
      <c r="X969" s="421"/>
      <c r="Y969" s="421"/>
      <c r="Z969" s="421"/>
    </row>
    <row r="970" spans="1:26" ht="14.25" customHeight="1" x14ac:dyDescent="0.35">
      <c r="A970" s="421"/>
      <c r="B970" s="421"/>
      <c r="C970" s="421"/>
      <c r="D970" s="421"/>
      <c r="E970" s="421"/>
      <c r="F970" s="421"/>
      <c r="G970" s="421"/>
      <c r="H970" s="421"/>
      <c r="I970" s="421"/>
      <c r="J970" s="421"/>
      <c r="K970" s="421"/>
      <c r="L970" s="421"/>
      <c r="M970" s="421"/>
      <c r="N970" s="421"/>
      <c r="O970" s="421"/>
      <c r="P970" s="421"/>
      <c r="Q970" s="421"/>
      <c r="R970" s="421"/>
      <c r="S970" s="421"/>
      <c r="T970" s="421"/>
      <c r="U970" s="421"/>
      <c r="V970" s="421"/>
      <c r="W970" s="421"/>
      <c r="X970" s="421"/>
      <c r="Y970" s="421"/>
      <c r="Z970" s="421"/>
    </row>
    <row r="971" spans="1:26" ht="14.25" customHeight="1" x14ac:dyDescent="0.35">
      <c r="A971" s="421"/>
      <c r="B971" s="421"/>
      <c r="C971" s="421"/>
      <c r="D971" s="421"/>
      <c r="E971" s="421"/>
      <c r="F971" s="421"/>
      <c r="G971" s="421"/>
      <c r="H971" s="421"/>
      <c r="I971" s="421"/>
      <c r="J971" s="421"/>
      <c r="K971" s="421"/>
      <c r="L971" s="421"/>
      <c r="M971" s="421"/>
      <c r="N971" s="421"/>
      <c r="O971" s="421"/>
      <c r="P971" s="421"/>
      <c r="Q971" s="421"/>
      <c r="R971" s="421"/>
      <c r="S971" s="421"/>
      <c r="T971" s="421"/>
      <c r="U971" s="421"/>
      <c r="V971" s="421"/>
      <c r="W971" s="421"/>
      <c r="X971" s="421"/>
      <c r="Y971" s="421"/>
      <c r="Z971" s="421"/>
    </row>
    <row r="972" spans="1:26" ht="14.25" customHeight="1" x14ac:dyDescent="0.35">
      <c r="A972" s="421"/>
      <c r="B972" s="421"/>
      <c r="C972" s="421"/>
      <c r="D972" s="421"/>
      <c r="E972" s="421"/>
      <c r="F972" s="421"/>
      <c r="G972" s="421"/>
      <c r="H972" s="421"/>
      <c r="I972" s="421"/>
      <c r="J972" s="421"/>
      <c r="K972" s="421"/>
      <c r="L972" s="421"/>
      <c r="M972" s="421"/>
      <c r="N972" s="421"/>
      <c r="O972" s="421"/>
      <c r="P972" s="421"/>
      <c r="Q972" s="421"/>
      <c r="R972" s="421"/>
      <c r="S972" s="421"/>
      <c r="T972" s="421"/>
      <c r="U972" s="421"/>
      <c r="V972" s="421"/>
      <c r="W972" s="421"/>
      <c r="X972" s="421"/>
      <c r="Y972" s="421"/>
      <c r="Z972" s="421"/>
    </row>
    <row r="973" spans="1:26" ht="14.25" customHeight="1" x14ac:dyDescent="0.35">
      <c r="A973" s="421"/>
      <c r="B973" s="421"/>
      <c r="C973" s="421"/>
      <c r="D973" s="421"/>
      <c r="E973" s="421"/>
      <c r="F973" s="421"/>
      <c r="G973" s="421"/>
      <c r="H973" s="421"/>
      <c r="I973" s="421"/>
      <c r="J973" s="421"/>
      <c r="K973" s="421"/>
      <c r="L973" s="421"/>
      <c r="M973" s="421"/>
      <c r="N973" s="421"/>
      <c r="O973" s="421"/>
      <c r="P973" s="421"/>
      <c r="Q973" s="421"/>
      <c r="R973" s="421"/>
      <c r="S973" s="421"/>
      <c r="T973" s="421"/>
      <c r="U973" s="421"/>
      <c r="V973" s="421"/>
      <c r="W973" s="421"/>
      <c r="X973" s="421"/>
      <c r="Y973" s="421"/>
      <c r="Z973" s="421"/>
    </row>
    <row r="974" spans="1:26" ht="14.25" customHeight="1" x14ac:dyDescent="0.35">
      <c r="A974" s="421"/>
      <c r="B974" s="421"/>
      <c r="C974" s="421"/>
      <c r="D974" s="421"/>
      <c r="E974" s="421"/>
      <c r="F974" s="421"/>
      <c r="G974" s="421"/>
      <c r="H974" s="421"/>
      <c r="I974" s="421"/>
      <c r="J974" s="421"/>
      <c r="K974" s="421"/>
      <c r="L974" s="421"/>
      <c r="M974" s="421"/>
      <c r="N974" s="421"/>
      <c r="O974" s="421"/>
      <c r="P974" s="421"/>
      <c r="Q974" s="421"/>
      <c r="R974" s="421"/>
      <c r="S974" s="421"/>
      <c r="T974" s="421"/>
      <c r="U974" s="421"/>
      <c r="V974" s="421"/>
      <c r="W974" s="421"/>
      <c r="X974" s="421"/>
      <c r="Y974" s="421"/>
      <c r="Z974" s="421"/>
    </row>
    <row r="975" spans="1:26" ht="14.25" customHeight="1" x14ac:dyDescent="0.35">
      <c r="A975" s="421"/>
      <c r="B975" s="421"/>
      <c r="C975" s="421"/>
      <c r="D975" s="421"/>
      <c r="E975" s="421"/>
      <c r="F975" s="421"/>
      <c r="G975" s="421"/>
      <c r="H975" s="421"/>
      <c r="I975" s="421"/>
      <c r="J975" s="421"/>
      <c r="K975" s="421"/>
      <c r="L975" s="421"/>
      <c r="M975" s="421"/>
      <c r="N975" s="421"/>
      <c r="O975" s="421"/>
      <c r="P975" s="421"/>
      <c r="Q975" s="421"/>
      <c r="R975" s="421"/>
      <c r="S975" s="421"/>
      <c r="T975" s="421"/>
      <c r="U975" s="421"/>
      <c r="V975" s="421"/>
      <c r="W975" s="421"/>
      <c r="X975" s="421"/>
      <c r="Y975" s="421"/>
      <c r="Z975" s="421"/>
    </row>
    <row r="976" spans="1:26" ht="14.25" customHeight="1" x14ac:dyDescent="0.35">
      <c r="A976" s="421"/>
      <c r="B976" s="421"/>
      <c r="C976" s="421"/>
      <c r="D976" s="421"/>
      <c r="E976" s="421"/>
      <c r="F976" s="421"/>
      <c r="G976" s="421"/>
      <c r="H976" s="421"/>
      <c r="I976" s="421"/>
      <c r="J976" s="421"/>
      <c r="K976" s="421"/>
      <c r="L976" s="421"/>
      <c r="M976" s="421"/>
      <c r="N976" s="421"/>
      <c r="O976" s="421"/>
      <c r="P976" s="421"/>
      <c r="Q976" s="421"/>
      <c r="R976" s="421"/>
      <c r="S976" s="421"/>
      <c r="T976" s="421"/>
      <c r="U976" s="421"/>
      <c r="V976" s="421"/>
      <c r="W976" s="421"/>
      <c r="X976" s="421"/>
      <c r="Y976" s="421"/>
      <c r="Z976" s="421"/>
    </row>
    <row r="977" spans="1:26" ht="14.25" customHeight="1" x14ac:dyDescent="0.35">
      <c r="A977" s="421"/>
      <c r="B977" s="421"/>
      <c r="C977" s="421"/>
      <c r="D977" s="421"/>
      <c r="E977" s="421"/>
      <c r="F977" s="421"/>
      <c r="G977" s="421"/>
      <c r="H977" s="421"/>
      <c r="I977" s="421"/>
      <c r="J977" s="421"/>
      <c r="K977" s="421"/>
      <c r="L977" s="421"/>
      <c r="M977" s="421"/>
      <c r="N977" s="421"/>
      <c r="O977" s="421"/>
      <c r="P977" s="421"/>
      <c r="Q977" s="421"/>
      <c r="R977" s="421"/>
      <c r="S977" s="421"/>
      <c r="T977" s="421"/>
      <c r="U977" s="421"/>
      <c r="V977" s="421"/>
      <c r="W977" s="421"/>
      <c r="X977" s="421"/>
      <c r="Y977" s="421"/>
      <c r="Z977" s="421"/>
    </row>
    <row r="978" spans="1:26" ht="14.25" customHeight="1" x14ac:dyDescent="0.35">
      <c r="A978" s="421"/>
      <c r="B978" s="421"/>
      <c r="C978" s="421"/>
      <c r="D978" s="421"/>
      <c r="E978" s="421"/>
      <c r="F978" s="421"/>
      <c r="G978" s="421"/>
      <c r="H978" s="421"/>
      <c r="I978" s="421"/>
      <c r="J978" s="421"/>
      <c r="K978" s="421"/>
      <c r="L978" s="421"/>
      <c r="M978" s="421"/>
      <c r="N978" s="421"/>
      <c r="O978" s="421"/>
      <c r="P978" s="421"/>
      <c r="Q978" s="421"/>
      <c r="R978" s="421"/>
      <c r="S978" s="421"/>
      <c r="T978" s="421"/>
      <c r="U978" s="421"/>
      <c r="V978" s="421"/>
      <c r="W978" s="421"/>
      <c r="X978" s="421"/>
      <c r="Y978" s="421"/>
      <c r="Z978" s="421"/>
    </row>
    <row r="979" spans="1:26" ht="14.25" customHeight="1" x14ac:dyDescent="0.35">
      <c r="A979" s="421"/>
      <c r="B979" s="421"/>
      <c r="C979" s="421"/>
      <c r="D979" s="421"/>
      <c r="E979" s="421"/>
      <c r="F979" s="421"/>
      <c r="G979" s="421"/>
      <c r="H979" s="421"/>
      <c r="I979" s="421"/>
      <c r="J979" s="421"/>
      <c r="K979" s="421"/>
      <c r="L979" s="421"/>
      <c r="M979" s="421"/>
      <c r="N979" s="421"/>
      <c r="O979" s="421"/>
      <c r="P979" s="421"/>
      <c r="Q979" s="421"/>
      <c r="R979" s="421"/>
      <c r="S979" s="421"/>
      <c r="T979" s="421"/>
      <c r="U979" s="421"/>
      <c r="V979" s="421"/>
      <c r="W979" s="421"/>
      <c r="X979" s="421"/>
      <c r="Y979" s="421"/>
      <c r="Z979" s="421"/>
    </row>
    <row r="980" spans="1:26" ht="14.25" customHeight="1" x14ac:dyDescent="0.35">
      <c r="A980" s="421"/>
      <c r="B980" s="421"/>
      <c r="C980" s="421"/>
      <c r="D980" s="421"/>
      <c r="E980" s="421"/>
      <c r="F980" s="421"/>
      <c r="G980" s="421"/>
      <c r="H980" s="421"/>
      <c r="I980" s="421"/>
      <c r="J980" s="421"/>
      <c r="K980" s="421"/>
      <c r="L980" s="421"/>
      <c r="M980" s="421"/>
      <c r="N980" s="421"/>
      <c r="O980" s="421"/>
      <c r="P980" s="421"/>
      <c r="Q980" s="421"/>
      <c r="R980" s="421"/>
      <c r="S980" s="421"/>
      <c r="T980" s="421"/>
      <c r="U980" s="421"/>
      <c r="V980" s="421"/>
      <c r="W980" s="421"/>
      <c r="X980" s="421"/>
      <c r="Y980" s="421"/>
      <c r="Z980" s="421"/>
    </row>
    <row r="981" spans="1:26" ht="14.25" customHeight="1" x14ac:dyDescent="0.35">
      <c r="A981" s="421"/>
      <c r="B981" s="421"/>
      <c r="C981" s="421"/>
      <c r="D981" s="421"/>
      <c r="E981" s="421"/>
      <c r="F981" s="421"/>
      <c r="G981" s="421"/>
      <c r="H981" s="421"/>
      <c r="I981" s="421"/>
      <c r="J981" s="421"/>
      <c r="K981" s="421"/>
      <c r="L981" s="421"/>
      <c r="M981" s="421"/>
      <c r="N981" s="421"/>
      <c r="O981" s="421"/>
      <c r="P981" s="421"/>
      <c r="Q981" s="421"/>
      <c r="R981" s="421"/>
      <c r="S981" s="421"/>
      <c r="T981" s="421"/>
      <c r="U981" s="421"/>
      <c r="V981" s="421"/>
      <c r="W981" s="421"/>
      <c r="X981" s="421"/>
      <c r="Y981" s="421"/>
      <c r="Z981" s="421"/>
    </row>
    <row r="982" spans="1:26" ht="14.25" customHeight="1" x14ac:dyDescent="0.35">
      <c r="A982" s="421"/>
      <c r="B982" s="421"/>
      <c r="C982" s="421"/>
      <c r="D982" s="421"/>
      <c r="E982" s="421"/>
      <c r="F982" s="421"/>
      <c r="G982" s="421"/>
      <c r="H982" s="421"/>
      <c r="I982" s="421"/>
      <c r="J982" s="421"/>
      <c r="K982" s="421"/>
      <c r="L982" s="421"/>
      <c r="M982" s="421"/>
      <c r="N982" s="421"/>
      <c r="O982" s="421"/>
      <c r="P982" s="421"/>
      <c r="Q982" s="421"/>
      <c r="R982" s="421"/>
      <c r="S982" s="421"/>
      <c r="T982" s="421"/>
      <c r="U982" s="421"/>
      <c r="V982" s="421"/>
      <c r="W982" s="421"/>
      <c r="X982" s="421"/>
      <c r="Y982" s="421"/>
      <c r="Z982" s="421"/>
    </row>
    <row r="983" spans="1:26" ht="14.25" customHeight="1" x14ac:dyDescent="0.35">
      <c r="A983" s="421"/>
      <c r="B983" s="421"/>
      <c r="C983" s="421"/>
      <c r="D983" s="421"/>
      <c r="E983" s="421"/>
      <c r="F983" s="421"/>
      <c r="G983" s="421"/>
      <c r="H983" s="421"/>
      <c r="I983" s="421"/>
      <c r="J983" s="421"/>
      <c r="K983" s="421"/>
      <c r="L983" s="421"/>
      <c r="M983" s="421"/>
      <c r="N983" s="421"/>
      <c r="O983" s="421"/>
      <c r="P983" s="421"/>
      <c r="Q983" s="421"/>
      <c r="R983" s="421"/>
      <c r="S983" s="421"/>
      <c r="T983" s="421"/>
      <c r="U983" s="421"/>
      <c r="V983" s="421"/>
      <c r="W983" s="421"/>
      <c r="X983" s="421"/>
      <c r="Y983" s="421"/>
      <c r="Z983" s="421"/>
    </row>
    <row r="984" spans="1:26" ht="14.25" customHeight="1" x14ac:dyDescent="0.35">
      <c r="A984" s="421"/>
      <c r="B984" s="421"/>
      <c r="C984" s="421"/>
      <c r="D984" s="421"/>
      <c r="E984" s="421"/>
      <c r="F984" s="421"/>
      <c r="G984" s="421"/>
      <c r="H984" s="421"/>
      <c r="I984" s="421"/>
      <c r="J984" s="421"/>
      <c r="K984" s="421"/>
      <c r="L984" s="421"/>
      <c r="M984" s="421"/>
      <c r="N984" s="421"/>
      <c r="O984" s="421"/>
      <c r="P984" s="421"/>
      <c r="Q984" s="421"/>
      <c r="R984" s="421"/>
      <c r="S984" s="421"/>
      <c r="T984" s="421"/>
      <c r="U984" s="421"/>
      <c r="V984" s="421"/>
      <c r="W984" s="421"/>
      <c r="X984" s="421"/>
      <c r="Y984" s="421"/>
      <c r="Z984" s="421"/>
    </row>
    <row r="985" spans="1:26" ht="14.25" customHeight="1" x14ac:dyDescent="0.35">
      <c r="A985" s="421"/>
      <c r="B985" s="421"/>
      <c r="C985" s="421"/>
      <c r="D985" s="421"/>
      <c r="E985" s="421"/>
      <c r="F985" s="421"/>
      <c r="G985" s="421"/>
      <c r="H985" s="421"/>
      <c r="I985" s="421"/>
      <c r="J985" s="421"/>
      <c r="K985" s="421"/>
      <c r="L985" s="421"/>
      <c r="M985" s="421"/>
      <c r="N985" s="421"/>
      <c r="O985" s="421"/>
      <c r="P985" s="421"/>
      <c r="Q985" s="421"/>
      <c r="R985" s="421"/>
      <c r="S985" s="421"/>
      <c r="T985" s="421"/>
      <c r="U985" s="421"/>
      <c r="V985" s="421"/>
      <c r="W985" s="421"/>
      <c r="X985" s="421"/>
      <c r="Y985" s="421"/>
      <c r="Z985" s="421"/>
    </row>
    <row r="986" spans="1:26" ht="14.25" customHeight="1" x14ac:dyDescent="0.35">
      <c r="A986" s="421"/>
      <c r="B986" s="421"/>
      <c r="C986" s="421"/>
      <c r="D986" s="421"/>
      <c r="E986" s="421"/>
      <c r="F986" s="421"/>
      <c r="G986" s="421"/>
      <c r="H986" s="421"/>
      <c r="I986" s="421"/>
      <c r="J986" s="421"/>
      <c r="K986" s="421"/>
      <c r="L986" s="421"/>
      <c r="M986" s="421"/>
      <c r="N986" s="421"/>
      <c r="O986" s="421"/>
      <c r="P986" s="421"/>
      <c r="Q986" s="421"/>
      <c r="R986" s="421"/>
      <c r="S986" s="421"/>
      <c r="T986" s="421"/>
      <c r="U986" s="421"/>
      <c r="V986" s="421"/>
      <c r="W986" s="421"/>
      <c r="X986" s="421"/>
      <c r="Y986" s="421"/>
      <c r="Z986" s="421"/>
    </row>
    <row r="987" spans="1:26" ht="14.25" customHeight="1" x14ac:dyDescent="0.35">
      <c r="A987" s="421"/>
      <c r="B987" s="421"/>
      <c r="C987" s="421"/>
      <c r="D987" s="421"/>
      <c r="E987" s="421"/>
      <c r="F987" s="421"/>
      <c r="G987" s="421"/>
      <c r="H987" s="421"/>
      <c r="I987" s="421"/>
      <c r="J987" s="421"/>
      <c r="K987" s="421"/>
      <c r="L987" s="421"/>
      <c r="M987" s="421"/>
      <c r="N987" s="421"/>
      <c r="O987" s="421"/>
      <c r="P987" s="421"/>
      <c r="Q987" s="421"/>
      <c r="R987" s="421"/>
      <c r="S987" s="421"/>
      <c r="T987" s="421"/>
      <c r="U987" s="421"/>
      <c r="V987" s="421"/>
      <c r="W987" s="421"/>
      <c r="X987" s="421"/>
      <c r="Y987" s="421"/>
      <c r="Z987" s="421"/>
    </row>
    <row r="988" spans="1:26" ht="14.25" customHeight="1" x14ac:dyDescent="0.35">
      <c r="A988" s="421"/>
      <c r="B988" s="421"/>
      <c r="C988" s="421"/>
      <c r="D988" s="421"/>
      <c r="E988" s="421"/>
      <c r="F988" s="421"/>
      <c r="G988" s="421"/>
      <c r="H988" s="421"/>
      <c r="I988" s="421"/>
      <c r="J988" s="421"/>
      <c r="K988" s="421"/>
      <c r="L988" s="421"/>
      <c r="M988" s="421"/>
      <c r="N988" s="421"/>
      <c r="O988" s="421"/>
      <c r="P988" s="421"/>
      <c r="Q988" s="421"/>
      <c r="R988" s="421"/>
      <c r="S988" s="421"/>
      <c r="T988" s="421"/>
      <c r="U988" s="421"/>
      <c r="V988" s="421"/>
      <c r="W988" s="421"/>
      <c r="X988" s="421"/>
      <c r="Y988" s="421"/>
      <c r="Z988" s="421"/>
    </row>
    <row r="989" spans="1:26" ht="14.25" customHeight="1" x14ac:dyDescent="0.35">
      <c r="A989" s="421"/>
      <c r="B989" s="421"/>
      <c r="C989" s="421"/>
      <c r="D989" s="421"/>
      <c r="E989" s="421"/>
      <c r="F989" s="421"/>
      <c r="G989" s="421"/>
      <c r="H989" s="421"/>
      <c r="I989" s="421"/>
      <c r="J989" s="421"/>
      <c r="K989" s="421"/>
      <c r="L989" s="421"/>
      <c r="M989" s="421"/>
      <c r="N989" s="421"/>
      <c r="O989" s="421"/>
      <c r="P989" s="421"/>
      <c r="Q989" s="421"/>
      <c r="R989" s="421"/>
      <c r="S989" s="421"/>
      <c r="T989" s="421"/>
      <c r="U989" s="421"/>
      <c r="V989" s="421"/>
      <c r="W989" s="421"/>
      <c r="X989" s="421"/>
      <c r="Y989" s="421"/>
      <c r="Z989" s="421"/>
    </row>
    <row r="990" spans="1:26" ht="14.25" customHeight="1" x14ac:dyDescent="0.35">
      <c r="A990" s="421"/>
      <c r="B990" s="421"/>
      <c r="C990" s="421"/>
      <c r="D990" s="421"/>
      <c r="E990" s="421"/>
      <c r="F990" s="421"/>
      <c r="G990" s="421"/>
      <c r="H990" s="421"/>
      <c r="I990" s="421"/>
      <c r="J990" s="421"/>
      <c r="K990" s="421"/>
      <c r="L990" s="421"/>
      <c r="M990" s="421"/>
      <c r="N990" s="421"/>
      <c r="O990" s="421"/>
      <c r="P990" s="421"/>
      <c r="Q990" s="421"/>
      <c r="R990" s="421"/>
      <c r="S990" s="421"/>
      <c r="T990" s="421"/>
      <c r="U990" s="421"/>
      <c r="V990" s="421"/>
      <c r="W990" s="421"/>
      <c r="X990" s="421"/>
      <c r="Y990" s="421"/>
      <c r="Z990" s="421"/>
    </row>
    <row r="991" spans="1:26" ht="14.25" customHeight="1" x14ac:dyDescent="0.35">
      <c r="A991" s="421"/>
      <c r="B991" s="421"/>
      <c r="C991" s="421"/>
      <c r="D991" s="421"/>
      <c r="E991" s="421"/>
      <c r="F991" s="421"/>
      <c r="G991" s="421"/>
      <c r="H991" s="421"/>
      <c r="I991" s="421"/>
      <c r="J991" s="421"/>
      <c r="K991" s="421"/>
      <c r="L991" s="421"/>
      <c r="M991" s="421"/>
      <c r="N991" s="421"/>
      <c r="O991" s="421"/>
      <c r="P991" s="421"/>
      <c r="Q991" s="421"/>
      <c r="R991" s="421"/>
      <c r="S991" s="421"/>
      <c r="T991" s="421"/>
      <c r="U991" s="421"/>
      <c r="V991" s="421"/>
      <c r="W991" s="421"/>
      <c r="X991" s="421"/>
      <c r="Y991" s="421"/>
      <c r="Z991" s="421"/>
    </row>
    <row r="992" spans="1:26" ht="14.25" customHeight="1" x14ac:dyDescent="0.35">
      <c r="A992" s="421"/>
      <c r="B992" s="421"/>
      <c r="C992" s="421"/>
      <c r="D992" s="421"/>
      <c r="E992" s="421"/>
      <c r="F992" s="421"/>
      <c r="G992" s="421"/>
      <c r="H992" s="421"/>
      <c r="I992" s="421"/>
      <c r="J992" s="421"/>
      <c r="K992" s="421"/>
      <c r="L992" s="421"/>
      <c r="M992" s="421"/>
      <c r="N992" s="421"/>
      <c r="O992" s="421"/>
      <c r="P992" s="421"/>
      <c r="Q992" s="421"/>
      <c r="R992" s="421"/>
      <c r="S992" s="421"/>
      <c r="T992" s="421"/>
      <c r="U992" s="421"/>
      <c r="V992" s="421"/>
      <c r="W992" s="421"/>
      <c r="X992" s="421"/>
      <c r="Y992" s="421"/>
      <c r="Z992" s="421"/>
    </row>
    <row r="993" spans="1:26" ht="14.25" customHeight="1" x14ac:dyDescent="0.35">
      <c r="A993" s="421"/>
      <c r="B993" s="421"/>
      <c r="C993" s="421"/>
      <c r="D993" s="421"/>
      <c r="E993" s="421"/>
      <c r="F993" s="421"/>
      <c r="G993" s="421"/>
      <c r="H993" s="421"/>
      <c r="I993" s="421"/>
      <c r="J993" s="421"/>
      <c r="K993" s="421"/>
      <c r="L993" s="421"/>
      <c r="M993" s="421"/>
      <c r="N993" s="421"/>
      <c r="O993" s="421"/>
      <c r="P993" s="421"/>
      <c r="Q993" s="421"/>
      <c r="R993" s="421"/>
      <c r="S993" s="421"/>
      <c r="T993" s="421"/>
      <c r="U993" s="421"/>
      <c r="V993" s="421"/>
      <c r="W993" s="421"/>
      <c r="X993" s="421"/>
      <c r="Y993" s="421"/>
      <c r="Z993" s="421"/>
    </row>
    <row r="994" spans="1:26" ht="14.25" customHeight="1" x14ac:dyDescent="0.35">
      <c r="A994" s="421"/>
      <c r="B994" s="421"/>
      <c r="C994" s="421"/>
      <c r="D994" s="421"/>
      <c r="E994" s="421"/>
      <c r="F994" s="421"/>
      <c r="G994" s="421"/>
      <c r="H994" s="421"/>
      <c r="I994" s="421"/>
      <c r="J994" s="421"/>
      <c r="K994" s="421"/>
      <c r="L994" s="421"/>
      <c r="M994" s="421"/>
      <c r="N994" s="421"/>
      <c r="O994" s="421"/>
      <c r="P994" s="421"/>
      <c r="Q994" s="421"/>
      <c r="R994" s="421"/>
      <c r="S994" s="421"/>
      <c r="T994" s="421"/>
      <c r="U994" s="421"/>
      <c r="V994" s="421"/>
      <c r="W994" s="421"/>
      <c r="X994" s="421"/>
      <c r="Y994" s="421"/>
      <c r="Z994" s="421"/>
    </row>
    <row r="995" spans="1:26" ht="14.25" customHeight="1" x14ac:dyDescent="0.35">
      <c r="A995" s="421"/>
      <c r="B995" s="421"/>
      <c r="C995" s="421"/>
      <c r="D995" s="421"/>
      <c r="E995" s="421"/>
      <c r="F995" s="421"/>
      <c r="G995" s="421"/>
      <c r="H995" s="421"/>
      <c r="I995" s="421"/>
      <c r="J995" s="421"/>
      <c r="K995" s="421"/>
      <c r="L995" s="421"/>
      <c r="M995" s="421"/>
      <c r="N995" s="421"/>
      <c r="O995" s="421"/>
      <c r="P995" s="421"/>
      <c r="Q995" s="421"/>
      <c r="R995" s="421"/>
      <c r="S995" s="421"/>
      <c r="T995" s="421"/>
      <c r="U995" s="421"/>
      <c r="V995" s="421"/>
      <c r="W995" s="421"/>
      <c r="X995" s="421"/>
      <c r="Y995" s="421"/>
      <c r="Z995" s="421"/>
    </row>
    <row r="996" spans="1:26" ht="14.25" customHeight="1" x14ac:dyDescent="0.35">
      <c r="A996" s="421"/>
      <c r="B996" s="421"/>
      <c r="C996" s="421"/>
      <c r="D996" s="421"/>
      <c r="E996" s="421"/>
      <c r="F996" s="421"/>
      <c r="G996" s="421"/>
      <c r="H996" s="421"/>
      <c r="I996" s="421"/>
      <c r="J996" s="421"/>
      <c r="K996" s="421"/>
      <c r="L996" s="421"/>
      <c r="M996" s="421"/>
      <c r="N996" s="421"/>
      <c r="O996" s="421"/>
      <c r="P996" s="421"/>
      <c r="Q996" s="421"/>
      <c r="R996" s="421"/>
      <c r="S996" s="421"/>
      <c r="T996" s="421"/>
      <c r="U996" s="421"/>
      <c r="V996" s="421"/>
      <c r="W996" s="421"/>
      <c r="X996" s="421"/>
      <c r="Y996" s="421"/>
      <c r="Z996" s="421"/>
    </row>
    <row r="997" spans="1:26" ht="14.25" customHeight="1" x14ac:dyDescent="0.35">
      <c r="A997" s="421"/>
      <c r="B997" s="421"/>
      <c r="C997" s="421"/>
      <c r="D997" s="421"/>
      <c r="E997" s="421"/>
      <c r="F997" s="421"/>
      <c r="G997" s="421"/>
      <c r="H997" s="421"/>
      <c r="I997" s="421"/>
      <c r="J997" s="421"/>
      <c r="K997" s="421"/>
      <c r="L997" s="421"/>
      <c r="M997" s="421"/>
      <c r="N997" s="421"/>
      <c r="O997" s="421"/>
      <c r="P997" s="421"/>
      <c r="Q997" s="421"/>
      <c r="R997" s="421"/>
      <c r="S997" s="421"/>
      <c r="T997" s="421"/>
      <c r="U997" s="421"/>
      <c r="V997" s="421"/>
      <c r="W997" s="421"/>
      <c r="X997" s="421"/>
      <c r="Y997" s="421"/>
      <c r="Z997" s="421"/>
    </row>
    <row r="998" spans="1:26" ht="14.25" customHeight="1" x14ac:dyDescent="0.35">
      <c r="A998" s="421"/>
      <c r="B998" s="421"/>
      <c r="C998" s="421"/>
      <c r="D998" s="421"/>
      <c r="E998" s="421"/>
      <c r="F998" s="421"/>
      <c r="G998" s="421"/>
      <c r="H998" s="421"/>
      <c r="I998" s="421"/>
      <c r="J998" s="421"/>
      <c r="K998" s="421"/>
      <c r="L998" s="421"/>
      <c r="M998" s="421"/>
      <c r="N998" s="421"/>
      <c r="O998" s="421"/>
      <c r="P998" s="421"/>
      <c r="Q998" s="421"/>
      <c r="R998" s="421"/>
      <c r="S998" s="421"/>
      <c r="T998" s="421"/>
      <c r="U998" s="421"/>
      <c r="V998" s="421"/>
      <c r="W998" s="421"/>
      <c r="X998" s="421"/>
      <c r="Y998" s="421"/>
      <c r="Z998" s="421"/>
    </row>
    <row r="999" spans="1:26" ht="14.25" customHeight="1" x14ac:dyDescent="0.35">
      <c r="A999" s="421"/>
      <c r="B999" s="421"/>
      <c r="C999" s="421"/>
      <c r="D999" s="421"/>
      <c r="E999" s="421"/>
      <c r="F999" s="421"/>
      <c r="G999" s="421"/>
      <c r="H999" s="421"/>
      <c r="I999" s="421"/>
      <c r="J999" s="421"/>
      <c r="K999" s="421"/>
      <c r="L999" s="421"/>
      <c r="M999" s="421"/>
      <c r="N999" s="421"/>
      <c r="O999" s="421"/>
      <c r="P999" s="421"/>
      <c r="Q999" s="421"/>
      <c r="R999" s="421"/>
      <c r="S999" s="421"/>
      <c r="T999" s="421"/>
      <c r="U999" s="421"/>
      <c r="V999" s="421"/>
      <c r="W999" s="421"/>
      <c r="X999" s="421"/>
      <c r="Y999" s="421"/>
      <c r="Z999" s="421"/>
    </row>
    <row r="1000" spans="1:26" ht="14.25" customHeight="1" x14ac:dyDescent="0.35">
      <c r="A1000" s="421"/>
      <c r="B1000" s="421"/>
      <c r="C1000" s="421"/>
      <c r="D1000" s="421"/>
      <c r="E1000" s="421"/>
      <c r="F1000" s="421"/>
      <c r="G1000" s="421"/>
      <c r="H1000" s="421"/>
      <c r="I1000" s="421"/>
      <c r="J1000" s="421"/>
      <c r="K1000" s="421"/>
      <c r="L1000" s="421"/>
      <c r="M1000" s="421"/>
      <c r="N1000" s="421"/>
      <c r="O1000" s="421"/>
      <c r="P1000" s="421"/>
      <c r="Q1000" s="421"/>
      <c r="R1000" s="421"/>
      <c r="S1000" s="421"/>
      <c r="T1000" s="421"/>
      <c r="U1000" s="421"/>
      <c r="V1000" s="421"/>
      <c r="W1000" s="421"/>
      <c r="X1000" s="421"/>
      <c r="Y1000" s="421"/>
      <c r="Z1000" s="421"/>
    </row>
  </sheetData>
  <pageMargins left="0.7" right="0.7" top="0.75" bottom="0.75" header="0" footer="0"/>
  <pageSetup paperSize="9" scale="64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Z1000"/>
  <sheetViews>
    <sheetView tabSelected="1" topLeftCell="B1" zoomScale="85" zoomScaleNormal="85" workbookViewId="0">
      <selection activeCell="H11" sqref="H11"/>
    </sheetView>
  </sheetViews>
  <sheetFormatPr defaultColWidth="14.36328125" defaultRowHeight="15" customHeight="1" x14ac:dyDescent="0.35"/>
  <cols>
    <col min="1" max="1" width="2.453125" hidden="1" customWidth="1"/>
    <col min="2" max="2" width="7.36328125" customWidth="1"/>
    <col min="3" max="3" width="44.54296875" customWidth="1"/>
    <col min="4" max="4" width="30.36328125" customWidth="1"/>
    <col min="5" max="5" width="11.453125" customWidth="1"/>
    <col min="6" max="26" width="5.54296875" customWidth="1"/>
  </cols>
  <sheetData>
    <row r="1" spans="1:26" ht="24.75" customHeight="1" x14ac:dyDescent="0.35">
      <c r="A1" s="1"/>
      <c r="B1" s="667" t="s">
        <v>162</v>
      </c>
      <c r="C1" s="668"/>
      <c r="D1" s="668"/>
      <c r="E1" s="669"/>
      <c r="F1" s="2"/>
      <c r="G1" s="2"/>
      <c r="H1" s="2"/>
      <c r="I1" s="2"/>
      <c r="J1" s="2"/>
      <c r="K1" s="2"/>
      <c r="L1" s="2"/>
      <c r="M1" s="2"/>
      <c r="N1" s="2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32.25" customHeight="1" x14ac:dyDescent="0.35">
      <c r="A2" s="1"/>
      <c r="B2" s="670" t="s">
        <v>163</v>
      </c>
      <c r="C2" s="671"/>
      <c r="D2" s="671"/>
      <c r="E2" s="67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30.75" customHeight="1" thickBot="1" x14ac:dyDescent="0.4">
      <c r="A3" s="3"/>
      <c r="B3" s="673" t="s">
        <v>146</v>
      </c>
      <c r="C3" s="674"/>
      <c r="D3" s="653">
        <v>46283</v>
      </c>
      <c r="E3" s="654"/>
      <c r="F3" s="1"/>
      <c r="G3" s="1"/>
      <c r="H3" s="1"/>
      <c r="I3" s="466"/>
      <c r="J3" s="1"/>
      <c r="K3" s="10" t="s">
        <v>165</v>
      </c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30" customHeight="1" x14ac:dyDescent="0.35">
      <c r="A4" s="4" t="s">
        <v>0</v>
      </c>
      <c r="B4" s="467" t="s">
        <v>1</v>
      </c>
      <c r="C4" s="468" t="s">
        <v>193</v>
      </c>
      <c r="D4" s="469" t="s">
        <v>194</v>
      </c>
      <c r="E4" s="470" t="s">
        <v>2</v>
      </c>
      <c r="F4" s="5"/>
      <c r="G4" s="5"/>
      <c r="H4" s="5"/>
      <c r="I4" s="5"/>
      <c r="J4" s="5"/>
      <c r="M4" s="5"/>
      <c r="N4" s="5"/>
      <c r="O4" s="5"/>
      <c r="P4" s="5"/>
      <c r="Q4" s="5" t="s">
        <v>164</v>
      </c>
      <c r="R4" s="466"/>
      <c r="S4" s="5"/>
      <c r="T4" s="5"/>
      <c r="U4" s="5"/>
      <c r="V4" s="5"/>
      <c r="W4" s="5"/>
      <c r="X4" s="5"/>
      <c r="Y4" s="5"/>
      <c r="Z4" s="5"/>
    </row>
    <row r="5" spans="1:26" ht="24.75" customHeight="1" x14ac:dyDescent="0.35">
      <c r="A5" s="6">
        <v>1</v>
      </c>
      <c r="B5" s="433">
        <v>1</v>
      </c>
      <c r="C5" s="434"/>
      <c r="D5" s="434" t="s">
        <v>197</v>
      </c>
      <c r="E5" s="9">
        <v>1</v>
      </c>
      <c r="F5" s="1"/>
      <c r="G5" s="1"/>
      <c r="H5" s="1"/>
      <c r="I5" s="425"/>
      <c r="J5" s="1"/>
      <c r="K5" s="10" t="s">
        <v>3</v>
      </c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24.75" customHeight="1" x14ac:dyDescent="0.35">
      <c r="A6" s="6">
        <v>2</v>
      </c>
      <c r="B6" s="433">
        <v>2</v>
      </c>
      <c r="C6" s="434"/>
      <c r="D6" s="435" t="str">
        <f t="shared" ref="D6:E6" si="0">D5</f>
        <v>T1</v>
      </c>
      <c r="E6" s="11">
        <f t="shared" si="0"/>
        <v>1</v>
      </c>
      <c r="F6" s="1"/>
      <c r="G6" s="1"/>
      <c r="H6" s="1"/>
      <c r="I6" s="1"/>
      <c r="J6" s="1"/>
      <c r="L6" s="1"/>
      <c r="M6" s="1"/>
      <c r="N6" s="1"/>
      <c r="O6" s="1"/>
      <c r="P6" s="1"/>
      <c r="Q6" s="10" t="s">
        <v>148</v>
      </c>
      <c r="R6" s="425"/>
      <c r="S6" s="1"/>
      <c r="T6" s="1"/>
      <c r="U6" s="1"/>
      <c r="V6" s="1"/>
      <c r="W6" s="1"/>
      <c r="X6" s="1"/>
      <c r="Y6" s="1"/>
      <c r="Z6" s="1"/>
    </row>
    <row r="7" spans="1:26" ht="24.75" customHeight="1" x14ac:dyDescent="0.35">
      <c r="A7" s="6">
        <v>3</v>
      </c>
      <c r="B7" s="433">
        <v>3</v>
      </c>
      <c r="C7" s="434"/>
      <c r="D7" s="435" t="str">
        <f>D5</f>
        <v>T1</v>
      </c>
      <c r="E7" s="12">
        <v>1</v>
      </c>
      <c r="F7" s="1"/>
      <c r="G7" s="1"/>
      <c r="H7" s="1"/>
      <c r="I7" s="424"/>
      <c r="J7" s="1"/>
      <c r="K7" s="10" t="s">
        <v>4</v>
      </c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24.75" customHeight="1" x14ac:dyDescent="0.35">
      <c r="A8" s="6">
        <v>4</v>
      </c>
      <c r="B8" s="433">
        <v>4</v>
      </c>
      <c r="C8" s="434"/>
      <c r="D8" s="435" t="str">
        <f>D5</f>
        <v>T1</v>
      </c>
      <c r="E8" s="11">
        <f t="shared" ref="E8:E10" si="1">E7</f>
        <v>1</v>
      </c>
      <c r="F8" s="1"/>
      <c r="G8" s="1"/>
      <c r="H8" s="1"/>
      <c r="I8" s="1"/>
      <c r="J8" s="1"/>
      <c r="L8" s="1"/>
      <c r="M8" s="1"/>
      <c r="N8" s="1"/>
      <c r="O8" s="1"/>
      <c r="P8" s="1"/>
      <c r="Q8" s="10" t="s">
        <v>147</v>
      </c>
      <c r="R8" s="424"/>
      <c r="S8" s="1"/>
      <c r="T8" s="1"/>
      <c r="U8" s="1"/>
      <c r="V8" s="1"/>
      <c r="W8" s="1"/>
      <c r="X8" s="1"/>
      <c r="Y8" s="1"/>
      <c r="Z8" s="1"/>
    </row>
    <row r="9" spans="1:26" ht="24.75" customHeight="1" x14ac:dyDescent="0.35">
      <c r="A9" s="6">
        <v>5</v>
      </c>
      <c r="B9" s="433">
        <v>5</v>
      </c>
      <c r="C9" s="434"/>
      <c r="D9" s="435" t="str">
        <f>D5</f>
        <v>T1</v>
      </c>
      <c r="E9" s="11">
        <f t="shared" si="1"/>
        <v>1</v>
      </c>
      <c r="F9" s="1"/>
      <c r="G9" s="1"/>
      <c r="H9" s="1"/>
      <c r="I9" s="1"/>
      <c r="J9" s="1"/>
      <c r="K9" s="10" t="s">
        <v>5</v>
      </c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24.75" hidden="1" customHeight="1" x14ac:dyDescent="0.35">
      <c r="A10" s="6">
        <v>6</v>
      </c>
      <c r="B10" s="436"/>
      <c r="C10" s="437"/>
      <c r="D10" s="438"/>
      <c r="E10" s="11">
        <f t="shared" si="1"/>
        <v>1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24.75" customHeight="1" x14ac:dyDescent="0.35">
      <c r="A11" s="6">
        <v>7</v>
      </c>
      <c r="B11" s="436">
        <v>6</v>
      </c>
      <c r="C11" s="437"/>
      <c r="D11" s="437" t="s">
        <v>172</v>
      </c>
      <c r="E11" s="9">
        <v>2</v>
      </c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24.75" customHeight="1" x14ac:dyDescent="0.35">
      <c r="A12" s="6">
        <v>8</v>
      </c>
      <c r="B12" s="436">
        <v>7</v>
      </c>
      <c r="C12" s="437"/>
      <c r="D12" s="438" t="str">
        <f t="shared" ref="D12:E12" si="2">D11</f>
        <v>T2</v>
      </c>
      <c r="E12" s="11">
        <f t="shared" si="2"/>
        <v>2</v>
      </c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24.75" customHeight="1" x14ac:dyDescent="0.35">
      <c r="A13" s="6">
        <v>9</v>
      </c>
      <c r="B13" s="436">
        <v>8</v>
      </c>
      <c r="C13" s="437"/>
      <c r="D13" s="438" t="str">
        <f>D11</f>
        <v>T2</v>
      </c>
      <c r="E13" s="12">
        <v>2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24.75" customHeight="1" x14ac:dyDescent="0.35">
      <c r="A14" s="6">
        <v>10</v>
      </c>
      <c r="B14" s="436">
        <v>9</v>
      </c>
      <c r="C14" s="437"/>
      <c r="D14" s="438" t="str">
        <f>D11</f>
        <v>T2</v>
      </c>
      <c r="E14" s="11">
        <f t="shared" ref="E14:E16" si="3">E13</f>
        <v>2</v>
      </c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24.75" customHeight="1" x14ac:dyDescent="0.35">
      <c r="A15" s="6">
        <v>11</v>
      </c>
      <c r="B15" s="436">
        <v>10</v>
      </c>
      <c r="C15" s="437"/>
      <c r="D15" s="438" t="str">
        <f>D11</f>
        <v>T2</v>
      </c>
      <c r="E15" s="11">
        <f t="shared" si="3"/>
        <v>2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.5" hidden="1" customHeight="1" x14ac:dyDescent="0.35">
      <c r="A16" s="6">
        <v>12</v>
      </c>
      <c r="B16" s="436"/>
      <c r="C16" s="434"/>
      <c r="D16" s="438"/>
      <c r="E16" s="11">
        <f t="shared" si="3"/>
        <v>2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24.75" customHeight="1" x14ac:dyDescent="0.35">
      <c r="A17" s="6">
        <v>13</v>
      </c>
      <c r="B17" s="433">
        <v>11</v>
      </c>
      <c r="C17" s="434"/>
      <c r="D17" s="434" t="s">
        <v>173</v>
      </c>
      <c r="E17" s="9">
        <v>3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24.75" customHeight="1" x14ac:dyDescent="0.35">
      <c r="A18" s="6">
        <v>14</v>
      </c>
      <c r="B18" s="433">
        <v>12</v>
      </c>
      <c r="C18" s="434"/>
      <c r="D18" s="435" t="str">
        <f t="shared" ref="D18:E18" si="4">D17</f>
        <v>T3</v>
      </c>
      <c r="E18" s="11">
        <f t="shared" si="4"/>
        <v>3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24.75" customHeight="1" x14ac:dyDescent="0.35">
      <c r="A19" s="6">
        <v>15</v>
      </c>
      <c r="B19" s="433">
        <v>13</v>
      </c>
      <c r="C19" s="434"/>
      <c r="D19" s="435" t="str">
        <f>D17</f>
        <v>T3</v>
      </c>
      <c r="E19" s="12">
        <v>3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24.75" customHeight="1" x14ac:dyDescent="0.35">
      <c r="A20" s="6">
        <v>16</v>
      </c>
      <c r="B20" s="433">
        <v>14</v>
      </c>
      <c r="C20" s="434"/>
      <c r="D20" s="435" t="str">
        <f>D17</f>
        <v>T3</v>
      </c>
      <c r="E20" s="11">
        <f t="shared" ref="E20:E22" si="5">E19</f>
        <v>3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22.5" customHeight="1" x14ac:dyDescent="0.35">
      <c r="A21" s="6">
        <v>17</v>
      </c>
      <c r="B21" s="433">
        <v>15</v>
      </c>
      <c r="C21" s="434"/>
      <c r="D21" s="435" t="str">
        <f>D17</f>
        <v>T3</v>
      </c>
      <c r="E21" s="11">
        <f t="shared" si="5"/>
        <v>3</v>
      </c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5" hidden="1" customHeight="1" x14ac:dyDescent="0.35">
      <c r="A22" s="6">
        <v>18</v>
      </c>
      <c r="B22" s="436"/>
      <c r="C22" s="437"/>
      <c r="D22" s="438"/>
      <c r="E22" s="11">
        <f t="shared" si="5"/>
        <v>3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4.75" customHeight="1" x14ac:dyDescent="0.35">
      <c r="A23" s="6">
        <v>19</v>
      </c>
      <c r="B23" s="436">
        <v>16</v>
      </c>
      <c r="C23" s="437"/>
      <c r="D23" s="437" t="s">
        <v>174</v>
      </c>
      <c r="E23" s="9">
        <v>4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24.75" customHeight="1" x14ac:dyDescent="0.35">
      <c r="A24" s="6">
        <v>20</v>
      </c>
      <c r="B24" s="436">
        <v>17</v>
      </c>
      <c r="C24" s="437"/>
      <c r="D24" s="438" t="str">
        <f t="shared" ref="D24:E24" si="6">D23</f>
        <v>T4</v>
      </c>
      <c r="E24" s="11">
        <f t="shared" si="6"/>
        <v>4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24.75" customHeight="1" x14ac:dyDescent="0.35">
      <c r="A25" s="6">
        <v>21</v>
      </c>
      <c r="B25" s="436">
        <v>18</v>
      </c>
      <c r="C25" s="437"/>
      <c r="D25" s="438" t="str">
        <f>D23</f>
        <v>T4</v>
      </c>
      <c r="E25" s="12">
        <v>4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4.75" customHeight="1" x14ac:dyDescent="0.35">
      <c r="A26" s="6">
        <v>22</v>
      </c>
      <c r="B26" s="436">
        <v>19</v>
      </c>
      <c r="C26" s="437"/>
      <c r="D26" s="438" t="str">
        <f>D23</f>
        <v>T4</v>
      </c>
      <c r="E26" s="11">
        <f t="shared" ref="E26:E28" si="7">E25</f>
        <v>4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24.75" customHeight="1" x14ac:dyDescent="0.35">
      <c r="A27" s="6">
        <v>23</v>
      </c>
      <c r="B27" s="436">
        <v>20</v>
      </c>
      <c r="C27" s="437"/>
      <c r="D27" s="438" t="str">
        <f>D23</f>
        <v>T4</v>
      </c>
      <c r="E27" s="11">
        <f t="shared" si="7"/>
        <v>4</v>
      </c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5" hidden="1" customHeight="1" x14ac:dyDescent="0.35">
      <c r="A28" s="6">
        <v>24</v>
      </c>
      <c r="B28" s="436"/>
      <c r="C28" s="434"/>
      <c r="D28" s="438"/>
      <c r="E28" s="11">
        <f t="shared" si="7"/>
        <v>4</v>
      </c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4.75" customHeight="1" x14ac:dyDescent="0.35">
      <c r="A29" s="6">
        <v>25</v>
      </c>
      <c r="B29" s="433">
        <v>21</v>
      </c>
      <c r="C29" s="434"/>
      <c r="D29" s="434" t="s">
        <v>175</v>
      </c>
      <c r="E29" s="9">
        <v>5</v>
      </c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24.75" customHeight="1" x14ac:dyDescent="0.35">
      <c r="A30" s="6">
        <v>26</v>
      </c>
      <c r="B30" s="433">
        <v>22</v>
      </c>
      <c r="C30" s="434"/>
      <c r="D30" s="435" t="str">
        <f t="shared" ref="D30:E30" si="8">D29</f>
        <v>T5</v>
      </c>
      <c r="E30" s="11">
        <f t="shared" si="8"/>
        <v>5</v>
      </c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24.75" customHeight="1" x14ac:dyDescent="0.35">
      <c r="A31" s="6">
        <v>27</v>
      </c>
      <c r="B31" s="433">
        <v>23</v>
      </c>
      <c r="C31" s="434"/>
      <c r="D31" s="435" t="str">
        <f>D29</f>
        <v>T5</v>
      </c>
      <c r="E31" s="12">
        <v>5</v>
      </c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24.75" customHeight="1" x14ac:dyDescent="0.35">
      <c r="A32" s="6">
        <v>28</v>
      </c>
      <c r="B32" s="433">
        <v>24</v>
      </c>
      <c r="C32" s="434"/>
      <c r="D32" s="435" t="str">
        <f>D29</f>
        <v>T5</v>
      </c>
      <c r="E32" s="11">
        <f t="shared" ref="E32:E34" si="9">E31</f>
        <v>5</v>
      </c>
      <c r="F32" s="1"/>
      <c r="G32" s="16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24.75" customHeight="1" x14ac:dyDescent="0.35">
      <c r="A33" s="6">
        <v>29</v>
      </c>
      <c r="B33" s="433">
        <v>25</v>
      </c>
      <c r="C33" s="434"/>
      <c r="D33" s="435" t="str">
        <f>D29</f>
        <v>T5</v>
      </c>
      <c r="E33" s="11">
        <f t="shared" si="9"/>
        <v>5</v>
      </c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0.75" customHeight="1" x14ac:dyDescent="0.35">
      <c r="A34" s="6">
        <v>30</v>
      </c>
      <c r="B34" s="436"/>
      <c r="C34" s="437"/>
      <c r="D34" s="438"/>
      <c r="E34" s="11">
        <f t="shared" si="9"/>
        <v>5</v>
      </c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24.75" customHeight="1" x14ac:dyDescent="0.35">
      <c r="A35" s="6">
        <v>31</v>
      </c>
      <c r="B35" s="436">
        <v>26</v>
      </c>
      <c r="C35" s="437"/>
      <c r="D35" s="437" t="s">
        <v>176</v>
      </c>
      <c r="E35" s="9">
        <v>6</v>
      </c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24.75" customHeight="1" x14ac:dyDescent="0.35">
      <c r="A36" s="6">
        <v>32</v>
      </c>
      <c r="B36" s="436">
        <v>27</v>
      </c>
      <c r="C36" s="437"/>
      <c r="D36" s="438" t="str">
        <f t="shared" ref="D36" si="10">D35</f>
        <v>T6</v>
      </c>
      <c r="E36" s="11">
        <f t="shared" ref="E36" si="11">E35</f>
        <v>6</v>
      </c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24.75" customHeight="1" x14ac:dyDescent="0.35">
      <c r="A37" s="6">
        <v>33</v>
      </c>
      <c r="B37" s="436">
        <v>28</v>
      </c>
      <c r="C37" s="437"/>
      <c r="D37" s="438" t="str">
        <f>D35</f>
        <v>T6</v>
      </c>
      <c r="E37" s="12">
        <v>6</v>
      </c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24.75" customHeight="1" x14ac:dyDescent="0.35">
      <c r="A38" s="6">
        <v>34</v>
      </c>
      <c r="B38" s="436">
        <v>29</v>
      </c>
      <c r="C38" s="437"/>
      <c r="D38" s="438" t="str">
        <f>D35</f>
        <v>T6</v>
      </c>
      <c r="E38" s="11">
        <f t="shared" ref="E38:E40" si="12">E37</f>
        <v>6</v>
      </c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24.75" customHeight="1" x14ac:dyDescent="0.35">
      <c r="A39" s="6">
        <v>35</v>
      </c>
      <c r="B39" s="436">
        <v>30</v>
      </c>
      <c r="C39" s="437"/>
      <c r="D39" s="438" t="str">
        <f>D35</f>
        <v>T6</v>
      </c>
      <c r="E39" s="11">
        <f t="shared" si="12"/>
        <v>6</v>
      </c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0.75" customHeight="1" x14ac:dyDescent="0.35">
      <c r="A40" s="6">
        <v>36</v>
      </c>
      <c r="B40" s="436"/>
      <c r="C40" s="434"/>
      <c r="D40" s="438"/>
      <c r="E40" s="11">
        <f t="shared" si="12"/>
        <v>6</v>
      </c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24.75" customHeight="1" x14ac:dyDescent="0.35">
      <c r="A41" s="6">
        <v>37</v>
      </c>
      <c r="B41" s="433">
        <v>31</v>
      </c>
      <c r="C41" s="434"/>
      <c r="D41" s="434" t="s">
        <v>177</v>
      </c>
      <c r="E41" s="9">
        <v>7</v>
      </c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24.75" customHeight="1" x14ac:dyDescent="0.35">
      <c r="A42" s="6">
        <v>38</v>
      </c>
      <c r="B42" s="433">
        <v>32</v>
      </c>
      <c r="C42" s="434"/>
      <c r="D42" s="435" t="str">
        <f>D41</f>
        <v>T7</v>
      </c>
      <c r="E42" s="11">
        <v>2</v>
      </c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24.75" customHeight="1" x14ac:dyDescent="0.35">
      <c r="A43" s="6">
        <v>39</v>
      </c>
      <c r="B43" s="433">
        <v>33</v>
      </c>
      <c r="C43" s="434"/>
      <c r="D43" s="435" t="str">
        <f>D41</f>
        <v>T7</v>
      </c>
      <c r="E43" s="12">
        <v>7</v>
      </c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24.75" customHeight="1" x14ac:dyDescent="0.35">
      <c r="A44" s="6">
        <v>40</v>
      </c>
      <c r="B44" s="433">
        <v>34</v>
      </c>
      <c r="C44" s="434"/>
      <c r="D44" s="435" t="str">
        <f>D41</f>
        <v>T7</v>
      </c>
      <c r="E44" s="11">
        <f t="shared" ref="E44:E46" si="13">E43</f>
        <v>7</v>
      </c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24.75" customHeight="1" x14ac:dyDescent="0.35">
      <c r="A45" s="6">
        <v>41</v>
      </c>
      <c r="B45" s="433">
        <v>35</v>
      </c>
      <c r="C45" s="434"/>
      <c r="D45" s="435" t="str">
        <f>D41</f>
        <v>T7</v>
      </c>
      <c r="E45" s="11">
        <f t="shared" si="13"/>
        <v>7</v>
      </c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0.75" customHeight="1" x14ac:dyDescent="0.35">
      <c r="A46" s="6">
        <v>42</v>
      </c>
      <c r="B46" s="13"/>
      <c r="C46" s="14"/>
      <c r="D46" s="15"/>
      <c r="E46" s="11">
        <f t="shared" si="13"/>
        <v>7</v>
      </c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24.75" customHeight="1" x14ac:dyDescent="0.35">
      <c r="A47" s="6">
        <v>43</v>
      </c>
      <c r="B47" s="13">
        <v>36</v>
      </c>
      <c r="C47" s="14"/>
      <c r="D47" s="483" t="s">
        <v>178</v>
      </c>
      <c r="E47" s="9">
        <v>8</v>
      </c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24.75" customHeight="1" x14ac:dyDescent="0.35">
      <c r="A48" s="6">
        <v>44</v>
      </c>
      <c r="B48" s="13">
        <v>37</v>
      </c>
      <c r="C48" s="14"/>
      <c r="D48" s="483" t="str">
        <f t="shared" ref="D48:E48" si="14">D47</f>
        <v>T8</v>
      </c>
      <c r="E48" s="11">
        <f t="shared" si="14"/>
        <v>8</v>
      </c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24.75" customHeight="1" x14ac:dyDescent="0.35">
      <c r="A49" s="6">
        <v>45</v>
      </c>
      <c r="B49" s="13">
        <v>38</v>
      </c>
      <c r="C49" s="14"/>
      <c r="D49" s="483" t="str">
        <f>D47</f>
        <v>T8</v>
      </c>
      <c r="E49" s="12">
        <f t="shared" ref="E49:E52" si="15">E48</f>
        <v>8</v>
      </c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24.75" customHeight="1" x14ac:dyDescent="0.35">
      <c r="A50" s="6">
        <v>46</v>
      </c>
      <c r="B50" s="13">
        <v>39</v>
      </c>
      <c r="C50" s="14"/>
      <c r="D50" s="483" t="str">
        <f>D47</f>
        <v>T8</v>
      </c>
      <c r="E50" s="11">
        <f t="shared" si="15"/>
        <v>8</v>
      </c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22.5" customHeight="1" x14ac:dyDescent="0.35">
      <c r="A51" s="6">
        <v>47</v>
      </c>
      <c r="B51" s="13">
        <v>40</v>
      </c>
      <c r="C51" s="14"/>
      <c r="D51" s="483" t="str">
        <f>D47</f>
        <v>T8</v>
      </c>
      <c r="E51" s="11">
        <f t="shared" si="15"/>
        <v>8</v>
      </c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24.5" hidden="1" customHeight="1" x14ac:dyDescent="0.35">
      <c r="A52" s="6">
        <v>48</v>
      </c>
      <c r="B52" s="13"/>
      <c r="C52" s="8"/>
      <c r="D52" s="483"/>
      <c r="E52" s="11">
        <f t="shared" si="15"/>
        <v>8</v>
      </c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24.75" customHeight="1" x14ac:dyDescent="0.55000000000000004">
      <c r="A53" s="6">
        <v>49</v>
      </c>
      <c r="B53" s="7">
        <v>41</v>
      </c>
      <c r="C53" s="479"/>
      <c r="D53" s="480" t="s">
        <v>179</v>
      </c>
      <c r="E53" s="9">
        <v>9</v>
      </c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24.75" customHeight="1" x14ac:dyDescent="0.55000000000000004">
      <c r="A54" s="6">
        <v>50</v>
      </c>
      <c r="B54" s="7">
        <v>42</v>
      </c>
      <c r="C54" s="479"/>
      <c r="D54" s="481" t="str">
        <f t="shared" ref="D54:E54" si="16">D53</f>
        <v>T9</v>
      </c>
      <c r="E54" s="11">
        <f t="shared" si="16"/>
        <v>9</v>
      </c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24.75" customHeight="1" x14ac:dyDescent="0.55000000000000004">
      <c r="A55" s="6">
        <v>51</v>
      </c>
      <c r="B55" s="7">
        <v>43</v>
      </c>
      <c r="C55" s="479"/>
      <c r="D55" s="481" t="str">
        <f>D53</f>
        <v>T9</v>
      </c>
      <c r="E55" s="12">
        <f t="shared" ref="E55:E58" si="17">E54</f>
        <v>9</v>
      </c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24.75" customHeight="1" x14ac:dyDescent="0.55000000000000004">
      <c r="A56" s="6">
        <v>52</v>
      </c>
      <c r="B56" s="7">
        <v>44</v>
      </c>
      <c r="C56" s="479"/>
      <c r="D56" s="481" t="str">
        <f>D53</f>
        <v>T9</v>
      </c>
      <c r="E56" s="11">
        <f t="shared" si="17"/>
        <v>9</v>
      </c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24.75" customHeight="1" x14ac:dyDescent="0.55000000000000004">
      <c r="A57" s="6">
        <v>53</v>
      </c>
      <c r="B57" s="7">
        <v>45</v>
      </c>
      <c r="C57" s="479"/>
      <c r="D57" s="481" t="str">
        <f>D53</f>
        <v>T9</v>
      </c>
      <c r="E57" s="11">
        <f t="shared" si="17"/>
        <v>9</v>
      </c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0.75" customHeight="1" x14ac:dyDescent="0.55000000000000004">
      <c r="A58" s="6">
        <v>54</v>
      </c>
      <c r="B58" s="13"/>
      <c r="C58" s="482"/>
      <c r="D58" s="483"/>
      <c r="E58" s="11">
        <f t="shared" si="17"/>
        <v>9</v>
      </c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24.75" customHeight="1" x14ac:dyDescent="0.55000000000000004">
      <c r="A59" s="6">
        <v>55</v>
      </c>
      <c r="B59" s="13">
        <v>46</v>
      </c>
      <c r="C59" s="482"/>
      <c r="D59" s="483" t="s">
        <v>180</v>
      </c>
      <c r="E59" s="9">
        <v>10</v>
      </c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24.75" customHeight="1" x14ac:dyDescent="0.55000000000000004">
      <c r="A60" s="6">
        <v>56</v>
      </c>
      <c r="B60" s="13">
        <v>47</v>
      </c>
      <c r="C60" s="482"/>
      <c r="D60" s="483" t="str">
        <f t="shared" ref="D60:E60" si="18">D59</f>
        <v>T10</v>
      </c>
      <c r="E60" s="11">
        <f t="shared" si="18"/>
        <v>10</v>
      </c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24.75" customHeight="1" x14ac:dyDescent="0.55000000000000004">
      <c r="A61" s="6">
        <v>57</v>
      </c>
      <c r="B61" s="13">
        <v>48</v>
      </c>
      <c r="C61" s="482"/>
      <c r="D61" s="483" t="str">
        <f>D59</f>
        <v>T10</v>
      </c>
      <c r="E61" s="12">
        <f t="shared" ref="E61:E64" si="19">E60</f>
        <v>10</v>
      </c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24.75" customHeight="1" x14ac:dyDescent="0.55000000000000004">
      <c r="A62" s="6">
        <v>58</v>
      </c>
      <c r="B62" s="13">
        <v>49</v>
      </c>
      <c r="C62" s="482"/>
      <c r="D62" s="483" t="str">
        <f>D59</f>
        <v>T10</v>
      </c>
      <c r="E62" s="11">
        <f t="shared" si="19"/>
        <v>10</v>
      </c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21.5" customHeight="1" x14ac:dyDescent="0.55000000000000004">
      <c r="A63" s="6">
        <v>59</v>
      </c>
      <c r="B63" s="13">
        <v>50</v>
      </c>
      <c r="C63" s="482"/>
      <c r="D63" s="483" t="str">
        <f>D59</f>
        <v>T10</v>
      </c>
      <c r="E63" s="11">
        <f t="shared" si="19"/>
        <v>10</v>
      </c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24.5" hidden="1" customHeight="1" x14ac:dyDescent="0.55000000000000004">
      <c r="A64" s="6">
        <v>60</v>
      </c>
      <c r="B64" s="13"/>
      <c r="C64" s="479"/>
      <c r="D64" s="483"/>
      <c r="E64" s="11">
        <f t="shared" si="19"/>
        <v>10</v>
      </c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24.75" customHeight="1" x14ac:dyDescent="0.55000000000000004">
      <c r="A65" s="6">
        <v>61</v>
      </c>
      <c r="B65" s="7">
        <v>51</v>
      </c>
      <c r="C65" s="479"/>
      <c r="D65" s="480" t="s">
        <v>181</v>
      </c>
      <c r="E65" s="9">
        <v>11</v>
      </c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24.75" customHeight="1" x14ac:dyDescent="0.55000000000000004">
      <c r="A66" s="6">
        <v>62</v>
      </c>
      <c r="B66" s="7">
        <v>52</v>
      </c>
      <c r="C66" s="479"/>
      <c r="D66" s="481" t="str">
        <f t="shared" ref="D66:E66" si="20">D65</f>
        <v>T11</v>
      </c>
      <c r="E66" s="11">
        <f t="shared" si="20"/>
        <v>11</v>
      </c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24.75" customHeight="1" x14ac:dyDescent="0.55000000000000004">
      <c r="A67" s="6">
        <v>63</v>
      </c>
      <c r="B67" s="7">
        <v>53</v>
      </c>
      <c r="C67" s="479"/>
      <c r="D67" s="481" t="str">
        <f>D65</f>
        <v>T11</v>
      </c>
      <c r="E67" s="12">
        <f t="shared" ref="E67:E70" si="21">E66</f>
        <v>11</v>
      </c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24.75" customHeight="1" x14ac:dyDescent="0.55000000000000004">
      <c r="A68" s="6">
        <v>64</v>
      </c>
      <c r="B68" s="7">
        <v>54</v>
      </c>
      <c r="C68" s="479"/>
      <c r="D68" s="481" t="str">
        <f>D65</f>
        <v>T11</v>
      </c>
      <c r="E68" s="11">
        <f t="shared" si="21"/>
        <v>11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24.75" customHeight="1" x14ac:dyDescent="0.55000000000000004">
      <c r="A69" s="6">
        <v>65</v>
      </c>
      <c r="B69" s="7">
        <v>55</v>
      </c>
      <c r="C69" s="479"/>
      <c r="D69" s="481" t="str">
        <f>D65</f>
        <v>T11</v>
      </c>
      <c r="E69" s="11">
        <f t="shared" si="21"/>
        <v>11</v>
      </c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" hidden="1" customHeight="1" x14ac:dyDescent="0.55000000000000004">
      <c r="A70" s="6">
        <v>66</v>
      </c>
      <c r="B70" s="13"/>
      <c r="C70" s="482"/>
      <c r="D70" s="483"/>
      <c r="E70" s="11">
        <f t="shared" si="21"/>
        <v>11</v>
      </c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24.75" customHeight="1" x14ac:dyDescent="0.55000000000000004">
      <c r="A71" s="6">
        <v>67</v>
      </c>
      <c r="B71" s="13">
        <v>56</v>
      </c>
      <c r="C71" s="482"/>
      <c r="D71" s="483" t="s">
        <v>182</v>
      </c>
      <c r="E71" s="9">
        <v>12</v>
      </c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24.75" customHeight="1" x14ac:dyDescent="0.55000000000000004">
      <c r="A72" s="6">
        <v>68</v>
      </c>
      <c r="B72" s="13">
        <v>57</v>
      </c>
      <c r="C72" s="482"/>
      <c r="D72" s="483" t="str">
        <f t="shared" ref="D72:E72" si="22">D71</f>
        <v>T12</v>
      </c>
      <c r="E72" s="11">
        <f t="shared" si="22"/>
        <v>12</v>
      </c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24.75" customHeight="1" x14ac:dyDescent="0.55000000000000004">
      <c r="A73" s="6">
        <v>69</v>
      </c>
      <c r="B73" s="13">
        <v>58</v>
      </c>
      <c r="C73" s="482"/>
      <c r="D73" s="483" t="str">
        <f>D71</f>
        <v>T12</v>
      </c>
      <c r="E73" s="12">
        <f t="shared" ref="E73:E76" si="23">E72</f>
        <v>12</v>
      </c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24.75" customHeight="1" x14ac:dyDescent="0.55000000000000004">
      <c r="A74" s="6">
        <v>70</v>
      </c>
      <c r="B74" s="13">
        <v>59</v>
      </c>
      <c r="C74" s="482"/>
      <c r="D74" s="483" t="str">
        <f>D71</f>
        <v>T12</v>
      </c>
      <c r="E74" s="11">
        <f t="shared" si="23"/>
        <v>12</v>
      </c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24.75" customHeight="1" x14ac:dyDescent="0.55000000000000004">
      <c r="A75" s="6">
        <v>71</v>
      </c>
      <c r="B75" s="13">
        <v>60</v>
      </c>
      <c r="C75" s="482"/>
      <c r="D75" s="483" t="str">
        <f>D71</f>
        <v>T12</v>
      </c>
      <c r="E75" s="11">
        <f t="shared" si="23"/>
        <v>12</v>
      </c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0.75" customHeight="1" x14ac:dyDescent="0.55000000000000004">
      <c r="A76" s="6">
        <v>72</v>
      </c>
      <c r="B76" s="13"/>
      <c r="C76" s="482"/>
      <c r="D76" s="483"/>
      <c r="E76" s="11">
        <f t="shared" si="23"/>
        <v>12</v>
      </c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24.75" customHeight="1" x14ac:dyDescent="0.55000000000000004">
      <c r="A77" s="6">
        <v>73</v>
      </c>
      <c r="B77" s="7">
        <v>61</v>
      </c>
      <c r="C77" s="479"/>
      <c r="D77" s="481" t="s">
        <v>183</v>
      </c>
      <c r="E77" s="9">
        <v>13</v>
      </c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24.75" customHeight="1" x14ac:dyDescent="0.55000000000000004">
      <c r="A78" s="6">
        <v>74</v>
      </c>
      <c r="B78" s="7">
        <v>62</v>
      </c>
      <c r="C78" s="479"/>
      <c r="D78" s="481" t="str">
        <f t="shared" ref="D78:E78" si="24">D77</f>
        <v>T13</v>
      </c>
      <c r="E78" s="11">
        <f t="shared" si="24"/>
        <v>13</v>
      </c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24.75" customHeight="1" x14ac:dyDescent="0.55000000000000004">
      <c r="A79" s="6">
        <v>75</v>
      </c>
      <c r="B79" s="7">
        <v>63</v>
      </c>
      <c r="C79" s="479"/>
      <c r="D79" s="481" t="str">
        <f>D77</f>
        <v>T13</v>
      </c>
      <c r="E79" s="12">
        <f t="shared" ref="E79:E82" si="25">E78</f>
        <v>13</v>
      </c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24.75" customHeight="1" x14ac:dyDescent="0.55000000000000004">
      <c r="A80" s="6">
        <v>76</v>
      </c>
      <c r="B80" s="7">
        <v>64</v>
      </c>
      <c r="C80" s="479"/>
      <c r="D80" s="481" t="str">
        <f>D77</f>
        <v>T13</v>
      </c>
      <c r="E80" s="11">
        <f t="shared" si="25"/>
        <v>13</v>
      </c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24.75" customHeight="1" x14ac:dyDescent="0.55000000000000004">
      <c r="A81" s="6">
        <v>77</v>
      </c>
      <c r="B81" s="7">
        <v>65</v>
      </c>
      <c r="C81" s="479"/>
      <c r="D81" s="481" t="str">
        <f>D77</f>
        <v>T13</v>
      </c>
      <c r="E81" s="11">
        <f t="shared" si="25"/>
        <v>13</v>
      </c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.5" customHeight="1" x14ac:dyDescent="0.55000000000000004">
      <c r="A82" s="6">
        <v>78</v>
      </c>
      <c r="B82" s="13"/>
      <c r="C82" s="482"/>
      <c r="D82" s="483"/>
      <c r="E82" s="11">
        <f t="shared" si="25"/>
        <v>13</v>
      </c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24.75" customHeight="1" x14ac:dyDescent="0.55000000000000004">
      <c r="A83" s="6">
        <v>79</v>
      </c>
      <c r="B83" s="13">
        <v>66</v>
      </c>
      <c r="C83" s="482"/>
      <c r="D83" s="483" t="s">
        <v>184</v>
      </c>
      <c r="E83" s="9">
        <v>14</v>
      </c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24.75" customHeight="1" x14ac:dyDescent="0.55000000000000004">
      <c r="A84" s="6">
        <v>80</v>
      </c>
      <c r="B84" s="13">
        <v>67</v>
      </c>
      <c r="C84" s="482"/>
      <c r="D84" s="483" t="str">
        <f t="shared" ref="D84:E84" si="26">D83</f>
        <v>T14</v>
      </c>
      <c r="E84" s="11">
        <f t="shared" si="26"/>
        <v>14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24.75" customHeight="1" x14ac:dyDescent="0.55000000000000004">
      <c r="A85" s="6">
        <v>81</v>
      </c>
      <c r="B85" s="13">
        <v>68</v>
      </c>
      <c r="C85" s="482"/>
      <c r="D85" s="483" t="str">
        <f>D83</f>
        <v>T14</v>
      </c>
      <c r="E85" s="12">
        <f t="shared" ref="E85:E88" si="27">E84</f>
        <v>14</v>
      </c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24.75" customHeight="1" x14ac:dyDescent="0.55000000000000004">
      <c r="A86" s="6">
        <v>82</v>
      </c>
      <c r="B86" s="13">
        <v>69</v>
      </c>
      <c r="C86" s="482"/>
      <c r="D86" s="483" t="str">
        <f>D83</f>
        <v>T14</v>
      </c>
      <c r="E86" s="11">
        <f t="shared" si="27"/>
        <v>14</v>
      </c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24.75" customHeight="1" x14ac:dyDescent="0.55000000000000004">
      <c r="A87" s="6">
        <v>83</v>
      </c>
      <c r="B87" s="13">
        <v>70</v>
      </c>
      <c r="C87" s="482"/>
      <c r="D87" s="483" t="str">
        <f>D83</f>
        <v>T14</v>
      </c>
      <c r="E87" s="11">
        <f t="shared" si="27"/>
        <v>14</v>
      </c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.5" customHeight="1" x14ac:dyDescent="0.55000000000000004">
      <c r="A88" s="6">
        <v>84</v>
      </c>
      <c r="B88" s="13"/>
      <c r="C88" s="482"/>
      <c r="D88" s="483"/>
      <c r="E88" s="11">
        <f t="shared" si="27"/>
        <v>14</v>
      </c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24.75" customHeight="1" x14ac:dyDescent="0.55000000000000004">
      <c r="A89" s="6">
        <v>85</v>
      </c>
      <c r="B89" s="7">
        <v>71</v>
      </c>
      <c r="C89" s="479"/>
      <c r="D89" s="481" t="s">
        <v>185</v>
      </c>
      <c r="E89" s="9">
        <v>15</v>
      </c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24.75" customHeight="1" x14ac:dyDescent="0.55000000000000004">
      <c r="A90" s="6">
        <v>86</v>
      </c>
      <c r="B90" s="7">
        <v>72</v>
      </c>
      <c r="C90" s="479"/>
      <c r="D90" s="481" t="str">
        <f t="shared" ref="D90:E90" si="28">D89</f>
        <v>T15</v>
      </c>
      <c r="E90" s="11">
        <f t="shared" si="28"/>
        <v>15</v>
      </c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24.75" customHeight="1" x14ac:dyDescent="0.55000000000000004">
      <c r="A91" s="6">
        <v>87</v>
      </c>
      <c r="B91" s="7">
        <v>73</v>
      </c>
      <c r="C91" s="479"/>
      <c r="D91" s="481" t="str">
        <f>D89</f>
        <v>T15</v>
      </c>
      <c r="E91" s="12">
        <f t="shared" ref="E91:E94" si="29">E90</f>
        <v>15</v>
      </c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24.75" customHeight="1" x14ac:dyDescent="0.55000000000000004">
      <c r="A92" s="6">
        <v>88</v>
      </c>
      <c r="B92" s="7">
        <v>74</v>
      </c>
      <c r="C92" s="479"/>
      <c r="D92" s="481" t="str">
        <f>D89</f>
        <v>T15</v>
      </c>
      <c r="E92" s="11">
        <f t="shared" si="29"/>
        <v>15</v>
      </c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24.75" customHeight="1" x14ac:dyDescent="0.55000000000000004">
      <c r="A93" s="6">
        <v>89</v>
      </c>
      <c r="B93" s="7">
        <v>75</v>
      </c>
      <c r="C93" s="479"/>
      <c r="D93" s="481" t="str">
        <f>D89</f>
        <v>T15</v>
      </c>
      <c r="E93" s="11">
        <f t="shared" si="29"/>
        <v>15</v>
      </c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0.75" customHeight="1" x14ac:dyDescent="0.55000000000000004">
      <c r="A94" s="6">
        <v>90</v>
      </c>
      <c r="B94" s="13"/>
      <c r="C94" s="482"/>
      <c r="D94" s="483"/>
      <c r="E94" s="11">
        <f t="shared" si="29"/>
        <v>15</v>
      </c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24.75" customHeight="1" x14ac:dyDescent="0.55000000000000004">
      <c r="A95" s="6">
        <v>91</v>
      </c>
      <c r="B95" s="13">
        <v>76</v>
      </c>
      <c r="C95" s="482"/>
      <c r="D95" s="483" t="s">
        <v>186</v>
      </c>
      <c r="E95" s="9">
        <v>16</v>
      </c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24.75" customHeight="1" x14ac:dyDescent="0.55000000000000004">
      <c r="A96" s="6">
        <v>92</v>
      </c>
      <c r="B96" s="13">
        <v>77</v>
      </c>
      <c r="C96" s="482"/>
      <c r="D96" s="483" t="str">
        <f t="shared" ref="D96:E96" si="30">D95</f>
        <v>T16</v>
      </c>
      <c r="E96" s="11">
        <f t="shared" si="30"/>
        <v>16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24.75" customHeight="1" x14ac:dyDescent="0.55000000000000004">
      <c r="A97" s="6">
        <v>93</v>
      </c>
      <c r="B97" s="13">
        <v>78</v>
      </c>
      <c r="C97" s="482"/>
      <c r="D97" s="483" t="str">
        <f>D95</f>
        <v>T16</v>
      </c>
      <c r="E97" s="12">
        <f t="shared" ref="E97:E100" si="31">E96</f>
        <v>16</v>
      </c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24.75" customHeight="1" x14ac:dyDescent="0.55000000000000004">
      <c r="A98" s="6">
        <v>94</v>
      </c>
      <c r="B98" s="13">
        <v>79</v>
      </c>
      <c r="C98" s="482"/>
      <c r="D98" s="483" t="str">
        <f>D95</f>
        <v>T16</v>
      </c>
      <c r="E98" s="11">
        <f t="shared" si="31"/>
        <v>16</v>
      </c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24.75" customHeight="1" x14ac:dyDescent="0.55000000000000004">
      <c r="A99" s="6">
        <v>95</v>
      </c>
      <c r="B99" s="13">
        <v>80</v>
      </c>
      <c r="C99" s="482"/>
      <c r="D99" s="483" t="str">
        <f>D95</f>
        <v>T16</v>
      </c>
      <c r="E99" s="11">
        <f t="shared" si="31"/>
        <v>16</v>
      </c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" customHeight="1" x14ac:dyDescent="0.55000000000000004">
      <c r="A100" s="6">
        <v>96</v>
      </c>
      <c r="B100" s="13"/>
      <c r="C100" s="482"/>
      <c r="D100" s="483"/>
      <c r="E100" s="11">
        <f t="shared" si="31"/>
        <v>16</v>
      </c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24.75" customHeight="1" x14ac:dyDescent="0.55000000000000004">
      <c r="A101" s="6">
        <v>97</v>
      </c>
      <c r="B101" s="7">
        <v>81</v>
      </c>
      <c r="C101" s="479"/>
      <c r="D101" s="481" t="s">
        <v>187</v>
      </c>
      <c r="E101" s="9">
        <v>17</v>
      </c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24.75" customHeight="1" x14ac:dyDescent="0.55000000000000004">
      <c r="A102" s="6">
        <v>98</v>
      </c>
      <c r="B102" s="7">
        <v>82</v>
      </c>
      <c r="C102" s="479"/>
      <c r="D102" s="481" t="str">
        <f t="shared" ref="D102:E102" si="32">D101</f>
        <v>T17</v>
      </c>
      <c r="E102" s="11">
        <f t="shared" si="32"/>
        <v>17</v>
      </c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24.75" customHeight="1" x14ac:dyDescent="0.55000000000000004">
      <c r="A103" s="6">
        <v>99</v>
      </c>
      <c r="B103" s="7">
        <v>83</v>
      </c>
      <c r="C103" s="479"/>
      <c r="D103" s="481" t="str">
        <f>D101</f>
        <v>T17</v>
      </c>
      <c r="E103" s="12">
        <f t="shared" ref="E103:E106" si="33">E102</f>
        <v>17</v>
      </c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24.75" customHeight="1" x14ac:dyDescent="0.55000000000000004">
      <c r="A104" s="6">
        <v>100</v>
      </c>
      <c r="B104" s="7">
        <v>84</v>
      </c>
      <c r="C104" s="479"/>
      <c r="D104" s="481" t="str">
        <f>D101</f>
        <v>T17</v>
      </c>
      <c r="E104" s="11">
        <f t="shared" si="33"/>
        <v>17</v>
      </c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21" customHeight="1" x14ac:dyDescent="0.55000000000000004">
      <c r="A105" s="6">
        <v>101</v>
      </c>
      <c r="B105" s="7">
        <v>85</v>
      </c>
      <c r="C105" s="479"/>
      <c r="D105" s="481" t="str">
        <f>D101</f>
        <v>T17</v>
      </c>
      <c r="E105" s="11">
        <f t="shared" si="33"/>
        <v>17</v>
      </c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" hidden="1" customHeight="1" x14ac:dyDescent="0.55000000000000004">
      <c r="A106" s="6">
        <v>102</v>
      </c>
      <c r="B106" s="13"/>
      <c r="C106" s="482"/>
      <c r="D106" s="483"/>
      <c r="E106" s="11">
        <f t="shared" si="33"/>
        <v>17</v>
      </c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24.75" customHeight="1" x14ac:dyDescent="0.55000000000000004">
      <c r="A107" s="6">
        <v>103</v>
      </c>
      <c r="B107" s="13">
        <v>86</v>
      </c>
      <c r="C107" s="482"/>
      <c r="D107" s="483" t="s">
        <v>188</v>
      </c>
      <c r="E107" s="9">
        <v>18</v>
      </c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24.75" customHeight="1" x14ac:dyDescent="0.55000000000000004">
      <c r="A108" s="6">
        <v>104</v>
      </c>
      <c r="B108" s="13">
        <v>87</v>
      </c>
      <c r="C108" s="482"/>
      <c r="D108" s="483" t="str">
        <f t="shared" ref="D108:E108" si="34">D107</f>
        <v>T18</v>
      </c>
      <c r="E108" s="11">
        <f t="shared" si="34"/>
        <v>18</v>
      </c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24.75" customHeight="1" x14ac:dyDescent="0.55000000000000004">
      <c r="A109" s="6">
        <v>105</v>
      </c>
      <c r="B109" s="13">
        <v>88</v>
      </c>
      <c r="C109" s="482"/>
      <c r="D109" s="483" t="str">
        <f>D107</f>
        <v>T18</v>
      </c>
      <c r="E109" s="12">
        <f t="shared" ref="E109:E112" si="35">E108</f>
        <v>18</v>
      </c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24.75" customHeight="1" x14ac:dyDescent="0.55000000000000004">
      <c r="A110" s="6">
        <v>106</v>
      </c>
      <c r="B110" s="13">
        <v>89</v>
      </c>
      <c r="C110" s="482"/>
      <c r="D110" s="483" t="str">
        <f>D107</f>
        <v>T18</v>
      </c>
      <c r="E110" s="11">
        <f t="shared" si="35"/>
        <v>18</v>
      </c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24.75" customHeight="1" x14ac:dyDescent="0.55000000000000004">
      <c r="A111" s="6">
        <v>107</v>
      </c>
      <c r="B111" s="13">
        <v>90</v>
      </c>
      <c r="C111" s="482"/>
      <c r="D111" s="483" t="str">
        <f>D107</f>
        <v>T18</v>
      </c>
      <c r="E111" s="11">
        <f t="shared" si="35"/>
        <v>18</v>
      </c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.5" customHeight="1" x14ac:dyDescent="0.55000000000000004">
      <c r="A112" s="6">
        <v>108</v>
      </c>
      <c r="B112" s="13"/>
      <c r="C112" s="482"/>
      <c r="D112" s="483"/>
      <c r="E112" s="11">
        <f t="shared" si="35"/>
        <v>18</v>
      </c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21.75" customHeight="1" x14ac:dyDescent="0.55000000000000004">
      <c r="A113" s="6">
        <v>109</v>
      </c>
      <c r="B113" s="7">
        <v>91</v>
      </c>
      <c r="C113" s="479"/>
      <c r="D113" s="481" t="s">
        <v>189</v>
      </c>
      <c r="E113" s="9">
        <v>19</v>
      </c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24.75" customHeight="1" x14ac:dyDescent="0.55000000000000004">
      <c r="A114" s="6">
        <v>110</v>
      </c>
      <c r="B114" s="7">
        <v>92</v>
      </c>
      <c r="C114" s="479"/>
      <c r="D114" s="481" t="str">
        <f t="shared" ref="D114:E114" si="36">D113</f>
        <v>T19</v>
      </c>
      <c r="E114" s="11">
        <f t="shared" si="36"/>
        <v>19</v>
      </c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24.75" customHeight="1" x14ac:dyDescent="0.55000000000000004">
      <c r="A115" s="6">
        <v>111</v>
      </c>
      <c r="B115" s="7">
        <v>93</v>
      </c>
      <c r="C115" s="479"/>
      <c r="D115" s="481" t="str">
        <f>D113</f>
        <v>T19</v>
      </c>
      <c r="E115" s="12">
        <f t="shared" ref="E115:E118" si="37">E114</f>
        <v>19</v>
      </c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24.75" customHeight="1" x14ac:dyDescent="0.55000000000000004">
      <c r="A116" s="6">
        <v>112</v>
      </c>
      <c r="B116" s="7">
        <v>94</v>
      </c>
      <c r="C116" s="479"/>
      <c r="D116" s="481" t="str">
        <f>D113</f>
        <v>T19</v>
      </c>
      <c r="E116" s="11">
        <f t="shared" si="37"/>
        <v>19</v>
      </c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24.75" customHeight="1" x14ac:dyDescent="0.55000000000000004">
      <c r="A117" s="6">
        <v>113</v>
      </c>
      <c r="B117" s="7">
        <v>95</v>
      </c>
      <c r="C117" s="479"/>
      <c r="D117" s="481" t="str">
        <f>D113</f>
        <v>T19</v>
      </c>
      <c r="E117" s="11">
        <f t="shared" si="37"/>
        <v>19</v>
      </c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.5" customHeight="1" x14ac:dyDescent="0.55000000000000004">
      <c r="A118" s="6">
        <v>114</v>
      </c>
      <c r="B118" s="13"/>
      <c r="C118" s="482"/>
      <c r="D118" s="483"/>
      <c r="E118" s="11">
        <f t="shared" si="37"/>
        <v>19</v>
      </c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24.75" customHeight="1" x14ac:dyDescent="0.55000000000000004">
      <c r="A119" s="6">
        <v>115</v>
      </c>
      <c r="B119" s="13">
        <v>96</v>
      </c>
      <c r="C119" s="482"/>
      <c r="D119" s="483" t="s">
        <v>190</v>
      </c>
      <c r="E119" s="9">
        <v>20</v>
      </c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24.75" customHeight="1" x14ac:dyDescent="0.55000000000000004">
      <c r="A120" s="6">
        <v>116</v>
      </c>
      <c r="B120" s="13">
        <v>97</v>
      </c>
      <c r="C120" s="482"/>
      <c r="D120" s="483" t="str">
        <f t="shared" ref="D120:E120" si="38">D119</f>
        <v>T20</v>
      </c>
      <c r="E120" s="11">
        <f t="shared" si="38"/>
        <v>20</v>
      </c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24.75" customHeight="1" x14ac:dyDescent="0.55000000000000004">
      <c r="A121" s="6">
        <v>117</v>
      </c>
      <c r="B121" s="13">
        <v>98</v>
      </c>
      <c r="C121" s="482"/>
      <c r="D121" s="483" t="str">
        <f>D119</f>
        <v>T20</v>
      </c>
      <c r="E121" s="12">
        <f t="shared" ref="E121:E123" si="39">E120</f>
        <v>20</v>
      </c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24.75" customHeight="1" x14ac:dyDescent="0.55000000000000004">
      <c r="A122" s="6">
        <v>118</v>
      </c>
      <c r="B122" s="13">
        <v>99</v>
      </c>
      <c r="C122" s="482"/>
      <c r="D122" s="483" t="str">
        <f>D119</f>
        <v>T20</v>
      </c>
      <c r="E122" s="11">
        <f t="shared" si="39"/>
        <v>20</v>
      </c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24.75" customHeight="1" thickBot="1" x14ac:dyDescent="0.6">
      <c r="A123" s="6">
        <v>119</v>
      </c>
      <c r="B123" s="17">
        <v>100</v>
      </c>
      <c r="C123" s="484"/>
      <c r="D123" s="485" t="str">
        <f>D119</f>
        <v>T20</v>
      </c>
      <c r="E123" s="18">
        <f t="shared" si="39"/>
        <v>20</v>
      </c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24.75" customHeight="1" x14ac:dyDescent="0.35">
      <c r="A124" s="6">
        <v>120</v>
      </c>
      <c r="B124" s="19"/>
      <c r="C124" s="20"/>
      <c r="D124" s="16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24.75" customHeight="1" x14ac:dyDescent="0.35">
      <c r="A125" s="21"/>
      <c r="B125" s="19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24.75" customHeight="1" x14ac:dyDescent="0.35">
      <c r="A126" s="1"/>
      <c r="B126" s="19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24.75" customHeight="1" x14ac:dyDescent="0.35">
      <c r="A127" s="1"/>
      <c r="B127" s="19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24.75" customHeight="1" x14ac:dyDescent="0.35">
      <c r="A128" s="1"/>
      <c r="B128" s="19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24.75" customHeight="1" x14ac:dyDescent="0.35">
      <c r="A129" s="1"/>
      <c r="B129" s="19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24.75" customHeight="1" x14ac:dyDescent="0.35">
      <c r="A130" s="1"/>
      <c r="B130" s="19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24.75" customHeight="1" x14ac:dyDescent="0.35">
      <c r="A131" s="1"/>
      <c r="B131" s="19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24.75" customHeight="1" x14ac:dyDescent="0.35">
      <c r="A132" s="1"/>
      <c r="B132" s="19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24.75" customHeight="1" x14ac:dyDescent="0.35">
      <c r="A133" s="1"/>
      <c r="B133" s="19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24.75" customHeight="1" x14ac:dyDescent="0.35">
      <c r="A134" s="1"/>
      <c r="B134" s="19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24.75" customHeight="1" x14ac:dyDescent="0.35">
      <c r="A135" s="1"/>
      <c r="B135" s="19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24.75" customHeight="1" x14ac:dyDescent="0.35">
      <c r="A136" s="1"/>
      <c r="B136" s="19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24.75" customHeight="1" x14ac:dyDescent="0.35">
      <c r="A137" s="1"/>
      <c r="B137" s="19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24.75" customHeight="1" x14ac:dyDescent="0.35">
      <c r="A138" s="1"/>
      <c r="B138" s="19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24.75" customHeight="1" x14ac:dyDescent="0.35">
      <c r="A139" s="1"/>
      <c r="B139" s="19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24.75" customHeight="1" x14ac:dyDescent="0.35">
      <c r="A140" s="1"/>
      <c r="B140" s="19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24.75" customHeight="1" x14ac:dyDescent="0.35">
      <c r="A141" s="1"/>
      <c r="B141" s="19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24.75" customHeight="1" x14ac:dyDescent="0.35">
      <c r="A142" s="1"/>
      <c r="B142" s="19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24.75" customHeight="1" x14ac:dyDescent="0.35">
      <c r="A143" s="1"/>
      <c r="B143" s="19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24.75" customHeight="1" x14ac:dyDescent="0.35">
      <c r="A144" s="1"/>
      <c r="B144" s="19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24.75" customHeight="1" x14ac:dyDescent="0.35">
      <c r="A145" s="1"/>
      <c r="B145" s="19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24.75" customHeight="1" x14ac:dyDescent="0.35">
      <c r="A146" s="1"/>
      <c r="B146" s="19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24.75" customHeight="1" x14ac:dyDescent="0.35">
      <c r="A147" s="1"/>
      <c r="B147" s="19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24.75" customHeight="1" x14ac:dyDescent="0.35">
      <c r="A148" s="1"/>
      <c r="B148" s="19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24.75" customHeight="1" x14ac:dyDescent="0.35">
      <c r="A149" s="1"/>
      <c r="B149" s="19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24.75" customHeight="1" x14ac:dyDescent="0.35">
      <c r="A150" s="1"/>
      <c r="B150" s="19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24.75" customHeight="1" x14ac:dyDescent="0.35">
      <c r="A151" s="1"/>
      <c r="B151" s="19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24.75" customHeight="1" x14ac:dyDescent="0.35">
      <c r="A152" s="1"/>
      <c r="B152" s="19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24.75" customHeight="1" x14ac:dyDescent="0.35">
      <c r="A153" s="1"/>
      <c r="B153" s="19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24.75" customHeight="1" x14ac:dyDescent="0.35">
      <c r="A154" s="1"/>
      <c r="B154" s="19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24.75" customHeight="1" x14ac:dyDescent="0.35">
      <c r="A155" s="1"/>
      <c r="B155" s="19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24.75" customHeight="1" x14ac:dyDescent="0.35">
      <c r="A156" s="1"/>
      <c r="B156" s="19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24.75" customHeight="1" x14ac:dyDescent="0.35">
      <c r="A157" s="1"/>
      <c r="B157" s="19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24.75" customHeight="1" x14ac:dyDescent="0.35">
      <c r="A158" s="1"/>
      <c r="B158" s="19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24.75" customHeight="1" x14ac:dyDescent="0.35">
      <c r="A159" s="1"/>
      <c r="B159" s="19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24.75" customHeight="1" x14ac:dyDescent="0.35">
      <c r="A160" s="1"/>
      <c r="B160" s="19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24.75" customHeight="1" x14ac:dyDescent="0.35">
      <c r="A161" s="1"/>
      <c r="B161" s="19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24.75" customHeight="1" x14ac:dyDescent="0.35">
      <c r="A162" s="1"/>
      <c r="B162" s="19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24.75" customHeight="1" x14ac:dyDescent="0.35">
      <c r="A163" s="1"/>
      <c r="B163" s="19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24.75" customHeight="1" x14ac:dyDescent="0.35">
      <c r="A164" s="1"/>
      <c r="B164" s="19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24.75" customHeight="1" x14ac:dyDescent="0.35">
      <c r="A165" s="1"/>
      <c r="B165" s="19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24.75" customHeight="1" x14ac:dyDescent="0.35">
      <c r="A166" s="1"/>
      <c r="B166" s="19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24.75" customHeight="1" x14ac:dyDescent="0.35">
      <c r="A167" s="1"/>
      <c r="B167" s="19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24.75" customHeight="1" x14ac:dyDescent="0.35">
      <c r="A168" s="1"/>
      <c r="B168" s="19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24.75" customHeight="1" x14ac:dyDescent="0.35">
      <c r="A169" s="1"/>
      <c r="B169" s="19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24.75" customHeight="1" x14ac:dyDescent="0.35">
      <c r="A170" s="1"/>
      <c r="B170" s="19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24.75" customHeight="1" x14ac:dyDescent="0.35">
      <c r="A171" s="1"/>
      <c r="B171" s="19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24.75" customHeight="1" x14ac:dyDescent="0.35">
      <c r="A172" s="1"/>
      <c r="B172" s="19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24.75" customHeight="1" x14ac:dyDescent="0.35">
      <c r="A173" s="1"/>
      <c r="B173" s="19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24.75" customHeight="1" x14ac:dyDescent="0.35">
      <c r="A174" s="1"/>
      <c r="B174" s="19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24.75" customHeight="1" x14ac:dyDescent="0.35">
      <c r="A175" s="1"/>
      <c r="B175" s="19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24.75" customHeight="1" x14ac:dyDescent="0.35">
      <c r="A176" s="1"/>
      <c r="B176" s="19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24.75" customHeight="1" x14ac:dyDescent="0.35">
      <c r="A177" s="1"/>
      <c r="B177" s="19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24.75" customHeight="1" x14ac:dyDescent="0.35">
      <c r="A178" s="1"/>
      <c r="B178" s="19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24.75" customHeight="1" x14ac:dyDescent="0.35">
      <c r="A179" s="1"/>
      <c r="B179" s="19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24.75" customHeight="1" x14ac:dyDescent="0.35">
      <c r="A180" s="1"/>
      <c r="B180" s="19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24.75" customHeight="1" x14ac:dyDescent="0.35">
      <c r="A181" s="1"/>
      <c r="B181" s="19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24.75" customHeight="1" x14ac:dyDescent="0.35">
      <c r="A182" s="1"/>
      <c r="B182" s="19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24.75" customHeight="1" x14ac:dyDescent="0.35">
      <c r="A183" s="1"/>
      <c r="B183" s="19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24.75" customHeight="1" x14ac:dyDescent="0.35">
      <c r="A184" s="1"/>
      <c r="B184" s="19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24.75" customHeight="1" x14ac:dyDescent="0.35">
      <c r="A185" s="1"/>
      <c r="B185" s="19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24.75" customHeight="1" x14ac:dyDescent="0.35">
      <c r="A186" s="1"/>
      <c r="B186" s="19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24.75" customHeight="1" x14ac:dyDescent="0.35">
      <c r="A187" s="1"/>
      <c r="B187" s="19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24.75" customHeight="1" x14ac:dyDescent="0.35">
      <c r="A188" s="1"/>
      <c r="B188" s="19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24.75" customHeight="1" x14ac:dyDescent="0.35">
      <c r="A189" s="1"/>
      <c r="B189" s="19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24.75" customHeight="1" x14ac:dyDescent="0.35">
      <c r="A190" s="1"/>
      <c r="B190" s="19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24.75" customHeight="1" x14ac:dyDescent="0.35">
      <c r="A191" s="1"/>
      <c r="B191" s="19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24.75" customHeight="1" x14ac:dyDescent="0.35">
      <c r="A192" s="1"/>
      <c r="B192" s="19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24.75" customHeight="1" x14ac:dyDescent="0.35">
      <c r="A193" s="1"/>
      <c r="B193" s="19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24.75" customHeight="1" x14ac:dyDescent="0.35">
      <c r="A194" s="1"/>
      <c r="B194" s="19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24.75" customHeight="1" x14ac:dyDescent="0.35">
      <c r="A195" s="1"/>
      <c r="B195" s="19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24.75" customHeight="1" x14ac:dyDescent="0.35">
      <c r="A196" s="1"/>
      <c r="B196" s="19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24.75" customHeight="1" x14ac:dyDescent="0.35">
      <c r="A197" s="1"/>
      <c r="B197" s="19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24.75" customHeight="1" x14ac:dyDescent="0.35">
      <c r="A198" s="1"/>
      <c r="B198" s="19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24.75" customHeight="1" x14ac:dyDescent="0.35">
      <c r="A199" s="1"/>
      <c r="B199" s="19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24.75" customHeight="1" x14ac:dyDescent="0.35">
      <c r="A200" s="1"/>
      <c r="B200" s="19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24.75" customHeight="1" x14ac:dyDescent="0.35">
      <c r="A201" s="1"/>
      <c r="B201" s="19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24.75" customHeight="1" x14ac:dyDescent="0.35">
      <c r="A202" s="1"/>
      <c r="B202" s="19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24.75" customHeight="1" x14ac:dyDescent="0.35">
      <c r="A203" s="1"/>
      <c r="B203" s="19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24.75" customHeight="1" x14ac:dyDescent="0.35">
      <c r="A204" s="1"/>
      <c r="B204" s="19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24.75" customHeight="1" x14ac:dyDescent="0.35">
      <c r="A205" s="1"/>
      <c r="B205" s="19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24.75" customHeight="1" x14ac:dyDescent="0.35">
      <c r="A206" s="1"/>
      <c r="B206" s="19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24.75" customHeight="1" x14ac:dyDescent="0.35">
      <c r="A207" s="1"/>
      <c r="B207" s="19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24.75" customHeight="1" x14ac:dyDescent="0.35">
      <c r="A208" s="1"/>
      <c r="B208" s="19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24.75" customHeight="1" x14ac:dyDescent="0.35">
      <c r="A209" s="1"/>
      <c r="B209" s="19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24.75" customHeight="1" x14ac:dyDescent="0.35">
      <c r="A210" s="1"/>
      <c r="B210" s="19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24.75" customHeight="1" x14ac:dyDescent="0.35">
      <c r="A211" s="1"/>
      <c r="B211" s="19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24.75" customHeight="1" x14ac:dyDescent="0.35">
      <c r="A212" s="1"/>
      <c r="B212" s="19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24.75" customHeight="1" x14ac:dyDescent="0.35">
      <c r="A213" s="1"/>
      <c r="B213" s="19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24.75" customHeight="1" x14ac:dyDescent="0.35">
      <c r="A214" s="1"/>
      <c r="B214" s="19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24.75" customHeight="1" x14ac:dyDescent="0.35">
      <c r="A215" s="1"/>
      <c r="B215" s="19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24.75" customHeight="1" x14ac:dyDescent="0.35">
      <c r="A216" s="1"/>
      <c r="B216" s="19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24.75" customHeight="1" x14ac:dyDescent="0.35">
      <c r="A217" s="1"/>
      <c r="B217" s="19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24.75" customHeight="1" x14ac:dyDescent="0.35">
      <c r="A218" s="1"/>
      <c r="B218" s="19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24.75" customHeight="1" x14ac:dyDescent="0.35">
      <c r="A219" s="1"/>
      <c r="B219" s="19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24.75" customHeight="1" x14ac:dyDescent="0.35">
      <c r="A220" s="1"/>
      <c r="B220" s="19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24.75" customHeight="1" x14ac:dyDescent="0.35">
      <c r="A221" s="1"/>
      <c r="B221" s="19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24.75" customHeight="1" x14ac:dyDescent="0.35">
      <c r="A222" s="1"/>
      <c r="B222" s="19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24.75" customHeight="1" x14ac:dyDescent="0.35">
      <c r="A223" s="1"/>
      <c r="B223" s="19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24.75" customHeight="1" x14ac:dyDescent="0.35">
      <c r="A224" s="1"/>
      <c r="B224" s="19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24.75" customHeight="1" x14ac:dyDescent="0.35">
      <c r="A225" s="1"/>
      <c r="B225" s="19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24.75" customHeight="1" x14ac:dyDescent="0.35">
      <c r="A226" s="1"/>
      <c r="B226" s="19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24.75" customHeight="1" x14ac:dyDescent="0.35">
      <c r="A227" s="1"/>
      <c r="B227" s="19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24.75" customHeight="1" x14ac:dyDescent="0.35">
      <c r="A228" s="1"/>
      <c r="B228" s="19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24.75" customHeight="1" x14ac:dyDescent="0.35">
      <c r="A229" s="1"/>
      <c r="B229" s="19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24.75" customHeight="1" x14ac:dyDescent="0.35">
      <c r="A230" s="1"/>
      <c r="B230" s="19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24.75" customHeight="1" x14ac:dyDescent="0.35">
      <c r="A231" s="1"/>
      <c r="B231" s="19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24.75" customHeight="1" x14ac:dyDescent="0.35">
      <c r="A232" s="1"/>
      <c r="B232" s="19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24.75" customHeight="1" x14ac:dyDescent="0.35">
      <c r="A233" s="1"/>
      <c r="B233" s="19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24.75" customHeight="1" x14ac:dyDescent="0.35">
      <c r="A234" s="1"/>
      <c r="B234" s="19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24.75" customHeight="1" x14ac:dyDescent="0.35">
      <c r="A235" s="1"/>
      <c r="B235" s="19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24.75" customHeight="1" x14ac:dyDescent="0.35">
      <c r="A236" s="1"/>
      <c r="B236" s="19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24.75" customHeight="1" x14ac:dyDescent="0.35">
      <c r="A237" s="1"/>
      <c r="B237" s="19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24.75" customHeight="1" x14ac:dyDescent="0.35">
      <c r="A238" s="1"/>
      <c r="B238" s="19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24.75" customHeight="1" x14ac:dyDescent="0.35">
      <c r="A239" s="1"/>
      <c r="B239" s="19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24.75" customHeight="1" x14ac:dyDescent="0.35">
      <c r="A240" s="1"/>
      <c r="B240" s="19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24.75" customHeight="1" x14ac:dyDescent="0.35">
      <c r="A241" s="1"/>
      <c r="B241" s="19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24.75" customHeight="1" x14ac:dyDescent="0.35">
      <c r="A242" s="1"/>
      <c r="B242" s="19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24.75" customHeight="1" x14ac:dyDescent="0.35">
      <c r="A243" s="1"/>
      <c r="B243" s="19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24.75" customHeight="1" x14ac:dyDescent="0.35">
      <c r="A244" s="1"/>
      <c r="B244" s="19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24.75" customHeight="1" x14ac:dyDescent="0.35">
      <c r="A245" s="1"/>
      <c r="B245" s="19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24.75" customHeight="1" x14ac:dyDescent="0.35">
      <c r="A246" s="1"/>
      <c r="B246" s="19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24.75" customHeight="1" x14ac:dyDescent="0.35">
      <c r="A247" s="1"/>
      <c r="B247" s="19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24.75" customHeight="1" x14ac:dyDescent="0.35">
      <c r="A248" s="1"/>
      <c r="B248" s="19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24.75" customHeight="1" x14ac:dyDescent="0.35">
      <c r="A249" s="1"/>
      <c r="B249" s="19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24.75" customHeight="1" x14ac:dyDescent="0.35">
      <c r="A250" s="1"/>
      <c r="B250" s="19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24.75" customHeight="1" x14ac:dyDescent="0.35">
      <c r="A251" s="1"/>
      <c r="B251" s="19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24.75" customHeight="1" x14ac:dyDescent="0.35">
      <c r="A252" s="1"/>
      <c r="B252" s="19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24.75" customHeight="1" x14ac:dyDescent="0.35">
      <c r="A253" s="1"/>
      <c r="B253" s="19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24.75" customHeight="1" x14ac:dyDescent="0.35">
      <c r="A254" s="1"/>
      <c r="B254" s="19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24.75" customHeight="1" x14ac:dyDescent="0.35">
      <c r="A255" s="1"/>
      <c r="B255" s="19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24.75" customHeight="1" x14ac:dyDescent="0.35">
      <c r="A256" s="1"/>
      <c r="B256" s="19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24.75" customHeight="1" x14ac:dyDescent="0.35">
      <c r="A257" s="1"/>
      <c r="B257" s="19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24.75" customHeight="1" x14ac:dyDescent="0.35">
      <c r="A258" s="1"/>
      <c r="B258" s="19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24.75" customHeight="1" x14ac:dyDescent="0.35">
      <c r="A259" s="1"/>
      <c r="B259" s="19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24.75" customHeight="1" x14ac:dyDescent="0.35">
      <c r="A260" s="1"/>
      <c r="B260" s="19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24.75" customHeight="1" x14ac:dyDescent="0.35">
      <c r="A261" s="1"/>
      <c r="B261" s="19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24.75" customHeight="1" x14ac:dyDescent="0.35">
      <c r="A262" s="1"/>
      <c r="B262" s="19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24.75" customHeight="1" x14ac:dyDescent="0.35">
      <c r="A263" s="1"/>
      <c r="B263" s="19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24.75" customHeight="1" x14ac:dyDescent="0.35">
      <c r="A264" s="1"/>
      <c r="B264" s="19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24.75" customHeight="1" x14ac:dyDescent="0.35">
      <c r="A265" s="1"/>
      <c r="B265" s="19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24.75" customHeight="1" x14ac:dyDescent="0.35">
      <c r="A266" s="1"/>
      <c r="B266" s="19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24.75" customHeight="1" x14ac:dyDescent="0.35">
      <c r="A267" s="1"/>
      <c r="B267" s="19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24.75" customHeight="1" x14ac:dyDescent="0.35">
      <c r="A268" s="1"/>
      <c r="B268" s="19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24.75" customHeight="1" x14ac:dyDescent="0.35">
      <c r="A269" s="1"/>
      <c r="B269" s="19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24.75" customHeight="1" x14ac:dyDescent="0.35">
      <c r="A270" s="1"/>
      <c r="B270" s="19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24.75" customHeight="1" x14ac:dyDescent="0.35">
      <c r="A271" s="1"/>
      <c r="B271" s="19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24.75" customHeight="1" x14ac:dyDescent="0.35">
      <c r="A272" s="1"/>
      <c r="B272" s="19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24.75" customHeight="1" x14ac:dyDescent="0.35">
      <c r="A273" s="1"/>
      <c r="B273" s="19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24.75" customHeight="1" x14ac:dyDescent="0.35">
      <c r="A274" s="1"/>
      <c r="B274" s="19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24.75" customHeight="1" x14ac:dyDescent="0.35">
      <c r="A275" s="1"/>
      <c r="B275" s="19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24.75" customHeight="1" x14ac:dyDescent="0.35">
      <c r="A276" s="1"/>
      <c r="B276" s="19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24.75" customHeight="1" x14ac:dyDescent="0.35">
      <c r="A277" s="1"/>
      <c r="B277" s="19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24.75" customHeight="1" x14ac:dyDescent="0.35">
      <c r="A278" s="1"/>
      <c r="B278" s="19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24.75" customHeight="1" x14ac:dyDescent="0.35">
      <c r="A279" s="1"/>
      <c r="B279" s="19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24.75" customHeight="1" x14ac:dyDescent="0.35">
      <c r="A280" s="1"/>
      <c r="B280" s="19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24.75" customHeight="1" x14ac:dyDescent="0.35">
      <c r="A281" s="1"/>
      <c r="B281" s="19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24.75" customHeight="1" x14ac:dyDescent="0.35">
      <c r="A282" s="1"/>
      <c r="B282" s="19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24.75" customHeight="1" x14ac:dyDescent="0.35">
      <c r="A283" s="1"/>
      <c r="B283" s="19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24.75" customHeight="1" x14ac:dyDescent="0.35">
      <c r="A284" s="1"/>
      <c r="B284" s="19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24.75" customHeight="1" x14ac:dyDescent="0.35">
      <c r="A285" s="1"/>
      <c r="B285" s="19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24.75" customHeight="1" x14ac:dyDescent="0.35">
      <c r="A286" s="1"/>
      <c r="B286" s="19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24.75" customHeight="1" x14ac:dyDescent="0.35">
      <c r="A287" s="1"/>
      <c r="B287" s="19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24.75" customHeight="1" x14ac:dyDescent="0.35">
      <c r="A288" s="1"/>
      <c r="B288" s="19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24.75" customHeight="1" x14ac:dyDescent="0.35">
      <c r="A289" s="1"/>
      <c r="B289" s="19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24.75" customHeight="1" x14ac:dyDescent="0.35">
      <c r="A290" s="1"/>
      <c r="B290" s="19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24.75" customHeight="1" x14ac:dyDescent="0.35">
      <c r="A291" s="1"/>
      <c r="B291" s="19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24.75" customHeight="1" x14ac:dyDescent="0.35">
      <c r="A292" s="1"/>
      <c r="B292" s="19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24.75" customHeight="1" x14ac:dyDescent="0.35">
      <c r="A293" s="1"/>
      <c r="B293" s="19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24.75" customHeight="1" x14ac:dyDescent="0.35">
      <c r="A294" s="1"/>
      <c r="B294" s="19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24.75" customHeight="1" x14ac:dyDescent="0.35">
      <c r="A295" s="1"/>
      <c r="B295" s="19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24.75" customHeight="1" x14ac:dyDescent="0.35">
      <c r="A296" s="1"/>
      <c r="B296" s="19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24.75" customHeight="1" x14ac:dyDescent="0.35">
      <c r="A297" s="1"/>
      <c r="B297" s="19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24.75" customHeight="1" x14ac:dyDescent="0.35">
      <c r="A298" s="1"/>
      <c r="B298" s="19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24.75" customHeight="1" x14ac:dyDescent="0.35">
      <c r="A299" s="1"/>
      <c r="B299" s="19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24.75" customHeight="1" x14ac:dyDescent="0.35">
      <c r="A300" s="1"/>
      <c r="B300" s="19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24.75" customHeight="1" x14ac:dyDescent="0.35">
      <c r="A301" s="1"/>
      <c r="B301" s="19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24.75" customHeight="1" x14ac:dyDescent="0.35">
      <c r="A302" s="1"/>
      <c r="B302" s="19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24.75" customHeight="1" x14ac:dyDescent="0.35">
      <c r="A303" s="1"/>
      <c r="B303" s="19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24.75" customHeight="1" x14ac:dyDescent="0.35">
      <c r="A304" s="1"/>
      <c r="B304" s="19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24.75" customHeight="1" x14ac:dyDescent="0.35">
      <c r="A305" s="1"/>
      <c r="B305" s="19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24.75" customHeight="1" x14ac:dyDescent="0.35">
      <c r="A306" s="1"/>
      <c r="B306" s="19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24.75" customHeight="1" x14ac:dyDescent="0.35">
      <c r="A307" s="1"/>
      <c r="B307" s="19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24.75" customHeight="1" x14ac:dyDescent="0.35">
      <c r="A308" s="1"/>
      <c r="B308" s="19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24.75" customHeight="1" x14ac:dyDescent="0.35">
      <c r="A309" s="1"/>
      <c r="B309" s="19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24.75" customHeight="1" x14ac:dyDescent="0.35">
      <c r="A310" s="1"/>
      <c r="B310" s="19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24.75" customHeight="1" x14ac:dyDescent="0.35">
      <c r="A311" s="1"/>
      <c r="B311" s="19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24.75" customHeight="1" x14ac:dyDescent="0.35">
      <c r="A312" s="1"/>
      <c r="B312" s="19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24.75" customHeight="1" x14ac:dyDescent="0.35">
      <c r="A313" s="1"/>
      <c r="B313" s="19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24.75" customHeight="1" x14ac:dyDescent="0.35">
      <c r="A314" s="1"/>
      <c r="B314" s="19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24.75" customHeight="1" x14ac:dyDescent="0.35">
      <c r="A315" s="1"/>
      <c r="B315" s="19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24.75" customHeight="1" x14ac:dyDescent="0.35">
      <c r="A316" s="1"/>
      <c r="B316" s="19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24.75" customHeight="1" x14ac:dyDescent="0.35">
      <c r="A317" s="1"/>
      <c r="B317" s="19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24.75" customHeight="1" x14ac:dyDescent="0.35">
      <c r="A318" s="1"/>
      <c r="B318" s="19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24.75" customHeight="1" x14ac:dyDescent="0.35">
      <c r="A319" s="1"/>
      <c r="B319" s="19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24.75" customHeight="1" x14ac:dyDescent="0.35">
      <c r="A320" s="1"/>
      <c r="B320" s="19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24.75" customHeight="1" x14ac:dyDescent="0.35">
      <c r="A321" s="1"/>
      <c r="B321" s="19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24.75" customHeight="1" x14ac:dyDescent="0.35">
      <c r="A322" s="1"/>
      <c r="B322" s="19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24.75" customHeight="1" x14ac:dyDescent="0.35">
      <c r="A323" s="1"/>
      <c r="B323" s="19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24.75" customHeight="1" x14ac:dyDescent="0.35">
      <c r="A324" s="1"/>
      <c r="B324" s="19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24.75" customHeight="1" x14ac:dyDescent="0.35">
      <c r="A325" s="1"/>
      <c r="B325" s="19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24.75" customHeight="1" x14ac:dyDescent="0.35">
      <c r="A326" s="1"/>
      <c r="B326" s="19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24.75" customHeight="1" x14ac:dyDescent="0.35">
      <c r="A327" s="1"/>
      <c r="B327" s="19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24.75" customHeight="1" x14ac:dyDescent="0.35">
      <c r="A328" s="1"/>
      <c r="B328" s="19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24.75" customHeight="1" x14ac:dyDescent="0.35">
      <c r="A329" s="1"/>
      <c r="B329" s="19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24.75" customHeight="1" x14ac:dyDescent="0.35">
      <c r="A330" s="1"/>
      <c r="B330" s="19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24.75" customHeight="1" x14ac:dyDescent="0.35">
      <c r="A331" s="1"/>
      <c r="B331" s="19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24.75" customHeight="1" x14ac:dyDescent="0.35">
      <c r="A332" s="1"/>
      <c r="B332" s="19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24.75" customHeight="1" x14ac:dyDescent="0.35">
      <c r="A333" s="1"/>
      <c r="B333" s="19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24.75" customHeight="1" x14ac:dyDescent="0.35">
      <c r="A334" s="1"/>
      <c r="B334" s="19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24.75" customHeight="1" x14ac:dyDescent="0.35">
      <c r="A335" s="1"/>
      <c r="B335" s="19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24.75" customHeight="1" x14ac:dyDescent="0.35">
      <c r="A336" s="1"/>
      <c r="B336" s="19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24.75" customHeight="1" x14ac:dyDescent="0.35">
      <c r="A337" s="1"/>
      <c r="B337" s="19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24.75" customHeight="1" x14ac:dyDescent="0.35">
      <c r="A338" s="1"/>
      <c r="B338" s="19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24.75" customHeight="1" x14ac:dyDescent="0.35">
      <c r="A339" s="1"/>
      <c r="B339" s="19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24.75" customHeight="1" x14ac:dyDescent="0.35">
      <c r="A340" s="1"/>
      <c r="B340" s="19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24.75" customHeight="1" x14ac:dyDescent="0.35">
      <c r="A341" s="1"/>
      <c r="B341" s="19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24.75" customHeight="1" x14ac:dyDescent="0.35">
      <c r="A342" s="1"/>
      <c r="B342" s="19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24.75" customHeight="1" x14ac:dyDescent="0.35">
      <c r="A343" s="1"/>
      <c r="B343" s="19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24.75" customHeight="1" x14ac:dyDescent="0.35">
      <c r="A344" s="1"/>
      <c r="B344" s="19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24.75" customHeight="1" x14ac:dyDescent="0.35">
      <c r="A345" s="1"/>
      <c r="B345" s="19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24.75" customHeight="1" x14ac:dyDescent="0.35">
      <c r="A346" s="1"/>
      <c r="B346" s="19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24.75" customHeight="1" x14ac:dyDescent="0.35">
      <c r="A347" s="1"/>
      <c r="B347" s="19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24.75" customHeight="1" x14ac:dyDescent="0.35">
      <c r="A348" s="1"/>
      <c r="B348" s="19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24.75" customHeight="1" x14ac:dyDescent="0.35">
      <c r="A349" s="1"/>
      <c r="B349" s="19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24.75" customHeight="1" x14ac:dyDescent="0.35">
      <c r="A350" s="1"/>
      <c r="B350" s="19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24.75" customHeight="1" x14ac:dyDescent="0.35">
      <c r="A351" s="1"/>
      <c r="B351" s="19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24.75" customHeight="1" x14ac:dyDescent="0.35">
      <c r="A352" s="1"/>
      <c r="B352" s="19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24.75" customHeight="1" x14ac:dyDescent="0.35">
      <c r="A353" s="1"/>
      <c r="B353" s="19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24.75" customHeight="1" x14ac:dyDescent="0.35">
      <c r="A354" s="1"/>
      <c r="B354" s="19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24.75" customHeight="1" x14ac:dyDescent="0.35">
      <c r="A355" s="1"/>
      <c r="B355" s="19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24.75" customHeight="1" x14ac:dyDescent="0.35">
      <c r="A356" s="1"/>
      <c r="B356" s="19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24.75" customHeight="1" x14ac:dyDescent="0.35">
      <c r="A357" s="1"/>
      <c r="B357" s="19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24.75" customHeight="1" x14ac:dyDescent="0.35">
      <c r="A358" s="1"/>
      <c r="B358" s="19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24.75" customHeight="1" x14ac:dyDescent="0.35">
      <c r="A359" s="1"/>
      <c r="B359" s="19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24.75" customHeight="1" x14ac:dyDescent="0.35">
      <c r="A360" s="1"/>
      <c r="B360" s="19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24.75" customHeight="1" x14ac:dyDescent="0.35">
      <c r="A361" s="1"/>
      <c r="B361" s="19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24.75" customHeight="1" x14ac:dyDescent="0.35">
      <c r="A362" s="1"/>
      <c r="B362" s="19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24.75" customHeight="1" x14ac:dyDescent="0.35">
      <c r="A363" s="1"/>
      <c r="B363" s="19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24.75" customHeight="1" x14ac:dyDescent="0.35">
      <c r="A364" s="1"/>
      <c r="B364" s="19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24.75" customHeight="1" x14ac:dyDescent="0.35">
      <c r="A365" s="1"/>
      <c r="B365" s="19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24.75" customHeight="1" x14ac:dyDescent="0.35">
      <c r="A366" s="1"/>
      <c r="B366" s="19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24.75" customHeight="1" x14ac:dyDescent="0.35">
      <c r="A367" s="1"/>
      <c r="B367" s="19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24.75" customHeight="1" x14ac:dyDescent="0.35">
      <c r="A368" s="1"/>
      <c r="B368" s="19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24.75" customHeight="1" x14ac:dyDescent="0.35">
      <c r="A369" s="1"/>
      <c r="B369" s="19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24.75" customHeight="1" x14ac:dyDescent="0.35">
      <c r="A370" s="1"/>
      <c r="B370" s="19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24.75" customHeight="1" x14ac:dyDescent="0.35">
      <c r="A371" s="1"/>
      <c r="B371" s="19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24.75" customHeight="1" x14ac:dyDescent="0.35">
      <c r="A372" s="1"/>
      <c r="B372" s="19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24.75" customHeight="1" x14ac:dyDescent="0.35">
      <c r="A373" s="1"/>
      <c r="B373" s="19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24.75" customHeight="1" x14ac:dyDescent="0.35">
      <c r="A374" s="1"/>
      <c r="B374" s="19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24.75" customHeight="1" x14ac:dyDescent="0.35">
      <c r="A375" s="1"/>
      <c r="B375" s="19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24.75" customHeight="1" x14ac:dyDescent="0.35">
      <c r="A376" s="1"/>
      <c r="B376" s="19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24.75" customHeight="1" x14ac:dyDescent="0.35">
      <c r="A377" s="1"/>
      <c r="B377" s="19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24.75" customHeight="1" x14ac:dyDescent="0.35">
      <c r="A378" s="1"/>
      <c r="B378" s="19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24.75" customHeight="1" x14ac:dyDescent="0.35">
      <c r="A379" s="1"/>
      <c r="B379" s="19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24.75" customHeight="1" x14ac:dyDescent="0.35">
      <c r="A380" s="1"/>
      <c r="B380" s="19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24.75" customHeight="1" x14ac:dyDescent="0.35">
      <c r="A381" s="1"/>
      <c r="B381" s="19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24.75" customHeight="1" x14ac:dyDescent="0.35">
      <c r="A382" s="1"/>
      <c r="B382" s="19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24.75" customHeight="1" x14ac:dyDescent="0.35">
      <c r="A383" s="1"/>
      <c r="B383" s="19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24.75" customHeight="1" x14ac:dyDescent="0.35">
      <c r="A384" s="1"/>
      <c r="B384" s="19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24.75" customHeight="1" x14ac:dyDescent="0.35">
      <c r="A385" s="1"/>
      <c r="B385" s="19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24.75" customHeight="1" x14ac:dyDescent="0.35">
      <c r="A386" s="1"/>
      <c r="B386" s="19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24.75" customHeight="1" x14ac:dyDescent="0.35">
      <c r="A387" s="1"/>
      <c r="B387" s="19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24.75" customHeight="1" x14ac:dyDescent="0.35">
      <c r="A388" s="1"/>
      <c r="B388" s="19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24.75" customHeight="1" x14ac:dyDescent="0.35">
      <c r="A389" s="1"/>
      <c r="B389" s="19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24.75" customHeight="1" x14ac:dyDescent="0.35">
      <c r="A390" s="1"/>
      <c r="B390" s="19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24.75" customHeight="1" x14ac:dyDescent="0.35">
      <c r="A391" s="1"/>
      <c r="B391" s="19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24.75" customHeight="1" x14ac:dyDescent="0.35">
      <c r="A392" s="1"/>
      <c r="B392" s="19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24.75" customHeight="1" x14ac:dyDescent="0.35">
      <c r="A393" s="1"/>
      <c r="B393" s="19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24.75" customHeight="1" x14ac:dyDescent="0.35">
      <c r="A394" s="1"/>
      <c r="B394" s="19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24.75" customHeight="1" x14ac:dyDescent="0.35">
      <c r="A395" s="1"/>
      <c r="B395" s="19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24.75" customHeight="1" x14ac:dyDescent="0.35">
      <c r="A396" s="1"/>
      <c r="B396" s="19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24.75" customHeight="1" x14ac:dyDescent="0.35">
      <c r="A397" s="1"/>
      <c r="B397" s="19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24.75" customHeight="1" x14ac:dyDescent="0.35">
      <c r="A398" s="1"/>
      <c r="B398" s="19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24.75" customHeight="1" x14ac:dyDescent="0.35">
      <c r="A399" s="1"/>
      <c r="B399" s="19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24.75" customHeight="1" x14ac:dyDescent="0.35">
      <c r="A400" s="1"/>
      <c r="B400" s="19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24.75" customHeight="1" x14ac:dyDescent="0.35">
      <c r="A401" s="1"/>
      <c r="B401" s="19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24.75" customHeight="1" x14ac:dyDescent="0.35">
      <c r="A402" s="1"/>
      <c r="B402" s="19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24.75" customHeight="1" x14ac:dyDescent="0.35">
      <c r="A403" s="1"/>
      <c r="B403" s="19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24.75" customHeight="1" x14ac:dyDescent="0.35">
      <c r="A404" s="1"/>
      <c r="B404" s="19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24.75" customHeight="1" x14ac:dyDescent="0.35">
      <c r="A405" s="1"/>
      <c r="B405" s="19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24.75" customHeight="1" x14ac:dyDescent="0.35">
      <c r="A406" s="1"/>
      <c r="B406" s="19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24.75" customHeight="1" x14ac:dyDescent="0.35">
      <c r="A407" s="1"/>
      <c r="B407" s="19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24.75" customHeight="1" x14ac:dyDescent="0.35">
      <c r="A408" s="1"/>
      <c r="B408" s="19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24.75" customHeight="1" x14ac:dyDescent="0.35">
      <c r="A409" s="1"/>
      <c r="B409" s="19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24.75" customHeight="1" x14ac:dyDescent="0.35">
      <c r="A410" s="1"/>
      <c r="B410" s="19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24.75" customHeight="1" x14ac:dyDescent="0.35">
      <c r="A411" s="1"/>
      <c r="B411" s="19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24.75" customHeight="1" x14ac:dyDescent="0.35">
      <c r="A412" s="1"/>
      <c r="B412" s="19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24.75" customHeight="1" x14ac:dyDescent="0.35">
      <c r="A413" s="1"/>
      <c r="B413" s="19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24.75" customHeight="1" x14ac:dyDescent="0.35">
      <c r="A414" s="1"/>
      <c r="B414" s="19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24.75" customHeight="1" x14ac:dyDescent="0.35">
      <c r="A415" s="1"/>
      <c r="B415" s="19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24.75" customHeight="1" x14ac:dyDescent="0.35">
      <c r="A416" s="1"/>
      <c r="B416" s="19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24.75" customHeight="1" x14ac:dyDescent="0.35">
      <c r="A417" s="1"/>
      <c r="B417" s="19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24.75" customHeight="1" x14ac:dyDescent="0.35">
      <c r="A418" s="1"/>
      <c r="B418" s="19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24.75" customHeight="1" x14ac:dyDescent="0.35">
      <c r="A419" s="1"/>
      <c r="B419" s="19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24.75" customHeight="1" x14ac:dyDescent="0.35">
      <c r="A420" s="1"/>
      <c r="B420" s="19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24.75" customHeight="1" x14ac:dyDescent="0.35">
      <c r="A421" s="1"/>
      <c r="B421" s="19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24.75" customHeight="1" x14ac:dyDescent="0.35">
      <c r="A422" s="1"/>
      <c r="B422" s="19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24.75" customHeight="1" x14ac:dyDescent="0.35">
      <c r="A423" s="1"/>
      <c r="B423" s="19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24.75" customHeight="1" x14ac:dyDescent="0.35">
      <c r="A424" s="1"/>
      <c r="B424" s="19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24.75" customHeight="1" x14ac:dyDescent="0.35">
      <c r="A425" s="1"/>
      <c r="B425" s="19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24.75" customHeight="1" x14ac:dyDescent="0.35">
      <c r="A426" s="1"/>
      <c r="B426" s="19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24.75" customHeight="1" x14ac:dyDescent="0.35">
      <c r="A427" s="1"/>
      <c r="B427" s="19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24.75" customHeight="1" x14ac:dyDescent="0.35">
      <c r="A428" s="1"/>
      <c r="B428" s="19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24.75" customHeight="1" x14ac:dyDescent="0.35">
      <c r="A429" s="1"/>
      <c r="B429" s="19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24.75" customHeight="1" x14ac:dyDescent="0.35">
      <c r="A430" s="1"/>
      <c r="B430" s="19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24.75" customHeight="1" x14ac:dyDescent="0.35">
      <c r="A431" s="1"/>
      <c r="B431" s="19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24.75" customHeight="1" x14ac:dyDescent="0.35">
      <c r="A432" s="1"/>
      <c r="B432" s="19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24.75" customHeight="1" x14ac:dyDescent="0.35">
      <c r="A433" s="1"/>
      <c r="B433" s="19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24.75" customHeight="1" x14ac:dyDescent="0.35">
      <c r="A434" s="1"/>
      <c r="B434" s="19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24.75" customHeight="1" x14ac:dyDescent="0.35">
      <c r="A435" s="1"/>
      <c r="B435" s="19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24.75" customHeight="1" x14ac:dyDescent="0.35">
      <c r="A436" s="1"/>
      <c r="B436" s="19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24.75" customHeight="1" x14ac:dyDescent="0.35">
      <c r="A437" s="1"/>
      <c r="B437" s="19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24.75" customHeight="1" x14ac:dyDescent="0.35">
      <c r="A438" s="1"/>
      <c r="B438" s="19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24.75" customHeight="1" x14ac:dyDescent="0.35">
      <c r="A439" s="1"/>
      <c r="B439" s="19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24.75" customHeight="1" x14ac:dyDescent="0.35">
      <c r="A440" s="1"/>
      <c r="B440" s="19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24.75" customHeight="1" x14ac:dyDescent="0.35">
      <c r="A441" s="1"/>
      <c r="B441" s="19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24.75" customHeight="1" x14ac:dyDescent="0.35">
      <c r="A442" s="1"/>
      <c r="B442" s="19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24.75" customHeight="1" x14ac:dyDescent="0.35">
      <c r="A443" s="1"/>
      <c r="B443" s="19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24.75" customHeight="1" x14ac:dyDescent="0.35">
      <c r="A444" s="1"/>
      <c r="B444" s="19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24.75" customHeight="1" x14ac:dyDescent="0.35">
      <c r="A445" s="1"/>
      <c r="B445" s="19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24.75" customHeight="1" x14ac:dyDescent="0.35">
      <c r="A446" s="1"/>
      <c r="B446" s="19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24.75" customHeight="1" x14ac:dyDescent="0.35">
      <c r="A447" s="1"/>
      <c r="B447" s="19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24.75" customHeight="1" x14ac:dyDescent="0.35">
      <c r="A448" s="1"/>
      <c r="B448" s="19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24.75" customHeight="1" x14ac:dyDescent="0.35">
      <c r="A449" s="1"/>
      <c r="B449" s="19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24.75" customHeight="1" x14ac:dyDescent="0.35">
      <c r="A450" s="1"/>
      <c r="B450" s="19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24.75" customHeight="1" x14ac:dyDescent="0.35">
      <c r="A451" s="1"/>
      <c r="B451" s="19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24.75" customHeight="1" x14ac:dyDescent="0.35">
      <c r="A452" s="1"/>
      <c r="B452" s="19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24.75" customHeight="1" x14ac:dyDescent="0.35">
      <c r="A453" s="1"/>
      <c r="B453" s="19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24.75" customHeight="1" x14ac:dyDescent="0.35">
      <c r="A454" s="1"/>
      <c r="B454" s="19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24.75" customHeight="1" x14ac:dyDescent="0.35">
      <c r="A455" s="1"/>
      <c r="B455" s="19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24.75" customHeight="1" x14ac:dyDescent="0.35">
      <c r="A456" s="1"/>
      <c r="B456" s="19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24.75" customHeight="1" x14ac:dyDescent="0.35">
      <c r="A457" s="1"/>
      <c r="B457" s="19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24.75" customHeight="1" x14ac:dyDescent="0.35">
      <c r="A458" s="1"/>
      <c r="B458" s="19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24.75" customHeight="1" x14ac:dyDescent="0.35">
      <c r="A459" s="1"/>
      <c r="B459" s="19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24.75" customHeight="1" x14ac:dyDescent="0.35">
      <c r="A460" s="1"/>
      <c r="B460" s="19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24.75" customHeight="1" x14ac:dyDescent="0.35">
      <c r="A461" s="1"/>
      <c r="B461" s="19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24.75" customHeight="1" x14ac:dyDescent="0.35">
      <c r="A462" s="1"/>
      <c r="B462" s="19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24.75" customHeight="1" x14ac:dyDescent="0.35">
      <c r="A463" s="1"/>
      <c r="B463" s="19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24.75" customHeight="1" x14ac:dyDescent="0.35">
      <c r="A464" s="1"/>
      <c r="B464" s="19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24.75" customHeight="1" x14ac:dyDescent="0.35">
      <c r="A465" s="1"/>
      <c r="B465" s="19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24.75" customHeight="1" x14ac:dyDescent="0.35">
      <c r="A466" s="1"/>
      <c r="B466" s="19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24.75" customHeight="1" x14ac:dyDescent="0.35">
      <c r="A467" s="1"/>
      <c r="B467" s="19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24.75" customHeight="1" x14ac:dyDescent="0.35">
      <c r="A468" s="1"/>
      <c r="B468" s="19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24.75" customHeight="1" x14ac:dyDescent="0.35">
      <c r="A469" s="1"/>
      <c r="B469" s="19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24.75" customHeight="1" x14ac:dyDescent="0.35">
      <c r="A470" s="1"/>
      <c r="B470" s="19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24.75" customHeight="1" x14ac:dyDescent="0.35">
      <c r="A471" s="1"/>
      <c r="B471" s="19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24.75" customHeight="1" x14ac:dyDescent="0.35">
      <c r="A472" s="1"/>
      <c r="B472" s="19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24.75" customHeight="1" x14ac:dyDescent="0.35">
      <c r="A473" s="1"/>
      <c r="B473" s="19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24.75" customHeight="1" x14ac:dyDescent="0.35">
      <c r="A474" s="1"/>
      <c r="B474" s="19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24.75" customHeight="1" x14ac:dyDescent="0.35">
      <c r="A475" s="1"/>
      <c r="B475" s="19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24.75" customHeight="1" x14ac:dyDescent="0.35">
      <c r="A476" s="1"/>
      <c r="B476" s="19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24.75" customHeight="1" x14ac:dyDescent="0.35">
      <c r="A477" s="1"/>
      <c r="B477" s="19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24.75" customHeight="1" x14ac:dyDescent="0.35">
      <c r="A478" s="1"/>
      <c r="B478" s="19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24.75" customHeight="1" x14ac:dyDescent="0.35">
      <c r="A479" s="1"/>
      <c r="B479" s="19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24.75" customHeight="1" x14ac:dyDescent="0.35">
      <c r="A480" s="1"/>
      <c r="B480" s="19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24.75" customHeight="1" x14ac:dyDescent="0.35">
      <c r="A481" s="1"/>
      <c r="B481" s="19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24.75" customHeight="1" x14ac:dyDescent="0.35">
      <c r="A482" s="1"/>
      <c r="B482" s="19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24.75" customHeight="1" x14ac:dyDescent="0.35">
      <c r="A483" s="1"/>
      <c r="B483" s="19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24.75" customHeight="1" x14ac:dyDescent="0.35">
      <c r="A484" s="1"/>
      <c r="B484" s="19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24.75" customHeight="1" x14ac:dyDescent="0.35">
      <c r="A485" s="1"/>
      <c r="B485" s="19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24.75" customHeight="1" x14ac:dyDescent="0.35">
      <c r="A486" s="1"/>
      <c r="B486" s="19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24.75" customHeight="1" x14ac:dyDescent="0.35">
      <c r="A487" s="1"/>
      <c r="B487" s="19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24.75" customHeight="1" x14ac:dyDescent="0.35">
      <c r="A488" s="1"/>
      <c r="B488" s="19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24.75" customHeight="1" x14ac:dyDescent="0.35">
      <c r="A489" s="1"/>
      <c r="B489" s="19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24.75" customHeight="1" x14ac:dyDescent="0.35">
      <c r="A490" s="1"/>
      <c r="B490" s="19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24.75" customHeight="1" x14ac:dyDescent="0.35">
      <c r="A491" s="1"/>
      <c r="B491" s="19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24.75" customHeight="1" x14ac:dyDescent="0.35">
      <c r="A492" s="1"/>
      <c r="B492" s="19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24.75" customHeight="1" x14ac:dyDescent="0.35">
      <c r="A493" s="1"/>
      <c r="B493" s="19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24.75" customHeight="1" x14ac:dyDescent="0.35">
      <c r="A494" s="1"/>
      <c r="B494" s="19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24.75" customHeight="1" x14ac:dyDescent="0.35">
      <c r="A495" s="1"/>
      <c r="B495" s="19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24.75" customHeight="1" x14ac:dyDescent="0.35">
      <c r="A496" s="1"/>
      <c r="B496" s="19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24.75" customHeight="1" x14ac:dyDescent="0.35">
      <c r="A497" s="1"/>
      <c r="B497" s="19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24.75" customHeight="1" x14ac:dyDescent="0.35">
      <c r="A498" s="1"/>
      <c r="B498" s="19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24.75" customHeight="1" x14ac:dyDescent="0.35">
      <c r="A499" s="1"/>
      <c r="B499" s="19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24.75" customHeight="1" x14ac:dyDescent="0.35">
      <c r="A500" s="1"/>
      <c r="B500" s="19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24.75" customHeight="1" x14ac:dyDescent="0.35">
      <c r="A501" s="1"/>
      <c r="B501" s="19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24.75" customHeight="1" x14ac:dyDescent="0.35">
      <c r="A502" s="1"/>
      <c r="B502" s="19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24.75" customHeight="1" x14ac:dyDescent="0.35">
      <c r="A503" s="1"/>
      <c r="B503" s="19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24.75" customHeight="1" x14ac:dyDescent="0.35">
      <c r="A504" s="1"/>
      <c r="B504" s="19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24.75" customHeight="1" x14ac:dyDescent="0.35">
      <c r="A505" s="1"/>
      <c r="B505" s="19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24.75" customHeight="1" x14ac:dyDescent="0.35">
      <c r="A506" s="1"/>
      <c r="B506" s="19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24.75" customHeight="1" x14ac:dyDescent="0.35">
      <c r="A507" s="1"/>
      <c r="B507" s="19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24.75" customHeight="1" x14ac:dyDescent="0.35">
      <c r="A508" s="1"/>
      <c r="B508" s="19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24.75" customHeight="1" x14ac:dyDescent="0.35">
      <c r="A509" s="1"/>
      <c r="B509" s="19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24.75" customHeight="1" x14ac:dyDescent="0.35">
      <c r="A510" s="1"/>
      <c r="B510" s="19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24.75" customHeight="1" x14ac:dyDescent="0.35">
      <c r="A511" s="1"/>
      <c r="B511" s="19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24.75" customHeight="1" x14ac:dyDescent="0.35">
      <c r="A512" s="1"/>
      <c r="B512" s="19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24.75" customHeight="1" x14ac:dyDescent="0.35">
      <c r="A513" s="1"/>
      <c r="B513" s="19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24.75" customHeight="1" x14ac:dyDescent="0.35">
      <c r="A514" s="1"/>
      <c r="B514" s="19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24.75" customHeight="1" x14ac:dyDescent="0.35">
      <c r="A515" s="1"/>
      <c r="B515" s="19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24.75" customHeight="1" x14ac:dyDescent="0.35">
      <c r="A516" s="1"/>
      <c r="B516" s="19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24.75" customHeight="1" x14ac:dyDescent="0.35">
      <c r="A517" s="1"/>
      <c r="B517" s="19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24.75" customHeight="1" x14ac:dyDescent="0.35">
      <c r="A518" s="1"/>
      <c r="B518" s="19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24.75" customHeight="1" x14ac:dyDescent="0.35">
      <c r="A519" s="1"/>
      <c r="B519" s="19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24.75" customHeight="1" x14ac:dyDescent="0.35">
      <c r="A520" s="1"/>
      <c r="B520" s="19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24.75" customHeight="1" x14ac:dyDescent="0.35">
      <c r="A521" s="1"/>
      <c r="B521" s="19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24.75" customHeight="1" x14ac:dyDescent="0.35">
      <c r="A522" s="1"/>
      <c r="B522" s="19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24.75" customHeight="1" x14ac:dyDescent="0.35">
      <c r="A523" s="1"/>
      <c r="B523" s="19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24.75" customHeight="1" x14ac:dyDescent="0.35">
      <c r="A524" s="1"/>
      <c r="B524" s="19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24.75" customHeight="1" x14ac:dyDescent="0.35">
      <c r="A525" s="1"/>
      <c r="B525" s="19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24.75" customHeight="1" x14ac:dyDescent="0.35">
      <c r="A526" s="1"/>
      <c r="B526" s="19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24.75" customHeight="1" x14ac:dyDescent="0.35">
      <c r="A527" s="1"/>
      <c r="B527" s="19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24.75" customHeight="1" x14ac:dyDescent="0.35">
      <c r="A528" s="1"/>
      <c r="B528" s="19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24.75" customHeight="1" x14ac:dyDescent="0.35">
      <c r="A529" s="1"/>
      <c r="B529" s="19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24.75" customHeight="1" x14ac:dyDescent="0.35">
      <c r="A530" s="1"/>
      <c r="B530" s="19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24.75" customHeight="1" x14ac:dyDescent="0.35">
      <c r="A531" s="1"/>
      <c r="B531" s="19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24.75" customHeight="1" x14ac:dyDescent="0.35">
      <c r="A532" s="1"/>
      <c r="B532" s="19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24.75" customHeight="1" x14ac:dyDescent="0.35">
      <c r="A533" s="1"/>
      <c r="B533" s="19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24.75" customHeight="1" x14ac:dyDescent="0.35">
      <c r="A534" s="1"/>
      <c r="B534" s="19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24.75" customHeight="1" x14ac:dyDescent="0.35">
      <c r="A535" s="1"/>
      <c r="B535" s="19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24.75" customHeight="1" x14ac:dyDescent="0.35">
      <c r="A536" s="1"/>
      <c r="B536" s="19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24.75" customHeight="1" x14ac:dyDescent="0.35">
      <c r="A537" s="1"/>
      <c r="B537" s="19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24.75" customHeight="1" x14ac:dyDescent="0.35">
      <c r="A538" s="1"/>
      <c r="B538" s="19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24.75" customHeight="1" x14ac:dyDescent="0.35">
      <c r="A539" s="1"/>
      <c r="B539" s="19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24.75" customHeight="1" x14ac:dyDescent="0.35">
      <c r="A540" s="1"/>
      <c r="B540" s="19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24.75" customHeight="1" x14ac:dyDescent="0.35">
      <c r="A541" s="1"/>
      <c r="B541" s="19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24.75" customHeight="1" x14ac:dyDescent="0.35">
      <c r="A542" s="1"/>
      <c r="B542" s="19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24.75" customHeight="1" x14ac:dyDescent="0.35">
      <c r="A543" s="1"/>
      <c r="B543" s="19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24.75" customHeight="1" x14ac:dyDescent="0.35">
      <c r="A544" s="1"/>
      <c r="B544" s="19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24.75" customHeight="1" x14ac:dyDescent="0.35">
      <c r="A545" s="1"/>
      <c r="B545" s="19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24.75" customHeight="1" x14ac:dyDescent="0.35">
      <c r="A546" s="1"/>
      <c r="B546" s="19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24.75" customHeight="1" x14ac:dyDescent="0.35">
      <c r="A547" s="1"/>
      <c r="B547" s="19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24.75" customHeight="1" x14ac:dyDescent="0.35">
      <c r="A548" s="1"/>
      <c r="B548" s="19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24.75" customHeight="1" x14ac:dyDescent="0.35">
      <c r="A549" s="1"/>
      <c r="B549" s="19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24.75" customHeight="1" x14ac:dyDescent="0.35">
      <c r="A550" s="1"/>
      <c r="B550" s="19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24.75" customHeight="1" x14ac:dyDescent="0.35">
      <c r="A551" s="1"/>
      <c r="B551" s="19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24.75" customHeight="1" x14ac:dyDescent="0.35">
      <c r="A552" s="1"/>
      <c r="B552" s="19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24.75" customHeight="1" x14ac:dyDescent="0.35">
      <c r="A553" s="1"/>
      <c r="B553" s="19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24.75" customHeight="1" x14ac:dyDescent="0.35">
      <c r="A554" s="1"/>
      <c r="B554" s="19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24.75" customHeight="1" x14ac:dyDescent="0.35">
      <c r="A555" s="1"/>
      <c r="B555" s="19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24.75" customHeight="1" x14ac:dyDescent="0.35">
      <c r="A556" s="1"/>
      <c r="B556" s="19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24.75" customHeight="1" x14ac:dyDescent="0.35">
      <c r="A557" s="1"/>
      <c r="B557" s="19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24.75" customHeight="1" x14ac:dyDescent="0.35">
      <c r="A558" s="1"/>
      <c r="B558" s="19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24.75" customHeight="1" x14ac:dyDescent="0.35">
      <c r="A559" s="1"/>
      <c r="B559" s="19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24.75" customHeight="1" x14ac:dyDescent="0.35">
      <c r="A560" s="1"/>
      <c r="B560" s="19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24.75" customHeight="1" x14ac:dyDescent="0.35">
      <c r="A561" s="1"/>
      <c r="B561" s="19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24.75" customHeight="1" x14ac:dyDescent="0.35">
      <c r="A562" s="1"/>
      <c r="B562" s="19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24.75" customHeight="1" x14ac:dyDescent="0.35">
      <c r="A563" s="1"/>
      <c r="B563" s="19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24.75" customHeight="1" x14ac:dyDescent="0.35">
      <c r="A564" s="1"/>
      <c r="B564" s="19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24.75" customHeight="1" x14ac:dyDescent="0.35">
      <c r="A565" s="1"/>
      <c r="B565" s="19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24.75" customHeight="1" x14ac:dyDescent="0.35">
      <c r="A566" s="1"/>
      <c r="B566" s="19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24.75" customHeight="1" x14ac:dyDescent="0.35">
      <c r="A567" s="1"/>
      <c r="B567" s="19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24.75" customHeight="1" x14ac:dyDescent="0.35">
      <c r="A568" s="1"/>
      <c r="B568" s="19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24.75" customHeight="1" x14ac:dyDescent="0.35">
      <c r="A569" s="1"/>
      <c r="B569" s="19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24.75" customHeight="1" x14ac:dyDescent="0.35">
      <c r="A570" s="1"/>
      <c r="B570" s="19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24.75" customHeight="1" x14ac:dyDescent="0.35">
      <c r="A571" s="1"/>
      <c r="B571" s="19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24.75" customHeight="1" x14ac:dyDescent="0.35">
      <c r="A572" s="1"/>
      <c r="B572" s="19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24.75" customHeight="1" x14ac:dyDescent="0.35">
      <c r="A573" s="1"/>
      <c r="B573" s="19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24.75" customHeight="1" x14ac:dyDescent="0.35">
      <c r="A574" s="1"/>
      <c r="B574" s="19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24.75" customHeight="1" x14ac:dyDescent="0.35">
      <c r="A575" s="1"/>
      <c r="B575" s="19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24.75" customHeight="1" x14ac:dyDescent="0.35">
      <c r="A576" s="1"/>
      <c r="B576" s="19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24.75" customHeight="1" x14ac:dyDescent="0.35">
      <c r="A577" s="1"/>
      <c r="B577" s="19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24.75" customHeight="1" x14ac:dyDescent="0.35">
      <c r="A578" s="1"/>
      <c r="B578" s="19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24.75" customHeight="1" x14ac:dyDescent="0.35">
      <c r="A579" s="1"/>
      <c r="B579" s="19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24.75" customHeight="1" x14ac:dyDescent="0.35">
      <c r="A580" s="1"/>
      <c r="B580" s="19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24.75" customHeight="1" x14ac:dyDescent="0.35">
      <c r="A581" s="1"/>
      <c r="B581" s="19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24.75" customHeight="1" x14ac:dyDescent="0.35">
      <c r="A582" s="1"/>
      <c r="B582" s="19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24.75" customHeight="1" x14ac:dyDescent="0.35">
      <c r="A583" s="1"/>
      <c r="B583" s="19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24.75" customHeight="1" x14ac:dyDescent="0.35">
      <c r="A584" s="1"/>
      <c r="B584" s="19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24.75" customHeight="1" x14ac:dyDescent="0.35">
      <c r="A585" s="1"/>
      <c r="B585" s="19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24.75" customHeight="1" x14ac:dyDescent="0.35">
      <c r="A586" s="1"/>
      <c r="B586" s="19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24.75" customHeight="1" x14ac:dyDescent="0.35">
      <c r="A587" s="1"/>
      <c r="B587" s="19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24.75" customHeight="1" x14ac:dyDescent="0.35">
      <c r="A588" s="1"/>
      <c r="B588" s="19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24.75" customHeight="1" x14ac:dyDescent="0.35">
      <c r="A589" s="1"/>
      <c r="B589" s="19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24.75" customHeight="1" x14ac:dyDescent="0.35">
      <c r="A590" s="1"/>
      <c r="B590" s="19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24.75" customHeight="1" x14ac:dyDescent="0.35">
      <c r="A591" s="1"/>
      <c r="B591" s="19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24.75" customHeight="1" x14ac:dyDescent="0.35">
      <c r="A592" s="1"/>
      <c r="B592" s="19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24.75" customHeight="1" x14ac:dyDescent="0.35">
      <c r="A593" s="1"/>
      <c r="B593" s="19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24.75" customHeight="1" x14ac:dyDescent="0.35">
      <c r="A594" s="1"/>
      <c r="B594" s="19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24.75" customHeight="1" x14ac:dyDescent="0.35">
      <c r="A595" s="1"/>
      <c r="B595" s="19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24.75" customHeight="1" x14ac:dyDescent="0.35">
      <c r="A596" s="1"/>
      <c r="B596" s="19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24.75" customHeight="1" x14ac:dyDescent="0.35">
      <c r="A597" s="1"/>
      <c r="B597" s="19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24.75" customHeight="1" x14ac:dyDescent="0.35">
      <c r="A598" s="1"/>
      <c r="B598" s="19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24.75" customHeight="1" x14ac:dyDescent="0.35">
      <c r="A599" s="1"/>
      <c r="B599" s="19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24.75" customHeight="1" x14ac:dyDescent="0.35">
      <c r="A600" s="1"/>
      <c r="B600" s="19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24.75" customHeight="1" x14ac:dyDescent="0.35">
      <c r="A601" s="1"/>
      <c r="B601" s="19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24.75" customHeight="1" x14ac:dyDescent="0.35">
      <c r="A602" s="1"/>
      <c r="B602" s="19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24.75" customHeight="1" x14ac:dyDescent="0.35">
      <c r="A603" s="1"/>
      <c r="B603" s="19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24.75" customHeight="1" x14ac:dyDescent="0.35">
      <c r="A604" s="1"/>
      <c r="B604" s="19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24.75" customHeight="1" x14ac:dyDescent="0.35">
      <c r="A605" s="1"/>
      <c r="B605" s="19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24.75" customHeight="1" x14ac:dyDescent="0.35">
      <c r="A606" s="1"/>
      <c r="B606" s="19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24.75" customHeight="1" x14ac:dyDescent="0.35">
      <c r="A607" s="1"/>
      <c r="B607" s="19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24.75" customHeight="1" x14ac:dyDescent="0.35">
      <c r="A608" s="1"/>
      <c r="B608" s="19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24.75" customHeight="1" x14ac:dyDescent="0.35">
      <c r="A609" s="1"/>
      <c r="B609" s="19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24.75" customHeight="1" x14ac:dyDescent="0.35">
      <c r="A610" s="1"/>
      <c r="B610" s="19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24.75" customHeight="1" x14ac:dyDescent="0.35">
      <c r="A611" s="1"/>
      <c r="B611" s="19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24.75" customHeight="1" x14ac:dyDescent="0.35">
      <c r="A612" s="1"/>
      <c r="B612" s="19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24.75" customHeight="1" x14ac:dyDescent="0.35">
      <c r="A613" s="1"/>
      <c r="B613" s="19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24.75" customHeight="1" x14ac:dyDescent="0.35">
      <c r="A614" s="1"/>
      <c r="B614" s="19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24.75" customHeight="1" x14ac:dyDescent="0.35">
      <c r="A615" s="1"/>
      <c r="B615" s="19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24.75" customHeight="1" x14ac:dyDescent="0.35">
      <c r="A616" s="1"/>
      <c r="B616" s="19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24.75" customHeight="1" x14ac:dyDescent="0.35">
      <c r="A617" s="1"/>
      <c r="B617" s="19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24.75" customHeight="1" x14ac:dyDescent="0.35">
      <c r="A618" s="1"/>
      <c r="B618" s="19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24.75" customHeight="1" x14ac:dyDescent="0.35">
      <c r="A619" s="1"/>
      <c r="B619" s="19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24.75" customHeight="1" x14ac:dyDescent="0.35">
      <c r="A620" s="1"/>
      <c r="B620" s="19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24.75" customHeight="1" x14ac:dyDescent="0.35">
      <c r="A621" s="1"/>
      <c r="B621" s="19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24.75" customHeight="1" x14ac:dyDescent="0.35">
      <c r="A622" s="1"/>
      <c r="B622" s="19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24.75" customHeight="1" x14ac:dyDescent="0.35">
      <c r="A623" s="1"/>
      <c r="B623" s="19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24.75" customHeight="1" x14ac:dyDescent="0.35">
      <c r="A624" s="1"/>
      <c r="B624" s="19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24.75" customHeight="1" x14ac:dyDescent="0.35">
      <c r="A625" s="1"/>
      <c r="B625" s="19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24.75" customHeight="1" x14ac:dyDescent="0.35">
      <c r="A626" s="1"/>
      <c r="B626" s="19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24.75" customHeight="1" x14ac:dyDescent="0.35">
      <c r="A627" s="1"/>
      <c r="B627" s="19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24.75" customHeight="1" x14ac:dyDescent="0.35">
      <c r="A628" s="1"/>
      <c r="B628" s="19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24.75" customHeight="1" x14ac:dyDescent="0.35">
      <c r="A629" s="1"/>
      <c r="B629" s="19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24.75" customHeight="1" x14ac:dyDescent="0.35">
      <c r="A630" s="1"/>
      <c r="B630" s="19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24.75" customHeight="1" x14ac:dyDescent="0.35">
      <c r="A631" s="1"/>
      <c r="B631" s="19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24.75" customHeight="1" x14ac:dyDescent="0.35">
      <c r="A632" s="1"/>
      <c r="B632" s="19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24.75" customHeight="1" x14ac:dyDescent="0.35">
      <c r="A633" s="1"/>
      <c r="B633" s="19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24.75" customHeight="1" x14ac:dyDescent="0.35">
      <c r="A634" s="1"/>
      <c r="B634" s="19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24.75" customHeight="1" x14ac:dyDescent="0.35">
      <c r="A635" s="1"/>
      <c r="B635" s="19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24.75" customHeight="1" x14ac:dyDescent="0.35">
      <c r="A636" s="1"/>
      <c r="B636" s="19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24.75" customHeight="1" x14ac:dyDescent="0.35">
      <c r="A637" s="1"/>
      <c r="B637" s="19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24.75" customHeight="1" x14ac:dyDescent="0.35">
      <c r="A638" s="1"/>
      <c r="B638" s="19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24.75" customHeight="1" x14ac:dyDescent="0.35">
      <c r="A639" s="1"/>
      <c r="B639" s="19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24.75" customHeight="1" x14ac:dyDescent="0.35">
      <c r="A640" s="1"/>
      <c r="B640" s="19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24.75" customHeight="1" x14ac:dyDescent="0.35">
      <c r="A641" s="1"/>
      <c r="B641" s="19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24.75" customHeight="1" x14ac:dyDescent="0.35">
      <c r="A642" s="1"/>
      <c r="B642" s="19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24.75" customHeight="1" x14ac:dyDescent="0.35">
      <c r="A643" s="1"/>
      <c r="B643" s="19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24.75" customHeight="1" x14ac:dyDescent="0.35">
      <c r="A644" s="1"/>
      <c r="B644" s="19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24.75" customHeight="1" x14ac:dyDescent="0.35">
      <c r="A645" s="1"/>
      <c r="B645" s="19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24.75" customHeight="1" x14ac:dyDescent="0.35">
      <c r="A646" s="1"/>
      <c r="B646" s="19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24.75" customHeight="1" x14ac:dyDescent="0.35">
      <c r="A647" s="1"/>
      <c r="B647" s="19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24.75" customHeight="1" x14ac:dyDescent="0.35">
      <c r="A648" s="1"/>
      <c r="B648" s="19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24.75" customHeight="1" x14ac:dyDescent="0.35">
      <c r="A649" s="1"/>
      <c r="B649" s="19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24.75" customHeight="1" x14ac:dyDescent="0.35">
      <c r="A650" s="1"/>
      <c r="B650" s="19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24.75" customHeight="1" x14ac:dyDescent="0.35">
      <c r="A651" s="1"/>
      <c r="B651" s="19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24.75" customHeight="1" x14ac:dyDescent="0.35">
      <c r="A652" s="1"/>
      <c r="B652" s="19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24.75" customHeight="1" x14ac:dyDescent="0.35">
      <c r="A653" s="1"/>
      <c r="B653" s="19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24.75" customHeight="1" x14ac:dyDescent="0.35">
      <c r="A654" s="1"/>
      <c r="B654" s="19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24.75" customHeight="1" x14ac:dyDescent="0.35">
      <c r="A655" s="1"/>
      <c r="B655" s="19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24.75" customHeight="1" x14ac:dyDescent="0.35">
      <c r="A656" s="1"/>
      <c r="B656" s="19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24.75" customHeight="1" x14ac:dyDescent="0.35">
      <c r="A657" s="1"/>
      <c r="B657" s="19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24.75" customHeight="1" x14ac:dyDescent="0.35">
      <c r="A658" s="1"/>
      <c r="B658" s="19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24.75" customHeight="1" x14ac:dyDescent="0.35">
      <c r="A659" s="1"/>
      <c r="B659" s="19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24.75" customHeight="1" x14ac:dyDescent="0.35">
      <c r="A660" s="1"/>
      <c r="B660" s="19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24.75" customHeight="1" x14ac:dyDescent="0.35">
      <c r="A661" s="1"/>
      <c r="B661" s="19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24.75" customHeight="1" x14ac:dyDescent="0.35">
      <c r="A662" s="1"/>
      <c r="B662" s="19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24.75" customHeight="1" x14ac:dyDescent="0.35">
      <c r="A663" s="1"/>
      <c r="B663" s="19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24.75" customHeight="1" x14ac:dyDescent="0.35">
      <c r="A664" s="1"/>
      <c r="B664" s="19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24.75" customHeight="1" x14ac:dyDescent="0.35">
      <c r="A665" s="1"/>
      <c r="B665" s="19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24.75" customHeight="1" x14ac:dyDescent="0.35">
      <c r="A666" s="1"/>
      <c r="B666" s="19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24.75" customHeight="1" x14ac:dyDescent="0.35">
      <c r="A667" s="1"/>
      <c r="B667" s="19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24.75" customHeight="1" x14ac:dyDescent="0.35">
      <c r="A668" s="1"/>
      <c r="B668" s="19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24.75" customHeight="1" x14ac:dyDescent="0.35">
      <c r="A669" s="1"/>
      <c r="B669" s="19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24.75" customHeight="1" x14ac:dyDescent="0.35">
      <c r="A670" s="1"/>
      <c r="B670" s="19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24.75" customHeight="1" x14ac:dyDescent="0.35">
      <c r="A671" s="1"/>
      <c r="B671" s="19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24.75" customHeight="1" x14ac:dyDescent="0.35">
      <c r="A672" s="1"/>
      <c r="B672" s="19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24.75" customHeight="1" x14ac:dyDescent="0.35">
      <c r="A673" s="1"/>
      <c r="B673" s="19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24.75" customHeight="1" x14ac:dyDescent="0.35">
      <c r="A674" s="1"/>
      <c r="B674" s="19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24.75" customHeight="1" x14ac:dyDescent="0.35">
      <c r="A675" s="1"/>
      <c r="B675" s="19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24.75" customHeight="1" x14ac:dyDescent="0.35">
      <c r="A676" s="1"/>
      <c r="B676" s="19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24.75" customHeight="1" x14ac:dyDescent="0.35">
      <c r="A677" s="1"/>
      <c r="B677" s="19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24.75" customHeight="1" x14ac:dyDescent="0.35">
      <c r="A678" s="1"/>
      <c r="B678" s="19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24.75" customHeight="1" x14ac:dyDescent="0.35">
      <c r="A679" s="1"/>
      <c r="B679" s="19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24.75" customHeight="1" x14ac:dyDescent="0.35">
      <c r="A680" s="1"/>
      <c r="B680" s="19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24.75" customHeight="1" x14ac:dyDescent="0.35">
      <c r="A681" s="1"/>
      <c r="B681" s="19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24.75" customHeight="1" x14ac:dyDescent="0.35">
      <c r="A682" s="1"/>
      <c r="B682" s="19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24.75" customHeight="1" x14ac:dyDescent="0.35">
      <c r="A683" s="1"/>
      <c r="B683" s="19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24.75" customHeight="1" x14ac:dyDescent="0.35">
      <c r="A684" s="1"/>
      <c r="B684" s="19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24.75" customHeight="1" x14ac:dyDescent="0.35">
      <c r="A685" s="1"/>
      <c r="B685" s="19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24.75" customHeight="1" x14ac:dyDescent="0.35">
      <c r="A686" s="1"/>
      <c r="B686" s="19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24.75" customHeight="1" x14ac:dyDescent="0.35">
      <c r="A687" s="1"/>
      <c r="B687" s="19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24.75" customHeight="1" x14ac:dyDescent="0.35">
      <c r="A688" s="1"/>
      <c r="B688" s="19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24.75" customHeight="1" x14ac:dyDescent="0.35">
      <c r="A689" s="1"/>
      <c r="B689" s="19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24.75" customHeight="1" x14ac:dyDescent="0.35">
      <c r="A690" s="1"/>
      <c r="B690" s="19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24.75" customHeight="1" x14ac:dyDescent="0.35">
      <c r="A691" s="1"/>
      <c r="B691" s="19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24.75" customHeight="1" x14ac:dyDescent="0.35">
      <c r="A692" s="1"/>
      <c r="B692" s="19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24.75" customHeight="1" x14ac:dyDescent="0.35">
      <c r="A693" s="1"/>
      <c r="B693" s="19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24.75" customHeight="1" x14ac:dyDescent="0.35">
      <c r="A694" s="1"/>
      <c r="B694" s="19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24.75" customHeight="1" x14ac:dyDescent="0.35">
      <c r="A695" s="1"/>
      <c r="B695" s="19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24.75" customHeight="1" x14ac:dyDescent="0.35">
      <c r="A696" s="1"/>
      <c r="B696" s="19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24.75" customHeight="1" x14ac:dyDescent="0.35">
      <c r="A697" s="1"/>
      <c r="B697" s="19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24.75" customHeight="1" x14ac:dyDescent="0.35">
      <c r="A698" s="1"/>
      <c r="B698" s="19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24.75" customHeight="1" x14ac:dyDescent="0.35">
      <c r="A699" s="1"/>
      <c r="B699" s="19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24.75" customHeight="1" x14ac:dyDescent="0.35">
      <c r="A700" s="1"/>
      <c r="B700" s="19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24.75" customHeight="1" x14ac:dyDescent="0.35">
      <c r="A701" s="1"/>
      <c r="B701" s="19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24.75" customHeight="1" x14ac:dyDescent="0.35">
      <c r="A702" s="1"/>
      <c r="B702" s="19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24.75" customHeight="1" x14ac:dyDescent="0.35">
      <c r="A703" s="1"/>
      <c r="B703" s="19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24.75" customHeight="1" x14ac:dyDescent="0.35">
      <c r="A704" s="1"/>
      <c r="B704" s="19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24.75" customHeight="1" x14ac:dyDescent="0.35">
      <c r="A705" s="1"/>
      <c r="B705" s="19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24.75" customHeight="1" x14ac:dyDescent="0.35">
      <c r="A706" s="1"/>
      <c r="B706" s="19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24.75" customHeight="1" x14ac:dyDescent="0.35">
      <c r="A707" s="1"/>
      <c r="B707" s="19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24.75" customHeight="1" x14ac:dyDescent="0.35">
      <c r="A708" s="1"/>
      <c r="B708" s="19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24.75" customHeight="1" x14ac:dyDescent="0.35">
      <c r="A709" s="1"/>
      <c r="B709" s="19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24.75" customHeight="1" x14ac:dyDescent="0.35">
      <c r="A710" s="1"/>
      <c r="B710" s="19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24.75" customHeight="1" x14ac:dyDescent="0.35">
      <c r="A711" s="1"/>
      <c r="B711" s="19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24.75" customHeight="1" x14ac:dyDescent="0.35">
      <c r="A712" s="1"/>
      <c r="B712" s="19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24.75" customHeight="1" x14ac:dyDescent="0.35">
      <c r="A713" s="1"/>
      <c r="B713" s="19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24.75" customHeight="1" x14ac:dyDescent="0.35">
      <c r="A714" s="1"/>
      <c r="B714" s="19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24.75" customHeight="1" x14ac:dyDescent="0.35">
      <c r="A715" s="1"/>
      <c r="B715" s="19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24.75" customHeight="1" x14ac:dyDescent="0.35">
      <c r="A716" s="1"/>
      <c r="B716" s="19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24.75" customHeight="1" x14ac:dyDescent="0.35">
      <c r="A717" s="1"/>
      <c r="B717" s="19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24.75" customHeight="1" x14ac:dyDescent="0.35">
      <c r="A718" s="1"/>
      <c r="B718" s="19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24.75" customHeight="1" x14ac:dyDescent="0.35">
      <c r="A719" s="1"/>
      <c r="B719" s="19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24.75" customHeight="1" x14ac:dyDescent="0.35">
      <c r="A720" s="1"/>
      <c r="B720" s="19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24.75" customHeight="1" x14ac:dyDescent="0.35">
      <c r="A721" s="1"/>
      <c r="B721" s="19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24.75" customHeight="1" x14ac:dyDescent="0.35">
      <c r="A722" s="1"/>
      <c r="B722" s="19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24.75" customHeight="1" x14ac:dyDescent="0.35">
      <c r="A723" s="1"/>
      <c r="B723" s="19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24.75" customHeight="1" x14ac:dyDescent="0.35">
      <c r="A724" s="1"/>
      <c r="B724" s="19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24.75" customHeight="1" x14ac:dyDescent="0.35">
      <c r="A725" s="1"/>
      <c r="B725" s="19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24.75" customHeight="1" x14ac:dyDescent="0.35">
      <c r="A726" s="1"/>
      <c r="B726" s="19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24.75" customHeight="1" x14ac:dyDescent="0.35">
      <c r="A727" s="1"/>
      <c r="B727" s="19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24.75" customHeight="1" x14ac:dyDescent="0.35">
      <c r="A728" s="1"/>
      <c r="B728" s="19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24.75" customHeight="1" x14ac:dyDescent="0.35">
      <c r="A729" s="1"/>
      <c r="B729" s="19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24.75" customHeight="1" x14ac:dyDescent="0.35">
      <c r="A730" s="1"/>
      <c r="B730" s="19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24.75" customHeight="1" x14ac:dyDescent="0.35">
      <c r="A731" s="1"/>
      <c r="B731" s="19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24.75" customHeight="1" x14ac:dyDescent="0.35">
      <c r="A732" s="1"/>
      <c r="B732" s="19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24.75" customHeight="1" x14ac:dyDescent="0.35">
      <c r="A733" s="1"/>
      <c r="B733" s="19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24.75" customHeight="1" x14ac:dyDescent="0.35">
      <c r="A734" s="1"/>
      <c r="B734" s="19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24.75" customHeight="1" x14ac:dyDescent="0.35">
      <c r="A735" s="1"/>
      <c r="B735" s="19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24.75" customHeight="1" x14ac:dyDescent="0.35">
      <c r="A736" s="1"/>
      <c r="B736" s="19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24.75" customHeight="1" x14ac:dyDescent="0.35">
      <c r="A737" s="1"/>
      <c r="B737" s="19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24.75" customHeight="1" x14ac:dyDescent="0.35">
      <c r="A738" s="1"/>
      <c r="B738" s="19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24.75" customHeight="1" x14ac:dyDescent="0.35">
      <c r="A739" s="1"/>
      <c r="B739" s="19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24.75" customHeight="1" x14ac:dyDescent="0.35">
      <c r="A740" s="1"/>
      <c r="B740" s="19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24.75" customHeight="1" x14ac:dyDescent="0.35">
      <c r="A741" s="1"/>
      <c r="B741" s="19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24.75" customHeight="1" x14ac:dyDescent="0.35">
      <c r="A742" s="1"/>
      <c r="B742" s="19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24.75" customHeight="1" x14ac:dyDescent="0.35">
      <c r="A743" s="1"/>
      <c r="B743" s="19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24.75" customHeight="1" x14ac:dyDescent="0.35">
      <c r="A744" s="1"/>
      <c r="B744" s="19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24.75" customHeight="1" x14ac:dyDescent="0.35">
      <c r="A745" s="1"/>
      <c r="B745" s="19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24.75" customHeight="1" x14ac:dyDescent="0.35">
      <c r="A746" s="1"/>
      <c r="B746" s="19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24.75" customHeight="1" x14ac:dyDescent="0.35">
      <c r="A747" s="1"/>
      <c r="B747" s="19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24.75" customHeight="1" x14ac:dyDescent="0.35">
      <c r="A748" s="1"/>
      <c r="B748" s="19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24.75" customHeight="1" x14ac:dyDescent="0.35">
      <c r="A749" s="1"/>
      <c r="B749" s="19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24.75" customHeight="1" x14ac:dyDescent="0.35">
      <c r="A750" s="1"/>
      <c r="B750" s="19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24.75" customHeight="1" x14ac:dyDescent="0.35">
      <c r="A751" s="1"/>
      <c r="B751" s="19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24.75" customHeight="1" x14ac:dyDescent="0.35">
      <c r="A752" s="1"/>
      <c r="B752" s="19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24.75" customHeight="1" x14ac:dyDescent="0.35">
      <c r="A753" s="1"/>
      <c r="B753" s="19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24.75" customHeight="1" x14ac:dyDescent="0.35">
      <c r="A754" s="1"/>
      <c r="B754" s="19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24.75" customHeight="1" x14ac:dyDescent="0.35">
      <c r="A755" s="1"/>
      <c r="B755" s="19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24.75" customHeight="1" x14ac:dyDescent="0.35">
      <c r="A756" s="1"/>
      <c r="B756" s="19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24.75" customHeight="1" x14ac:dyDescent="0.35">
      <c r="A757" s="1"/>
      <c r="B757" s="19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24.75" customHeight="1" x14ac:dyDescent="0.35">
      <c r="A758" s="1"/>
      <c r="B758" s="19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24.75" customHeight="1" x14ac:dyDescent="0.35">
      <c r="A759" s="1"/>
      <c r="B759" s="19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24.75" customHeight="1" x14ac:dyDescent="0.35">
      <c r="A760" s="1"/>
      <c r="B760" s="19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24.75" customHeight="1" x14ac:dyDescent="0.35">
      <c r="A761" s="1"/>
      <c r="B761" s="19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24.75" customHeight="1" x14ac:dyDescent="0.35">
      <c r="A762" s="1"/>
      <c r="B762" s="19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24.75" customHeight="1" x14ac:dyDescent="0.35">
      <c r="A763" s="1"/>
      <c r="B763" s="19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24.75" customHeight="1" x14ac:dyDescent="0.35">
      <c r="A764" s="1"/>
      <c r="B764" s="19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24.75" customHeight="1" x14ac:dyDescent="0.35">
      <c r="A765" s="1"/>
      <c r="B765" s="19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24.75" customHeight="1" x14ac:dyDescent="0.35">
      <c r="A766" s="1"/>
      <c r="B766" s="19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24.75" customHeight="1" x14ac:dyDescent="0.35">
      <c r="A767" s="1"/>
      <c r="B767" s="19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24.75" customHeight="1" x14ac:dyDescent="0.35">
      <c r="A768" s="1"/>
      <c r="B768" s="19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24.75" customHeight="1" x14ac:dyDescent="0.35">
      <c r="A769" s="1"/>
      <c r="B769" s="19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24.75" customHeight="1" x14ac:dyDescent="0.35">
      <c r="A770" s="1"/>
      <c r="B770" s="19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24.75" customHeight="1" x14ac:dyDescent="0.35">
      <c r="A771" s="1"/>
      <c r="B771" s="19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24.75" customHeight="1" x14ac:dyDescent="0.35">
      <c r="A772" s="1"/>
      <c r="B772" s="19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24.75" customHeight="1" x14ac:dyDescent="0.35">
      <c r="A773" s="1"/>
      <c r="B773" s="19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24.75" customHeight="1" x14ac:dyDescent="0.35">
      <c r="A774" s="1"/>
      <c r="B774" s="19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24.75" customHeight="1" x14ac:dyDescent="0.35">
      <c r="A775" s="1"/>
      <c r="B775" s="19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24.75" customHeight="1" x14ac:dyDescent="0.35">
      <c r="A776" s="1"/>
      <c r="B776" s="19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24.75" customHeight="1" x14ac:dyDescent="0.35">
      <c r="A777" s="1"/>
      <c r="B777" s="19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24.75" customHeight="1" x14ac:dyDescent="0.35">
      <c r="A778" s="1"/>
      <c r="B778" s="19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24.75" customHeight="1" x14ac:dyDescent="0.35">
      <c r="A779" s="1"/>
      <c r="B779" s="19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24.75" customHeight="1" x14ac:dyDescent="0.35">
      <c r="A780" s="1"/>
      <c r="B780" s="19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24.75" customHeight="1" x14ac:dyDescent="0.35">
      <c r="A781" s="1"/>
      <c r="B781" s="19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24.75" customHeight="1" x14ac:dyDescent="0.35">
      <c r="A782" s="1"/>
      <c r="B782" s="19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24.75" customHeight="1" x14ac:dyDescent="0.35">
      <c r="A783" s="1"/>
      <c r="B783" s="19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24.75" customHeight="1" x14ac:dyDescent="0.35">
      <c r="A784" s="1"/>
      <c r="B784" s="19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24.75" customHeight="1" x14ac:dyDescent="0.35">
      <c r="A785" s="1"/>
      <c r="B785" s="19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24.75" customHeight="1" x14ac:dyDescent="0.35">
      <c r="A786" s="1"/>
      <c r="B786" s="19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24.75" customHeight="1" x14ac:dyDescent="0.35">
      <c r="A787" s="1"/>
      <c r="B787" s="19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24.75" customHeight="1" x14ac:dyDescent="0.35">
      <c r="A788" s="1"/>
      <c r="B788" s="19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24.75" customHeight="1" x14ac:dyDescent="0.35">
      <c r="A789" s="1"/>
      <c r="B789" s="19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24.75" customHeight="1" x14ac:dyDescent="0.35">
      <c r="A790" s="1"/>
      <c r="B790" s="19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24.75" customHeight="1" x14ac:dyDescent="0.35">
      <c r="A791" s="1"/>
      <c r="B791" s="19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24.75" customHeight="1" x14ac:dyDescent="0.35">
      <c r="A792" s="1"/>
      <c r="B792" s="19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24.75" customHeight="1" x14ac:dyDescent="0.35">
      <c r="A793" s="1"/>
      <c r="B793" s="19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24.75" customHeight="1" x14ac:dyDescent="0.35">
      <c r="A794" s="1"/>
      <c r="B794" s="19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24.75" customHeight="1" x14ac:dyDescent="0.35">
      <c r="A795" s="1"/>
      <c r="B795" s="19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24.75" customHeight="1" x14ac:dyDescent="0.35">
      <c r="A796" s="1"/>
      <c r="B796" s="19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24.75" customHeight="1" x14ac:dyDescent="0.35">
      <c r="A797" s="1"/>
      <c r="B797" s="19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24.75" customHeight="1" x14ac:dyDescent="0.35">
      <c r="A798" s="1"/>
      <c r="B798" s="19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24.75" customHeight="1" x14ac:dyDescent="0.35">
      <c r="A799" s="1"/>
      <c r="B799" s="19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24.75" customHeight="1" x14ac:dyDescent="0.35">
      <c r="A800" s="1"/>
      <c r="B800" s="19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24.75" customHeight="1" x14ac:dyDescent="0.35">
      <c r="A801" s="1"/>
      <c r="B801" s="19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24.75" customHeight="1" x14ac:dyDescent="0.35">
      <c r="A802" s="1"/>
      <c r="B802" s="19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24.75" customHeight="1" x14ac:dyDescent="0.35">
      <c r="A803" s="1"/>
      <c r="B803" s="19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24.75" customHeight="1" x14ac:dyDescent="0.35">
      <c r="A804" s="1"/>
      <c r="B804" s="19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24.75" customHeight="1" x14ac:dyDescent="0.35">
      <c r="A805" s="1"/>
      <c r="B805" s="19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24.75" customHeight="1" x14ac:dyDescent="0.35">
      <c r="A806" s="1"/>
      <c r="B806" s="19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24.75" customHeight="1" x14ac:dyDescent="0.35">
      <c r="A807" s="1"/>
      <c r="B807" s="19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24.75" customHeight="1" x14ac:dyDescent="0.35">
      <c r="A808" s="1"/>
      <c r="B808" s="19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24.75" customHeight="1" x14ac:dyDescent="0.35">
      <c r="A809" s="1"/>
      <c r="B809" s="19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24.75" customHeight="1" x14ac:dyDescent="0.35">
      <c r="A810" s="1"/>
      <c r="B810" s="19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24.75" customHeight="1" x14ac:dyDescent="0.35">
      <c r="A811" s="1"/>
      <c r="B811" s="19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24.75" customHeight="1" x14ac:dyDescent="0.35">
      <c r="A812" s="1"/>
      <c r="B812" s="19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24.75" customHeight="1" x14ac:dyDescent="0.35">
      <c r="A813" s="1"/>
      <c r="B813" s="19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24.75" customHeight="1" x14ac:dyDescent="0.35">
      <c r="A814" s="1"/>
      <c r="B814" s="19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24.75" customHeight="1" x14ac:dyDescent="0.35">
      <c r="A815" s="1"/>
      <c r="B815" s="19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24.75" customHeight="1" x14ac:dyDescent="0.35">
      <c r="A816" s="1"/>
      <c r="B816" s="19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24.75" customHeight="1" x14ac:dyDescent="0.35">
      <c r="A817" s="1"/>
      <c r="B817" s="19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24.75" customHeight="1" x14ac:dyDescent="0.35">
      <c r="A818" s="1"/>
      <c r="B818" s="19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24.75" customHeight="1" x14ac:dyDescent="0.35">
      <c r="A819" s="1"/>
      <c r="B819" s="19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24.75" customHeight="1" x14ac:dyDescent="0.35">
      <c r="A820" s="1"/>
      <c r="B820" s="19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24.75" customHeight="1" x14ac:dyDescent="0.35">
      <c r="A821" s="1"/>
      <c r="B821" s="19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24.75" customHeight="1" x14ac:dyDescent="0.35">
      <c r="A822" s="1"/>
      <c r="B822" s="19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24.75" customHeight="1" x14ac:dyDescent="0.35">
      <c r="A823" s="1"/>
      <c r="B823" s="19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24.75" customHeight="1" x14ac:dyDescent="0.35">
      <c r="A824" s="1"/>
      <c r="B824" s="19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24.75" customHeight="1" x14ac:dyDescent="0.35">
      <c r="A825" s="1"/>
      <c r="B825" s="19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24.75" customHeight="1" x14ac:dyDescent="0.35">
      <c r="A826" s="1"/>
      <c r="B826" s="19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24.75" customHeight="1" x14ac:dyDescent="0.35">
      <c r="A827" s="1"/>
      <c r="B827" s="19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24.75" customHeight="1" x14ac:dyDescent="0.35">
      <c r="A828" s="1"/>
      <c r="B828" s="19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24.75" customHeight="1" x14ac:dyDescent="0.35">
      <c r="A829" s="1"/>
      <c r="B829" s="19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24.75" customHeight="1" x14ac:dyDescent="0.35">
      <c r="A830" s="1"/>
      <c r="B830" s="19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24.75" customHeight="1" x14ac:dyDescent="0.35">
      <c r="A831" s="1"/>
      <c r="B831" s="19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24.75" customHeight="1" x14ac:dyDescent="0.35">
      <c r="A832" s="1"/>
      <c r="B832" s="19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24.75" customHeight="1" x14ac:dyDescent="0.35">
      <c r="A833" s="1"/>
      <c r="B833" s="19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24.75" customHeight="1" x14ac:dyDescent="0.35">
      <c r="A834" s="1"/>
      <c r="B834" s="19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24.75" customHeight="1" x14ac:dyDescent="0.35">
      <c r="A835" s="1"/>
      <c r="B835" s="19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24.75" customHeight="1" x14ac:dyDescent="0.35">
      <c r="A836" s="1"/>
      <c r="B836" s="19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24.75" customHeight="1" x14ac:dyDescent="0.35">
      <c r="A837" s="1"/>
      <c r="B837" s="19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24.75" customHeight="1" x14ac:dyDescent="0.35">
      <c r="A838" s="1"/>
      <c r="B838" s="19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24.75" customHeight="1" x14ac:dyDescent="0.35">
      <c r="A839" s="1"/>
      <c r="B839" s="19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24.75" customHeight="1" x14ac:dyDescent="0.35">
      <c r="A840" s="1"/>
      <c r="B840" s="19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24.75" customHeight="1" x14ac:dyDescent="0.35">
      <c r="A841" s="1"/>
      <c r="B841" s="19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24.75" customHeight="1" x14ac:dyDescent="0.35">
      <c r="A842" s="1"/>
      <c r="B842" s="19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24.75" customHeight="1" x14ac:dyDescent="0.35">
      <c r="A843" s="1"/>
      <c r="B843" s="19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24.75" customHeight="1" x14ac:dyDescent="0.35">
      <c r="A844" s="1"/>
      <c r="B844" s="19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24.75" customHeight="1" x14ac:dyDescent="0.35">
      <c r="A845" s="1"/>
      <c r="B845" s="19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24.75" customHeight="1" x14ac:dyDescent="0.35">
      <c r="A846" s="1"/>
      <c r="B846" s="19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24.75" customHeight="1" x14ac:dyDescent="0.35">
      <c r="A847" s="1"/>
      <c r="B847" s="19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24.75" customHeight="1" x14ac:dyDescent="0.35">
      <c r="A848" s="1"/>
      <c r="B848" s="19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24.75" customHeight="1" x14ac:dyDescent="0.35">
      <c r="A849" s="1"/>
      <c r="B849" s="19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24.75" customHeight="1" x14ac:dyDescent="0.35">
      <c r="A850" s="1"/>
      <c r="B850" s="19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24.75" customHeight="1" x14ac:dyDescent="0.35">
      <c r="A851" s="1"/>
      <c r="B851" s="19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24.75" customHeight="1" x14ac:dyDescent="0.35">
      <c r="A852" s="1"/>
      <c r="B852" s="19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24.75" customHeight="1" x14ac:dyDescent="0.35">
      <c r="A853" s="1"/>
      <c r="B853" s="19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24.75" customHeight="1" x14ac:dyDescent="0.35">
      <c r="A854" s="1"/>
      <c r="B854" s="19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24.75" customHeight="1" x14ac:dyDescent="0.35">
      <c r="A855" s="1"/>
      <c r="B855" s="19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24.75" customHeight="1" x14ac:dyDescent="0.35">
      <c r="A856" s="1"/>
      <c r="B856" s="19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24.75" customHeight="1" x14ac:dyDescent="0.35">
      <c r="A857" s="1"/>
      <c r="B857" s="19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24.75" customHeight="1" x14ac:dyDescent="0.35">
      <c r="A858" s="1"/>
      <c r="B858" s="19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24.75" customHeight="1" x14ac:dyDescent="0.35">
      <c r="A859" s="1"/>
      <c r="B859" s="19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24.75" customHeight="1" x14ac:dyDescent="0.35">
      <c r="A860" s="1"/>
      <c r="B860" s="19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24.75" customHeight="1" x14ac:dyDescent="0.35">
      <c r="A861" s="1"/>
      <c r="B861" s="19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24.75" customHeight="1" x14ac:dyDescent="0.35">
      <c r="A862" s="1"/>
      <c r="B862" s="19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24.75" customHeight="1" x14ac:dyDescent="0.35">
      <c r="A863" s="1"/>
      <c r="B863" s="19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24.75" customHeight="1" x14ac:dyDescent="0.35">
      <c r="A864" s="1"/>
      <c r="B864" s="19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24.75" customHeight="1" x14ac:dyDescent="0.35">
      <c r="A865" s="1"/>
      <c r="B865" s="19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24.75" customHeight="1" x14ac:dyDescent="0.35">
      <c r="A866" s="1"/>
      <c r="B866" s="19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24.75" customHeight="1" x14ac:dyDescent="0.35">
      <c r="A867" s="1"/>
      <c r="B867" s="19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24.75" customHeight="1" x14ac:dyDescent="0.35">
      <c r="A868" s="1"/>
      <c r="B868" s="19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24.75" customHeight="1" x14ac:dyDescent="0.35">
      <c r="A869" s="1"/>
      <c r="B869" s="19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24.75" customHeight="1" x14ac:dyDescent="0.35">
      <c r="A870" s="1"/>
      <c r="B870" s="19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24.75" customHeight="1" x14ac:dyDescent="0.35">
      <c r="A871" s="1"/>
      <c r="B871" s="19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24.75" customHeight="1" x14ac:dyDescent="0.35">
      <c r="A872" s="1"/>
      <c r="B872" s="19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24.75" customHeight="1" x14ac:dyDescent="0.35">
      <c r="A873" s="1"/>
      <c r="B873" s="19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24.75" customHeight="1" x14ac:dyDescent="0.35">
      <c r="A874" s="1"/>
      <c r="B874" s="19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24.75" customHeight="1" x14ac:dyDescent="0.35">
      <c r="A875" s="1"/>
      <c r="B875" s="19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24.75" customHeight="1" x14ac:dyDescent="0.35">
      <c r="A876" s="1"/>
      <c r="B876" s="19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24.75" customHeight="1" x14ac:dyDescent="0.35">
      <c r="A877" s="1"/>
      <c r="B877" s="19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24.75" customHeight="1" x14ac:dyDescent="0.35">
      <c r="A878" s="1"/>
      <c r="B878" s="19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24.75" customHeight="1" x14ac:dyDescent="0.35">
      <c r="A879" s="1"/>
      <c r="B879" s="19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24.75" customHeight="1" x14ac:dyDescent="0.35">
      <c r="A880" s="1"/>
      <c r="B880" s="19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24.75" customHeight="1" x14ac:dyDescent="0.35">
      <c r="A881" s="1"/>
      <c r="B881" s="19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24.75" customHeight="1" x14ac:dyDescent="0.35">
      <c r="A882" s="1"/>
      <c r="B882" s="19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24.75" customHeight="1" x14ac:dyDescent="0.35">
      <c r="A883" s="1"/>
      <c r="B883" s="19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24.75" customHeight="1" x14ac:dyDescent="0.35">
      <c r="A884" s="1"/>
      <c r="B884" s="19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24.75" customHeight="1" x14ac:dyDescent="0.35">
      <c r="A885" s="1"/>
      <c r="B885" s="19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24.75" customHeight="1" x14ac:dyDescent="0.35">
      <c r="A886" s="1"/>
      <c r="B886" s="19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24.75" customHeight="1" x14ac:dyDescent="0.35">
      <c r="A887" s="1"/>
      <c r="B887" s="19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24.75" customHeight="1" x14ac:dyDescent="0.35">
      <c r="A888" s="1"/>
      <c r="B888" s="19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24.75" customHeight="1" x14ac:dyDescent="0.35">
      <c r="A889" s="1"/>
      <c r="B889" s="19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24.75" customHeight="1" x14ac:dyDescent="0.35">
      <c r="A890" s="1"/>
      <c r="B890" s="19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24.75" customHeight="1" x14ac:dyDescent="0.35">
      <c r="A891" s="1"/>
      <c r="B891" s="19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24.75" customHeight="1" x14ac:dyDescent="0.35">
      <c r="A892" s="1"/>
      <c r="B892" s="19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24.75" customHeight="1" x14ac:dyDescent="0.35">
      <c r="A893" s="1"/>
      <c r="B893" s="19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24.75" customHeight="1" x14ac:dyDescent="0.35">
      <c r="A894" s="1"/>
      <c r="B894" s="19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24.75" customHeight="1" x14ac:dyDescent="0.35">
      <c r="A895" s="1"/>
      <c r="B895" s="19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24.75" customHeight="1" x14ac:dyDescent="0.35">
      <c r="A896" s="1"/>
      <c r="B896" s="19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24.75" customHeight="1" x14ac:dyDescent="0.35">
      <c r="A897" s="1"/>
      <c r="B897" s="19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24.75" customHeight="1" x14ac:dyDescent="0.35">
      <c r="A898" s="1"/>
      <c r="B898" s="19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24.75" customHeight="1" x14ac:dyDescent="0.35">
      <c r="A899" s="1"/>
      <c r="B899" s="19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24.75" customHeight="1" x14ac:dyDescent="0.35">
      <c r="A900" s="1"/>
      <c r="B900" s="19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24.75" customHeight="1" x14ac:dyDescent="0.35">
      <c r="A901" s="1"/>
      <c r="B901" s="19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24.75" customHeight="1" x14ac:dyDescent="0.35">
      <c r="A902" s="1"/>
      <c r="B902" s="19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24.75" customHeight="1" x14ac:dyDescent="0.35">
      <c r="A903" s="1"/>
      <c r="B903" s="19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24.75" customHeight="1" x14ac:dyDescent="0.35">
      <c r="A904" s="1"/>
      <c r="B904" s="19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24.75" customHeight="1" x14ac:dyDescent="0.35">
      <c r="A905" s="1"/>
      <c r="B905" s="19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24.75" customHeight="1" x14ac:dyDescent="0.35">
      <c r="A906" s="1"/>
      <c r="B906" s="19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24.75" customHeight="1" x14ac:dyDescent="0.35">
      <c r="A907" s="1"/>
      <c r="B907" s="19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24.75" customHeight="1" x14ac:dyDescent="0.35">
      <c r="A908" s="1"/>
      <c r="B908" s="19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24.75" customHeight="1" x14ac:dyDescent="0.35">
      <c r="A909" s="1"/>
      <c r="B909" s="19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24.75" customHeight="1" x14ac:dyDescent="0.35">
      <c r="A910" s="1"/>
      <c r="B910" s="19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24.75" customHeight="1" x14ac:dyDescent="0.35">
      <c r="A911" s="1"/>
      <c r="B911" s="19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24.75" customHeight="1" x14ac:dyDescent="0.35">
      <c r="A912" s="1"/>
      <c r="B912" s="19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24.75" customHeight="1" x14ac:dyDescent="0.35">
      <c r="A913" s="1"/>
      <c r="B913" s="19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24.75" customHeight="1" x14ac:dyDescent="0.35">
      <c r="A914" s="1"/>
      <c r="B914" s="19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24.75" customHeight="1" x14ac:dyDescent="0.35">
      <c r="A915" s="1"/>
      <c r="B915" s="19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24.75" customHeight="1" x14ac:dyDescent="0.35">
      <c r="A916" s="1"/>
      <c r="B916" s="19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24.75" customHeight="1" x14ac:dyDescent="0.35">
      <c r="A917" s="1"/>
      <c r="B917" s="19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24.75" customHeight="1" x14ac:dyDescent="0.35">
      <c r="A918" s="1"/>
      <c r="B918" s="19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24.75" customHeight="1" x14ac:dyDescent="0.35">
      <c r="A919" s="1"/>
      <c r="B919" s="19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24.75" customHeight="1" x14ac:dyDescent="0.35">
      <c r="A920" s="1"/>
      <c r="B920" s="19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24.75" customHeight="1" x14ac:dyDescent="0.35">
      <c r="A921" s="1"/>
      <c r="B921" s="19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24.75" customHeight="1" x14ac:dyDescent="0.35">
      <c r="A922" s="1"/>
      <c r="B922" s="19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24.75" customHeight="1" x14ac:dyDescent="0.35">
      <c r="A923" s="1"/>
      <c r="B923" s="19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24.75" customHeight="1" x14ac:dyDescent="0.35">
      <c r="A924" s="1"/>
      <c r="B924" s="19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24.75" customHeight="1" x14ac:dyDescent="0.35">
      <c r="A925" s="1"/>
      <c r="B925" s="19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24.75" customHeight="1" x14ac:dyDescent="0.35">
      <c r="A926" s="1"/>
      <c r="B926" s="19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24.75" customHeight="1" x14ac:dyDescent="0.35">
      <c r="A927" s="1"/>
      <c r="B927" s="19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24.75" customHeight="1" x14ac:dyDescent="0.35">
      <c r="A928" s="1"/>
      <c r="B928" s="19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24.75" customHeight="1" x14ac:dyDescent="0.35">
      <c r="A929" s="1"/>
      <c r="B929" s="19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24.75" customHeight="1" x14ac:dyDescent="0.35">
      <c r="A930" s="1"/>
      <c r="B930" s="19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24.75" customHeight="1" x14ac:dyDescent="0.35">
      <c r="A931" s="1"/>
      <c r="B931" s="19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24.75" customHeight="1" x14ac:dyDescent="0.35">
      <c r="A932" s="1"/>
      <c r="B932" s="19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24.75" customHeight="1" x14ac:dyDescent="0.35">
      <c r="A933" s="1"/>
      <c r="B933" s="19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24.75" customHeight="1" x14ac:dyDescent="0.35">
      <c r="A934" s="1"/>
      <c r="B934" s="19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24.75" customHeight="1" x14ac:dyDescent="0.35">
      <c r="A935" s="1"/>
      <c r="B935" s="19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24.75" customHeight="1" x14ac:dyDescent="0.35">
      <c r="A936" s="1"/>
      <c r="B936" s="19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24.75" customHeight="1" x14ac:dyDescent="0.35">
      <c r="A937" s="1"/>
      <c r="B937" s="19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24.75" customHeight="1" x14ac:dyDescent="0.35">
      <c r="A938" s="1"/>
      <c r="B938" s="19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24.75" customHeight="1" x14ac:dyDescent="0.35">
      <c r="A939" s="1"/>
      <c r="B939" s="19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24.75" customHeight="1" x14ac:dyDescent="0.35">
      <c r="A940" s="1"/>
      <c r="B940" s="19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24.75" customHeight="1" x14ac:dyDescent="0.35">
      <c r="A941" s="1"/>
      <c r="B941" s="19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24.75" customHeight="1" x14ac:dyDescent="0.35">
      <c r="A942" s="1"/>
      <c r="B942" s="19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24.75" customHeight="1" x14ac:dyDescent="0.35">
      <c r="A943" s="1"/>
      <c r="B943" s="19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24.75" customHeight="1" x14ac:dyDescent="0.35">
      <c r="A944" s="1"/>
      <c r="B944" s="19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24.75" customHeight="1" x14ac:dyDescent="0.35">
      <c r="A945" s="1"/>
      <c r="B945" s="19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24.75" customHeight="1" x14ac:dyDescent="0.35">
      <c r="A946" s="1"/>
      <c r="B946" s="19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24.75" customHeight="1" x14ac:dyDescent="0.35">
      <c r="A947" s="1"/>
      <c r="B947" s="19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24.75" customHeight="1" x14ac:dyDescent="0.35">
      <c r="A948" s="1"/>
      <c r="B948" s="19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24.75" customHeight="1" x14ac:dyDescent="0.35">
      <c r="A949" s="1"/>
      <c r="B949" s="19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24.75" customHeight="1" x14ac:dyDescent="0.35">
      <c r="A950" s="1"/>
      <c r="B950" s="19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24.75" customHeight="1" x14ac:dyDescent="0.35">
      <c r="A951" s="1"/>
      <c r="B951" s="19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24.75" customHeight="1" x14ac:dyDescent="0.35">
      <c r="A952" s="1"/>
      <c r="B952" s="19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24.75" customHeight="1" x14ac:dyDescent="0.35">
      <c r="A953" s="1"/>
      <c r="B953" s="19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24.75" customHeight="1" x14ac:dyDescent="0.35">
      <c r="A954" s="1"/>
      <c r="B954" s="19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24.75" customHeight="1" x14ac:dyDescent="0.35">
      <c r="A955" s="1"/>
      <c r="B955" s="19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24.75" customHeight="1" x14ac:dyDescent="0.35">
      <c r="A956" s="1"/>
      <c r="B956" s="19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24.75" customHeight="1" x14ac:dyDescent="0.35">
      <c r="A957" s="1"/>
      <c r="B957" s="19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24.75" customHeight="1" x14ac:dyDescent="0.35">
      <c r="A958" s="1"/>
      <c r="B958" s="19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24.75" customHeight="1" x14ac:dyDescent="0.35">
      <c r="A959" s="1"/>
      <c r="B959" s="19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24.75" customHeight="1" x14ac:dyDescent="0.35">
      <c r="A960" s="1"/>
      <c r="B960" s="19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24.75" customHeight="1" x14ac:dyDescent="0.35">
      <c r="A961" s="1"/>
      <c r="B961" s="19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24.75" customHeight="1" x14ac:dyDescent="0.35">
      <c r="A962" s="1"/>
      <c r="B962" s="19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24.75" customHeight="1" x14ac:dyDescent="0.35">
      <c r="A963" s="1"/>
      <c r="B963" s="19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24.75" customHeight="1" x14ac:dyDescent="0.35">
      <c r="A964" s="1"/>
      <c r="B964" s="19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24.75" customHeight="1" x14ac:dyDescent="0.35">
      <c r="A965" s="1"/>
      <c r="B965" s="19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24.75" customHeight="1" x14ac:dyDescent="0.35">
      <c r="A966" s="1"/>
      <c r="B966" s="19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24.75" customHeight="1" x14ac:dyDescent="0.35">
      <c r="A967" s="1"/>
      <c r="B967" s="19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24.75" customHeight="1" x14ac:dyDescent="0.35">
      <c r="A968" s="1"/>
      <c r="B968" s="19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24.75" customHeight="1" x14ac:dyDescent="0.35">
      <c r="A969" s="1"/>
      <c r="B969" s="19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24.75" customHeight="1" x14ac:dyDescent="0.35">
      <c r="A970" s="1"/>
      <c r="B970" s="19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24.75" customHeight="1" x14ac:dyDescent="0.35">
      <c r="A971" s="1"/>
      <c r="B971" s="19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24.75" customHeight="1" x14ac:dyDescent="0.35">
      <c r="A972" s="1"/>
      <c r="B972" s="19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24.75" customHeight="1" x14ac:dyDescent="0.35">
      <c r="A973" s="1"/>
      <c r="B973" s="19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24.75" customHeight="1" x14ac:dyDescent="0.35">
      <c r="A974" s="1"/>
      <c r="B974" s="19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24.75" customHeight="1" x14ac:dyDescent="0.35">
      <c r="A975" s="1"/>
      <c r="B975" s="19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24.75" customHeight="1" x14ac:dyDescent="0.35">
      <c r="A976" s="1"/>
      <c r="B976" s="19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24.75" customHeight="1" x14ac:dyDescent="0.35">
      <c r="A977" s="1"/>
      <c r="B977" s="19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24.75" customHeight="1" x14ac:dyDescent="0.35">
      <c r="A978" s="1"/>
      <c r="B978" s="19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24.75" customHeight="1" x14ac:dyDescent="0.35">
      <c r="A979" s="1"/>
      <c r="B979" s="19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24.75" customHeight="1" x14ac:dyDescent="0.35">
      <c r="A980" s="1"/>
      <c r="B980" s="19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24.75" customHeight="1" x14ac:dyDescent="0.35">
      <c r="A981" s="1"/>
      <c r="B981" s="19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24.75" customHeight="1" x14ac:dyDescent="0.35">
      <c r="A982" s="1"/>
      <c r="B982" s="19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24.75" customHeight="1" x14ac:dyDescent="0.35">
      <c r="A983" s="1"/>
      <c r="B983" s="19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24.75" customHeight="1" x14ac:dyDescent="0.35">
      <c r="A984" s="1"/>
      <c r="B984" s="19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24.75" customHeight="1" x14ac:dyDescent="0.35">
      <c r="A985" s="1"/>
      <c r="B985" s="19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24.75" customHeight="1" x14ac:dyDescent="0.35">
      <c r="A986" s="1"/>
      <c r="B986" s="19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24.75" customHeight="1" x14ac:dyDescent="0.35">
      <c r="A987" s="1"/>
      <c r="B987" s="19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24.75" customHeight="1" x14ac:dyDescent="0.35">
      <c r="A988" s="1"/>
      <c r="B988" s="19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24.75" customHeight="1" x14ac:dyDescent="0.35">
      <c r="A989" s="1"/>
      <c r="B989" s="19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24.75" customHeight="1" x14ac:dyDescent="0.35">
      <c r="A990" s="1"/>
      <c r="B990" s="19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24.75" customHeight="1" x14ac:dyDescent="0.35">
      <c r="A991" s="1"/>
      <c r="B991" s="19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24.75" customHeight="1" x14ac:dyDescent="0.35">
      <c r="A992" s="1"/>
      <c r="B992" s="19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24.75" customHeight="1" x14ac:dyDescent="0.35">
      <c r="A993" s="1"/>
      <c r="B993" s="19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24.75" customHeight="1" x14ac:dyDescent="0.35">
      <c r="A994" s="1"/>
      <c r="B994" s="19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24.75" customHeight="1" x14ac:dyDescent="0.35">
      <c r="A995" s="1"/>
      <c r="B995" s="19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24.75" customHeight="1" x14ac:dyDescent="0.35">
      <c r="A996" s="1"/>
      <c r="B996" s="19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24.75" customHeight="1" x14ac:dyDescent="0.35">
      <c r="A997" s="1"/>
      <c r="B997" s="19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24.75" customHeight="1" x14ac:dyDescent="0.35">
      <c r="A998" s="1"/>
      <c r="B998" s="19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24.75" customHeight="1" x14ac:dyDescent="0.35">
      <c r="A999" s="1"/>
      <c r="B999" s="19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24.75" customHeight="1" x14ac:dyDescent="0.35">
      <c r="A1000" s="1"/>
      <c r="B1000" s="19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">
    <mergeCell ref="B1:E1"/>
    <mergeCell ref="B2:E2"/>
    <mergeCell ref="B3:C3"/>
  </mergeCells>
  <printOptions horizontalCentered="1"/>
  <pageMargins left="7.874015748031496E-2" right="0.11811023622047245" top="0.39370078740157483" bottom="0.39370078740157483" header="0" footer="0"/>
  <pageSetup orientation="portrait" r:id="rId1"/>
  <rowBreaks count="4" manualBreakCount="4">
    <brk id="27" max="4" man="1"/>
    <brk id="51" max="4" man="1"/>
    <brk id="76" max="4" man="1"/>
    <brk id="100" max="4" man="1"/>
  </rowBreaks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FFFF00"/>
  </sheetPr>
  <dimension ref="A1:Z1000"/>
  <sheetViews>
    <sheetView view="pageBreakPreview" topLeftCell="B1" zoomScale="85" zoomScaleNormal="85" zoomScaleSheetLayoutView="85" workbookViewId="0">
      <selection activeCell="S7" sqref="S7"/>
    </sheetView>
  </sheetViews>
  <sheetFormatPr defaultColWidth="14.36328125" defaultRowHeight="15" customHeight="1" x14ac:dyDescent="0.35"/>
  <cols>
    <col min="1" max="1" width="4.453125" hidden="1" customWidth="1"/>
    <col min="2" max="2" width="4.453125" customWidth="1"/>
    <col min="3" max="3" width="35.54296875" customWidth="1"/>
    <col min="4" max="4" width="28.08984375" customWidth="1"/>
    <col min="5" max="5" width="7.54296875" customWidth="1"/>
    <col min="6" max="6" width="8.6328125" customWidth="1"/>
    <col min="7" max="8" width="7.54296875" customWidth="1"/>
    <col min="9" max="9" width="8.453125" hidden="1" customWidth="1"/>
    <col min="10" max="11" width="9.453125" hidden="1" customWidth="1"/>
    <col min="12" max="12" width="10.6328125" hidden="1" customWidth="1"/>
    <col min="13" max="13" width="10.6328125" customWidth="1"/>
    <col min="14" max="14" width="10.453125" hidden="1" customWidth="1"/>
    <col min="15" max="15" width="11.453125" customWidth="1"/>
    <col min="16" max="26" width="5.54296875" customWidth="1"/>
  </cols>
  <sheetData>
    <row r="1" spans="1:26" ht="14.25" customHeight="1" x14ac:dyDescent="0.35">
      <c r="A1" s="1"/>
      <c r="B1" s="675" t="str">
        <f>'M. List'!B1</f>
        <v>Royal Jordanian Equestrian Federation</v>
      </c>
      <c r="C1" s="661"/>
      <c r="D1" s="661"/>
      <c r="E1" s="661"/>
      <c r="F1" s="661"/>
      <c r="G1" s="661"/>
      <c r="H1" s="661"/>
      <c r="I1" s="661"/>
      <c r="J1" s="661"/>
      <c r="K1" s="661"/>
      <c r="L1" s="661"/>
      <c r="M1" s="661"/>
      <c r="N1" s="2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3.25" customHeight="1" x14ac:dyDescent="0.35">
      <c r="A2" s="1"/>
      <c r="B2" s="675" t="str">
        <f>'M. List'!B2</f>
        <v>WC Qualifying Tournament for Tent Pegging - Jordan 2026 Group B</v>
      </c>
      <c r="C2" s="661"/>
      <c r="D2" s="661"/>
      <c r="E2" s="661"/>
      <c r="F2" s="661"/>
      <c r="G2" s="661"/>
      <c r="H2" s="661"/>
      <c r="I2" s="661"/>
      <c r="J2" s="661"/>
      <c r="K2" s="661"/>
      <c r="L2" s="661"/>
      <c r="M2" s="661"/>
      <c r="N2" s="10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25.5" customHeight="1" x14ac:dyDescent="0.35">
      <c r="A3" s="23"/>
      <c r="B3" s="24" t="s">
        <v>6</v>
      </c>
      <c r="C3" s="23"/>
      <c r="D3" s="23"/>
      <c r="E3" s="25"/>
      <c r="F3" s="26" t="s">
        <v>7</v>
      </c>
      <c r="G3" s="676">
        <f>'M. List'!D3</f>
        <v>46283</v>
      </c>
      <c r="H3" s="677"/>
      <c r="I3" s="677"/>
      <c r="J3" s="677"/>
      <c r="K3" s="677"/>
      <c r="L3" s="677"/>
      <c r="M3" s="677"/>
      <c r="N3" s="27"/>
      <c r="O3" s="27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25" customHeight="1" x14ac:dyDescent="0.35">
      <c r="A4" s="28"/>
      <c r="B4" s="28"/>
      <c r="C4" s="28"/>
      <c r="D4" s="28"/>
      <c r="E4" s="678" t="s">
        <v>8</v>
      </c>
      <c r="F4" s="679"/>
      <c r="G4" s="680"/>
      <c r="H4" s="28"/>
      <c r="I4" s="678" t="s">
        <v>9</v>
      </c>
      <c r="J4" s="679"/>
      <c r="K4" s="680"/>
      <c r="L4" s="29"/>
      <c r="M4" s="30" t="s">
        <v>10</v>
      </c>
      <c r="N4" s="28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</row>
    <row r="5" spans="1:26" ht="24.75" customHeight="1" x14ac:dyDescent="0.35">
      <c r="A5" s="31"/>
      <c r="B5" s="31" t="s">
        <v>11</v>
      </c>
      <c r="C5" s="31" t="s">
        <v>12</v>
      </c>
      <c r="D5" s="31" t="s">
        <v>13</v>
      </c>
      <c r="E5" s="32" t="s">
        <v>14</v>
      </c>
      <c r="F5" s="33">
        <v>6.4</v>
      </c>
      <c r="G5" s="34" t="s">
        <v>15</v>
      </c>
      <c r="H5" s="31" t="s">
        <v>14</v>
      </c>
      <c r="I5" s="35" t="s">
        <v>14</v>
      </c>
      <c r="J5" s="36">
        <v>6.4</v>
      </c>
      <c r="K5" s="34" t="s">
        <v>15</v>
      </c>
      <c r="L5" s="31" t="s">
        <v>14</v>
      </c>
      <c r="M5" s="37" t="s">
        <v>16</v>
      </c>
      <c r="N5" s="31" t="s">
        <v>17</v>
      </c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6" spans="1:26" ht="21.75" customHeight="1" x14ac:dyDescent="0.35">
      <c r="A6" s="38">
        <v>1</v>
      </c>
      <c r="B6" s="38">
        <v>1</v>
      </c>
      <c r="C6" s="39">
        <f t="array" ref="C6:D6">VLOOKUP(A6,'M. List'!$A$5:$E$124,{3,4},0)</f>
        <v>0</v>
      </c>
      <c r="D6" s="39" t="str">
        <v>T1</v>
      </c>
      <c r="E6" s="488"/>
      <c r="F6" s="486"/>
      <c r="G6" s="42">
        <f>IF((IF(F6-F$5&lt;=0,0,IF(F6-F$5&gt;12, -6, CEILING(-0.5*(F6-F$5),-0.5))))&lt;(-E6),-E6,IF(F6-F$5&lt;=0,0,IF(F6-F$5&gt;12, -6, CEILING(-0.5*(F6-F$5),-0.5))))</f>
        <v>0</v>
      </c>
      <c r="H6" s="43">
        <f>E6+G6</f>
        <v>0</v>
      </c>
      <c r="I6" s="40"/>
      <c r="J6" s="41"/>
      <c r="K6" s="42">
        <f>IF((IF(J6-J$5&lt;=0,0,IF(J6-J$5&gt;12, -6, CEILING(-0.5*(J6-J$5),-0.5))))&lt;(-I6),-I6,IF(J6-J$5&lt;=0,0,IF(J6-J$5&gt;12, -6, CEILING(-0.5*(J6-J$5),-0.5))))</f>
        <v>0</v>
      </c>
      <c r="L6" s="44">
        <f>I6+K6</f>
        <v>0</v>
      </c>
      <c r="M6" s="40">
        <f t="shared" ref="M6:M10" si="0">H6+L6</f>
        <v>0</v>
      </c>
      <c r="N6" s="45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21.75" customHeight="1" x14ac:dyDescent="0.35">
      <c r="A7" s="38">
        <v>2</v>
      </c>
      <c r="B7" s="38">
        <v>2</v>
      </c>
      <c r="C7" s="39">
        <f t="array" ref="C7:D7">VLOOKUP(A7,'M. List'!$A$5:$E$124,{3,4},0)</f>
        <v>0</v>
      </c>
      <c r="D7" s="39" t="str">
        <v>T1</v>
      </c>
      <c r="E7" s="488"/>
      <c r="F7" s="41"/>
      <c r="G7" s="42">
        <f>IF((IF(F7-F$5&lt;=0,0,IF(F7-F$5&gt;12, -6, CEILING(-0.5*(F7-F$5),-0.5))))&lt;(-E7),-E7,IF(F7-F$5&lt;=0,0,IF(F7-F$5&gt;12, -6, CEILING(-0.5*(F7-F$5),-0.5))))</f>
        <v>0</v>
      </c>
      <c r="H7" s="43">
        <f>E7+G7</f>
        <v>0</v>
      </c>
      <c r="I7" s="40"/>
      <c r="J7" s="41"/>
      <c r="K7" s="42">
        <f>IF((IF(J7-J$5&lt;=0,0,IF(J7-J$5&gt;12, -6, CEILING(-0.5*(J7-J$5),-0.5))))&lt;(-I7),-I7,IF(J7-J$5&lt;=0,0,IF(J7-J$5&gt;12, -6, CEILING(-0.5*(J7-J$5),-0.5))))</f>
        <v>0</v>
      </c>
      <c r="L7" s="44">
        <f>I7+K7</f>
        <v>0</v>
      </c>
      <c r="M7" s="40">
        <f t="shared" si="0"/>
        <v>0</v>
      </c>
      <c r="N7" s="45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21.75" customHeight="1" x14ac:dyDescent="0.35">
      <c r="A8" s="38">
        <v>3</v>
      </c>
      <c r="B8" s="38">
        <v>3</v>
      </c>
      <c r="C8" s="39">
        <f t="array" ref="C8:D8">VLOOKUP(A8,'M. List'!$A$5:$E$124,{3,4},0)</f>
        <v>0</v>
      </c>
      <c r="D8" s="39" t="str">
        <v>T1</v>
      </c>
      <c r="E8" s="488"/>
      <c r="F8" s="41"/>
      <c r="G8" s="42">
        <f>IF((IF(F8-F$5&lt;=0,0,IF(F8-F$5&gt;12, -6, CEILING(-0.5*(F8-F$5),-0.5))))&lt;(-E8),-E8,IF(F8-F$5&lt;=0,0,IF(F8-F$5&gt;12, -6, CEILING(-0.5*(F8-F$5),-0.5))))</f>
        <v>0</v>
      </c>
      <c r="H8" s="43">
        <f>E8+G8</f>
        <v>0</v>
      </c>
      <c r="I8" s="40"/>
      <c r="J8" s="41"/>
      <c r="K8" s="42">
        <f>IF((IF(J8-J$5&lt;=0,0,IF(J8-J$5&gt;12, -6, CEILING(-0.5*(J8-J$5),-0.5))))&lt;(-I8),-I8,IF(J8-J$5&lt;=0,0,IF(J8-J$5&gt;12, -6, CEILING(-0.5*(J8-J$5),-0.5))))</f>
        <v>0</v>
      </c>
      <c r="L8" s="44">
        <f>I8+K8</f>
        <v>0</v>
      </c>
      <c r="M8" s="40">
        <f t="shared" si="0"/>
        <v>0</v>
      </c>
      <c r="N8" s="45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21.75" customHeight="1" x14ac:dyDescent="0.35">
      <c r="A9" s="38">
        <v>4</v>
      </c>
      <c r="B9" s="38">
        <v>4</v>
      </c>
      <c r="C9" s="39">
        <f t="array" ref="C9:D9">VLOOKUP(A9,'M. List'!$A$5:$E$124,{3,4},0)</f>
        <v>0</v>
      </c>
      <c r="D9" s="39" t="str">
        <v>T1</v>
      </c>
      <c r="E9" s="488"/>
      <c r="F9" s="41"/>
      <c r="G9" s="42">
        <f>IF((IF(F9-F$5&lt;=0,0,IF(F9-F$5&gt;12, -6, CEILING(-0.5*(F9-F$5),-0.5))))&lt;(-E9),-E9,IF(F9-F$5&lt;=0,0,IF(F9-F$5&gt;12, -6, CEILING(-0.5*(F9-F$5),-0.5))))</f>
        <v>0</v>
      </c>
      <c r="H9" s="43">
        <f>E9+G9</f>
        <v>0</v>
      </c>
      <c r="I9" s="40"/>
      <c r="J9" s="41"/>
      <c r="K9" s="42">
        <f>IF((IF(J9-J$5&lt;=0,0,IF(J9-J$5&gt;12, -6, CEILING(-0.5*(J9-J$5),-0.5))))&lt;(-I9),-I9,IF(J9-J$5&lt;=0,0,IF(J9-J$5&gt;12, -6, CEILING(-0.5*(J9-J$5),-0.5))))</f>
        <v>0</v>
      </c>
      <c r="L9" s="44">
        <f>I9+K9</f>
        <v>0</v>
      </c>
      <c r="M9" s="40">
        <f t="shared" si="0"/>
        <v>0</v>
      </c>
      <c r="N9" s="45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21.75" customHeight="1" x14ac:dyDescent="0.35">
      <c r="A10" s="38">
        <v>5</v>
      </c>
      <c r="B10" s="38">
        <v>5</v>
      </c>
      <c r="C10" s="39">
        <f t="array" ref="C10:D10">VLOOKUP(A10,'M. List'!$A$5:$E$124,{3,4},0)</f>
        <v>0</v>
      </c>
      <c r="D10" s="39" t="str">
        <v>T1</v>
      </c>
      <c r="E10" s="488"/>
      <c r="F10" s="41"/>
      <c r="G10" s="42">
        <f>IF((IF(F10-F$5&lt;=0,0,IF(F10-F$5&gt;12, -6, CEILING(-0.5*(F10-F$5),-0.5))))&lt;(-E10),-E10,IF(F10-F$5&lt;=0,0,IF(F10-F$5&gt;12, -6, CEILING(-0.5*(F10-F$5),-0.5))))</f>
        <v>0</v>
      </c>
      <c r="H10" s="43">
        <f>E10+G10</f>
        <v>0</v>
      </c>
      <c r="I10" s="40"/>
      <c r="J10" s="41"/>
      <c r="K10" s="42">
        <f>IF((IF(J10-J$5&lt;=0,0,IF(J10-J$5&gt;12, -6, CEILING(-0.5*(J10-J$5),-0.5))))&lt;(-I10),-I10,IF(J10-J$5&lt;=0,0,IF(J10-J$5&gt;12, -6, CEILING(-0.5*(J10-J$5),-0.5))))</f>
        <v>0</v>
      </c>
      <c r="L10" s="44">
        <f>I10+K10</f>
        <v>0</v>
      </c>
      <c r="M10" s="40">
        <f t="shared" si="0"/>
        <v>0</v>
      </c>
      <c r="N10" s="45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21.75" customHeight="1" x14ac:dyDescent="0.35">
      <c r="A11" s="38">
        <v>6</v>
      </c>
      <c r="B11" s="46" t="s">
        <v>18</v>
      </c>
      <c r="C11" s="47" t="s">
        <v>18</v>
      </c>
      <c r="D11" s="48"/>
      <c r="E11" s="489">
        <f>SUM(E6:E10)</f>
        <v>0</v>
      </c>
      <c r="F11" s="49"/>
      <c r="G11" s="50"/>
      <c r="H11" s="51">
        <f t="shared" ref="H11:I11" si="1">SUM(H6:H10)</f>
        <v>0</v>
      </c>
      <c r="I11" s="49">
        <f t="shared" si="1"/>
        <v>0</v>
      </c>
      <c r="J11" s="52"/>
      <c r="K11" s="50"/>
      <c r="L11" s="53">
        <f t="shared" ref="L11" si="2">SUM(L6:L10)</f>
        <v>0</v>
      </c>
      <c r="M11" s="49">
        <f>SUM(M6:M10)</f>
        <v>0</v>
      </c>
      <c r="N11" s="54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21.75" customHeight="1" x14ac:dyDescent="0.35">
      <c r="A12" s="38">
        <v>7</v>
      </c>
      <c r="B12" s="38">
        <v>1</v>
      </c>
      <c r="C12" s="39">
        <f t="array" ref="C12:D12">VLOOKUP(A12,'M. List'!$A$5:$E$124,{3,4},0)</f>
        <v>0</v>
      </c>
      <c r="D12" s="39" t="str">
        <v>T2</v>
      </c>
      <c r="E12" s="488"/>
      <c r="F12" s="41"/>
      <c r="G12" s="42">
        <f>IF((IF(F12-F$5&lt;=0,0,IF(F12-F$5&gt;12, -6, CEILING(-0.5*(F12-F$5),-0.5))))&lt;(-E12),-E12,IF(F12-F$5&lt;=0,0,IF(F12-F$5&gt;12, -6, CEILING(-0.5*(F12-F$5),-0.5))))</f>
        <v>0</v>
      </c>
      <c r="H12" s="43">
        <f>E12+G12</f>
        <v>0</v>
      </c>
      <c r="I12" s="40"/>
      <c r="J12" s="41"/>
      <c r="K12" s="42">
        <f>IF((IF(J12-J$5&lt;=0,0,IF(J12-J$5&gt;12, -6, CEILING(-0.5*(J12-J$5),-0.5))))&lt;(-I12),-I12,IF(J12-J$5&lt;=0,0,IF(J12-J$5&gt;12, -6, CEILING(-0.5*(J12-J$5),-0.5))))</f>
        <v>0</v>
      </c>
      <c r="L12" s="44">
        <f>I12+K12</f>
        <v>0</v>
      </c>
      <c r="M12" s="40">
        <f>H12+L12</f>
        <v>0</v>
      </c>
      <c r="N12" s="45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21.75" customHeight="1" x14ac:dyDescent="0.35">
      <c r="A13" s="38">
        <v>8</v>
      </c>
      <c r="B13" s="38">
        <v>2</v>
      </c>
      <c r="C13" s="39">
        <f t="array" ref="C13:D13">VLOOKUP(A13,'M. List'!$A$5:$E$124,{3,4},0)</f>
        <v>0</v>
      </c>
      <c r="D13" s="39" t="str">
        <v>T2</v>
      </c>
      <c r="E13" s="488"/>
      <c r="F13" s="41"/>
      <c r="G13" s="42">
        <f>IF((IF(F13-F$5&lt;=0,0,IF(F13-F$5&gt;12, -6, CEILING(-0.5*(F13-F$5),-0.5))))&lt;(-E13),-E13,IF(F13-F$5&lt;=0,0,IF(F13-F$5&gt;12, -6, CEILING(-0.5*(F13-F$5),-0.5))))</f>
        <v>0</v>
      </c>
      <c r="H13" s="43">
        <f>E13+G13</f>
        <v>0</v>
      </c>
      <c r="I13" s="40"/>
      <c r="J13" s="41"/>
      <c r="K13" s="42">
        <f>IF((IF(J13-J$5&lt;=0,0,IF(J13-J$5&gt;12, -6, CEILING(-0.5*(J13-J$5),-0.5))))&lt;(-I13),-I13,IF(J13-J$5&lt;=0,0,IF(J13-J$5&gt;12, -6, CEILING(-0.5*(J13-J$5),-0.5))))</f>
        <v>0</v>
      </c>
      <c r="L13" s="44">
        <f>I13+K13</f>
        <v>0</v>
      </c>
      <c r="M13" s="40">
        <f>H13+L13</f>
        <v>0</v>
      </c>
      <c r="N13" s="45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21.75" customHeight="1" x14ac:dyDescent="0.35">
      <c r="A14" s="38">
        <v>9</v>
      </c>
      <c r="B14" s="38">
        <v>3</v>
      </c>
      <c r="C14" s="39">
        <f t="array" ref="C14:D14">VLOOKUP(A14,'M. List'!$A$5:$E$124,{3,4},0)</f>
        <v>0</v>
      </c>
      <c r="D14" s="39" t="str">
        <v>T2</v>
      </c>
      <c r="E14" s="488"/>
      <c r="F14" s="41"/>
      <c r="G14" s="42">
        <f>IF((IF(F14-F$5&lt;=0,0,IF(F14-F$5&gt;12, -6, CEILING(-0.5*(F14-F$5),-0.5))))&lt;(-E14),-E14,IF(F14-F$5&lt;=0,0,IF(F14-F$5&gt;12, -6, CEILING(-0.5*(F14-F$5),-0.5))))</f>
        <v>0</v>
      </c>
      <c r="H14" s="43">
        <f>E14+G14</f>
        <v>0</v>
      </c>
      <c r="I14" s="40"/>
      <c r="J14" s="41"/>
      <c r="K14" s="42">
        <f>IF((IF(J14-J$5&lt;=0,0,IF(J14-J$5&gt;12, -6, CEILING(-0.5*(J14-J$5),-0.5))))&lt;(-I14),-I14,IF(J14-J$5&lt;=0,0,IF(J14-J$5&gt;12, -6, CEILING(-0.5*(J14-J$5),-0.5))))</f>
        <v>0</v>
      </c>
      <c r="L14" s="44">
        <f>I14+K14</f>
        <v>0</v>
      </c>
      <c r="M14" s="40">
        <f>H14+L14</f>
        <v>0</v>
      </c>
      <c r="N14" s="45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21.75" customHeight="1" x14ac:dyDescent="0.35">
      <c r="A15" s="38">
        <v>10</v>
      </c>
      <c r="B15" s="38">
        <v>4</v>
      </c>
      <c r="C15" s="39">
        <f t="array" ref="C15:D15">VLOOKUP(A15,'M. List'!$A$5:$E$124,{3,4},0)</f>
        <v>0</v>
      </c>
      <c r="D15" s="39" t="str">
        <v>T2</v>
      </c>
      <c r="E15" s="488"/>
      <c r="F15" s="41"/>
      <c r="G15" s="42">
        <f>IF((IF(F15-F$5&lt;=0,0,IF(F15-F$5&gt;12, -6, CEILING(-0.5*(F15-F$5),-0.5))))&lt;(-E15),-E15,IF(F15-F$5&lt;=0,0,IF(F15-F$5&gt;12, -6, CEILING(-0.5*(F15-F$5),-0.5))))</f>
        <v>0</v>
      </c>
      <c r="H15" s="43">
        <f>E15+G15</f>
        <v>0</v>
      </c>
      <c r="I15" s="40"/>
      <c r="J15" s="41"/>
      <c r="K15" s="42">
        <f>IF((IF(J15-J$5&lt;=0,0,IF(J15-J$5&gt;12, -6, CEILING(-0.5*(J15-J$5),-0.5))))&lt;(-I15),-I15,IF(J15-J$5&lt;=0,0,IF(J15-J$5&gt;12, -6, CEILING(-0.5*(J15-J$5),-0.5))))</f>
        <v>0</v>
      </c>
      <c r="L15" s="44">
        <f>I15+K15</f>
        <v>0</v>
      </c>
      <c r="M15" s="40">
        <f>H15+L15</f>
        <v>0</v>
      </c>
      <c r="N15" s="45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21.75" customHeight="1" x14ac:dyDescent="0.35">
      <c r="A16" s="38">
        <v>11</v>
      </c>
      <c r="B16" s="38">
        <v>5</v>
      </c>
      <c r="C16" s="39">
        <f t="array" ref="C16:D16">VLOOKUP(A16,'M. List'!$A$5:$E$124,{3,4},0)</f>
        <v>0</v>
      </c>
      <c r="D16" s="39" t="str">
        <v>T2</v>
      </c>
      <c r="E16" s="488"/>
      <c r="F16" s="41"/>
      <c r="G16" s="42">
        <f>IF((IF(F16-F$5&lt;=0,0,IF(F16-F$5&gt;12, -6, CEILING(-0.5*(F16-F$5),-0.5))))&lt;(-E16),-E16,IF(F16-F$5&lt;=0,0,IF(F16-F$5&gt;12, -6, CEILING(-0.5*(F16-F$5),-0.5))))</f>
        <v>0</v>
      </c>
      <c r="H16" s="43">
        <f>E16+G16</f>
        <v>0</v>
      </c>
      <c r="I16" s="40"/>
      <c r="J16" s="41"/>
      <c r="K16" s="42">
        <f>IF((IF(J16-J$5&lt;=0,0,IF(J16-J$5&gt;12, -6, CEILING(-0.5*(J16-J$5),-0.5))))&lt;(-I16),-I16,IF(J16-J$5&lt;=0,0,IF(J16-J$5&gt;12, -6, CEILING(-0.5*(J16-J$5),-0.5))))</f>
        <v>0</v>
      </c>
      <c r="L16" s="44">
        <f>I16+K16</f>
        <v>0</v>
      </c>
      <c r="M16" s="40">
        <f>H16+L16</f>
        <v>0</v>
      </c>
      <c r="N16" s="45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21.75" customHeight="1" x14ac:dyDescent="0.35">
      <c r="A17" s="38">
        <v>12</v>
      </c>
      <c r="B17" s="46" t="s">
        <v>18</v>
      </c>
      <c r="C17" s="47" t="s">
        <v>19</v>
      </c>
      <c r="D17" s="48"/>
      <c r="E17" s="49">
        <f>SUM(E12:E16)</f>
        <v>0</v>
      </c>
      <c r="F17" s="49"/>
      <c r="G17" s="50"/>
      <c r="H17" s="51">
        <f t="shared" ref="H17:I17" si="3">SUM(H12:H16)</f>
        <v>0</v>
      </c>
      <c r="I17" s="49">
        <f t="shared" si="3"/>
        <v>0</v>
      </c>
      <c r="J17" s="52"/>
      <c r="K17" s="50"/>
      <c r="L17" s="53">
        <f t="shared" ref="L17:M17" si="4">SUM(L12:L16)</f>
        <v>0</v>
      </c>
      <c r="M17" s="49">
        <f t="shared" si="4"/>
        <v>0</v>
      </c>
      <c r="N17" s="54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21.75" customHeight="1" x14ac:dyDescent="0.35">
      <c r="A18" s="38">
        <v>13</v>
      </c>
      <c r="B18" s="38">
        <v>1</v>
      </c>
      <c r="C18" s="39">
        <f t="array" ref="C18:D18">VLOOKUP(A18,'M. List'!$A$5:$E$124,{3,4},0)</f>
        <v>0</v>
      </c>
      <c r="D18" s="39" t="str">
        <v>T3</v>
      </c>
      <c r="E18" s="488"/>
      <c r="F18" s="41"/>
      <c r="G18" s="42">
        <f>IF((IF(F18-F$5&lt;=0,0,IF(F18-F$5&gt;12, -6, CEILING(-0.5*(F18-F$5),-0.5))))&lt;(-E18),-E18,IF(F18-F$5&lt;=0,0,IF(F18-F$5&gt;12, -6, CEILING(-0.5*(F18-F$5),-0.5))))</f>
        <v>0</v>
      </c>
      <c r="H18" s="43">
        <f>E18+G18</f>
        <v>0</v>
      </c>
      <c r="I18" s="40"/>
      <c r="J18" s="41"/>
      <c r="K18" s="42">
        <f>IF((IF(J18-J$5&lt;=0,0,IF(J18-J$5&gt;12, -6, CEILING(-0.5*(J18-J$5),-0.5))))&lt;(-I18),-I18,IF(J18-J$5&lt;=0,0,IF(J18-J$5&gt;12, -6, CEILING(-0.5*(J18-J$5),-0.5))))</f>
        <v>0</v>
      </c>
      <c r="L18" s="44">
        <f>I18+K18</f>
        <v>0</v>
      </c>
      <c r="M18" s="40">
        <f>H18+L18</f>
        <v>0</v>
      </c>
      <c r="N18" s="45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21.75" customHeight="1" x14ac:dyDescent="0.35">
      <c r="A19" s="38">
        <v>14</v>
      </c>
      <c r="B19" s="38">
        <v>2</v>
      </c>
      <c r="C19" s="39">
        <f t="array" ref="C19:D19">VLOOKUP(A19,'M. List'!$A$5:$E$124,{3,4},0)</f>
        <v>0</v>
      </c>
      <c r="D19" s="39" t="str">
        <v>T3</v>
      </c>
      <c r="E19" s="488"/>
      <c r="F19" s="41"/>
      <c r="G19" s="42">
        <f>IF((IF(F19-F$5&lt;=0,0,IF(F19-F$5&gt;12, -6, CEILING(-0.5*(F19-F$5),-0.5))))&lt;(-E19),-E19,IF(F19-F$5&lt;=0,0,IF(F19-F$5&gt;12, -6, CEILING(-0.5*(F19-F$5),-0.5))))</f>
        <v>0</v>
      </c>
      <c r="H19" s="43">
        <f>E19+G19</f>
        <v>0</v>
      </c>
      <c r="I19" s="40"/>
      <c r="J19" s="41"/>
      <c r="K19" s="42">
        <f>IF((IF(J19-J$5&lt;=0,0,IF(J19-J$5&gt;12, -6, CEILING(-0.5*(J19-J$5),-0.5))))&lt;(-I19),-I19,IF(J19-J$5&lt;=0,0,IF(J19-J$5&gt;12, -6, CEILING(-0.5*(J19-J$5),-0.5))))</f>
        <v>0</v>
      </c>
      <c r="L19" s="44">
        <f>I19+K19</f>
        <v>0</v>
      </c>
      <c r="M19" s="40">
        <f>H19+L19</f>
        <v>0</v>
      </c>
      <c r="N19" s="45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21.75" customHeight="1" x14ac:dyDescent="0.35">
      <c r="A20" s="38">
        <v>15</v>
      </c>
      <c r="B20" s="38">
        <v>3</v>
      </c>
      <c r="C20" s="39">
        <f t="array" ref="C20:D20">VLOOKUP(A20,'M. List'!$A$5:$E$124,{3,4},0)</f>
        <v>0</v>
      </c>
      <c r="D20" s="39" t="str">
        <v>T3</v>
      </c>
      <c r="E20" s="488"/>
      <c r="F20" s="41"/>
      <c r="G20" s="42">
        <f>IF((IF(F20-F$5&lt;=0,0,IF(F20-F$5&gt;12, -6, CEILING(-0.5*(F20-F$5),-0.5))))&lt;(-E20),-E20,IF(F20-F$5&lt;=0,0,IF(F20-F$5&gt;12, -6, CEILING(-0.5*(F20-F$5),-0.5))))</f>
        <v>0</v>
      </c>
      <c r="H20" s="43">
        <f>E20+G20</f>
        <v>0</v>
      </c>
      <c r="I20" s="40"/>
      <c r="J20" s="41"/>
      <c r="K20" s="42">
        <f>IF((IF(J20-J$5&lt;=0,0,IF(J20-J$5&gt;12, -6, CEILING(-0.5*(J20-J$5),-0.5))))&lt;(-I20),-I20,IF(J20-J$5&lt;=0,0,IF(J20-J$5&gt;12, -6, CEILING(-0.5*(J20-J$5),-0.5))))</f>
        <v>0</v>
      </c>
      <c r="L20" s="44">
        <f>I20+K20</f>
        <v>0</v>
      </c>
      <c r="M20" s="40">
        <f>H20+L20</f>
        <v>0</v>
      </c>
      <c r="N20" s="45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21.75" customHeight="1" x14ac:dyDescent="0.35">
      <c r="A21" s="38">
        <v>16</v>
      </c>
      <c r="B21" s="38">
        <v>4</v>
      </c>
      <c r="C21" s="39">
        <f t="array" ref="C21:D21">VLOOKUP(A21,'M. List'!$A$5:$E$124,{3,4},0)</f>
        <v>0</v>
      </c>
      <c r="D21" s="39" t="str">
        <v>T3</v>
      </c>
      <c r="E21" s="488"/>
      <c r="F21" s="41"/>
      <c r="G21" s="42">
        <f>IF((IF(F21-F$5&lt;=0,0,IF(F21-F$5&gt;12, -6, CEILING(-0.5*(F21-F$5),-0.5))))&lt;(-E21),-E21,IF(F21-F$5&lt;=0,0,IF(F21-F$5&gt;12, -6, CEILING(-0.5*(F21-F$5),-0.5))))</f>
        <v>0</v>
      </c>
      <c r="H21" s="43">
        <f>E21+G21</f>
        <v>0</v>
      </c>
      <c r="I21" s="40"/>
      <c r="J21" s="41"/>
      <c r="K21" s="42">
        <f>IF((IF(J21-J$5&lt;=0,0,IF(J21-J$5&gt;12, -6, CEILING(-0.5*(J21-J$5),-0.5))))&lt;(-I21),-I21,IF(J21-J$5&lt;=0,0,IF(J21-J$5&gt;12, -6, CEILING(-0.5*(J21-J$5),-0.5))))</f>
        <v>0</v>
      </c>
      <c r="L21" s="44">
        <f>I21+K21</f>
        <v>0</v>
      </c>
      <c r="M21" s="40">
        <f>H21+L21</f>
        <v>0</v>
      </c>
      <c r="N21" s="45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21.75" customHeight="1" x14ac:dyDescent="0.35">
      <c r="A22" s="38">
        <v>17</v>
      </c>
      <c r="B22" s="419">
        <v>5</v>
      </c>
      <c r="C22" s="39">
        <f t="array" ref="C22:D22">VLOOKUP(A22,'M. List'!$A$5:$E$124,{3,4},0)</f>
        <v>0</v>
      </c>
      <c r="D22" s="39" t="str">
        <v>T3</v>
      </c>
      <c r="E22" s="488"/>
      <c r="F22" s="41"/>
      <c r="G22" s="42">
        <f>IF((IF(F22-F$5&lt;=0,0,IF(F22-F$5&gt;12, -6, CEILING(-0.5*(F22-F$5),-0.5))))&lt;(-E22),-E22,IF(F22-F$5&lt;=0,0,IF(F22-F$5&gt;12, -6, CEILING(-0.5*(F22-F$5),-0.5))))</f>
        <v>0</v>
      </c>
      <c r="H22" s="43">
        <f>E22+G22</f>
        <v>0</v>
      </c>
      <c r="I22" s="40"/>
      <c r="J22" s="41"/>
      <c r="K22" s="42">
        <f>IF((IF(J22-J$5&lt;=0,0,IF(J22-J$5&gt;12, -6, CEILING(-0.5*(J22-J$5),-0.5))))&lt;(-I22),-I22,IF(J22-J$5&lt;=0,0,IF(J22-J$5&gt;12, -6, CEILING(-0.5*(J22-J$5),-0.5))))</f>
        <v>0</v>
      </c>
      <c r="L22" s="44">
        <f>I22+K22</f>
        <v>0</v>
      </c>
      <c r="M22" s="40">
        <f>H22+L22</f>
        <v>0</v>
      </c>
      <c r="N22" s="45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1.75" customHeight="1" x14ac:dyDescent="0.35">
      <c r="A23" s="38">
        <v>18</v>
      </c>
      <c r="B23" s="46" t="s">
        <v>18</v>
      </c>
      <c r="C23" s="47" t="s">
        <v>20</v>
      </c>
      <c r="D23" s="48"/>
      <c r="E23" s="49">
        <f>SUM(E18:E22)</f>
        <v>0</v>
      </c>
      <c r="F23" s="49"/>
      <c r="G23" s="50"/>
      <c r="H23" s="51">
        <f t="shared" ref="H23:I23" si="5">SUM(H18:H22)</f>
        <v>0</v>
      </c>
      <c r="I23" s="49">
        <f t="shared" si="5"/>
        <v>0</v>
      </c>
      <c r="J23" s="52"/>
      <c r="K23" s="50"/>
      <c r="L23" s="53">
        <f t="shared" ref="L23:M23" si="6">SUM(L18:L22)</f>
        <v>0</v>
      </c>
      <c r="M23" s="49">
        <f t="shared" si="6"/>
        <v>0</v>
      </c>
      <c r="N23" s="54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21.75" customHeight="1" x14ac:dyDescent="0.35">
      <c r="A24" s="38">
        <v>19</v>
      </c>
      <c r="B24" s="38">
        <v>1</v>
      </c>
      <c r="C24" s="39">
        <f t="array" ref="C24:D24">VLOOKUP(A24,'M. List'!$A$5:$E$124,{3,4},0)</f>
        <v>0</v>
      </c>
      <c r="D24" s="39" t="str">
        <v>T4</v>
      </c>
      <c r="E24" s="488"/>
      <c r="F24" s="41"/>
      <c r="G24" s="42">
        <f>IF((IF(F24-F$5&lt;=0,0,IF(F24-F$5&gt;12, -6, CEILING(-0.5*(F24-F$5),-0.5))))&lt;(-E24),-E24,IF(F24-F$5&lt;=0,0,IF(F24-F$5&gt;12, -6, CEILING(-0.5*(F24-F$5),-0.5))))</f>
        <v>0</v>
      </c>
      <c r="H24" s="43">
        <f>E24+G24</f>
        <v>0</v>
      </c>
      <c r="I24" s="40"/>
      <c r="J24" s="41"/>
      <c r="K24" s="42">
        <f>IF((IF(J24-J$5&lt;=0,0,IF(J24-J$5&gt;12, -6, CEILING(-0.5*(J24-J$5),-0.5))))&lt;(-I24),-I24,IF(J24-J$5&lt;=0,0,IF(J24-J$5&gt;12, -6, CEILING(-0.5*(J24-J$5),-0.5))))</f>
        <v>0</v>
      </c>
      <c r="L24" s="44">
        <f>I24+K24</f>
        <v>0</v>
      </c>
      <c r="M24" s="40">
        <f>H24+L24</f>
        <v>0</v>
      </c>
      <c r="N24" s="45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21.75" customHeight="1" x14ac:dyDescent="0.35">
      <c r="A25" s="38">
        <v>20</v>
      </c>
      <c r="B25" s="38">
        <v>2</v>
      </c>
      <c r="C25" s="39">
        <f t="array" ref="C25:D25">VLOOKUP(A25,'M. List'!$A$5:$E$124,{3,4},0)</f>
        <v>0</v>
      </c>
      <c r="D25" s="39" t="str">
        <v>T4</v>
      </c>
      <c r="E25" s="488"/>
      <c r="F25" s="41"/>
      <c r="G25" s="42">
        <f>IF((IF(F25-F$5&lt;=0,0,IF(F25-F$5&gt;12, -6, CEILING(-0.5*(F25-F$5),-0.5))))&lt;(-E25),-E25,IF(F25-F$5&lt;=0,0,IF(F25-F$5&gt;12, -6, CEILING(-0.5*(F25-F$5),-0.5))))</f>
        <v>0</v>
      </c>
      <c r="H25" s="43">
        <f>E25+G25</f>
        <v>0</v>
      </c>
      <c r="I25" s="40"/>
      <c r="J25" s="41"/>
      <c r="K25" s="42">
        <f>IF((IF(J25-J$5&lt;=0,0,IF(J25-J$5&gt;12, -6, CEILING(-0.5*(J25-J$5),-0.5))))&lt;(-I25),-I25,IF(J25-J$5&lt;=0,0,IF(J25-J$5&gt;12, -6, CEILING(-0.5*(J25-J$5),-0.5))))</f>
        <v>0</v>
      </c>
      <c r="L25" s="44">
        <f>I25+K25</f>
        <v>0</v>
      </c>
      <c r="M25" s="40">
        <f>H25+L25</f>
        <v>0</v>
      </c>
      <c r="N25" s="45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1.75" customHeight="1" x14ac:dyDescent="0.35">
      <c r="A26" s="38">
        <v>21</v>
      </c>
      <c r="B26" s="38">
        <v>3</v>
      </c>
      <c r="C26" s="39">
        <f t="array" ref="C26:D26">VLOOKUP(A26,'M. List'!$A$5:$E$124,{3,4},0)</f>
        <v>0</v>
      </c>
      <c r="D26" s="39" t="str">
        <v>T4</v>
      </c>
      <c r="E26" s="488"/>
      <c r="F26" s="41"/>
      <c r="G26" s="42">
        <f>IF((IF(F26-F$5&lt;=0,0,IF(F26-F$5&gt;12, -6, CEILING(-0.5*(F26-F$5),-0.5))))&lt;(-E26),-E26,IF(F26-F$5&lt;=0,0,IF(F26-F$5&gt;12, -6, CEILING(-0.5*(F26-F$5),-0.5))))</f>
        <v>0</v>
      </c>
      <c r="H26" s="43">
        <f>E26+G26</f>
        <v>0</v>
      </c>
      <c r="I26" s="40"/>
      <c r="J26" s="41"/>
      <c r="K26" s="42">
        <f>IF((IF(J26-J$5&lt;=0,0,IF(J26-J$5&gt;12, -6, CEILING(-0.5*(J26-J$5),-0.5))))&lt;(-I26),-I26,IF(J26-J$5&lt;=0,0,IF(J26-J$5&gt;12, -6, CEILING(-0.5*(J26-J$5),-0.5))))</f>
        <v>0</v>
      </c>
      <c r="L26" s="44">
        <f>I26+K26</f>
        <v>0</v>
      </c>
      <c r="M26" s="40">
        <f>H26+L26</f>
        <v>0</v>
      </c>
      <c r="N26" s="45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21.75" customHeight="1" x14ac:dyDescent="0.35">
      <c r="A27" s="38">
        <v>22</v>
      </c>
      <c r="B27" s="38">
        <v>4</v>
      </c>
      <c r="C27" s="39">
        <f t="array" ref="C27:D27">VLOOKUP(A27,'M. List'!$A$5:$E$124,{3,4},0)</f>
        <v>0</v>
      </c>
      <c r="D27" s="39" t="str">
        <v>T4</v>
      </c>
      <c r="E27" s="488"/>
      <c r="F27" s="41"/>
      <c r="G27" s="42">
        <f>IF((IF(F27-F$5&lt;=0,0,IF(F27-F$5&gt;12, -6, CEILING(-0.5*(F27-F$5),-0.5))))&lt;(-E27),-E27,IF(F27-F$5&lt;=0,0,IF(F27-F$5&gt;12, -6, CEILING(-0.5*(F27-F$5),-0.5))))</f>
        <v>0</v>
      </c>
      <c r="H27" s="43">
        <f>E27+G27</f>
        <v>0</v>
      </c>
      <c r="I27" s="40"/>
      <c r="J27" s="41"/>
      <c r="K27" s="42">
        <f>IF((IF(J27-J$5&lt;=0,0,IF(J27-J$5&gt;12, -6, CEILING(-0.5*(J27-J$5),-0.5))))&lt;(-I27),-I27,IF(J27-J$5&lt;=0,0,IF(J27-J$5&gt;12, -6, CEILING(-0.5*(J27-J$5),-0.5))))</f>
        <v>0</v>
      </c>
      <c r="L27" s="44">
        <f>I27+K27</f>
        <v>0</v>
      </c>
      <c r="M27" s="40">
        <f>H27+L27</f>
        <v>0</v>
      </c>
      <c r="N27" s="45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21.75" customHeight="1" x14ac:dyDescent="0.35">
      <c r="A28" s="38">
        <v>23</v>
      </c>
      <c r="B28" s="38">
        <v>5</v>
      </c>
      <c r="C28" s="39">
        <f t="array" ref="C28:D28">VLOOKUP(A28,'M. List'!$A$5:$E$124,{3,4},0)</f>
        <v>0</v>
      </c>
      <c r="D28" s="39" t="str">
        <v>T4</v>
      </c>
      <c r="E28" s="488"/>
      <c r="F28" s="41"/>
      <c r="G28" s="42">
        <f>IF((IF(F28-F$5&lt;=0,0,IF(F28-F$5&gt;12, -6, CEILING(-0.5*(F28-F$5),-0.5))))&lt;(-E28),-E28,IF(F28-F$5&lt;=0,0,IF(F28-F$5&gt;12, -6, CEILING(-0.5*(F28-F$5),-0.5))))</f>
        <v>0</v>
      </c>
      <c r="H28" s="43">
        <f>E28+G28</f>
        <v>0</v>
      </c>
      <c r="I28" s="40"/>
      <c r="J28" s="41"/>
      <c r="K28" s="42">
        <f>IF((IF(J28-J$5&lt;=0,0,IF(J28-J$5&gt;12, -6, CEILING(-0.5*(J28-J$5),-0.5))))&lt;(-I28),-I28,IF(J28-J$5&lt;=0,0,IF(J28-J$5&gt;12, -6, CEILING(-0.5*(J28-J$5),-0.5))))</f>
        <v>0</v>
      </c>
      <c r="L28" s="44">
        <f>I28+K28</f>
        <v>0</v>
      </c>
      <c r="M28" s="40">
        <f>H28+L28</f>
        <v>0</v>
      </c>
      <c r="N28" s="45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1.75" customHeight="1" x14ac:dyDescent="0.35">
      <c r="A29" s="38">
        <v>24</v>
      </c>
      <c r="B29" s="46" t="s">
        <v>18</v>
      </c>
      <c r="C29" s="47" t="s">
        <v>21</v>
      </c>
      <c r="D29" s="48"/>
      <c r="E29" s="49">
        <f>SUM(E24:E28)</f>
        <v>0</v>
      </c>
      <c r="F29" s="49"/>
      <c r="G29" s="50"/>
      <c r="H29" s="51">
        <f t="shared" ref="H29:I29" si="7">SUM(H24:H28)</f>
        <v>0</v>
      </c>
      <c r="I29" s="49">
        <f t="shared" si="7"/>
        <v>0</v>
      </c>
      <c r="J29" s="52"/>
      <c r="K29" s="50"/>
      <c r="L29" s="53">
        <f t="shared" ref="L29:M29" si="8">SUM(L24:L28)</f>
        <v>0</v>
      </c>
      <c r="M29" s="49">
        <f t="shared" si="8"/>
        <v>0</v>
      </c>
      <c r="N29" s="54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21.75" customHeight="1" x14ac:dyDescent="0.35">
      <c r="A30" s="38">
        <v>27</v>
      </c>
      <c r="B30" s="38">
        <v>1</v>
      </c>
      <c r="C30" s="39">
        <f t="array" ref="C30:D30">VLOOKUP(A30,'M. List'!$A$5:$E$124,{3,4},0)</f>
        <v>0</v>
      </c>
      <c r="D30" s="39" t="str">
        <v>T5</v>
      </c>
      <c r="E30" s="488"/>
      <c r="F30" s="41"/>
      <c r="G30" s="42">
        <f>IF((IF(F30-F$5&lt;=0,0,IF(F30-F$5&gt;12, -6, CEILING(-0.5*(F30-F$5),-0.5))))&lt;(-E30),-E30,IF(F30-F$5&lt;=0,0,IF(F30-F$5&gt;12, -6, CEILING(-0.5*(F30-F$5),-0.5))))</f>
        <v>0</v>
      </c>
      <c r="H30" s="43">
        <f>E30+G30</f>
        <v>0</v>
      </c>
      <c r="I30" s="40"/>
      <c r="J30" s="41"/>
      <c r="K30" s="42">
        <f>IF((IF(J30-J$5&lt;=0,0,IF(J30-J$5&gt;12, -6, CEILING(-0.5*(J30-J$5),-0.5))))&lt;(-I30),-I30,IF(J30-J$5&lt;=0,0,IF(J30-J$5&gt;12, -6, CEILING(-0.5*(J30-J$5),-0.5))))</f>
        <v>0</v>
      </c>
      <c r="L30" s="44">
        <f>I30+K30</f>
        <v>0</v>
      </c>
      <c r="M30" s="40">
        <f>H30+L30</f>
        <v>0</v>
      </c>
      <c r="N30" s="45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21.75" customHeight="1" x14ac:dyDescent="0.35">
      <c r="A31" s="38">
        <v>25</v>
      </c>
      <c r="B31" s="38">
        <v>2</v>
      </c>
      <c r="C31" s="39">
        <f t="array" ref="C31:D31">VLOOKUP(A31,'M. List'!$A$5:$E$124,{3,4},0)</f>
        <v>0</v>
      </c>
      <c r="D31" s="39" t="str">
        <v>T5</v>
      </c>
      <c r="E31" s="488"/>
      <c r="F31" s="41"/>
      <c r="G31" s="42">
        <f>IF((IF(F31-F$5&lt;=0,0,IF(F31-F$5&gt;12, -6, CEILING(-0.5*(F31-F$5),-0.5))))&lt;(-E31),-E31,IF(F31-F$5&lt;=0,0,IF(F31-F$5&gt;12, -6, CEILING(-0.5*(F31-F$5),-0.5))))</f>
        <v>0</v>
      </c>
      <c r="H31" s="43">
        <f>E31+G31</f>
        <v>0</v>
      </c>
      <c r="I31" s="40"/>
      <c r="J31" s="41"/>
      <c r="K31" s="42">
        <f>IF((IF(J31-J$5&lt;=0,0,IF(J31-J$5&gt;12, -6, CEILING(-0.5*(J31-J$5),-0.5))))&lt;(-I31),-I31,IF(J31-J$5&lt;=0,0,IF(J31-J$5&gt;12, -6, CEILING(-0.5*(J31-J$5),-0.5))))</f>
        <v>0</v>
      </c>
      <c r="L31" s="44">
        <f>I31+K31</f>
        <v>0</v>
      </c>
      <c r="M31" s="40">
        <f>H31+L31</f>
        <v>0</v>
      </c>
      <c r="N31" s="45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21.75" customHeight="1" x14ac:dyDescent="0.35">
      <c r="A32" s="38">
        <v>28</v>
      </c>
      <c r="B32" s="38">
        <v>3</v>
      </c>
      <c r="C32" s="39">
        <f t="array" ref="C32:D32">VLOOKUP(A32,'M. List'!$A$5:$E$124,{3,4},0)</f>
        <v>0</v>
      </c>
      <c r="D32" s="39" t="str">
        <v>T5</v>
      </c>
      <c r="E32" s="488"/>
      <c r="F32" s="41"/>
      <c r="G32" s="42">
        <f>IF((IF(F32-F$5&lt;=0,0,IF(F32-F$5&gt;12, -6, CEILING(-0.5*(F32-F$5),-0.5))))&lt;(-E32),-E32,IF(F32-F$5&lt;=0,0,IF(F32-F$5&gt;12, -6, CEILING(-0.5*(F32-F$5),-0.5))))</f>
        <v>0</v>
      </c>
      <c r="H32" s="43">
        <f>E32+G32</f>
        <v>0</v>
      </c>
      <c r="I32" s="40"/>
      <c r="J32" s="41"/>
      <c r="K32" s="42">
        <f>IF((IF(J32-J$5&lt;=0,0,IF(J32-J$5&gt;12, -6, CEILING(-0.5*(J32-J$5),-0.5))))&lt;(-I32),-I32,IF(J32-J$5&lt;=0,0,IF(J32-J$5&gt;12, -6, CEILING(-0.5*(J32-J$5),-0.5))))</f>
        <v>0</v>
      </c>
      <c r="L32" s="44">
        <f>I32+K32</f>
        <v>0</v>
      </c>
      <c r="M32" s="40">
        <f>H32+L32</f>
        <v>0</v>
      </c>
      <c r="N32" s="45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21.75" customHeight="1" x14ac:dyDescent="0.35">
      <c r="A33" s="38">
        <v>26</v>
      </c>
      <c r="B33" s="38">
        <v>4</v>
      </c>
      <c r="C33" s="39">
        <f t="array" ref="C33:D33">VLOOKUP(A33,'M. List'!$A$5:$E$124,{3,4},0)</f>
        <v>0</v>
      </c>
      <c r="D33" s="39" t="str">
        <v>T5</v>
      </c>
      <c r="E33" s="488"/>
      <c r="F33" s="41"/>
      <c r="G33" s="42">
        <f>IF((IF(F33-F$5&lt;=0,0,IF(F33-F$5&gt;12, -6, CEILING(-0.5*(F33-F$5),-0.5))))&lt;(-E33),-E33,IF(F33-F$5&lt;=0,0,IF(F33-F$5&gt;12, -6, CEILING(-0.5*(F33-F$5),-0.5))))</f>
        <v>0</v>
      </c>
      <c r="H33" s="43">
        <f>E33+G33</f>
        <v>0</v>
      </c>
      <c r="I33" s="40"/>
      <c r="J33" s="41"/>
      <c r="K33" s="42">
        <f>IF((IF(J33-J$5&lt;=0,0,IF(J33-J$5&gt;12, -6, CEILING(-0.5*(J33-J$5),-0.5))))&lt;(-I33),-I33,IF(J33-J$5&lt;=0,0,IF(J33-J$5&gt;12, -6, CEILING(-0.5*(J33-J$5),-0.5))))</f>
        <v>0</v>
      </c>
      <c r="L33" s="44">
        <f>I33+K33</f>
        <v>0</v>
      </c>
      <c r="M33" s="40">
        <f>H33+L33</f>
        <v>0</v>
      </c>
      <c r="N33" s="45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21.75" customHeight="1" x14ac:dyDescent="0.35">
      <c r="A34" s="38">
        <v>29</v>
      </c>
      <c r="B34" s="38">
        <v>5</v>
      </c>
      <c r="C34" s="39">
        <f t="array" ref="C34:D34">VLOOKUP(A34,'M. List'!$A$5:$E$124,{3,4},0)</f>
        <v>0</v>
      </c>
      <c r="D34" s="39" t="str">
        <v>T5</v>
      </c>
      <c r="E34" s="488"/>
      <c r="F34" s="41"/>
      <c r="G34" s="42">
        <f>IF((IF(F34-F$5&lt;=0,0,IF(F34-F$5&gt;12, -6, CEILING(-0.5*(F34-F$5),-0.5))))&lt;(-E34),-E34,IF(F34-F$5&lt;=0,0,IF(F34-F$5&gt;12, -6, CEILING(-0.5*(F34-F$5),-0.5))))</f>
        <v>0</v>
      </c>
      <c r="H34" s="43">
        <f>E34+G34</f>
        <v>0</v>
      </c>
      <c r="I34" s="40"/>
      <c r="J34" s="41"/>
      <c r="K34" s="42">
        <f>IF((IF(J34-J$5&lt;=0,0,IF(J34-J$5&gt;12, -6, CEILING(-0.5*(J34-J$5),-0.5))))&lt;(-I34),-I34,IF(J34-J$5&lt;=0,0,IF(J34-J$5&gt;12, -6, CEILING(-0.5*(J34-J$5),-0.5))))</f>
        <v>0</v>
      </c>
      <c r="L34" s="44">
        <f>I34+K34</f>
        <v>0</v>
      </c>
      <c r="M34" s="40">
        <f>H34+L34</f>
        <v>0</v>
      </c>
      <c r="N34" s="45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21.75" customHeight="1" x14ac:dyDescent="0.35">
      <c r="A35" s="38">
        <v>30</v>
      </c>
      <c r="B35" s="46" t="s">
        <v>18</v>
      </c>
      <c r="C35" s="47" t="s">
        <v>22</v>
      </c>
      <c r="D35" s="48"/>
      <c r="E35" s="49">
        <f>SUM(E30:E34)</f>
        <v>0</v>
      </c>
      <c r="F35" s="49"/>
      <c r="G35" s="50"/>
      <c r="H35" s="51">
        <f t="shared" ref="H35:I35" si="9">SUM(H30:H34)</f>
        <v>0</v>
      </c>
      <c r="I35" s="49">
        <f t="shared" si="9"/>
        <v>0</v>
      </c>
      <c r="J35" s="52"/>
      <c r="K35" s="50"/>
      <c r="L35" s="53">
        <f t="shared" ref="L35:M35" si="10">SUM(L30:L34)</f>
        <v>0</v>
      </c>
      <c r="M35" s="49">
        <f t="shared" si="10"/>
        <v>0</v>
      </c>
      <c r="N35" s="54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21.75" customHeight="1" x14ac:dyDescent="0.35">
      <c r="A36" s="38">
        <v>31</v>
      </c>
      <c r="B36" s="38">
        <v>1</v>
      </c>
      <c r="C36" s="39">
        <f t="array" ref="C36:D36">VLOOKUP(A36,'M. List'!$A$5:$E$124,{3,4},0)</f>
        <v>0</v>
      </c>
      <c r="D36" s="39" t="str">
        <v>T6</v>
      </c>
      <c r="E36" s="488"/>
      <c r="F36" s="41"/>
      <c r="G36" s="42">
        <f>IF((IF(F36-F$5&lt;=0,0,IF(F36-F$5&gt;12, -6, CEILING(-0.5*(F36-F$5),-0.5))))&lt;(-E36),-E36,IF(F36-F$5&lt;=0,0,IF(F36-F$5&gt;12, -6, CEILING(-0.5*(F36-F$5),-0.5))))</f>
        <v>0</v>
      </c>
      <c r="H36" s="43">
        <f>E36+G36</f>
        <v>0</v>
      </c>
      <c r="I36" s="40"/>
      <c r="J36" s="41"/>
      <c r="K36" s="42">
        <f>IF((IF(J36-J$5&lt;=0,0,IF(J36-J$5&gt;12, -6, CEILING(-0.5*(J36-J$5),-0.5))))&lt;(-I36),-I36,IF(J36-J$5&lt;=0,0,IF(J36-J$5&gt;12, -6, CEILING(-0.5*(J36-J$5),-0.5))))</f>
        <v>0</v>
      </c>
      <c r="L36" s="44">
        <f>I36+K36</f>
        <v>0</v>
      </c>
      <c r="M36" s="40">
        <f>H36+L36</f>
        <v>0</v>
      </c>
      <c r="N36" s="45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21.75" customHeight="1" x14ac:dyDescent="0.35">
      <c r="A37" s="38">
        <v>32</v>
      </c>
      <c r="B37" s="38">
        <v>2</v>
      </c>
      <c r="C37" s="39">
        <f t="array" ref="C37:D37">VLOOKUP(A37,'M. List'!$A$5:$E$124,{3,4},0)</f>
        <v>0</v>
      </c>
      <c r="D37" s="39" t="str">
        <v>T6</v>
      </c>
      <c r="E37" s="488"/>
      <c r="F37" s="41"/>
      <c r="G37" s="42">
        <f>IF((IF(F37-F$5&lt;=0,0,IF(F37-F$5&gt;12, -6, CEILING(-0.5*(F37-F$5),-0.5))))&lt;(-E37),-E37,IF(F37-F$5&lt;=0,0,IF(F37-F$5&gt;12, -6, CEILING(-0.5*(F37-F$5),-0.5))))</f>
        <v>0</v>
      </c>
      <c r="H37" s="43">
        <f>E37+G37</f>
        <v>0</v>
      </c>
      <c r="I37" s="40"/>
      <c r="J37" s="41"/>
      <c r="K37" s="42">
        <f>IF((IF(J37-J$5&lt;=0,0,IF(J37-J$5&gt;12, -6, CEILING(-0.5*(J37-J$5),-0.5))))&lt;(-I37),-I37,IF(J37-J$5&lt;=0,0,IF(J37-J$5&gt;12, -6, CEILING(-0.5*(J37-J$5),-0.5))))</f>
        <v>0</v>
      </c>
      <c r="L37" s="44">
        <f>I37+K37</f>
        <v>0</v>
      </c>
      <c r="M37" s="40">
        <f>H37+L37</f>
        <v>0</v>
      </c>
      <c r="N37" s="45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21.75" customHeight="1" x14ac:dyDescent="0.35">
      <c r="A38" s="38">
        <v>33</v>
      </c>
      <c r="B38" s="38">
        <v>3</v>
      </c>
      <c r="C38" s="39">
        <f t="array" ref="C38:D38">VLOOKUP(A38,'M. List'!$A$5:$E$124,{3,4},0)</f>
        <v>0</v>
      </c>
      <c r="D38" s="39" t="str">
        <v>T6</v>
      </c>
      <c r="E38" s="488"/>
      <c r="F38" s="41"/>
      <c r="G38" s="42">
        <f>IF((IF(F38-F$5&lt;=0,0,IF(F38-F$5&gt;12, -6, CEILING(-0.5*(F38-F$5),-0.5))))&lt;(-E38),-E38,IF(F38-F$5&lt;=0,0,IF(F38-F$5&gt;12, -6, CEILING(-0.5*(F38-F$5),-0.5))))</f>
        <v>0</v>
      </c>
      <c r="H38" s="43">
        <f>E38+G38</f>
        <v>0</v>
      </c>
      <c r="I38" s="40"/>
      <c r="J38" s="41"/>
      <c r="K38" s="42">
        <f>IF((IF(J38-J$5&lt;=0,0,IF(J38-J$5&gt;12, -6, CEILING(-0.5*(J38-J$5),-0.5))))&lt;(-I38),-I38,IF(J38-J$5&lt;=0,0,IF(J38-J$5&gt;12, -6, CEILING(-0.5*(J38-J$5),-0.5))))</f>
        <v>0</v>
      </c>
      <c r="L38" s="44">
        <f>I38+K38</f>
        <v>0</v>
      </c>
      <c r="M38" s="40">
        <f>H38+L38</f>
        <v>0</v>
      </c>
      <c r="N38" s="45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21.75" customHeight="1" x14ac:dyDescent="0.35">
      <c r="A39" s="38">
        <v>34</v>
      </c>
      <c r="B39" s="38">
        <v>4</v>
      </c>
      <c r="C39" s="39">
        <f t="array" ref="C39:D39">VLOOKUP(A39,'M. List'!$A$5:$E$124,{3,4},0)</f>
        <v>0</v>
      </c>
      <c r="D39" s="39" t="str">
        <v>T6</v>
      </c>
      <c r="E39" s="488"/>
      <c r="F39" s="41"/>
      <c r="G39" s="42">
        <f>IF((IF(F39-F$5&lt;=0,0,IF(F39-F$5&gt;12, -6, CEILING(-0.5*(F39-F$5),-0.5))))&lt;(-E39),-E39,IF(F39-F$5&lt;=0,0,IF(F39-F$5&gt;12, -6, CEILING(-0.5*(F39-F$5),-0.5))))</f>
        <v>0</v>
      </c>
      <c r="H39" s="43">
        <f>E39+G39</f>
        <v>0</v>
      </c>
      <c r="I39" s="40"/>
      <c r="J39" s="41"/>
      <c r="K39" s="42">
        <f>IF((IF(J39-J$5&lt;=0,0,IF(J39-J$5&gt;12, -6, CEILING(-0.5*(J39-J$5),-0.5))))&lt;(-I39),-I39,IF(J39-J$5&lt;=0,0,IF(J39-J$5&gt;12, -6, CEILING(-0.5*(J39-J$5),-0.5))))</f>
        <v>0</v>
      </c>
      <c r="L39" s="44">
        <f>I39+K39</f>
        <v>0</v>
      </c>
      <c r="M39" s="40">
        <f>H39+L39</f>
        <v>0</v>
      </c>
      <c r="N39" s="45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21.75" customHeight="1" x14ac:dyDescent="0.35">
      <c r="A40" s="38">
        <v>35</v>
      </c>
      <c r="B40" s="38">
        <v>5</v>
      </c>
      <c r="C40" s="39">
        <f t="array" ref="C40:D40">VLOOKUP(A40,'M. List'!$A$5:$E$124,{3,4},0)</f>
        <v>0</v>
      </c>
      <c r="D40" s="39" t="str">
        <v>T6</v>
      </c>
      <c r="E40" s="488"/>
      <c r="F40" s="41"/>
      <c r="G40" s="42">
        <f>IF((IF(F40-F$5&lt;=0,0,IF(F40-F$5&gt;12, -6, CEILING(-0.5*(F40-F$5),-0.5))))&lt;(-E40),-E40,IF(F40-F$5&lt;=0,0,IF(F40-F$5&gt;12, -6, CEILING(-0.5*(F40-F$5),-0.5))))</f>
        <v>0</v>
      </c>
      <c r="H40" s="43">
        <f>E40+G40</f>
        <v>0</v>
      </c>
      <c r="I40" s="40"/>
      <c r="J40" s="41"/>
      <c r="K40" s="42">
        <f>IF((IF(J40-J$5&lt;=0,0,IF(J40-J$5&gt;12, -6, CEILING(-0.5*(J40-J$5),-0.5))))&lt;(-I40),-I40,IF(J40-J$5&lt;=0,0,IF(J40-J$5&gt;12, -6, CEILING(-0.5*(J40-J$5),-0.5))))</f>
        <v>0</v>
      </c>
      <c r="L40" s="44">
        <f>I40+K40</f>
        <v>0</v>
      </c>
      <c r="M40" s="40">
        <f>H40+L40</f>
        <v>0</v>
      </c>
      <c r="N40" s="45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21.75" customHeight="1" x14ac:dyDescent="0.35">
      <c r="A41" s="38">
        <v>36</v>
      </c>
      <c r="B41" s="46" t="s">
        <v>18</v>
      </c>
      <c r="C41" s="47" t="s">
        <v>23</v>
      </c>
      <c r="D41" s="48"/>
      <c r="E41" s="49">
        <f>SUM(E36:E40)</f>
        <v>0</v>
      </c>
      <c r="F41" s="49"/>
      <c r="G41" s="50"/>
      <c r="H41" s="51">
        <f t="shared" ref="H41:I41" si="11">SUM(H36:H40)</f>
        <v>0</v>
      </c>
      <c r="I41" s="49">
        <f t="shared" si="11"/>
        <v>0</v>
      </c>
      <c r="J41" s="52"/>
      <c r="K41" s="50"/>
      <c r="L41" s="53">
        <f t="shared" ref="L41:M41" si="12">SUM(L36:L40)</f>
        <v>0</v>
      </c>
      <c r="M41" s="49">
        <f t="shared" si="12"/>
        <v>0</v>
      </c>
      <c r="N41" s="54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21.75" customHeight="1" x14ac:dyDescent="0.35">
      <c r="A42" s="38">
        <v>39</v>
      </c>
      <c r="B42" s="38">
        <v>1</v>
      </c>
      <c r="C42" s="39">
        <f t="array" ref="C42:D42">VLOOKUP(A42,'M. List'!$A$5:$E$124,{3,4},0)</f>
        <v>0</v>
      </c>
      <c r="D42" s="39" t="str">
        <v>T7</v>
      </c>
      <c r="E42" s="488"/>
      <c r="F42" s="41"/>
      <c r="G42" s="42">
        <f>IF((IF(F42-F$5&lt;=0,0,IF(F42-F$5&gt;12, -6, CEILING(-0.5*(F42-F$5),-0.5))))&lt;(-E42),-E42,IF(F42-F$5&lt;=0,0,IF(F42-F$5&gt;12, -6, CEILING(-0.5*(F42-F$5),-0.5))))</f>
        <v>0</v>
      </c>
      <c r="H42" s="43">
        <f>E42+G42</f>
        <v>0</v>
      </c>
      <c r="I42" s="40"/>
      <c r="J42" s="41"/>
      <c r="K42" s="42">
        <f>IF((IF(J42-J$5&lt;=0,0,IF(J42-J$5&gt;12, -6, CEILING(-0.5*(J42-J$5),-0.5))))&lt;(-I42),-I42,IF(J42-J$5&lt;=0,0,IF(J42-J$5&gt;12, -6, CEILING(-0.5*(J42-J$5),-0.5))))</f>
        <v>0</v>
      </c>
      <c r="L42" s="44">
        <f>I42+K42</f>
        <v>0</v>
      </c>
      <c r="M42" s="40">
        <f>H42+L42</f>
        <v>0</v>
      </c>
      <c r="N42" s="45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21.75" customHeight="1" x14ac:dyDescent="0.35">
      <c r="A43" s="38">
        <v>41</v>
      </c>
      <c r="B43" s="38">
        <v>2</v>
      </c>
      <c r="C43" s="39">
        <f t="array" ref="C43:D43">VLOOKUP(A43,'M. List'!$A$5:$E$124,{3,4},0)</f>
        <v>0</v>
      </c>
      <c r="D43" s="39" t="str">
        <v>T7</v>
      </c>
      <c r="E43" s="488"/>
      <c r="F43" s="41"/>
      <c r="G43" s="42">
        <f>IF((IF(F43-F$5&lt;=0,0,IF(F43-F$5&gt;12, -6, CEILING(-0.5*(F43-F$5),-0.5))))&lt;(-E43),-E43,IF(F43-F$5&lt;=0,0,IF(F43-F$5&gt;12, -6, CEILING(-0.5*(F43-F$5),-0.5))))</f>
        <v>0</v>
      </c>
      <c r="H43" s="43">
        <f>E43+G43</f>
        <v>0</v>
      </c>
      <c r="I43" s="40"/>
      <c r="J43" s="41"/>
      <c r="K43" s="42">
        <f>IF((IF(J43-J$5&lt;=0,0,IF(J43-J$5&gt;12, -6, CEILING(-0.5*(J43-J$5),-0.5))))&lt;(-I43),-I43,IF(J43-J$5&lt;=0,0,IF(J43-J$5&gt;12, -6, CEILING(-0.5*(J43-J$5),-0.5))))</f>
        <v>0</v>
      </c>
      <c r="L43" s="44">
        <f>I43+K43</f>
        <v>0</v>
      </c>
      <c r="M43" s="40">
        <f>H43+L43</f>
        <v>0</v>
      </c>
      <c r="N43" s="45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21.75" customHeight="1" x14ac:dyDescent="0.35">
      <c r="A44" s="38">
        <v>38</v>
      </c>
      <c r="B44" s="38">
        <v>3</v>
      </c>
      <c r="C44" s="39">
        <f t="array" ref="C44:D44">VLOOKUP(A44,'M. List'!$A$5:$E$124,{3,4},0)</f>
        <v>0</v>
      </c>
      <c r="D44" s="39" t="str">
        <v>T7</v>
      </c>
      <c r="E44" s="488"/>
      <c r="F44" s="41"/>
      <c r="G44" s="42">
        <f>IF((IF(F44-F$5&lt;=0,0,IF(F44-F$5&gt;12, -6, CEILING(-0.5*(F44-F$5),-0.5))))&lt;(-E44),-E44,IF(F44-F$5&lt;=0,0,IF(F44-F$5&gt;12, -6, CEILING(-0.5*(F44-F$5),-0.5))))</f>
        <v>0</v>
      </c>
      <c r="H44" s="43">
        <f>E44+G44</f>
        <v>0</v>
      </c>
      <c r="I44" s="40"/>
      <c r="J44" s="41"/>
      <c r="K44" s="42">
        <f>IF((IF(J44-J$5&lt;=0,0,IF(J44-J$5&gt;12, -6, CEILING(-0.5*(J44-J$5),-0.5))))&lt;(-I44),-I44,IF(J44-J$5&lt;=0,0,IF(J44-J$5&gt;12, -6, CEILING(-0.5*(J44-J$5),-0.5))))</f>
        <v>0</v>
      </c>
      <c r="L44" s="44">
        <f>I44+K44</f>
        <v>0</v>
      </c>
      <c r="M44" s="40">
        <f>H44+L44</f>
        <v>0</v>
      </c>
      <c r="N44" s="45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21.75" customHeight="1" x14ac:dyDescent="0.35">
      <c r="A45" s="38">
        <v>37</v>
      </c>
      <c r="B45" s="38">
        <v>4</v>
      </c>
      <c r="C45" s="39">
        <f t="array" ref="C45:D45">VLOOKUP(A45,'M. List'!$A$5:$E$124,{3,4},0)</f>
        <v>0</v>
      </c>
      <c r="D45" s="39" t="str">
        <v>T7</v>
      </c>
      <c r="E45" s="488"/>
      <c r="F45" s="41"/>
      <c r="G45" s="42">
        <f>IF((IF(F45-F$5&lt;=0,0,IF(F45-F$5&gt;12, -6, CEILING(-0.5*(F45-F$5),-0.5))))&lt;(-E45),-E45,IF(F45-F$5&lt;=0,0,IF(F45-F$5&gt;12, -6, CEILING(-0.5*(F45-F$5),-0.5))))</f>
        <v>0</v>
      </c>
      <c r="H45" s="43">
        <f>E45+G45</f>
        <v>0</v>
      </c>
      <c r="I45" s="40"/>
      <c r="J45" s="41"/>
      <c r="K45" s="42">
        <f>IF((IF(J45-J$5&lt;=0,0,IF(J45-J$5&gt;12, -6, CEILING(-0.5*(J45-J$5),-0.5))))&lt;(-I45),-I45,IF(J45-J$5&lt;=0,0,IF(J45-J$5&gt;12, -6, CEILING(-0.5*(J45-J$5),-0.5))))</f>
        <v>0</v>
      </c>
      <c r="L45" s="44">
        <f>I45+K45</f>
        <v>0</v>
      </c>
      <c r="M45" s="40">
        <f>H45+L45</f>
        <v>0</v>
      </c>
      <c r="N45" s="45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21.75" customHeight="1" x14ac:dyDescent="0.35">
      <c r="A46" s="38">
        <v>40</v>
      </c>
      <c r="B46" s="38">
        <v>5</v>
      </c>
      <c r="C46" s="39">
        <f t="array" ref="C46:D46">VLOOKUP(A46,'M. List'!$A$5:$E$124,{3,4},0)</f>
        <v>0</v>
      </c>
      <c r="D46" s="39" t="str">
        <v>T7</v>
      </c>
      <c r="E46" s="40"/>
      <c r="F46" s="41"/>
      <c r="G46" s="42">
        <f>IF((IF(F46-F$5&lt;=0,0,IF(F46-F$5&gt;12, -6, CEILING(-0.5*(F46-F$5),-0.5))))&lt;(-E46),-E46,IF(F46-F$5&lt;=0,0,IF(F46-F$5&gt;12, -6, CEILING(-0.5*(F46-F$5),-0.5))))</f>
        <v>0</v>
      </c>
      <c r="H46" s="43">
        <f>E46+G46</f>
        <v>0</v>
      </c>
      <c r="I46" s="40"/>
      <c r="J46" s="41"/>
      <c r="K46" s="42">
        <f>IF((IF(J46-J$5&lt;=0,0,IF(J46-J$5&gt;12, -6, CEILING(-0.5*(J46-J$5),-0.5))))&lt;(-I46),-I46,IF(J46-J$5&lt;=0,0,IF(J46-J$5&gt;12, -6, CEILING(-0.5*(J46-J$5),-0.5))))</f>
        <v>0</v>
      </c>
      <c r="L46" s="44">
        <f>I46+K46</f>
        <v>0</v>
      </c>
      <c r="M46" s="40">
        <f>H46+L46</f>
        <v>0</v>
      </c>
      <c r="N46" s="45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21.75" customHeight="1" x14ac:dyDescent="0.35">
      <c r="A47" s="38">
        <v>42</v>
      </c>
      <c r="B47" s="46" t="s">
        <v>18</v>
      </c>
      <c r="C47" s="47" t="s">
        <v>24</v>
      </c>
      <c r="D47" s="48"/>
      <c r="E47" s="49">
        <f>SUM(E42:E46)</f>
        <v>0</v>
      </c>
      <c r="F47" s="49"/>
      <c r="G47" s="50"/>
      <c r="H47" s="51">
        <f t="shared" ref="H47:I47" si="13">SUM(H42:H46)</f>
        <v>0</v>
      </c>
      <c r="I47" s="49">
        <f t="shared" si="13"/>
        <v>0</v>
      </c>
      <c r="J47" s="52"/>
      <c r="K47" s="50"/>
      <c r="L47" s="53">
        <f t="shared" ref="L47:M47" si="14">SUM(L42:L46)</f>
        <v>0</v>
      </c>
      <c r="M47" s="49">
        <f t="shared" si="14"/>
        <v>0</v>
      </c>
      <c r="N47" s="54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21.75" customHeight="1" x14ac:dyDescent="0.35">
      <c r="A48" s="38">
        <v>43</v>
      </c>
      <c r="B48" s="38">
        <v>1</v>
      </c>
      <c r="C48" s="39">
        <f t="array" ref="C48:D48">VLOOKUP(A48,'M. List'!$A$5:$E$124,{3,4},0)</f>
        <v>0</v>
      </c>
      <c r="D48" s="39" t="str">
        <v>T8</v>
      </c>
      <c r="E48" s="40"/>
      <c r="F48" s="41"/>
      <c r="G48" s="42">
        <f>IF((IF(F48-F$5&lt;=0,0,IF(F48-F$5&gt;12, -6, CEILING(-0.5*(F48-F$5),-0.5))))&lt;(-E48),-E48,IF(F48-F$5&lt;=0,0,IF(F48-F$5&gt;12, -6, CEILING(-0.5*(F48-F$5),-0.5))))</f>
        <v>0</v>
      </c>
      <c r="H48" s="43">
        <f>E48+G48</f>
        <v>0</v>
      </c>
      <c r="I48" s="40"/>
      <c r="J48" s="41"/>
      <c r="K48" s="42">
        <f>IF((IF(J48-J$5&lt;=0,0,IF(J48-J$5&gt;12, -6, CEILING(-0.5*(J48-J$5),-0.5))))&lt;(-I48),-I48,IF(J48-J$5&lt;=0,0,IF(J48-J$5&gt;12, -6, CEILING(-0.5*(J48-J$5),-0.5))))</f>
        <v>0</v>
      </c>
      <c r="L48" s="44">
        <f>I48+K48</f>
        <v>0</v>
      </c>
      <c r="M48" s="40">
        <f>H48+L48</f>
        <v>0</v>
      </c>
      <c r="N48" s="45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21.75" customHeight="1" x14ac:dyDescent="0.35">
      <c r="A49" s="38">
        <v>44</v>
      </c>
      <c r="B49" s="38">
        <v>2</v>
      </c>
      <c r="C49" s="39">
        <f t="array" ref="C49:D49">VLOOKUP(A49,'M. List'!$A$5:$E$124,{3,4},0)</f>
        <v>0</v>
      </c>
      <c r="D49" s="39" t="str">
        <v>T8</v>
      </c>
      <c r="E49" s="40"/>
      <c r="F49" s="41"/>
      <c r="G49" s="42">
        <f>IF((IF(F49-F$5&lt;=0,0,IF(F49-F$5&gt;12, -6, CEILING(-0.5*(F49-F$5),-0.5))))&lt;(-E49),-E49,IF(F49-F$5&lt;=0,0,IF(F49-F$5&gt;12, -6, CEILING(-0.5*(F49-F$5),-0.5))))</f>
        <v>0</v>
      </c>
      <c r="H49" s="43">
        <f>E49+G49</f>
        <v>0</v>
      </c>
      <c r="I49" s="40"/>
      <c r="J49" s="41"/>
      <c r="K49" s="42">
        <f>IF((IF(J49-J$5&lt;=0,0,IF(J49-J$5&gt;12, -6, CEILING(-0.5*(J49-J$5),-0.5))))&lt;(-I49),-I49,IF(J49-J$5&lt;=0,0,IF(J49-J$5&gt;12, -6, CEILING(-0.5*(J49-J$5),-0.5))))</f>
        <v>0</v>
      </c>
      <c r="L49" s="44">
        <f>I49+K49</f>
        <v>0</v>
      </c>
      <c r="M49" s="40">
        <f>H49+L49</f>
        <v>0</v>
      </c>
      <c r="N49" s="45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21.75" customHeight="1" x14ac:dyDescent="0.35">
      <c r="A50" s="38">
        <v>45</v>
      </c>
      <c r="B50" s="38">
        <v>3</v>
      </c>
      <c r="C50" s="39">
        <f t="array" ref="C50:D50">VLOOKUP(A50,'M. List'!$A$5:$E$124,{3,4},0)</f>
        <v>0</v>
      </c>
      <c r="D50" s="39" t="str">
        <v>T8</v>
      </c>
      <c r="E50" s="40"/>
      <c r="F50" s="41"/>
      <c r="G50" s="42">
        <f>IF((IF(F50-F$5&lt;=0,0,IF(F50-F$5&gt;12, -6, CEILING(-0.5*(F50-F$5),-0.5))))&lt;(-E50),-E50,IF(F50-F$5&lt;=0,0,IF(F50-F$5&gt;12, -6, CEILING(-0.5*(F50-F$5),-0.5))))</f>
        <v>0</v>
      </c>
      <c r="H50" s="43">
        <f>E50+G50</f>
        <v>0</v>
      </c>
      <c r="I50" s="40"/>
      <c r="J50" s="41"/>
      <c r="K50" s="42">
        <f>IF((IF(J50-J$5&lt;=0,0,IF(J50-J$5&gt;12, -6, CEILING(-0.5*(J50-J$5),-0.5))))&lt;(-I50),-I50,IF(J50-J$5&lt;=0,0,IF(J50-J$5&gt;12, -6, CEILING(-0.5*(J50-J$5),-0.5))))</f>
        <v>0</v>
      </c>
      <c r="L50" s="44">
        <f>I50+K50</f>
        <v>0</v>
      </c>
      <c r="M50" s="40">
        <f>H50+L50</f>
        <v>0</v>
      </c>
      <c r="N50" s="45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21.75" customHeight="1" x14ac:dyDescent="0.35">
      <c r="A51" s="38">
        <v>46</v>
      </c>
      <c r="B51" s="38">
        <v>4</v>
      </c>
      <c r="C51" s="39">
        <f t="array" ref="C51:D51">VLOOKUP(A51,'M. List'!$A$5:$E$124,{3,4},0)</f>
        <v>0</v>
      </c>
      <c r="D51" s="39" t="str">
        <v>T8</v>
      </c>
      <c r="E51" s="40"/>
      <c r="F51" s="41"/>
      <c r="G51" s="42">
        <f>IF((IF(F51-F$5&lt;=0,0,IF(F51-F$5&gt;12, -6, CEILING(-0.5*(F51-F$5),-0.5))))&lt;(-E51),-E51,IF(F51-F$5&lt;=0,0,IF(F51-F$5&gt;12, -6, CEILING(-0.5*(F51-F$5),-0.5))))</f>
        <v>0</v>
      </c>
      <c r="H51" s="43">
        <f>E51+G51</f>
        <v>0</v>
      </c>
      <c r="I51" s="40"/>
      <c r="J51" s="41"/>
      <c r="K51" s="42">
        <f>IF((IF(J51-J$5&lt;=0,0,IF(J51-J$5&gt;12, -6, CEILING(-0.5*(J51-J$5),-0.5))))&lt;(-I51),-I51,IF(J51-J$5&lt;=0,0,IF(J51-J$5&gt;12, -6, CEILING(-0.5*(J51-J$5),-0.5))))</f>
        <v>0</v>
      </c>
      <c r="L51" s="44">
        <f>I51+K51</f>
        <v>0</v>
      </c>
      <c r="M51" s="40">
        <f>H51+L51</f>
        <v>0</v>
      </c>
      <c r="N51" s="45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21.75" customHeight="1" x14ac:dyDescent="0.35">
      <c r="A52" s="38">
        <v>47</v>
      </c>
      <c r="B52" s="38">
        <v>5</v>
      </c>
      <c r="C52" s="39">
        <f t="array" ref="C52:D52">VLOOKUP(A52,'M. List'!$A$5:$E$124,{3,4},0)</f>
        <v>0</v>
      </c>
      <c r="D52" s="39" t="str">
        <v>T8</v>
      </c>
      <c r="E52" s="40"/>
      <c r="F52" s="41"/>
      <c r="G52" s="42">
        <f>IF((IF(F52-F$5&lt;=0,0,IF(F52-F$5&gt;12, -6, CEILING(-0.5*(F52-F$5),-0.5))))&lt;(-E52),-E52,IF(F52-F$5&lt;=0,0,IF(F52-F$5&gt;12, -6, CEILING(-0.5*(F52-F$5),-0.5))))</f>
        <v>0</v>
      </c>
      <c r="H52" s="43">
        <f>E52+G52</f>
        <v>0</v>
      </c>
      <c r="I52" s="40"/>
      <c r="J52" s="41"/>
      <c r="K52" s="42">
        <f>IF((IF(J52-J$5&lt;=0,0,IF(J52-J$5&gt;12, -6, CEILING(-0.5*(J52-J$5),-0.5))))&lt;(-I52),-I52,IF(J52-J$5&lt;=0,0,IF(J52-J$5&gt;12, -6, CEILING(-0.5*(J52-J$5),-0.5))))</f>
        <v>0</v>
      </c>
      <c r="L52" s="44">
        <f>I52+K52</f>
        <v>0</v>
      </c>
      <c r="M52" s="40">
        <f>H52+L52</f>
        <v>0</v>
      </c>
      <c r="N52" s="45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21.75" customHeight="1" x14ac:dyDescent="0.35">
      <c r="A53" s="38">
        <v>48</v>
      </c>
      <c r="B53" s="46" t="s">
        <v>18</v>
      </c>
      <c r="C53" s="47" t="s">
        <v>25</v>
      </c>
      <c r="D53" s="48"/>
      <c r="E53" s="49">
        <f>SUM(E48:E52)</f>
        <v>0</v>
      </c>
      <c r="F53" s="49"/>
      <c r="G53" s="50"/>
      <c r="H53" s="51">
        <f t="shared" ref="H53:I53" si="15">SUM(H48:H52)</f>
        <v>0</v>
      </c>
      <c r="I53" s="49">
        <f t="shared" si="15"/>
        <v>0</v>
      </c>
      <c r="J53" s="52"/>
      <c r="K53" s="50"/>
      <c r="L53" s="53">
        <f t="shared" ref="L53:M53" si="16">SUM(L48:L52)</f>
        <v>0</v>
      </c>
      <c r="M53" s="49">
        <f t="shared" si="16"/>
        <v>0</v>
      </c>
      <c r="N53" s="54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21.75" customHeight="1" x14ac:dyDescent="0.35">
      <c r="A54" s="38">
        <v>49</v>
      </c>
      <c r="B54" s="38">
        <v>1</v>
      </c>
      <c r="C54" s="39">
        <f t="array" ref="C54:D54">VLOOKUP(A54,'M. List'!$A$5:$E$124,{3,4},0)</f>
        <v>0</v>
      </c>
      <c r="D54" s="39" t="str">
        <v>T9</v>
      </c>
      <c r="E54" s="40"/>
      <c r="F54" s="41"/>
      <c r="G54" s="42">
        <f>IF((IF(F54-F$5&lt;=0,0,IF(F54-F$5&gt;12, -6, CEILING(-0.5*(F54-F$5),-0.5))))&lt;(-E54),-E54,IF(F54-F$5&lt;=0,0,IF(F54-F$5&gt;12, -6, CEILING(-0.5*(F54-F$5),-0.5))))</f>
        <v>0</v>
      </c>
      <c r="H54" s="43">
        <f>E54+G54</f>
        <v>0</v>
      </c>
      <c r="I54" s="40"/>
      <c r="J54" s="41"/>
      <c r="K54" s="42">
        <f>IF((IF(J54-J$5&lt;=0,0,IF(J54-J$5&gt;12, -6, CEILING(-0.5*(J54-J$5),-0.5))))&lt;(-I54),-I54,IF(J54-J$5&lt;=0,0,IF(J54-J$5&gt;12, -6, CEILING(-0.5*(J54-J$5),-0.5))))</f>
        <v>0</v>
      </c>
      <c r="L54" s="44">
        <f>I54+K54</f>
        <v>0</v>
      </c>
      <c r="M54" s="40">
        <f>H54+L54</f>
        <v>0</v>
      </c>
      <c r="N54" s="45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21.75" customHeight="1" x14ac:dyDescent="0.35">
      <c r="A55" s="38">
        <v>50</v>
      </c>
      <c r="B55" s="38">
        <v>2</v>
      </c>
      <c r="C55" s="39">
        <f t="array" ref="C55:D55">VLOOKUP(A55,'M. List'!$A$5:$E$124,{3,4},0)</f>
        <v>0</v>
      </c>
      <c r="D55" s="39" t="str">
        <v>T9</v>
      </c>
      <c r="E55" s="40"/>
      <c r="F55" s="41"/>
      <c r="G55" s="42">
        <f>IF((IF(F55-F$5&lt;=0,0,IF(F55-F$5&gt;12, -6, CEILING(-0.5*(F55-F$5),-0.5))))&lt;(-E55),-E55,IF(F55-F$5&lt;=0,0,IF(F55-F$5&gt;12, -6, CEILING(-0.5*(F55-F$5),-0.5))))</f>
        <v>0</v>
      </c>
      <c r="H55" s="43">
        <f>E55+G55</f>
        <v>0</v>
      </c>
      <c r="I55" s="40"/>
      <c r="J55" s="41"/>
      <c r="K55" s="42">
        <f>IF((IF(J55-J$5&lt;=0,0,IF(J55-J$5&gt;12, -6, CEILING(-0.5*(J55-J$5),-0.5))))&lt;(-I55),-I55,IF(J55-J$5&lt;=0,0,IF(J55-J$5&gt;12, -6, CEILING(-0.5*(J55-J$5),-0.5))))</f>
        <v>0</v>
      </c>
      <c r="L55" s="44">
        <f>I55+K55</f>
        <v>0</v>
      </c>
      <c r="M55" s="40">
        <f>H55+L55</f>
        <v>0</v>
      </c>
      <c r="N55" s="45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21.75" customHeight="1" x14ac:dyDescent="0.35">
      <c r="A56" s="38">
        <v>51</v>
      </c>
      <c r="B56" s="38">
        <v>3</v>
      </c>
      <c r="C56" s="39">
        <f t="array" ref="C56:D56">VLOOKUP(A56,'M. List'!$A$5:$E$124,{3,4},0)</f>
        <v>0</v>
      </c>
      <c r="D56" s="39" t="str">
        <v>T9</v>
      </c>
      <c r="E56" s="40"/>
      <c r="F56" s="41"/>
      <c r="G56" s="42">
        <f>IF((IF(F56-F$5&lt;=0,0,IF(F56-F$5&gt;12, -6, CEILING(-0.5*(F56-F$5),-0.5))))&lt;(-E56),-E56,IF(F56-F$5&lt;=0,0,IF(F56-F$5&gt;12, -6, CEILING(-0.5*(F56-F$5),-0.5))))</f>
        <v>0</v>
      </c>
      <c r="H56" s="43">
        <f>E56+G56</f>
        <v>0</v>
      </c>
      <c r="I56" s="40"/>
      <c r="J56" s="41"/>
      <c r="K56" s="42">
        <f>IF((IF(J56-J$5&lt;=0,0,IF(J56-J$5&gt;12, -6, CEILING(-0.5*(J56-J$5),-0.5))))&lt;(-I56),-I56,IF(J56-J$5&lt;=0,0,IF(J56-J$5&gt;12, -6, CEILING(-0.5*(J56-J$5),-0.5))))</f>
        <v>0</v>
      </c>
      <c r="L56" s="44">
        <f>I56+K56</f>
        <v>0</v>
      </c>
      <c r="M56" s="40">
        <f>H56+L56</f>
        <v>0</v>
      </c>
      <c r="N56" s="45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21.75" customHeight="1" x14ac:dyDescent="0.35">
      <c r="A57" s="38">
        <v>52</v>
      </c>
      <c r="B57" s="38">
        <v>4</v>
      </c>
      <c r="C57" s="39">
        <f t="array" ref="C57:D57">VLOOKUP(A57,'M. List'!$A$5:$E$124,{3,4},0)</f>
        <v>0</v>
      </c>
      <c r="D57" s="39" t="str">
        <v>T9</v>
      </c>
      <c r="E57" s="40"/>
      <c r="F57" s="41"/>
      <c r="G57" s="42">
        <f>IF((IF(F57-F$5&lt;=0,0,IF(F57-F$5&gt;12, -6, CEILING(-0.5*(F57-F$5),-0.5))))&lt;(-E57),-E57,IF(F57-F$5&lt;=0,0,IF(F57-F$5&gt;12, -6, CEILING(-0.5*(F57-F$5),-0.5))))</f>
        <v>0</v>
      </c>
      <c r="H57" s="43">
        <f>E57+G57</f>
        <v>0</v>
      </c>
      <c r="I57" s="40"/>
      <c r="J57" s="41"/>
      <c r="K57" s="42">
        <f>IF((IF(J57-J$5&lt;=0,0,IF(J57-J$5&gt;12, -6, CEILING(-0.5*(J57-J$5),-0.5))))&lt;(-I57),-I57,IF(J57-J$5&lt;=0,0,IF(J57-J$5&gt;12, -6, CEILING(-0.5*(J57-J$5),-0.5))))</f>
        <v>0</v>
      </c>
      <c r="L57" s="44">
        <f>I57+K57</f>
        <v>0</v>
      </c>
      <c r="M57" s="40">
        <f>H57+L57</f>
        <v>0</v>
      </c>
      <c r="N57" s="45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21.75" customHeight="1" x14ac:dyDescent="0.35">
      <c r="A58" s="38">
        <v>53</v>
      </c>
      <c r="B58" s="38">
        <v>5</v>
      </c>
      <c r="C58" s="39">
        <f t="array" ref="C58:D58">VLOOKUP(A58,'M. List'!$A$5:$E$124,{3,4},0)</f>
        <v>0</v>
      </c>
      <c r="D58" s="39" t="str">
        <v>T9</v>
      </c>
      <c r="E58" s="40"/>
      <c r="F58" s="41"/>
      <c r="G58" s="42">
        <f>IF((IF(F58-F$5&lt;=0,0,IF(F58-F$5&gt;12, -6, CEILING(-0.5*(F58-F$5),-0.5))))&lt;(-E58),-E58,IF(F58-F$5&lt;=0,0,IF(F58-F$5&gt;12, -6, CEILING(-0.5*(F58-F$5),-0.5))))</f>
        <v>0</v>
      </c>
      <c r="H58" s="43">
        <f>E58+G58</f>
        <v>0</v>
      </c>
      <c r="I58" s="40"/>
      <c r="J58" s="41"/>
      <c r="K58" s="42">
        <f>IF((IF(J58-J$5&lt;=0,0,IF(J58-J$5&gt;12, -6, CEILING(-0.5*(J58-J$5),-0.5))))&lt;(-I58),-I58,IF(J58-J$5&lt;=0,0,IF(J58-J$5&gt;12, -6, CEILING(-0.5*(J58-J$5),-0.5))))</f>
        <v>0</v>
      </c>
      <c r="L58" s="44">
        <f>I58+K58</f>
        <v>0</v>
      </c>
      <c r="M58" s="40">
        <f>H58+L58</f>
        <v>0</v>
      </c>
      <c r="N58" s="45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21.75" customHeight="1" x14ac:dyDescent="0.35">
      <c r="A59" s="38">
        <v>54</v>
      </c>
      <c r="B59" s="46" t="s">
        <v>18</v>
      </c>
      <c r="C59" s="47" t="s">
        <v>26</v>
      </c>
      <c r="D59" s="48"/>
      <c r="E59" s="49">
        <f>SUM(E54:E58)</f>
        <v>0</v>
      </c>
      <c r="F59" s="49"/>
      <c r="G59" s="50"/>
      <c r="H59" s="51">
        <f t="shared" ref="H59:I59" si="17">SUM(H54:H58)</f>
        <v>0</v>
      </c>
      <c r="I59" s="49">
        <f t="shared" si="17"/>
        <v>0</v>
      </c>
      <c r="J59" s="52"/>
      <c r="K59" s="50"/>
      <c r="L59" s="53">
        <f t="shared" ref="L59:M59" si="18">SUM(L54:L58)</f>
        <v>0</v>
      </c>
      <c r="M59" s="49">
        <f t="shared" si="18"/>
        <v>0</v>
      </c>
      <c r="N59" s="54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21.75" customHeight="1" x14ac:dyDescent="0.35">
      <c r="A60" s="38">
        <v>55</v>
      </c>
      <c r="B60" s="38">
        <v>1</v>
      </c>
      <c r="C60" s="39">
        <f t="array" ref="C60:D60">VLOOKUP(A60,'M. List'!$A$5:$E$124,{3,4},0)</f>
        <v>0</v>
      </c>
      <c r="D60" s="39" t="str">
        <v>T10</v>
      </c>
      <c r="E60" s="40"/>
      <c r="F60" s="41"/>
      <c r="G60" s="42">
        <f>IF((IF(F60-F$5&lt;=0,0,IF(F60-F$5&gt;12, -6, CEILING(-0.5*(F60-F$5),-0.5))))&lt;(-E60),-E60,IF(F60-F$5&lt;=0,0,IF(F60-F$5&gt;12, -6, CEILING(-0.5*(F60-F$5),-0.5))))</f>
        <v>0</v>
      </c>
      <c r="H60" s="43">
        <f>E60+G60</f>
        <v>0</v>
      </c>
      <c r="I60" s="40"/>
      <c r="J60" s="41"/>
      <c r="K60" s="42">
        <f>IF((IF(J60-J$5&lt;=0,0,IF(J60-J$5&gt;12, -6, CEILING(-0.5*(J60-J$5),-0.5))))&lt;(-I60),-I60,IF(J60-J$5&lt;=0,0,IF(J60-J$5&gt;12, -6, CEILING(-0.5*(J60-J$5),-0.5))))</f>
        <v>0</v>
      </c>
      <c r="L60" s="44">
        <f>I60+K60</f>
        <v>0</v>
      </c>
      <c r="M60" s="40">
        <f>H60+L60</f>
        <v>0</v>
      </c>
      <c r="N60" s="45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21.75" customHeight="1" x14ac:dyDescent="0.35">
      <c r="A61" s="38">
        <v>56</v>
      </c>
      <c r="B61" s="38">
        <v>2</v>
      </c>
      <c r="C61" s="39">
        <f t="array" ref="C61:D61">VLOOKUP(A61,'M. List'!$A$5:$E$124,{3,4},0)</f>
        <v>0</v>
      </c>
      <c r="D61" s="39" t="str">
        <v>T10</v>
      </c>
      <c r="E61" s="40"/>
      <c r="F61" s="41"/>
      <c r="G61" s="42">
        <f>IF((IF(F61-F$5&lt;=0,0,IF(F61-F$5&gt;12, -6, CEILING(-0.5*(F61-F$5),-0.5))))&lt;(-E61),-E61,IF(F61-F$5&lt;=0,0,IF(F61-F$5&gt;12, -6, CEILING(-0.5*(F61-F$5),-0.5))))</f>
        <v>0</v>
      </c>
      <c r="H61" s="43">
        <f>E61+G61</f>
        <v>0</v>
      </c>
      <c r="I61" s="40"/>
      <c r="J61" s="41"/>
      <c r="K61" s="42">
        <f>IF((IF(J61-J$5&lt;=0,0,IF(J61-J$5&gt;12, -6, CEILING(-0.5*(J61-J$5),-0.5))))&lt;(-I61),-I61,IF(J61-J$5&lt;=0,0,IF(J61-J$5&gt;12, -6, CEILING(-0.5*(J61-J$5),-0.5))))</f>
        <v>0</v>
      </c>
      <c r="L61" s="44">
        <f>I61+K61</f>
        <v>0</v>
      </c>
      <c r="M61" s="40">
        <f>H61+L61</f>
        <v>0</v>
      </c>
      <c r="N61" s="45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21.75" customHeight="1" x14ac:dyDescent="0.35">
      <c r="A62" s="38">
        <v>57</v>
      </c>
      <c r="B62" s="38">
        <v>3</v>
      </c>
      <c r="C62" s="39">
        <f t="array" ref="C62:D62">VLOOKUP(A62,'M. List'!$A$5:$E$124,{3,4},0)</f>
        <v>0</v>
      </c>
      <c r="D62" s="39" t="str">
        <v>T10</v>
      </c>
      <c r="E62" s="40"/>
      <c r="F62" s="41"/>
      <c r="G62" s="42">
        <f>IF((IF(F62-F$5&lt;=0,0,IF(F62-F$5&gt;12, -6, CEILING(-0.5*(F62-F$5),-0.5))))&lt;(-E62),-E62,IF(F62-F$5&lt;=0,0,IF(F62-F$5&gt;12, -6, CEILING(-0.5*(F62-F$5),-0.5))))</f>
        <v>0</v>
      </c>
      <c r="H62" s="43">
        <f>E62+G62</f>
        <v>0</v>
      </c>
      <c r="I62" s="40"/>
      <c r="J62" s="41"/>
      <c r="K62" s="42">
        <f>IF((IF(J62-J$5&lt;=0,0,IF(J62-J$5&gt;12, -6, CEILING(-0.5*(J62-J$5),-0.5))))&lt;(-I62),-I62,IF(J62-J$5&lt;=0,0,IF(J62-J$5&gt;12, -6, CEILING(-0.5*(J62-J$5),-0.5))))</f>
        <v>0</v>
      </c>
      <c r="L62" s="44">
        <f>I62+K62</f>
        <v>0</v>
      </c>
      <c r="M62" s="40">
        <f>H62+L62</f>
        <v>0</v>
      </c>
      <c r="N62" s="45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21.75" customHeight="1" x14ac:dyDescent="0.35">
      <c r="A63" s="38">
        <v>58</v>
      </c>
      <c r="B63" s="38">
        <v>4</v>
      </c>
      <c r="C63" s="39">
        <f t="array" ref="C63:D63">VLOOKUP(A63,'M. List'!$A$5:$E$124,{3,4},0)</f>
        <v>0</v>
      </c>
      <c r="D63" s="39" t="str">
        <v>T10</v>
      </c>
      <c r="E63" s="40"/>
      <c r="F63" s="41"/>
      <c r="G63" s="42">
        <f>IF((IF(F63-F$5&lt;=0,0,IF(F63-F$5&gt;12, -6, CEILING(-0.5*(F63-F$5),-0.5))))&lt;(-E63),-E63,IF(F63-F$5&lt;=0,0,IF(F63-F$5&gt;12, -6, CEILING(-0.5*(F63-F$5),-0.5))))</f>
        <v>0</v>
      </c>
      <c r="H63" s="43">
        <f>E63+G63</f>
        <v>0</v>
      </c>
      <c r="I63" s="40"/>
      <c r="J63" s="41"/>
      <c r="K63" s="42">
        <f>IF((IF(J63-J$5&lt;=0,0,IF(J63-J$5&gt;12, -6, CEILING(-0.5*(J63-J$5),-0.5))))&lt;(-I63),-I63,IF(J63-J$5&lt;=0,0,IF(J63-J$5&gt;12, -6, CEILING(-0.5*(J63-J$5),-0.5))))</f>
        <v>0</v>
      </c>
      <c r="L63" s="44">
        <f>I63+K63</f>
        <v>0</v>
      </c>
      <c r="M63" s="40">
        <f>H63+L63</f>
        <v>0</v>
      </c>
      <c r="N63" s="45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21.75" customHeight="1" x14ac:dyDescent="0.35">
      <c r="A64" s="38">
        <v>59</v>
      </c>
      <c r="B64" s="38">
        <v>5</v>
      </c>
      <c r="C64" s="39">
        <f t="array" ref="C64:D64">VLOOKUP(A64,'M. List'!$A$5:$E$124,{3,4},0)</f>
        <v>0</v>
      </c>
      <c r="D64" s="39" t="str">
        <v>T10</v>
      </c>
      <c r="E64" s="40"/>
      <c r="F64" s="41"/>
      <c r="G64" s="42">
        <f>IF((IF(F64-F$5&lt;=0,0,IF(F64-F$5&gt;12, -6, CEILING(-0.5*(F64-F$5),-0.5))))&lt;(-E64),-E64,IF(F64-F$5&lt;=0,0,IF(F64-F$5&gt;12, -6, CEILING(-0.5*(F64-F$5),-0.5))))</f>
        <v>0</v>
      </c>
      <c r="H64" s="43">
        <f>E64+G64</f>
        <v>0</v>
      </c>
      <c r="I64" s="40"/>
      <c r="J64" s="41"/>
      <c r="K64" s="42">
        <f>IF((IF(J64-J$5&lt;=0,0,IF(J64-J$5&gt;12, -6, CEILING(-0.5*(J64-J$5),-0.5))))&lt;(-I64),-I64,IF(J64-J$5&lt;=0,0,IF(J64-J$5&gt;12, -6, CEILING(-0.5*(J64-J$5),-0.5))))</f>
        <v>0</v>
      </c>
      <c r="L64" s="44">
        <f>I64+K64</f>
        <v>0</v>
      </c>
      <c r="M64" s="40">
        <f>H64+L64</f>
        <v>0</v>
      </c>
      <c r="N64" s="45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21.75" customHeight="1" x14ac:dyDescent="0.35">
      <c r="A65" s="38">
        <v>60</v>
      </c>
      <c r="B65" s="46" t="s">
        <v>18</v>
      </c>
      <c r="C65" s="47" t="s">
        <v>27</v>
      </c>
      <c r="D65" s="48"/>
      <c r="E65" s="49">
        <f>SUM(E60:E64)</f>
        <v>0</v>
      </c>
      <c r="F65" s="49"/>
      <c r="G65" s="50"/>
      <c r="H65" s="51">
        <f t="shared" ref="H65:I65" si="19">SUM(H60:H64)</f>
        <v>0</v>
      </c>
      <c r="I65" s="49">
        <f t="shared" si="19"/>
        <v>0</v>
      </c>
      <c r="J65" s="52"/>
      <c r="K65" s="50"/>
      <c r="L65" s="53">
        <f t="shared" ref="L65:M65" si="20">SUM(L60:L64)</f>
        <v>0</v>
      </c>
      <c r="M65" s="49">
        <f t="shared" si="20"/>
        <v>0</v>
      </c>
      <c r="N65" s="54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21.75" customHeight="1" x14ac:dyDescent="0.35">
      <c r="A66" s="38">
        <v>61</v>
      </c>
      <c r="B66" s="38">
        <v>1</v>
      </c>
      <c r="C66" s="39">
        <f t="array" ref="C66:D66">VLOOKUP(A66,'M. List'!$A$5:$E$124,{3,4},0)</f>
        <v>0</v>
      </c>
      <c r="D66" s="39" t="str">
        <v>T11</v>
      </c>
      <c r="E66" s="40"/>
      <c r="F66" s="41"/>
      <c r="G66" s="42">
        <f>IF((IF(F66-F$5&lt;=0,0,IF(F66-F$5&gt;12, -6, CEILING(-0.5*(F66-F$5),-0.5))))&lt;(-E66),-E66,IF(F66-F$5&lt;=0,0,IF(F66-F$5&gt;12, -6, CEILING(-0.5*(F66-F$5),-0.5))))</f>
        <v>0</v>
      </c>
      <c r="H66" s="43">
        <f>E66+G66</f>
        <v>0</v>
      </c>
      <c r="I66" s="40"/>
      <c r="J66" s="41"/>
      <c r="K66" s="42">
        <f>IF((IF(J66-J$5&lt;=0,0,IF(J66-J$5&gt;12, -6, CEILING(-0.5*(J66-J$5),-0.5))))&lt;(-I66),-I66,IF(J66-J$5&lt;=0,0,IF(J66-J$5&gt;12, -6, CEILING(-0.5*(J66-J$5),-0.5))))</f>
        <v>0</v>
      </c>
      <c r="L66" s="44">
        <f>I66+K66</f>
        <v>0</v>
      </c>
      <c r="M66" s="40">
        <f>H66+L66</f>
        <v>0</v>
      </c>
      <c r="N66" s="45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21.75" customHeight="1" x14ac:dyDescent="0.35">
      <c r="A67" s="38">
        <v>62</v>
      </c>
      <c r="B67" s="38">
        <v>2</v>
      </c>
      <c r="C67" s="39">
        <f t="array" ref="C67:D67">VLOOKUP(A67,'M. List'!$A$5:$E$124,{3,4},0)</f>
        <v>0</v>
      </c>
      <c r="D67" s="39" t="str">
        <v>T11</v>
      </c>
      <c r="E67" s="40"/>
      <c r="F67" s="41"/>
      <c r="G67" s="42">
        <f>IF((IF(F67-F$5&lt;=0,0,IF(F67-F$5&gt;12, -6, CEILING(-0.5*(F67-F$5),-0.5))))&lt;(-E67),-E67,IF(F67-F$5&lt;=0,0,IF(F67-F$5&gt;12, -6, CEILING(-0.5*(F67-F$5),-0.5))))</f>
        <v>0</v>
      </c>
      <c r="H67" s="43">
        <f>E67+G67</f>
        <v>0</v>
      </c>
      <c r="I67" s="40"/>
      <c r="J67" s="41"/>
      <c r="K67" s="42">
        <f>IF((IF(J67-J$5&lt;=0,0,IF(J67-J$5&gt;12, -6, CEILING(-0.5*(J67-J$5),-0.5))))&lt;(-I67),-I67,IF(J67-J$5&lt;=0,0,IF(J67-J$5&gt;12, -6, CEILING(-0.5*(J67-J$5),-0.5))))</f>
        <v>0</v>
      </c>
      <c r="L67" s="44">
        <f>I67+K67</f>
        <v>0</v>
      </c>
      <c r="M67" s="40">
        <f>H67+L67</f>
        <v>0</v>
      </c>
      <c r="N67" s="45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21.75" customHeight="1" x14ac:dyDescent="0.35">
      <c r="A68" s="38">
        <v>63</v>
      </c>
      <c r="B68" s="38">
        <v>3</v>
      </c>
      <c r="C68" s="39">
        <f t="array" ref="C68:D68">VLOOKUP(A68,'M. List'!$A$5:$E$124,{3,4},0)</f>
        <v>0</v>
      </c>
      <c r="D68" s="39" t="str">
        <v>T11</v>
      </c>
      <c r="E68" s="40"/>
      <c r="F68" s="41"/>
      <c r="G68" s="42">
        <f>IF((IF(F68-F$5&lt;=0,0,IF(F68-F$5&gt;12, -6, CEILING(-0.5*(F68-F$5),-0.5))))&lt;(-E68),-E68,IF(F68-F$5&lt;=0,0,IF(F68-F$5&gt;12, -6, CEILING(-0.5*(F68-F$5),-0.5))))</f>
        <v>0</v>
      </c>
      <c r="H68" s="43">
        <f>E68+G68</f>
        <v>0</v>
      </c>
      <c r="I68" s="40"/>
      <c r="J68" s="41"/>
      <c r="K68" s="42">
        <f>IF((IF(J68-J$5&lt;=0,0,IF(J68-J$5&gt;12, -6, CEILING(-0.5*(J68-J$5),-0.5))))&lt;(-I68),-I68,IF(J68-J$5&lt;=0,0,IF(J68-J$5&gt;12, -6, CEILING(-0.5*(J68-J$5),-0.5))))</f>
        <v>0</v>
      </c>
      <c r="L68" s="44">
        <f>I68+K68</f>
        <v>0</v>
      </c>
      <c r="M68" s="40">
        <f>H68+L68</f>
        <v>0</v>
      </c>
      <c r="N68" s="45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21.75" customHeight="1" x14ac:dyDescent="0.35">
      <c r="A69" s="38">
        <v>64</v>
      </c>
      <c r="B69" s="38">
        <v>4</v>
      </c>
      <c r="C69" s="39">
        <f t="array" ref="C69:D69">VLOOKUP(A69,'M. List'!$A$5:$E$124,{3,4},0)</f>
        <v>0</v>
      </c>
      <c r="D69" s="39" t="str">
        <v>T11</v>
      </c>
      <c r="E69" s="40"/>
      <c r="F69" s="41"/>
      <c r="G69" s="42">
        <f>IF((IF(F69-F$5&lt;=0,0,IF(F69-F$5&gt;12, -6, CEILING(-0.5*(F69-F$5),-0.5))))&lt;(-E69),-E69,IF(F69-F$5&lt;=0,0,IF(F69-F$5&gt;12, -6, CEILING(-0.5*(F69-F$5),-0.5))))</f>
        <v>0</v>
      </c>
      <c r="H69" s="43">
        <f>E69+G69</f>
        <v>0</v>
      </c>
      <c r="I69" s="40"/>
      <c r="J69" s="41"/>
      <c r="K69" s="42">
        <f>IF((IF(J69-J$5&lt;=0,0,IF(J69-J$5&gt;12, -6, CEILING(-0.5*(J69-J$5),-0.5))))&lt;(-I69),-I69,IF(J69-J$5&lt;=0,0,IF(J69-J$5&gt;12, -6, CEILING(-0.5*(J69-J$5),-0.5))))</f>
        <v>0</v>
      </c>
      <c r="L69" s="44">
        <f>I69+K69</f>
        <v>0</v>
      </c>
      <c r="M69" s="40">
        <f>H69+L69</f>
        <v>0</v>
      </c>
      <c r="N69" s="45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21.75" customHeight="1" x14ac:dyDescent="0.35">
      <c r="A70" s="38">
        <v>65</v>
      </c>
      <c r="B70" s="38">
        <v>5</v>
      </c>
      <c r="C70" s="39">
        <f t="array" ref="C70:D70">VLOOKUP(A70,'M. List'!$A$5:$E$124,{3,4},0)</f>
        <v>0</v>
      </c>
      <c r="D70" s="39" t="str">
        <v>T11</v>
      </c>
      <c r="E70" s="40"/>
      <c r="F70" s="41"/>
      <c r="G70" s="42">
        <f>IF((IF(F70-F$5&lt;=0,0,IF(F70-F$5&gt;12, -6, CEILING(-0.5*(F70-F$5),-0.5))))&lt;(-E70),-E70,IF(F70-F$5&lt;=0,0,IF(F70-F$5&gt;12, -6, CEILING(-0.5*(F70-F$5),-0.5))))</f>
        <v>0</v>
      </c>
      <c r="H70" s="43">
        <f>E70+G70</f>
        <v>0</v>
      </c>
      <c r="I70" s="40"/>
      <c r="J70" s="41"/>
      <c r="K70" s="42">
        <f>IF((IF(J70-J$5&lt;=0,0,IF(J70-J$5&gt;12, -6, CEILING(-0.5*(J70-J$5),-0.5))))&lt;(-I70),-I70,IF(J70-J$5&lt;=0,0,IF(J70-J$5&gt;12, -6, CEILING(-0.5*(J70-J$5),-0.5))))</f>
        <v>0</v>
      </c>
      <c r="L70" s="44">
        <f>I70+K70</f>
        <v>0</v>
      </c>
      <c r="M70" s="40">
        <f>H70+L70</f>
        <v>0</v>
      </c>
      <c r="N70" s="45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21.75" customHeight="1" x14ac:dyDescent="0.35">
      <c r="A71" s="38">
        <v>66</v>
      </c>
      <c r="B71" s="46" t="s">
        <v>18</v>
      </c>
      <c r="C71" s="47" t="s">
        <v>28</v>
      </c>
      <c r="D71" s="48"/>
      <c r="E71" s="49">
        <f>SUM(E66:E70)</f>
        <v>0</v>
      </c>
      <c r="F71" s="49"/>
      <c r="G71" s="50"/>
      <c r="H71" s="51">
        <f t="shared" ref="H71:I71" si="21">SUM(H66:H70)</f>
        <v>0</v>
      </c>
      <c r="I71" s="49">
        <f t="shared" si="21"/>
        <v>0</v>
      </c>
      <c r="J71" s="52"/>
      <c r="K71" s="50"/>
      <c r="L71" s="53">
        <f t="shared" ref="L71:M71" si="22">SUM(L66:L70)</f>
        <v>0</v>
      </c>
      <c r="M71" s="49">
        <f t="shared" si="22"/>
        <v>0</v>
      </c>
      <c r="N71" s="54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21.75" customHeight="1" x14ac:dyDescent="0.35">
      <c r="A72" s="38">
        <v>67</v>
      </c>
      <c r="B72" s="38">
        <v>1</v>
      </c>
      <c r="C72" s="39">
        <f t="array" ref="C72:D72">VLOOKUP(A72,'M. List'!$A$5:$E$124,{3,4},0)</f>
        <v>0</v>
      </c>
      <c r="D72" s="39" t="str">
        <v>T12</v>
      </c>
      <c r="E72" s="40"/>
      <c r="F72" s="41"/>
      <c r="G72" s="42">
        <f>IF((IF(F72-F$5&lt;=0,0,IF(F72-F$5&gt;12, -6, CEILING(-0.5*(F72-F$5),-0.5))))&lt;(-E72),-E72,IF(F72-F$5&lt;=0,0,IF(F72-F$5&gt;12, -6, CEILING(-0.5*(F72-F$5),-0.5))))</f>
        <v>0</v>
      </c>
      <c r="H72" s="43">
        <f>E72+G72</f>
        <v>0</v>
      </c>
      <c r="I72" s="40"/>
      <c r="J72" s="41"/>
      <c r="K72" s="42">
        <f>IF((IF(J72-J$5&lt;=0,0,IF(J72-J$5&gt;12, -6, CEILING(-0.5*(J72-J$5),-0.5))))&lt;(-I72),-I72,IF(J72-J$5&lt;=0,0,IF(J72-J$5&gt;12, -6, CEILING(-0.5*(J72-J$5),-0.5))))</f>
        <v>0</v>
      </c>
      <c r="L72" s="44">
        <f>I72+K72</f>
        <v>0</v>
      </c>
      <c r="M72" s="40">
        <f>H72+L72</f>
        <v>0</v>
      </c>
      <c r="N72" s="45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21.75" customHeight="1" x14ac:dyDescent="0.35">
      <c r="A73" s="38">
        <v>68</v>
      </c>
      <c r="B73" s="38">
        <v>2</v>
      </c>
      <c r="C73" s="39">
        <f t="array" ref="C73:D73">VLOOKUP(A73,'M. List'!$A$5:$E$124,{3,4},0)</f>
        <v>0</v>
      </c>
      <c r="D73" s="39" t="str">
        <v>T12</v>
      </c>
      <c r="E73" s="40"/>
      <c r="F73" s="41"/>
      <c r="G73" s="42">
        <f>IF((IF(F73-F$5&lt;=0,0,IF(F73-F$5&gt;12, -6, CEILING(-0.5*(F73-F$5),-0.5))))&lt;(-E73),-E73,IF(F73-F$5&lt;=0,0,IF(F73-F$5&gt;12, -6, CEILING(-0.5*(F73-F$5),-0.5))))</f>
        <v>0</v>
      </c>
      <c r="H73" s="43">
        <f>E73+G73</f>
        <v>0</v>
      </c>
      <c r="I73" s="40"/>
      <c r="J73" s="41"/>
      <c r="K73" s="42">
        <f>IF((IF(J73-J$5&lt;=0,0,IF(J73-J$5&gt;12, -6, CEILING(-0.5*(J73-J$5),-0.5))))&lt;(-I73),-I73,IF(J73-J$5&lt;=0,0,IF(J73-J$5&gt;12, -6, CEILING(-0.5*(J73-J$5),-0.5))))</f>
        <v>0</v>
      </c>
      <c r="L73" s="44">
        <f>I73+K73</f>
        <v>0</v>
      </c>
      <c r="M73" s="40">
        <f>H73+L73</f>
        <v>0</v>
      </c>
      <c r="N73" s="45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21.75" customHeight="1" x14ac:dyDescent="0.35">
      <c r="A74" s="38">
        <v>69</v>
      </c>
      <c r="B74" s="38">
        <v>3</v>
      </c>
      <c r="C74" s="39">
        <f t="array" ref="C74:D74">VLOOKUP(A74,'M. List'!$A$5:$E$124,{3,4},0)</f>
        <v>0</v>
      </c>
      <c r="D74" s="39" t="str">
        <v>T12</v>
      </c>
      <c r="E74" s="40"/>
      <c r="F74" s="41"/>
      <c r="G74" s="42">
        <f>IF((IF(F74-F$5&lt;=0,0,IF(F74-F$5&gt;12, -6, CEILING(-0.5*(F74-F$5),-0.5))))&lt;(-E74),-E74,IF(F74-F$5&lt;=0,0,IF(F74-F$5&gt;12, -6, CEILING(-0.5*(F74-F$5),-0.5))))</f>
        <v>0</v>
      </c>
      <c r="H74" s="43">
        <f>E74+G74</f>
        <v>0</v>
      </c>
      <c r="I74" s="40"/>
      <c r="J74" s="41"/>
      <c r="K74" s="42">
        <f>IF((IF(J74-J$5&lt;=0,0,IF(J74-J$5&gt;12, -6, CEILING(-0.5*(J74-J$5),-0.5))))&lt;(-I74),-I74,IF(J74-J$5&lt;=0,0,IF(J74-J$5&gt;12, -6, CEILING(-0.5*(J74-J$5),-0.5))))</f>
        <v>0</v>
      </c>
      <c r="L74" s="44">
        <f>I74+K74</f>
        <v>0</v>
      </c>
      <c r="M74" s="40">
        <f>H74+L74</f>
        <v>0</v>
      </c>
      <c r="N74" s="45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21.75" customHeight="1" x14ac:dyDescent="0.35">
      <c r="A75" s="38">
        <v>70</v>
      </c>
      <c r="B75" s="38">
        <v>4</v>
      </c>
      <c r="C75" s="39">
        <f t="array" ref="C75:D75">VLOOKUP(A75,'M. List'!$A$5:$E$124,{3,4},0)</f>
        <v>0</v>
      </c>
      <c r="D75" s="39" t="str">
        <v>T12</v>
      </c>
      <c r="E75" s="40"/>
      <c r="F75" s="41"/>
      <c r="G75" s="42">
        <f>IF((IF(F75-F$5&lt;=0,0,IF(F75-F$5&gt;12, -6, CEILING(-0.5*(F75-F$5),-0.5))))&lt;(-E75),-E75,IF(F75-F$5&lt;=0,0,IF(F75-F$5&gt;12, -6, CEILING(-0.5*(F75-F$5),-0.5))))</f>
        <v>0</v>
      </c>
      <c r="H75" s="43">
        <f>E75+G75</f>
        <v>0</v>
      </c>
      <c r="I75" s="40"/>
      <c r="J75" s="41"/>
      <c r="K75" s="42">
        <f>IF((IF(J75-J$5&lt;=0,0,IF(J75-J$5&gt;12, -6, CEILING(-0.5*(J75-J$5),-0.5))))&lt;(-I75),-I75,IF(J75-J$5&lt;=0,0,IF(J75-J$5&gt;12, -6, CEILING(-0.5*(J75-J$5),-0.5))))</f>
        <v>0</v>
      </c>
      <c r="L75" s="44">
        <f>I75+K75</f>
        <v>0</v>
      </c>
      <c r="M75" s="40">
        <f>H75+L75</f>
        <v>0</v>
      </c>
      <c r="N75" s="45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21.75" customHeight="1" x14ac:dyDescent="0.35">
      <c r="A76" s="38">
        <v>71</v>
      </c>
      <c r="B76" s="38">
        <v>5</v>
      </c>
      <c r="C76" s="39">
        <f t="array" ref="C76:D76">VLOOKUP(A76,'M. List'!$A$5:$E$124,{3,4},0)</f>
        <v>0</v>
      </c>
      <c r="D76" s="39" t="str">
        <v>T12</v>
      </c>
      <c r="E76" s="40"/>
      <c r="F76" s="41"/>
      <c r="G76" s="42">
        <f>IF((IF(F76-F$5&lt;=0,0,IF(F76-F$5&gt;12, -6, CEILING(-0.5*(F76-F$5),-0.5))))&lt;(-E76),-E76,IF(F76-F$5&lt;=0,0,IF(F76-F$5&gt;12, -6, CEILING(-0.5*(F76-F$5),-0.5))))</f>
        <v>0</v>
      </c>
      <c r="H76" s="43">
        <f>E76+G76</f>
        <v>0</v>
      </c>
      <c r="I76" s="40"/>
      <c r="J76" s="41"/>
      <c r="K76" s="42">
        <f>IF((IF(J76-J$5&lt;=0,0,IF(J76-J$5&gt;12, -6, CEILING(-0.5*(J76-J$5),-0.5))))&lt;(-I76),-I76,IF(J76-J$5&lt;=0,0,IF(J76-J$5&gt;12, -6, CEILING(-0.5*(J76-J$5),-0.5))))</f>
        <v>0</v>
      </c>
      <c r="L76" s="44">
        <f>I76+K76</f>
        <v>0</v>
      </c>
      <c r="M76" s="40">
        <f>H76+L76</f>
        <v>0</v>
      </c>
      <c r="N76" s="45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21.75" customHeight="1" x14ac:dyDescent="0.35">
      <c r="A77" s="38">
        <v>72</v>
      </c>
      <c r="B77" s="46" t="s">
        <v>18</v>
      </c>
      <c r="C77" s="47" t="s">
        <v>29</v>
      </c>
      <c r="D77" s="48"/>
      <c r="E77" s="49">
        <f>SUM(E72:E76)</f>
        <v>0</v>
      </c>
      <c r="F77" s="49"/>
      <c r="G77" s="50"/>
      <c r="H77" s="51">
        <f t="shared" ref="H77:I77" si="23">SUM(H72:H76)</f>
        <v>0</v>
      </c>
      <c r="I77" s="49">
        <f t="shared" si="23"/>
        <v>0</v>
      </c>
      <c r="J77" s="52"/>
      <c r="K77" s="50"/>
      <c r="L77" s="53">
        <f t="shared" ref="L77:M77" si="24">SUM(L72:L76)</f>
        <v>0</v>
      </c>
      <c r="M77" s="49">
        <f t="shared" si="24"/>
        <v>0</v>
      </c>
      <c r="N77" s="54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21.75" customHeight="1" x14ac:dyDescent="0.35">
      <c r="A78" s="38">
        <v>73</v>
      </c>
      <c r="B78" s="38">
        <v>1</v>
      </c>
      <c r="C78" s="39">
        <f t="array" ref="C78:D78">VLOOKUP(A78,'M. List'!$A$5:$E$124,{3,4},0)</f>
        <v>0</v>
      </c>
      <c r="D78" s="39" t="str">
        <v>T13</v>
      </c>
      <c r="E78" s="40"/>
      <c r="F78" s="41"/>
      <c r="G78" s="42">
        <f>IF((IF(F78-F$5&lt;=0,0,IF(F78-F$5&gt;12, -6, CEILING(-0.5*(F78-F$5),-0.5))))&lt;(-E78),-E78,IF(F78-F$5&lt;=0,0,IF(F78-F$5&gt;12, -6, CEILING(-0.5*(F78-F$5),-0.5))))</f>
        <v>0</v>
      </c>
      <c r="H78" s="43">
        <f>E78+G78</f>
        <v>0</v>
      </c>
      <c r="I78" s="40"/>
      <c r="J78" s="41"/>
      <c r="K78" s="42">
        <f>IF((IF(J78-J$5&lt;=0,0,IF(J78-J$5&gt;12, -6, CEILING(-0.5*(J78-J$5),-0.5))))&lt;(-I78),-I78,IF(J78-J$5&lt;=0,0,IF(J78-J$5&gt;12, -6, CEILING(-0.5*(J78-J$5),-0.5))))</f>
        <v>0</v>
      </c>
      <c r="L78" s="44">
        <f>I78+K78</f>
        <v>0</v>
      </c>
      <c r="M78" s="40">
        <f>H78+L78</f>
        <v>0</v>
      </c>
      <c r="N78" s="45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21.75" customHeight="1" x14ac:dyDescent="0.35">
      <c r="A79" s="38">
        <v>74</v>
      </c>
      <c r="B79" s="38">
        <v>2</v>
      </c>
      <c r="C79" s="39">
        <f t="array" ref="C79:D79">VLOOKUP(A79,'M. List'!$A$5:$E$124,{3,4},0)</f>
        <v>0</v>
      </c>
      <c r="D79" s="39" t="str">
        <v>T13</v>
      </c>
      <c r="E79" s="40"/>
      <c r="F79" s="41"/>
      <c r="G79" s="42">
        <f>IF((IF(F79-F$5&lt;=0,0,IF(F79-F$5&gt;12, -6, CEILING(-0.5*(F79-F$5),-0.5))))&lt;(-E79),-E79,IF(F79-F$5&lt;=0,0,IF(F79-F$5&gt;12, -6, CEILING(-0.5*(F79-F$5),-0.5))))</f>
        <v>0</v>
      </c>
      <c r="H79" s="43">
        <f>E79+G79</f>
        <v>0</v>
      </c>
      <c r="I79" s="40"/>
      <c r="J79" s="41"/>
      <c r="K79" s="42">
        <f>IF((IF(J79-J$5&lt;=0,0,IF(J79-J$5&gt;12, -6, CEILING(-0.5*(J79-J$5),-0.5))))&lt;(-I79),-I79,IF(J79-J$5&lt;=0,0,IF(J79-J$5&gt;12, -6, CEILING(-0.5*(J79-J$5),-0.5))))</f>
        <v>0</v>
      </c>
      <c r="L79" s="44">
        <f>I79+K79</f>
        <v>0</v>
      </c>
      <c r="M79" s="40">
        <f>H79+L79</f>
        <v>0</v>
      </c>
      <c r="N79" s="45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21.75" customHeight="1" x14ac:dyDescent="0.35">
      <c r="A80" s="38">
        <v>75</v>
      </c>
      <c r="B80" s="38">
        <v>3</v>
      </c>
      <c r="C80" s="39">
        <f t="array" ref="C80:D80">VLOOKUP(A80,'M. List'!$A$5:$E$124,{3,4},0)</f>
        <v>0</v>
      </c>
      <c r="D80" s="39" t="str">
        <v>T13</v>
      </c>
      <c r="E80" s="40"/>
      <c r="F80" s="41"/>
      <c r="G80" s="42">
        <f>IF((IF(F80-F$5&lt;=0,0,IF(F80-F$5&gt;12, -6, CEILING(-0.5*(F80-F$5),-0.5))))&lt;(-E80),-E80,IF(F80-F$5&lt;=0,0,IF(F80-F$5&gt;12, -6, CEILING(-0.5*(F80-F$5),-0.5))))</f>
        <v>0</v>
      </c>
      <c r="H80" s="43">
        <f>E80+G80</f>
        <v>0</v>
      </c>
      <c r="I80" s="40"/>
      <c r="J80" s="41"/>
      <c r="K80" s="42">
        <f>IF((IF(J80-J$5&lt;=0,0,IF(J80-J$5&gt;12, -6, CEILING(-0.5*(J80-J$5),-0.5))))&lt;(-I80),-I80,IF(J80-J$5&lt;=0,0,IF(J80-J$5&gt;12, -6, CEILING(-0.5*(J80-J$5),-0.5))))</f>
        <v>0</v>
      </c>
      <c r="L80" s="44">
        <f>I80+K80</f>
        <v>0</v>
      </c>
      <c r="M80" s="40">
        <f>H80+L80</f>
        <v>0</v>
      </c>
      <c r="N80" s="45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21.75" customHeight="1" x14ac:dyDescent="0.35">
      <c r="A81" s="38">
        <v>76</v>
      </c>
      <c r="B81" s="38">
        <v>4</v>
      </c>
      <c r="C81" s="39">
        <f t="array" ref="C81:D81">VLOOKUP(A81,'M. List'!$A$5:$E$124,{3,4},0)</f>
        <v>0</v>
      </c>
      <c r="D81" s="39" t="str">
        <v>T13</v>
      </c>
      <c r="E81" s="40"/>
      <c r="F81" s="41"/>
      <c r="G81" s="42">
        <f>IF((IF(F81-F$5&lt;=0,0,IF(F81-F$5&gt;12, -6, CEILING(-0.5*(F81-F$5),-0.5))))&lt;(-E81),-E81,IF(F81-F$5&lt;=0,0,IF(F81-F$5&gt;12, -6, CEILING(-0.5*(F81-F$5),-0.5))))</f>
        <v>0</v>
      </c>
      <c r="H81" s="43">
        <f>E81+G81</f>
        <v>0</v>
      </c>
      <c r="I81" s="40"/>
      <c r="J81" s="41"/>
      <c r="K81" s="42">
        <f>IF((IF(J81-J$5&lt;=0,0,IF(J81-J$5&gt;12, -6, CEILING(-0.5*(J81-J$5),-0.5))))&lt;(-I81),-I81,IF(J81-J$5&lt;=0,0,IF(J81-J$5&gt;12, -6, CEILING(-0.5*(J81-J$5),-0.5))))</f>
        <v>0</v>
      </c>
      <c r="L81" s="44">
        <f>I81+K81</f>
        <v>0</v>
      </c>
      <c r="M81" s="40">
        <f>H81+L81</f>
        <v>0</v>
      </c>
      <c r="N81" s="45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21.75" customHeight="1" x14ac:dyDescent="0.35">
      <c r="A82" s="38">
        <v>77</v>
      </c>
      <c r="B82" s="38">
        <v>5</v>
      </c>
      <c r="C82" s="39">
        <f t="array" ref="C82:D82">VLOOKUP(A82,'M. List'!$A$5:$E$124,{3,4},0)</f>
        <v>0</v>
      </c>
      <c r="D82" s="39" t="str">
        <v>T13</v>
      </c>
      <c r="E82" s="40"/>
      <c r="F82" s="41"/>
      <c r="G82" s="42">
        <f>IF((IF(F82-F$5&lt;=0,0,IF(F82-F$5&gt;12, -6, CEILING(-0.5*(F82-F$5),-0.5))))&lt;(-E82),-E82,IF(F82-F$5&lt;=0,0,IF(F82-F$5&gt;12, -6, CEILING(-0.5*(F82-F$5),-0.5))))</f>
        <v>0</v>
      </c>
      <c r="H82" s="43">
        <f>E82+G82</f>
        <v>0</v>
      </c>
      <c r="I82" s="40"/>
      <c r="J82" s="41"/>
      <c r="K82" s="42">
        <f>IF((IF(J82-J$5&lt;=0,0,IF(J82-J$5&gt;12, -6, CEILING(-0.5*(J82-J$5),-0.5))))&lt;(-I82),-I82,IF(J82-J$5&lt;=0,0,IF(J82-J$5&gt;12, -6, CEILING(-0.5*(J82-J$5),-0.5))))</f>
        <v>0</v>
      </c>
      <c r="L82" s="44">
        <f>I82+K82</f>
        <v>0</v>
      </c>
      <c r="M82" s="40">
        <f>H82+L82</f>
        <v>0</v>
      </c>
      <c r="N82" s="45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21.75" customHeight="1" x14ac:dyDescent="0.35">
      <c r="A83" s="38">
        <v>78</v>
      </c>
      <c r="B83" s="46" t="s">
        <v>18</v>
      </c>
      <c r="C83" s="47" t="s">
        <v>30</v>
      </c>
      <c r="D83" s="48"/>
      <c r="E83" s="49">
        <f>SUM(E78:E82)</f>
        <v>0</v>
      </c>
      <c r="F83" s="49"/>
      <c r="G83" s="50"/>
      <c r="H83" s="51">
        <f t="shared" ref="H83:I83" si="25">SUM(H78:H82)</f>
        <v>0</v>
      </c>
      <c r="I83" s="49">
        <f t="shared" si="25"/>
        <v>0</v>
      </c>
      <c r="J83" s="52"/>
      <c r="K83" s="50"/>
      <c r="L83" s="53">
        <f t="shared" ref="L83:M83" si="26">SUM(L78:L82)</f>
        <v>0</v>
      </c>
      <c r="M83" s="49">
        <f t="shared" si="26"/>
        <v>0</v>
      </c>
      <c r="N83" s="54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21.75" customHeight="1" x14ac:dyDescent="0.35">
      <c r="A84" s="38">
        <v>79</v>
      </c>
      <c r="B84" s="38">
        <v>1</v>
      </c>
      <c r="C84" s="39">
        <f t="array" ref="C84:D84">VLOOKUP(A84,'M. List'!$A$5:$E$124,{3,4},0)</f>
        <v>0</v>
      </c>
      <c r="D84" s="39" t="str">
        <v>T14</v>
      </c>
      <c r="E84" s="40"/>
      <c r="F84" s="41"/>
      <c r="G84" s="42">
        <f>IF((IF(F84-F$5&lt;=0,0,IF(F84-F$5&gt;12, -6, CEILING(-0.5*(F84-F$5),-0.5))))&lt;(-E84),-E84,IF(F84-F$5&lt;=0,0,IF(F84-F$5&gt;12, -6, CEILING(-0.5*(F84-F$5),-0.5))))</f>
        <v>0</v>
      </c>
      <c r="H84" s="43">
        <f>E84+G84</f>
        <v>0</v>
      </c>
      <c r="I84" s="40"/>
      <c r="J84" s="41"/>
      <c r="K84" s="42">
        <f>IF((IF(J84-J$5&lt;=0,0,IF(J84-J$5&gt;12, -6, CEILING(-0.5*(J84-J$5),-0.5))))&lt;(-I84),-I84,IF(J84-J$5&lt;=0,0,IF(J84-J$5&gt;12, -6, CEILING(-0.5*(J84-J$5),-0.5))))</f>
        <v>0</v>
      </c>
      <c r="L84" s="44">
        <f>I84+K84</f>
        <v>0</v>
      </c>
      <c r="M84" s="40">
        <f>H84+L84</f>
        <v>0</v>
      </c>
      <c r="N84" s="45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21.75" customHeight="1" x14ac:dyDescent="0.35">
      <c r="A85" s="38">
        <v>80</v>
      </c>
      <c r="B85" s="38">
        <v>2</v>
      </c>
      <c r="C85" s="39">
        <f t="array" ref="C85:D85">VLOOKUP(A85,'M. List'!$A$5:$E$124,{3,4},0)</f>
        <v>0</v>
      </c>
      <c r="D85" s="39" t="str">
        <v>T14</v>
      </c>
      <c r="E85" s="40"/>
      <c r="F85" s="41"/>
      <c r="G85" s="42">
        <f>IF((IF(F85-F$5&lt;=0,0,IF(F85-F$5&gt;12, -6, CEILING(-0.5*(F85-F$5),-0.5))))&lt;(-E85),-E85,IF(F85-F$5&lt;=0,0,IF(F85-F$5&gt;12, -6, CEILING(-0.5*(F85-F$5),-0.5))))</f>
        <v>0</v>
      </c>
      <c r="H85" s="43">
        <f>E85+G85</f>
        <v>0</v>
      </c>
      <c r="I85" s="40"/>
      <c r="J85" s="41"/>
      <c r="K85" s="42">
        <f>IF((IF(J85-J$5&lt;=0,0,IF(J85-J$5&gt;12, -6, CEILING(-0.5*(J85-J$5),-0.5))))&lt;(-I85),-I85,IF(J85-J$5&lt;=0,0,IF(J85-J$5&gt;12, -6, CEILING(-0.5*(J85-J$5),-0.5))))</f>
        <v>0</v>
      </c>
      <c r="L85" s="44">
        <f>I85+K85</f>
        <v>0</v>
      </c>
      <c r="M85" s="40">
        <f>H85+L85</f>
        <v>0</v>
      </c>
      <c r="N85" s="45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21.75" customHeight="1" x14ac:dyDescent="0.35">
      <c r="A86" s="38">
        <v>81</v>
      </c>
      <c r="B86" s="38">
        <v>3</v>
      </c>
      <c r="C86" s="39">
        <f t="array" ref="C86:D86">VLOOKUP(A86,'M. List'!$A$5:$E$124,{3,4},0)</f>
        <v>0</v>
      </c>
      <c r="D86" s="39" t="str">
        <v>T14</v>
      </c>
      <c r="E86" s="40"/>
      <c r="F86" s="41"/>
      <c r="G86" s="42">
        <f>IF((IF(F86-F$5&lt;=0,0,IF(F86-F$5&gt;12, -6, CEILING(-0.5*(F86-F$5),-0.5))))&lt;(-E86),-E86,IF(F86-F$5&lt;=0,0,IF(F86-F$5&gt;12, -6, CEILING(-0.5*(F86-F$5),-0.5))))</f>
        <v>0</v>
      </c>
      <c r="H86" s="43">
        <f>E86+G86</f>
        <v>0</v>
      </c>
      <c r="I86" s="40"/>
      <c r="J86" s="41"/>
      <c r="K86" s="42">
        <f>IF((IF(J86-J$5&lt;=0,0,IF(J86-J$5&gt;12, -6, CEILING(-0.5*(J86-J$5),-0.5))))&lt;(-I86),-I86,IF(J86-J$5&lt;=0,0,IF(J86-J$5&gt;12, -6, CEILING(-0.5*(J86-J$5),-0.5))))</f>
        <v>0</v>
      </c>
      <c r="L86" s="44">
        <f>I86+K86</f>
        <v>0</v>
      </c>
      <c r="M86" s="40">
        <f>H86+L86</f>
        <v>0</v>
      </c>
      <c r="N86" s="45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21.75" customHeight="1" x14ac:dyDescent="0.35">
      <c r="A87" s="38">
        <v>82</v>
      </c>
      <c r="B87" s="38">
        <v>4</v>
      </c>
      <c r="C87" s="39">
        <f t="array" ref="C87:D87">VLOOKUP(A87,'M. List'!$A$5:$E$124,{3,4},0)</f>
        <v>0</v>
      </c>
      <c r="D87" s="39" t="str">
        <v>T14</v>
      </c>
      <c r="E87" s="40"/>
      <c r="F87" s="41"/>
      <c r="G87" s="42">
        <f>IF((IF(F87-F$5&lt;=0,0,IF(F87-F$5&gt;12, -6, CEILING(-0.5*(F87-F$5),-0.5))))&lt;(-E87),-E87,IF(F87-F$5&lt;=0,0,IF(F87-F$5&gt;12, -6, CEILING(-0.5*(F87-F$5),-0.5))))</f>
        <v>0</v>
      </c>
      <c r="H87" s="43">
        <f>E87+G87</f>
        <v>0</v>
      </c>
      <c r="I87" s="40"/>
      <c r="J87" s="41"/>
      <c r="K87" s="42">
        <f>IF((IF(J87-J$5&lt;=0,0,IF(J87-J$5&gt;12, -6, CEILING(-0.5*(J87-J$5),-0.5))))&lt;(-I87),-I87,IF(J87-J$5&lt;=0,0,IF(J87-J$5&gt;12, -6, CEILING(-0.5*(J87-J$5),-0.5))))</f>
        <v>0</v>
      </c>
      <c r="L87" s="44">
        <f>I87+K87</f>
        <v>0</v>
      </c>
      <c r="M87" s="40">
        <f>H87+L87</f>
        <v>0</v>
      </c>
      <c r="N87" s="45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21.75" customHeight="1" x14ac:dyDescent="0.35">
      <c r="A88" s="38">
        <v>83</v>
      </c>
      <c r="B88" s="38">
        <v>5</v>
      </c>
      <c r="C88" s="39">
        <f t="array" ref="C88:D88">VLOOKUP(A88,'M. List'!$A$5:$E$124,{3,4},0)</f>
        <v>0</v>
      </c>
      <c r="D88" s="39" t="str">
        <v>T14</v>
      </c>
      <c r="E88" s="40"/>
      <c r="F88" s="41"/>
      <c r="G88" s="42">
        <f>IF((IF(F88-F$5&lt;=0,0,IF(F88-F$5&gt;12, -6, CEILING(-0.5*(F88-F$5),-0.5))))&lt;(-E88),-E88,IF(F88-F$5&lt;=0,0,IF(F88-F$5&gt;12, -6, CEILING(-0.5*(F88-F$5),-0.5))))</f>
        <v>0</v>
      </c>
      <c r="H88" s="43">
        <f>E88+G88</f>
        <v>0</v>
      </c>
      <c r="I88" s="40"/>
      <c r="J88" s="41"/>
      <c r="K88" s="42">
        <f>IF((IF(J88-J$5&lt;=0,0,IF(J88-J$5&gt;12, -6, CEILING(-0.5*(J88-J$5),-0.5))))&lt;(-I88),-I88,IF(J88-J$5&lt;=0,0,IF(J88-J$5&gt;12, -6, CEILING(-0.5*(J88-J$5),-0.5))))</f>
        <v>0</v>
      </c>
      <c r="L88" s="44">
        <f>I88+K88</f>
        <v>0</v>
      </c>
      <c r="M88" s="40">
        <f>H88+L88</f>
        <v>0</v>
      </c>
      <c r="N88" s="45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21.75" customHeight="1" x14ac:dyDescent="0.35">
      <c r="A89" s="38">
        <v>84</v>
      </c>
      <c r="B89" s="46" t="s">
        <v>18</v>
      </c>
      <c r="C89" s="47" t="s">
        <v>31</v>
      </c>
      <c r="D89" s="48"/>
      <c r="E89" s="49">
        <f>SUM(E84:E88)</f>
        <v>0</v>
      </c>
      <c r="F89" s="49"/>
      <c r="G89" s="50"/>
      <c r="H89" s="51">
        <f t="shared" ref="H89:I89" si="27">SUM(H84:H88)</f>
        <v>0</v>
      </c>
      <c r="I89" s="49">
        <f t="shared" si="27"/>
        <v>0</v>
      </c>
      <c r="J89" s="52"/>
      <c r="K89" s="50"/>
      <c r="L89" s="53">
        <f t="shared" ref="L89:M89" si="28">SUM(L84:L88)</f>
        <v>0</v>
      </c>
      <c r="M89" s="49">
        <f t="shared" si="28"/>
        <v>0</v>
      </c>
      <c r="N89" s="54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21.75" customHeight="1" x14ac:dyDescent="0.35">
      <c r="A90" s="38">
        <v>85</v>
      </c>
      <c r="B90" s="38">
        <v>1</v>
      </c>
      <c r="C90" s="39">
        <f t="array" ref="C90:D90">VLOOKUP(A90,'M. List'!$A$5:$E$124,{3,4},0)</f>
        <v>0</v>
      </c>
      <c r="D90" s="39" t="str">
        <v>T15</v>
      </c>
      <c r="E90" s="40"/>
      <c r="F90" s="41"/>
      <c r="G90" s="42">
        <f>IF((IF(F90-F$5&lt;=0,0,IF(F90-F$5&gt;12, -6, CEILING(-0.5*(F90-F$5),-0.5))))&lt;(-E90),-E90,IF(F90-F$5&lt;=0,0,IF(F90-F$5&gt;12, -6, CEILING(-0.5*(F90-F$5),-0.5))))</f>
        <v>0</v>
      </c>
      <c r="H90" s="43">
        <f>E90+G90</f>
        <v>0</v>
      </c>
      <c r="I90" s="40"/>
      <c r="J90" s="41"/>
      <c r="K90" s="42">
        <f>IF((IF(J90-J$5&lt;=0,0,IF(J90-J$5&gt;12, -6, CEILING(-0.5*(J90-J$5),-0.5))))&lt;(-I90),-I90,IF(J90-J$5&lt;=0,0,IF(J90-J$5&gt;12, -6, CEILING(-0.5*(J90-J$5),-0.5))))</f>
        <v>0</v>
      </c>
      <c r="L90" s="44">
        <f>I90+K90</f>
        <v>0</v>
      </c>
      <c r="M90" s="40">
        <f>H90+L90</f>
        <v>0</v>
      </c>
      <c r="N90" s="45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21.75" customHeight="1" x14ac:dyDescent="0.35">
      <c r="A91" s="38">
        <v>86</v>
      </c>
      <c r="B91" s="38">
        <v>2</v>
      </c>
      <c r="C91" s="39">
        <f t="array" ref="C91:D91">VLOOKUP(A91,'M. List'!$A$5:$E$124,{3,4},0)</f>
        <v>0</v>
      </c>
      <c r="D91" s="39" t="str">
        <v>T15</v>
      </c>
      <c r="E91" s="40"/>
      <c r="F91" s="41"/>
      <c r="G91" s="42">
        <f>IF((IF(F91-F$5&lt;=0,0,IF(F91-F$5&gt;12, -6, CEILING(-0.5*(F91-F$5),-0.5))))&lt;(-E91),-E91,IF(F91-F$5&lt;=0,0,IF(F91-F$5&gt;12, -6, CEILING(-0.5*(F91-F$5),-0.5))))</f>
        <v>0</v>
      </c>
      <c r="H91" s="43">
        <f>E91+G91</f>
        <v>0</v>
      </c>
      <c r="I91" s="40"/>
      <c r="J91" s="41"/>
      <c r="K91" s="42">
        <f>IF((IF(J91-J$5&lt;=0,0,IF(J91-J$5&gt;12, -6, CEILING(-0.5*(J91-J$5),-0.5))))&lt;(-I91),-I91,IF(J91-J$5&lt;=0,0,IF(J91-J$5&gt;12, -6, CEILING(-0.5*(J91-J$5),-0.5))))</f>
        <v>0</v>
      </c>
      <c r="L91" s="44">
        <f>I91+K91</f>
        <v>0</v>
      </c>
      <c r="M91" s="40">
        <f>H91+L91</f>
        <v>0</v>
      </c>
      <c r="N91" s="45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21.75" customHeight="1" x14ac:dyDescent="0.35">
      <c r="A92" s="38">
        <v>87</v>
      </c>
      <c r="B92" s="38">
        <v>3</v>
      </c>
      <c r="C92" s="39">
        <f t="array" ref="C92:D92">VLOOKUP(A92,'M. List'!$A$5:$E$124,{3,4},0)</f>
        <v>0</v>
      </c>
      <c r="D92" s="39" t="str">
        <v>T15</v>
      </c>
      <c r="E92" s="40"/>
      <c r="F92" s="41"/>
      <c r="G92" s="42">
        <f>IF((IF(F92-F$5&lt;=0,0,IF(F92-F$5&gt;12, -6, CEILING(-0.5*(F92-F$5),-0.5))))&lt;(-E92),-E92,IF(F92-F$5&lt;=0,0,IF(F92-F$5&gt;12, -6, CEILING(-0.5*(F92-F$5),-0.5))))</f>
        <v>0</v>
      </c>
      <c r="H92" s="43">
        <f>E92+G92</f>
        <v>0</v>
      </c>
      <c r="I92" s="40"/>
      <c r="J92" s="41"/>
      <c r="K92" s="42">
        <f>IF((IF(J92-J$5&lt;=0,0,IF(J92-J$5&gt;12, -6, CEILING(-0.5*(J92-J$5),-0.5))))&lt;(-I92),-I92,IF(J92-J$5&lt;=0,0,IF(J92-J$5&gt;12, -6, CEILING(-0.5*(J92-J$5),-0.5))))</f>
        <v>0</v>
      </c>
      <c r="L92" s="44">
        <f>I92+K92</f>
        <v>0</v>
      </c>
      <c r="M92" s="40">
        <f>H92+L92</f>
        <v>0</v>
      </c>
      <c r="N92" s="45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21.75" customHeight="1" x14ac:dyDescent="0.35">
      <c r="A93" s="38">
        <v>88</v>
      </c>
      <c r="B93" s="38">
        <v>4</v>
      </c>
      <c r="C93" s="39">
        <f t="array" ref="C93:D93">VLOOKUP(A93,'M. List'!$A$5:$E$124,{3,4},0)</f>
        <v>0</v>
      </c>
      <c r="D93" s="39" t="str">
        <v>T15</v>
      </c>
      <c r="E93" s="40"/>
      <c r="F93" s="41"/>
      <c r="G93" s="42">
        <f>IF((IF(F93-F$5&lt;=0,0,IF(F93-F$5&gt;12, -6, CEILING(-0.5*(F93-F$5),-0.5))))&lt;(-E93),-E93,IF(F93-F$5&lt;=0,0,IF(F93-F$5&gt;12, -6, CEILING(-0.5*(F93-F$5),-0.5))))</f>
        <v>0</v>
      </c>
      <c r="H93" s="43">
        <f>E93+G93</f>
        <v>0</v>
      </c>
      <c r="I93" s="40"/>
      <c r="J93" s="41"/>
      <c r="K93" s="42">
        <f>IF((IF(J93-J$5&lt;=0,0,IF(J93-J$5&gt;12, -6, CEILING(-0.5*(J93-J$5),-0.5))))&lt;(-I93),-I93,IF(J93-J$5&lt;=0,0,IF(J93-J$5&gt;12, -6, CEILING(-0.5*(J93-J$5),-0.5))))</f>
        <v>0</v>
      </c>
      <c r="L93" s="44">
        <f>I93+K93</f>
        <v>0</v>
      </c>
      <c r="M93" s="40">
        <f>H93+L93</f>
        <v>0</v>
      </c>
      <c r="N93" s="45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21.75" customHeight="1" x14ac:dyDescent="0.35">
      <c r="A94" s="38">
        <v>89</v>
      </c>
      <c r="B94" s="38">
        <v>5</v>
      </c>
      <c r="C94" s="39">
        <f t="array" ref="C94:D94">VLOOKUP(A94,'M. List'!$A$5:$E$124,{3,4},0)</f>
        <v>0</v>
      </c>
      <c r="D94" s="39" t="str">
        <v>T15</v>
      </c>
      <c r="E94" s="40"/>
      <c r="F94" s="41"/>
      <c r="G94" s="42">
        <f>IF((IF(F94-F$5&lt;=0,0,IF(F94-F$5&gt;12, -6, CEILING(-0.5*(F94-F$5),-0.5))))&lt;(-E94),-E94,IF(F94-F$5&lt;=0,0,IF(F94-F$5&gt;12, -6, CEILING(-0.5*(F94-F$5),-0.5))))</f>
        <v>0</v>
      </c>
      <c r="H94" s="43">
        <f>E94+G94</f>
        <v>0</v>
      </c>
      <c r="I94" s="40"/>
      <c r="J94" s="41"/>
      <c r="K94" s="42">
        <f>IF((IF(J94-J$5&lt;=0,0,IF(J94-J$5&gt;12, -6, CEILING(-0.5*(J94-J$5),-0.5))))&lt;(-I94),-I94,IF(J94-J$5&lt;=0,0,IF(J94-J$5&gt;12, -6, CEILING(-0.5*(J94-J$5),-0.5))))</f>
        <v>0</v>
      </c>
      <c r="L94" s="44">
        <f>I94+K94</f>
        <v>0</v>
      </c>
      <c r="M94" s="40">
        <f>H94+L94</f>
        <v>0</v>
      </c>
      <c r="N94" s="45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21.75" customHeight="1" x14ac:dyDescent="0.35">
      <c r="A95" s="38">
        <v>90</v>
      </c>
      <c r="B95" s="46" t="s">
        <v>18</v>
      </c>
      <c r="C95" s="47" t="s">
        <v>32</v>
      </c>
      <c r="D95" s="48"/>
      <c r="E95" s="49">
        <f>SUM(E90:E94)</f>
        <v>0</v>
      </c>
      <c r="F95" s="49"/>
      <c r="G95" s="50"/>
      <c r="H95" s="51">
        <f t="shared" ref="H95:I95" si="29">SUM(H90:H94)</f>
        <v>0</v>
      </c>
      <c r="I95" s="49">
        <f t="shared" si="29"/>
        <v>0</v>
      </c>
      <c r="J95" s="52"/>
      <c r="K95" s="50"/>
      <c r="L95" s="53">
        <f t="shared" ref="L95:M95" si="30">SUM(L90:L94)</f>
        <v>0</v>
      </c>
      <c r="M95" s="49">
        <f t="shared" si="30"/>
        <v>0</v>
      </c>
      <c r="N95" s="54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21.75" customHeight="1" x14ac:dyDescent="0.35">
      <c r="A96" s="38">
        <v>91</v>
      </c>
      <c r="B96" s="38">
        <v>1</v>
      </c>
      <c r="C96" s="39">
        <f t="array" ref="C96:D96">VLOOKUP(A96,'M. List'!$A$5:$E$124,{3,4},0)</f>
        <v>0</v>
      </c>
      <c r="D96" s="39" t="str">
        <v>T16</v>
      </c>
      <c r="E96" s="40"/>
      <c r="F96" s="41"/>
      <c r="G96" s="42">
        <f>IF((IF(F96-F$5&lt;=0,0,IF(F96-F$5&gt;12, -6, CEILING(-0.5*(F96-F$5),-0.5))))&lt;(-E96),-E96,IF(F96-F$5&lt;=0,0,IF(F96-F$5&gt;12, -6, CEILING(-0.5*(F96-F$5),-0.5))))</f>
        <v>0</v>
      </c>
      <c r="H96" s="43">
        <f>E96+G96</f>
        <v>0</v>
      </c>
      <c r="I96" s="40"/>
      <c r="J96" s="41"/>
      <c r="K96" s="42">
        <f>IF((IF(J96-J$5&lt;=0,0,IF(J96-J$5&gt;12, -6, CEILING(-0.5*(J96-J$5),-0.5))))&lt;(-I96),-I96,IF(J96-J$5&lt;=0,0,IF(J96-J$5&gt;12, -6, CEILING(-0.5*(J96-J$5),-0.5))))</f>
        <v>0</v>
      </c>
      <c r="L96" s="44">
        <f>I96+K96</f>
        <v>0</v>
      </c>
      <c r="M96" s="40">
        <f>H96+L96</f>
        <v>0</v>
      </c>
      <c r="N96" s="45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21.75" customHeight="1" x14ac:dyDescent="0.35">
      <c r="A97" s="38">
        <v>92</v>
      </c>
      <c r="B97" s="38">
        <v>2</v>
      </c>
      <c r="C97" s="39">
        <f t="array" ref="C97:D97">VLOOKUP(A97,'M. List'!$A$5:$E$124,{3,4},0)</f>
        <v>0</v>
      </c>
      <c r="D97" s="39" t="str">
        <v>T16</v>
      </c>
      <c r="E97" s="40"/>
      <c r="F97" s="41"/>
      <c r="G97" s="42">
        <f>IF((IF(F97-F$5&lt;=0,0,IF(F97-F$5&gt;12, -6, CEILING(-0.5*(F97-F$5),-0.5))))&lt;(-E97),-E97,IF(F97-F$5&lt;=0,0,IF(F97-F$5&gt;12, -6, CEILING(-0.5*(F97-F$5),-0.5))))</f>
        <v>0</v>
      </c>
      <c r="H97" s="43">
        <f>E97+G97</f>
        <v>0</v>
      </c>
      <c r="I97" s="40"/>
      <c r="J97" s="41"/>
      <c r="K97" s="42">
        <f>IF((IF(J97-J$5&lt;=0,0,IF(J97-J$5&gt;12, -6, CEILING(-0.5*(J97-J$5),-0.5))))&lt;(-I97),-I97,IF(J97-J$5&lt;=0,0,IF(J97-J$5&gt;12, -6, CEILING(-0.5*(J97-J$5),-0.5))))</f>
        <v>0</v>
      </c>
      <c r="L97" s="44">
        <f>I97+K97</f>
        <v>0</v>
      </c>
      <c r="M97" s="40">
        <f>H97+L97</f>
        <v>0</v>
      </c>
      <c r="N97" s="45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21.75" customHeight="1" x14ac:dyDescent="0.35">
      <c r="A98" s="38">
        <v>93</v>
      </c>
      <c r="B98" s="38">
        <v>3</v>
      </c>
      <c r="C98" s="39">
        <f t="array" ref="C98:D98">VLOOKUP(A98,'M. List'!$A$5:$E$124,{3,4},0)</f>
        <v>0</v>
      </c>
      <c r="D98" s="39" t="str">
        <v>T16</v>
      </c>
      <c r="E98" s="40"/>
      <c r="F98" s="41"/>
      <c r="G98" s="42">
        <f>IF((IF(F98-F$5&lt;=0,0,IF(F98-F$5&gt;12, -6, CEILING(-0.5*(F98-F$5),-0.5))))&lt;(-E98),-E98,IF(F98-F$5&lt;=0,0,IF(F98-F$5&gt;12, -6, CEILING(-0.5*(F98-F$5),-0.5))))</f>
        <v>0</v>
      </c>
      <c r="H98" s="43">
        <f>E98+G98</f>
        <v>0</v>
      </c>
      <c r="I98" s="40"/>
      <c r="J98" s="41"/>
      <c r="K98" s="42">
        <f>IF((IF(J98-J$5&lt;=0,0,IF(J98-J$5&gt;12, -6, CEILING(-0.5*(J98-J$5),-0.5))))&lt;(-I98),-I98,IF(J98-J$5&lt;=0,0,IF(J98-J$5&gt;12, -6, CEILING(-0.5*(J98-J$5),-0.5))))</f>
        <v>0</v>
      </c>
      <c r="L98" s="44">
        <f>I98+K98</f>
        <v>0</v>
      </c>
      <c r="M98" s="40">
        <f>H98+L98</f>
        <v>0</v>
      </c>
      <c r="N98" s="45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21.75" customHeight="1" x14ac:dyDescent="0.35">
      <c r="A99" s="38">
        <v>94</v>
      </c>
      <c r="B99" s="38">
        <v>4</v>
      </c>
      <c r="C99" s="39">
        <f t="array" ref="C99:D99">VLOOKUP(A99,'M. List'!$A$5:$E$124,{3,4},0)</f>
        <v>0</v>
      </c>
      <c r="D99" s="39" t="str">
        <v>T16</v>
      </c>
      <c r="E99" s="40"/>
      <c r="F99" s="41"/>
      <c r="G99" s="42">
        <f>IF((IF(F99-F$5&lt;=0,0,IF(F99-F$5&gt;12, -6, CEILING(-0.5*(F99-F$5),-0.5))))&lt;(-E99),-E99,IF(F99-F$5&lt;=0,0,IF(F99-F$5&gt;12, -6, CEILING(-0.5*(F99-F$5),-0.5))))</f>
        <v>0</v>
      </c>
      <c r="H99" s="43">
        <f>E99+G99</f>
        <v>0</v>
      </c>
      <c r="I99" s="40"/>
      <c r="J99" s="41"/>
      <c r="K99" s="42">
        <f>IF((IF(J99-J$5&lt;=0,0,IF(J99-J$5&gt;12, -6, CEILING(-0.5*(J99-J$5),-0.5))))&lt;(-I99),-I99,IF(J99-J$5&lt;=0,0,IF(J99-J$5&gt;12, -6, CEILING(-0.5*(J99-J$5),-0.5))))</f>
        <v>0</v>
      </c>
      <c r="L99" s="44">
        <f>I99+K99</f>
        <v>0</v>
      </c>
      <c r="M99" s="40">
        <f>H99+L99</f>
        <v>0</v>
      </c>
      <c r="N99" s="45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21.75" customHeight="1" x14ac:dyDescent="0.35">
      <c r="A100" s="38">
        <v>95</v>
      </c>
      <c r="B100" s="38">
        <v>5</v>
      </c>
      <c r="C100" s="39">
        <f t="array" ref="C100:D100">VLOOKUP(A100,'M. List'!$A$5:$E$124,{3,4},0)</f>
        <v>0</v>
      </c>
      <c r="D100" s="39" t="str">
        <v>T16</v>
      </c>
      <c r="E100" s="40"/>
      <c r="F100" s="41"/>
      <c r="G100" s="42">
        <f>IF((IF(F100-F$5&lt;=0,0,IF(F100-F$5&gt;12, -6, CEILING(-0.5*(F100-F$5),-0.5))))&lt;(-E100),-E100,IF(F100-F$5&lt;=0,0,IF(F100-F$5&gt;12, -6, CEILING(-0.5*(F100-F$5),-0.5))))</f>
        <v>0</v>
      </c>
      <c r="H100" s="43">
        <f>E100+G100</f>
        <v>0</v>
      </c>
      <c r="I100" s="40"/>
      <c r="J100" s="41"/>
      <c r="K100" s="42">
        <f>IF((IF(J100-J$5&lt;=0,0,IF(J100-J$5&gt;12, -6, CEILING(-0.5*(J100-J$5),-0.5))))&lt;(-I100),-I100,IF(J100-J$5&lt;=0,0,IF(J100-J$5&gt;12, -6, CEILING(-0.5*(J100-J$5),-0.5))))</f>
        <v>0</v>
      </c>
      <c r="L100" s="44">
        <f>I100+K100</f>
        <v>0</v>
      </c>
      <c r="M100" s="40">
        <f>H100+L100</f>
        <v>0</v>
      </c>
      <c r="N100" s="45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21.75" customHeight="1" x14ac:dyDescent="0.35">
      <c r="A101" s="38">
        <v>96</v>
      </c>
      <c r="B101" s="46" t="s">
        <v>18</v>
      </c>
      <c r="C101" s="47" t="s">
        <v>33</v>
      </c>
      <c r="D101" s="48"/>
      <c r="E101" s="49">
        <f>SUM(E96:E100)</f>
        <v>0</v>
      </c>
      <c r="F101" s="49"/>
      <c r="G101" s="50"/>
      <c r="H101" s="51">
        <f t="shared" ref="H101:I101" si="31">SUM(H96:H100)</f>
        <v>0</v>
      </c>
      <c r="I101" s="49">
        <f t="shared" si="31"/>
        <v>0</v>
      </c>
      <c r="J101" s="52"/>
      <c r="K101" s="50"/>
      <c r="L101" s="53">
        <f t="shared" ref="L101:M101" si="32">SUM(L96:L100)</f>
        <v>0</v>
      </c>
      <c r="M101" s="49">
        <f t="shared" si="32"/>
        <v>0</v>
      </c>
      <c r="N101" s="54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21.75" customHeight="1" x14ac:dyDescent="0.35">
      <c r="A102" s="38">
        <v>97</v>
      </c>
      <c r="B102" s="38">
        <v>1</v>
      </c>
      <c r="C102" s="39">
        <f t="array" ref="C102:D102">VLOOKUP(A102,'M. List'!$A$5:$E$124,{3,4},0)</f>
        <v>0</v>
      </c>
      <c r="D102" s="39" t="str">
        <v>T17</v>
      </c>
      <c r="E102" s="40"/>
      <c r="F102" s="41"/>
      <c r="G102" s="42">
        <f>IF((IF(F102-F$5&lt;=0,0,IF(F102-F$5&gt;12, -6, CEILING(-0.5*(F102-F$5),-0.5))))&lt;(-E102),-E102,IF(F102-F$5&lt;=0,0,IF(F102-F$5&gt;12, -6, CEILING(-0.5*(F102-F$5),-0.5))))</f>
        <v>0</v>
      </c>
      <c r="H102" s="43">
        <f>E102+G102</f>
        <v>0</v>
      </c>
      <c r="I102" s="40"/>
      <c r="J102" s="41"/>
      <c r="K102" s="42">
        <f>IF((IF(J102-J$5&lt;=0,0,IF(J102-J$5&gt;12, -6, CEILING(-0.5*(J102-J$5),-0.5))))&lt;(-I102),-I102,IF(J102-J$5&lt;=0,0,IF(J102-J$5&gt;12, -6, CEILING(-0.5*(J102-J$5),-0.5))))</f>
        <v>0</v>
      </c>
      <c r="L102" s="44">
        <f>I102+K102</f>
        <v>0</v>
      </c>
      <c r="M102" s="40">
        <f>H102+L102</f>
        <v>0</v>
      </c>
      <c r="N102" s="45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21.75" customHeight="1" x14ac:dyDescent="0.35">
      <c r="A103" s="38">
        <v>98</v>
      </c>
      <c r="B103" s="38">
        <v>2</v>
      </c>
      <c r="C103" s="39">
        <f t="array" ref="C103:D103">VLOOKUP(A103,'M. List'!$A$5:$E$124,{3,4},0)</f>
        <v>0</v>
      </c>
      <c r="D103" s="39" t="str">
        <v>T17</v>
      </c>
      <c r="E103" s="40"/>
      <c r="F103" s="41"/>
      <c r="G103" s="42">
        <f>IF((IF(F103-F$5&lt;=0,0,IF(F103-F$5&gt;12, -6, CEILING(-0.5*(F103-F$5),-0.5))))&lt;(-E103),-E103,IF(F103-F$5&lt;=0,0,IF(F103-F$5&gt;12, -6, CEILING(-0.5*(F103-F$5),-0.5))))</f>
        <v>0</v>
      </c>
      <c r="H103" s="43">
        <f>E103+G103</f>
        <v>0</v>
      </c>
      <c r="I103" s="40"/>
      <c r="J103" s="41"/>
      <c r="K103" s="42">
        <f>IF((IF(J103-J$5&lt;=0,0,IF(J103-J$5&gt;12, -6, CEILING(-0.5*(J103-J$5),-0.5))))&lt;(-I103),-I103,IF(J103-J$5&lt;=0,0,IF(J103-J$5&gt;12, -6, CEILING(-0.5*(J103-J$5),-0.5))))</f>
        <v>0</v>
      </c>
      <c r="L103" s="44">
        <f>I103+K103</f>
        <v>0</v>
      </c>
      <c r="M103" s="40">
        <f>H103+L103</f>
        <v>0</v>
      </c>
      <c r="N103" s="45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21.75" customHeight="1" x14ac:dyDescent="0.35">
      <c r="A104" s="38">
        <v>99</v>
      </c>
      <c r="B104" s="38">
        <v>3</v>
      </c>
      <c r="C104" s="39">
        <f t="array" ref="C104:D104">VLOOKUP(A104,'M. List'!$A$5:$E$124,{3,4},0)</f>
        <v>0</v>
      </c>
      <c r="D104" s="39" t="str">
        <v>T17</v>
      </c>
      <c r="E104" s="40"/>
      <c r="F104" s="41"/>
      <c r="G104" s="42">
        <f>IF((IF(F104-F$5&lt;=0,0,IF(F104-F$5&gt;12, -6, CEILING(-0.5*(F104-F$5),-0.5))))&lt;(-E104),-E104,IF(F104-F$5&lt;=0,0,IF(F104-F$5&gt;12, -6, CEILING(-0.5*(F104-F$5),-0.5))))</f>
        <v>0</v>
      </c>
      <c r="H104" s="43">
        <f>E104+G104</f>
        <v>0</v>
      </c>
      <c r="I104" s="40"/>
      <c r="J104" s="41"/>
      <c r="K104" s="42">
        <f>IF((IF(J104-J$5&lt;=0,0,IF(J104-J$5&gt;12, -6, CEILING(-0.5*(J104-J$5),-0.5))))&lt;(-I104),-I104,IF(J104-J$5&lt;=0,0,IF(J104-J$5&gt;12, -6, CEILING(-0.5*(J104-J$5),-0.5))))</f>
        <v>0</v>
      </c>
      <c r="L104" s="44">
        <f>I104+K104</f>
        <v>0</v>
      </c>
      <c r="M104" s="40">
        <f>H104+L104</f>
        <v>0</v>
      </c>
      <c r="N104" s="45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21.75" customHeight="1" x14ac:dyDescent="0.35">
      <c r="A105" s="38">
        <v>100</v>
      </c>
      <c r="B105" s="38">
        <v>4</v>
      </c>
      <c r="C105" s="39">
        <f t="array" ref="C105:D105">VLOOKUP(A105,'M. List'!$A$5:$E$124,{3,4},0)</f>
        <v>0</v>
      </c>
      <c r="D105" s="39" t="str">
        <v>T17</v>
      </c>
      <c r="E105" s="40"/>
      <c r="F105" s="41"/>
      <c r="G105" s="42">
        <f>IF((IF(F105-F$5&lt;=0,0,IF(F105-F$5&gt;12, -6, CEILING(-0.5*(F105-F$5),-0.5))))&lt;(-E105),-E105,IF(F105-F$5&lt;=0,0,IF(F105-F$5&gt;12, -6, CEILING(-0.5*(F105-F$5),-0.5))))</f>
        <v>0</v>
      </c>
      <c r="H105" s="43">
        <f>E105+G105</f>
        <v>0</v>
      </c>
      <c r="I105" s="40"/>
      <c r="J105" s="41"/>
      <c r="K105" s="42">
        <f>IF((IF(J105-J$5&lt;=0,0,IF(J105-J$5&gt;12, -6, CEILING(-0.5*(J105-J$5),-0.5))))&lt;(-I105),-I105,IF(J105-J$5&lt;=0,0,IF(J105-J$5&gt;12, -6, CEILING(-0.5*(J105-J$5),-0.5))))</f>
        <v>0</v>
      </c>
      <c r="L105" s="44">
        <f>I105+K105</f>
        <v>0</v>
      </c>
      <c r="M105" s="40">
        <f>H105+L105</f>
        <v>0</v>
      </c>
      <c r="N105" s="45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21.75" customHeight="1" x14ac:dyDescent="0.35">
      <c r="A106" s="38">
        <v>101</v>
      </c>
      <c r="B106" s="38">
        <v>5</v>
      </c>
      <c r="C106" s="39">
        <f t="array" ref="C106:D106">VLOOKUP(A106,'M. List'!$A$5:$E$124,{3,4},0)</f>
        <v>0</v>
      </c>
      <c r="D106" s="39" t="str">
        <v>T17</v>
      </c>
      <c r="E106" s="40"/>
      <c r="F106" s="41"/>
      <c r="G106" s="42">
        <f>IF((IF(F106-F$5&lt;=0,0,IF(F106-F$5&gt;12, -6, CEILING(-0.5*(F106-F$5),-0.5))))&lt;(-E106),-E106,IF(F106-F$5&lt;=0,0,IF(F106-F$5&gt;12, -6, CEILING(-0.5*(F106-F$5),-0.5))))</f>
        <v>0</v>
      </c>
      <c r="H106" s="43">
        <f>E106+G106</f>
        <v>0</v>
      </c>
      <c r="I106" s="40"/>
      <c r="J106" s="41"/>
      <c r="K106" s="42">
        <f>IF((IF(J106-J$5&lt;=0,0,IF(J106-J$5&gt;12, -6, CEILING(-0.5*(J106-J$5),-0.5))))&lt;(-I106),-I106,IF(J106-J$5&lt;=0,0,IF(J106-J$5&gt;12, -6, CEILING(-0.5*(J106-J$5),-0.5))))</f>
        <v>0</v>
      </c>
      <c r="L106" s="44">
        <f>I106+K106</f>
        <v>0</v>
      </c>
      <c r="M106" s="40">
        <f>H106+L106</f>
        <v>0</v>
      </c>
      <c r="N106" s="45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21.75" customHeight="1" x14ac:dyDescent="0.35">
      <c r="A107" s="38">
        <v>102</v>
      </c>
      <c r="B107" s="46" t="s">
        <v>18</v>
      </c>
      <c r="C107" s="47" t="s">
        <v>34</v>
      </c>
      <c r="D107" s="48"/>
      <c r="E107" s="49">
        <f>SUM(E102:E106)</f>
        <v>0</v>
      </c>
      <c r="F107" s="49"/>
      <c r="G107" s="50"/>
      <c r="H107" s="51">
        <f t="shared" ref="H107:I107" si="33">SUM(H102:H106)</f>
        <v>0</v>
      </c>
      <c r="I107" s="49">
        <f t="shared" si="33"/>
        <v>0</v>
      </c>
      <c r="J107" s="52"/>
      <c r="K107" s="50"/>
      <c r="L107" s="53">
        <f t="shared" ref="L107:M107" si="34">SUM(L102:L106)</f>
        <v>0</v>
      </c>
      <c r="M107" s="49">
        <f t="shared" si="34"/>
        <v>0</v>
      </c>
      <c r="N107" s="54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21.75" customHeight="1" x14ac:dyDescent="0.35">
      <c r="A108" s="38">
        <v>103</v>
      </c>
      <c r="B108" s="38">
        <v>1</v>
      </c>
      <c r="C108" s="39">
        <f t="array" ref="C108:D108">VLOOKUP(A108,'M. List'!$A$5:$E$124,{3,4},0)</f>
        <v>0</v>
      </c>
      <c r="D108" s="39" t="str">
        <v>T18</v>
      </c>
      <c r="E108" s="40"/>
      <c r="F108" s="41"/>
      <c r="G108" s="42">
        <f>IF((IF(F108-F$5&lt;=0,0,IF(F108-F$5&gt;12, -6, CEILING(-0.5*(F108-F$5),-0.5))))&lt;(-E108),-E108,IF(F108-F$5&lt;=0,0,IF(F108-F$5&gt;12, -6, CEILING(-0.5*(F108-F$5),-0.5))))</f>
        <v>0</v>
      </c>
      <c r="H108" s="43">
        <f>E108+G108</f>
        <v>0</v>
      </c>
      <c r="I108" s="40"/>
      <c r="J108" s="41"/>
      <c r="K108" s="42">
        <f>IF((IF(J108-J$5&lt;=0,0,IF(J108-J$5&gt;12, -6, CEILING(-0.5*(J108-J$5),-0.5))))&lt;(-I108),-I108,IF(J108-J$5&lt;=0,0,IF(J108-J$5&gt;12, -6, CEILING(-0.5*(J108-J$5),-0.5))))</f>
        <v>0</v>
      </c>
      <c r="L108" s="44">
        <f>I108+K108</f>
        <v>0</v>
      </c>
      <c r="M108" s="40">
        <f>H108+L108</f>
        <v>0</v>
      </c>
      <c r="N108" s="45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21.75" customHeight="1" x14ac:dyDescent="0.35">
      <c r="A109" s="38">
        <v>104</v>
      </c>
      <c r="B109" s="38">
        <v>2</v>
      </c>
      <c r="C109" s="39">
        <f t="array" ref="C109:D109">VLOOKUP(A109,'M. List'!$A$5:$E$124,{3,4},0)</f>
        <v>0</v>
      </c>
      <c r="D109" s="39" t="str">
        <v>T18</v>
      </c>
      <c r="E109" s="40"/>
      <c r="F109" s="41"/>
      <c r="G109" s="42">
        <f>IF((IF(F109-F$5&lt;=0,0,IF(F109-F$5&gt;12, -6, CEILING(-0.5*(F109-F$5),-0.5))))&lt;(-E109),-E109,IF(F109-F$5&lt;=0,0,IF(F109-F$5&gt;12, -6, CEILING(-0.5*(F109-F$5),-0.5))))</f>
        <v>0</v>
      </c>
      <c r="H109" s="43">
        <f>E109+G109</f>
        <v>0</v>
      </c>
      <c r="I109" s="40"/>
      <c r="J109" s="41"/>
      <c r="K109" s="42">
        <f>IF((IF(J109-J$5&lt;=0,0,IF(J109-J$5&gt;12, -6, CEILING(-0.5*(J109-J$5),-0.5))))&lt;(-I109),-I109,IF(J109-J$5&lt;=0,0,IF(J109-J$5&gt;12, -6, CEILING(-0.5*(J109-J$5),-0.5))))</f>
        <v>0</v>
      </c>
      <c r="L109" s="44">
        <f>I109+K109</f>
        <v>0</v>
      </c>
      <c r="M109" s="40">
        <f>H109+L109</f>
        <v>0</v>
      </c>
      <c r="N109" s="45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21.75" customHeight="1" x14ac:dyDescent="0.35">
      <c r="A110" s="38">
        <v>105</v>
      </c>
      <c r="B110" s="38">
        <v>3</v>
      </c>
      <c r="C110" s="39">
        <f t="array" ref="C110:D110">VLOOKUP(A110,'M. List'!$A$5:$E$124,{3,4},0)</f>
        <v>0</v>
      </c>
      <c r="D110" s="39" t="str">
        <v>T18</v>
      </c>
      <c r="E110" s="40"/>
      <c r="F110" s="41"/>
      <c r="G110" s="42">
        <f>IF((IF(F110-F$5&lt;=0,0,IF(F110-F$5&gt;12, -6, CEILING(-0.5*(F110-F$5),-0.5))))&lt;(-E110),-E110,IF(F110-F$5&lt;=0,0,IF(F110-F$5&gt;12, -6, CEILING(-0.5*(F110-F$5),-0.5))))</f>
        <v>0</v>
      </c>
      <c r="H110" s="43">
        <f>E110+G110</f>
        <v>0</v>
      </c>
      <c r="I110" s="40"/>
      <c r="J110" s="41"/>
      <c r="K110" s="42">
        <f>IF((IF(J110-J$5&lt;=0,0,IF(J110-J$5&gt;12, -6, CEILING(-0.5*(J110-J$5),-0.5))))&lt;(-I110),-I110,IF(J110-J$5&lt;=0,0,IF(J110-J$5&gt;12, -6, CEILING(-0.5*(J110-J$5),-0.5))))</f>
        <v>0</v>
      </c>
      <c r="L110" s="44">
        <f>I110+K110</f>
        <v>0</v>
      </c>
      <c r="M110" s="40">
        <f>H110+L110</f>
        <v>0</v>
      </c>
      <c r="N110" s="45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21.75" customHeight="1" x14ac:dyDescent="0.35">
      <c r="A111" s="38">
        <v>106</v>
      </c>
      <c r="B111" s="38">
        <v>4</v>
      </c>
      <c r="C111" s="39">
        <f t="array" ref="C111:D111">VLOOKUP(A111,'M. List'!$A$5:$E$124,{3,4},0)</f>
        <v>0</v>
      </c>
      <c r="D111" s="39" t="str">
        <v>T18</v>
      </c>
      <c r="E111" s="40"/>
      <c r="F111" s="41"/>
      <c r="G111" s="42">
        <f>IF((IF(F111-F$5&lt;=0,0,IF(F111-F$5&gt;12, -6, CEILING(-0.5*(F111-F$5),-0.5))))&lt;(-E111),-E111,IF(F111-F$5&lt;=0,0,IF(F111-F$5&gt;12, -6, CEILING(-0.5*(F111-F$5),-0.5))))</f>
        <v>0</v>
      </c>
      <c r="H111" s="43">
        <f>E111+G111</f>
        <v>0</v>
      </c>
      <c r="I111" s="40"/>
      <c r="J111" s="41"/>
      <c r="K111" s="42">
        <f>IF((IF(J111-J$5&lt;=0,0,IF(J111-J$5&gt;12, -6, CEILING(-0.5*(J111-J$5),-0.5))))&lt;(-I111),-I111,IF(J111-J$5&lt;=0,0,IF(J111-J$5&gt;12, -6, CEILING(-0.5*(J111-J$5),-0.5))))</f>
        <v>0</v>
      </c>
      <c r="L111" s="44">
        <f>I111+K111</f>
        <v>0</v>
      </c>
      <c r="M111" s="40">
        <f>H111+L111</f>
        <v>0</v>
      </c>
      <c r="N111" s="45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21.75" customHeight="1" x14ac:dyDescent="0.35">
      <c r="A112" s="38">
        <v>107</v>
      </c>
      <c r="B112" s="38">
        <v>5</v>
      </c>
      <c r="C112" s="39">
        <f t="array" ref="C112:D112">VLOOKUP(A112,'M. List'!$A$5:$E$124,{3,4},0)</f>
        <v>0</v>
      </c>
      <c r="D112" s="39" t="str">
        <v>T18</v>
      </c>
      <c r="E112" s="40"/>
      <c r="F112" s="41"/>
      <c r="G112" s="42">
        <f>IF((IF(F112-F$5&lt;=0,0,IF(F112-F$5&gt;12, -6, CEILING(-0.5*(F112-F$5),-0.5))))&lt;(-E112),-E112,IF(F112-F$5&lt;=0,0,IF(F112-F$5&gt;12, -6, CEILING(-0.5*(F112-F$5),-0.5))))</f>
        <v>0</v>
      </c>
      <c r="H112" s="43">
        <f>E112+G112</f>
        <v>0</v>
      </c>
      <c r="I112" s="40"/>
      <c r="J112" s="41"/>
      <c r="K112" s="42">
        <f>IF((IF(J112-J$5&lt;=0,0,IF(J112-J$5&gt;12, -6, CEILING(-0.5*(J112-J$5),-0.5))))&lt;(-I112),-I112,IF(J112-J$5&lt;=0,0,IF(J112-J$5&gt;12, -6, CEILING(-0.5*(J112-J$5),-0.5))))</f>
        <v>0</v>
      </c>
      <c r="L112" s="44">
        <f>I112+K112</f>
        <v>0</v>
      </c>
      <c r="M112" s="40">
        <f>H112+L112</f>
        <v>0</v>
      </c>
      <c r="N112" s="45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21.75" customHeight="1" x14ac:dyDescent="0.35">
      <c r="A113" s="38">
        <v>108</v>
      </c>
      <c r="B113" s="46" t="s">
        <v>18</v>
      </c>
      <c r="C113" s="47" t="s">
        <v>35</v>
      </c>
      <c r="D113" s="48"/>
      <c r="E113" s="49">
        <f>SUM(E108:E112)</f>
        <v>0</v>
      </c>
      <c r="F113" s="49"/>
      <c r="G113" s="50"/>
      <c r="H113" s="51">
        <f t="shared" ref="H113:I113" si="35">SUM(H108:H112)</f>
        <v>0</v>
      </c>
      <c r="I113" s="49">
        <f t="shared" si="35"/>
        <v>0</v>
      </c>
      <c r="J113" s="52"/>
      <c r="K113" s="50"/>
      <c r="L113" s="53">
        <f t="shared" ref="L113:M113" si="36">SUM(L108:L112)</f>
        <v>0</v>
      </c>
      <c r="M113" s="49">
        <f t="shared" si="36"/>
        <v>0</v>
      </c>
      <c r="N113" s="54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21.75" customHeight="1" x14ac:dyDescent="0.35">
      <c r="A114" s="38">
        <v>109</v>
      </c>
      <c r="B114" s="38">
        <v>1</v>
      </c>
      <c r="C114" s="39">
        <f t="array" ref="C114:D114">VLOOKUP(A114,'M. List'!$A$5:$E$124,{3,4},0)</f>
        <v>0</v>
      </c>
      <c r="D114" s="39" t="str">
        <v>T19</v>
      </c>
      <c r="E114" s="40"/>
      <c r="F114" s="41"/>
      <c r="G114" s="42">
        <f>IF((IF(F114-F$5&lt;=0,0,IF(F114-F$5&gt;12, -6, CEILING(-0.5*(F114-F$5),-0.5))))&lt;(-E114),-E114,IF(F114-F$5&lt;=0,0,IF(F114-F$5&gt;12, -6, CEILING(-0.5*(F114-F$5),-0.5))))</f>
        <v>0</v>
      </c>
      <c r="H114" s="43">
        <f>E114+G114</f>
        <v>0</v>
      </c>
      <c r="I114" s="40"/>
      <c r="J114" s="41"/>
      <c r="K114" s="42">
        <f>IF((IF(J114-J$5&lt;=0,0,IF(J114-J$5&gt;12, -6, CEILING(-0.5*(J114-J$5),-0.5))))&lt;(-I114),-I114,IF(J114-J$5&lt;=0,0,IF(J114-J$5&gt;12, -6, CEILING(-0.5*(J114-J$5),-0.5))))</f>
        <v>0</v>
      </c>
      <c r="L114" s="44">
        <f>I114+K114</f>
        <v>0</v>
      </c>
      <c r="M114" s="40">
        <f>H114+L114</f>
        <v>0</v>
      </c>
      <c r="N114" s="45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21.75" customHeight="1" x14ac:dyDescent="0.35">
      <c r="A115" s="38">
        <v>110</v>
      </c>
      <c r="B115" s="38">
        <v>2</v>
      </c>
      <c r="C115" s="39">
        <f t="array" ref="C115:D115">VLOOKUP(A115,'M. List'!$A$5:$E$124,{3,4},0)</f>
        <v>0</v>
      </c>
      <c r="D115" s="39" t="str">
        <v>T19</v>
      </c>
      <c r="E115" s="40"/>
      <c r="F115" s="41"/>
      <c r="G115" s="42">
        <f>IF((IF(F115-F$5&lt;=0,0,IF(F115-F$5&gt;12, -6, CEILING(-0.5*(F115-F$5),-0.5))))&lt;(-E115),-E115,IF(F115-F$5&lt;=0,0,IF(F115-F$5&gt;12, -6, CEILING(-0.5*(F115-F$5),-0.5))))</f>
        <v>0</v>
      </c>
      <c r="H115" s="43">
        <f>E115+G115</f>
        <v>0</v>
      </c>
      <c r="I115" s="40"/>
      <c r="J115" s="41"/>
      <c r="K115" s="42">
        <f>IF((IF(J115-J$5&lt;=0,0,IF(J115-J$5&gt;12, -6, CEILING(-0.5*(J115-J$5),-0.5))))&lt;(-I115),-I115,IF(J115-J$5&lt;=0,0,IF(J115-J$5&gt;12, -6, CEILING(-0.5*(J115-J$5),-0.5))))</f>
        <v>0</v>
      </c>
      <c r="L115" s="44">
        <f>I115+K115</f>
        <v>0</v>
      </c>
      <c r="M115" s="40">
        <f>H115+L115</f>
        <v>0</v>
      </c>
      <c r="N115" s="45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21.75" customHeight="1" x14ac:dyDescent="0.35">
      <c r="A116" s="38">
        <v>111</v>
      </c>
      <c r="B116" s="38">
        <v>3</v>
      </c>
      <c r="C116" s="39">
        <f t="array" ref="C116:D116">VLOOKUP(A116,'M. List'!$A$5:$E$124,{3,4},0)</f>
        <v>0</v>
      </c>
      <c r="D116" s="39" t="str">
        <v>T19</v>
      </c>
      <c r="E116" s="40"/>
      <c r="F116" s="41"/>
      <c r="G116" s="42">
        <f>IF((IF(F116-F$5&lt;=0,0,IF(F116-F$5&gt;12, -6, CEILING(-0.5*(F116-F$5),-0.5))))&lt;(-E116),-E116,IF(F116-F$5&lt;=0,0,IF(F116-F$5&gt;12, -6, CEILING(-0.5*(F116-F$5),-0.5))))</f>
        <v>0</v>
      </c>
      <c r="H116" s="43">
        <f>E116+G116</f>
        <v>0</v>
      </c>
      <c r="I116" s="40"/>
      <c r="J116" s="41"/>
      <c r="K116" s="42">
        <f>IF((IF(J116-J$5&lt;=0,0,IF(J116-J$5&gt;12, -6, CEILING(-0.5*(J116-J$5),-0.5))))&lt;(-I116),-I116,IF(J116-J$5&lt;=0,0,IF(J116-J$5&gt;12, -6, CEILING(-0.5*(J116-J$5),-0.5))))</f>
        <v>0</v>
      </c>
      <c r="L116" s="44">
        <f>I116+K116</f>
        <v>0</v>
      </c>
      <c r="M116" s="40">
        <f>H116+L116</f>
        <v>0</v>
      </c>
      <c r="N116" s="45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21.75" customHeight="1" x14ac:dyDescent="0.35">
      <c r="A117" s="38">
        <v>112</v>
      </c>
      <c r="B117" s="38">
        <v>4</v>
      </c>
      <c r="C117" s="39">
        <f t="array" ref="C117:D117">VLOOKUP(A117,'M. List'!$A$5:$E$124,{3,4},0)</f>
        <v>0</v>
      </c>
      <c r="D117" s="39" t="str">
        <v>T19</v>
      </c>
      <c r="E117" s="40"/>
      <c r="F117" s="41"/>
      <c r="G117" s="42">
        <f>IF((IF(F117-F$5&lt;=0,0,IF(F117-F$5&gt;12, -6, CEILING(-0.5*(F117-F$5),-0.5))))&lt;(-E117),-E117,IF(F117-F$5&lt;=0,0,IF(F117-F$5&gt;12, -6, CEILING(-0.5*(F117-F$5),-0.5))))</f>
        <v>0</v>
      </c>
      <c r="H117" s="43">
        <f>E117+G117</f>
        <v>0</v>
      </c>
      <c r="I117" s="40"/>
      <c r="J117" s="41"/>
      <c r="K117" s="42">
        <f>IF((IF(J117-J$5&lt;=0,0,IF(J117-J$5&gt;12, -6, CEILING(-0.5*(J117-J$5),-0.5))))&lt;(-I117),-I117,IF(J117-J$5&lt;=0,0,IF(J117-J$5&gt;12, -6, CEILING(-0.5*(J117-J$5),-0.5))))</f>
        <v>0</v>
      </c>
      <c r="L117" s="44">
        <f>I117+K117</f>
        <v>0</v>
      </c>
      <c r="M117" s="40">
        <f>H117+L117</f>
        <v>0</v>
      </c>
      <c r="N117" s="45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21.75" customHeight="1" x14ac:dyDescent="0.35">
      <c r="A118" s="38">
        <v>113</v>
      </c>
      <c r="B118" s="38">
        <v>5</v>
      </c>
      <c r="C118" s="39">
        <f t="array" ref="C118:D118">VLOOKUP(A118,'M. List'!$A$5:$E$124,{3,4},0)</f>
        <v>0</v>
      </c>
      <c r="D118" s="39" t="str">
        <v>T19</v>
      </c>
      <c r="E118" s="40"/>
      <c r="F118" s="41"/>
      <c r="G118" s="42">
        <f>IF((IF(F118-F$5&lt;=0,0,IF(F118-F$5&gt;12, -6, CEILING(-0.5*(F118-F$5),-0.5))))&lt;(-E118),-E118,IF(F118-F$5&lt;=0,0,IF(F118-F$5&gt;12, -6, CEILING(-0.5*(F118-F$5),-0.5))))</f>
        <v>0</v>
      </c>
      <c r="H118" s="43">
        <f>E118+G118</f>
        <v>0</v>
      </c>
      <c r="I118" s="40"/>
      <c r="J118" s="41"/>
      <c r="K118" s="42">
        <f>IF((IF(J118-J$5&lt;=0,0,IF(J118-J$5&gt;12, -6, CEILING(-0.5*(J118-J$5),-0.5))))&lt;(-I118),-I118,IF(J118-J$5&lt;=0,0,IF(J118-J$5&gt;12, -6, CEILING(-0.5*(J118-J$5),-0.5))))</f>
        <v>0</v>
      </c>
      <c r="L118" s="44">
        <f>I118+K118</f>
        <v>0</v>
      </c>
      <c r="M118" s="40">
        <f>H118+L118</f>
        <v>0</v>
      </c>
      <c r="N118" s="45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21.75" customHeight="1" x14ac:dyDescent="0.35">
      <c r="A119" s="38">
        <v>114</v>
      </c>
      <c r="B119" s="46" t="s">
        <v>18</v>
      </c>
      <c r="C119" s="47" t="s">
        <v>36</v>
      </c>
      <c r="D119" s="48"/>
      <c r="E119" s="49">
        <f>SUM(E114:E118)</f>
        <v>0</v>
      </c>
      <c r="F119" s="49"/>
      <c r="G119" s="50"/>
      <c r="H119" s="51">
        <f t="shared" ref="H119:I119" si="37">SUM(H114:H118)</f>
        <v>0</v>
      </c>
      <c r="I119" s="49">
        <f t="shared" si="37"/>
        <v>0</v>
      </c>
      <c r="J119" s="52"/>
      <c r="K119" s="50"/>
      <c r="L119" s="53">
        <f t="shared" ref="L119:M119" si="38">SUM(L114:L118)</f>
        <v>0</v>
      </c>
      <c r="M119" s="49">
        <f t="shared" si="38"/>
        <v>0</v>
      </c>
      <c r="N119" s="54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21.75" customHeight="1" x14ac:dyDescent="0.35">
      <c r="A120" s="38">
        <v>115</v>
      </c>
      <c r="B120" s="38">
        <v>1</v>
      </c>
      <c r="C120" s="39">
        <f t="array" ref="C120:D120">VLOOKUP(A120,'M. List'!$A$5:$E$124,{3,4},0)</f>
        <v>0</v>
      </c>
      <c r="D120" s="39" t="str">
        <v>T20</v>
      </c>
      <c r="E120" s="40"/>
      <c r="F120" s="41"/>
      <c r="G120" s="42">
        <f>IF((IF(F120-F$5&lt;=0,0,IF(F120-F$5&gt;12, -6, CEILING(-0.5*(F120-F$5),-0.5))))&lt;(-E120),-E120,IF(F120-F$5&lt;=0,0,IF(F120-F$5&gt;12, -6, CEILING(-0.5*(F120-F$5),-0.5))))</f>
        <v>0</v>
      </c>
      <c r="H120" s="43">
        <f>E120+G120</f>
        <v>0</v>
      </c>
      <c r="I120" s="40"/>
      <c r="J120" s="41"/>
      <c r="K120" s="42">
        <f>IF((IF(J120-J$5&lt;=0,0,IF(J120-J$5&gt;12, -6, CEILING(-0.5*(J120-J$5),-0.5))))&lt;(-I120),-I120,IF(J120-J$5&lt;=0,0,IF(J120-J$5&gt;12, -6, CEILING(-0.5*(J120-J$5),-0.5))))</f>
        <v>0</v>
      </c>
      <c r="L120" s="44">
        <f>I120+K120</f>
        <v>0</v>
      </c>
      <c r="M120" s="40">
        <f>H120+L120</f>
        <v>0</v>
      </c>
      <c r="N120" s="45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21.75" customHeight="1" x14ac:dyDescent="0.35">
      <c r="A121" s="38">
        <v>116</v>
      </c>
      <c r="B121" s="38">
        <v>2</v>
      </c>
      <c r="C121" s="39">
        <f t="array" ref="C121:D121">VLOOKUP(A121,'M. List'!$A$5:$E$124,{3,4},0)</f>
        <v>0</v>
      </c>
      <c r="D121" s="39" t="str">
        <v>T20</v>
      </c>
      <c r="E121" s="40"/>
      <c r="F121" s="41"/>
      <c r="G121" s="42">
        <f>IF((IF(F121-F$5&lt;=0,0,IF(F121-F$5&gt;12, -6, CEILING(-0.5*(F121-F$5),-0.5))))&lt;(-E121),-E121,IF(F121-F$5&lt;=0,0,IF(F121-F$5&gt;12, -6, CEILING(-0.5*(F121-F$5),-0.5))))</f>
        <v>0</v>
      </c>
      <c r="H121" s="43">
        <f>E121+G121</f>
        <v>0</v>
      </c>
      <c r="I121" s="40"/>
      <c r="J121" s="41"/>
      <c r="K121" s="42">
        <f>IF((IF(J121-J$5&lt;=0,0,IF(J121-J$5&gt;12, -6, CEILING(-0.5*(J121-J$5),-0.5))))&lt;(-I121),-I121,IF(J121-J$5&lt;=0,0,IF(J121-J$5&gt;12, -6, CEILING(-0.5*(J121-J$5),-0.5))))</f>
        <v>0</v>
      </c>
      <c r="L121" s="44">
        <f>I121+K121</f>
        <v>0</v>
      </c>
      <c r="M121" s="40">
        <f>H121+L121</f>
        <v>0</v>
      </c>
      <c r="N121" s="45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21.75" customHeight="1" x14ac:dyDescent="0.35">
      <c r="A122" s="38">
        <v>117</v>
      </c>
      <c r="B122" s="38">
        <v>3</v>
      </c>
      <c r="C122" s="39">
        <f t="array" ref="C122:D122">VLOOKUP(A122,'M. List'!$A$5:$E$124,{3,4},0)</f>
        <v>0</v>
      </c>
      <c r="D122" s="39" t="str">
        <v>T20</v>
      </c>
      <c r="E122" s="40"/>
      <c r="F122" s="41"/>
      <c r="G122" s="42">
        <f>IF((IF(F122-F$5&lt;=0,0,IF(F122-F$5&gt;12, -6, CEILING(-0.5*(F122-F$5),-0.5))))&lt;(-E122),-E122,IF(F122-F$5&lt;=0,0,IF(F122-F$5&gt;12, -6, CEILING(-0.5*(F122-F$5),-0.5))))</f>
        <v>0</v>
      </c>
      <c r="H122" s="43">
        <f>E122+G122</f>
        <v>0</v>
      </c>
      <c r="I122" s="40"/>
      <c r="J122" s="41"/>
      <c r="K122" s="42">
        <f>IF((IF(J122-J$5&lt;=0,0,IF(J122-J$5&gt;12, -6, CEILING(-0.5*(J122-J$5),-0.5))))&lt;(-I122),-I122,IF(J122-J$5&lt;=0,0,IF(J122-J$5&gt;12, -6, CEILING(-0.5*(J122-J$5),-0.5))))</f>
        <v>0</v>
      </c>
      <c r="L122" s="44">
        <f>I122+K122</f>
        <v>0</v>
      </c>
      <c r="M122" s="40">
        <f>H122+L122</f>
        <v>0</v>
      </c>
      <c r="N122" s="45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21.75" customHeight="1" x14ac:dyDescent="0.35">
      <c r="A123" s="38">
        <v>118</v>
      </c>
      <c r="B123" s="38">
        <v>4</v>
      </c>
      <c r="C123" s="39">
        <f t="array" ref="C123:D123">VLOOKUP(A123,'M. List'!$A$5:$E$124,{3,4},0)</f>
        <v>0</v>
      </c>
      <c r="D123" s="39" t="str">
        <v>T20</v>
      </c>
      <c r="E123" s="40"/>
      <c r="F123" s="41"/>
      <c r="G123" s="42">
        <f>IF((IF(F123-F$5&lt;=0,0,IF(F123-F$5&gt;12, -6, CEILING(-0.5*(F123-F$5),-0.5))))&lt;(-E123),-E123,IF(F123-F$5&lt;=0,0,IF(F123-F$5&gt;12, -6, CEILING(-0.5*(F123-F$5),-0.5))))</f>
        <v>0</v>
      </c>
      <c r="H123" s="43">
        <f>E123+G123</f>
        <v>0</v>
      </c>
      <c r="I123" s="40"/>
      <c r="J123" s="41"/>
      <c r="K123" s="42">
        <f>IF((IF(J123-J$5&lt;=0,0,IF(J123-J$5&gt;12, -6, CEILING(-0.5*(J123-J$5),-0.5))))&lt;(-I123),-I123,IF(J123-J$5&lt;=0,0,IF(J123-J$5&gt;12, -6, CEILING(-0.5*(J123-J$5),-0.5))))</f>
        <v>0</v>
      </c>
      <c r="L123" s="44">
        <f>I123+K123</f>
        <v>0</v>
      </c>
      <c r="M123" s="40">
        <f>H123+L123</f>
        <v>0</v>
      </c>
      <c r="N123" s="45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21.75" customHeight="1" x14ac:dyDescent="0.35">
      <c r="A124" s="38">
        <v>119</v>
      </c>
      <c r="B124" s="38">
        <v>5</v>
      </c>
      <c r="C124" s="39">
        <f t="array" ref="C124:D124">VLOOKUP(A124,'M. List'!$A$5:$E$124,{3,4},0)</f>
        <v>0</v>
      </c>
      <c r="D124" s="39" t="str">
        <v>T20</v>
      </c>
      <c r="E124" s="40"/>
      <c r="F124" s="41"/>
      <c r="G124" s="42">
        <f>IF((IF(F124-F$5&lt;=0,0,IF(F124-F$5&gt;12, -6, CEILING(-0.5*(F124-F$5),-0.5))))&lt;(-E124),-E124,IF(F124-F$5&lt;=0,0,IF(F124-F$5&gt;12, -6, CEILING(-0.5*(F124-F$5),-0.5))))</f>
        <v>0</v>
      </c>
      <c r="H124" s="43">
        <f>E124+G124</f>
        <v>0</v>
      </c>
      <c r="I124" s="40"/>
      <c r="J124" s="41"/>
      <c r="K124" s="42">
        <f>IF((IF(J124-J$5&lt;=0,0,IF(J124-J$5&gt;12, -6, CEILING(-0.5*(J124-J$5),-0.5))))&lt;(-I124),-I124,IF(J124-J$5&lt;=0,0,IF(J124-J$5&gt;12, -6, CEILING(-0.5*(J124-J$5),-0.5))))</f>
        <v>0</v>
      </c>
      <c r="L124" s="44">
        <f>I124+K124</f>
        <v>0</v>
      </c>
      <c r="M124" s="40">
        <f>H124+L124</f>
        <v>0</v>
      </c>
      <c r="N124" s="45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21.75" customHeight="1" x14ac:dyDescent="0.35">
      <c r="A125" s="38">
        <v>120</v>
      </c>
      <c r="B125" s="46" t="s">
        <v>18</v>
      </c>
      <c r="C125" s="47" t="s">
        <v>37</v>
      </c>
      <c r="D125" s="48"/>
      <c r="E125" s="49">
        <f>SUM(E120:E124)</f>
        <v>0</v>
      </c>
      <c r="F125" s="49"/>
      <c r="G125" s="50"/>
      <c r="H125" s="51">
        <f t="shared" ref="H125:I125" si="39">SUM(H120:H124)</f>
        <v>0</v>
      </c>
      <c r="I125" s="49">
        <f t="shared" si="39"/>
        <v>0</v>
      </c>
      <c r="J125" s="52"/>
      <c r="K125" s="50"/>
      <c r="L125" s="53">
        <f t="shared" ref="L125:M125" si="40">SUM(L120:L124)</f>
        <v>0</v>
      </c>
      <c r="M125" s="49">
        <f t="shared" si="40"/>
        <v>0</v>
      </c>
      <c r="N125" s="54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4.25" customHeight="1" x14ac:dyDescent="0.35">
      <c r="A126" s="19"/>
      <c r="B126" s="19"/>
      <c r="C126" s="1"/>
      <c r="D126" s="19"/>
      <c r="E126" s="1"/>
      <c r="F126" s="1"/>
      <c r="G126" s="55"/>
      <c r="H126" s="56"/>
      <c r="I126" s="1"/>
      <c r="J126" s="1"/>
      <c r="K126" s="55"/>
      <c r="L126" s="19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 x14ac:dyDescent="0.35">
      <c r="A127" s="19"/>
      <c r="B127" s="19"/>
      <c r="C127" s="1"/>
      <c r="D127" s="19"/>
      <c r="E127" s="1"/>
      <c r="F127" s="1"/>
      <c r="G127" s="55"/>
      <c r="H127" s="56"/>
      <c r="I127" s="1"/>
      <c r="J127" s="1"/>
      <c r="K127" s="55"/>
      <c r="L127" s="19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 x14ac:dyDescent="0.35">
      <c r="A128" s="19"/>
      <c r="B128" s="19"/>
      <c r="C128" s="1"/>
      <c r="D128" s="19"/>
      <c r="E128" s="1"/>
      <c r="F128" s="1"/>
      <c r="G128" s="55"/>
      <c r="H128" s="56"/>
      <c r="I128" s="1"/>
      <c r="J128" s="1"/>
      <c r="K128" s="55"/>
      <c r="L128" s="19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 x14ac:dyDescent="0.35">
      <c r="A129" s="19"/>
      <c r="B129" s="19"/>
      <c r="C129" s="1"/>
      <c r="D129" s="19"/>
      <c r="E129" s="1"/>
      <c r="F129" s="1"/>
      <c r="G129" s="55"/>
      <c r="H129" s="56"/>
      <c r="I129" s="1"/>
      <c r="J129" s="1"/>
      <c r="K129" s="55"/>
      <c r="L129" s="19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 x14ac:dyDescent="0.35">
      <c r="A130" s="19"/>
      <c r="B130" s="19"/>
      <c r="C130" s="1"/>
      <c r="D130" s="19"/>
      <c r="E130" s="1"/>
      <c r="F130" s="1"/>
      <c r="G130" s="55"/>
      <c r="H130" s="56"/>
      <c r="I130" s="1"/>
      <c r="J130" s="1"/>
      <c r="K130" s="55"/>
      <c r="L130" s="19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 x14ac:dyDescent="0.35">
      <c r="A131" s="19"/>
      <c r="B131" s="19"/>
      <c r="C131" s="1"/>
      <c r="D131" s="19"/>
      <c r="E131" s="1"/>
      <c r="F131" s="1"/>
      <c r="G131" s="57"/>
      <c r="H131" s="1"/>
      <c r="I131" s="1"/>
      <c r="J131" s="1"/>
      <c r="K131" s="57"/>
      <c r="L131" s="19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 x14ac:dyDescent="0.35">
      <c r="A132" s="19"/>
      <c r="B132" s="19"/>
      <c r="C132" s="1"/>
      <c r="D132" s="19"/>
      <c r="E132" s="1"/>
      <c r="F132" s="1"/>
      <c r="G132" s="57"/>
      <c r="H132" s="1"/>
      <c r="I132" s="1"/>
      <c r="J132" s="1"/>
      <c r="K132" s="57"/>
      <c r="L132" s="19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 x14ac:dyDescent="0.35">
      <c r="A133" s="19"/>
      <c r="B133" s="19"/>
      <c r="C133" s="1"/>
      <c r="D133" s="19"/>
      <c r="E133" s="1"/>
      <c r="F133" s="1"/>
      <c r="G133" s="57"/>
      <c r="H133" s="1"/>
      <c r="I133" s="1"/>
      <c r="J133" s="1"/>
      <c r="K133" s="57"/>
      <c r="L133" s="19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 x14ac:dyDescent="0.35">
      <c r="A134" s="19"/>
      <c r="B134" s="19"/>
      <c r="C134" s="1"/>
      <c r="D134" s="19"/>
      <c r="E134" s="1"/>
      <c r="F134" s="1"/>
      <c r="G134" s="57"/>
      <c r="H134" s="1"/>
      <c r="I134" s="1"/>
      <c r="J134" s="1"/>
      <c r="K134" s="57"/>
      <c r="L134" s="19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 x14ac:dyDescent="0.35">
      <c r="A135" s="19"/>
      <c r="B135" s="19"/>
      <c r="C135" s="1"/>
      <c r="D135" s="19"/>
      <c r="E135" s="1"/>
      <c r="F135" s="1"/>
      <c r="G135" s="57"/>
      <c r="H135" s="1"/>
      <c r="I135" s="1"/>
      <c r="J135" s="1"/>
      <c r="K135" s="57"/>
      <c r="L135" s="19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 x14ac:dyDescent="0.35">
      <c r="A136" s="19"/>
      <c r="B136" s="19"/>
      <c r="C136" s="1"/>
      <c r="D136" s="19"/>
      <c r="E136" s="1"/>
      <c r="F136" s="1"/>
      <c r="G136" s="57"/>
      <c r="H136" s="1"/>
      <c r="I136" s="1"/>
      <c r="J136" s="1"/>
      <c r="K136" s="57"/>
      <c r="L136" s="19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 x14ac:dyDescent="0.35">
      <c r="A137" s="19"/>
      <c r="B137" s="19"/>
      <c r="C137" s="1"/>
      <c r="D137" s="19"/>
      <c r="E137" s="1"/>
      <c r="F137" s="1"/>
      <c r="G137" s="57"/>
      <c r="H137" s="1"/>
      <c r="I137" s="1"/>
      <c r="J137" s="1"/>
      <c r="K137" s="57"/>
      <c r="L137" s="19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 x14ac:dyDescent="0.35">
      <c r="A138" s="19"/>
      <c r="B138" s="19"/>
      <c r="C138" s="1"/>
      <c r="D138" s="19"/>
      <c r="E138" s="1"/>
      <c r="F138" s="1"/>
      <c r="G138" s="57"/>
      <c r="H138" s="1"/>
      <c r="I138" s="1"/>
      <c r="J138" s="1"/>
      <c r="K138" s="57"/>
      <c r="L138" s="19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 x14ac:dyDescent="0.35">
      <c r="A139" s="19"/>
      <c r="B139" s="19"/>
      <c r="C139" s="1"/>
      <c r="D139" s="19"/>
      <c r="E139" s="1"/>
      <c r="F139" s="1"/>
      <c r="G139" s="57"/>
      <c r="H139" s="1"/>
      <c r="I139" s="1"/>
      <c r="J139" s="1"/>
      <c r="K139" s="57"/>
      <c r="L139" s="19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 x14ac:dyDescent="0.35">
      <c r="A140" s="19"/>
      <c r="B140" s="19"/>
      <c r="C140" s="1"/>
      <c r="D140" s="19"/>
      <c r="E140" s="1"/>
      <c r="F140" s="1"/>
      <c r="G140" s="57"/>
      <c r="H140" s="1"/>
      <c r="I140" s="1"/>
      <c r="J140" s="1"/>
      <c r="K140" s="57"/>
      <c r="L140" s="19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 x14ac:dyDescent="0.35">
      <c r="A141" s="19"/>
      <c r="B141" s="19"/>
      <c r="C141" s="1"/>
      <c r="D141" s="19"/>
      <c r="E141" s="1"/>
      <c r="F141" s="1"/>
      <c r="G141" s="57"/>
      <c r="H141" s="1"/>
      <c r="I141" s="1"/>
      <c r="J141" s="1"/>
      <c r="K141" s="57"/>
      <c r="L141" s="19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 x14ac:dyDescent="0.35">
      <c r="A142" s="19"/>
      <c r="B142" s="19"/>
      <c r="C142" s="1"/>
      <c r="D142" s="19"/>
      <c r="E142" s="1"/>
      <c r="F142" s="1"/>
      <c r="G142" s="57"/>
      <c r="H142" s="1"/>
      <c r="I142" s="1"/>
      <c r="J142" s="1"/>
      <c r="K142" s="57"/>
      <c r="L142" s="19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 x14ac:dyDescent="0.35">
      <c r="A143" s="19"/>
      <c r="B143" s="19"/>
      <c r="C143" s="1"/>
      <c r="D143" s="19"/>
      <c r="E143" s="1"/>
      <c r="F143" s="1"/>
      <c r="G143" s="57"/>
      <c r="H143" s="1"/>
      <c r="I143" s="1"/>
      <c r="J143" s="1"/>
      <c r="K143" s="57"/>
      <c r="L143" s="19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 x14ac:dyDescent="0.35">
      <c r="A144" s="19"/>
      <c r="B144" s="19"/>
      <c r="C144" s="1"/>
      <c r="D144" s="19"/>
      <c r="E144" s="1"/>
      <c r="F144" s="1"/>
      <c r="G144" s="57"/>
      <c r="H144" s="1"/>
      <c r="I144" s="1"/>
      <c r="J144" s="1"/>
      <c r="K144" s="57"/>
      <c r="L144" s="19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 x14ac:dyDescent="0.35">
      <c r="A145" s="19"/>
      <c r="B145" s="19"/>
      <c r="C145" s="1"/>
      <c r="D145" s="19"/>
      <c r="E145" s="1"/>
      <c r="F145" s="1"/>
      <c r="G145" s="57"/>
      <c r="H145" s="1"/>
      <c r="I145" s="1"/>
      <c r="J145" s="1"/>
      <c r="K145" s="57"/>
      <c r="L145" s="19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 x14ac:dyDescent="0.35">
      <c r="A146" s="19"/>
      <c r="B146" s="19"/>
      <c r="C146" s="1"/>
      <c r="D146" s="19"/>
      <c r="E146" s="1"/>
      <c r="F146" s="1"/>
      <c r="G146" s="57"/>
      <c r="H146" s="1"/>
      <c r="I146" s="1"/>
      <c r="J146" s="1"/>
      <c r="K146" s="57"/>
      <c r="L146" s="19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 x14ac:dyDescent="0.35">
      <c r="A147" s="19"/>
      <c r="B147" s="19"/>
      <c r="C147" s="1"/>
      <c r="D147" s="19"/>
      <c r="E147" s="1"/>
      <c r="F147" s="1"/>
      <c r="G147" s="57"/>
      <c r="H147" s="1"/>
      <c r="I147" s="1"/>
      <c r="J147" s="1"/>
      <c r="K147" s="57"/>
      <c r="L147" s="19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 x14ac:dyDescent="0.35">
      <c r="A148" s="19"/>
      <c r="B148" s="19"/>
      <c r="C148" s="1"/>
      <c r="D148" s="19"/>
      <c r="E148" s="1"/>
      <c r="F148" s="1"/>
      <c r="G148" s="57"/>
      <c r="H148" s="1"/>
      <c r="I148" s="1"/>
      <c r="J148" s="1"/>
      <c r="K148" s="57"/>
      <c r="L148" s="19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 x14ac:dyDescent="0.35">
      <c r="A149" s="19"/>
      <c r="B149" s="19"/>
      <c r="C149" s="1"/>
      <c r="D149" s="19"/>
      <c r="E149" s="1"/>
      <c r="F149" s="1"/>
      <c r="G149" s="57"/>
      <c r="H149" s="1"/>
      <c r="I149" s="1"/>
      <c r="J149" s="1"/>
      <c r="K149" s="57"/>
      <c r="L149" s="19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 x14ac:dyDescent="0.35">
      <c r="A150" s="19"/>
      <c r="B150" s="19"/>
      <c r="C150" s="1"/>
      <c r="D150" s="19"/>
      <c r="E150" s="1"/>
      <c r="F150" s="1"/>
      <c r="G150" s="57"/>
      <c r="H150" s="1"/>
      <c r="I150" s="1"/>
      <c r="J150" s="1"/>
      <c r="K150" s="57"/>
      <c r="L150" s="19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 x14ac:dyDescent="0.35">
      <c r="A151" s="19"/>
      <c r="B151" s="19"/>
      <c r="C151" s="1"/>
      <c r="D151" s="19"/>
      <c r="E151" s="1"/>
      <c r="F151" s="1"/>
      <c r="G151" s="57"/>
      <c r="H151" s="1"/>
      <c r="I151" s="1"/>
      <c r="J151" s="1"/>
      <c r="K151" s="57"/>
      <c r="L151" s="19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35">
      <c r="A152" s="19"/>
      <c r="B152" s="19"/>
      <c r="C152" s="1"/>
      <c r="D152" s="19"/>
      <c r="E152" s="1"/>
      <c r="F152" s="1"/>
      <c r="G152" s="57"/>
      <c r="H152" s="1"/>
      <c r="I152" s="1"/>
      <c r="J152" s="1"/>
      <c r="K152" s="57"/>
      <c r="L152" s="19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 x14ac:dyDescent="0.35">
      <c r="A153" s="19"/>
      <c r="B153" s="19"/>
      <c r="C153" s="1"/>
      <c r="D153" s="19"/>
      <c r="E153" s="1"/>
      <c r="F153" s="1"/>
      <c r="G153" s="57"/>
      <c r="H153" s="1"/>
      <c r="I153" s="1"/>
      <c r="J153" s="1"/>
      <c r="K153" s="57"/>
      <c r="L153" s="19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 x14ac:dyDescent="0.35">
      <c r="A154" s="19"/>
      <c r="B154" s="19"/>
      <c r="C154" s="1"/>
      <c r="D154" s="19"/>
      <c r="E154" s="1"/>
      <c r="F154" s="1"/>
      <c r="G154" s="57"/>
      <c r="H154" s="1"/>
      <c r="I154" s="1"/>
      <c r="J154" s="1"/>
      <c r="K154" s="57"/>
      <c r="L154" s="19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 x14ac:dyDescent="0.35">
      <c r="A155" s="19"/>
      <c r="B155" s="19"/>
      <c r="C155" s="1"/>
      <c r="D155" s="19"/>
      <c r="E155" s="1"/>
      <c r="F155" s="1"/>
      <c r="G155" s="57"/>
      <c r="H155" s="1"/>
      <c r="I155" s="1"/>
      <c r="J155" s="1"/>
      <c r="K155" s="57"/>
      <c r="L155" s="19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 x14ac:dyDescent="0.35">
      <c r="A156" s="19"/>
      <c r="B156" s="19"/>
      <c r="C156" s="1"/>
      <c r="D156" s="19"/>
      <c r="E156" s="1"/>
      <c r="F156" s="1"/>
      <c r="G156" s="57"/>
      <c r="H156" s="1"/>
      <c r="I156" s="1"/>
      <c r="J156" s="1"/>
      <c r="K156" s="57"/>
      <c r="L156" s="19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 x14ac:dyDescent="0.35">
      <c r="A157" s="19"/>
      <c r="B157" s="19"/>
      <c r="C157" s="1"/>
      <c r="D157" s="19"/>
      <c r="E157" s="1"/>
      <c r="F157" s="1"/>
      <c r="G157" s="57"/>
      <c r="H157" s="1"/>
      <c r="I157" s="1"/>
      <c r="J157" s="1"/>
      <c r="K157" s="57"/>
      <c r="L157" s="19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 x14ac:dyDescent="0.35">
      <c r="A158" s="19"/>
      <c r="B158" s="19"/>
      <c r="C158" s="1"/>
      <c r="D158" s="19"/>
      <c r="E158" s="1"/>
      <c r="F158" s="1"/>
      <c r="G158" s="57"/>
      <c r="H158" s="1"/>
      <c r="I158" s="1"/>
      <c r="J158" s="1"/>
      <c r="K158" s="57"/>
      <c r="L158" s="19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 x14ac:dyDescent="0.35">
      <c r="A159" s="19"/>
      <c r="B159" s="19"/>
      <c r="C159" s="1"/>
      <c r="D159" s="19"/>
      <c r="E159" s="1"/>
      <c r="F159" s="1"/>
      <c r="G159" s="57"/>
      <c r="H159" s="1"/>
      <c r="I159" s="1"/>
      <c r="J159" s="1"/>
      <c r="K159" s="57"/>
      <c r="L159" s="19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 x14ac:dyDescent="0.35">
      <c r="A160" s="19"/>
      <c r="B160" s="19"/>
      <c r="C160" s="1"/>
      <c r="D160" s="19"/>
      <c r="E160" s="1"/>
      <c r="F160" s="1"/>
      <c r="G160" s="57"/>
      <c r="H160" s="1"/>
      <c r="I160" s="1"/>
      <c r="J160" s="1"/>
      <c r="K160" s="57"/>
      <c r="L160" s="19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 x14ac:dyDescent="0.35">
      <c r="A161" s="19"/>
      <c r="B161" s="19"/>
      <c r="C161" s="1"/>
      <c r="D161" s="19"/>
      <c r="E161" s="1"/>
      <c r="F161" s="1"/>
      <c r="G161" s="57"/>
      <c r="H161" s="1"/>
      <c r="I161" s="1"/>
      <c r="J161" s="1"/>
      <c r="K161" s="57"/>
      <c r="L161" s="19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 x14ac:dyDescent="0.35">
      <c r="A162" s="19"/>
      <c r="B162" s="19"/>
      <c r="C162" s="1"/>
      <c r="D162" s="19"/>
      <c r="E162" s="1"/>
      <c r="F162" s="1"/>
      <c r="G162" s="57"/>
      <c r="H162" s="1"/>
      <c r="I162" s="1"/>
      <c r="J162" s="1"/>
      <c r="K162" s="57"/>
      <c r="L162" s="19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 x14ac:dyDescent="0.35">
      <c r="A163" s="19"/>
      <c r="B163" s="19"/>
      <c r="C163" s="1"/>
      <c r="D163" s="19"/>
      <c r="E163" s="1"/>
      <c r="F163" s="1"/>
      <c r="G163" s="57"/>
      <c r="H163" s="1"/>
      <c r="I163" s="1"/>
      <c r="J163" s="1"/>
      <c r="K163" s="57"/>
      <c r="L163" s="19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 x14ac:dyDescent="0.35">
      <c r="A164" s="19"/>
      <c r="B164" s="19"/>
      <c r="C164" s="1"/>
      <c r="D164" s="19"/>
      <c r="E164" s="1"/>
      <c r="F164" s="1"/>
      <c r="G164" s="57"/>
      <c r="H164" s="1"/>
      <c r="I164" s="1"/>
      <c r="J164" s="1"/>
      <c r="K164" s="57"/>
      <c r="L164" s="19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 x14ac:dyDescent="0.35">
      <c r="A165" s="19"/>
      <c r="B165" s="19"/>
      <c r="C165" s="1"/>
      <c r="D165" s="19"/>
      <c r="E165" s="1"/>
      <c r="F165" s="1"/>
      <c r="G165" s="57"/>
      <c r="H165" s="1"/>
      <c r="I165" s="1"/>
      <c r="J165" s="1"/>
      <c r="K165" s="57"/>
      <c r="L165" s="19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 x14ac:dyDescent="0.35">
      <c r="A166" s="19"/>
      <c r="B166" s="19"/>
      <c r="C166" s="1"/>
      <c r="D166" s="19"/>
      <c r="E166" s="1"/>
      <c r="F166" s="1"/>
      <c r="G166" s="57"/>
      <c r="H166" s="1"/>
      <c r="I166" s="1"/>
      <c r="J166" s="1"/>
      <c r="K166" s="57"/>
      <c r="L166" s="19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 x14ac:dyDescent="0.35">
      <c r="A167" s="19"/>
      <c r="B167" s="19"/>
      <c r="C167" s="1"/>
      <c r="D167" s="19"/>
      <c r="E167" s="1"/>
      <c r="F167" s="1"/>
      <c r="G167" s="57"/>
      <c r="H167" s="1"/>
      <c r="I167" s="1"/>
      <c r="J167" s="1"/>
      <c r="K167" s="57"/>
      <c r="L167" s="19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 x14ac:dyDescent="0.35">
      <c r="A168" s="19"/>
      <c r="B168" s="19"/>
      <c r="C168" s="1"/>
      <c r="D168" s="19"/>
      <c r="E168" s="1"/>
      <c r="F168" s="1"/>
      <c r="G168" s="57"/>
      <c r="H168" s="1"/>
      <c r="I168" s="1"/>
      <c r="J168" s="1"/>
      <c r="K168" s="57"/>
      <c r="L168" s="19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 x14ac:dyDescent="0.35">
      <c r="A169" s="19"/>
      <c r="B169" s="19"/>
      <c r="C169" s="1"/>
      <c r="D169" s="19"/>
      <c r="E169" s="1"/>
      <c r="F169" s="1"/>
      <c r="G169" s="57"/>
      <c r="H169" s="1"/>
      <c r="I169" s="1"/>
      <c r="J169" s="1"/>
      <c r="K169" s="57"/>
      <c r="L169" s="19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 x14ac:dyDescent="0.35">
      <c r="A170" s="19"/>
      <c r="B170" s="19"/>
      <c r="C170" s="1"/>
      <c r="D170" s="19"/>
      <c r="E170" s="1"/>
      <c r="F170" s="1"/>
      <c r="G170" s="57"/>
      <c r="H170" s="1"/>
      <c r="I170" s="1"/>
      <c r="J170" s="1"/>
      <c r="K170" s="57"/>
      <c r="L170" s="19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 x14ac:dyDescent="0.35">
      <c r="A171" s="19"/>
      <c r="B171" s="19"/>
      <c r="C171" s="1"/>
      <c r="D171" s="19"/>
      <c r="E171" s="1"/>
      <c r="F171" s="1"/>
      <c r="G171" s="57"/>
      <c r="H171" s="1"/>
      <c r="I171" s="1"/>
      <c r="J171" s="1"/>
      <c r="K171" s="57"/>
      <c r="L171" s="19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 x14ac:dyDescent="0.35">
      <c r="A172" s="19"/>
      <c r="B172" s="19"/>
      <c r="C172" s="1"/>
      <c r="D172" s="19"/>
      <c r="E172" s="1"/>
      <c r="F172" s="1"/>
      <c r="G172" s="57"/>
      <c r="H172" s="1"/>
      <c r="I172" s="1"/>
      <c r="J172" s="1"/>
      <c r="K172" s="57"/>
      <c r="L172" s="19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 x14ac:dyDescent="0.35">
      <c r="A173" s="19"/>
      <c r="B173" s="19"/>
      <c r="C173" s="1"/>
      <c r="D173" s="19"/>
      <c r="E173" s="1"/>
      <c r="F173" s="1"/>
      <c r="G173" s="57"/>
      <c r="H173" s="1"/>
      <c r="I173" s="1"/>
      <c r="J173" s="1"/>
      <c r="K173" s="57"/>
      <c r="L173" s="19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 x14ac:dyDescent="0.35">
      <c r="A174" s="19"/>
      <c r="B174" s="19"/>
      <c r="C174" s="1"/>
      <c r="D174" s="19"/>
      <c r="E174" s="1"/>
      <c r="F174" s="1"/>
      <c r="G174" s="57"/>
      <c r="H174" s="1"/>
      <c r="I174" s="1"/>
      <c r="J174" s="1"/>
      <c r="K174" s="57"/>
      <c r="L174" s="19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 x14ac:dyDescent="0.35">
      <c r="A175" s="19"/>
      <c r="B175" s="19"/>
      <c r="C175" s="1"/>
      <c r="D175" s="19"/>
      <c r="E175" s="1"/>
      <c r="F175" s="1"/>
      <c r="G175" s="57"/>
      <c r="H175" s="1"/>
      <c r="I175" s="1"/>
      <c r="J175" s="1"/>
      <c r="K175" s="57"/>
      <c r="L175" s="19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 x14ac:dyDescent="0.35">
      <c r="A176" s="19"/>
      <c r="B176" s="19"/>
      <c r="C176" s="1"/>
      <c r="D176" s="19"/>
      <c r="E176" s="1"/>
      <c r="F176" s="1"/>
      <c r="G176" s="57"/>
      <c r="H176" s="1"/>
      <c r="I176" s="1"/>
      <c r="J176" s="1"/>
      <c r="K176" s="57"/>
      <c r="L176" s="19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 x14ac:dyDescent="0.35">
      <c r="A177" s="19"/>
      <c r="B177" s="19"/>
      <c r="C177" s="1"/>
      <c r="D177" s="19"/>
      <c r="E177" s="1"/>
      <c r="F177" s="1"/>
      <c r="G177" s="57"/>
      <c r="H177" s="1"/>
      <c r="I177" s="1"/>
      <c r="J177" s="1"/>
      <c r="K177" s="57"/>
      <c r="L177" s="19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 x14ac:dyDescent="0.35">
      <c r="A178" s="19"/>
      <c r="B178" s="19"/>
      <c r="C178" s="1"/>
      <c r="D178" s="19"/>
      <c r="E178" s="1"/>
      <c r="F178" s="1"/>
      <c r="G178" s="57"/>
      <c r="H178" s="1"/>
      <c r="I178" s="1"/>
      <c r="J178" s="1"/>
      <c r="K178" s="57"/>
      <c r="L178" s="19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 x14ac:dyDescent="0.35">
      <c r="A179" s="19"/>
      <c r="B179" s="19"/>
      <c r="C179" s="1"/>
      <c r="D179" s="19"/>
      <c r="E179" s="1"/>
      <c r="F179" s="1"/>
      <c r="G179" s="57"/>
      <c r="H179" s="1"/>
      <c r="I179" s="1"/>
      <c r="J179" s="1"/>
      <c r="K179" s="57"/>
      <c r="L179" s="19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 x14ac:dyDescent="0.35">
      <c r="A180" s="19"/>
      <c r="B180" s="19"/>
      <c r="C180" s="1"/>
      <c r="D180" s="19"/>
      <c r="E180" s="1"/>
      <c r="F180" s="1"/>
      <c r="G180" s="57"/>
      <c r="H180" s="1"/>
      <c r="I180" s="1"/>
      <c r="J180" s="1"/>
      <c r="K180" s="57"/>
      <c r="L180" s="19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 x14ac:dyDescent="0.35">
      <c r="A181" s="19"/>
      <c r="B181" s="19"/>
      <c r="C181" s="1"/>
      <c r="D181" s="19"/>
      <c r="E181" s="1"/>
      <c r="F181" s="1"/>
      <c r="G181" s="57"/>
      <c r="H181" s="1"/>
      <c r="I181" s="1"/>
      <c r="J181" s="1"/>
      <c r="K181" s="57"/>
      <c r="L181" s="19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 x14ac:dyDescent="0.35">
      <c r="A182" s="19"/>
      <c r="B182" s="19"/>
      <c r="C182" s="1"/>
      <c r="D182" s="19"/>
      <c r="E182" s="1"/>
      <c r="F182" s="1"/>
      <c r="G182" s="57"/>
      <c r="H182" s="1"/>
      <c r="I182" s="1"/>
      <c r="J182" s="1"/>
      <c r="K182" s="57"/>
      <c r="L182" s="19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 x14ac:dyDescent="0.35">
      <c r="A183" s="19"/>
      <c r="B183" s="19"/>
      <c r="C183" s="1"/>
      <c r="D183" s="19"/>
      <c r="E183" s="1"/>
      <c r="F183" s="1"/>
      <c r="G183" s="57"/>
      <c r="H183" s="1"/>
      <c r="I183" s="1"/>
      <c r="J183" s="1"/>
      <c r="K183" s="57"/>
      <c r="L183" s="19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 x14ac:dyDescent="0.35">
      <c r="A184" s="19"/>
      <c r="B184" s="19"/>
      <c r="C184" s="1"/>
      <c r="D184" s="19"/>
      <c r="E184" s="1"/>
      <c r="F184" s="1"/>
      <c r="G184" s="57"/>
      <c r="H184" s="1"/>
      <c r="I184" s="1"/>
      <c r="J184" s="1"/>
      <c r="K184" s="57"/>
      <c r="L184" s="19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 x14ac:dyDescent="0.35">
      <c r="A185" s="19"/>
      <c r="B185" s="19"/>
      <c r="C185" s="1"/>
      <c r="D185" s="19"/>
      <c r="E185" s="1"/>
      <c r="F185" s="1"/>
      <c r="G185" s="57"/>
      <c r="H185" s="1"/>
      <c r="I185" s="1"/>
      <c r="J185" s="1"/>
      <c r="K185" s="57"/>
      <c r="L185" s="19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 x14ac:dyDescent="0.35">
      <c r="A186" s="19"/>
      <c r="B186" s="19"/>
      <c r="C186" s="1"/>
      <c r="D186" s="19"/>
      <c r="E186" s="1"/>
      <c r="F186" s="1"/>
      <c r="G186" s="57"/>
      <c r="H186" s="1"/>
      <c r="I186" s="1"/>
      <c r="J186" s="1"/>
      <c r="K186" s="57"/>
      <c r="L186" s="19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 x14ac:dyDescent="0.35">
      <c r="A187" s="19"/>
      <c r="B187" s="19"/>
      <c r="C187" s="1"/>
      <c r="D187" s="19"/>
      <c r="E187" s="1"/>
      <c r="F187" s="1"/>
      <c r="G187" s="57"/>
      <c r="H187" s="1"/>
      <c r="I187" s="1"/>
      <c r="J187" s="1"/>
      <c r="K187" s="57"/>
      <c r="L187" s="19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 x14ac:dyDescent="0.35">
      <c r="A188" s="19"/>
      <c r="B188" s="19"/>
      <c r="C188" s="1"/>
      <c r="D188" s="19"/>
      <c r="E188" s="1"/>
      <c r="F188" s="1"/>
      <c r="G188" s="57"/>
      <c r="H188" s="1"/>
      <c r="I188" s="1"/>
      <c r="J188" s="1"/>
      <c r="K188" s="57"/>
      <c r="L188" s="19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 x14ac:dyDescent="0.35">
      <c r="A189" s="19"/>
      <c r="B189" s="19"/>
      <c r="C189" s="1"/>
      <c r="D189" s="19"/>
      <c r="E189" s="1"/>
      <c r="F189" s="1"/>
      <c r="G189" s="57"/>
      <c r="H189" s="1"/>
      <c r="I189" s="1"/>
      <c r="J189" s="1"/>
      <c r="K189" s="57"/>
      <c r="L189" s="19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 x14ac:dyDescent="0.35">
      <c r="A190" s="19"/>
      <c r="B190" s="19"/>
      <c r="C190" s="1"/>
      <c r="D190" s="19"/>
      <c r="E190" s="1"/>
      <c r="F190" s="1"/>
      <c r="G190" s="57"/>
      <c r="H190" s="1"/>
      <c r="I190" s="1"/>
      <c r="J190" s="1"/>
      <c r="K190" s="57"/>
      <c r="L190" s="19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 x14ac:dyDescent="0.35">
      <c r="A191" s="19"/>
      <c r="B191" s="19"/>
      <c r="C191" s="1"/>
      <c r="D191" s="19"/>
      <c r="E191" s="1"/>
      <c r="F191" s="1"/>
      <c r="G191" s="57"/>
      <c r="H191" s="1"/>
      <c r="I191" s="1"/>
      <c r="J191" s="1"/>
      <c r="K191" s="57"/>
      <c r="L191" s="19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 x14ac:dyDescent="0.35">
      <c r="A192" s="19"/>
      <c r="B192" s="19"/>
      <c r="C192" s="1"/>
      <c r="D192" s="19"/>
      <c r="E192" s="1"/>
      <c r="F192" s="1"/>
      <c r="G192" s="57"/>
      <c r="H192" s="1"/>
      <c r="I192" s="1"/>
      <c r="J192" s="1"/>
      <c r="K192" s="57"/>
      <c r="L192" s="19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 x14ac:dyDescent="0.35">
      <c r="A193" s="19"/>
      <c r="B193" s="19"/>
      <c r="C193" s="1"/>
      <c r="D193" s="19"/>
      <c r="E193" s="1"/>
      <c r="F193" s="1"/>
      <c r="G193" s="57"/>
      <c r="H193" s="1"/>
      <c r="I193" s="1"/>
      <c r="J193" s="1"/>
      <c r="K193" s="57"/>
      <c r="L193" s="19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 x14ac:dyDescent="0.35">
      <c r="A194" s="19"/>
      <c r="B194" s="19"/>
      <c r="C194" s="1"/>
      <c r="D194" s="19"/>
      <c r="E194" s="1"/>
      <c r="F194" s="1"/>
      <c r="G194" s="57"/>
      <c r="H194" s="1"/>
      <c r="I194" s="1"/>
      <c r="J194" s="1"/>
      <c r="K194" s="57"/>
      <c r="L194" s="19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 x14ac:dyDescent="0.35">
      <c r="A195" s="19"/>
      <c r="B195" s="19"/>
      <c r="C195" s="1"/>
      <c r="D195" s="19"/>
      <c r="E195" s="1"/>
      <c r="F195" s="1"/>
      <c r="G195" s="57"/>
      <c r="H195" s="1"/>
      <c r="I195" s="1"/>
      <c r="J195" s="1"/>
      <c r="K195" s="57"/>
      <c r="L195" s="19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 x14ac:dyDescent="0.35">
      <c r="A196" s="19"/>
      <c r="B196" s="19"/>
      <c r="C196" s="1"/>
      <c r="D196" s="19"/>
      <c r="E196" s="1"/>
      <c r="F196" s="1"/>
      <c r="G196" s="57"/>
      <c r="H196" s="1"/>
      <c r="I196" s="1"/>
      <c r="J196" s="1"/>
      <c r="K196" s="57"/>
      <c r="L196" s="19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 x14ac:dyDescent="0.35">
      <c r="A197" s="19"/>
      <c r="B197" s="19"/>
      <c r="C197" s="1"/>
      <c r="D197" s="19"/>
      <c r="E197" s="1"/>
      <c r="F197" s="1"/>
      <c r="G197" s="57"/>
      <c r="H197" s="1"/>
      <c r="I197" s="1"/>
      <c r="J197" s="1"/>
      <c r="K197" s="57"/>
      <c r="L197" s="19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 x14ac:dyDescent="0.35">
      <c r="A198" s="19"/>
      <c r="B198" s="19"/>
      <c r="C198" s="1"/>
      <c r="D198" s="19"/>
      <c r="E198" s="1"/>
      <c r="F198" s="1"/>
      <c r="G198" s="57"/>
      <c r="H198" s="1"/>
      <c r="I198" s="1"/>
      <c r="J198" s="1"/>
      <c r="K198" s="57"/>
      <c r="L198" s="19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 x14ac:dyDescent="0.35">
      <c r="A199" s="19"/>
      <c r="B199" s="19"/>
      <c r="C199" s="1"/>
      <c r="D199" s="19"/>
      <c r="E199" s="1"/>
      <c r="F199" s="1"/>
      <c r="G199" s="57"/>
      <c r="H199" s="1"/>
      <c r="I199" s="1"/>
      <c r="J199" s="1"/>
      <c r="K199" s="57"/>
      <c r="L199" s="19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 x14ac:dyDescent="0.35">
      <c r="A200" s="19"/>
      <c r="B200" s="19"/>
      <c r="C200" s="1"/>
      <c r="D200" s="19"/>
      <c r="E200" s="1"/>
      <c r="F200" s="1"/>
      <c r="G200" s="57"/>
      <c r="H200" s="1"/>
      <c r="I200" s="1"/>
      <c r="J200" s="1"/>
      <c r="K200" s="57"/>
      <c r="L200" s="19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 x14ac:dyDescent="0.35">
      <c r="A201" s="19"/>
      <c r="B201" s="19"/>
      <c r="C201" s="1"/>
      <c r="D201" s="19"/>
      <c r="E201" s="1"/>
      <c r="F201" s="1"/>
      <c r="G201" s="57"/>
      <c r="H201" s="1"/>
      <c r="I201" s="1"/>
      <c r="J201" s="1"/>
      <c r="K201" s="57"/>
      <c r="L201" s="19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 x14ac:dyDescent="0.35">
      <c r="A202" s="19"/>
      <c r="B202" s="19"/>
      <c r="C202" s="1"/>
      <c r="D202" s="19"/>
      <c r="E202" s="1"/>
      <c r="F202" s="1"/>
      <c r="G202" s="57"/>
      <c r="H202" s="1"/>
      <c r="I202" s="1"/>
      <c r="J202" s="1"/>
      <c r="K202" s="57"/>
      <c r="L202" s="19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 x14ac:dyDescent="0.35">
      <c r="A203" s="19"/>
      <c r="B203" s="19"/>
      <c r="C203" s="1"/>
      <c r="D203" s="19"/>
      <c r="E203" s="1"/>
      <c r="F203" s="1"/>
      <c r="G203" s="57"/>
      <c r="H203" s="1"/>
      <c r="I203" s="1"/>
      <c r="J203" s="1"/>
      <c r="K203" s="57"/>
      <c r="L203" s="19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 x14ac:dyDescent="0.35">
      <c r="A204" s="19"/>
      <c r="B204" s="19"/>
      <c r="C204" s="1"/>
      <c r="D204" s="19"/>
      <c r="E204" s="1"/>
      <c r="F204" s="1"/>
      <c r="G204" s="57"/>
      <c r="H204" s="1"/>
      <c r="I204" s="1"/>
      <c r="J204" s="1"/>
      <c r="K204" s="57"/>
      <c r="L204" s="19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 x14ac:dyDescent="0.35">
      <c r="A205" s="19"/>
      <c r="B205" s="19"/>
      <c r="C205" s="1"/>
      <c r="D205" s="19"/>
      <c r="E205" s="1"/>
      <c r="F205" s="1"/>
      <c r="G205" s="57"/>
      <c r="H205" s="1"/>
      <c r="I205" s="1"/>
      <c r="J205" s="1"/>
      <c r="K205" s="57"/>
      <c r="L205" s="19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 x14ac:dyDescent="0.35">
      <c r="A206" s="19"/>
      <c r="B206" s="19"/>
      <c r="C206" s="1"/>
      <c r="D206" s="19"/>
      <c r="E206" s="1"/>
      <c r="F206" s="1"/>
      <c r="G206" s="57"/>
      <c r="H206" s="1"/>
      <c r="I206" s="1"/>
      <c r="J206" s="1"/>
      <c r="K206" s="57"/>
      <c r="L206" s="19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 x14ac:dyDescent="0.35">
      <c r="A207" s="19"/>
      <c r="B207" s="19"/>
      <c r="C207" s="1"/>
      <c r="D207" s="19"/>
      <c r="E207" s="1"/>
      <c r="F207" s="1"/>
      <c r="G207" s="57"/>
      <c r="H207" s="1"/>
      <c r="I207" s="1"/>
      <c r="J207" s="1"/>
      <c r="K207" s="57"/>
      <c r="L207" s="19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 x14ac:dyDescent="0.35">
      <c r="A208" s="19"/>
      <c r="B208" s="19"/>
      <c r="C208" s="1"/>
      <c r="D208" s="19"/>
      <c r="E208" s="1"/>
      <c r="F208" s="1"/>
      <c r="G208" s="57"/>
      <c r="H208" s="1"/>
      <c r="I208" s="1"/>
      <c r="J208" s="1"/>
      <c r="K208" s="57"/>
      <c r="L208" s="19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 x14ac:dyDescent="0.35">
      <c r="A209" s="19"/>
      <c r="B209" s="19"/>
      <c r="C209" s="1"/>
      <c r="D209" s="19"/>
      <c r="E209" s="1"/>
      <c r="F209" s="1"/>
      <c r="G209" s="57"/>
      <c r="H209" s="1"/>
      <c r="I209" s="1"/>
      <c r="J209" s="1"/>
      <c r="K209" s="57"/>
      <c r="L209" s="19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 x14ac:dyDescent="0.35">
      <c r="A210" s="19"/>
      <c r="B210" s="19"/>
      <c r="C210" s="1"/>
      <c r="D210" s="19"/>
      <c r="E210" s="1"/>
      <c r="F210" s="1"/>
      <c r="G210" s="57"/>
      <c r="H210" s="1"/>
      <c r="I210" s="1"/>
      <c r="J210" s="1"/>
      <c r="K210" s="57"/>
      <c r="L210" s="19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 x14ac:dyDescent="0.35">
      <c r="A211" s="19"/>
      <c r="B211" s="19"/>
      <c r="C211" s="1"/>
      <c r="D211" s="19"/>
      <c r="E211" s="1"/>
      <c r="F211" s="1"/>
      <c r="G211" s="57"/>
      <c r="H211" s="1"/>
      <c r="I211" s="1"/>
      <c r="J211" s="1"/>
      <c r="K211" s="57"/>
      <c r="L211" s="19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 x14ac:dyDescent="0.35">
      <c r="A212" s="19"/>
      <c r="B212" s="19"/>
      <c r="C212" s="1"/>
      <c r="D212" s="19"/>
      <c r="E212" s="1"/>
      <c r="F212" s="1"/>
      <c r="G212" s="57"/>
      <c r="H212" s="1"/>
      <c r="I212" s="1"/>
      <c r="J212" s="1"/>
      <c r="K212" s="57"/>
      <c r="L212" s="19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 x14ac:dyDescent="0.35">
      <c r="A213" s="19"/>
      <c r="B213" s="19"/>
      <c r="C213" s="1"/>
      <c r="D213" s="19"/>
      <c r="E213" s="1"/>
      <c r="F213" s="1"/>
      <c r="G213" s="57"/>
      <c r="H213" s="1"/>
      <c r="I213" s="1"/>
      <c r="J213" s="1"/>
      <c r="K213" s="57"/>
      <c r="L213" s="19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 x14ac:dyDescent="0.35">
      <c r="A214" s="19"/>
      <c r="B214" s="19"/>
      <c r="C214" s="1"/>
      <c r="D214" s="19"/>
      <c r="E214" s="1"/>
      <c r="F214" s="1"/>
      <c r="G214" s="57"/>
      <c r="H214" s="1"/>
      <c r="I214" s="1"/>
      <c r="J214" s="1"/>
      <c r="K214" s="57"/>
      <c r="L214" s="19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 x14ac:dyDescent="0.35">
      <c r="A215" s="19"/>
      <c r="B215" s="19"/>
      <c r="C215" s="1"/>
      <c r="D215" s="19"/>
      <c r="E215" s="1"/>
      <c r="F215" s="1"/>
      <c r="G215" s="57"/>
      <c r="H215" s="1"/>
      <c r="I215" s="1"/>
      <c r="J215" s="1"/>
      <c r="K215" s="57"/>
      <c r="L215" s="19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35">
      <c r="A216" s="19"/>
      <c r="B216" s="19"/>
      <c r="C216" s="1"/>
      <c r="D216" s="19"/>
      <c r="E216" s="1"/>
      <c r="F216" s="1"/>
      <c r="G216" s="57"/>
      <c r="H216" s="1"/>
      <c r="I216" s="1"/>
      <c r="J216" s="1"/>
      <c r="K216" s="57"/>
      <c r="L216" s="19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35">
      <c r="A217" s="19"/>
      <c r="B217" s="19"/>
      <c r="C217" s="1"/>
      <c r="D217" s="19"/>
      <c r="E217" s="1"/>
      <c r="F217" s="1"/>
      <c r="G217" s="57"/>
      <c r="H217" s="1"/>
      <c r="I217" s="1"/>
      <c r="J217" s="1"/>
      <c r="K217" s="57"/>
      <c r="L217" s="19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35">
      <c r="A218" s="19"/>
      <c r="B218" s="19"/>
      <c r="C218" s="1"/>
      <c r="D218" s="19"/>
      <c r="E218" s="1"/>
      <c r="F218" s="1"/>
      <c r="G218" s="57"/>
      <c r="H218" s="1"/>
      <c r="I218" s="1"/>
      <c r="J218" s="1"/>
      <c r="K218" s="57"/>
      <c r="L218" s="19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35">
      <c r="A219" s="19"/>
      <c r="B219" s="19"/>
      <c r="C219" s="1"/>
      <c r="D219" s="19"/>
      <c r="E219" s="1"/>
      <c r="F219" s="1"/>
      <c r="G219" s="57"/>
      <c r="H219" s="1"/>
      <c r="I219" s="1"/>
      <c r="J219" s="1"/>
      <c r="K219" s="57"/>
      <c r="L219" s="19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35">
      <c r="A220" s="19"/>
      <c r="B220" s="19"/>
      <c r="C220" s="1"/>
      <c r="D220" s="19"/>
      <c r="E220" s="1"/>
      <c r="F220" s="1"/>
      <c r="G220" s="57"/>
      <c r="H220" s="1"/>
      <c r="I220" s="1"/>
      <c r="J220" s="1"/>
      <c r="K220" s="57"/>
      <c r="L220" s="19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35">
      <c r="A221" s="19"/>
      <c r="B221" s="19"/>
      <c r="C221" s="1"/>
      <c r="D221" s="19"/>
      <c r="E221" s="1"/>
      <c r="F221" s="1"/>
      <c r="G221" s="57"/>
      <c r="H221" s="1"/>
      <c r="I221" s="1"/>
      <c r="J221" s="1"/>
      <c r="K221" s="57"/>
      <c r="L221" s="19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35">
      <c r="A222" s="19"/>
      <c r="B222" s="19"/>
      <c r="C222" s="1"/>
      <c r="D222" s="19"/>
      <c r="E222" s="1"/>
      <c r="F222" s="1"/>
      <c r="G222" s="57"/>
      <c r="H222" s="1"/>
      <c r="I222" s="1"/>
      <c r="J222" s="1"/>
      <c r="K222" s="57"/>
      <c r="L222" s="19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35">
      <c r="A223" s="19"/>
      <c r="B223" s="19"/>
      <c r="C223" s="1"/>
      <c r="D223" s="19"/>
      <c r="E223" s="1"/>
      <c r="F223" s="1"/>
      <c r="G223" s="57"/>
      <c r="H223" s="1"/>
      <c r="I223" s="1"/>
      <c r="J223" s="1"/>
      <c r="K223" s="57"/>
      <c r="L223" s="19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35">
      <c r="A224" s="19"/>
      <c r="B224" s="19"/>
      <c r="C224" s="1"/>
      <c r="D224" s="19"/>
      <c r="E224" s="1"/>
      <c r="F224" s="1"/>
      <c r="G224" s="57"/>
      <c r="H224" s="1"/>
      <c r="I224" s="1"/>
      <c r="J224" s="1"/>
      <c r="K224" s="57"/>
      <c r="L224" s="19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35">
      <c r="A225" s="19"/>
      <c r="B225" s="19"/>
      <c r="C225" s="1"/>
      <c r="D225" s="19"/>
      <c r="E225" s="1"/>
      <c r="F225" s="1"/>
      <c r="G225" s="57"/>
      <c r="H225" s="1"/>
      <c r="I225" s="1"/>
      <c r="J225" s="1"/>
      <c r="K225" s="57"/>
      <c r="L225" s="19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35">
      <c r="A226" s="19"/>
      <c r="B226" s="19"/>
      <c r="C226" s="1"/>
      <c r="D226" s="19"/>
      <c r="E226" s="1"/>
      <c r="F226" s="1"/>
      <c r="G226" s="57"/>
      <c r="H226" s="1"/>
      <c r="I226" s="1"/>
      <c r="J226" s="1"/>
      <c r="K226" s="57"/>
      <c r="L226" s="19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35">
      <c r="A227" s="19"/>
      <c r="B227" s="19"/>
      <c r="C227" s="1"/>
      <c r="D227" s="19"/>
      <c r="E227" s="1"/>
      <c r="F227" s="1"/>
      <c r="G227" s="57"/>
      <c r="H227" s="1"/>
      <c r="I227" s="1"/>
      <c r="J227" s="1"/>
      <c r="K227" s="57"/>
      <c r="L227" s="19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35">
      <c r="A228" s="19"/>
      <c r="B228" s="19"/>
      <c r="C228" s="1"/>
      <c r="D228" s="19"/>
      <c r="E228" s="1"/>
      <c r="F228" s="1"/>
      <c r="G228" s="57"/>
      <c r="H228" s="1"/>
      <c r="I228" s="1"/>
      <c r="J228" s="1"/>
      <c r="K228" s="57"/>
      <c r="L228" s="19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35">
      <c r="A229" s="19"/>
      <c r="B229" s="19"/>
      <c r="C229" s="1"/>
      <c r="D229" s="19"/>
      <c r="E229" s="1"/>
      <c r="F229" s="1"/>
      <c r="G229" s="57"/>
      <c r="H229" s="1"/>
      <c r="I229" s="1"/>
      <c r="J229" s="1"/>
      <c r="K229" s="57"/>
      <c r="L229" s="19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35">
      <c r="A230" s="19"/>
      <c r="B230" s="19"/>
      <c r="C230" s="1"/>
      <c r="D230" s="19"/>
      <c r="E230" s="1"/>
      <c r="F230" s="1"/>
      <c r="G230" s="57"/>
      <c r="H230" s="1"/>
      <c r="I230" s="1"/>
      <c r="J230" s="1"/>
      <c r="K230" s="57"/>
      <c r="L230" s="19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35">
      <c r="A231" s="19"/>
      <c r="B231" s="19"/>
      <c r="C231" s="1"/>
      <c r="D231" s="19"/>
      <c r="E231" s="1"/>
      <c r="F231" s="1"/>
      <c r="G231" s="57"/>
      <c r="H231" s="1"/>
      <c r="I231" s="1"/>
      <c r="J231" s="1"/>
      <c r="K231" s="57"/>
      <c r="L231" s="19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35">
      <c r="A232" s="19"/>
      <c r="B232" s="19"/>
      <c r="C232" s="1"/>
      <c r="D232" s="19"/>
      <c r="E232" s="1"/>
      <c r="F232" s="1"/>
      <c r="G232" s="57"/>
      <c r="H232" s="1"/>
      <c r="I232" s="1"/>
      <c r="J232" s="1"/>
      <c r="K232" s="57"/>
      <c r="L232" s="19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35">
      <c r="A233" s="19"/>
      <c r="B233" s="19"/>
      <c r="C233" s="1"/>
      <c r="D233" s="19"/>
      <c r="E233" s="1"/>
      <c r="F233" s="1"/>
      <c r="G233" s="57"/>
      <c r="H233" s="1"/>
      <c r="I233" s="1"/>
      <c r="J233" s="1"/>
      <c r="K233" s="57"/>
      <c r="L233" s="19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35">
      <c r="A234" s="19"/>
      <c r="B234" s="19"/>
      <c r="C234" s="1"/>
      <c r="D234" s="19"/>
      <c r="E234" s="1"/>
      <c r="F234" s="1"/>
      <c r="G234" s="57"/>
      <c r="H234" s="1"/>
      <c r="I234" s="1"/>
      <c r="J234" s="1"/>
      <c r="K234" s="57"/>
      <c r="L234" s="19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35">
      <c r="A235" s="19"/>
      <c r="B235" s="19"/>
      <c r="C235" s="1"/>
      <c r="D235" s="19"/>
      <c r="E235" s="1"/>
      <c r="F235" s="1"/>
      <c r="G235" s="57"/>
      <c r="H235" s="1"/>
      <c r="I235" s="1"/>
      <c r="J235" s="1"/>
      <c r="K235" s="57"/>
      <c r="L235" s="19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35">
      <c r="A236" s="19"/>
      <c r="B236" s="19"/>
      <c r="C236" s="1"/>
      <c r="D236" s="19"/>
      <c r="E236" s="1"/>
      <c r="F236" s="1"/>
      <c r="G236" s="57"/>
      <c r="H236" s="1"/>
      <c r="I236" s="1"/>
      <c r="J236" s="1"/>
      <c r="K236" s="57"/>
      <c r="L236" s="19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35">
      <c r="A237" s="19"/>
      <c r="B237" s="19"/>
      <c r="C237" s="1"/>
      <c r="D237" s="19"/>
      <c r="E237" s="1"/>
      <c r="F237" s="1"/>
      <c r="G237" s="57"/>
      <c r="H237" s="1"/>
      <c r="I237" s="1"/>
      <c r="J237" s="1"/>
      <c r="K237" s="57"/>
      <c r="L237" s="19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35">
      <c r="A238" s="19"/>
      <c r="B238" s="19"/>
      <c r="C238" s="1"/>
      <c r="D238" s="19"/>
      <c r="E238" s="1"/>
      <c r="F238" s="1"/>
      <c r="G238" s="57"/>
      <c r="H238" s="1"/>
      <c r="I238" s="1"/>
      <c r="J238" s="1"/>
      <c r="K238" s="57"/>
      <c r="L238" s="19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35">
      <c r="A239" s="19"/>
      <c r="B239" s="19"/>
      <c r="C239" s="1"/>
      <c r="D239" s="19"/>
      <c r="E239" s="1"/>
      <c r="F239" s="1"/>
      <c r="G239" s="57"/>
      <c r="H239" s="1"/>
      <c r="I239" s="1"/>
      <c r="J239" s="1"/>
      <c r="K239" s="57"/>
      <c r="L239" s="19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35">
      <c r="A240" s="19"/>
      <c r="B240" s="19"/>
      <c r="C240" s="1"/>
      <c r="D240" s="19"/>
      <c r="E240" s="1"/>
      <c r="F240" s="1"/>
      <c r="G240" s="57"/>
      <c r="H240" s="1"/>
      <c r="I240" s="1"/>
      <c r="J240" s="1"/>
      <c r="K240" s="57"/>
      <c r="L240" s="19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35">
      <c r="A241" s="19"/>
      <c r="B241" s="19"/>
      <c r="C241" s="1"/>
      <c r="D241" s="19"/>
      <c r="E241" s="1"/>
      <c r="F241" s="1"/>
      <c r="G241" s="57"/>
      <c r="H241" s="1"/>
      <c r="I241" s="1"/>
      <c r="J241" s="1"/>
      <c r="K241" s="57"/>
      <c r="L241" s="19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35">
      <c r="A242" s="19"/>
      <c r="B242" s="19"/>
      <c r="C242" s="1"/>
      <c r="D242" s="19"/>
      <c r="E242" s="1"/>
      <c r="F242" s="1"/>
      <c r="G242" s="57"/>
      <c r="H242" s="1"/>
      <c r="I242" s="1"/>
      <c r="J242" s="1"/>
      <c r="K242" s="57"/>
      <c r="L242" s="19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35">
      <c r="A243" s="19"/>
      <c r="B243" s="19"/>
      <c r="C243" s="1"/>
      <c r="D243" s="19"/>
      <c r="E243" s="1"/>
      <c r="F243" s="1"/>
      <c r="G243" s="57"/>
      <c r="H243" s="1"/>
      <c r="I243" s="1"/>
      <c r="J243" s="1"/>
      <c r="K243" s="57"/>
      <c r="L243" s="19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35">
      <c r="A244" s="19"/>
      <c r="B244" s="19"/>
      <c r="C244" s="1"/>
      <c r="D244" s="19"/>
      <c r="E244" s="1"/>
      <c r="F244" s="1"/>
      <c r="G244" s="57"/>
      <c r="H244" s="1"/>
      <c r="I244" s="1"/>
      <c r="J244" s="1"/>
      <c r="K244" s="57"/>
      <c r="L244" s="19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35">
      <c r="A245" s="19"/>
      <c r="B245" s="19"/>
      <c r="C245" s="1"/>
      <c r="D245" s="19"/>
      <c r="E245" s="1"/>
      <c r="F245" s="1"/>
      <c r="G245" s="57"/>
      <c r="H245" s="1"/>
      <c r="I245" s="1"/>
      <c r="J245" s="1"/>
      <c r="K245" s="57"/>
      <c r="L245" s="19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35">
      <c r="A246" s="19"/>
      <c r="B246" s="19"/>
      <c r="C246" s="1"/>
      <c r="D246" s="19"/>
      <c r="E246" s="1"/>
      <c r="F246" s="1"/>
      <c r="G246" s="57"/>
      <c r="H246" s="1"/>
      <c r="I246" s="1"/>
      <c r="J246" s="1"/>
      <c r="K246" s="57"/>
      <c r="L246" s="19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35">
      <c r="A247" s="19"/>
      <c r="B247" s="19"/>
      <c r="C247" s="1"/>
      <c r="D247" s="19"/>
      <c r="E247" s="1"/>
      <c r="F247" s="1"/>
      <c r="G247" s="57"/>
      <c r="H247" s="1"/>
      <c r="I247" s="1"/>
      <c r="J247" s="1"/>
      <c r="K247" s="57"/>
      <c r="L247" s="19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35">
      <c r="A248" s="19"/>
      <c r="B248" s="19"/>
      <c r="C248" s="1"/>
      <c r="D248" s="19"/>
      <c r="E248" s="1"/>
      <c r="F248" s="1"/>
      <c r="G248" s="57"/>
      <c r="H248" s="1"/>
      <c r="I248" s="1"/>
      <c r="J248" s="1"/>
      <c r="K248" s="57"/>
      <c r="L248" s="19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35">
      <c r="A249" s="19"/>
      <c r="B249" s="19"/>
      <c r="C249" s="1"/>
      <c r="D249" s="19"/>
      <c r="E249" s="1"/>
      <c r="F249" s="1"/>
      <c r="G249" s="57"/>
      <c r="H249" s="1"/>
      <c r="I249" s="1"/>
      <c r="J249" s="1"/>
      <c r="K249" s="57"/>
      <c r="L249" s="19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35">
      <c r="A250" s="19"/>
      <c r="B250" s="19"/>
      <c r="C250" s="1"/>
      <c r="D250" s="19"/>
      <c r="E250" s="1"/>
      <c r="F250" s="1"/>
      <c r="G250" s="57"/>
      <c r="H250" s="1"/>
      <c r="I250" s="1"/>
      <c r="J250" s="1"/>
      <c r="K250" s="57"/>
      <c r="L250" s="19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35">
      <c r="A251" s="19"/>
      <c r="B251" s="19"/>
      <c r="C251" s="1"/>
      <c r="D251" s="19"/>
      <c r="E251" s="1"/>
      <c r="F251" s="1"/>
      <c r="G251" s="57"/>
      <c r="H251" s="1"/>
      <c r="I251" s="1"/>
      <c r="J251" s="1"/>
      <c r="K251" s="57"/>
      <c r="L251" s="19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35">
      <c r="A252" s="19"/>
      <c r="B252" s="19"/>
      <c r="C252" s="1"/>
      <c r="D252" s="19"/>
      <c r="E252" s="1"/>
      <c r="F252" s="1"/>
      <c r="G252" s="57"/>
      <c r="H252" s="1"/>
      <c r="I252" s="1"/>
      <c r="J252" s="1"/>
      <c r="K252" s="57"/>
      <c r="L252" s="19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35">
      <c r="A253" s="19"/>
      <c r="B253" s="19"/>
      <c r="C253" s="1"/>
      <c r="D253" s="19"/>
      <c r="E253" s="1"/>
      <c r="F253" s="1"/>
      <c r="G253" s="57"/>
      <c r="H253" s="1"/>
      <c r="I253" s="1"/>
      <c r="J253" s="1"/>
      <c r="K253" s="57"/>
      <c r="L253" s="19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35">
      <c r="A254" s="19"/>
      <c r="B254" s="19"/>
      <c r="C254" s="1"/>
      <c r="D254" s="19"/>
      <c r="E254" s="1"/>
      <c r="F254" s="1"/>
      <c r="G254" s="57"/>
      <c r="H254" s="1"/>
      <c r="I254" s="1"/>
      <c r="J254" s="1"/>
      <c r="K254" s="57"/>
      <c r="L254" s="19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35">
      <c r="A255" s="19"/>
      <c r="B255" s="19"/>
      <c r="C255" s="1"/>
      <c r="D255" s="19"/>
      <c r="E255" s="1"/>
      <c r="F255" s="1"/>
      <c r="G255" s="57"/>
      <c r="H255" s="1"/>
      <c r="I255" s="1"/>
      <c r="J255" s="1"/>
      <c r="K255" s="57"/>
      <c r="L255" s="19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35">
      <c r="A256" s="19"/>
      <c r="B256" s="19"/>
      <c r="C256" s="1"/>
      <c r="D256" s="19"/>
      <c r="E256" s="1"/>
      <c r="F256" s="1"/>
      <c r="G256" s="57"/>
      <c r="H256" s="1"/>
      <c r="I256" s="1"/>
      <c r="J256" s="1"/>
      <c r="K256" s="57"/>
      <c r="L256" s="19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35">
      <c r="A257" s="19"/>
      <c r="B257" s="19"/>
      <c r="C257" s="1"/>
      <c r="D257" s="19"/>
      <c r="E257" s="1"/>
      <c r="F257" s="1"/>
      <c r="G257" s="57"/>
      <c r="H257" s="1"/>
      <c r="I257" s="1"/>
      <c r="J257" s="1"/>
      <c r="K257" s="57"/>
      <c r="L257" s="19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35">
      <c r="A258" s="19"/>
      <c r="B258" s="19"/>
      <c r="C258" s="1"/>
      <c r="D258" s="19"/>
      <c r="E258" s="1"/>
      <c r="F258" s="1"/>
      <c r="G258" s="57"/>
      <c r="H258" s="1"/>
      <c r="I258" s="1"/>
      <c r="J258" s="1"/>
      <c r="K258" s="57"/>
      <c r="L258" s="19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35">
      <c r="A259" s="19"/>
      <c r="B259" s="19"/>
      <c r="C259" s="1"/>
      <c r="D259" s="19"/>
      <c r="E259" s="1"/>
      <c r="F259" s="1"/>
      <c r="G259" s="57"/>
      <c r="H259" s="1"/>
      <c r="I259" s="1"/>
      <c r="J259" s="1"/>
      <c r="K259" s="57"/>
      <c r="L259" s="19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35">
      <c r="A260" s="19"/>
      <c r="B260" s="19"/>
      <c r="C260" s="1"/>
      <c r="D260" s="19"/>
      <c r="E260" s="1"/>
      <c r="F260" s="1"/>
      <c r="G260" s="57"/>
      <c r="H260" s="1"/>
      <c r="I260" s="1"/>
      <c r="J260" s="1"/>
      <c r="K260" s="57"/>
      <c r="L260" s="19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35">
      <c r="A261" s="19"/>
      <c r="B261" s="19"/>
      <c r="C261" s="1"/>
      <c r="D261" s="19"/>
      <c r="E261" s="1"/>
      <c r="F261" s="1"/>
      <c r="G261" s="57"/>
      <c r="H261" s="1"/>
      <c r="I261" s="1"/>
      <c r="J261" s="1"/>
      <c r="K261" s="57"/>
      <c r="L261" s="19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35">
      <c r="A262" s="19"/>
      <c r="B262" s="19"/>
      <c r="C262" s="1"/>
      <c r="D262" s="19"/>
      <c r="E262" s="1"/>
      <c r="F262" s="1"/>
      <c r="G262" s="57"/>
      <c r="H262" s="1"/>
      <c r="I262" s="1"/>
      <c r="J262" s="1"/>
      <c r="K262" s="57"/>
      <c r="L262" s="19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35">
      <c r="A263" s="19"/>
      <c r="B263" s="19"/>
      <c r="C263" s="1"/>
      <c r="D263" s="19"/>
      <c r="E263" s="1"/>
      <c r="F263" s="1"/>
      <c r="G263" s="57"/>
      <c r="H263" s="1"/>
      <c r="I263" s="1"/>
      <c r="J263" s="1"/>
      <c r="K263" s="57"/>
      <c r="L263" s="19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35">
      <c r="A264" s="19"/>
      <c r="B264" s="19"/>
      <c r="C264" s="1"/>
      <c r="D264" s="19"/>
      <c r="E264" s="1"/>
      <c r="F264" s="1"/>
      <c r="G264" s="57"/>
      <c r="H264" s="1"/>
      <c r="I264" s="1"/>
      <c r="J264" s="1"/>
      <c r="K264" s="57"/>
      <c r="L264" s="19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35">
      <c r="A265" s="19"/>
      <c r="B265" s="19"/>
      <c r="C265" s="1"/>
      <c r="D265" s="19"/>
      <c r="E265" s="1"/>
      <c r="F265" s="1"/>
      <c r="G265" s="57"/>
      <c r="H265" s="1"/>
      <c r="I265" s="1"/>
      <c r="J265" s="1"/>
      <c r="K265" s="57"/>
      <c r="L265" s="19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35">
      <c r="A266" s="19"/>
      <c r="B266" s="19"/>
      <c r="C266" s="1"/>
      <c r="D266" s="19"/>
      <c r="E266" s="1"/>
      <c r="F266" s="1"/>
      <c r="G266" s="57"/>
      <c r="H266" s="1"/>
      <c r="I266" s="1"/>
      <c r="J266" s="1"/>
      <c r="K266" s="57"/>
      <c r="L266" s="19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35">
      <c r="A267" s="19"/>
      <c r="B267" s="19"/>
      <c r="C267" s="1"/>
      <c r="D267" s="19"/>
      <c r="E267" s="1"/>
      <c r="F267" s="1"/>
      <c r="G267" s="57"/>
      <c r="H267" s="1"/>
      <c r="I267" s="1"/>
      <c r="J267" s="1"/>
      <c r="K267" s="57"/>
      <c r="L267" s="19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35">
      <c r="A268" s="19"/>
      <c r="B268" s="19"/>
      <c r="C268" s="1"/>
      <c r="D268" s="19"/>
      <c r="E268" s="1"/>
      <c r="F268" s="1"/>
      <c r="G268" s="57"/>
      <c r="H268" s="1"/>
      <c r="I268" s="1"/>
      <c r="J268" s="1"/>
      <c r="K268" s="57"/>
      <c r="L268" s="19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35">
      <c r="A269" s="19"/>
      <c r="B269" s="19"/>
      <c r="C269" s="1"/>
      <c r="D269" s="19"/>
      <c r="E269" s="1"/>
      <c r="F269" s="1"/>
      <c r="G269" s="57"/>
      <c r="H269" s="1"/>
      <c r="I269" s="1"/>
      <c r="J269" s="1"/>
      <c r="K269" s="57"/>
      <c r="L269" s="19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35">
      <c r="A270" s="19"/>
      <c r="B270" s="19"/>
      <c r="C270" s="1"/>
      <c r="D270" s="19"/>
      <c r="E270" s="1"/>
      <c r="F270" s="1"/>
      <c r="G270" s="57"/>
      <c r="H270" s="1"/>
      <c r="I270" s="1"/>
      <c r="J270" s="1"/>
      <c r="K270" s="57"/>
      <c r="L270" s="19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35">
      <c r="A271" s="19"/>
      <c r="B271" s="19"/>
      <c r="C271" s="1"/>
      <c r="D271" s="19"/>
      <c r="E271" s="1"/>
      <c r="F271" s="1"/>
      <c r="G271" s="57"/>
      <c r="H271" s="1"/>
      <c r="I271" s="1"/>
      <c r="J271" s="1"/>
      <c r="K271" s="57"/>
      <c r="L271" s="19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35">
      <c r="A272" s="19"/>
      <c r="B272" s="19"/>
      <c r="C272" s="1"/>
      <c r="D272" s="19"/>
      <c r="E272" s="1"/>
      <c r="F272" s="1"/>
      <c r="G272" s="57"/>
      <c r="H272" s="1"/>
      <c r="I272" s="1"/>
      <c r="J272" s="1"/>
      <c r="K272" s="57"/>
      <c r="L272" s="19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35">
      <c r="A273" s="19"/>
      <c r="B273" s="19"/>
      <c r="C273" s="1"/>
      <c r="D273" s="19"/>
      <c r="E273" s="1"/>
      <c r="F273" s="1"/>
      <c r="G273" s="57"/>
      <c r="H273" s="1"/>
      <c r="I273" s="1"/>
      <c r="J273" s="1"/>
      <c r="K273" s="57"/>
      <c r="L273" s="19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35">
      <c r="A274" s="19"/>
      <c r="B274" s="19"/>
      <c r="C274" s="1"/>
      <c r="D274" s="19"/>
      <c r="E274" s="1"/>
      <c r="F274" s="1"/>
      <c r="G274" s="57"/>
      <c r="H274" s="1"/>
      <c r="I274" s="1"/>
      <c r="J274" s="1"/>
      <c r="K274" s="57"/>
      <c r="L274" s="19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35">
      <c r="A275" s="19"/>
      <c r="B275" s="19"/>
      <c r="C275" s="1"/>
      <c r="D275" s="19"/>
      <c r="E275" s="1"/>
      <c r="F275" s="1"/>
      <c r="G275" s="57"/>
      <c r="H275" s="1"/>
      <c r="I275" s="1"/>
      <c r="J275" s="1"/>
      <c r="K275" s="57"/>
      <c r="L275" s="19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35">
      <c r="A276" s="19"/>
      <c r="B276" s="19"/>
      <c r="C276" s="1"/>
      <c r="D276" s="19"/>
      <c r="E276" s="1"/>
      <c r="F276" s="1"/>
      <c r="G276" s="57"/>
      <c r="H276" s="1"/>
      <c r="I276" s="1"/>
      <c r="J276" s="1"/>
      <c r="K276" s="57"/>
      <c r="L276" s="19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35">
      <c r="A277" s="19"/>
      <c r="B277" s="19"/>
      <c r="C277" s="1"/>
      <c r="D277" s="19"/>
      <c r="E277" s="1"/>
      <c r="F277" s="1"/>
      <c r="G277" s="57"/>
      <c r="H277" s="1"/>
      <c r="I277" s="1"/>
      <c r="J277" s="1"/>
      <c r="K277" s="57"/>
      <c r="L277" s="19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35">
      <c r="A278" s="19"/>
      <c r="B278" s="19"/>
      <c r="C278" s="1"/>
      <c r="D278" s="19"/>
      <c r="E278" s="1"/>
      <c r="F278" s="1"/>
      <c r="G278" s="57"/>
      <c r="H278" s="1"/>
      <c r="I278" s="1"/>
      <c r="J278" s="1"/>
      <c r="K278" s="57"/>
      <c r="L278" s="19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35">
      <c r="A279" s="19"/>
      <c r="B279" s="19"/>
      <c r="C279" s="1"/>
      <c r="D279" s="19"/>
      <c r="E279" s="1"/>
      <c r="F279" s="1"/>
      <c r="G279" s="57"/>
      <c r="H279" s="1"/>
      <c r="I279" s="1"/>
      <c r="J279" s="1"/>
      <c r="K279" s="57"/>
      <c r="L279" s="19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35">
      <c r="A280" s="19"/>
      <c r="B280" s="19"/>
      <c r="C280" s="1"/>
      <c r="D280" s="19"/>
      <c r="E280" s="1"/>
      <c r="F280" s="1"/>
      <c r="G280" s="57"/>
      <c r="H280" s="1"/>
      <c r="I280" s="1"/>
      <c r="J280" s="1"/>
      <c r="K280" s="57"/>
      <c r="L280" s="19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35">
      <c r="A281" s="19"/>
      <c r="B281" s="19"/>
      <c r="C281" s="1"/>
      <c r="D281" s="19"/>
      <c r="E281" s="1"/>
      <c r="F281" s="1"/>
      <c r="G281" s="57"/>
      <c r="H281" s="1"/>
      <c r="I281" s="1"/>
      <c r="J281" s="1"/>
      <c r="K281" s="57"/>
      <c r="L281" s="19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35">
      <c r="A282" s="19"/>
      <c r="B282" s="19"/>
      <c r="C282" s="1"/>
      <c r="D282" s="19"/>
      <c r="E282" s="1"/>
      <c r="F282" s="1"/>
      <c r="G282" s="57"/>
      <c r="H282" s="1"/>
      <c r="I282" s="1"/>
      <c r="J282" s="1"/>
      <c r="K282" s="57"/>
      <c r="L282" s="19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35">
      <c r="A283" s="19"/>
      <c r="B283" s="19"/>
      <c r="C283" s="1"/>
      <c r="D283" s="19"/>
      <c r="E283" s="1"/>
      <c r="F283" s="1"/>
      <c r="G283" s="57"/>
      <c r="H283" s="1"/>
      <c r="I283" s="1"/>
      <c r="J283" s="1"/>
      <c r="K283" s="57"/>
      <c r="L283" s="19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35">
      <c r="A284" s="19"/>
      <c r="B284" s="19"/>
      <c r="C284" s="1"/>
      <c r="D284" s="19"/>
      <c r="E284" s="1"/>
      <c r="F284" s="1"/>
      <c r="G284" s="57"/>
      <c r="H284" s="1"/>
      <c r="I284" s="1"/>
      <c r="J284" s="1"/>
      <c r="K284" s="57"/>
      <c r="L284" s="19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35">
      <c r="A285" s="19"/>
      <c r="B285" s="19"/>
      <c r="C285" s="1"/>
      <c r="D285" s="19"/>
      <c r="E285" s="1"/>
      <c r="F285" s="1"/>
      <c r="G285" s="57"/>
      <c r="H285" s="1"/>
      <c r="I285" s="1"/>
      <c r="J285" s="1"/>
      <c r="K285" s="57"/>
      <c r="L285" s="19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35">
      <c r="A286" s="19"/>
      <c r="B286" s="19"/>
      <c r="C286" s="1"/>
      <c r="D286" s="19"/>
      <c r="E286" s="1"/>
      <c r="F286" s="1"/>
      <c r="G286" s="57"/>
      <c r="H286" s="1"/>
      <c r="I286" s="1"/>
      <c r="J286" s="1"/>
      <c r="K286" s="57"/>
      <c r="L286" s="19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35">
      <c r="A287" s="19"/>
      <c r="B287" s="19"/>
      <c r="C287" s="1"/>
      <c r="D287" s="19"/>
      <c r="E287" s="1"/>
      <c r="F287" s="1"/>
      <c r="G287" s="57"/>
      <c r="H287" s="1"/>
      <c r="I287" s="1"/>
      <c r="J287" s="1"/>
      <c r="K287" s="57"/>
      <c r="L287" s="19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35">
      <c r="A288" s="19"/>
      <c r="B288" s="19"/>
      <c r="C288" s="1"/>
      <c r="D288" s="19"/>
      <c r="E288" s="1"/>
      <c r="F288" s="1"/>
      <c r="G288" s="57"/>
      <c r="H288" s="1"/>
      <c r="I288" s="1"/>
      <c r="J288" s="1"/>
      <c r="K288" s="57"/>
      <c r="L288" s="19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35">
      <c r="A289" s="19"/>
      <c r="B289" s="19"/>
      <c r="C289" s="1"/>
      <c r="D289" s="19"/>
      <c r="E289" s="1"/>
      <c r="F289" s="1"/>
      <c r="G289" s="57"/>
      <c r="H289" s="1"/>
      <c r="I289" s="1"/>
      <c r="J289" s="1"/>
      <c r="K289" s="57"/>
      <c r="L289" s="19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35">
      <c r="A290" s="19"/>
      <c r="B290" s="19"/>
      <c r="C290" s="1"/>
      <c r="D290" s="19"/>
      <c r="E290" s="1"/>
      <c r="F290" s="1"/>
      <c r="G290" s="57"/>
      <c r="H290" s="1"/>
      <c r="I290" s="1"/>
      <c r="J290" s="1"/>
      <c r="K290" s="57"/>
      <c r="L290" s="19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35">
      <c r="A291" s="19"/>
      <c r="B291" s="19"/>
      <c r="C291" s="1"/>
      <c r="D291" s="19"/>
      <c r="E291" s="1"/>
      <c r="F291" s="1"/>
      <c r="G291" s="57"/>
      <c r="H291" s="1"/>
      <c r="I291" s="1"/>
      <c r="J291" s="1"/>
      <c r="K291" s="57"/>
      <c r="L291" s="19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35">
      <c r="A292" s="19"/>
      <c r="B292" s="19"/>
      <c r="C292" s="1"/>
      <c r="D292" s="19"/>
      <c r="E292" s="1"/>
      <c r="F292" s="1"/>
      <c r="G292" s="57"/>
      <c r="H292" s="1"/>
      <c r="I292" s="1"/>
      <c r="J292" s="1"/>
      <c r="K292" s="57"/>
      <c r="L292" s="19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35">
      <c r="A293" s="19"/>
      <c r="B293" s="19"/>
      <c r="C293" s="1"/>
      <c r="D293" s="19"/>
      <c r="E293" s="1"/>
      <c r="F293" s="1"/>
      <c r="G293" s="57"/>
      <c r="H293" s="1"/>
      <c r="I293" s="1"/>
      <c r="J293" s="1"/>
      <c r="K293" s="57"/>
      <c r="L293" s="19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35">
      <c r="A294" s="19"/>
      <c r="B294" s="19"/>
      <c r="C294" s="1"/>
      <c r="D294" s="19"/>
      <c r="E294" s="1"/>
      <c r="F294" s="1"/>
      <c r="G294" s="57"/>
      <c r="H294" s="1"/>
      <c r="I294" s="1"/>
      <c r="J294" s="1"/>
      <c r="K294" s="57"/>
      <c r="L294" s="19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35">
      <c r="A295" s="19"/>
      <c r="B295" s="19"/>
      <c r="C295" s="1"/>
      <c r="D295" s="19"/>
      <c r="E295" s="1"/>
      <c r="F295" s="1"/>
      <c r="G295" s="57"/>
      <c r="H295" s="1"/>
      <c r="I295" s="1"/>
      <c r="J295" s="1"/>
      <c r="K295" s="57"/>
      <c r="L295" s="19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35">
      <c r="A296" s="19"/>
      <c r="B296" s="19"/>
      <c r="C296" s="1"/>
      <c r="D296" s="19"/>
      <c r="E296" s="1"/>
      <c r="F296" s="1"/>
      <c r="G296" s="57"/>
      <c r="H296" s="1"/>
      <c r="I296" s="1"/>
      <c r="J296" s="1"/>
      <c r="K296" s="57"/>
      <c r="L296" s="19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35">
      <c r="A297" s="19"/>
      <c r="B297" s="19"/>
      <c r="C297" s="1"/>
      <c r="D297" s="19"/>
      <c r="E297" s="1"/>
      <c r="F297" s="1"/>
      <c r="G297" s="57"/>
      <c r="H297" s="1"/>
      <c r="I297" s="1"/>
      <c r="J297" s="1"/>
      <c r="K297" s="57"/>
      <c r="L297" s="19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35">
      <c r="A298" s="19"/>
      <c r="B298" s="19"/>
      <c r="C298" s="1"/>
      <c r="D298" s="19"/>
      <c r="E298" s="1"/>
      <c r="F298" s="1"/>
      <c r="G298" s="57"/>
      <c r="H298" s="1"/>
      <c r="I298" s="1"/>
      <c r="J298" s="1"/>
      <c r="K298" s="57"/>
      <c r="L298" s="19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35">
      <c r="A299" s="19"/>
      <c r="B299" s="19"/>
      <c r="C299" s="1"/>
      <c r="D299" s="19"/>
      <c r="E299" s="1"/>
      <c r="F299" s="1"/>
      <c r="G299" s="57"/>
      <c r="H299" s="1"/>
      <c r="I299" s="1"/>
      <c r="J299" s="1"/>
      <c r="K299" s="57"/>
      <c r="L299" s="19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35">
      <c r="A300" s="19"/>
      <c r="B300" s="19"/>
      <c r="C300" s="1"/>
      <c r="D300" s="19"/>
      <c r="E300" s="1"/>
      <c r="F300" s="1"/>
      <c r="G300" s="57"/>
      <c r="H300" s="1"/>
      <c r="I300" s="1"/>
      <c r="J300" s="1"/>
      <c r="K300" s="57"/>
      <c r="L300" s="19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35">
      <c r="A301" s="19"/>
      <c r="B301" s="19"/>
      <c r="C301" s="1"/>
      <c r="D301" s="19"/>
      <c r="E301" s="1"/>
      <c r="F301" s="1"/>
      <c r="G301" s="57"/>
      <c r="H301" s="1"/>
      <c r="I301" s="1"/>
      <c r="J301" s="1"/>
      <c r="K301" s="57"/>
      <c r="L301" s="19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35">
      <c r="A302" s="19"/>
      <c r="B302" s="19"/>
      <c r="C302" s="1"/>
      <c r="D302" s="19"/>
      <c r="E302" s="1"/>
      <c r="F302" s="1"/>
      <c r="G302" s="57"/>
      <c r="H302" s="1"/>
      <c r="I302" s="1"/>
      <c r="J302" s="1"/>
      <c r="K302" s="57"/>
      <c r="L302" s="19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35">
      <c r="A303" s="19"/>
      <c r="B303" s="19"/>
      <c r="C303" s="1"/>
      <c r="D303" s="19"/>
      <c r="E303" s="1"/>
      <c r="F303" s="1"/>
      <c r="G303" s="57"/>
      <c r="H303" s="1"/>
      <c r="I303" s="1"/>
      <c r="J303" s="1"/>
      <c r="K303" s="57"/>
      <c r="L303" s="19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35">
      <c r="A304" s="19"/>
      <c r="B304" s="19"/>
      <c r="C304" s="1"/>
      <c r="D304" s="19"/>
      <c r="E304" s="1"/>
      <c r="F304" s="1"/>
      <c r="G304" s="57"/>
      <c r="H304" s="1"/>
      <c r="I304" s="1"/>
      <c r="J304" s="1"/>
      <c r="K304" s="57"/>
      <c r="L304" s="19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35">
      <c r="A305" s="19"/>
      <c r="B305" s="19"/>
      <c r="C305" s="1"/>
      <c r="D305" s="19"/>
      <c r="E305" s="1"/>
      <c r="F305" s="1"/>
      <c r="G305" s="57"/>
      <c r="H305" s="1"/>
      <c r="I305" s="1"/>
      <c r="J305" s="1"/>
      <c r="K305" s="57"/>
      <c r="L305" s="19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35">
      <c r="A306" s="19"/>
      <c r="B306" s="19"/>
      <c r="C306" s="1"/>
      <c r="D306" s="19"/>
      <c r="E306" s="1"/>
      <c r="F306" s="1"/>
      <c r="G306" s="57"/>
      <c r="H306" s="1"/>
      <c r="I306" s="1"/>
      <c r="J306" s="1"/>
      <c r="K306" s="57"/>
      <c r="L306" s="19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35">
      <c r="A307" s="19"/>
      <c r="B307" s="19"/>
      <c r="C307" s="1"/>
      <c r="D307" s="19"/>
      <c r="E307" s="1"/>
      <c r="F307" s="1"/>
      <c r="G307" s="57"/>
      <c r="H307" s="1"/>
      <c r="I307" s="1"/>
      <c r="J307" s="1"/>
      <c r="K307" s="57"/>
      <c r="L307" s="19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35">
      <c r="A308" s="19"/>
      <c r="B308" s="19"/>
      <c r="C308" s="1"/>
      <c r="D308" s="19"/>
      <c r="E308" s="1"/>
      <c r="F308" s="1"/>
      <c r="G308" s="57"/>
      <c r="H308" s="1"/>
      <c r="I308" s="1"/>
      <c r="J308" s="1"/>
      <c r="K308" s="57"/>
      <c r="L308" s="19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35">
      <c r="A309" s="19"/>
      <c r="B309" s="19"/>
      <c r="C309" s="1"/>
      <c r="D309" s="19"/>
      <c r="E309" s="1"/>
      <c r="F309" s="1"/>
      <c r="G309" s="57"/>
      <c r="H309" s="1"/>
      <c r="I309" s="1"/>
      <c r="J309" s="1"/>
      <c r="K309" s="57"/>
      <c r="L309" s="19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35">
      <c r="A310" s="19"/>
      <c r="B310" s="19"/>
      <c r="C310" s="1"/>
      <c r="D310" s="19"/>
      <c r="E310" s="1"/>
      <c r="F310" s="1"/>
      <c r="G310" s="57"/>
      <c r="H310" s="1"/>
      <c r="I310" s="1"/>
      <c r="J310" s="1"/>
      <c r="K310" s="57"/>
      <c r="L310" s="19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35">
      <c r="A311" s="19"/>
      <c r="B311" s="19"/>
      <c r="C311" s="1"/>
      <c r="D311" s="19"/>
      <c r="E311" s="1"/>
      <c r="F311" s="1"/>
      <c r="G311" s="57"/>
      <c r="H311" s="1"/>
      <c r="I311" s="1"/>
      <c r="J311" s="1"/>
      <c r="K311" s="57"/>
      <c r="L311" s="19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35">
      <c r="A312" s="19"/>
      <c r="B312" s="19"/>
      <c r="C312" s="1"/>
      <c r="D312" s="19"/>
      <c r="E312" s="1"/>
      <c r="F312" s="1"/>
      <c r="G312" s="57"/>
      <c r="H312" s="1"/>
      <c r="I312" s="1"/>
      <c r="J312" s="1"/>
      <c r="K312" s="57"/>
      <c r="L312" s="19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35">
      <c r="A313" s="19"/>
      <c r="B313" s="19"/>
      <c r="C313" s="1"/>
      <c r="D313" s="19"/>
      <c r="E313" s="1"/>
      <c r="F313" s="1"/>
      <c r="G313" s="57"/>
      <c r="H313" s="1"/>
      <c r="I313" s="1"/>
      <c r="J313" s="1"/>
      <c r="K313" s="57"/>
      <c r="L313" s="19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35">
      <c r="A314" s="19"/>
      <c r="B314" s="19"/>
      <c r="C314" s="1"/>
      <c r="D314" s="19"/>
      <c r="E314" s="1"/>
      <c r="F314" s="1"/>
      <c r="G314" s="57"/>
      <c r="H314" s="1"/>
      <c r="I314" s="1"/>
      <c r="J314" s="1"/>
      <c r="K314" s="57"/>
      <c r="L314" s="19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35">
      <c r="A315" s="19"/>
      <c r="B315" s="19"/>
      <c r="C315" s="1"/>
      <c r="D315" s="19"/>
      <c r="E315" s="1"/>
      <c r="F315" s="1"/>
      <c r="G315" s="57"/>
      <c r="H315" s="1"/>
      <c r="I315" s="1"/>
      <c r="J315" s="1"/>
      <c r="K315" s="57"/>
      <c r="L315" s="19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35">
      <c r="A316" s="19"/>
      <c r="B316" s="19"/>
      <c r="C316" s="1"/>
      <c r="D316" s="19"/>
      <c r="E316" s="1"/>
      <c r="F316" s="1"/>
      <c r="G316" s="57"/>
      <c r="H316" s="1"/>
      <c r="I316" s="1"/>
      <c r="J316" s="1"/>
      <c r="K316" s="57"/>
      <c r="L316" s="19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35">
      <c r="A317" s="19"/>
      <c r="B317" s="19"/>
      <c r="C317" s="1"/>
      <c r="D317" s="19"/>
      <c r="E317" s="1"/>
      <c r="F317" s="1"/>
      <c r="G317" s="57"/>
      <c r="H317" s="1"/>
      <c r="I317" s="1"/>
      <c r="J317" s="1"/>
      <c r="K317" s="57"/>
      <c r="L317" s="19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35">
      <c r="A318" s="19"/>
      <c r="B318" s="19"/>
      <c r="C318" s="1"/>
      <c r="D318" s="19"/>
      <c r="E318" s="1"/>
      <c r="F318" s="1"/>
      <c r="G318" s="57"/>
      <c r="H318" s="1"/>
      <c r="I318" s="1"/>
      <c r="J318" s="1"/>
      <c r="K318" s="57"/>
      <c r="L318" s="19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35">
      <c r="A319" s="19"/>
      <c r="B319" s="19"/>
      <c r="C319" s="1"/>
      <c r="D319" s="19"/>
      <c r="E319" s="1"/>
      <c r="F319" s="1"/>
      <c r="G319" s="57"/>
      <c r="H319" s="1"/>
      <c r="I319" s="1"/>
      <c r="J319" s="1"/>
      <c r="K319" s="57"/>
      <c r="L319" s="19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35">
      <c r="A320" s="19"/>
      <c r="B320" s="19"/>
      <c r="C320" s="1"/>
      <c r="D320" s="19"/>
      <c r="E320" s="1"/>
      <c r="F320" s="1"/>
      <c r="G320" s="57"/>
      <c r="H320" s="1"/>
      <c r="I320" s="1"/>
      <c r="J320" s="1"/>
      <c r="K320" s="57"/>
      <c r="L320" s="19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35">
      <c r="A321" s="19"/>
      <c r="B321" s="19"/>
      <c r="C321" s="1"/>
      <c r="D321" s="19"/>
      <c r="E321" s="1"/>
      <c r="F321" s="1"/>
      <c r="G321" s="57"/>
      <c r="H321" s="1"/>
      <c r="I321" s="1"/>
      <c r="J321" s="1"/>
      <c r="K321" s="57"/>
      <c r="L321" s="19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35">
      <c r="A322" s="19"/>
      <c r="B322" s="19"/>
      <c r="C322" s="1"/>
      <c r="D322" s="19"/>
      <c r="E322" s="1"/>
      <c r="F322" s="1"/>
      <c r="G322" s="57"/>
      <c r="H322" s="1"/>
      <c r="I322" s="1"/>
      <c r="J322" s="1"/>
      <c r="K322" s="57"/>
      <c r="L322" s="19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35">
      <c r="A323" s="19"/>
      <c r="B323" s="19"/>
      <c r="C323" s="1"/>
      <c r="D323" s="19"/>
      <c r="E323" s="1"/>
      <c r="F323" s="1"/>
      <c r="G323" s="57"/>
      <c r="H323" s="1"/>
      <c r="I323" s="1"/>
      <c r="J323" s="1"/>
      <c r="K323" s="57"/>
      <c r="L323" s="19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35">
      <c r="A324" s="19"/>
      <c r="B324" s="19"/>
      <c r="C324" s="1"/>
      <c r="D324" s="19"/>
      <c r="E324" s="1"/>
      <c r="F324" s="1"/>
      <c r="G324" s="57"/>
      <c r="H324" s="1"/>
      <c r="I324" s="1"/>
      <c r="J324" s="1"/>
      <c r="K324" s="57"/>
      <c r="L324" s="19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35">
      <c r="A325" s="19"/>
      <c r="B325" s="19"/>
      <c r="C325" s="1"/>
      <c r="D325" s="19"/>
      <c r="E325" s="1"/>
      <c r="F325" s="1"/>
      <c r="G325" s="57"/>
      <c r="H325" s="1"/>
      <c r="I325" s="1"/>
      <c r="J325" s="1"/>
      <c r="K325" s="57"/>
      <c r="L325" s="19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35">
      <c r="A326" s="19"/>
      <c r="B326" s="19"/>
      <c r="C326" s="1"/>
      <c r="D326" s="19"/>
      <c r="E326" s="1"/>
      <c r="F326" s="1"/>
      <c r="G326" s="57"/>
      <c r="H326" s="1"/>
      <c r="I326" s="1"/>
      <c r="J326" s="1"/>
      <c r="K326" s="57"/>
      <c r="L326" s="19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35">
      <c r="A327" s="19"/>
      <c r="B327" s="19"/>
      <c r="C327" s="1"/>
      <c r="D327" s="19"/>
      <c r="E327" s="1"/>
      <c r="F327" s="1"/>
      <c r="G327" s="57"/>
      <c r="H327" s="1"/>
      <c r="I327" s="1"/>
      <c r="J327" s="1"/>
      <c r="K327" s="57"/>
      <c r="L327" s="19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35">
      <c r="A328" s="19"/>
      <c r="B328" s="19"/>
      <c r="C328" s="1"/>
      <c r="D328" s="19"/>
      <c r="E328" s="1"/>
      <c r="F328" s="1"/>
      <c r="G328" s="57"/>
      <c r="H328" s="1"/>
      <c r="I328" s="1"/>
      <c r="J328" s="1"/>
      <c r="K328" s="57"/>
      <c r="L328" s="19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35">
      <c r="A329" s="19"/>
      <c r="B329" s="19"/>
      <c r="C329" s="1"/>
      <c r="D329" s="19"/>
      <c r="E329" s="1"/>
      <c r="F329" s="1"/>
      <c r="G329" s="57"/>
      <c r="H329" s="1"/>
      <c r="I329" s="1"/>
      <c r="J329" s="1"/>
      <c r="K329" s="57"/>
      <c r="L329" s="19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35">
      <c r="A330" s="19"/>
      <c r="B330" s="19"/>
      <c r="C330" s="1"/>
      <c r="D330" s="19"/>
      <c r="E330" s="1"/>
      <c r="F330" s="1"/>
      <c r="G330" s="57"/>
      <c r="H330" s="1"/>
      <c r="I330" s="1"/>
      <c r="J330" s="1"/>
      <c r="K330" s="57"/>
      <c r="L330" s="19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35">
      <c r="A331" s="19"/>
      <c r="B331" s="19"/>
      <c r="C331" s="1"/>
      <c r="D331" s="19"/>
      <c r="E331" s="1"/>
      <c r="F331" s="1"/>
      <c r="G331" s="57"/>
      <c r="H331" s="1"/>
      <c r="I331" s="1"/>
      <c r="J331" s="1"/>
      <c r="K331" s="57"/>
      <c r="L331" s="19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35">
      <c r="A332" s="19"/>
      <c r="B332" s="19"/>
      <c r="C332" s="1"/>
      <c r="D332" s="19"/>
      <c r="E332" s="1"/>
      <c r="F332" s="1"/>
      <c r="G332" s="57"/>
      <c r="H332" s="1"/>
      <c r="I332" s="1"/>
      <c r="J332" s="1"/>
      <c r="K332" s="57"/>
      <c r="L332" s="19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35">
      <c r="A333" s="19"/>
      <c r="B333" s="19"/>
      <c r="C333" s="1"/>
      <c r="D333" s="19"/>
      <c r="E333" s="1"/>
      <c r="F333" s="1"/>
      <c r="G333" s="57"/>
      <c r="H333" s="1"/>
      <c r="I333" s="1"/>
      <c r="J333" s="1"/>
      <c r="K333" s="57"/>
      <c r="L333" s="19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35">
      <c r="A334" s="19"/>
      <c r="B334" s="19"/>
      <c r="C334" s="1"/>
      <c r="D334" s="19"/>
      <c r="E334" s="1"/>
      <c r="F334" s="1"/>
      <c r="G334" s="57"/>
      <c r="H334" s="1"/>
      <c r="I334" s="1"/>
      <c r="J334" s="1"/>
      <c r="K334" s="57"/>
      <c r="L334" s="19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35">
      <c r="A335" s="19"/>
      <c r="B335" s="19"/>
      <c r="C335" s="1"/>
      <c r="D335" s="19"/>
      <c r="E335" s="1"/>
      <c r="F335" s="1"/>
      <c r="G335" s="57"/>
      <c r="H335" s="1"/>
      <c r="I335" s="1"/>
      <c r="J335" s="1"/>
      <c r="K335" s="57"/>
      <c r="L335" s="19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35">
      <c r="A336" s="19"/>
      <c r="B336" s="19"/>
      <c r="C336" s="1"/>
      <c r="D336" s="19"/>
      <c r="E336" s="1"/>
      <c r="F336" s="1"/>
      <c r="G336" s="57"/>
      <c r="H336" s="1"/>
      <c r="I336" s="1"/>
      <c r="J336" s="1"/>
      <c r="K336" s="57"/>
      <c r="L336" s="19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35">
      <c r="A337" s="19"/>
      <c r="B337" s="19"/>
      <c r="C337" s="1"/>
      <c r="D337" s="19"/>
      <c r="E337" s="1"/>
      <c r="F337" s="1"/>
      <c r="G337" s="57"/>
      <c r="H337" s="1"/>
      <c r="I337" s="1"/>
      <c r="J337" s="1"/>
      <c r="K337" s="57"/>
      <c r="L337" s="19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35">
      <c r="A338" s="19"/>
      <c r="B338" s="19"/>
      <c r="C338" s="1"/>
      <c r="D338" s="19"/>
      <c r="E338" s="1"/>
      <c r="F338" s="1"/>
      <c r="G338" s="57"/>
      <c r="H338" s="1"/>
      <c r="I338" s="1"/>
      <c r="J338" s="1"/>
      <c r="K338" s="57"/>
      <c r="L338" s="19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35">
      <c r="A339" s="19"/>
      <c r="B339" s="19"/>
      <c r="C339" s="1"/>
      <c r="D339" s="19"/>
      <c r="E339" s="1"/>
      <c r="F339" s="1"/>
      <c r="G339" s="57"/>
      <c r="H339" s="1"/>
      <c r="I339" s="1"/>
      <c r="J339" s="1"/>
      <c r="K339" s="57"/>
      <c r="L339" s="19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35">
      <c r="A340" s="19"/>
      <c r="B340" s="19"/>
      <c r="C340" s="1"/>
      <c r="D340" s="19"/>
      <c r="E340" s="1"/>
      <c r="F340" s="1"/>
      <c r="G340" s="57"/>
      <c r="H340" s="1"/>
      <c r="I340" s="1"/>
      <c r="J340" s="1"/>
      <c r="K340" s="57"/>
      <c r="L340" s="19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35">
      <c r="A341" s="19"/>
      <c r="B341" s="19"/>
      <c r="C341" s="1"/>
      <c r="D341" s="19"/>
      <c r="E341" s="1"/>
      <c r="F341" s="1"/>
      <c r="G341" s="57"/>
      <c r="H341" s="1"/>
      <c r="I341" s="1"/>
      <c r="J341" s="1"/>
      <c r="K341" s="57"/>
      <c r="L341" s="19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35">
      <c r="A342" s="19"/>
      <c r="B342" s="19"/>
      <c r="C342" s="1"/>
      <c r="D342" s="19"/>
      <c r="E342" s="1"/>
      <c r="F342" s="1"/>
      <c r="G342" s="57"/>
      <c r="H342" s="1"/>
      <c r="I342" s="1"/>
      <c r="J342" s="1"/>
      <c r="K342" s="57"/>
      <c r="L342" s="19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35">
      <c r="A343" s="19"/>
      <c r="B343" s="19"/>
      <c r="C343" s="1"/>
      <c r="D343" s="19"/>
      <c r="E343" s="1"/>
      <c r="F343" s="1"/>
      <c r="G343" s="57"/>
      <c r="H343" s="1"/>
      <c r="I343" s="1"/>
      <c r="J343" s="1"/>
      <c r="K343" s="57"/>
      <c r="L343" s="19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35">
      <c r="A344" s="19"/>
      <c r="B344" s="19"/>
      <c r="C344" s="1"/>
      <c r="D344" s="19"/>
      <c r="E344" s="1"/>
      <c r="F344" s="1"/>
      <c r="G344" s="57"/>
      <c r="H344" s="1"/>
      <c r="I344" s="1"/>
      <c r="J344" s="1"/>
      <c r="K344" s="57"/>
      <c r="L344" s="19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35">
      <c r="A345" s="19"/>
      <c r="B345" s="19"/>
      <c r="C345" s="1"/>
      <c r="D345" s="19"/>
      <c r="E345" s="1"/>
      <c r="F345" s="1"/>
      <c r="G345" s="57"/>
      <c r="H345" s="1"/>
      <c r="I345" s="1"/>
      <c r="J345" s="1"/>
      <c r="K345" s="57"/>
      <c r="L345" s="19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35">
      <c r="A346" s="19"/>
      <c r="B346" s="19"/>
      <c r="C346" s="1"/>
      <c r="D346" s="19"/>
      <c r="E346" s="1"/>
      <c r="F346" s="1"/>
      <c r="G346" s="57"/>
      <c r="H346" s="1"/>
      <c r="I346" s="1"/>
      <c r="J346" s="1"/>
      <c r="K346" s="57"/>
      <c r="L346" s="19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35">
      <c r="A347" s="19"/>
      <c r="B347" s="19"/>
      <c r="C347" s="1"/>
      <c r="D347" s="19"/>
      <c r="E347" s="1"/>
      <c r="F347" s="1"/>
      <c r="G347" s="57"/>
      <c r="H347" s="1"/>
      <c r="I347" s="1"/>
      <c r="J347" s="1"/>
      <c r="K347" s="57"/>
      <c r="L347" s="19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35">
      <c r="A348" s="19"/>
      <c r="B348" s="19"/>
      <c r="C348" s="1"/>
      <c r="D348" s="19"/>
      <c r="E348" s="1"/>
      <c r="F348" s="1"/>
      <c r="G348" s="57"/>
      <c r="H348" s="1"/>
      <c r="I348" s="1"/>
      <c r="J348" s="1"/>
      <c r="K348" s="57"/>
      <c r="L348" s="19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35">
      <c r="A349" s="19"/>
      <c r="B349" s="19"/>
      <c r="C349" s="1"/>
      <c r="D349" s="19"/>
      <c r="E349" s="1"/>
      <c r="F349" s="1"/>
      <c r="G349" s="57"/>
      <c r="H349" s="1"/>
      <c r="I349" s="1"/>
      <c r="J349" s="1"/>
      <c r="K349" s="57"/>
      <c r="L349" s="19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35">
      <c r="A350" s="19"/>
      <c r="B350" s="19"/>
      <c r="C350" s="1"/>
      <c r="D350" s="19"/>
      <c r="E350" s="1"/>
      <c r="F350" s="1"/>
      <c r="G350" s="57"/>
      <c r="H350" s="1"/>
      <c r="I350" s="1"/>
      <c r="J350" s="1"/>
      <c r="K350" s="57"/>
      <c r="L350" s="19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35">
      <c r="A351" s="19"/>
      <c r="B351" s="19"/>
      <c r="C351" s="1"/>
      <c r="D351" s="19"/>
      <c r="E351" s="1"/>
      <c r="F351" s="1"/>
      <c r="G351" s="57"/>
      <c r="H351" s="1"/>
      <c r="I351" s="1"/>
      <c r="J351" s="1"/>
      <c r="K351" s="57"/>
      <c r="L351" s="19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35">
      <c r="A352" s="19"/>
      <c r="B352" s="19"/>
      <c r="C352" s="1"/>
      <c r="D352" s="19"/>
      <c r="E352" s="1"/>
      <c r="F352" s="1"/>
      <c r="G352" s="57"/>
      <c r="H352" s="1"/>
      <c r="I352" s="1"/>
      <c r="J352" s="1"/>
      <c r="K352" s="57"/>
      <c r="L352" s="19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35">
      <c r="A353" s="19"/>
      <c r="B353" s="19"/>
      <c r="C353" s="1"/>
      <c r="D353" s="19"/>
      <c r="E353" s="1"/>
      <c r="F353" s="1"/>
      <c r="G353" s="57"/>
      <c r="H353" s="1"/>
      <c r="I353" s="1"/>
      <c r="J353" s="1"/>
      <c r="K353" s="57"/>
      <c r="L353" s="19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35">
      <c r="A354" s="19"/>
      <c r="B354" s="19"/>
      <c r="C354" s="1"/>
      <c r="D354" s="19"/>
      <c r="E354" s="1"/>
      <c r="F354" s="1"/>
      <c r="G354" s="57"/>
      <c r="H354" s="1"/>
      <c r="I354" s="1"/>
      <c r="J354" s="1"/>
      <c r="K354" s="57"/>
      <c r="L354" s="19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35">
      <c r="A355" s="19"/>
      <c r="B355" s="19"/>
      <c r="C355" s="1"/>
      <c r="D355" s="19"/>
      <c r="E355" s="1"/>
      <c r="F355" s="1"/>
      <c r="G355" s="57"/>
      <c r="H355" s="1"/>
      <c r="I355" s="1"/>
      <c r="J355" s="1"/>
      <c r="K355" s="57"/>
      <c r="L355" s="19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35">
      <c r="A356" s="19"/>
      <c r="B356" s="19"/>
      <c r="C356" s="1"/>
      <c r="D356" s="19"/>
      <c r="E356" s="1"/>
      <c r="F356" s="1"/>
      <c r="G356" s="57"/>
      <c r="H356" s="1"/>
      <c r="I356" s="1"/>
      <c r="J356" s="1"/>
      <c r="K356" s="57"/>
      <c r="L356" s="19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35">
      <c r="A357" s="19"/>
      <c r="B357" s="19"/>
      <c r="C357" s="1"/>
      <c r="D357" s="19"/>
      <c r="E357" s="1"/>
      <c r="F357" s="1"/>
      <c r="G357" s="57"/>
      <c r="H357" s="1"/>
      <c r="I357" s="1"/>
      <c r="J357" s="1"/>
      <c r="K357" s="57"/>
      <c r="L357" s="19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35">
      <c r="A358" s="19"/>
      <c r="B358" s="19"/>
      <c r="C358" s="1"/>
      <c r="D358" s="19"/>
      <c r="E358" s="1"/>
      <c r="F358" s="1"/>
      <c r="G358" s="57"/>
      <c r="H358" s="1"/>
      <c r="I358" s="1"/>
      <c r="J358" s="1"/>
      <c r="K358" s="57"/>
      <c r="L358" s="19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35">
      <c r="A359" s="19"/>
      <c r="B359" s="19"/>
      <c r="C359" s="1"/>
      <c r="D359" s="19"/>
      <c r="E359" s="1"/>
      <c r="F359" s="1"/>
      <c r="G359" s="57"/>
      <c r="H359" s="1"/>
      <c r="I359" s="1"/>
      <c r="J359" s="1"/>
      <c r="K359" s="57"/>
      <c r="L359" s="19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35">
      <c r="A360" s="19"/>
      <c r="B360" s="19"/>
      <c r="C360" s="1"/>
      <c r="D360" s="19"/>
      <c r="E360" s="1"/>
      <c r="F360" s="1"/>
      <c r="G360" s="57"/>
      <c r="H360" s="1"/>
      <c r="I360" s="1"/>
      <c r="J360" s="1"/>
      <c r="K360" s="57"/>
      <c r="L360" s="19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35">
      <c r="A361" s="19"/>
      <c r="B361" s="19"/>
      <c r="C361" s="1"/>
      <c r="D361" s="19"/>
      <c r="E361" s="1"/>
      <c r="F361" s="1"/>
      <c r="G361" s="57"/>
      <c r="H361" s="1"/>
      <c r="I361" s="1"/>
      <c r="J361" s="1"/>
      <c r="K361" s="57"/>
      <c r="L361" s="19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35">
      <c r="A362" s="19"/>
      <c r="B362" s="19"/>
      <c r="C362" s="1"/>
      <c r="D362" s="19"/>
      <c r="E362" s="1"/>
      <c r="F362" s="1"/>
      <c r="G362" s="57"/>
      <c r="H362" s="1"/>
      <c r="I362" s="1"/>
      <c r="J362" s="1"/>
      <c r="K362" s="57"/>
      <c r="L362" s="19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35">
      <c r="A363" s="19"/>
      <c r="B363" s="19"/>
      <c r="C363" s="1"/>
      <c r="D363" s="19"/>
      <c r="E363" s="1"/>
      <c r="F363" s="1"/>
      <c r="G363" s="57"/>
      <c r="H363" s="1"/>
      <c r="I363" s="1"/>
      <c r="J363" s="1"/>
      <c r="K363" s="57"/>
      <c r="L363" s="19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35">
      <c r="A364" s="19"/>
      <c r="B364" s="19"/>
      <c r="C364" s="1"/>
      <c r="D364" s="19"/>
      <c r="E364" s="1"/>
      <c r="F364" s="1"/>
      <c r="G364" s="57"/>
      <c r="H364" s="1"/>
      <c r="I364" s="1"/>
      <c r="J364" s="1"/>
      <c r="K364" s="57"/>
      <c r="L364" s="19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35">
      <c r="A365" s="19"/>
      <c r="B365" s="19"/>
      <c r="C365" s="1"/>
      <c r="D365" s="19"/>
      <c r="E365" s="1"/>
      <c r="F365" s="1"/>
      <c r="G365" s="57"/>
      <c r="H365" s="1"/>
      <c r="I365" s="1"/>
      <c r="J365" s="1"/>
      <c r="K365" s="57"/>
      <c r="L365" s="19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35">
      <c r="A366" s="19"/>
      <c r="B366" s="19"/>
      <c r="C366" s="1"/>
      <c r="D366" s="19"/>
      <c r="E366" s="1"/>
      <c r="F366" s="1"/>
      <c r="G366" s="57"/>
      <c r="H366" s="1"/>
      <c r="I366" s="1"/>
      <c r="J366" s="1"/>
      <c r="K366" s="57"/>
      <c r="L366" s="19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35">
      <c r="A367" s="19"/>
      <c r="B367" s="19"/>
      <c r="C367" s="1"/>
      <c r="D367" s="19"/>
      <c r="E367" s="1"/>
      <c r="F367" s="1"/>
      <c r="G367" s="57"/>
      <c r="H367" s="1"/>
      <c r="I367" s="1"/>
      <c r="J367" s="1"/>
      <c r="K367" s="57"/>
      <c r="L367" s="19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35">
      <c r="A368" s="19"/>
      <c r="B368" s="19"/>
      <c r="C368" s="1"/>
      <c r="D368" s="19"/>
      <c r="E368" s="1"/>
      <c r="F368" s="1"/>
      <c r="G368" s="57"/>
      <c r="H368" s="1"/>
      <c r="I368" s="1"/>
      <c r="J368" s="1"/>
      <c r="K368" s="57"/>
      <c r="L368" s="19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35">
      <c r="A369" s="19"/>
      <c r="B369" s="19"/>
      <c r="C369" s="1"/>
      <c r="D369" s="19"/>
      <c r="E369" s="1"/>
      <c r="F369" s="1"/>
      <c r="G369" s="57"/>
      <c r="H369" s="1"/>
      <c r="I369" s="1"/>
      <c r="J369" s="1"/>
      <c r="K369" s="57"/>
      <c r="L369" s="19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35">
      <c r="A370" s="19"/>
      <c r="B370" s="19"/>
      <c r="C370" s="1"/>
      <c r="D370" s="19"/>
      <c r="E370" s="1"/>
      <c r="F370" s="1"/>
      <c r="G370" s="57"/>
      <c r="H370" s="1"/>
      <c r="I370" s="1"/>
      <c r="J370" s="1"/>
      <c r="K370" s="57"/>
      <c r="L370" s="19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35">
      <c r="A371" s="19"/>
      <c r="B371" s="19"/>
      <c r="C371" s="1"/>
      <c r="D371" s="19"/>
      <c r="E371" s="1"/>
      <c r="F371" s="1"/>
      <c r="G371" s="57"/>
      <c r="H371" s="1"/>
      <c r="I371" s="1"/>
      <c r="J371" s="1"/>
      <c r="K371" s="57"/>
      <c r="L371" s="19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35">
      <c r="A372" s="19"/>
      <c r="B372" s="19"/>
      <c r="C372" s="1"/>
      <c r="D372" s="19"/>
      <c r="E372" s="1"/>
      <c r="F372" s="1"/>
      <c r="G372" s="57"/>
      <c r="H372" s="1"/>
      <c r="I372" s="1"/>
      <c r="J372" s="1"/>
      <c r="K372" s="57"/>
      <c r="L372" s="19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35">
      <c r="A373" s="19"/>
      <c r="B373" s="19"/>
      <c r="C373" s="1"/>
      <c r="D373" s="19"/>
      <c r="E373" s="1"/>
      <c r="F373" s="1"/>
      <c r="G373" s="57"/>
      <c r="H373" s="1"/>
      <c r="I373" s="1"/>
      <c r="J373" s="1"/>
      <c r="K373" s="57"/>
      <c r="L373" s="19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35">
      <c r="A374" s="19"/>
      <c r="B374" s="19"/>
      <c r="C374" s="1"/>
      <c r="D374" s="19"/>
      <c r="E374" s="1"/>
      <c r="F374" s="1"/>
      <c r="G374" s="57"/>
      <c r="H374" s="1"/>
      <c r="I374" s="1"/>
      <c r="J374" s="1"/>
      <c r="K374" s="57"/>
      <c r="L374" s="19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35">
      <c r="A375" s="19"/>
      <c r="B375" s="19"/>
      <c r="C375" s="1"/>
      <c r="D375" s="19"/>
      <c r="E375" s="1"/>
      <c r="F375" s="1"/>
      <c r="G375" s="57"/>
      <c r="H375" s="1"/>
      <c r="I375" s="1"/>
      <c r="J375" s="1"/>
      <c r="K375" s="57"/>
      <c r="L375" s="19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35">
      <c r="A376" s="19"/>
      <c r="B376" s="19"/>
      <c r="C376" s="1"/>
      <c r="D376" s="19"/>
      <c r="E376" s="1"/>
      <c r="F376" s="1"/>
      <c r="G376" s="57"/>
      <c r="H376" s="1"/>
      <c r="I376" s="1"/>
      <c r="J376" s="1"/>
      <c r="K376" s="57"/>
      <c r="L376" s="19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35">
      <c r="A377" s="19"/>
      <c r="B377" s="19"/>
      <c r="C377" s="1"/>
      <c r="D377" s="19"/>
      <c r="E377" s="1"/>
      <c r="F377" s="1"/>
      <c r="G377" s="57"/>
      <c r="H377" s="1"/>
      <c r="I377" s="1"/>
      <c r="J377" s="1"/>
      <c r="K377" s="57"/>
      <c r="L377" s="19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35">
      <c r="A378" s="19"/>
      <c r="B378" s="19"/>
      <c r="C378" s="1"/>
      <c r="D378" s="19"/>
      <c r="E378" s="1"/>
      <c r="F378" s="1"/>
      <c r="G378" s="57"/>
      <c r="H378" s="1"/>
      <c r="I378" s="1"/>
      <c r="J378" s="1"/>
      <c r="K378" s="57"/>
      <c r="L378" s="19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35">
      <c r="A379" s="19"/>
      <c r="B379" s="19"/>
      <c r="C379" s="1"/>
      <c r="D379" s="19"/>
      <c r="E379" s="1"/>
      <c r="F379" s="1"/>
      <c r="G379" s="57"/>
      <c r="H379" s="1"/>
      <c r="I379" s="1"/>
      <c r="J379" s="1"/>
      <c r="K379" s="57"/>
      <c r="L379" s="19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35">
      <c r="A380" s="19"/>
      <c r="B380" s="19"/>
      <c r="C380" s="1"/>
      <c r="D380" s="19"/>
      <c r="E380" s="1"/>
      <c r="F380" s="1"/>
      <c r="G380" s="57"/>
      <c r="H380" s="1"/>
      <c r="I380" s="1"/>
      <c r="J380" s="1"/>
      <c r="K380" s="57"/>
      <c r="L380" s="19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35">
      <c r="A381" s="19"/>
      <c r="B381" s="19"/>
      <c r="C381" s="1"/>
      <c r="D381" s="19"/>
      <c r="E381" s="1"/>
      <c r="F381" s="1"/>
      <c r="G381" s="57"/>
      <c r="H381" s="1"/>
      <c r="I381" s="1"/>
      <c r="J381" s="1"/>
      <c r="K381" s="57"/>
      <c r="L381" s="19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35">
      <c r="A382" s="19"/>
      <c r="B382" s="19"/>
      <c r="C382" s="1"/>
      <c r="D382" s="19"/>
      <c r="E382" s="1"/>
      <c r="F382" s="1"/>
      <c r="G382" s="57"/>
      <c r="H382" s="1"/>
      <c r="I382" s="1"/>
      <c r="J382" s="1"/>
      <c r="K382" s="57"/>
      <c r="L382" s="19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35">
      <c r="A383" s="19"/>
      <c r="B383" s="19"/>
      <c r="C383" s="1"/>
      <c r="D383" s="19"/>
      <c r="E383" s="1"/>
      <c r="F383" s="1"/>
      <c r="G383" s="57"/>
      <c r="H383" s="1"/>
      <c r="I383" s="1"/>
      <c r="J383" s="1"/>
      <c r="K383" s="57"/>
      <c r="L383" s="19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35">
      <c r="A384" s="19"/>
      <c r="B384" s="19"/>
      <c r="C384" s="1"/>
      <c r="D384" s="19"/>
      <c r="E384" s="1"/>
      <c r="F384" s="1"/>
      <c r="G384" s="57"/>
      <c r="H384" s="1"/>
      <c r="I384" s="1"/>
      <c r="J384" s="1"/>
      <c r="K384" s="57"/>
      <c r="L384" s="19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35">
      <c r="A385" s="19"/>
      <c r="B385" s="19"/>
      <c r="C385" s="1"/>
      <c r="D385" s="19"/>
      <c r="E385" s="1"/>
      <c r="F385" s="1"/>
      <c r="G385" s="57"/>
      <c r="H385" s="1"/>
      <c r="I385" s="1"/>
      <c r="J385" s="1"/>
      <c r="K385" s="57"/>
      <c r="L385" s="19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35">
      <c r="A386" s="19"/>
      <c r="B386" s="19"/>
      <c r="C386" s="1"/>
      <c r="D386" s="19"/>
      <c r="E386" s="1"/>
      <c r="F386" s="1"/>
      <c r="G386" s="57"/>
      <c r="H386" s="1"/>
      <c r="I386" s="1"/>
      <c r="J386" s="1"/>
      <c r="K386" s="57"/>
      <c r="L386" s="19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35">
      <c r="A387" s="19"/>
      <c r="B387" s="19"/>
      <c r="C387" s="1"/>
      <c r="D387" s="19"/>
      <c r="E387" s="1"/>
      <c r="F387" s="1"/>
      <c r="G387" s="57"/>
      <c r="H387" s="1"/>
      <c r="I387" s="1"/>
      <c r="J387" s="1"/>
      <c r="K387" s="57"/>
      <c r="L387" s="19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35">
      <c r="A388" s="19"/>
      <c r="B388" s="19"/>
      <c r="C388" s="1"/>
      <c r="D388" s="19"/>
      <c r="E388" s="1"/>
      <c r="F388" s="1"/>
      <c r="G388" s="57"/>
      <c r="H388" s="1"/>
      <c r="I388" s="1"/>
      <c r="J388" s="1"/>
      <c r="K388" s="57"/>
      <c r="L388" s="19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35">
      <c r="A389" s="19"/>
      <c r="B389" s="19"/>
      <c r="C389" s="1"/>
      <c r="D389" s="19"/>
      <c r="E389" s="1"/>
      <c r="F389" s="1"/>
      <c r="G389" s="57"/>
      <c r="H389" s="1"/>
      <c r="I389" s="1"/>
      <c r="J389" s="1"/>
      <c r="K389" s="57"/>
      <c r="L389" s="19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35">
      <c r="A390" s="19"/>
      <c r="B390" s="19"/>
      <c r="C390" s="1"/>
      <c r="D390" s="19"/>
      <c r="E390" s="1"/>
      <c r="F390" s="1"/>
      <c r="G390" s="57"/>
      <c r="H390" s="1"/>
      <c r="I390" s="1"/>
      <c r="J390" s="1"/>
      <c r="K390" s="57"/>
      <c r="L390" s="19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35">
      <c r="A391" s="19"/>
      <c r="B391" s="19"/>
      <c r="C391" s="1"/>
      <c r="D391" s="19"/>
      <c r="E391" s="1"/>
      <c r="F391" s="1"/>
      <c r="G391" s="57"/>
      <c r="H391" s="1"/>
      <c r="I391" s="1"/>
      <c r="J391" s="1"/>
      <c r="K391" s="57"/>
      <c r="L391" s="19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35">
      <c r="A392" s="19"/>
      <c r="B392" s="19"/>
      <c r="C392" s="1"/>
      <c r="D392" s="19"/>
      <c r="E392" s="1"/>
      <c r="F392" s="1"/>
      <c r="G392" s="57"/>
      <c r="H392" s="1"/>
      <c r="I392" s="1"/>
      <c r="J392" s="1"/>
      <c r="K392" s="57"/>
      <c r="L392" s="19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35">
      <c r="A393" s="19"/>
      <c r="B393" s="19"/>
      <c r="C393" s="1"/>
      <c r="D393" s="19"/>
      <c r="E393" s="1"/>
      <c r="F393" s="1"/>
      <c r="G393" s="57"/>
      <c r="H393" s="1"/>
      <c r="I393" s="1"/>
      <c r="J393" s="1"/>
      <c r="K393" s="57"/>
      <c r="L393" s="19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35">
      <c r="A394" s="19"/>
      <c r="B394" s="19"/>
      <c r="C394" s="1"/>
      <c r="D394" s="19"/>
      <c r="E394" s="1"/>
      <c r="F394" s="1"/>
      <c r="G394" s="57"/>
      <c r="H394" s="1"/>
      <c r="I394" s="1"/>
      <c r="J394" s="1"/>
      <c r="K394" s="57"/>
      <c r="L394" s="19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35">
      <c r="A395" s="19"/>
      <c r="B395" s="19"/>
      <c r="C395" s="1"/>
      <c r="D395" s="19"/>
      <c r="E395" s="1"/>
      <c r="F395" s="1"/>
      <c r="G395" s="57"/>
      <c r="H395" s="1"/>
      <c r="I395" s="1"/>
      <c r="J395" s="1"/>
      <c r="K395" s="57"/>
      <c r="L395" s="19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35">
      <c r="A396" s="19"/>
      <c r="B396" s="19"/>
      <c r="C396" s="1"/>
      <c r="D396" s="19"/>
      <c r="E396" s="1"/>
      <c r="F396" s="1"/>
      <c r="G396" s="57"/>
      <c r="H396" s="1"/>
      <c r="I396" s="1"/>
      <c r="J396" s="1"/>
      <c r="K396" s="57"/>
      <c r="L396" s="19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35">
      <c r="A397" s="19"/>
      <c r="B397" s="19"/>
      <c r="C397" s="1"/>
      <c r="D397" s="19"/>
      <c r="E397" s="1"/>
      <c r="F397" s="1"/>
      <c r="G397" s="57"/>
      <c r="H397" s="1"/>
      <c r="I397" s="1"/>
      <c r="J397" s="1"/>
      <c r="K397" s="57"/>
      <c r="L397" s="19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35">
      <c r="A398" s="19"/>
      <c r="B398" s="19"/>
      <c r="C398" s="1"/>
      <c r="D398" s="19"/>
      <c r="E398" s="1"/>
      <c r="F398" s="1"/>
      <c r="G398" s="57"/>
      <c r="H398" s="1"/>
      <c r="I398" s="1"/>
      <c r="J398" s="1"/>
      <c r="K398" s="57"/>
      <c r="L398" s="19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35">
      <c r="A399" s="19"/>
      <c r="B399" s="19"/>
      <c r="C399" s="1"/>
      <c r="D399" s="19"/>
      <c r="E399" s="1"/>
      <c r="F399" s="1"/>
      <c r="G399" s="57"/>
      <c r="H399" s="1"/>
      <c r="I399" s="1"/>
      <c r="J399" s="1"/>
      <c r="K399" s="57"/>
      <c r="L399" s="19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35">
      <c r="A400" s="19"/>
      <c r="B400" s="19"/>
      <c r="C400" s="1"/>
      <c r="D400" s="19"/>
      <c r="E400" s="1"/>
      <c r="F400" s="1"/>
      <c r="G400" s="57"/>
      <c r="H400" s="1"/>
      <c r="I400" s="1"/>
      <c r="J400" s="1"/>
      <c r="K400" s="57"/>
      <c r="L400" s="19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35">
      <c r="A401" s="19"/>
      <c r="B401" s="19"/>
      <c r="C401" s="1"/>
      <c r="D401" s="19"/>
      <c r="E401" s="1"/>
      <c r="F401" s="1"/>
      <c r="G401" s="57"/>
      <c r="H401" s="1"/>
      <c r="I401" s="1"/>
      <c r="J401" s="1"/>
      <c r="K401" s="57"/>
      <c r="L401" s="19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35">
      <c r="A402" s="19"/>
      <c r="B402" s="19"/>
      <c r="C402" s="1"/>
      <c r="D402" s="19"/>
      <c r="E402" s="1"/>
      <c r="F402" s="1"/>
      <c r="G402" s="57"/>
      <c r="H402" s="1"/>
      <c r="I402" s="1"/>
      <c r="J402" s="1"/>
      <c r="K402" s="57"/>
      <c r="L402" s="19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35">
      <c r="A403" s="19"/>
      <c r="B403" s="19"/>
      <c r="C403" s="1"/>
      <c r="D403" s="19"/>
      <c r="E403" s="1"/>
      <c r="F403" s="1"/>
      <c r="G403" s="57"/>
      <c r="H403" s="1"/>
      <c r="I403" s="1"/>
      <c r="J403" s="1"/>
      <c r="K403" s="57"/>
      <c r="L403" s="19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35">
      <c r="A404" s="19"/>
      <c r="B404" s="19"/>
      <c r="C404" s="1"/>
      <c r="D404" s="19"/>
      <c r="E404" s="1"/>
      <c r="F404" s="1"/>
      <c r="G404" s="57"/>
      <c r="H404" s="1"/>
      <c r="I404" s="1"/>
      <c r="J404" s="1"/>
      <c r="K404" s="57"/>
      <c r="L404" s="19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35">
      <c r="A405" s="19"/>
      <c r="B405" s="19"/>
      <c r="C405" s="1"/>
      <c r="D405" s="19"/>
      <c r="E405" s="1"/>
      <c r="F405" s="1"/>
      <c r="G405" s="57"/>
      <c r="H405" s="1"/>
      <c r="I405" s="1"/>
      <c r="J405" s="1"/>
      <c r="K405" s="57"/>
      <c r="L405" s="19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35">
      <c r="A406" s="19"/>
      <c r="B406" s="19"/>
      <c r="C406" s="1"/>
      <c r="D406" s="19"/>
      <c r="E406" s="1"/>
      <c r="F406" s="1"/>
      <c r="G406" s="57"/>
      <c r="H406" s="1"/>
      <c r="I406" s="1"/>
      <c r="J406" s="1"/>
      <c r="K406" s="57"/>
      <c r="L406" s="19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35">
      <c r="A407" s="19"/>
      <c r="B407" s="19"/>
      <c r="C407" s="1"/>
      <c r="D407" s="19"/>
      <c r="E407" s="1"/>
      <c r="F407" s="1"/>
      <c r="G407" s="57"/>
      <c r="H407" s="1"/>
      <c r="I407" s="1"/>
      <c r="J407" s="1"/>
      <c r="K407" s="57"/>
      <c r="L407" s="19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35">
      <c r="A408" s="19"/>
      <c r="B408" s="19"/>
      <c r="C408" s="1"/>
      <c r="D408" s="19"/>
      <c r="E408" s="1"/>
      <c r="F408" s="1"/>
      <c r="G408" s="57"/>
      <c r="H408" s="1"/>
      <c r="I408" s="1"/>
      <c r="J408" s="1"/>
      <c r="K408" s="57"/>
      <c r="L408" s="19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35">
      <c r="A409" s="19"/>
      <c r="B409" s="19"/>
      <c r="C409" s="1"/>
      <c r="D409" s="19"/>
      <c r="E409" s="1"/>
      <c r="F409" s="1"/>
      <c r="G409" s="57"/>
      <c r="H409" s="1"/>
      <c r="I409" s="1"/>
      <c r="J409" s="1"/>
      <c r="K409" s="57"/>
      <c r="L409" s="19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35">
      <c r="A410" s="19"/>
      <c r="B410" s="19"/>
      <c r="C410" s="1"/>
      <c r="D410" s="19"/>
      <c r="E410" s="1"/>
      <c r="F410" s="1"/>
      <c r="G410" s="57"/>
      <c r="H410" s="1"/>
      <c r="I410" s="1"/>
      <c r="J410" s="1"/>
      <c r="K410" s="57"/>
      <c r="L410" s="19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35">
      <c r="A411" s="19"/>
      <c r="B411" s="19"/>
      <c r="C411" s="1"/>
      <c r="D411" s="19"/>
      <c r="E411" s="1"/>
      <c r="F411" s="1"/>
      <c r="G411" s="57"/>
      <c r="H411" s="1"/>
      <c r="I411" s="1"/>
      <c r="J411" s="1"/>
      <c r="K411" s="57"/>
      <c r="L411" s="19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35">
      <c r="A412" s="19"/>
      <c r="B412" s="19"/>
      <c r="C412" s="1"/>
      <c r="D412" s="19"/>
      <c r="E412" s="1"/>
      <c r="F412" s="1"/>
      <c r="G412" s="57"/>
      <c r="H412" s="1"/>
      <c r="I412" s="1"/>
      <c r="J412" s="1"/>
      <c r="K412" s="57"/>
      <c r="L412" s="19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35">
      <c r="A413" s="19"/>
      <c r="B413" s="19"/>
      <c r="C413" s="1"/>
      <c r="D413" s="19"/>
      <c r="E413" s="1"/>
      <c r="F413" s="1"/>
      <c r="G413" s="57"/>
      <c r="H413" s="1"/>
      <c r="I413" s="1"/>
      <c r="J413" s="1"/>
      <c r="K413" s="57"/>
      <c r="L413" s="19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35">
      <c r="A414" s="19"/>
      <c r="B414" s="19"/>
      <c r="C414" s="1"/>
      <c r="D414" s="19"/>
      <c r="E414" s="1"/>
      <c r="F414" s="1"/>
      <c r="G414" s="57"/>
      <c r="H414" s="1"/>
      <c r="I414" s="1"/>
      <c r="J414" s="1"/>
      <c r="K414" s="57"/>
      <c r="L414" s="19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35">
      <c r="A415" s="19"/>
      <c r="B415" s="19"/>
      <c r="C415" s="1"/>
      <c r="D415" s="19"/>
      <c r="E415" s="1"/>
      <c r="F415" s="1"/>
      <c r="G415" s="57"/>
      <c r="H415" s="1"/>
      <c r="I415" s="1"/>
      <c r="J415" s="1"/>
      <c r="K415" s="57"/>
      <c r="L415" s="19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35">
      <c r="A416" s="19"/>
      <c r="B416" s="19"/>
      <c r="C416" s="1"/>
      <c r="D416" s="19"/>
      <c r="E416" s="1"/>
      <c r="F416" s="1"/>
      <c r="G416" s="57"/>
      <c r="H416" s="1"/>
      <c r="I416" s="1"/>
      <c r="J416" s="1"/>
      <c r="K416" s="57"/>
      <c r="L416" s="19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35">
      <c r="A417" s="19"/>
      <c r="B417" s="19"/>
      <c r="C417" s="1"/>
      <c r="D417" s="19"/>
      <c r="E417" s="1"/>
      <c r="F417" s="1"/>
      <c r="G417" s="57"/>
      <c r="H417" s="1"/>
      <c r="I417" s="1"/>
      <c r="J417" s="1"/>
      <c r="K417" s="57"/>
      <c r="L417" s="19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35">
      <c r="A418" s="19"/>
      <c r="B418" s="19"/>
      <c r="C418" s="1"/>
      <c r="D418" s="19"/>
      <c r="E418" s="1"/>
      <c r="F418" s="1"/>
      <c r="G418" s="57"/>
      <c r="H418" s="1"/>
      <c r="I418" s="1"/>
      <c r="J418" s="1"/>
      <c r="K418" s="57"/>
      <c r="L418" s="19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35">
      <c r="A419" s="19"/>
      <c r="B419" s="19"/>
      <c r="C419" s="1"/>
      <c r="D419" s="19"/>
      <c r="E419" s="1"/>
      <c r="F419" s="1"/>
      <c r="G419" s="57"/>
      <c r="H419" s="1"/>
      <c r="I419" s="1"/>
      <c r="J419" s="1"/>
      <c r="K419" s="57"/>
      <c r="L419" s="19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35">
      <c r="A420" s="19"/>
      <c r="B420" s="19"/>
      <c r="C420" s="1"/>
      <c r="D420" s="19"/>
      <c r="E420" s="1"/>
      <c r="F420" s="1"/>
      <c r="G420" s="57"/>
      <c r="H420" s="1"/>
      <c r="I420" s="1"/>
      <c r="J420" s="1"/>
      <c r="K420" s="57"/>
      <c r="L420" s="19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35">
      <c r="A421" s="19"/>
      <c r="B421" s="19"/>
      <c r="C421" s="1"/>
      <c r="D421" s="19"/>
      <c r="E421" s="1"/>
      <c r="F421" s="1"/>
      <c r="G421" s="57"/>
      <c r="H421" s="1"/>
      <c r="I421" s="1"/>
      <c r="J421" s="1"/>
      <c r="K421" s="57"/>
      <c r="L421" s="19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35">
      <c r="A422" s="19"/>
      <c r="B422" s="19"/>
      <c r="C422" s="1"/>
      <c r="D422" s="19"/>
      <c r="E422" s="1"/>
      <c r="F422" s="1"/>
      <c r="G422" s="57"/>
      <c r="H422" s="1"/>
      <c r="I422" s="1"/>
      <c r="J422" s="1"/>
      <c r="K422" s="57"/>
      <c r="L422" s="19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35">
      <c r="A423" s="19"/>
      <c r="B423" s="19"/>
      <c r="C423" s="1"/>
      <c r="D423" s="19"/>
      <c r="E423" s="1"/>
      <c r="F423" s="1"/>
      <c r="G423" s="57"/>
      <c r="H423" s="1"/>
      <c r="I423" s="1"/>
      <c r="J423" s="1"/>
      <c r="K423" s="57"/>
      <c r="L423" s="19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35">
      <c r="A424" s="19"/>
      <c r="B424" s="19"/>
      <c r="C424" s="1"/>
      <c r="D424" s="19"/>
      <c r="E424" s="1"/>
      <c r="F424" s="1"/>
      <c r="G424" s="57"/>
      <c r="H424" s="1"/>
      <c r="I424" s="1"/>
      <c r="J424" s="1"/>
      <c r="K424" s="57"/>
      <c r="L424" s="19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35">
      <c r="A425" s="19"/>
      <c r="B425" s="19"/>
      <c r="C425" s="1"/>
      <c r="D425" s="19"/>
      <c r="E425" s="1"/>
      <c r="F425" s="1"/>
      <c r="G425" s="57"/>
      <c r="H425" s="1"/>
      <c r="I425" s="1"/>
      <c r="J425" s="1"/>
      <c r="K425" s="57"/>
      <c r="L425" s="19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35">
      <c r="A426" s="19"/>
      <c r="B426" s="19"/>
      <c r="C426" s="1"/>
      <c r="D426" s="19"/>
      <c r="E426" s="1"/>
      <c r="F426" s="1"/>
      <c r="G426" s="57"/>
      <c r="H426" s="1"/>
      <c r="I426" s="1"/>
      <c r="J426" s="1"/>
      <c r="K426" s="57"/>
      <c r="L426" s="19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35">
      <c r="A427" s="19"/>
      <c r="B427" s="19"/>
      <c r="C427" s="1"/>
      <c r="D427" s="19"/>
      <c r="E427" s="1"/>
      <c r="F427" s="1"/>
      <c r="G427" s="57"/>
      <c r="H427" s="1"/>
      <c r="I427" s="1"/>
      <c r="J427" s="1"/>
      <c r="K427" s="57"/>
      <c r="L427" s="19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35">
      <c r="A428" s="19"/>
      <c r="B428" s="19"/>
      <c r="C428" s="1"/>
      <c r="D428" s="19"/>
      <c r="E428" s="1"/>
      <c r="F428" s="1"/>
      <c r="G428" s="57"/>
      <c r="H428" s="1"/>
      <c r="I428" s="1"/>
      <c r="J428" s="1"/>
      <c r="K428" s="57"/>
      <c r="L428" s="19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35">
      <c r="A429" s="19"/>
      <c r="B429" s="19"/>
      <c r="C429" s="1"/>
      <c r="D429" s="19"/>
      <c r="E429" s="1"/>
      <c r="F429" s="1"/>
      <c r="G429" s="57"/>
      <c r="H429" s="1"/>
      <c r="I429" s="1"/>
      <c r="J429" s="1"/>
      <c r="K429" s="57"/>
      <c r="L429" s="19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35">
      <c r="A430" s="19"/>
      <c r="B430" s="19"/>
      <c r="C430" s="1"/>
      <c r="D430" s="19"/>
      <c r="E430" s="1"/>
      <c r="F430" s="1"/>
      <c r="G430" s="57"/>
      <c r="H430" s="1"/>
      <c r="I430" s="1"/>
      <c r="J430" s="1"/>
      <c r="K430" s="57"/>
      <c r="L430" s="19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35">
      <c r="A431" s="19"/>
      <c r="B431" s="19"/>
      <c r="C431" s="1"/>
      <c r="D431" s="19"/>
      <c r="E431" s="1"/>
      <c r="F431" s="1"/>
      <c r="G431" s="57"/>
      <c r="H431" s="1"/>
      <c r="I431" s="1"/>
      <c r="J431" s="1"/>
      <c r="K431" s="57"/>
      <c r="L431" s="19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35">
      <c r="A432" s="19"/>
      <c r="B432" s="19"/>
      <c r="C432" s="1"/>
      <c r="D432" s="19"/>
      <c r="E432" s="1"/>
      <c r="F432" s="1"/>
      <c r="G432" s="57"/>
      <c r="H432" s="1"/>
      <c r="I432" s="1"/>
      <c r="J432" s="1"/>
      <c r="K432" s="57"/>
      <c r="L432" s="19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35">
      <c r="A433" s="19"/>
      <c r="B433" s="19"/>
      <c r="C433" s="1"/>
      <c r="D433" s="19"/>
      <c r="E433" s="1"/>
      <c r="F433" s="1"/>
      <c r="G433" s="57"/>
      <c r="H433" s="1"/>
      <c r="I433" s="1"/>
      <c r="J433" s="1"/>
      <c r="K433" s="57"/>
      <c r="L433" s="19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35">
      <c r="A434" s="19"/>
      <c r="B434" s="19"/>
      <c r="C434" s="1"/>
      <c r="D434" s="19"/>
      <c r="E434" s="1"/>
      <c r="F434" s="1"/>
      <c r="G434" s="57"/>
      <c r="H434" s="1"/>
      <c r="I434" s="1"/>
      <c r="J434" s="1"/>
      <c r="K434" s="57"/>
      <c r="L434" s="19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35">
      <c r="A435" s="19"/>
      <c r="B435" s="19"/>
      <c r="C435" s="1"/>
      <c r="D435" s="19"/>
      <c r="E435" s="1"/>
      <c r="F435" s="1"/>
      <c r="G435" s="57"/>
      <c r="H435" s="1"/>
      <c r="I435" s="1"/>
      <c r="J435" s="1"/>
      <c r="K435" s="57"/>
      <c r="L435" s="19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35">
      <c r="A436" s="19"/>
      <c r="B436" s="19"/>
      <c r="C436" s="1"/>
      <c r="D436" s="19"/>
      <c r="E436" s="1"/>
      <c r="F436" s="1"/>
      <c r="G436" s="57"/>
      <c r="H436" s="1"/>
      <c r="I436" s="1"/>
      <c r="J436" s="1"/>
      <c r="K436" s="57"/>
      <c r="L436" s="19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35">
      <c r="A437" s="19"/>
      <c r="B437" s="19"/>
      <c r="C437" s="1"/>
      <c r="D437" s="19"/>
      <c r="E437" s="1"/>
      <c r="F437" s="1"/>
      <c r="G437" s="57"/>
      <c r="H437" s="1"/>
      <c r="I437" s="1"/>
      <c r="J437" s="1"/>
      <c r="K437" s="57"/>
      <c r="L437" s="19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35">
      <c r="A438" s="19"/>
      <c r="B438" s="19"/>
      <c r="C438" s="1"/>
      <c r="D438" s="19"/>
      <c r="E438" s="1"/>
      <c r="F438" s="1"/>
      <c r="G438" s="57"/>
      <c r="H438" s="1"/>
      <c r="I438" s="1"/>
      <c r="J438" s="1"/>
      <c r="K438" s="57"/>
      <c r="L438" s="19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35">
      <c r="A439" s="19"/>
      <c r="B439" s="19"/>
      <c r="C439" s="1"/>
      <c r="D439" s="19"/>
      <c r="E439" s="1"/>
      <c r="F439" s="1"/>
      <c r="G439" s="57"/>
      <c r="H439" s="1"/>
      <c r="I439" s="1"/>
      <c r="J439" s="1"/>
      <c r="K439" s="57"/>
      <c r="L439" s="19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35">
      <c r="A440" s="19"/>
      <c r="B440" s="19"/>
      <c r="C440" s="1"/>
      <c r="D440" s="19"/>
      <c r="E440" s="1"/>
      <c r="F440" s="1"/>
      <c r="G440" s="57"/>
      <c r="H440" s="1"/>
      <c r="I440" s="1"/>
      <c r="J440" s="1"/>
      <c r="K440" s="57"/>
      <c r="L440" s="19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35">
      <c r="A441" s="19"/>
      <c r="B441" s="19"/>
      <c r="C441" s="1"/>
      <c r="D441" s="19"/>
      <c r="E441" s="1"/>
      <c r="F441" s="1"/>
      <c r="G441" s="57"/>
      <c r="H441" s="1"/>
      <c r="I441" s="1"/>
      <c r="J441" s="1"/>
      <c r="K441" s="57"/>
      <c r="L441" s="19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35">
      <c r="A442" s="19"/>
      <c r="B442" s="19"/>
      <c r="C442" s="1"/>
      <c r="D442" s="19"/>
      <c r="E442" s="1"/>
      <c r="F442" s="1"/>
      <c r="G442" s="57"/>
      <c r="H442" s="1"/>
      <c r="I442" s="1"/>
      <c r="J442" s="1"/>
      <c r="K442" s="57"/>
      <c r="L442" s="19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35">
      <c r="A443" s="19"/>
      <c r="B443" s="19"/>
      <c r="C443" s="1"/>
      <c r="D443" s="19"/>
      <c r="E443" s="1"/>
      <c r="F443" s="1"/>
      <c r="G443" s="57"/>
      <c r="H443" s="1"/>
      <c r="I443" s="1"/>
      <c r="J443" s="1"/>
      <c r="K443" s="57"/>
      <c r="L443" s="19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35">
      <c r="A444" s="19"/>
      <c r="B444" s="19"/>
      <c r="C444" s="1"/>
      <c r="D444" s="19"/>
      <c r="E444" s="1"/>
      <c r="F444" s="1"/>
      <c r="G444" s="57"/>
      <c r="H444" s="1"/>
      <c r="I444" s="1"/>
      <c r="J444" s="1"/>
      <c r="K444" s="57"/>
      <c r="L444" s="19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35">
      <c r="A445" s="19"/>
      <c r="B445" s="19"/>
      <c r="C445" s="1"/>
      <c r="D445" s="19"/>
      <c r="E445" s="1"/>
      <c r="F445" s="1"/>
      <c r="G445" s="57"/>
      <c r="H445" s="1"/>
      <c r="I445" s="1"/>
      <c r="J445" s="1"/>
      <c r="K445" s="57"/>
      <c r="L445" s="19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35">
      <c r="A446" s="19"/>
      <c r="B446" s="19"/>
      <c r="C446" s="1"/>
      <c r="D446" s="19"/>
      <c r="E446" s="1"/>
      <c r="F446" s="1"/>
      <c r="G446" s="57"/>
      <c r="H446" s="1"/>
      <c r="I446" s="1"/>
      <c r="J446" s="1"/>
      <c r="K446" s="57"/>
      <c r="L446" s="19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35">
      <c r="A447" s="19"/>
      <c r="B447" s="19"/>
      <c r="C447" s="1"/>
      <c r="D447" s="19"/>
      <c r="E447" s="1"/>
      <c r="F447" s="1"/>
      <c r="G447" s="57"/>
      <c r="H447" s="1"/>
      <c r="I447" s="1"/>
      <c r="J447" s="1"/>
      <c r="K447" s="57"/>
      <c r="L447" s="19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35">
      <c r="A448" s="19"/>
      <c r="B448" s="19"/>
      <c r="C448" s="1"/>
      <c r="D448" s="19"/>
      <c r="E448" s="1"/>
      <c r="F448" s="1"/>
      <c r="G448" s="57"/>
      <c r="H448" s="1"/>
      <c r="I448" s="1"/>
      <c r="J448" s="1"/>
      <c r="K448" s="57"/>
      <c r="L448" s="19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35">
      <c r="A449" s="19"/>
      <c r="B449" s="19"/>
      <c r="C449" s="1"/>
      <c r="D449" s="19"/>
      <c r="E449" s="1"/>
      <c r="F449" s="1"/>
      <c r="G449" s="57"/>
      <c r="H449" s="1"/>
      <c r="I449" s="1"/>
      <c r="J449" s="1"/>
      <c r="K449" s="57"/>
      <c r="L449" s="19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35">
      <c r="A450" s="19"/>
      <c r="B450" s="19"/>
      <c r="C450" s="1"/>
      <c r="D450" s="19"/>
      <c r="E450" s="1"/>
      <c r="F450" s="1"/>
      <c r="G450" s="57"/>
      <c r="H450" s="1"/>
      <c r="I450" s="1"/>
      <c r="J450" s="1"/>
      <c r="K450" s="57"/>
      <c r="L450" s="19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35">
      <c r="A451" s="19"/>
      <c r="B451" s="19"/>
      <c r="C451" s="1"/>
      <c r="D451" s="19"/>
      <c r="E451" s="1"/>
      <c r="F451" s="1"/>
      <c r="G451" s="57"/>
      <c r="H451" s="1"/>
      <c r="I451" s="1"/>
      <c r="J451" s="1"/>
      <c r="K451" s="57"/>
      <c r="L451" s="19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35">
      <c r="A452" s="19"/>
      <c r="B452" s="19"/>
      <c r="C452" s="1"/>
      <c r="D452" s="19"/>
      <c r="E452" s="1"/>
      <c r="F452" s="1"/>
      <c r="G452" s="57"/>
      <c r="H452" s="1"/>
      <c r="I452" s="1"/>
      <c r="J452" s="1"/>
      <c r="K452" s="57"/>
      <c r="L452" s="19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35">
      <c r="A453" s="19"/>
      <c r="B453" s="19"/>
      <c r="C453" s="1"/>
      <c r="D453" s="19"/>
      <c r="E453" s="1"/>
      <c r="F453" s="1"/>
      <c r="G453" s="57"/>
      <c r="H453" s="1"/>
      <c r="I453" s="1"/>
      <c r="J453" s="1"/>
      <c r="K453" s="57"/>
      <c r="L453" s="19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35">
      <c r="A454" s="19"/>
      <c r="B454" s="19"/>
      <c r="C454" s="1"/>
      <c r="D454" s="19"/>
      <c r="E454" s="1"/>
      <c r="F454" s="1"/>
      <c r="G454" s="57"/>
      <c r="H454" s="1"/>
      <c r="I454" s="1"/>
      <c r="J454" s="1"/>
      <c r="K454" s="57"/>
      <c r="L454" s="19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35">
      <c r="A455" s="19"/>
      <c r="B455" s="19"/>
      <c r="C455" s="1"/>
      <c r="D455" s="19"/>
      <c r="E455" s="1"/>
      <c r="F455" s="1"/>
      <c r="G455" s="57"/>
      <c r="H455" s="1"/>
      <c r="I455" s="1"/>
      <c r="J455" s="1"/>
      <c r="K455" s="57"/>
      <c r="L455" s="19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35">
      <c r="A456" s="19"/>
      <c r="B456" s="19"/>
      <c r="C456" s="1"/>
      <c r="D456" s="19"/>
      <c r="E456" s="1"/>
      <c r="F456" s="1"/>
      <c r="G456" s="57"/>
      <c r="H456" s="1"/>
      <c r="I456" s="1"/>
      <c r="J456" s="1"/>
      <c r="K456" s="57"/>
      <c r="L456" s="19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35">
      <c r="A457" s="19"/>
      <c r="B457" s="19"/>
      <c r="C457" s="1"/>
      <c r="D457" s="19"/>
      <c r="E457" s="1"/>
      <c r="F457" s="1"/>
      <c r="G457" s="57"/>
      <c r="H457" s="1"/>
      <c r="I457" s="1"/>
      <c r="J457" s="1"/>
      <c r="K457" s="57"/>
      <c r="L457" s="19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35">
      <c r="A458" s="19"/>
      <c r="B458" s="19"/>
      <c r="C458" s="1"/>
      <c r="D458" s="19"/>
      <c r="E458" s="1"/>
      <c r="F458" s="1"/>
      <c r="G458" s="57"/>
      <c r="H458" s="1"/>
      <c r="I458" s="1"/>
      <c r="J458" s="1"/>
      <c r="K458" s="57"/>
      <c r="L458" s="19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35">
      <c r="A459" s="19"/>
      <c r="B459" s="19"/>
      <c r="C459" s="1"/>
      <c r="D459" s="19"/>
      <c r="E459" s="1"/>
      <c r="F459" s="1"/>
      <c r="G459" s="57"/>
      <c r="H459" s="1"/>
      <c r="I459" s="1"/>
      <c r="J459" s="1"/>
      <c r="K459" s="57"/>
      <c r="L459" s="19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35">
      <c r="A460" s="19"/>
      <c r="B460" s="19"/>
      <c r="C460" s="1"/>
      <c r="D460" s="19"/>
      <c r="E460" s="1"/>
      <c r="F460" s="1"/>
      <c r="G460" s="57"/>
      <c r="H460" s="1"/>
      <c r="I460" s="1"/>
      <c r="J460" s="1"/>
      <c r="K460" s="57"/>
      <c r="L460" s="19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35">
      <c r="A461" s="19"/>
      <c r="B461" s="19"/>
      <c r="C461" s="1"/>
      <c r="D461" s="19"/>
      <c r="E461" s="1"/>
      <c r="F461" s="1"/>
      <c r="G461" s="57"/>
      <c r="H461" s="1"/>
      <c r="I461" s="1"/>
      <c r="J461" s="1"/>
      <c r="K461" s="57"/>
      <c r="L461" s="19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35">
      <c r="A462" s="19"/>
      <c r="B462" s="19"/>
      <c r="C462" s="1"/>
      <c r="D462" s="19"/>
      <c r="E462" s="1"/>
      <c r="F462" s="1"/>
      <c r="G462" s="57"/>
      <c r="H462" s="1"/>
      <c r="I462" s="1"/>
      <c r="J462" s="1"/>
      <c r="K462" s="57"/>
      <c r="L462" s="19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35">
      <c r="A463" s="19"/>
      <c r="B463" s="19"/>
      <c r="C463" s="1"/>
      <c r="D463" s="19"/>
      <c r="E463" s="1"/>
      <c r="F463" s="1"/>
      <c r="G463" s="57"/>
      <c r="H463" s="1"/>
      <c r="I463" s="1"/>
      <c r="J463" s="1"/>
      <c r="K463" s="57"/>
      <c r="L463" s="19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35">
      <c r="A464" s="19"/>
      <c r="B464" s="19"/>
      <c r="C464" s="1"/>
      <c r="D464" s="19"/>
      <c r="E464" s="1"/>
      <c r="F464" s="1"/>
      <c r="G464" s="57"/>
      <c r="H464" s="1"/>
      <c r="I464" s="1"/>
      <c r="J464" s="1"/>
      <c r="K464" s="57"/>
      <c r="L464" s="19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35">
      <c r="A465" s="19"/>
      <c r="B465" s="19"/>
      <c r="C465" s="1"/>
      <c r="D465" s="19"/>
      <c r="E465" s="1"/>
      <c r="F465" s="1"/>
      <c r="G465" s="57"/>
      <c r="H465" s="1"/>
      <c r="I465" s="1"/>
      <c r="J465" s="1"/>
      <c r="K465" s="57"/>
      <c r="L465" s="19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35">
      <c r="A466" s="19"/>
      <c r="B466" s="19"/>
      <c r="C466" s="1"/>
      <c r="D466" s="19"/>
      <c r="E466" s="1"/>
      <c r="F466" s="1"/>
      <c r="G466" s="57"/>
      <c r="H466" s="1"/>
      <c r="I466" s="1"/>
      <c r="J466" s="1"/>
      <c r="K466" s="57"/>
      <c r="L466" s="19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35">
      <c r="A467" s="19"/>
      <c r="B467" s="19"/>
      <c r="C467" s="1"/>
      <c r="D467" s="19"/>
      <c r="E467" s="1"/>
      <c r="F467" s="1"/>
      <c r="G467" s="57"/>
      <c r="H467" s="1"/>
      <c r="I467" s="1"/>
      <c r="J467" s="1"/>
      <c r="K467" s="57"/>
      <c r="L467" s="19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35">
      <c r="A468" s="19"/>
      <c r="B468" s="19"/>
      <c r="C468" s="1"/>
      <c r="D468" s="19"/>
      <c r="E468" s="1"/>
      <c r="F468" s="1"/>
      <c r="G468" s="57"/>
      <c r="H468" s="1"/>
      <c r="I468" s="1"/>
      <c r="J468" s="1"/>
      <c r="K468" s="57"/>
      <c r="L468" s="19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35">
      <c r="A469" s="19"/>
      <c r="B469" s="19"/>
      <c r="C469" s="1"/>
      <c r="D469" s="19"/>
      <c r="E469" s="1"/>
      <c r="F469" s="1"/>
      <c r="G469" s="57"/>
      <c r="H469" s="1"/>
      <c r="I469" s="1"/>
      <c r="J469" s="1"/>
      <c r="K469" s="57"/>
      <c r="L469" s="19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35">
      <c r="A470" s="19"/>
      <c r="B470" s="19"/>
      <c r="C470" s="1"/>
      <c r="D470" s="19"/>
      <c r="E470" s="1"/>
      <c r="F470" s="1"/>
      <c r="G470" s="57"/>
      <c r="H470" s="1"/>
      <c r="I470" s="1"/>
      <c r="J470" s="1"/>
      <c r="K470" s="57"/>
      <c r="L470" s="19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35">
      <c r="A471" s="19"/>
      <c r="B471" s="19"/>
      <c r="C471" s="1"/>
      <c r="D471" s="19"/>
      <c r="E471" s="1"/>
      <c r="F471" s="1"/>
      <c r="G471" s="57"/>
      <c r="H471" s="1"/>
      <c r="I471" s="1"/>
      <c r="J471" s="1"/>
      <c r="K471" s="57"/>
      <c r="L471" s="19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35">
      <c r="A472" s="19"/>
      <c r="B472" s="19"/>
      <c r="C472" s="1"/>
      <c r="D472" s="19"/>
      <c r="E472" s="1"/>
      <c r="F472" s="1"/>
      <c r="G472" s="57"/>
      <c r="H472" s="1"/>
      <c r="I472" s="1"/>
      <c r="J472" s="1"/>
      <c r="K472" s="57"/>
      <c r="L472" s="19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35">
      <c r="A473" s="19"/>
      <c r="B473" s="19"/>
      <c r="C473" s="1"/>
      <c r="D473" s="19"/>
      <c r="E473" s="1"/>
      <c r="F473" s="1"/>
      <c r="G473" s="57"/>
      <c r="H473" s="1"/>
      <c r="I473" s="1"/>
      <c r="J473" s="1"/>
      <c r="K473" s="57"/>
      <c r="L473" s="19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35">
      <c r="A474" s="19"/>
      <c r="B474" s="19"/>
      <c r="C474" s="1"/>
      <c r="D474" s="19"/>
      <c r="E474" s="1"/>
      <c r="F474" s="1"/>
      <c r="G474" s="57"/>
      <c r="H474" s="1"/>
      <c r="I474" s="1"/>
      <c r="J474" s="1"/>
      <c r="K474" s="57"/>
      <c r="L474" s="19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35">
      <c r="A475" s="19"/>
      <c r="B475" s="19"/>
      <c r="C475" s="1"/>
      <c r="D475" s="19"/>
      <c r="E475" s="1"/>
      <c r="F475" s="1"/>
      <c r="G475" s="57"/>
      <c r="H475" s="1"/>
      <c r="I475" s="1"/>
      <c r="J475" s="1"/>
      <c r="K475" s="57"/>
      <c r="L475" s="19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35">
      <c r="A476" s="19"/>
      <c r="B476" s="19"/>
      <c r="C476" s="1"/>
      <c r="D476" s="19"/>
      <c r="E476" s="1"/>
      <c r="F476" s="1"/>
      <c r="G476" s="57"/>
      <c r="H476" s="1"/>
      <c r="I476" s="1"/>
      <c r="J476" s="1"/>
      <c r="K476" s="57"/>
      <c r="L476" s="19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35">
      <c r="A477" s="19"/>
      <c r="B477" s="19"/>
      <c r="C477" s="1"/>
      <c r="D477" s="19"/>
      <c r="E477" s="1"/>
      <c r="F477" s="1"/>
      <c r="G477" s="57"/>
      <c r="H477" s="1"/>
      <c r="I477" s="1"/>
      <c r="J477" s="1"/>
      <c r="K477" s="57"/>
      <c r="L477" s="19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35">
      <c r="A478" s="19"/>
      <c r="B478" s="19"/>
      <c r="C478" s="1"/>
      <c r="D478" s="19"/>
      <c r="E478" s="1"/>
      <c r="F478" s="1"/>
      <c r="G478" s="57"/>
      <c r="H478" s="1"/>
      <c r="I478" s="1"/>
      <c r="J478" s="1"/>
      <c r="K478" s="57"/>
      <c r="L478" s="19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35">
      <c r="A479" s="19"/>
      <c r="B479" s="19"/>
      <c r="C479" s="1"/>
      <c r="D479" s="19"/>
      <c r="E479" s="1"/>
      <c r="F479" s="1"/>
      <c r="G479" s="57"/>
      <c r="H479" s="1"/>
      <c r="I479" s="1"/>
      <c r="J479" s="1"/>
      <c r="K479" s="57"/>
      <c r="L479" s="19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35">
      <c r="A480" s="19"/>
      <c r="B480" s="19"/>
      <c r="C480" s="1"/>
      <c r="D480" s="19"/>
      <c r="E480" s="1"/>
      <c r="F480" s="1"/>
      <c r="G480" s="57"/>
      <c r="H480" s="1"/>
      <c r="I480" s="1"/>
      <c r="J480" s="1"/>
      <c r="K480" s="57"/>
      <c r="L480" s="19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35">
      <c r="A481" s="19"/>
      <c r="B481" s="19"/>
      <c r="C481" s="1"/>
      <c r="D481" s="19"/>
      <c r="E481" s="1"/>
      <c r="F481" s="1"/>
      <c r="G481" s="57"/>
      <c r="H481" s="1"/>
      <c r="I481" s="1"/>
      <c r="J481" s="1"/>
      <c r="K481" s="57"/>
      <c r="L481" s="19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35">
      <c r="A482" s="19"/>
      <c r="B482" s="19"/>
      <c r="C482" s="1"/>
      <c r="D482" s="19"/>
      <c r="E482" s="1"/>
      <c r="F482" s="1"/>
      <c r="G482" s="57"/>
      <c r="H482" s="1"/>
      <c r="I482" s="1"/>
      <c r="J482" s="1"/>
      <c r="K482" s="57"/>
      <c r="L482" s="19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35">
      <c r="A483" s="19"/>
      <c r="B483" s="19"/>
      <c r="C483" s="1"/>
      <c r="D483" s="19"/>
      <c r="E483" s="1"/>
      <c r="F483" s="1"/>
      <c r="G483" s="57"/>
      <c r="H483" s="1"/>
      <c r="I483" s="1"/>
      <c r="J483" s="1"/>
      <c r="K483" s="57"/>
      <c r="L483" s="19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35">
      <c r="A484" s="19"/>
      <c r="B484" s="19"/>
      <c r="C484" s="1"/>
      <c r="D484" s="19"/>
      <c r="E484" s="1"/>
      <c r="F484" s="1"/>
      <c r="G484" s="57"/>
      <c r="H484" s="1"/>
      <c r="I484" s="1"/>
      <c r="J484" s="1"/>
      <c r="K484" s="57"/>
      <c r="L484" s="19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35">
      <c r="A485" s="19"/>
      <c r="B485" s="19"/>
      <c r="C485" s="1"/>
      <c r="D485" s="19"/>
      <c r="E485" s="1"/>
      <c r="F485" s="1"/>
      <c r="G485" s="57"/>
      <c r="H485" s="1"/>
      <c r="I485" s="1"/>
      <c r="J485" s="1"/>
      <c r="K485" s="57"/>
      <c r="L485" s="19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35">
      <c r="A486" s="19"/>
      <c r="B486" s="19"/>
      <c r="C486" s="1"/>
      <c r="D486" s="19"/>
      <c r="E486" s="1"/>
      <c r="F486" s="1"/>
      <c r="G486" s="57"/>
      <c r="H486" s="1"/>
      <c r="I486" s="1"/>
      <c r="J486" s="1"/>
      <c r="K486" s="57"/>
      <c r="L486" s="19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35">
      <c r="A487" s="19"/>
      <c r="B487" s="19"/>
      <c r="C487" s="1"/>
      <c r="D487" s="19"/>
      <c r="E487" s="1"/>
      <c r="F487" s="1"/>
      <c r="G487" s="57"/>
      <c r="H487" s="1"/>
      <c r="I487" s="1"/>
      <c r="J487" s="1"/>
      <c r="K487" s="57"/>
      <c r="L487" s="19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35">
      <c r="A488" s="19"/>
      <c r="B488" s="19"/>
      <c r="C488" s="1"/>
      <c r="D488" s="19"/>
      <c r="E488" s="1"/>
      <c r="F488" s="1"/>
      <c r="G488" s="57"/>
      <c r="H488" s="1"/>
      <c r="I488" s="1"/>
      <c r="J488" s="1"/>
      <c r="K488" s="57"/>
      <c r="L488" s="19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35">
      <c r="A489" s="19"/>
      <c r="B489" s="19"/>
      <c r="C489" s="1"/>
      <c r="D489" s="19"/>
      <c r="E489" s="1"/>
      <c r="F489" s="1"/>
      <c r="G489" s="57"/>
      <c r="H489" s="1"/>
      <c r="I489" s="1"/>
      <c r="J489" s="1"/>
      <c r="K489" s="57"/>
      <c r="L489" s="19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35">
      <c r="A490" s="19"/>
      <c r="B490" s="19"/>
      <c r="C490" s="1"/>
      <c r="D490" s="19"/>
      <c r="E490" s="1"/>
      <c r="F490" s="1"/>
      <c r="G490" s="57"/>
      <c r="H490" s="1"/>
      <c r="I490" s="1"/>
      <c r="J490" s="1"/>
      <c r="K490" s="57"/>
      <c r="L490" s="19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35">
      <c r="A491" s="19"/>
      <c r="B491" s="19"/>
      <c r="C491" s="1"/>
      <c r="D491" s="19"/>
      <c r="E491" s="1"/>
      <c r="F491" s="1"/>
      <c r="G491" s="57"/>
      <c r="H491" s="1"/>
      <c r="I491" s="1"/>
      <c r="J491" s="1"/>
      <c r="K491" s="57"/>
      <c r="L491" s="19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35">
      <c r="A492" s="19"/>
      <c r="B492" s="19"/>
      <c r="C492" s="1"/>
      <c r="D492" s="19"/>
      <c r="E492" s="1"/>
      <c r="F492" s="1"/>
      <c r="G492" s="57"/>
      <c r="H492" s="1"/>
      <c r="I492" s="1"/>
      <c r="J492" s="1"/>
      <c r="K492" s="57"/>
      <c r="L492" s="19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35">
      <c r="A493" s="19"/>
      <c r="B493" s="19"/>
      <c r="C493" s="1"/>
      <c r="D493" s="19"/>
      <c r="E493" s="1"/>
      <c r="F493" s="1"/>
      <c r="G493" s="57"/>
      <c r="H493" s="1"/>
      <c r="I493" s="1"/>
      <c r="J493" s="1"/>
      <c r="K493" s="57"/>
      <c r="L493" s="19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35">
      <c r="A494" s="19"/>
      <c r="B494" s="19"/>
      <c r="C494" s="1"/>
      <c r="D494" s="19"/>
      <c r="E494" s="1"/>
      <c r="F494" s="1"/>
      <c r="G494" s="57"/>
      <c r="H494" s="1"/>
      <c r="I494" s="1"/>
      <c r="J494" s="1"/>
      <c r="K494" s="57"/>
      <c r="L494" s="19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35">
      <c r="A495" s="19"/>
      <c r="B495" s="19"/>
      <c r="C495" s="1"/>
      <c r="D495" s="19"/>
      <c r="E495" s="1"/>
      <c r="F495" s="1"/>
      <c r="G495" s="57"/>
      <c r="H495" s="1"/>
      <c r="I495" s="1"/>
      <c r="J495" s="1"/>
      <c r="K495" s="57"/>
      <c r="L495" s="19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35">
      <c r="A496" s="19"/>
      <c r="B496" s="19"/>
      <c r="C496" s="1"/>
      <c r="D496" s="19"/>
      <c r="E496" s="1"/>
      <c r="F496" s="1"/>
      <c r="G496" s="57"/>
      <c r="H496" s="1"/>
      <c r="I496" s="1"/>
      <c r="J496" s="1"/>
      <c r="K496" s="57"/>
      <c r="L496" s="19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35">
      <c r="A497" s="19"/>
      <c r="B497" s="19"/>
      <c r="C497" s="1"/>
      <c r="D497" s="19"/>
      <c r="E497" s="1"/>
      <c r="F497" s="1"/>
      <c r="G497" s="57"/>
      <c r="H497" s="1"/>
      <c r="I497" s="1"/>
      <c r="J497" s="1"/>
      <c r="K497" s="57"/>
      <c r="L497" s="19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35">
      <c r="A498" s="19"/>
      <c r="B498" s="19"/>
      <c r="C498" s="1"/>
      <c r="D498" s="19"/>
      <c r="E498" s="1"/>
      <c r="F498" s="1"/>
      <c r="G498" s="57"/>
      <c r="H498" s="1"/>
      <c r="I498" s="1"/>
      <c r="J498" s="1"/>
      <c r="K498" s="57"/>
      <c r="L498" s="19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35">
      <c r="A499" s="19"/>
      <c r="B499" s="19"/>
      <c r="C499" s="1"/>
      <c r="D499" s="19"/>
      <c r="E499" s="1"/>
      <c r="F499" s="1"/>
      <c r="G499" s="57"/>
      <c r="H499" s="1"/>
      <c r="I499" s="1"/>
      <c r="J499" s="1"/>
      <c r="K499" s="57"/>
      <c r="L499" s="19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35">
      <c r="A500" s="19"/>
      <c r="B500" s="19"/>
      <c r="C500" s="1"/>
      <c r="D500" s="19"/>
      <c r="E500" s="1"/>
      <c r="F500" s="1"/>
      <c r="G500" s="57"/>
      <c r="H500" s="1"/>
      <c r="I500" s="1"/>
      <c r="J500" s="1"/>
      <c r="K500" s="57"/>
      <c r="L500" s="19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35">
      <c r="A501" s="19"/>
      <c r="B501" s="19"/>
      <c r="C501" s="1"/>
      <c r="D501" s="19"/>
      <c r="E501" s="1"/>
      <c r="F501" s="1"/>
      <c r="G501" s="57"/>
      <c r="H501" s="1"/>
      <c r="I501" s="1"/>
      <c r="J501" s="1"/>
      <c r="K501" s="57"/>
      <c r="L501" s="19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35">
      <c r="A502" s="19"/>
      <c r="B502" s="19"/>
      <c r="C502" s="1"/>
      <c r="D502" s="19"/>
      <c r="E502" s="1"/>
      <c r="F502" s="1"/>
      <c r="G502" s="57"/>
      <c r="H502" s="1"/>
      <c r="I502" s="1"/>
      <c r="J502" s="1"/>
      <c r="K502" s="57"/>
      <c r="L502" s="19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35">
      <c r="A503" s="19"/>
      <c r="B503" s="19"/>
      <c r="C503" s="1"/>
      <c r="D503" s="19"/>
      <c r="E503" s="1"/>
      <c r="F503" s="1"/>
      <c r="G503" s="57"/>
      <c r="H503" s="1"/>
      <c r="I503" s="1"/>
      <c r="J503" s="1"/>
      <c r="K503" s="57"/>
      <c r="L503" s="19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35">
      <c r="A504" s="19"/>
      <c r="B504" s="19"/>
      <c r="C504" s="1"/>
      <c r="D504" s="19"/>
      <c r="E504" s="1"/>
      <c r="F504" s="1"/>
      <c r="G504" s="57"/>
      <c r="H504" s="1"/>
      <c r="I504" s="1"/>
      <c r="J504" s="1"/>
      <c r="K504" s="57"/>
      <c r="L504" s="19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35">
      <c r="A505" s="19"/>
      <c r="B505" s="19"/>
      <c r="C505" s="1"/>
      <c r="D505" s="19"/>
      <c r="E505" s="1"/>
      <c r="F505" s="1"/>
      <c r="G505" s="57"/>
      <c r="H505" s="1"/>
      <c r="I505" s="1"/>
      <c r="J505" s="1"/>
      <c r="K505" s="57"/>
      <c r="L505" s="19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35">
      <c r="A506" s="19"/>
      <c r="B506" s="19"/>
      <c r="C506" s="1"/>
      <c r="D506" s="19"/>
      <c r="E506" s="1"/>
      <c r="F506" s="1"/>
      <c r="G506" s="57"/>
      <c r="H506" s="1"/>
      <c r="I506" s="1"/>
      <c r="J506" s="1"/>
      <c r="K506" s="57"/>
      <c r="L506" s="19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35">
      <c r="A507" s="19"/>
      <c r="B507" s="19"/>
      <c r="C507" s="1"/>
      <c r="D507" s="19"/>
      <c r="E507" s="1"/>
      <c r="F507" s="1"/>
      <c r="G507" s="57"/>
      <c r="H507" s="1"/>
      <c r="I507" s="1"/>
      <c r="J507" s="1"/>
      <c r="K507" s="57"/>
      <c r="L507" s="19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35">
      <c r="A508" s="19"/>
      <c r="B508" s="19"/>
      <c r="C508" s="1"/>
      <c r="D508" s="19"/>
      <c r="E508" s="1"/>
      <c r="F508" s="1"/>
      <c r="G508" s="57"/>
      <c r="H508" s="1"/>
      <c r="I508" s="1"/>
      <c r="J508" s="1"/>
      <c r="K508" s="57"/>
      <c r="L508" s="19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35">
      <c r="A509" s="19"/>
      <c r="B509" s="19"/>
      <c r="C509" s="1"/>
      <c r="D509" s="19"/>
      <c r="E509" s="1"/>
      <c r="F509" s="1"/>
      <c r="G509" s="57"/>
      <c r="H509" s="1"/>
      <c r="I509" s="1"/>
      <c r="J509" s="1"/>
      <c r="K509" s="57"/>
      <c r="L509" s="19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35">
      <c r="A510" s="19"/>
      <c r="B510" s="19"/>
      <c r="C510" s="1"/>
      <c r="D510" s="19"/>
      <c r="E510" s="1"/>
      <c r="F510" s="1"/>
      <c r="G510" s="57"/>
      <c r="H510" s="1"/>
      <c r="I510" s="1"/>
      <c r="J510" s="1"/>
      <c r="K510" s="57"/>
      <c r="L510" s="19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35">
      <c r="A511" s="19"/>
      <c r="B511" s="19"/>
      <c r="C511" s="1"/>
      <c r="D511" s="19"/>
      <c r="E511" s="1"/>
      <c r="F511" s="1"/>
      <c r="G511" s="57"/>
      <c r="H511" s="1"/>
      <c r="I511" s="1"/>
      <c r="J511" s="1"/>
      <c r="K511" s="57"/>
      <c r="L511" s="19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35">
      <c r="A512" s="19"/>
      <c r="B512" s="19"/>
      <c r="C512" s="1"/>
      <c r="D512" s="19"/>
      <c r="E512" s="1"/>
      <c r="F512" s="1"/>
      <c r="G512" s="57"/>
      <c r="H512" s="1"/>
      <c r="I512" s="1"/>
      <c r="J512" s="1"/>
      <c r="K512" s="57"/>
      <c r="L512" s="19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35">
      <c r="A513" s="19"/>
      <c r="B513" s="19"/>
      <c r="C513" s="1"/>
      <c r="D513" s="19"/>
      <c r="E513" s="1"/>
      <c r="F513" s="1"/>
      <c r="G513" s="57"/>
      <c r="H513" s="1"/>
      <c r="I513" s="1"/>
      <c r="J513" s="1"/>
      <c r="K513" s="57"/>
      <c r="L513" s="19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35">
      <c r="A514" s="19"/>
      <c r="B514" s="19"/>
      <c r="C514" s="1"/>
      <c r="D514" s="19"/>
      <c r="E514" s="1"/>
      <c r="F514" s="1"/>
      <c r="G514" s="57"/>
      <c r="H514" s="1"/>
      <c r="I514" s="1"/>
      <c r="J514" s="1"/>
      <c r="K514" s="57"/>
      <c r="L514" s="19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35">
      <c r="A515" s="19"/>
      <c r="B515" s="19"/>
      <c r="C515" s="1"/>
      <c r="D515" s="19"/>
      <c r="E515" s="1"/>
      <c r="F515" s="1"/>
      <c r="G515" s="57"/>
      <c r="H515" s="1"/>
      <c r="I515" s="1"/>
      <c r="J515" s="1"/>
      <c r="K515" s="57"/>
      <c r="L515" s="19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35">
      <c r="A516" s="19"/>
      <c r="B516" s="19"/>
      <c r="C516" s="1"/>
      <c r="D516" s="19"/>
      <c r="E516" s="1"/>
      <c r="F516" s="1"/>
      <c r="G516" s="57"/>
      <c r="H516" s="1"/>
      <c r="I516" s="1"/>
      <c r="J516" s="1"/>
      <c r="K516" s="57"/>
      <c r="L516" s="19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35">
      <c r="A517" s="19"/>
      <c r="B517" s="19"/>
      <c r="C517" s="1"/>
      <c r="D517" s="19"/>
      <c r="E517" s="1"/>
      <c r="F517" s="1"/>
      <c r="G517" s="57"/>
      <c r="H517" s="1"/>
      <c r="I517" s="1"/>
      <c r="J517" s="1"/>
      <c r="K517" s="57"/>
      <c r="L517" s="19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35">
      <c r="A518" s="19"/>
      <c r="B518" s="19"/>
      <c r="C518" s="1"/>
      <c r="D518" s="19"/>
      <c r="E518" s="1"/>
      <c r="F518" s="1"/>
      <c r="G518" s="57"/>
      <c r="H518" s="1"/>
      <c r="I518" s="1"/>
      <c r="J518" s="1"/>
      <c r="K518" s="57"/>
      <c r="L518" s="19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35">
      <c r="A519" s="19"/>
      <c r="B519" s="19"/>
      <c r="C519" s="1"/>
      <c r="D519" s="19"/>
      <c r="E519" s="1"/>
      <c r="F519" s="1"/>
      <c r="G519" s="57"/>
      <c r="H519" s="1"/>
      <c r="I519" s="1"/>
      <c r="J519" s="1"/>
      <c r="K519" s="57"/>
      <c r="L519" s="19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35">
      <c r="A520" s="19"/>
      <c r="B520" s="19"/>
      <c r="C520" s="1"/>
      <c r="D520" s="19"/>
      <c r="E520" s="1"/>
      <c r="F520" s="1"/>
      <c r="G520" s="57"/>
      <c r="H520" s="1"/>
      <c r="I520" s="1"/>
      <c r="J520" s="1"/>
      <c r="K520" s="57"/>
      <c r="L520" s="19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35">
      <c r="A521" s="19"/>
      <c r="B521" s="19"/>
      <c r="C521" s="1"/>
      <c r="D521" s="19"/>
      <c r="E521" s="1"/>
      <c r="F521" s="1"/>
      <c r="G521" s="57"/>
      <c r="H521" s="1"/>
      <c r="I521" s="1"/>
      <c r="J521" s="1"/>
      <c r="K521" s="57"/>
      <c r="L521" s="19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35">
      <c r="A522" s="19"/>
      <c r="B522" s="19"/>
      <c r="C522" s="1"/>
      <c r="D522" s="19"/>
      <c r="E522" s="1"/>
      <c r="F522" s="1"/>
      <c r="G522" s="57"/>
      <c r="H522" s="1"/>
      <c r="I522" s="1"/>
      <c r="J522" s="1"/>
      <c r="K522" s="57"/>
      <c r="L522" s="19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35">
      <c r="A523" s="19"/>
      <c r="B523" s="19"/>
      <c r="C523" s="1"/>
      <c r="D523" s="19"/>
      <c r="E523" s="1"/>
      <c r="F523" s="1"/>
      <c r="G523" s="57"/>
      <c r="H523" s="1"/>
      <c r="I523" s="1"/>
      <c r="J523" s="1"/>
      <c r="K523" s="57"/>
      <c r="L523" s="19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35">
      <c r="A524" s="19"/>
      <c r="B524" s="19"/>
      <c r="C524" s="1"/>
      <c r="D524" s="19"/>
      <c r="E524" s="1"/>
      <c r="F524" s="1"/>
      <c r="G524" s="57"/>
      <c r="H524" s="1"/>
      <c r="I524" s="1"/>
      <c r="J524" s="1"/>
      <c r="K524" s="57"/>
      <c r="L524" s="19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35">
      <c r="A525" s="19"/>
      <c r="B525" s="19"/>
      <c r="C525" s="1"/>
      <c r="D525" s="19"/>
      <c r="E525" s="1"/>
      <c r="F525" s="1"/>
      <c r="G525" s="57"/>
      <c r="H525" s="1"/>
      <c r="I525" s="1"/>
      <c r="J525" s="1"/>
      <c r="K525" s="57"/>
      <c r="L525" s="19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35">
      <c r="A526" s="19"/>
      <c r="B526" s="19"/>
      <c r="C526" s="1"/>
      <c r="D526" s="19"/>
      <c r="E526" s="1"/>
      <c r="F526" s="1"/>
      <c r="G526" s="57"/>
      <c r="H526" s="1"/>
      <c r="I526" s="1"/>
      <c r="J526" s="1"/>
      <c r="K526" s="57"/>
      <c r="L526" s="19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35">
      <c r="A527" s="19"/>
      <c r="B527" s="19"/>
      <c r="C527" s="1"/>
      <c r="D527" s="19"/>
      <c r="E527" s="1"/>
      <c r="F527" s="1"/>
      <c r="G527" s="57"/>
      <c r="H527" s="1"/>
      <c r="I527" s="1"/>
      <c r="J527" s="1"/>
      <c r="K527" s="57"/>
      <c r="L527" s="19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35">
      <c r="A528" s="19"/>
      <c r="B528" s="19"/>
      <c r="C528" s="1"/>
      <c r="D528" s="19"/>
      <c r="E528" s="1"/>
      <c r="F528" s="1"/>
      <c r="G528" s="57"/>
      <c r="H528" s="1"/>
      <c r="I528" s="1"/>
      <c r="J528" s="1"/>
      <c r="K528" s="57"/>
      <c r="L528" s="19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35">
      <c r="A529" s="19"/>
      <c r="B529" s="19"/>
      <c r="C529" s="1"/>
      <c r="D529" s="19"/>
      <c r="E529" s="1"/>
      <c r="F529" s="1"/>
      <c r="G529" s="57"/>
      <c r="H529" s="1"/>
      <c r="I529" s="1"/>
      <c r="J529" s="1"/>
      <c r="K529" s="57"/>
      <c r="L529" s="19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35">
      <c r="A530" s="19"/>
      <c r="B530" s="19"/>
      <c r="C530" s="1"/>
      <c r="D530" s="19"/>
      <c r="E530" s="1"/>
      <c r="F530" s="1"/>
      <c r="G530" s="57"/>
      <c r="H530" s="1"/>
      <c r="I530" s="1"/>
      <c r="J530" s="1"/>
      <c r="K530" s="57"/>
      <c r="L530" s="19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35">
      <c r="A531" s="19"/>
      <c r="B531" s="19"/>
      <c r="C531" s="1"/>
      <c r="D531" s="19"/>
      <c r="E531" s="1"/>
      <c r="F531" s="1"/>
      <c r="G531" s="57"/>
      <c r="H531" s="1"/>
      <c r="I531" s="1"/>
      <c r="J531" s="1"/>
      <c r="K531" s="57"/>
      <c r="L531" s="19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35">
      <c r="A532" s="19"/>
      <c r="B532" s="19"/>
      <c r="C532" s="1"/>
      <c r="D532" s="19"/>
      <c r="E532" s="1"/>
      <c r="F532" s="1"/>
      <c r="G532" s="57"/>
      <c r="H532" s="1"/>
      <c r="I532" s="1"/>
      <c r="J532" s="1"/>
      <c r="K532" s="57"/>
      <c r="L532" s="19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35">
      <c r="A533" s="19"/>
      <c r="B533" s="19"/>
      <c r="C533" s="1"/>
      <c r="D533" s="19"/>
      <c r="E533" s="1"/>
      <c r="F533" s="1"/>
      <c r="G533" s="57"/>
      <c r="H533" s="1"/>
      <c r="I533" s="1"/>
      <c r="J533" s="1"/>
      <c r="K533" s="57"/>
      <c r="L533" s="19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35">
      <c r="A534" s="19"/>
      <c r="B534" s="19"/>
      <c r="C534" s="1"/>
      <c r="D534" s="19"/>
      <c r="E534" s="1"/>
      <c r="F534" s="1"/>
      <c r="G534" s="57"/>
      <c r="H534" s="1"/>
      <c r="I534" s="1"/>
      <c r="J534" s="1"/>
      <c r="K534" s="57"/>
      <c r="L534" s="19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35">
      <c r="A535" s="19"/>
      <c r="B535" s="19"/>
      <c r="C535" s="1"/>
      <c r="D535" s="19"/>
      <c r="E535" s="1"/>
      <c r="F535" s="1"/>
      <c r="G535" s="57"/>
      <c r="H535" s="1"/>
      <c r="I535" s="1"/>
      <c r="J535" s="1"/>
      <c r="K535" s="57"/>
      <c r="L535" s="19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35">
      <c r="A536" s="19"/>
      <c r="B536" s="19"/>
      <c r="C536" s="1"/>
      <c r="D536" s="19"/>
      <c r="E536" s="1"/>
      <c r="F536" s="1"/>
      <c r="G536" s="57"/>
      <c r="H536" s="1"/>
      <c r="I536" s="1"/>
      <c r="J536" s="1"/>
      <c r="K536" s="57"/>
      <c r="L536" s="19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35">
      <c r="A537" s="19"/>
      <c r="B537" s="19"/>
      <c r="C537" s="1"/>
      <c r="D537" s="19"/>
      <c r="E537" s="1"/>
      <c r="F537" s="1"/>
      <c r="G537" s="57"/>
      <c r="H537" s="1"/>
      <c r="I537" s="1"/>
      <c r="J537" s="1"/>
      <c r="K537" s="57"/>
      <c r="L537" s="19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35">
      <c r="A538" s="19"/>
      <c r="B538" s="19"/>
      <c r="C538" s="1"/>
      <c r="D538" s="19"/>
      <c r="E538" s="1"/>
      <c r="F538" s="1"/>
      <c r="G538" s="57"/>
      <c r="H538" s="1"/>
      <c r="I538" s="1"/>
      <c r="J538" s="1"/>
      <c r="K538" s="57"/>
      <c r="L538" s="19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35">
      <c r="A539" s="19"/>
      <c r="B539" s="19"/>
      <c r="C539" s="1"/>
      <c r="D539" s="19"/>
      <c r="E539" s="1"/>
      <c r="F539" s="1"/>
      <c r="G539" s="57"/>
      <c r="H539" s="1"/>
      <c r="I539" s="1"/>
      <c r="J539" s="1"/>
      <c r="K539" s="57"/>
      <c r="L539" s="19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35">
      <c r="A540" s="19"/>
      <c r="B540" s="19"/>
      <c r="C540" s="1"/>
      <c r="D540" s="19"/>
      <c r="E540" s="1"/>
      <c r="F540" s="1"/>
      <c r="G540" s="57"/>
      <c r="H540" s="1"/>
      <c r="I540" s="1"/>
      <c r="J540" s="1"/>
      <c r="K540" s="57"/>
      <c r="L540" s="19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35">
      <c r="A541" s="19"/>
      <c r="B541" s="19"/>
      <c r="C541" s="1"/>
      <c r="D541" s="19"/>
      <c r="E541" s="1"/>
      <c r="F541" s="1"/>
      <c r="G541" s="57"/>
      <c r="H541" s="1"/>
      <c r="I541" s="1"/>
      <c r="J541" s="1"/>
      <c r="K541" s="57"/>
      <c r="L541" s="19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35">
      <c r="A542" s="19"/>
      <c r="B542" s="19"/>
      <c r="C542" s="1"/>
      <c r="D542" s="19"/>
      <c r="E542" s="1"/>
      <c r="F542" s="1"/>
      <c r="G542" s="57"/>
      <c r="H542" s="1"/>
      <c r="I542" s="1"/>
      <c r="J542" s="1"/>
      <c r="K542" s="57"/>
      <c r="L542" s="19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35">
      <c r="A543" s="19"/>
      <c r="B543" s="19"/>
      <c r="C543" s="1"/>
      <c r="D543" s="19"/>
      <c r="E543" s="1"/>
      <c r="F543" s="1"/>
      <c r="G543" s="57"/>
      <c r="H543" s="1"/>
      <c r="I543" s="1"/>
      <c r="J543" s="1"/>
      <c r="K543" s="57"/>
      <c r="L543" s="19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35">
      <c r="A544" s="19"/>
      <c r="B544" s="19"/>
      <c r="C544" s="1"/>
      <c r="D544" s="19"/>
      <c r="E544" s="1"/>
      <c r="F544" s="1"/>
      <c r="G544" s="57"/>
      <c r="H544" s="1"/>
      <c r="I544" s="1"/>
      <c r="J544" s="1"/>
      <c r="K544" s="57"/>
      <c r="L544" s="19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35">
      <c r="A545" s="19"/>
      <c r="B545" s="19"/>
      <c r="C545" s="1"/>
      <c r="D545" s="19"/>
      <c r="E545" s="1"/>
      <c r="F545" s="1"/>
      <c r="G545" s="57"/>
      <c r="H545" s="1"/>
      <c r="I545" s="1"/>
      <c r="J545" s="1"/>
      <c r="K545" s="57"/>
      <c r="L545" s="19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35">
      <c r="A546" s="19"/>
      <c r="B546" s="19"/>
      <c r="C546" s="1"/>
      <c r="D546" s="19"/>
      <c r="E546" s="1"/>
      <c r="F546" s="1"/>
      <c r="G546" s="57"/>
      <c r="H546" s="1"/>
      <c r="I546" s="1"/>
      <c r="J546" s="1"/>
      <c r="K546" s="57"/>
      <c r="L546" s="19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35">
      <c r="A547" s="19"/>
      <c r="B547" s="19"/>
      <c r="C547" s="1"/>
      <c r="D547" s="19"/>
      <c r="E547" s="1"/>
      <c r="F547" s="1"/>
      <c r="G547" s="57"/>
      <c r="H547" s="1"/>
      <c r="I547" s="1"/>
      <c r="J547" s="1"/>
      <c r="K547" s="57"/>
      <c r="L547" s="19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35">
      <c r="A548" s="19"/>
      <c r="B548" s="19"/>
      <c r="C548" s="1"/>
      <c r="D548" s="19"/>
      <c r="E548" s="1"/>
      <c r="F548" s="1"/>
      <c r="G548" s="57"/>
      <c r="H548" s="1"/>
      <c r="I548" s="1"/>
      <c r="J548" s="1"/>
      <c r="K548" s="57"/>
      <c r="L548" s="19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35">
      <c r="A549" s="19"/>
      <c r="B549" s="19"/>
      <c r="C549" s="1"/>
      <c r="D549" s="19"/>
      <c r="E549" s="1"/>
      <c r="F549" s="1"/>
      <c r="G549" s="57"/>
      <c r="H549" s="1"/>
      <c r="I549" s="1"/>
      <c r="J549" s="1"/>
      <c r="K549" s="57"/>
      <c r="L549" s="19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35">
      <c r="A550" s="19"/>
      <c r="B550" s="19"/>
      <c r="C550" s="1"/>
      <c r="D550" s="19"/>
      <c r="E550" s="1"/>
      <c r="F550" s="1"/>
      <c r="G550" s="57"/>
      <c r="H550" s="1"/>
      <c r="I550" s="1"/>
      <c r="J550" s="1"/>
      <c r="K550" s="57"/>
      <c r="L550" s="19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35">
      <c r="A551" s="19"/>
      <c r="B551" s="19"/>
      <c r="C551" s="1"/>
      <c r="D551" s="19"/>
      <c r="E551" s="1"/>
      <c r="F551" s="1"/>
      <c r="G551" s="57"/>
      <c r="H551" s="1"/>
      <c r="I551" s="1"/>
      <c r="J551" s="1"/>
      <c r="K551" s="57"/>
      <c r="L551" s="19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35">
      <c r="A552" s="19"/>
      <c r="B552" s="19"/>
      <c r="C552" s="1"/>
      <c r="D552" s="19"/>
      <c r="E552" s="1"/>
      <c r="F552" s="1"/>
      <c r="G552" s="57"/>
      <c r="H552" s="1"/>
      <c r="I552" s="1"/>
      <c r="J552" s="1"/>
      <c r="K552" s="57"/>
      <c r="L552" s="19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35">
      <c r="A553" s="19"/>
      <c r="B553" s="19"/>
      <c r="C553" s="1"/>
      <c r="D553" s="19"/>
      <c r="E553" s="1"/>
      <c r="F553" s="1"/>
      <c r="G553" s="57"/>
      <c r="H553" s="1"/>
      <c r="I553" s="1"/>
      <c r="J553" s="1"/>
      <c r="K553" s="57"/>
      <c r="L553" s="19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35">
      <c r="A554" s="19"/>
      <c r="B554" s="19"/>
      <c r="C554" s="1"/>
      <c r="D554" s="19"/>
      <c r="E554" s="1"/>
      <c r="F554" s="1"/>
      <c r="G554" s="57"/>
      <c r="H554" s="1"/>
      <c r="I554" s="1"/>
      <c r="J554" s="1"/>
      <c r="K554" s="57"/>
      <c r="L554" s="19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35">
      <c r="A555" s="19"/>
      <c r="B555" s="19"/>
      <c r="C555" s="1"/>
      <c r="D555" s="19"/>
      <c r="E555" s="1"/>
      <c r="F555" s="1"/>
      <c r="G555" s="57"/>
      <c r="H555" s="1"/>
      <c r="I555" s="1"/>
      <c r="J555" s="1"/>
      <c r="K555" s="57"/>
      <c r="L555" s="19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35">
      <c r="A556" s="19"/>
      <c r="B556" s="19"/>
      <c r="C556" s="1"/>
      <c r="D556" s="19"/>
      <c r="E556" s="1"/>
      <c r="F556" s="1"/>
      <c r="G556" s="57"/>
      <c r="H556" s="1"/>
      <c r="I556" s="1"/>
      <c r="J556" s="1"/>
      <c r="K556" s="57"/>
      <c r="L556" s="19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35">
      <c r="A557" s="19"/>
      <c r="B557" s="19"/>
      <c r="C557" s="1"/>
      <c r="D557" s="19"/>
      <c r="E557" s="1"/>
      <c r="F557" s="1"/>
      <c r="G557" s="57"/>
      <c r="H557" s="1"/>
      <c r="I557" s="1"/>
      <c r="J557" s="1"/>
      <c r="K557" s="57"/>
      <c r="L557" s="19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35">
      <c r="A558" s="19"/>
      <c r="B558" s="19"/>
      <c r="C558" s="1"/>
      <c r="D558" s="19"/>
      <c r="E558" s="1"/>
      <c r="F558" s="1"/>
      <c r="G558" s="57"/>
      <c r="H558" s="1"/>
      <c r="I558" s="1"/>
      <c r="J558" s="1"/>
      <c r="K558" s="57"/>
      <c r="L558" s="19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35">
      <c r="A559" s="19"/>
      <c r="B559" s="19"/>
      <c r="C559" s="1"/>
      <c r="D559" s="19"/>
      <c r="E559" s="1"/>
      <c r="F559" s="1"/>
      <c r="G559" s="57"/>
      <c r="H559" s="1"/>
      <c r="I559" s="1"/>
      <c r="J559" s="1"/>
      <c r="K559" s="57"/>
      <c r="L559" s="19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35">
      <c r="A560" s="19"/>
      <c r="B560" s="19"/>
      <c r="C560" s="1"/>
      <c r="D560" s="19"/>
      <c r="E560" s="1"/>
      <c r="F560" s="1"/>
      <c r="G560" s="57"/>
      <c r="H560" s="1"/>
      <c r="I560" s="1"/>
      <c r="J560" s="1"/>
      <c r="K560" s="57"/>
      <c r="L560" s="19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35">
      <c r="A561" s="19"/>
      <c r="B561" s="19"/>
      <c r="C561" s="1"/>
      <c r="D561" s="19"/>
      <c r="E561" s="1"/>
      <c r="F561" s="1"/>
      <c r="G561" s="57"/>
      <c r="H561" s="1"/>
      <c r="I561" s="1"/>
      <c r="J561" s="1"/>
      <c r="K561" s="57"/>
      <c r="L561" s="19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35">
      <c r="A562" s="19"/>
      <c r="B562" s="19"/>
      <c r="C562" s="1"/>
      <c r="D562" s="19"/>
      <c r="E562" s="1"/>
      <c r="F562" s="1"/>
      <c r="G562" s="57"/>
      <c r="H562" s="1"/>
      <c r="I562" s="1"/>
      <c r="J562" s="1"/>
      <c r="K562" s="57"/>
      <c r="L562" s="19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35">
      <c r="A563" s="19"/>
      <c r="B563" s="19"/>
      <c r="C563" s="1"/>
      <c r="D563" s="19"/>
      <c r="E563" s="1"/>
      <c r="F563" s="1"/>
      <c r="G563" s="57"/>
      <c r="H563" s="1"/>
      <c r="I563" s="1"/>
      <c r="J563" s="1"/>
      <c r="K563" s="57"/>
      <c r="L563" s="19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35">
      <c r="A564" s="19"/>
      <c r="B564" s="19"/>
      <c r="C564" s="1"/>
      <c r="D564" s="19"/>
      <c r="E564" s="1"/>
      <c r="F564" s="1"/>
      <c r="G564" s="57"/>
      <c r="H564" s="1"/>
      <c r="I564" s="1"/>
      <c r="J564" s="1"/>
      <c r="K564" s="57"/>
      <c r="L564" s="19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35">
      <c r="A565" s="19"/>
      <c r="B565" s="19"/>
      <c r="C565" s="1"/>
      <c r="D565" s="19"/>
      <c r="E565" s="1"/>
      <c r="F565" s="1"/>
      <c r="G565" s="57"/>
      <c r="H565" s="1"/>
      <c r="I565" s="1"/>
      <c r="J565" s="1"/>
      <c r="K565" s="57"/>
      <c r="L565" s="19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35">
      <c r="A566" s="19"/>
      <c r="B566" s="19"/>
      <c r="C566" s="1"/>
      <c r="D566" s="19"/>
      <c r="E566" s="1"/>
      <c r="F566" s="1"/>
      <c r="G566" s="57"/>
      <c r="H566" s="1"/>
      <c r="I566" s="1"/>
      <c r="J566" s="1"/>
      <c r="K566" s="57"/>
      <c r="L566" s="19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35">
      <c r="A567" s="19"/>
      <c r="B567" s="19"/>
      <c r="C567" s="1"/>
      <c r="D567" s="19"/>
      <c r="E567" s="1"/>
      <c r="F567" s="1"/>
      <c r="G567" s="57"/>
      <c r="H567" s="1"/>
      <c r="I567" s="1"/>
      <c r="J567" s="1"/>
      <c r="K567" s="57"/>
      <c r="L567" s="19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35">
      <c r="A568" s="19"/>
      <c r="B568" s="19"/>
      <c r="C568" s="1"/>
      <c r="D568" s="19"/>
      <c r="E568" s="1"/>
      <c r="F568" s="1"/>
      <c r="G568" s="57"/>
      <c r="H568" s="1"/>
      <c r="I568" s="1"/>
      <c r="J568" s="1"/>
      <c r="K568" s="57"/>
      <c r="L568" s="19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35">
      <c r="A569" s="19"/>
      <c r="B569" s="19"/>
      <c r="C569" s="1"/>
      <c r="D569" s="19"/>
      <c r="E569" s="1"/>
      <c r="F569" s="1"/>
      <c r="G569" s="57"/>
      <c r="H569" s="1"/>
      <c r="I569" s="1"/>
      <c r="J569" s="1"/>
      <c r="K569" s="57"/>
      <c r="L569" s="19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35">
      <c r="A570" s="19"/>
      <c r="B570" s="19"/>
      <c r="C570" s="1"/>
      <c r="D570" s="19"/>
      <c r="E570" s="1"/>
      <c r="F570" s="1"/>
      <c r="G570" s="57"/>
      <c r="H570" s="1"/>
      <c r="I570" s="1"/>
      <c r="J570" s="1"/>
      <c r="K570" s="57"/>
      <c r="L570" s="19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35">
      <c r="A571" s="19"/>
      <c r="B571" s="19"/>
      <c r="C571" s="1"/>
      <c r="D571" s="19"/>
      <c r="E571" s="1"/>
      <c r="F571" s="1"/>
      <c r="G571" s="57"/>
      <c r="H571" s="1"/>
      <c r="I571" s="1"/>
      <c r="J571" s="1"/>
      <c r="K571" s="57"/>
      <c r="L571" s="19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35">
      <c r="A572" s="19"/>
      <c r="B572" s="19"/>
      <c r="C572" s="1"/>
      <c r="D572" s="19"/>
      <c r="E572" s="1"/>
      <c r="F572" s="1"/>
      <c r="G572" s="57"/>
      <c r="H572" s="1"/>
      <c r="I572" s="1"/>
      <c r="J572" s="1"/>
      <c r="K572" s="57"/>
      <c r="L572" s="19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35">
      <c r="A573" s="19"/>
      <c r="B573" s="19"/>
      <c r="C573" s="1"/>
      <c r="D573" s="19"/>
      <c r="E573" s="1"/>
      <c r="F573" s="1"/>
      <c r="G573" s="57"/>
      <c r="H573" s="1"/>
      <c r="I573" s="1"/>
      <c r="J573" s="1"/>
      <c r="K573" s="57"/>
      <c r="L573" s="19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35">
      <c r="A574" s="19"/>
      <c r="B574" s="19"/>
      <c r="C574" s="1"/>
      <c r="D574" s="19"/>
      <c r="E574" s="1"/>
      <c r="F574" s="1"/>
      <c r="G574" s="57"/>
      <c r="H574" s="1"/>
      <c r="I574" s="1"/>
      <c r="J574" s="1"/>
      <c r="K574" s="57"/>
      <c r="L574" s="19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35">
      <c r="A575" s="19"/>
      <c r="B575" s="19"/>
      <c r="C575" s="1"/>
      <c r="D575" s="19"/>
      <c r="E575" s="1"/>
      <c r="F575" s="1"/>
      <c r="G575" s="57"/>
      <c r="H575" s="1"/>
      <c r="I575" s="1"/>
      <c r="J575" s="1"/>
      <c r="K575" s="57"/>
      <c r="L575" s="19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35">
      <c r="A576" s="19"/>
      <c r="B576" s="19"/>
      <c r="C576" s="1"/>
      <c r="D576" s="19"/>
      <c r="E576" s="1"/>
      <c r="F576" s="1"/>
      <c r="G576" s="57"/>
      <c r="H576" s="1"/>
      <c r="I576" s="1"/>
      <c r="J576" s="1"/>
      <c r="K576" s="57"/>
      <c r="L576" s="19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35">
      <c r="A577" s="19"/>
      <c r="B577" s="19"/>
      <c r="C577" s="1"/>
      <c r="D577" s="19"/>
      <c r="E577" s="1"/>
      <c r="F577" s="1"/>
      <c r="G577" s="57"/>
      <c r="H577" s="1"/>
      <c r="I577" s="1"/>
      <c r="J577" s="1"/>
      <c r="K577" s="57"/>
      <c r="L577" s="19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35">
      <c r="A578" s="19"/>
      <c r="B578" s="19"/>
      <c r="C578" s="1"/>
      <c r="D578" s="19"/>
      <c r="E578" s="1"/>
      <c r="F578" s="1"/>
      <c r="G578" s="57"/>
      <c r="H578" s="1"/>
      <c r="I578" s="1"/>
      <c r="J578" s="1"/>
      <c r="K578" s="57"/>
      <c r="L578" s="19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35">
      <c r="A579" s="19"/>
      <c r="B579" s="19"/>
      <c r="C579" s="1"/>
      <c r="D579" s="19"/>
      <c r="E579" s="1"/>
      <c r="F579" s="1"/>
      <c r="G579" s="57"/>
      <c r="H579" s="1"/>
      <c r="I579" s="1"/>
      <c r="J579" s="1"/>
      <c r="K579" s="57"/>
      <c r="L579" s="19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35">
      <c r="A580" s="19"/>
      <c r="B580" s="19"/>
      <c r="C580" s="1"/>
      <c r="D580" s="19"/>
      <c r="E580" s="1"/>
      <c r="F580" s="1"/>
      <c r="G580" s="57"/>
      <c r="H580" s="1"/>
      <c r="I580" s="1"/>
      <c r="J580" s="1"/>
      <c r="K580" s="57"/>
      <c r="L580" s="19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35">
      <c r="A581" s="19"/>
      <c r="B581" s="19"/>
      <c r="C581" s="1"/>
      <c r="D581" s="19"/>
      <c r="E581" s="1"/>
      <c r="F581" s="1"/>
      <c r="G581" s="57"/>
      <c r="H581" s="1"/>
      <c r="I581" s="1"/>
      <c r="J581" s="1"/>
      <c r="K581" s="57"/>
      <c r="L581" s="19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35">
      <c r="A582" s="19"/>
      <c r="B582" s="19"/>
      <c r="C582" s="1"/>
      <c r="D582" s="19"/>
      <c r="E582" s="1"/>
      <c r="F582" s="1"/>
      <c r="G582" s="57"/>
      <c r="H582" s="1"/>
      <c r="I582" s="1"/>
      <c r="J582" s="1"/>
      <c r="K582" s="57"/>
      <c r="L582" s="19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35">
      <c r="A583" s="19"/>
      <c r="B583" s="19"/>
      <c r="C583" s="1"/>
      <c r="D583" s="19"/>
      <c r="E583" s="1"/>
      <c r="F583" s="1"/>
      <c r="G583" s="57"/>
      <c r="H583" s="1"/>
      <c r="I583" s="1"/>
      <c r="J583" s="1"/>
      <c r="K583" s="57"/>
      <c r="L583" s="19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35">
      <c r="A584" s="19"/>
      <c r="B584" s="19"/>
      <c r="C584" s="1"/>
      <c r="D584" s="19"/>
      <c r="E584" s="1"/>
      <c r="F584" s="1"/>
      <c r="G584" s="57"/>
      <c r="H584" s="1"/>
      <c r="I584" s="1"/>
      <c r="J584" s="1"/>
      <c r="K584" s="57"/>
      <c r="L584" s="19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35">
      <c r="A585" s="19"/>
      <c r="B585" s="19"/>
      <c r="C585" s="1"/>
      <c r="D585" s="19"/>
      <c r="E585" s="1"/>
      <c r="F585" s="1"/>
      <c r="G585" s="57"/>
      <c r="H585" s="1"/>
      <c r="I585" s="1"/>
      <c r="J585" s="1"/>
      <c r="K585" s="57"/>
      <c r="L585" s="19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35">
      <c r="A586" s="19"/>
      <c r="B586" s="19"/>
      <c r="C586" s="1"/>
      <c r="D586" s="19"/>
      <c r="E586" s="1"/>
      <c r="F586" s="1"/>
      <c r="G586" s="57"/>
      <c r="H586" s="1"/>
      <c r="I586" s="1"/>
      <c r="J586" s="1"/>
      <c r="K586" s="57"/>
      <c r="L586" s="19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35">
      <c r="A587" s="19"/>
      <c r="B587" s="19"/>
      <c r="C587" s="1"/>
      <c r="D587" s="19"/>
      <c r="E587" s="1"/>
      <c r="F587" s="1"/>
      <c r="G587" s="57"/>
      <c r="H587" s="1"/>
      <c r="I587" s="1"/>
      <c r="J587" s="1"/>
      <c r="K587" s="57"/>
      <c r="L587" s="19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35">
      <c r="A588" s="19"/>
      <c r="B588" s="19"/>
      <c r="C588" s="1"/>
      <c r="D588" s="19"/>
      <c r="E588" s="1"/>
      <c r="F588" s="1"/>
      <c r="G588" s="57"/>
      <c r="H588" s="1"/>
      <c r="I588" s="1"/>
      <c r="J588" s="1"/>
      <c r="K588" s="57"/>
      <c r="L588" s="19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35">
      <c r="A589" s="19"/>
      <c r="B589" s="19"/>
      <c r="C589" s="1"/>
      <c r="D589" s="19"/>
      <c r="E589" s="1"/>
      <c r="F589" s="1"/>
      <c r="G589" s="57"/>
      <c r="H589" s="1"/>
      <c r="I589" s="1"/>
      <c r="J589" s="1"/>
      <c r="K589" s="57"/>
      <c r="L589" s="19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35">
      <c r="A590" s="19"/>
      <c r="B590" s="19"/>
      <c r="C590" s="1"/>
      <c r="D590" s="19"/>
      <c r="E590" s="1"/>
      <c r="F590" s="1"/>
      <c r="G590" s="57"/>
      <c r="H590" s="1"/>
      <c r="I590" s="1"/>
      <c r="J590" s="1"/>
      <c r="K590" s="57"/>
      <c r="L590" s="19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35">
      <c r="A591" s="19"/>
      <c r="B591" s="19"/>
      <c r="C591" s="1"/>
      <c r="D591" s="19"/>
      <c r="E591" s="1"/>
      <c r="F591" s="1"/>
      <c r="G591" s="57"/>
      <c r="H591" s="1"/>
      <c r="I591" s="1"/>
      <c r="J591" s="1"/>
      <c r="K591" s="57"/>
      <c r="L591" s="19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35">
      <c r="A592" s="19"/>
      <c r="B592" s="19"/>
      <c r="C592" s="1"/>
      <c r="D592" s="19"/>
      <c r="E592" s="1"/>
      <c r="F592" s="1"/>
      <c r="G592" s="57"/>
      <c r="H592" s="1"/>
      <c r="I592" s="1"/>
      <c r="J592" s="1"/>
      <c r="K592" s="57"/>
      <c r="L592" s="19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35">
      <c r="A593" s="19"/>
      <c r="B593" s="19"/>
      <c r="C593" s="1"/>
      <c r="D593" s="19"/>
      <c r="E593" s="1"/>
      <c r="F593" s="1"/>
      <c r="G593" s="57"/>
      <c r="H593" s="1"/>
      <c r="I593" s="1"/>
      <c r="J593" s="1"/>
      <c r="K593" s="57"/>
      <c r="L593" s="19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35">
      <c r="A594" s="19"/>
      <c r="B594" s="19"/>
      <c r="C594" s="1"/>
      <c r="D594" s="19"/>
      <c r="E594" s="1"/>
      <c r="F594" s="1"/>
      <c r="G594" s="57"/>
      <c r="H594" s="1"/>
      <c r="I594" s="1"/>
      <c r="J594" s="1"/>
      <c r="K594" s="57"/>
      <c r="L594" s="19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35">
      <c r="A595" s="19"/>
      <c r="B595" s="19"/>
      <c r="C595" s="1"/>
      <c r="D595" s="19"/>
      <c r="E595" s="1"/>
      <c r="F595" s="1"/>
      <c r="G595" s="57"/>
      <c r="H595" s="1"/>
      <c r="I595" s="1"/>
      <c r="J595" s="1"/>
      <c r="K595" s="57"/>
      <c r="L595" s="19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35">
      <c r="A596" s="19"/>
      <c r="B596" s="19"/>
      <c r="C596" s="1"/>
      <c r="D596" s="19"/>
      <c r="E596" s="1"/>
      <c r="F596" s="1"/>
      <c r="G596" s="57"/>
      <c r="H596" s="1"/>
      <c r="I596" s="1"/>
      <c r="J596" s="1"/>
      <c r="K596" s="57"/>
      <c r="L596" s="19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35">
      <c r="A597" s="19"/>
      <c r="B597" s="19"/>
      <c r="C597" s="1"/>
      <c r="D597" s="19"/>
      <c r="E597" s="1"/>
      <c r="F597" s="1"/>
      <c r="G597" s="57"/>
      <c r="H597" s="1"/>
      <c r="I597" s="1"/>
      <c r="J597" s="1"/>
      <c r="K597" s="57"/>
      <c r="L597" s="19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35">
      <c r="A598" s="19"/>
      <c r="B598" s="19"/>
      <c r="C598" s="1"/>
      <c r="D598" s="19"/>
      <c r="E598" s="1"/>
      <c r="F598" s="1"/>
      <c r="G598" s="57"/>
      <c r="H598" s="1"/>
      <c r="I598" s="1"/>
      <c r="J598" s="1"/>
      <c r="K598" s="57"/>
      <c r="L598" s="19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35">
      <c r="A599" s="19"/>
      <c r="B599" s="19"/>
      <c r="C599" s="1"/>
      <c r="D599" s="19"/>
      <c r="E599" s="1"/>
      <c r="F599" s="1"/>
      <c r="G599" s="57"/>
      <c r="H599" s="1"/>
      <c r="I599" s="1"/>
      <c r="J599" s="1"/>
      <c r="K599" s="57"/>
      <c r="L599" s="19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35">
      <c r="A600" s="19"/>
      <c r="B600" s="19"/>
      <c r="C600" s="1"/>
      <c r="D600" s="19"/>
      <c r="E600" s="1"/>
      <c r="F600" s="1"/>
      <c r="G600" s="57"/>
      <c r="H600" s="1"/>
      <c r="I600" s="1"/>
      <c r="J600" s="1"/>
      <c r="K600" s="57"/>
      <c r="L600" s="19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35">
      <c r="A601" s="19"/>
      <c r="B601" s="19"/>
      <c r="C601" s="1"/>
      <c r="D601" s="19"/>
      <c r="E601" s="1"/>
      <c r="F601" s="1"/>
      <c r="G601" s="57"/>
      <c r="H601" s="1"/>
      <c r="I601" s="1"/>
      <c r="J601" s="1"/>
      <c r="K601" s="57"/>
      <c r="L601" s="19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35">
      <c r="A602" s="19"/>
      <c r="B602" s="19"/>
      <c r="C602" s="1"/>
      <c r="D602" s="19"/>
      <c r="E602" s="1"/>
      <c r="F602" s="1"/>
      <c r="G602" s="57"/>
      <c r="H602" s="1"/>
      <c r="I602" s="1"/>
      <c r="J602" s="1"/>
      <c r="K602" s="57"/>
      <c r="L602" s="19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35">
      <c r="A603" s="19"/>
      <c r="B603" s="19"/>
      <c r="C603" s="1"/>
      <c r="D603" s="19"/>
      <c r="E603" s="1"/>
      <c r="F603" s="1"/>
      <c r="G603" s="57"/>
      <c r="H603" s="1"/>
      <c r="I603" s="1"/>
      <c r="J603" s="1"/>
      <c r="K603" s="57"/>
      <c r="L603" s="19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35">
      <c r="A604" s="19"/>
      <c r="B604" s="19"/>
      <c r="C604" s="1"/>
      <c r="D604" s="19"/>
      <c r="E604" s="1"/>
      <c r="F604" s="1"/>
      <c r="G604" s="57"/>
      <c r="H604" s="1"/>
      <c r="I604" s="1"/>
      <c r="J604" s="1"/>
      <c r="K604" s="57"/>
      <c r="L604" s="19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35">
      <c r="A605" s="19"/>
      <c r="B605" s="19"/>
      <c r="C605" s="1"/>
      <c r="D605" s="19"/>
      <c r="E605" s="1"/>
      <c r="F605" s="1"/>
      <c r="G605" s="57"/>
      <c r="H605" s="1"/>
      <c r="I605" s="1"/>
      <c r="J605" s="1"/>
      <c r="K605" s="57"/>
      <c r="L605" s="19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35">
      <c r="A606" s="19"/>
      <c r="B606" s="19"/>
      <c r="C606" s="1"/>
      <c r="D606" s="19"/>
      <c r="E606" s="1"/>
      <c r="F606" s="1"/>
      <c r="G606" s="57"/>
      <c r="H606" s="1"/>
      <c r="I606" s="1"/>
      <c r="J606" s="1"/>
      <c r="K606" s="57"/>
      <c r="L606" s="19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35">
      <c r="A607" s="19"/>
      <c r="B607" s="19"/>
      <c r="C607" s="1"/>
      <c r="D607" s="19"/>
      <c r="E607" s="1"/>
      <c r="F607" s="1"/>
      <c r="G607" s="57"/>
      <c r="H607" s="1"/>
      <c r="I607" s="1"/>
      <c r="J607" s="1"/>
      <c r="K607" s="57"/>
      <c r="L607" s="19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35">
      <c r="A608" s="19"/>
      <c r="B608" s="19"/>
      <c r="C608" s="1"/>
      <c r="D608" s="19"/>
      <c r="E608" s="1"/>
      <c r="F608" s="1"/>
      <c r="G608" s="57"/>
      <c r="H608" s="1"/>
      <c r="I608" s="1"/>
      <c r="J608" s="1"/>
      <c r="K608" s="57"/>
      <c r="L608" s="19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35">
      <c r="A609" s="19"/>
      <c r="B609" s="19"/>
      <c r="C609" s="1"/>
      <c r="D609" s="19"/>
      <c r="E609" s="1"/>
      <c r="F609" s="1"/>
      <c r="G609" s="57"/>
      <c r="H609" s="1"/>
      <c r="I609" s="1"/>
      <c r="J609" s="1"/>
      <c r="K609" s="57"/>
      <c r="L609" s="19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35">
      <c r="A610" s="19"/>
      <c r="B610" s="19"/>
      <c r="C610" s="1"/>
      <c r="D610" s="19"/>
      <c r="E610" s="1"/>
      <c r="F610" s="1"/>
      <c r="G610" s="57"/>
      <c r="H610" s="1"/>
      <c r="I610" s="1"/>
      <c r="J610" s="1"/>
      <c r="K610" s="57"/>
      <c r="L610" s="19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35">
      <c r="A611" s="19"/>
      <c r="B611" s="19"/>
      <c r="C611" s="1"/>
      <c r="D611" s="19"/>
      <c r="E611" s="1"/>
      <c r="F611" s="1"/>
      <c r="G611" s="57"/>
      <c r="H611" s="1"/>
      <c r="I611" s="1"/>
      <c r="J611" s="1"/>
      <c r="K611" s="57"/>
      <c r="L611" s="19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35">
      <c r="A612" s="19"/>
      <c r="B612" s="19"/>
      <c r="C612" s="1"/>
      <c r="D612" s="19"/>
      <c r="E612" s="1"/>
      <c r="F612" s="1"/>
      <c r="G612" s="57"/>
      <c r="H612" s="1"/>
      <c r="I612" s="1"/>
      <c r="J612" s="1"/>
      <c r="K612" s="57"/>
      <c r="L612" s="19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35">
      <c r="A613" s="19"/>
      <c r="B613" s="19"/>
      <c r="C613" s="1"/>
      <c r="D613" s="19"/>
      <c r="E613" s="1"/>
      <c r="F613" s="1"/>
      <c r="G613" s="57"/>
      <c r="H613" s="1"/>
      <c r="I613" s="1"/>
      <c r="J613" s="1"/>
      <c r="K613" s="57"/>
      <c r="L613" s="19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35">
      <c r="A614" s="19"/>
      <c r="B614" s="19"/>
      <c r="C614" s="1"/>
      <c r="D614" s="19"/>
      <c r="E614" s="1"/>
      <c r="F614" s="1"/>
      <c r="G614" s="57"/>
      <c r="H614" s="1"/>
      <c r="I614" s="1"/>
      <c r="J614" s="1"/>
      <c r="K614" s="57"/>
      <c r="L614" s="19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35">
      <c r="A615" s="19"/>
      <c r="B615" s="19"/>
      <c r="C615" s="1"/>
      <c r="D615" s="19"/>
      <c r="E615" s="1"/>
      <c r="F615" s="1"/>
      <c r="G615" s="57"/>
      <c r="H615" s="1"/>
      <c r="I615" s="1"/>
      <c r="J615" s="1"/>
      <c r="K615" s="57"/>
      <c r="L615" s="19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35">
      <c r="A616" s="19"/>
      <c r="B616" s="19"/>
      <c r="C616" s="1"/>
      <c r="D616" s="19"/>
      <c r="E616" s="1"/>
      <c r="F616" s="1"/>
      <c r="G616" s="57"/>
      <c r="H616" s="1"/>
      <c r="I616" s="1"/>
      <c r="J616" s="1"/>
      <c r="K616" s="57"/>
      <c r="L616" s="19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35">
      <c r="A617" s="19"/>
      <c r="B617" s="19"/>
      <c r="C617" s="1"/>
      <c r="D617" s="19"/>
      <c r="E617" s="1"/>
      <c r="F617" s="1"/>
      <c r="G617" s="57"/>
      <c r="H617" s="1"/>
      <c r="I617" s="1"/>
      <c r="J617" s="1"/>
      <c r="K617" s="57"/>
      <c r="L617" s="19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35">
      <c r="A618" s="19"/>
      <c r="B618" s="19"/>
      <c r="C618" s="1"/>
      <c r="D618" s="19"/>
      <c r="E618" s="1"/>
      <c r="F618" s="1"/>
      <c r="G618" s="57"/>
      <c r="H618" s="1"/>
      <c r="I618" s="1"/>
      <c r="J618" s="1"/>
      <c r="K618" s="57"/>
      <c r="L618" s="19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35">
      <c r="A619" s="19"/>
      <c r="B619" s="19"/>
      <c r="C619" s="1"/>
      <c r="D619" s="19"/>
      <c r="E619" s="1"/>
      <c r="F619" s="1"/>
      <c r="G619" s="57"/>
      <c r="H619" s="1"/>
      <c r="I619" s="1"/>
      <c r="J619" s="1"/>
      <c r="K619" s="57"/>
      <c r="L619" s="19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35">
      <c r="A620" s="19"/>
      <c r="B620" s="19"/>
      <c r="C620" s="1"/>
      <c r="D620" s="19"/>
      <c r="E620" s="1"/>
      <c r="F620" s="1"/>
      <c r="G620" s="57"/>
      <c r="H620" s="1"/>
      <c r="I620" s="1"/>
      <c r="J620" s="1"/>
      <c r="K620" s="57"/>
      <c r="L620" s="19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35">
      <c r="A621" s="19"/>
      <c r="B621" s="19"/>
      <c r="C621" s="1"/>
      <c r="D621" s="19"/>
      <c r="E621" s="1"/>
      <c r="F621" s="1"/>
      <c r="G621" s="57"/>
      <c r="H621" s="1"/>
      <c r="I621" s="1"/>
      <c r="J621" s="1"/>
      <c r="K621" s="57"/>
      <c r="L621" s="19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35">
      <c r="A622" s="19"/>
      <c r="B622" s="19"/>
      <c r="C622" s="1"/>
      <c r="D622" s="19"/>
      <c r="E622" s="1"/>
      <c r="F622" s="1"/>
      <c r="G622" s="57"/>
      <c r="H622" s="1"/>
      <c r="I622" s="1"/>
      <c r="J622" s="1"/>
      <c r="K622" s="57"/>
      <c r="L622" s="19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35">
      <c r="A623" s="19"/>
      <c r="B623" s="19"/>
      <c r="C623" s="1"/>
      <c r="D623" s="19"/>
      <c r="E623" s="1"/>
      <c r="F623" s="1"/>
      <c r="G623" s="57"/>
      <c r="H623" s="1"/>
      <c r="I623" s="1"/>
      <c r="J623" s="1"/>
      <c r="K623" s="57"/>
      <c r="L623" s="19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35">
      <c r="A624" s="19"/>
      <c r="B624" s="19"/>
      <c r="C624" s="1"/>
      <c r="D624" s="19"/>
      <c r="E624" s="1"/>
      <c r="F624" s="1"/>
      <c r="G624" s="57"/>
      <c r="H624" s="1"/>
      <c r="I624" s="1"/>
      <c r="J624" s="1"/>
      <c r="K624" s="57"/>
      <c r="L624" s="19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35">
      <c r="A625" s="19"/>
      <c r="B625" s="19"/>
      <c r="C625" s="1"/>
      <c r="D625" s="19"/>
      <c r="E625" s="1"/>
      <c r="F625" s="1"/>
      <c r="G625" s="57"/>
      <c r="H625" s="1"/>
      <c r="I625" s="1"/>
      <c r="J625" s="1"/>
      <c r="K625" s="57"/>
      <c r="L625" s="19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35">
      <c r="A626" s="19"/>
      <c r="B626" s="19"/>
      <c r="C626" s="1"/>
      <c r="D626" s="19"/>
      <c r="E626" s="1"/>
      <c r="F626" s="1"/>
      <c r="G626" s="57"/>
      <c r="H626" s="1"/>
      <c r="I626" s="1"/>
      <c r="J626" s="1"/>
      <c r="K626" s="57"/>
      <c r="L626" s="19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35">
      <c r="A627" s="19"/>
      <c r="B627" s="19"/>
      <c r="C627" s="1"/>
      <c r="D627" s="19"/>
      <c r="E627" s="1"/>
      <c r="F627" s="1"/>
      <c r="G627" s="57"/>
      <c r="H627" s="1"/>
      <c r="I627" s="1"/>
      <c r="J627" s="1"/>
      <c r="K627" s="57"/>
      <c r="L627" s="19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35">
      <c r="A628" s="19"/>
      <c r="B628" s="19"/>
      <c r="C628" s="1"/>
      <c r="D628" s="19"/>
      <c r="E628" s="1"/>
      <c r="F628" s="1"/>
      <c r="G628" s="57"/>
      <c r="H628" s="1"/>
      <c r="I628" s="1"/>
      <c r="J628" s="1"/>
      <c r="K628" s="57"/>
      <c r="L628" s="19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35">
      <c r="A629" s="19"/>
      <c r="B629" s="19"/>
      <c r="C629" s="1"/>
      <c r="D629" s="19"/>
      <c r="E629" s="1"/>
      <c r="F629" s="1"/>
      <c r="G629" s="57"/>
      <c r="H629" s="1"/>
      <c r="I629" s="1"/>
      <c r="J629" s="1"/>
      <c r="K629" s="57"/>
      <c r="L629" s="19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35">
      <c r="A630" s="19"/>
      <c r="B630" s="19"/>
      <c r="C630" s="1"/>
      <c r="D630" s="19"/>
      <c r="E630" s="1"/>
      <c r="F630" s="1"/>
      <c r="G630" s="57"/>
      <c r="H630" s="1"/>
      <c r="I630" s="1"/>
      <c r="J630" s="1"/>
      <c r="K630" s="57"/>
      <c r="L630" s="19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35">
      <c r="A631" s="19"/>
      <c r="B631" s="19"/>
      <c r="C631" s="1"/>
      <c r="D631" s="19"/>
      <c r="E631" s="1"/>
      <c r="F631" s="1"/>
      <c r="G631" s="57"/>
      <c r="H631" s="1"/>
      <c r="I631" s="1"/>
      <c r="J631" s="1"/>
      <c r="K631" s="57"/>
      <c r="L631" s="19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35">
      <c r="A632" s="19"/>
      <c r="B632" s="19"/>
      <c r="C632" s="1"/>
      <c r="D632" s="19"/>
      <c r="E632" s="1"/>
      <c r="F632" s="1"/>
      <c r="G632" s="57"/>
      <c r="H632" s="1"/>
      <c r="I632" s="1"/>
      <c r="J632" s="1"/>
      <c r="K632" s="57"/>
      <c r="L632" s="19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35">
      <c r="A633" s="19"/>
      <c r="B633" s="19"/>
      <c r="C633" s="1"/>
      <c r="D633" s="19"/>
      <c r="E633" s="1"/>
      <c r="F633" s="1"/>
      <c r="G633" s="57"/>
      <c r="H633" s="1"/>
      <c r="I633" s="1"/>
      <c r="J633" s="1"/>
      <c r="K633" s="57"/>
      <c r="L633" s="19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35">
      <c r="A634" s="19"/>
      <c r="B634" s="19"/>
      <c r="C634" s="1"/>
      <c r="D634" s="19"/>
      <c r="E634" s="1"/>
      <c r="F634" s="1"/>
      <c r="G634" s="57"/>
      <c r="H634" s="1"/>
      <c r="I634" s="1"/>
      <c r="J634" s="1"/>
      <c r="K634" s="57"/>
      <c r="L634" s="19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35">
      <c r="A635" s="19"/>
      <c r="B635" s="19"/>
      <c r="C635" s="1"/>
      <c r="D635" s="19"/>
      <c r="E635" s="1"/>
      <c r="F635" s="1"/>
      <c r="G635" s="57"/>
      <c r="H635" s="1"/>
      <c r="I635" s="1"/>
      <c r="J635" s="1"/>
      <c r="K635" s="57"/>
      <c r="L635" s="19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35">
      <c r="A636" s="19"/>
      <c r="B636" s="19"/>
      <c r="C636" s="1"/>
      <c r="D636" s="19"/>
      <c r="E636" s="1"/>
      <c r="F636" s="1"/>
      <c r="G636" s="57"/>
      <c r="H636" s="1"/>
      <c r="I636" s="1"/>
      <c r="J636" s="1"/>
      <c r="K636" s="57"/>
      <c r="L636" s="19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35">
      <c r="A637" s="19"/>
      <c r="B637" s="19"/>
      <c r="C637" s="1"/>
      <c r="D637" s="19"/>
      <c r="E637" s="1"/>
      <c r="F637" s="1"/>
      <c r="G637" s="57"/>
      <c r="H637" s="1"/>
      <c r="I637" s="1"/>
      <c r="J637" s="1"/>
      <c r="K637" s="57"/>
      <c r="L637" s="19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35">
      <c r="A638" s="19"/>
      <c r="B638" s="19"/>
      <c r="C638" s="1"/>
      <c r="D638" s="19"/>
      <c r="E638" s="1"/>
      <c r="F638" s="1"/>
      <c r="G638" s="57"/>
      <c r="H638" s="1"/>
      <c r="I638" s="1"/>
      <c r="J638" s="1"/>
      <c r="K638" s="57"/>
      <c r="L638" s="19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35">
      <c r="A639" s="19"/>
      <c r="B639" s="19"/>
      <c r="C639" s="1"/>
      <c r="D639" s="19"/>
      <c r="E639" s="1"/>
      <c r="F639" s="1"/>
      <c r="G639" s="57"/>
      <c r="H639" s="1"/>
      <c r="I639" s="1"/>
      <c r="J639" s="1"/>
      <c r="K639" s="57"/>
      <c r="L639" s="19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35">
      <c r="A640" s="19"/>
      <c r="B640" s="19"/>
      <c r="C640" s="1"/>
      <c r="D640" s="19"/>
      <c r="E640" s="1"/>
      <c r="F640" s="1"/>
      <c r="G640" s="57"/>
      <c r="H640" s="1"/>
      <c r="I640" s="1"/>
      <c r="J640" s="1"/>
      <c r="K640" s="57"/>
      <c r="L640" s="19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35">
      <c r="A641" s="19"/>
      <c r="B641" s="19"/>
      <c r="C641" s="1"/>
      <c r="D641" s="19"/>
      <c r="E641" s="1"/>
      <c r="F641" s="1"/>
      <c r="G641" s="57"/>
      <c r="H641" s="1"/>
      <c r="I641" s="1"/>
      <c r="J641" s="1"/>
      <c r="K641" s="57"/>
      <c r="L641" s="19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35">
      <c r="A642" s="19"/>
      <c r="B642" s="19"/>
      <c r="C642" s="1"/>
      <c r="D642" s="19"/>
      <c r="E642" s="1"/>
      <c r="F642" s="1"/>
      <c r="G642" s="57"/>
      <c r="H642" s="1"/>
      <c r="I642" s="1"/>
      <c r="J642" s="1"/>
      <c r="K642" s="57"/>
      <c r="L642" s="19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35">
      <c r="A643" s="19"/>
      <c r="B643" s="19"/>
      <c r="C643" s="1"/>
      <c r="D643" s="19"/>
      <c r="E643" s="1"/>
      <c r="F643" s="1"/>
      <c r="G643" s="57"/>
      <c r="H643" s="1"/>
      <c r="I643" s="1"/>
      <c r="J643" s="1"/>
      <c r="K643" s="57"/>
      <c r="L643" s="19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35">
      <c r="A644" s="19"/>
      <c r="B644" s="19"/>
      <c r="C644" s="1"/>
      <c r="D644" s="19"/>
      <c r="E644" s="1"/>
      <c r="F644" s="1"/>
      <c r="G644" s="57"/>
      <c r="H644" s="1"/>
      <c r="I644" s="1"/>
      <c r="J644" s="1"/>
      <c r="K644" s="57"/>
      <c r="L644" s="19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35">
      <c r="A645" s="19"/>
      <c r="B645" s="19"/>
      <c r="C645" s="1"/>
      <c r="D645" s="19"/>
      <c r="E645" s="1"/>
      <c r="F645" s="1"/>
      <c r="G645" s="57"/>
      <c r="H645" s="1"/>
      <c r="I645" s="1"/>
      <c r="J645" s="1"/>
      <c r="K645" s="57"/>
      <c r="L645" s="19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35">
      <c r="A646" s="19"/>
      <c r="B646" s="19"/>
      <c r="C646" s="1"/>
      <c r="D646" s="19"/>
      <c r="E646" s="1"/>
      <c r="F646" s="1"/>
      <c r="G646" s="57"/>
      <c r="H646" s="1"/>
      <c r="I646" s="1"/>
      <c r="J646" s="1"/>
      <c r="K646" s="57"/>
      <c r="L646" s="19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35">
      <c r="A647" s="19"/>
      <c r="B647" s="19"/>
      <c r="C647" s="1"/>
      <c r="D647" s="19"/>
      <c r="E647" s="1"/>
      <c r="F647" s="1"/>
      <c r="G647" s="57"/>
      <c r="H647" s="1"/>
      <c r="I647" s="1"/>
      <c r="J647" s="1"/>
      <c r="K647" s="57"/>
      <c r="L647" s="19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35">
      <c r="A648" s="19"/>
      <c r="B648" s="19"/>
      <c r="C648" s="1"/>
      <c r="D648" s="19"/>
      <c r="E648" s="1"/>
      <c r="F648" s="1"/>
      <c r="G648" s="57"/>
      <c r="H648" s="1"/>
      <c r="I648" s="1"/>
      <c r="J648" s="1"/>
      <c r="K648" s="57"/>
      <c r="L648" s="19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35">
      <c r="A649" s="19"/>
      <c r="B649" s="19"/>
      <c r="C649" s="1"/>
      <c r="D649" s="19"/>
      <c r="E649" s="1"/>
      <c r="F649" s="1"/>
      <c r="G649" s="57"/>
      <c r="H649" s="1"/>
      <c r="I649" s="1"/>
      <c r="J649" s="1"/>
      <c r="K649" s="57"/>
      <c r="L649" s="19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35">
      <c r="A650" s="19"/>
      <c r="B650" s="19"/>
      <c r="C650" s="1"/>
      <c r="D650" s="19"/>
      <c r="E650" s="1"/>
      <c r="F650" s="1"/>
      <c r="G650" s="57"/>
      <c r="H650" s="1"/>
      <c r="I650" s="1"/>
      <c r="J650" s="1"/>
      <c r="K650" s="57"/>
      <c r="L650" s="19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35">
      <c r="A651" s="19"/>
      <c r="B651" s="19"/>
      <c r="C651" s="1"/>
      <c r="D651" s="19"/>
      <c r="E651" s="1"/>
      <c r="F651" s="1"/>
      <c r="G651" s="57"/>
      <c r="H651" s="1"/>
      <c r="I651" s="1"/>
      <c r="J651" s="1"/>
      <c r="K651" s="57"/>
      <c r="L651" s="19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35">
      <c r="A652" s="19"/>
      <c r="B652" s="19"/>
      <c r="C652" s="1"/>
      <c r="D652" s="19"/>
      <c r="E652" s="1"/>
      <c r="F652" s="1"/>
      <c r="G652" s="57"/>
      <c r="H652" s="1"/>
      <c r="I652" s="1"/>
      <c r="J652" s="1"/>
      <c r="K652" s="57"/>
      <c r="L652" s="19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35">
      <c r="A653" s="19"/>
      <c r="B653" s="19"/>
      <c r="C653" s="1"/>
      <c r="D653" s="19"/>
      <c r="E653" s="1"/>
      <c r="F653" s="1"/>
      <c r="G653" s="57"/>
      <c r="H653" s="1"/>
      <c r="I653" s="1"/>
      <c r="J653" s="1"/>
      <c r="K653" s="57"/>
      <c r="L653" s="19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35">
      <c r="A654" s="19"/>
      <c r="B654" s="19"/>
      <c r="C654" s="1"/>
      <c r="D654" s="19"/>
      <c r="E654" s="1"/>
      <c r="F654" s="1"/>
      <c r="G654" s="57"/>
      <c r="H654" s="1"/>
      <c r="I654" s="1"/>
      <c r="J654" s="1"/>
      <c r="K654" s="57"/>
      <c r="L654" s="19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35">
      <c r="A655" s="19"/>
      <c r="B655" s="19"/>
      <c r="C655" s="1"/>
      <c r="D655" s="19"/>
      <c r="E655" s="1"/>
      <c r="F655" s="1"/>
      <c r="G655" s="57"/>
      <c r="H655" s="1"/>
      <c r="I655" s="1"/>
      <c r="J655" s="1"/>
      <c r="K655" s="57"/>
      <c r="L655" s="19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35">
      <c r="A656" s="19"/>
      <c r="B656" s="19"/>
      <c r="C656" s="1"/>
      <c r="D656" s="19"/>
      <c r="E656" s="1"/>
      <c r="F656" s="1"/>
      <c r="G656" s="57"/>
      <c r="H656" s="1"/>
      <c r="I656" s="1"/>
      <c r="J656" s="1"/>
      <c r="K656" s="57"/>
      <c r="L656" s="19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35">
      <c r="A657" s="19"/>
      <c r="B657" s="19"/>
      <c r="C657" s="1"/>
      <c r="D657" s="19"/>
      <c r="E657" s="1"/>
      <c r="F657" s="1"/>
      <c r="G657" s="57"/>
      <c r="H657" s="1"/>
      <c r="I657" s="1"/>
      <c r="J657" s="1"/>
      <c r="K657" s="57"/>
      <c r="L657" s="19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35">
      <c r="A658" s="19"/>
      <c r="B658" s="19"/>
      <c r="C658" s="1"/>
      <c r="D658" s="19"/>
      <c r="E658" s="1"/>
      <c r="F658" s="1"/>
      <c r="G658" s="57"/>
      <c r="H658" s="1"/>
      <c r="I658" s="1"/>
      <c r="J658" s="1"/>
      <c r="K658" s="57"/>
      <c r="L658" s="19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35">
      <c r="A659" s="19"/>
      <c r="B659" s="19"/>
      <c r="C659" s="1"/>
      <c r="D659" s="19"/>
      <c r="E659" s="1"/>
      <c r="F659" s="1"/>
      <c r="G659" s="57"/>
      <c r="H659" s="1"/>
      <c r="I659" s="1"/>
      <c r="J659" s="1"/>
      <c r="K659" s="57"/>
      <c r="L659" s="19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35">
      <c r="A660" s="19"/>
      <c r="B660" s="19"/>
      <c r="C660" s="1"/>
      <c r="D660" s="19"/>
      <c r="E660" s="1"/>
      <c r="F660" s="1"/>
      <c r="G660" s="57"/>
      <c r="H660" s="1"/>
      <c r="I660" s="1"/>
      <c r="J660" s="1"/>
      <c r="K660" s="57"/>
      <c r="L660" s="19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35">
      <c r="A661" s="19"/>
      <c r="B661" s="19"/>
      <c r="C661" s="1"/>
      <c r="D661" s="19"/>
      <c r="E661" s="1"/>
      <c r="F661" s="1"/>
      <c r="G661" s="57"/>
      <c r="H661" s="1"/>
      <c r="I661" s="1"/>
      <c r="J661" s="1"/>
      <c r="K661" s="57"/>
      <c r="L661" s="19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35">
      <c r="A662" s="19"/>
      <c r="B662" s="19"/>
      <c r="C662" s="1"/>
      <c r="D662" s="19"/>
      <c r="E662" s="1"/>
      <c r="F662" s="1"/>
      <c r="G662" s="57"/>
      <c r="H662" s="1"/>
      <c r="I662" s="1"/>
      <c r="J662" s="1"/>
      <c r="K662" s="57"/>
      <c r="L662" s="19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35">
      <c r="A663" s="19"/>
      <c r="B663" s="19"/>
      <c r="C663" s="1"/>
      <c r="D663" s="19"/>
      <c r="E663" s="1"/>
      <c r="F663" s="1"/>
      <c r="G663" s="57"/>
      <c r="H663" s="1"/>
      <c r="I663" s="1"/>
      <c r="J663" s="1"/>
      <c r="K663" s="57"/>
      <c r="L663" s="19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35">
      <c r="A664" s="19"/>
      <c r="B664" s="19"/>
      <c r="C664" s="1"/>
      <c r="D664" s="19"/>
      <c r="E664" s="1"/>
      <c r="F664" s="1"/>
      <c r="G664" s="57"/>
      <c r="H664" s="1"/>
      <c r="I664" s="1"/>
      <c r="J664" s="1"/>
      <c r="K664" s="57"/>
      <c r="L664" s="19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35">
      <c r="A665" s="19"/>
      <c r="B665" s="19"/>
      <c r="C665" s="1"/>
      <c r="D665" s="19"/>
      <c r="E665" s="1"/>
      <c r="F665" s="1"/>
      <c r="G665" s="57"/>
      <c r="H665" s="1"/>
      <c r="I665" s="1"/>
      <c r="J665" s="1"/>
      <c r="K665" s="57"/>
      <c r="L665" s="19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35">
      <c r="A666" s="19"/>
      <c r="B666" s="19"/>
      <c r="C666" s="1"/>
      <c r="D666" s="19"/>
      <c r="E666" s="1"/>
      <c r="F666" s="1"/>
      <c r="G666" s="57"/>
      <c r="H666" s="1"/>
      <c r="I666" s="1"/>
      <c r="J666" s="1"/>
      <c r="K666" s="57"/>
      <c r="L666" s="19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35">
      <c r="A667" s="19"/>
      <c r="B667" s="19"/>
      <c r="C667" s="1"/>
      <c r="D667" s="19"/>
      <c r="E667" s="1"/>
      <c r="F667" s="1"/>
      <c r="G667" s="57"/>
      <c r="H667" s="1"/>
      <c r="I667" s="1"/>
      <c r="J667" s="1"/>
      <c r="K667" s="57"/>
      <c r="L667" s="19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35">
      <c r="A668" s="19"/>
      <c r="B668" s="19"/>
      <c r="C668" s="1"/>
      <c r="D668" s="19"/>
      <c r="E668" s="1"/>
      <c r="F668" s="1"/>
      <c r="G668" s="57"/>
      <c r="H668" s="1"/>
      <c r="I668" s="1"/>
      <c r="J668" s="1"/>
      <c r="K668" s="57"/>
      <c r="L668" s="19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35">
      <c r="A669" s="19"/>
      <c r="B669" s="19"/>
      <c r="C669" s="1"/>
      <c r="D669" s="19"/>
      <c r="E669" s="1"/>
      <c r="F669" s="1"/>
      <c r="G669" s="57"/>
      <c r="H669" s="1"/>
      <c r="I669" s="1"/>
      <c r="J669" s="1"/>
      <c r="K669" s="57"/>
      <c r="L669" s="19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35">
      <c r="A670" s="19"/>
      <c r="B670" s="19"/>
      <c r="C670" s="1"/>
      <c r="D670" s="19"/>
      <c r="E670" s="1"/>
      <c r="F670" s="1"/>
      <c r="G670" s="57"/>
      <c r="H670" s="1"/>
      <c r="I670" s="1"/>
      <c r="J670" s="1"/>
      <c r="K670" s="57"/>
      <c r="L670" s="19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35">
      <c r="A671" s="19"/>
      <c r="B671" s="19"/>
      <c r="C671" s="1"/>
      <c r="D671" s="19"/>
      <c r="E671" s="1"/>
      <c r="F671" s="1"/>
      <c r="G671" s="57"/>
      <c r="H671" s="1"/>
      <c r="I671" s="1"/>
      <c r="J671" s="1"/>
      <c r="K671" s="57"/>
      <c r="L671" s="19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35">
      <c r="A672" s="19"/>
      <c r="B672" s="19"/>
      <c r="C672" s="1"/>
      <c r="D672" s="19"/>
      <c r="E672" s="1"/>
      <c r="F672" s="1"/>
      <c r="G672" s="57"/>
      <c r="H672" s="1"/>
      <c r="I672" s="1"/>
      <c r="J672" s="1"/>
      <c r="K672" s="57"/>
      <c r="L672" s="19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35">
      <c r="A673" s="19"/>
      <c r="B673" s="19"/>
      <c r="C673" s="1"/>
      <c r="D673" s="19"/>
      <c r="E673" s="1"/>
      <c r="F673" s="1"/>
      <c r="G673" s="57"/>
      <c r="H673" s="1"/>
      <c r="I673" s="1"/>
      <c r="J673" s="1"/>
      <c r="K673" s="57"/>
      <c r="L673" s="19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35">
      <c r="A674" s="19"/>
      <c r="B674" s="19"/>
      <c r="C674" s="1"/>
      <c r="D674" s="19"/>
      <c r="E674" s="1"/>
      <c r="F674" s="1"/>
      <c r="G674" s="57"/>
      <c r="H674" s="1"/>
      <c r="I674" s="1"/>
      <c r="J674" s="1"/>
      <c r="K674" s="57"/>
      <c r="L674" s="19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35">
      <c r="A675" s="19"/>
      <c r="B675" s="19"/>
      <c r="C675" s="1"/>
      <c r="D675" s="19"/>
      <c r="E675" s="1"/>
      <c r="F675" s="1"/>
      <c r="G675" s="57"/>
      <c r="H675" s="1"/>
      <c r="I675" s="1"/>
      <c r="J675" s="1"/>
      <c r="K675" s="57"/>
      <c r="L675" s="19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35">
      <c r="A676" s="19"/>
      <c r="B676" s="19"/>
      <c r="C676" s="1"/>
      <c r="D676" s="19"/>
      <c r="E676" s="1"/>
      <c r="F676" s="1"/>
      <c r="G676" s="57"/>
      <c r="H676" s="1"/>
      <c r="I676" s="1"/>
      <c r="J676" s="1"/>
      <c r="K676" s="57"/>
      <c r="L676" s="19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35">
      <c r="A677" s="19"/>
      <c r="B677" s="19"/>
      <c r="C677" s="1"/>
      <c r="D677" s="19"/>
      <c r="E677" s="1"/>
      <c r="F677" s="1"/>
      <c r="G677" s="57"/>
      <c r="H677" s="1"/>
      <c r="I677" s="1"/>
      <c r="J677" s="1"/>
      <c r="K677" s="57"/>
      <c r="L677" s="19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35">
      <c r="A678" s="19"/>
      <c r="B678" s="19"/>
      <c r="C678" s="1"/>
      <c r="D678" s="19"/>
      <c r="E678" s="1"/>
      <c r="F678" s="1"/>
      <c r="G678" s="57"/>
      <c r="H678" s="1"/>
      <c r="I678" s="1"/>
      <c r="J678" s="1"/>
      <c r="K678" s="57"/>
      <c r="L678" s="19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35">
      <c r="A679" s="19"/>
      <c r="B679" s="19"/>
      <c r="C679" s="1"/>
      <c r="D679" s="19"/>
      <c r="E679" s="1"/>
      <c r="F679" s="1"/>
      <c r="G679" s="57"/>
      <c r="H679" s="1"/>
      <c r="I679" s="1"/>
      <c r="J679" s="1"/>
      <c r="K679" s="57"/>
      <c r="L679" s="19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35">
      <c r="A680" s="19"/>
      <c r="B680" s="19"/>
      <c r="C680" s="1"/>
      <c r="D680" s="19"/>
      <c r="E680" s="1"/>
      <c r="F680" s="1"/>
      <c r="G680" s="57"/>
      <c r="H680" s="1"/>
      <c r="I680" s="1"/>
      <c r="J680" s="1"/>
      <c r="K680" s="57"/>
      <c r="L680" s="19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35">
      <c r="A681" s="19"/>
      <c r="B681" s="19"/>
      <c r="C681" s="1"/>
      <c r="D681" s="19"/>
      <c r="E681" s="1"/>
      <c r="F681" s="1"/>
      <c r="G681" s="57"/>
      <c r="H681" s="1"/>
      <c r="I681" s="1"/>
      <c r="J681" s="1"/>
      <c r="K681" s="57"/>
      <c r="L681" s="19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35">
      <c r="A682" s="19"/>
      <c r="B682" s="19"/>
      <c r="C682" s="1"/>
      <c r="D682" s="19"/>
      <c r="E682" s="1"/>
      <c r="F682" s="1"/>
      <c r="G682" s="57"/>
      <c r="H682" s="1"/>
      <c r="I682" s="1"/>
      <c r="J682" s="1"/>
      <c r="K682" s="57"/>
      <c r="L682" s="19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35">
      <c r="A683" s="19"/>
      <c r="B683" s="19"/>
      <c r="C683" s="1"/>
      <c r="D683" s="19"/>
      <c r="E683" s="1"/>
      <c r="F683" s="1"/>
      <c r="G683" s="57"/>
      <c r="H683" s="1"/>
      <c r="I683" s="1"/>
      <c r="J683" s="1"/>
      <c r="K683" s="57"/>
      <c r="L683" s="19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35">
      <c r="A684" s="19"/>
      <c r="B684" s="19"/>
      <c r="C684" s="1"/>
      <c r="D684" s="19"/>
      <c r="E684" s="1"/>
      <c r="F684" s="1"/>
      <c r="G684" s="57"/>
      <c r="H684" s="1"/>
      <c r="I684" s="1"/>
      <c r="J684" s="1"/>
      <c r="K684" s="57"/>
      <c r="L684" s="19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35">
      <c r="A685" s="19"/>
      <c r="B685" s="19"/>
      <c r="C685" s="1"/>
      <c r="D685" s="19"/>
      <c r="E685" s="1"/>
      <c r="F685" s="1"/>
      <c r="G685" s="57"/>
      <c r="H685" s="1"/>
      <c r="I685" s="1"/>
      <c r="J685" s="1"/>
      <c r="K685" s="57"/>
      <c r="L685" s="19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35">
      <c r="A686" s="19"/>
      <c r="B686" s="19"/>
      <c r="C686" s="1"/>
      <c r="D686" s="19"/>
      <c r="E686" s="1"/>
      <c r="F686" s="1"/>
      <c r="G686" s="57"/>
      <c r="H686" s="1"/>
      <c r="I686" s="1"/>
      <c r="J686" s="1"/>
      <c r="K686" s="57"/>
      <c r="L686" s="19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35">
      <c r="A687" s="19"/>
      <c r="B687" s="19"/>
      <c r="C687" s="1"/>
      <c r="D687" s="19"/>
      <c r="E687" s="1"/>
      <c r="F687" s="1"/>
      <c r="G687" s="57"/>
      <c r="H687" s="1"/>
      <c r="I687" s="1"/>
      <c r="J687" s="1"/>
      <c r="K687" s="57"/>
      <c r="L687" s="19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35">
      <c r="A688" s="19"/>
      <c r="B688" s="19"/>
      <c r="C688" s="1"/>
      <c r="D688" s="19"/>
      <c r="E688" s="1"/>
      <c r="F688" s="1"/>
      <c r="G688" s="57"/>
      <c r="H688" s="1"/>
      <c r="I688" s="1"/>
      <c r="J688" s="1"/>
      <c r="K688" s="57"/>
      <c r="L688" s="19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35">
      <c r="A689" s="19"/>
      <c r="B689" s="19"/>
      <c r="C689" s="1"/>
      <c r="D689" s="19"/>
      <c r="E689" s="1"/>
      <c r="F689" s="1"/>
      <c r="G689" s="57"/>
      <c r="H689" s="1"/>
      <c r="I689" s="1"/>
      <c r="J689" s="1"/>
      <c r="K689" s="57"/>
      <c r="L689" s="19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35">
      <c r="A690" s="19"/>
      <c r="B690" s="19"/>
      <c r="C690" s="1"/>
      <c r="D690" s="19"/>
      <c r="E690" s="1"/>
      <c r="F690" s="1"/>
      <c r="G690" s="57"/>
      <c r="H690" s="1"/>
      <c r="I690" s="1"/>
      <c r="J690" s="1"/>
      <c r="K690" s="57"/>
      <c r="L690" s="19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35">
      <c r="A691" s="19"/>
      <c r="B691" s="19"/>
      <c r="C691" s="1"/>
      <c r="D691" s="19"/>
      <c r="E691" s="1"/>
      <c r="F691" s="1"/>
      <c r="G691" s="57"/>
      <c r="H691" s="1"/>
      <c r="I691" s="1"/>
      <c r="J691" s="1"/>
      <c r="K691" s="57"/>
      <c r="L691" s="19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35">
      <c r="A692" s="19"/>
      <c r="B692" s="19"/>
      <c r="C692" s="1"/>
      <c r="D692" s="19"/>
      <c r="E692" s="1"/>
      <c r="F692" s="1"/>
      <c r="G692" s="57"/>
      <c r="H692" s="1"/>
      <c r="I692" s="1"/>
      <c r="J692" s="1"/>
      <c r="K692" s="57"/>
      <c r="L692" s="19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35">
      <c r="A693" s="19"/>
      <c r="B693" s="19"/>
      <c r="C693" s="1"/>
      <c r="D693" s="19"/>
      <c r="E693" s="1"/>
      <c r="F693" s="1"/>
      <c r="G693" s="57"/>
      <c r="H693" s="1"/>
      <c r="I693" s="1"/>
      <c r="J693" s="1"/>
      <c r="K693" s="57"/>
      <c r="L693" s="19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35">
      <c r="A694" s="19"/>
      <c r="B694" s="19"/>
      <c r="C694" s="1"/>
      <c r="D694" s="19"/>
      <c r="E694" s="1"/>
      <c r="F694" s="1"/>
      <c r="G694" s="57"/>
      <c r="H694" s="1"/>
      <c r="I694" s="1"/>
      <c r="J694" s="1"/>
      <c r="K694" s="57"/>
      <c r="L694" s="19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35">
      <c r="A695" s="19"/>
      <c r="B695" s="19"/>
      <c r="C695" s="1"/>
      <c r="D695" s="19"/>
      <c r="E695" s="1"/>
      <c r="F695" s="1"/>
      <c r="G695" s="57"/>
      <c r="H695" s="1"/>
      <c r="I695" s="1"/>
      <c r="J695" s="1"/>
      <c r="K695" s="57"/>
      <c r="L695" s="19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35">
      <c r="A696" s="19"/>
      <c r="B696" s="19"/>
      <c r="C696" s="1"/>
      <c r="D696" s="19"/>
      <c r="E696" s="1"/>
      <c r="F696" s="1"/>
      <c r="G696" s="57"/>
      <c r="H696" s="1"/>
      <c r="I696" s="1"/>
      <c r="J696" s="1"/>
      <c r="K696" s="57"/>
      <c r="L696" s="19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35">
      <c r="A697" s="19"/>
      <c r="B697" s="19"/>
      <c r="C697" s="1"/>
      <c r="D697" s="19"/>
      <c r="E697" s="1"/>
      <c r="F697" s="1"/>
      <c r="G697" s="57"/>
      <c r="H697" s="1"/>
      <c r="I697" s="1"/>
      <c r="J697" s="1"/>
      <c r="K697" s="57"/>
      <c r="L697" s="19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35">
      <c r="A698" s="19"/>
      <c r="B698" s="19"/>
      <c r="C698" s="1"/>
      <c r="D698" s="19"/>
      <c r="E698" s="1"/>
      <c r="F698" s="1"/>
      <c r="G698" s="57"/>
      <c r="H698" s="1"/>
      <c r="I698" s="1"/>
      <c r="J698" s="1"/>
      <c r="K698" s="57"/>
      <c r="L698" s="19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35">
      <c r="A699" s="19"/>
      <c r="B699" s="19"/>
      <c r="C699" s="1"/>
      <c r="D699" s="19"/>
      <c r="E699" s="1"/>
      <c r="F699" s="1"/>
      <c r="G699" s="57"/>
      <c r="H699" s="1"/>
      <c r="I699" s="1"/>
      <c r="J699" s="1"/>
      <c r="K699" s="57"/>
      <c r="L699" s="19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35">
      <c r="A700" s="19"/>
      <c r="B700" s="19"/>
      <c r="C700" s="1"/>
      <c r="D700" s="19"/>
      <c r="E700" s="1"/>
      <c r="F700" s="1"/>
      <c r="G700" s="57"/>
      <c r="H700" s="1"/>
      <c r="I700" s="1"/>
      <c r="J700" s="1"/>
      <c r="K700" s="57"/>
      <c r="L700" s="19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35">
      <c r="A701" s="19"/>
      <c r="B701" s="19"/>
      <c r="C701" s="1"/>
      <c r="D701" s="19"/>
      <c r="E701" s="1"/>
      <c r="F701" s="1"/>
      <c r="G701" s="57"/>
      <c r="H701" s="1"/>
      <c r="I701" s="1"/>
      <c r="J701" s="1"/>
      <c r="K701" s="57"/>
      <c r="L701" s="19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35">
      <c r="A702" s="19"/>
      <c r="B702" s="19"/>
      <c r="C702" s="1"/>
      <c r="D702" s="19"/>
      <c r="E702" s="1"/>
      <c r="F702" s="1"/>
      <c r="G702" s="57"/>
      <c r="H702" s="1"/>
      <c r="I702" s="1"/>
      <c r="J702" s="1"/>
      <c r="K702" s="57"/>
      <c r="L702" s="19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35">
      <c r="A703" s="19"/>
      <c r="B703" s="19"/>
      <c r="C703" s="1"/>
      <c r="D703" s="19"/>
      <c r="E703" s="1"/>
      <c r="F703" s="1"/>
      <c r="G703" s="57"/>
      <c r="H703" s="1"/>
      <c r="I703" s="1"/>
      <c r="J703" s="1"/>
      <c r="K703" s="57"/>
      <c r="L703" s="19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35">
      <c r="A704" s="19"/>
      <c r="B704" s="19"/>
      <c r="C704" s="1"/>
      <c r="D704" s="19"/>
      <c r="E704" s="1"/>
      <c r="F704" s="1"/>
      <c r="G704" s="57"/>
      <c r="H704" s="1"/>
      <c r="I704" s="1"/>
      <c r="J704" s="1"/>
      <c r="K704" s="57"/>
      <c r="L704" s="19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35">
      <c r="A705" s="19"/>
      <c r="B705" s="19"/>
      <c r="C705" s="1"/>
      <c r="D705" s="19"/>
      <c r="E705" s="1"/>
      <c r="F705" s="1"/>
      <c r="G705" s="57"/>
      <c r="H705" s="1"/>
      <c r="I705" s="1"/>
      <c r="J705" s="1"/>
      <c r="K705" s="57"/>
      <c r="L705" s="19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35">
      <c r="A706" s="19"/>
      <c r="B706" s="19"/>
      <c r="C706" s="1"/>
      <c r="D706" s="19"/>
      <c r="E706" s="1"/>
      <c r="F706" s="1"/>
      <c r="G706" s="57"/>
      <c r="H706" s="1"/>
      <c r="I706" s="1"/>
      <c r="J706" s="1"/>
      <c r="K706" s="57"/>
      <c r="L706" s="19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35">
      <c r="A707" s="19"/>
      <c r="B707" s="19"/>
      <c r="C707" s="1"/>
      <c r="D707" s="19"/>
      <c r="E707" s="1"/>
      <c r="F707" s="1"/>
      <c r="G707" s="57"/>
      <c r="H707" s="1"/>
      <c r="I707" s="1"/>
      <c r="J707" s="1"/>
      <c r="K707" s="57"/>
      <c r="L707" s="19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35">
      <c r="A708" s="19"/>
      <c r="B708" s="19"/>
      <c r="C708" s="1"/>
      <c r="D708" s="19"/>
      <c r="E708" s="1"/>
      <c r="F708" s="1"/>
      <c r="G708" s="57"/>
      <c r="H708" s="1"/>
      <c r="I708" s="1"/>
      <c r="J708" s="1"/>
      <c r="K708" s="57"/>
      <c r="L708" s="19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35">
      <c r="A709" s="19"/>
      <c r="B709" s="19"/>
      <c r="C709" s="1"/>
      <c r="D709" s="19"/>
      <c r="E709" s="1"/>
      <c r="F709" s="1"/>
      <c r="G709" s="57"/>
      <c r="H709" s="1"/>
      <c r="I709" s="1"/>
      <c r="J709" s="1"/>
      <c r="K709" s="57"/>
      <c r="L709" s="19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35">
      <c r="A710" s="19"/>
      <c r="B710" s="19"/>
      <c r="C710" s="1"/>
      <c r="D710" s="19"/>
      <c r="E710" s="1"/>
      <c r="F710" s="1"/>
      <c r="G710" s="57"/>
      <c r="H710" s="1"/>
      <c r="I710" s="1"/>
      <c r="J710" s="1"/>
      <c r="K710" s="57"/>
      <c r="L710" s="19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35">
      <c r="A711" s="19"/>
      <c r="B711" s="19"/>
      <c r="C711" s="1"/>
      <c r="D711" s="19"/>
      <c r="E711" s="1"/>
      <c r="F711" s="1"/>
      <c r="G711" s="57"/>
      <c r="H711" s="1"/>
      <c r="I711" s="1"/>
      <c r="J711" s="1"/>
      <c r="K711" s="57"/>
      <c r="L711" s="19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35">
      <c r="A712" s="19"/>
      <c r="B712" s="19"/>
      <c r="C712" s="1"/>
      <c r="D712" s="19"/>
      <c r="E712" s="1"/>
      <c r="F712" s="1"/>
      <c r="G712" s="57"/>
      <c r="H712" s="1"/>
      <c r="I712" s="1"/>
      <c r="J712" s="1"/>
      <c r="K712" s="57"/>
      <c r="L712" s="19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35">
      <c r="A713" s="19"/>
      <c r="B713" s="19"/>
      <c r="C713" s="1"/>
      <c r="D713" s="19"/>
      <c r="E713" s="1"/>
      <c r="F713" s="1"/>
      <c r="G713" s="57"/>
      <c r="H713" s="1"/>
      <c r="I713" s="1"/>
      <c r="J713" s="1"/>
      <c r="K713" s="57"/>
      <c r="L713" s="19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35">
      <c r="A714" s="19"/>
      <c r="B714" s="19"/>
      <c r="C714" s="1"/>
      <c r="D714" s="19"/>
      <c r="E714" s="1"/>
      <c r="F714" s="1"/>
      <c r="G714" s="57"/>
      <c r="H714" s="1"/>
      <c r="I714" s="1"/>
      <c r="J714" s="1"/>
      <c r="K714" s="57"/>
      <c r="L714" s="19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35">
      <c r="A715" s="19"/>
      <c r="B715" s="19"/>
      <c r="C715" s="1"/>
      <c r="D715" s="19"/>
      <c r="E715" s="1"/>
      <c r="F715" s="1"/>
      <c r="G715" s="57"/>
      <c r="H715" s="1"/>
      <c r="I715" s="1"/>
      <c r="J715" s="1"/>
      <c r="K715" s="57"/>
      <c r="L715" s="19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35">
      <c r="A716" s="19"/>
      <c r="B716" s="19"/>
      <c r="C716" s="1"/>
      <c r="D716" s="19"/>
      <c r="E716" s="1"/>
      <c r="F716" s="1"/>
      <c r="G716" s="57"/>
      <c r="H716" s="1"/>
      <c r="I716" s="1"/>
      <c r="J716" s="1"/>
      <c r="K716" s="57"/>
      <c r="L716" s="19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35">
      <c r="A717" s="19"/>
      <c r="B717" s="19"/>
      <c r="C717" s="1"/>
      <c r="D717" s="19"/>
      <c r="E717" s="1"/>
      <c r="F717" s="1"/>
      <c r="G717" s="57"/>
      <c r="H717" s="1"/>
      <c r="I717" s="1"/>
      <c r="J717" s="1"/>
      <c r="K717" s="57"/>
      <c r="L717" s="19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35">
      <c r="A718" s="19"/>
      <c r="B718" s="19"/>
      <c r="C718" s="1"/>
      <c r="D718" s="19"/>
      <c r="E718" s="1"/>
      <c r="F718" s="1"/>
      <c r="G718" s="57"/>
      <c r="H718" s="1"/>
      <c r="I718" s="1"/>
      <c r="J718" s="1"/>
      <c r="K718" s="57"/>
      <c r="L718" s="19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35">
      <c r="A719" s="19"/>
      <c r="B719" s="19"/>
      <c r="C719" s="1"/>
      <c r="D719" s="19"/>
      <c r="E719" s="1"/>
      <c r="F719" s="1"/>
      <c r="G719" s="57"/>
      <c r="H719" s="1"/>
      <c r="I719" s="1"/>
      <c r="J719" s="1"/>
      <c r="K719" s="57"/>
      <c r="L719" s="19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35">
      <c r="A720" s="19"/>
      <c r="B720" s="19"/>
      <c r="C720" s="1"/>
      <c r="D720" s="19"/>
      <c r="E720" s="1"/>
      <c r="F720" s="1"/>
      <c r="G720" s="57"/>
      <c r="H720" s="1"/>
      <c r="I720" s="1"/>
      <c r="J720" s="1"/>
      <c r="K720" s="57"/>
      <c r="L720" s="19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35">
      <c r="A721" s="19"/>
      <c r="B721" s="19"/>
      <c r="C721" s="1"/>
      <c r="D721" s="19"/>
      <c r="E721" s="1"/>
      <c r="F721" s="1"/>
      <c r="G721" s="57"/>
      <c r="H721" s="1"/>
      <c r="I721" s="1"/>
      <c r="J721" s="1"/>
      <c r="K721" s="57"/>
      <c r="L721" s="19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35">
      <c r="A722" s="19"/>
      <c r="B722" s="19"/>
      <c r="C722" s="1"/>
      <c r="D722" s="19"/>
      <c r="E722" s="1"/>
      <c r="F722" s="1"/>
      <c r="G722" s="57"/>
      <c r="H722" s="1"/>
      <c r="I722" s="1"/>
      <c r="J722" s="1"/>
      <c r="K722" s="57"/>
      <c r="L722" s="19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35">
      <c r="A723" s="19"/>
      <c r="B723" s="19"/>
      <c r="C723" s="1"/>
      <c r="D723" s="19"/>
      <c r="E723" s="1"/>
      <c r="F723" s="1"/>
      <c r="G723" s="57"/>
      <c r="H723" s="1"/>
      <c r="I723" s="1"/>
      <c r="J723" s="1"/>
      <c r="K723" s="57"/>
      <c r="L723" s="19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35">
      <c r="A724" s="19"/>
      <c r="B724" s="19"/>
      <c r="C724" s="1"/>
      <c r="D724" s="19"/>
      <c r="E724" s="1"/>
      <c r="F724" s="1"/>
      <c r="G724" s="57"/>
      <c r="H724" s="1"/>
      <c r="I724" s="1"/>
      <c r="J724" s="1"/>
      <c r="K724" s="57"/>
      <c r="L724" s="19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35">
      <c r="A725" s="19"/>
      <c r="B725" s="19"/>
      <c r="C725" s="1"/>
      <c r="D725" s="19"/>
      <c r="E725" s="1"/>
      <c r="F725" s="1"/>
      <c r="G725" s="57"/>
      <c r="H725" s="1"/>
      <c r="I725" s="1"/>
      <c r="J725" s="1"/>
      <c r="K725" s="57"/>
      <c r="L725" s="19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35">
      <c r="A726" s="19"/>
      <c r="B726" s="19"/>
      <c r="C726" s="1"/>
      <c r="D726" s="19"/>
      <c r="E726" s="1"/>
      <c r="F726" s="1"/>
      <c r="G726" s="57"/>
      <c r="H726" s="1"/>
      <c r="I726" s="1"/>
      <c r="J726" s="1"/>
      <c r="K726" s="57"/>
      <c r="L726" s="19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35">
      <c r="A727" s="19"/>
      <c r="B727" s="19"/>
      <c r="C727" s="1"/>
      <c r="D727" s="19"/>
      <c r="E727" s="1"/>
      <c r="F727" s="1"/>
      <c r="G727" s="57"/>
      <c r="H727" s="1"/>
      <c r="I727" s="1"/>
      <c r="J727" s="1"/>
      <c r="K727" s="57"/>
      <c r="L727" s="19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35">
      <c r="A728" s="19"/>
      <c r="B728" s="19"/>
      <c r="C728" s="1"/>
      <c r="D728" s="19"/>
      <c r="E728" s="1"/>
      <c r="F728" s="1"/>
      <c r="G728" s="57"/>
      <c r="H728" s="1"/>
      <c r="I728" s="1"/>
      <c r="J728" s="1"/>
      <c r="K728" s="57"/>
      <c r="L728" s="19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35">
      <c r="A729" s="19"/>
      <c r="B729" s="19"/>
      <c r="C729" s="1"/>
      <c r="D729" s="19"/>
      <c r="E729" s="1"/>
      <c r="F729" s="1"/>
      <c r="G729" s="57"/>
      <c r="H729" s="1"/>
      <c r="I729" s="1"/>
      <c r="J729" s="1"/>
      <c r="K729" s="57"/>
      <c r="L729" s="19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35">
      <c r="A730" s="19"/>
      <c r="B730" s="19"/>
      <c r="C730" s="1"/>
      <c r="D730" s="19"/>
      <c r="E730" s="1"/>
      <c r="F730" s="1"/>
      <c r="G730" s="57"/>
      <c r="H730" s="1"/>
      <c r="I730" s="1"/>
      <c r="J730" s="1"/>
      <c r="K730" s="57"/>
      <c r="L730" s="19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35">
      <c r="A731" s="19"/>
      <c r="B731" s="19"/>
      <c r="C731" s="1"/>
      <c r="D731" s="19"/>
      <c r="E731" s="1"/>
      <c r="F731" s="1"/>
      <c r="G731" s="57"/>
      <c r="H731" s="1"/>
      <c r="I731" s="1"/>
      <c r="J731" s="1"/>
      <c r="K731" s="57"/>
      <c r="L731" s="19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35">
      <c r="A732" s="19"/>
      <c r="B732" s="19"/>
      <c r="C732" s="1"/>
      <c r="D732" s="19"/>
      <c r="E732" s="1"/>
      <c r="F732" s="1"/>
      <c r="G732" s="57"/>
      <c r="H732" s="1"/>
      <c r="I732" s="1"/>
      <c r="J732" s="1"/>
      <c r="K732" s="57"/>
      <c r="L732" s="19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35">
      <c r="A733" s="19"/>
      <c r="B733" s="19"/>
      <c r="C733" s="1"/>
      <c r="D733" s="19"/>
      <c r="E733" s="1"/>
      <c r="F733" s="1"/>
      <c r="G733" s="57"/>
      <c r="H733" s="1"/>
      <c r="I733" s="1"/>
      <c r="J733" s="1"/>
      <c r="K733" s="57"/>
      <c r="L733" s="19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35">
      <c r="A734" s="19"/>
      <c r="B734" s="19"/>
      <c r="C734" s="1"/>
      <c r="D734" s="19"/>
      <c r="E734" s="1"/>
      <c r="F734" s="1"/>
      <c r="G734" s="57"/>
      <c r="H734" s="1"/>
      <c r="I734" s="1"/>
      <c r="J734" s="1"/>
      <c r="K734" s="57"/>
      <c r="L734" s="19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35">
      <c r="A735" s="19"/>
      <c r="B735" s="19"/>
      <c r="C735" s="1"/>
      <c r="D735" s="19"/>
      <c r="E735" s="1"/>
      <c r="F735" s="1"/>
      <c r="G735" s="57"/>
      <c r="H735" s="1"/>
      <c r="I735" s="1"/>
      <c r="J735" s="1"/>
      <c r="K735" s="57"/>
      <c r="L735" s="19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35">
      <c r="A736" s="19"/>
      <c r="B736" s="19"/>
      <c r="C736" s="1"/>
      <c r="D736" s="19"/>
      <c r="E736" s="1"/>
      <c r="F736" s="1"/>
      <c r="G736" s="57"/>
      <c r="H736" s="1"/>
      <c r="I736" s="1"/>
      <c r="J736" s="1"/>
      <c r="K736" s="57"/>
      <c r="L736" s="19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35">
      <c r="A737" s="19"/>
      <c r="B737" s="19"/>
      <c r="C737" s="1"/>
      <c r="D737" s="19"/>
      <c r="E737" s="1"/>
      <c r="F737" s="1"/>
      <c r="G737" s="57"/>
      <c r="H737" s="1"/>
      <c r="I737" s="1"/>
      <c r="J737" s="1"/>
      <c r="K737" s="57"/>
      <c r="L737" s="19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35">
      <c r="A738" s="19"/>
      <c r="B738" s="19"/>
      <c r="C738" s="1"/>
      <c r="D738" s="19"/>
      <c r="E738" s="1"/>
      <c r="F738" s="1"/>
      <c r="G738" s="57"/>
      <c r="H738" s="1"/>
      <c r="I738" s="1"/>
      <c r="J738" s="1"/>
      <c r="K738" s="57"/>
      <c r="L738" s="19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35">
      <c r="A739" s="19"/>
      <c r="B739" s="19"/>
      <c r="C739" s="1"/>
      <c r="D739" s="19"/>
      <c r="E739" s="1"/>
      <c r="F739" s="1"/>
      <c r="G739" s="57"/>
      <c r="H739" s="1"/>
      <c r="I739" s="1"/>
      <c r="J739" s="1"/>
      <c r="K739" s="57"/>
      <c r="L739" s="19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35">
      <c r="A740" s="19"/>
      <c r="B740" s="19"/>
      <c r="C740" s="1"/>
      <c r="D740" s="19"/>
      <c r="E740" s="1"/>
      <c r="F740" s="1"/>
      <c r="G740" s="57"/>
      <c r="H740" s="1"/>
      <c r="I740" s="1"/>
      <c r="J740" s="1"/>
      <c r="K740" s="57"/>
      <c r="L740" s="19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35">
      <c r="A741" s="19"/>
      <c r="B741" s="19"/>
      <c r="C741" s="1"/>
      <c r="D741" s="19"/>
      <c r="E741" s="1"/>
      <c r="F741" s="1"/>
      <c r="G741" s="57"/>
      <c r="H741" s="1"/>
      <c r="I741" s="1"/>
      <c r="J741" s="1"/>
      <c r="K741" s="57"/>
      <c r="L741" s="19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35">
      <c r="A742" s="19"/>
      <c r="B742" s="19"/>
      <c r="C742" s="1"/>
      <c r="D742" s="19"/>
      <c r="E742" s="1"/>
      <c r="F742" s="1"/>
      <c r="G742" s="57"/>
      <c r="H742" s="1"/>
      <c r="I742" s="1"/>
      <c r="J742" s="1"/>
      <c r="K742" s="57"/>
      <c r="L742" s="19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35">
      <c r="A743" s="19"/>
      <c r="B743" s="19"/>
      <c r="C743" s="1"/>
      <c r="D743" s="19"/>
      <c r="E743" s="1"/>
      <c r="F743" s="1"/>
      <c r="G743" s="57"/>
      <c r="H743" s="1"/>
      <c r="I743" s="1"/>
      <c r="J743" s="1"/>
      <c r="K743" s="57"/>
      <c r="L743" s="19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35">
      <c r="A744" s="19"/>
      <c r="B744" s="19"/>
      <c r="C744" s="1"/>
      <c r="D744" s="19"/>
      <c r="E744" s="1"/>
      <c r="F744" s="1"/>
      <c r="G744" s="57"/>
      <c r="H744" s="1"/>
      <c r="I744" s="1"/>
      <c r="J744" s="1"/>
      <c r="K744" s="57"/>
      <c r="L744" s="19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35">
      <c r="A745" s="19"/>
      <c r="B745" s="19"/>
      <c r="C745" s="1"/>
      <c r="D745" s="19"/>
      <c r="E745" s="1"/>
      <c r="F745" s="1"/>
      <c r="G745" s="57"/>
      <c r="H745" s="1"/>
      <c r="I745" s="1"/>
      <c r="J745" s="1"/>
      <c r="K745" s="57"/>
      <c r="L745" s="19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35">
      <c r="A746" s="19"/>
      <c r="B746" s="19"/>
      <c r="C746" s="1"/>
      <c r="D746" s="19"/>
      <c r="E746" s="1"/>
      <c r="F746" s="1"/>
      <c r="G746" s="57"/>
      <c r="H746" s="1"/>
      <c r="I746" s="1"/>
      <c r="J746" s="1"/>
      <c r="K746" s="57"/>
      <c r="L746" s="19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35">
      <c r="A747" s="19"/>
      <c r="B747" s="19"/>
      <c r="C747" s="1"/>
      <c r="D747" s="19"/>
      <c r="E747" s="1"/>
      <c r="F747" s="1"/>
      <c r="G747" s="57"/>
      <c r="H747" s="1"/>
      <c r="I747" s="1"/>
      <c r="J747" s="1"/>
      <c r="K747" s="57"/>
      <c r="L747" s="19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35">
      <c r="A748" s="19"/>
      <c r="B748" s="19"/>
      <c r="C748" s="1"/>
      <c r="D748" s="19"/>
      <c r="E748" s="1"/>
      <c r="F748" s="1"/>
      <c r="G748" s="57"/>
      <c r="H748" s="1"/>
      <c r="I748" s="1"/>
      <c r="J748" s="1"/>
      <c r="K748" s="57"/>
      <c r="L748" s="19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35">
      <c r="A749" s="19"/>
      <c r="B749" s="19"/>
      <c r="C749" s="1"/>
      <c r="D749" s="19"/>
      <c r="E749" s="1"/>
      <c r="F749" s="1"/>
      <c r="G749" s="57"/>
      <c r="H749" s="1"/>
      <c r="I749" s="1"/>
      <c r="J749" s="1"/>
      <c r="K749" s="57"/>
      <c r="L749" s="19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35">
      <c r="A750" s="19"/>
      <c r="B750" s="19"/>
      <c r="C750" s="1"/>
      <c r="D750" s="19"/>
      <c r="E750" s="1"/>
      <c r="F750" s="1"/>
      <c r="G750" s="57"/>
      <c r="H750" s="1"/>
      <c r="I750" s="1"/>
      <c r="J750" s="1"/>
      <c r="K750" s="57"/>
      <c r="L750" s="19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35">
      <c r="A751" s="19"/>
      <c r="B751" s="19"/>
      <c r="C751" s="1"/>
      <c r="D751" s="19"/>
      <c r="E751" s="1"/>
      <c r="F751" s="1"/>
      <c r="G751" s="57"/>
      <c r="H751" s="1"/>
      <c r="I751" s="1"/>
      <c r="J751" s="1"/>
      <c r="K751" s="57"/>
      <c r="L751" s="19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35">
      <c r="A752" s="19"/>
      <c r="B752" s="19"/>
      <c r="C752" s="1"/>
      <c r="D752" s="19"/>
      <c r="E752" s="1"/>
      <c r="F752" s="1"/>
      <c r="G752" s="57"/>
      <c r="H752" s="1"/>
      <c r="I752" s="1"/>
      <c r="J752" s="1"/>
      <c r="K752" s="57"/>
      <c r="L752" s="19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35">
      <c r="A753" s="19"/>
      <c r="B753" s="19"/>
      <c r="C753" s="1"/>
      <c r="D753" s="19"/>
      <c r="E753" s="1"/>
      <c r="F753" s="1"/>
      <c r="G753" s="57"/>
      <c r="H753" s="1"/>
      <c r="I753" s="1"/>
      <c r="J753" s="1"/>
      <c r="K753" s="57"/>
      <c r="L753" s="19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35">
      <c r="A754" s="19"/>
      <c r="B754" s="19"/>
      <c r="C754" s="1"/>
      <c r="D754" s="19"/>
      <c r="E754" s="1"/>
      <c r="F754" s="1"/>
      <c r="G754" s="57"/>
      <c r="H754" s="1"/>
      <c r="I754" s="1"/>
      <c r="J754" s="1"/>
      <c r="K754" s="57"/>
      <c r="L754" s="19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35">
      <c r="A755" s="19"/>
      <c r="B755" s="19"/>
      <c r="C755" s="1"/>
      <c r="D755" s="19"/>
      <c r="E755" s="1"/>
      <c r="F755" s="1"/>
      <c r="G755" s="57"/>
      <c r="H755" s="1"/>
      <c r="I755" s="1"/>
      <c r="J755" s="1"/>
      <c r="K755" s="57"/>
      <c r="L755" s="19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35">
      <c r="A756" s="19"/>
      <c r="B756" s="19"/>
      <c r="C756" s="1"/>
      <c r="D756" s="19"/>
      <c r="E756" s="1"/>
      <c r="F756" s="1"/>
      <c r="G756" s="57"/>
      <c r="H756" s="1"/>
      <c r="I756" s="1"/>
      <c r="J756" s="1"/>
      <c r="K756" s="57"/>
      <c r="L756" s="19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35">
      <c r="A757" s="19"/>
      <c r="B757" s="19"/>
      <c r="C757" s="1"/>
      <c r="D757" s="19"/>
      <c r="E757" s="1"/>
      <c r="F757" s="1"/>
      <c r="G757" s="57"/>
      <c r="H757" s="1"/>
      <c r="I757" s="1"/>
      <c r="J757" s="1"/>
      <c r="K757" s="57"/>
      <c r="L757" s="19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35">
      <c r="A758" s="19"/>
      <c r="B758" s="19"/>
      <c r="C758" s="1"/>
      <c r="D758" s="19"/>
      <c r="E758" s="1"/>
      <c r="F758" s="1"/>
      <c r="G758" s="57"/>
      <c r="H758" s="1"/>
      <c r="I758" s="1"/>
      <c r="J758" s="1"/>
      <c r="K758" s="57"/>
      <c r="L758" s="19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35">
      <c r="A759" s="19"/>
      <c r="B759" s="19"/>
      <c r="C759" s="1"/>
      <c r="D759" s="19"/>
      <c r="E759" s="1"/>
      <c r="F759" s="1"/>
      <c r="G759" s="57"/>
      <c r="H759" s="1"/>
      <c r="I759" s="1"/>
      <c r="J759" s="1"/>
      <c r="K759" s="57"/>
      <c r="L759" s="19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35">
      <c r="A760" s="19"/>
      <c r="B760" s="19"/>
      <c r="C760" s="1"/>
      <c r="D760" s="19"/>
      <c r="E760" s="1"/>
      <c r="F760" s="1"/>
      <c r="G760" s="57"/>
      <c r="H760" s="1"/>
      <c r="I760" s="1"/>
      <c r="J760" s="1"/>
      <c r="K760" s="57"/>
      <c r="L760" s="19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35">
      <c r="A761" s="19"/>
      <c r="B761" s="19"/>
      <c r="C761" s="1"/>
      <c r="D761" s="19"/>
      <c r="E761" s="1"/>
      <c r="F761" s="1"/>
      <c r="G761" s="57"/>
      <c r="H761" s="1"/>
      <c r="I761" s="1"/>
      <c r="J761" s="1"/>
      <c r="K761" s="57"/>
      <c r="L761" s="19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35">
      <c r="A762" s="19"/>
      <c r="B762" s="19"/>
      <c r="C762" s="1"/>
      <c r="D762" s="19"/>
      <c r="E762" s="1"/>
      <c r="F762" s="1"/>
      <c r="G762" s="57"/>
      <c r="H762" s="1"/>
      <c r="I762" s="1"/>
      <c r="J762" s="1"/>
      <c r="K762" s="57"/>
      <c r="L762" s="19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35">
      <c r="A763" s="19"/>
      <c r="B763" s="19"/>
      <c r="C763" s="1"/>
      <c r="D763" s="19"/>
      <c r="E763" s="1"/>
      <c r="F763" s="1"/>
      <c r="G763" s="57"/>
      <c r="H763" s="1"/>
      <c r="I763" s="1"/>
      <c r="J763" s="1"/>
      <c r="K763" s="57"/>
      <c r="L763" s="19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35">
      <c r="A764" s="19"/>
      <c r="B764" s="19"/>
      <c r="C764" s="1"/>
      <c r="D764" s="19"/>
      <c r="E764" s="1"/>
      <c r="F764" s="1"/>
      <c r="G764" s="57"/>
      <c r="H764" s="1"/>
      <c r="I764" s="1"/>
      <c r="J764" s="1"/>
      <c r="K764" s="57"/>
      <c r="L764" s="19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35">
      <c r="A765" s="19"/>
      <c r="B765" s="19"/>
      <c r="C765" s="1"/>
      <c r="D765" s="19"/>
      <c r="E765" s="1"/>
      <c r="F765" s="1"/>
      <c r="G765" s="57"/>
      <c r="H765" s="1"/>
      <c r="I765" s="1"/>
      <c r="J765" s="1"/>
      <c r="K765" s="57"/>
      <c r="L765" s="19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35">
      <c r="A766" s="19"/>
      <c r="B766" s="19"/>
      <c r="C766" s="1"/>
      <c r="D766" s="19"/>
      <c r="E766" s="1"/>
      <c r="F766" s="1"/>
      <c r="G766" s="57"/>
      <c r="H766" s="1"/>
      <c r="I766" s="1"/>
      <c r="J766" s="1"/>
      <c r="K766" s="57"/>
      <c r="L766" s="19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35">
      <c r="A767" s="19"/>
      <c r="B767" s="19"/>
      <c r="C767" s="1"/>
      <c r="D767" s="19"/>
      <c r="E767" s="1"/>
      <c r="F767" s="1"/>
      <c r="G767" s="57"/>
      <c r="H767" s="1"/>
      <c r="I767" s="1"/>
      <c r="J767" s="1"/>
      <c r="K767" s="57"/>
      <c r="L767" s="19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35">
      <c r="A768" s="19"/>
      <c r="B768" s="19"/>
      <c r="C768" s="1"/>
      <c r="D768" s="19"/>
      <c r="E768" s="1"/>
      <c r="F768" s="1"/>
      <c r="G768" s="57"/>
      <c r="H768" s="1"/>
      <c r="I768" s="1"/>
      <c r="J768" s="1"/>
      <c r="K768" s="57"/>
      <c r="L768" s="19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35">
      <c r="A769" s="19"/>
      <c r="B769" s="19"/>
      <c r="C769" s="1"/>
      <c r="D769" s="19"/>
      <c r="E769" s="1"/>
      <c r="F769" s="1"/>
      <c r="G769" s="57"/>
      <c r="H769" s="1"/>
      <c r="I769" s="1"/>
      <c r="J769" s="1"/>
      <c r="K769" s="57"/>
      <c r="L769" s="19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35">
      <c r="A770" s="19"/>
      <c r="B770" s="19"/>
      <c r="C770" s="1"/>
      <c r="D770" s="19"/>
      <c r="E770" s="1"/>
      <c r="F770" s="1"/>
      <c r="G770" s="57"/>
      <c r="H770" s="1"/>
      <c r="I770" s="1"/>
      <c r="J770" s="1"/>
      <c r="K770" s="57"/>
      <c r="L770" s="19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35">
      <c r="A771" s="19"/>
      <c r="B771" s="19"/>
      <c r="C771" s="1"/>
      <c r="D771" s="19"/>
      <c r="E771" s="1"/>
      <c r="F771" s="1"/>
      <c r="G771" s="57"/>
      <c r="H771" s="1"/>
      <c r="I771" s="1"/>
      <c r="J771" s="1"/>
      <c r="K771" s="57"/>
      <c r="L771" s="19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35">
      <c r="A772" s="19"/>
      <c r="B772" s="19"/>
      <c r="C772" s="1"/>
      <c r="D772" s="19"/>
      <c r="E772" s="1"/>
      <c r="F772" s="1"/>
      <c r="G772" s="57"/>
      <c r="H772" s="1"/>
      <c r="I772" s="1"/>
      <c r="J772" s="1"/>
      <c r="K772" s="57"/>
      <c r="L772" s="19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35">
      <c r="A773" s="19"/>
      <c r="B773" s="19"/>
      <c r="C773" s="1"/>
      <c r="D773" s="19"/>
      <c r="E773" s="1"/>
      <c r="F773" s="1"/>
      <c r="G773" s="57"/>
      <c r="H773" s="1"/>
      <c r="I773" s="1"/>
      <c r="J773" s="1"/>
      <c r="K773" s="57"/>
      <c r="L773" s="19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35">
      <c r="A774" s="19"/>
      <c r="B774" s="19"/>
      <c r="C774" s="1"/>
      <c r="D774" s="19"/>
      <c r="E774" s="1"/>
      <c r="F774" s="1"/>
      <c r="G774" s="57"/>
      <c r="H774" s="1"/>
      <c r="I774" s="1"/>
      <c r="J774" s="1"/>
      <c r="K774" s="57"/>
      <c r="L774" s="19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35">
      <c r="A775" s="19"/>
      <c r="B775" s="19"/>
      <c r="C775" s="1"/>
      <c r="D775" s="19"/>
      <c r="E775" s="1"/>
      <c r="F775" s="1"/>
      <c r="G775" s="57"/>
      <c r="H775" s="1"/>
      <c r="I775" s="1"/>
      <c r="J775" s="1"/>
      <c r="K775" s="57"/>
      <c r="L775" s="19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35">
      <c r="A776" s="19"/>
      <c r="B776" s="19"/>
      <c r="C776" s="1"/>
      <c r="D776" s="19"/>
      <c r="E776" s="1"/>
      <c r="F776" s="1"/>
      <c r="G776" s="57"/>
      <c r="H776" s="1"/>
      <c r="I776" s="1"/>
      <c r="J776" s="1"/>
      <c r="K776" s="57"/>
      <c r="L776" s="19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35">
      <c r="A777" s="19"/>
      <c r="B777" s="19"/>
      <c r="C777" s="1"/>
      <c r="D777" s="19"/>
      <c r="E777" s="1"/>
      <c r="F777" s="1"/>
      <c r="G777" s="57"/>
      <c r="H777" s="1"/>
      <c r="I777" s="1"/>
      <c r="J777" s="1"/>
      <c r="K777" s="57"/>
      <c r="L777" s="19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35">
      <c r="A778" s="19"/>
      <c r="B778" s="19"/>
      <c r="C778" s="1"/>
      <c r="D778" s="19"/>
      <c r="E778" s="1"/>
      <c r="F778" s="1"/>
      <c r="G778" s="57"/>
      <c r="H778" s="1"/>
      <c r="I778" s="1"/>
      <c r="J778" s="1"/>
      <c r="K778" s="57"/>
      <c r="L778" s="19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35">
      <c r="A779" s="19"/>
      <c r="B779" s="19"/>
      <c r="C779" s="1"/>
      <c r="D779" s="19"/>
      <c r="E779" s="1"/>
      <c r="F779" s="1"/>
      <c r="G779" s="57"/>
      <c r="H779" s="1"/>
      <c r="I779" s="1"/>
      <c r="J779" s="1"/>
      <c r="K779" s="57"/>
      <c r="L779" s="19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35">
      <c r="A780" s="19"/>
      <c r="B780" s="19"/>
      <c r="C780" s="1"/>
      <c r="D780" s="19"/>
      <c r="E780" s="1"/>
      <c r="F780" s="1"/>
      <c r="G780" s="57"/>
      <c r="H780" s="1"/>
      <c r="I780" s="1"/>
      <c r="J780" s="1"/>
      <c r="K780" s="57"/>
      <c r="L780" s="19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35">
      <c r="A781" s="19"/>
      <c r="B781" s="19"/>
      <c r="C781" s="1"/>
      <c r="D781" s="19"/>
      <c r="E781" s="1"/>
      <c r="F781" s="1"/>
      <c r="G781" s="57"/>
      <c r="H781" s="1"/>
      <c r="I781" s="1"/>
      <c r="J781" s="1"/>
      <c r="K781" s="57"/>
      <c r="L781" s="19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35">
      <c r="A782" s="19"/>
      <c r="B782" s="19"/>
      <c r="C782" s="1"/>
      <c r="D782" s="19"/>
      <c r="E782" s="1"/>
      <c r="F782" s="1"/>
      <c r="G782" s="57"/>
      <c r="H782" s="1"/>
      <c r="I782" s="1"/>
      <c r="J782" s="1"/>
      <c r="K782" s="57"/>
      <c r="L782" s="19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35">
      <c r="A783" s="19"/>
      <c r="B783" s="19"/>
      <c r="C783" s="1"/>
      <c r="D783" s="19"/>
      <c r="E783" s="1"/>
      <c r="F783" s="1"/>
      <c r="G783" s="57"/>
      <c r="H783" s="1"/>
      <c r="I783" s="1"/>
      <c r="J783" s="1"/>
      <c r="K783" s="57"/>
      <c r="L783" s="19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35">
      <c r="A784" s="19"/>
      <c r="B784" s="19"/>
      <c r="C784" s="1"/>
      <c r="D784" s="19"/>
      <c r="E784" s="1"/>
      <c r="F784" s="1"/>
      <c r="G784" s="57"/>
      <c r="H784" s="1"/>
      <c r="I784" s="1"/>
      <c r="J784" s="1"/>
      <c r="K784" s="57"/>
      <c r="L784" s="19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35">
      <c r="A785" s="19"/>
      <c r="B785" s="19"/>
      <c r="C785" s="1"/>
      <c r="D785" s="19"/>
      <c r="E785" s="1"/>
      <c r="F785" s="1"/>
      <c r="G785" s="57"/>
      <c r="H785" s="1"/>
      <c r="I785" s="1"/>
      <c r="J785" s="1"/>
      <c r="K785" s="57"/>
      <c r="L785" s="19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35">
      <c r="A786" s="19"/>
      <c r="B786" s="19"/>
      <c r="C786" s="1"/>
      <c r="D786" s="19"/>
      <c r="E786" s="1"/>
      <c r="F786" s="1"/>
      <c r="G786" s="57"/>
      <c r="H786" s="1"/>
      <c r="I786" s="1"/>
      <c r="J786" s="1"/>
      <c r="K786" s="57"/>
      <c r="L786" s="19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35">
      <c r="A787" s="19"/>
      <c r="B787" s="19"/>
      <c r="C787" s="1"/>
      <c r="D787" s="19"/>
      <c r="E787" s="1"/>
      <c r="F787" s="1"/>
      <c r="G787" s="57"/>
      <c r="H787" s="1"/>
      <c r="I787" s="1"/>
      <c r="J787" s="1"/>
      <c r="K787" s="57"/>
      <c r="L787" s="19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35">
      <c r="A788" s="19"/>
      <c r="B788" s="19"/>
      <c r="C788" s="1"/>
      <c r="D788" s="19"/>
      <c r="E788" s="1"/>
      <c r="F788" s="1"/>
      <c r="G788" s="57"/>
      <c r="H788" s="1"/>
      <c r="I788" s="1"/>
      <c r="J788" s="1"/>
      <c r="K788" s="57"/>
      <c r="L788" s="19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35">
      <c r="A789" s="19"/>
      <c r="B789" s="19"/>
      <c r="C789" s="1"/>
      <c r="D789" s="19"/>
      <c r="E789" s="1"/>
      <c r="F789" s="1"/>
      <c r="G789" s="57"/>
      <c r="H789" s="1"/>
      <c r="I789" s="1"/>
      <c r="J789" s="1"/>
      <c r="K789" s="57"/>
      <c r="L789" s="19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35">
      <c r="A790" s="19"/>
      <c r="B790" s="19"/>
      <c r="C790" s="1"/>
      <c r="D790" s="19"/>
      <c r="E790" s="1"/>
      <c r="F790" s="1"/>
      <c r="G790" s="57"/>
      <c r="H790" s="1"/>
      <c r="I790" s="1"/>
      <c r="J790" s="1"/>
      <c r="K790" s="57"/>
      <c r="L790" s="19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35">
      <c r="A791" s="19"/>
      <c r="B791" s="19"/>
      <c r="C791" s="1"/>
      <c r="D791" s="19"/>
      <c r="E791" s="1"/>
      <c r="F791" s="1"/>
      <c r="G791" s="57"/>
      <c r="H791" s="1"/>
      <c r="I791" s="1"/>
      <c r="J791" s="1"/>
      <c r="K791" s="57"/>
      <c r="L791" s="19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35">
      <c r="A792" s="19"/>
      <c r="B792" s="19"/>
      <c r="C792" s="1"/>
      <c r="D792" s="19"/>
      <c r="E792" s="1"/>
      <c r="F792" s="1"/>
      <c r="G792" s="57"/>
      <c r="H792" s="1"/>
      <c r="I792" s="1"/>
      <c r="J792" s="1"/>
      <c r="K792" s="57"/>
      <c r="L792" s="19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35">
      <c r="A793" s="19"/>
      <c r="B793" s="19"/>
      <c r="C793" s="1"/>
      <c r="D793" s="19"/>
      <c r="E793" s="1"/>
      <c r="F793" s="1"/>
      <c r="G793" s="57"/>
      <c r="H793" s="1"/>
      <c r="I793" s="1"/>
      <c r="J793" s="1"/>
      <c r="K793" s="57"/>
      <c r="L793" s="19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35">
      <c r="A794" s="19"/>
      <c r="B794" s="19"/>
      <c r="C794" s="1"/>
      <c r="D794" s="19"/>
      <c r="E794" s="1"/>
      <c r="F794" s="1"/>
      <c r="G794" s="57"/>
      <c r="H794" s="1"/>
      <c r="I794" s="1"/>
      <c r="J794" s="1"/>
      <c r="K794" s="57"/>
      <c r="L794" s="19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35">
      <c r="A795" s="19"/>
      <c r="B795" s="19"/>
      <c r="C795" s="1"/>
      <c r="D795" s="19"/>
      <c r="E795" s="1"/>
      <c r="F795" s="1"/>
      <c r="G795" s="57"/>
      <c r="H795" s="1"/>
      <c r="I795" s="1"/>
      <c r="J795" s="1"/>
      <c r="K795" s="57"/>
      <c r="L795" s="19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35">
      <c r="A796" s="19"/>
      <c r="B796" s="19"/>
      <c r="C796" s="1"/>
      <c r="D796" s="19"/>
      <c r="E796" s="1"/>
      <c r="F796" s="1"/>
      <c r="G796" s="57"/>
      <c r="H796" s="1"/>
      <c r="I796" s="1"/>
      <c r="J796" s="1"/>
      <c r="K796" s="57"/>
      <c r="L796" s="19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35">
      <c r="A797" s="19"/>
      <c r="B797" s="19"/>
      <c r="C797" s="1"/>
      <c r="D797" s="19"/>
      <c r="E797" s="1"/>
      <c r="F797" s="1"/>
      <c r="G797" s="57"/>
      <c r="H797" s="1"/>
      <c r="I797" s="1"/>
      <c r="J797" s="1"/>
      <c r="K797" s="57"/>
      <c r="L797" s="19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35">
      <c r="A798" s="19"/>
      <c r="B798" s="19"/>
      <c r="C798" s="1"/>
      <c r="D798" s="19"/>
      <c r="E798" s="1"/>
      <c r="F798" s="1"/>
      <c r="G798" s="57"/>
      <c r="H798" s="1"/>
      <c r="I798" s="1"/>
      <c r="J798" s="1"/>
      <c r="K798" s="57"/>
      <c r="L798" s="19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35">
      <c r="A799" s="19"/>
      <c r="B799" s="19"/>
      <c r="C799" s="1"/>
      <c r="D799" s="19"/>
      <c r="E799" s="1"/>
      <c r="F799" s="1"/>
      <c r="G799" s="57"/>
      <c r="H799" s="1"/>
      <c r="I799" s="1"/>
      <c r="J799" s="1"/>
      <c r="K799" s="57"/>
      <c r="L799" s="19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35">
      <c r="A800" s="19"/>
      <c r="B800" s="19"/>
      <c r="C800" s="1"/>
      <c r="D800" s="19"/>
      <c r="E800" s="1"/>
      <c r="F800" s="1"/>
      <c r="G800" s="57"/>
      <c r="H800" s="1"/>
      <c r="I800" s="1"/>
      <c r="J800" s="1"/>
      <c r="K800" s="57"/>
      <c r="L800" s="19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35">
      <c r="A801" s="19"/>
      <c r="B801" s="19"/>
      <c r="C801" s="1"/>
      <c r="D801" s="19"/>
      <c r="E801" s="1"/>
      <c r="F801" s="1"/>
      <c r="G801" s="57"/>
      <c r="H801" s="1"/>
      <c r="I801" s="1"/>
      <c r="J801" s="1"/>
      <c r="K801" s="57"/>
      <c r="L801" s="19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35">
      <c r="A802" s="19"/>
      <c r="B802" s="19"/>
      <c r="C802" s="1"/>
      <c r="D802" s="19"/>
      <c r="E802" s="1"/>
      <c r="F802" s="1"/>
      <c r="G802" s="57"/>
      <c r="H802" s="1"/>
      <c r="I802" s="1"/>
      <c r="J802" s="1"/>
      <c r="K802" s="57"/>
      <c r="L802" s="19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35">
      <c r="A803" s="19"/>
      <c r="B803" s="19"/>
      <c r="C803" s="1"/>
      <c r="D803" s="19"/>
      <c r="E803" s="1"/>
      <c r="F803" s="1"/>
      <c r="G803" s="57"/>
      <c r="H803" s="1"/>
      <c r="I803" s="1"/>
      <c r="J803" s="1"/>
      <c r="K803" s="57"/>
      <c r="L803" s="19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35">
      <c r="A804" s="19"/>
      <c r="B804" s="19"/>
      <c r="C804" s="1"/>
      <c r="D804" s="19"/>
      <c r="E804" s="1"/>
      <c r="F804" s="1"/>
      <c r="G804" s="57"/>
      <c r="H804" s="1"/>
      <c r="I804" s="1"/>
      <c r="J804" s="1"/>
      <c r="K804" s="57"/>
      <c r="L804" s="19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35">
      <c r="A805" s="19"/>
      <c r="B805" s="19"/>
      <c r="C805" s="1"/>
      <c r="D805" s="19"/>
      <c r="E805" s="1"/>
      <c r="F805" s="1"/>
      <c r="G805" s="57"/>
      <c r="H805" s="1"/>
      <c r="I805" s="1"/>
      <c r="J805" s="1"/>
      <c r="K805" s="57"/>
      <c r="L805" s="19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35">
      <c r="A806" s="19"/>
      <c r="B806" s="19"/>
      <c r="C806" s="1"/>
      <c r="D806" s="19"/>
      <c r="E806" s="1"/>
      <c r="F806" s="1"/>
      <c r="G806" s="57"/>
      <c r="H806" s="1"/>
      <c r="I806" s="1"/>
      <c r="J806" s="1"/>
      <c r="K806" s="57"/>
      <c r="L806" s="19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35">
      <c r="A807" s="19"/>
      <c r="B807" s="19"/>
      <c r="C807" s="1"/>
      <c r="D807" s="19"/>
      <c r="E807" s="1"/>
      <c r="F807" s="1"/>
      <c r="G807" s="57"/>
      <c r="H807" s="1"/>
      <c r="I807" s="1"/>
      <c r="J807" s="1"/>
      <c r="K807" s="57"/>
      <c r="L807" s="19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35">
      <c r="A808" s="19"/>
      <c r="B808" s="19"/>
      <c r="C808" s="1"/>
      <c r="D808" s="19"/>
      <c r="E808" s="1"/>
      <c r="F808" s="1"/>
      <c r="G808" s="57"/>
      <c r="H808" s="1"/>
      <c r="I808" s="1"/>
      <c r="J808" s="1"/>
      <c r="K808" s="57"/>
      <c r="L808" s="19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35">
      <c r="A809" s="19"/>
      <c r="B809" s="19"/>
      <c r="C809" s="1"/>
      <c r="D809" s="19"/>
      <c r="E809" s="1"/>
      <c r="F809" s="1"/>
      <c r="G809" s="57"/>
      <c r="H809" s="1"/>
      <c r="I809" s="1"/>
      <c r="J809" s="1"/>
      <c r="K809" s="57"/>
      <c r="L809" s="19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35">
      <c r="A810" s="19"/>
      <c r="B810" s="19"/>
      <c r="C810" s="1"/>
      <c r="D810" s="19"/>
      <c r="E810" s="1"/>
      <c r="F810" s="1"/>
      <c r="G810" s="57"/>
      <c r="H810" s="1"/>
      <c r="I810" s="1"/>
      <c r="J810" s="1"/>
      <c r="K810" s="57"/>
      <c r="L810" s="19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35">
      <c r="A811" s="19"/>
      <c r="B811" s="19"/>
      <c r="C811" s="1"/>
      <c r="D811" s="19"/>
      <c r="E811" s="1"/>
      <c r="F811" s="1"/>
      <c r="G811" s="57"/>
      <c r="H811" s="1"/>
      <c r="I811" s="1"/>
      <c r="J811" s="1"/>
      <c r="K811" s="57"/>
      <c r="L811" s="19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35">
      <c r="A812" s="19"/>
      <c r="B812" s="19"/>
      <c r="C812" s="1"/>
      <c r="D812" s="19"/>
      <c r="E812" s="1"/>
      <c r="F812" s="1"/>
      <c r="G812" s="57"/>
      <c r="H812" s="1"/>
      <c r="I812" s="1"/>
      <c r="J812" s="1"/>
      <c r="K812" s="57"/>
      <c r="L812" s="19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35">
      <c r="A813" s="19"/>
      <c r="B813" s="19"/>
      <c r="C813" s="1"/>
      <c r="D813" s="19"/>
      <c r="E813" s="1"/>
      <c r="F813" s="1"/>
      <c r="G813" s="57"/>
      <c r="H813" s="1"/>
      <c r="I813" s="1"/>
      <c r="J813" s="1"/>
      <c r="K813" s="57"/>
      <c r="L813" s="19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35">
      <c r="A814" s="19"/>
      <c r="B814" s="19"/>
      <c r="C814" s="1"/>
      <c r="D814" s="19"/>
      <c r="E814" s="1"/>
      <c r="F814" s="1"/>
      <c r="G814" s="57"/>
      <c r="H814" s="1"/>
      <c r="I814" s="1"/>
      <c r="J814" s="1"/>
      <c r="K814" s="57"/>
      <c r="L814" s="19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35">
      <c r="A815" s="19"/>
      <c r="B815" s="19"/>
      <c r="C815" s="1"/>
      <c r="D815" s="19"/>
      <c r="E815" s="1"/>
      <c r="F815" s="1"/>
      <c r="G815" s="57"/>
      <c r="H815" s="1"/>
      <c r="I815" s="1"/>
      <c r="J815" s="1"/>
      <c r="K815" s="57"/>
      <c r="L815" s="19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35">
      <c r="A816" s="19"/>
      <c r="B816" s="19"/>
      <c r="C816" s="1"/>
      <c r="D816" s="19"/>
      <c r="E816" s="1"/>
      <c r="F816" s="1"/>
      <c r="G816" s="57"/>
      <c r="H816" s="1"/>
      <c r="I816" s="1"/>
      <c r="J816" s="1"/>
      <c r="K816" s="57"/>
      <c r="L816" s="19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35">
      <c r="A817" s="19"/>
      <c r="B817" s="19"/>
      <c r="C817" s="1"/>
      <c r="D817" s="19"/>
      <c r="E817" s="1"/>
      <c r="F817" s="1"/>
      <c r="G817" s="57"/>
      <c r="H817" s="1"/>
      <c r="I817" s="1"/>
      <c r="J817" s="1"/>
      <c r="K817" s="57"/>
      <c r="L817" s="19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35">
      <c r="A818" s="19"/>
      <c r="B818" s="19"/>
      <c r="C818" s="1"/>
      <c r="D818" s="19"/>
      <c r="E818" s="1"/>
      <c r="F818" s="1"/>
      <c r="G818" s="57"/>
      <c r="H818" s="1"/>
      <c r="I818" s="1"/>
      <c r="J818" s="1"/>
      <c r="K818" s="57"/>
      <c r="L818" s="19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35">
      <c r="A819" s="19"/>
      <c r="B819" s="19"/>
      <c r="C819" s="1"/>
      <c r="D819" s="19"/>
      <c r="E819" s="1"/>
      <c r="F819" s="1"/>
      <c r="G819" s="57"/>
      <c r="H819" s="1"/>
      <c r="I819" s="1"/>
      <c r="J819" s="1"/>
      <c r="K819" s="57"/>
      <c r="L819" s="19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35">
      <c r="A820" s="19"/>
      <c r="B820" s="19"/>
      <c r="C820" s="1"/>
      <c r="D820" s="19"/>
      <c r="E820" s="1"/>
      <c r="F820" s="1"/>
      <c r="G820" s="57"/>
      <c r="H820" s="1"/>
      <c r="I820" s="1"/>
      <c r="J820" s="1"/>
      <c r="K820" s="57"/>
      <c r="L820" s="19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35">
      <c r="A821" s="19"/>
      <c r="B821" s="19"/>
      <c r="C821" s="1"/>
      <c r="D821" s="19"/>
      <c r="E821" s="1"/>
      <c r="F821" s="1"/>
      <c r="G821" s="57"/>
      <c r="H821" s="1"/>
      <c r="I821" s="1"/>
      <c r="J821" s="1"/>
      <c r="K821" s="57"/>
      <c r="L821" s="19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35">
      <c r="A822" s="19"/>
      <c r="B822" s="19"/>
      <c r="C822" s="1"/>
      <c r="D822" s="19"/>
      <c r="E822" s="1"/>
      <c r="F822" s="1"/>
      <c r="G822" s="57"/>
      <c r="H822" s="1"/>
      <c r="I822" s="1"/>
      <c r="J822" s="1"/>
      <c r="K822" s="57"/>
      <c r="L822" s="19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35">
      <c r="A823" s="19"/>
      <c r="B823" s="19"/>
      <c r="C823" s="1"/>
      <c r="D823" s="19"/>
      <c r="E823" s="1"/>
      <c r="F823" s="1"/>
      <c r="G823" s="57"/>
      <c r="H823" s="1"/>
      <c r="I823" s="1"/>
      <c r="J823" s="1"/>
      <c r="K823" s="57"/>
      <c r="L823" s="19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35">
      <c r="A824" s="19"/>
      <c r="B824" s="19"/>
      <c r="C824" s="1"/>
      <c r="D824" s="19"/>
      <c r="E824" s="1"/>
      <c r="F824" s="1"/>
      <c r="G824" s="57"/>
      <c r="H824" s="1"/>
      <c r="I824" s="1"/>
      <c r="J824" s="1"/>
      <c r="K824" s="57"/>
      <c r="L824" s="19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35">
      <c r="A825" s="19"/>
      <c r="B825" s="19"/>
      <c r="C825" s="1"/>
      <c r="D825" s="19"/>
      <c r="E825" s="1"/>
      <c r="F825" s="1"/>
      <c r="G825" s="57"/>
      <c r="H825" s="1"/>
      <c r="I825" s="1"/>
      <c r="J825" s="1"/>
      <c r="K825" s="57"/>
      <c r="L825" s="19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35">
      <c r="A826" s="19"/>
      <c r="B826" s="19"/>
      <c r="C826" s="1"/>
      <c r="D826" s="19"/>
      <c r="E826" s="1"/>
      <c r="F826" s="1"/>
      <c r="G826" s="57"/>
      <c r="H826" s="1"/>
      <c r="I826" s="1"/>
      <c r="J826" s="1"/>
      <c r="K826" s="57"/>
      <c r="L826" s="19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35">
      <c r="A827" s="19"/>
      <c r="B827" s="19"/>
      <c r="C827" s="1"/>
      <c r="D827" s="19"/>
      <c r="E827" s="1"/>
      <c r="F827" s="1"/>
      <c r="G827" s="57"/>
      <c r="H827" s="1"/>
      <c r="I827" s="1"/>
      <c r="J827" s="1"/>
      <c r="K827" s="57"/>
      <c r="L827" s="19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35">
      <c r="A828" s="19"/>
      <c r="B828" s="19"/>
      <c r="C828" s="1"/>
      <c r="D828" s="19"/>
      <c r="E828" s="1"/>
      <c r="F828" s="1"/>
      <c r="G828" s="57"/>
      <c r="H828" s="1"/>
      <c r="I828" s="1"/>
      <c r="J828" s="1"/>
      <c r="K828" s="57"/>
      <c r="L828" s="19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35">
      <c r="A829" s="19"/>
      <c r="B829" s="19"/>
      <c r="C829" s="1"/>
      <c r="D829" s="19"/>
      <c r="E829" s="1"/>
      <c r="F829" s="1"/>
      <c r="G829" s="57"/>
      <c r="H829" s="1"/>
      <c r="I829" s="1"/>
      <c r="J829" s="1"/>
      <c r="K829" s="57"/>
      <c r="L829" s="19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35">
      <c r="A830" s="19"/>
      <c r="B830" s="19"/>
      <c r="C830" s="1"/>
      <c r="D830" s="19"/>
      <c r="E830" s="1"/>
      <c r="F830" s="1"/>
      <c r="G830" s="57"/>
      <c r="H830" s="1"/>
      <c r="I830" s="1"/>
      <c r="J830" s="1"/>
      <c r="K830" s="57"/>
      <c r="L830" s="19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35">
      <c r="A831" s="19"/>
      <c r="B831" s="19"/>
      <c r="C831" s="1"/>
      <c r="D831" s="19"/>
      <c r="E831" s="1"/>
      <c r="F831" s="1"/>
      <c r="G831" s="57"/>
      <c r="H831" s="1"/>
      <c r="I831" s="1"/>
      <c r="J831" s="1"/>
      <c r="K831" s="57"/>
      <c r="L831" s="19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35">
      <c r="A832" s="19"/>
      <c r="B832" s="19"/>
      <c r="C832" s="1"/>
      <c r="D832" s="19"/>
      <c r="E832" s="1"/>
      <c r="F832" s="1"/>
      <c r="G832" s="57"/>
      <c r="H832" s="1"/>
      <c r="I832" s="1"/>
      <c r="J832" s="1"/>
      <c r="K832" s="57"/>
      <c r="L832" s="19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35">
      <c r="A833" s="19"/>
      <c r="B833" s="19"/>
      <c r="C833" s="1"/>
      <c r="D833" s="19"/>
      <c r="E833" s="1"/>
      <c r="F833" s="1"/>
      <c r="G833" s="57"/>
      <c r="H833" s="1"/>
      <c r="I833" s="1"/>
      <c r="J833" s="1"/>
      <c r="K833" s="57"/>
      <c r="L833" s="19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35">
      <c r="A834" s="19"/>
      <c r="B834" s="19"/>
      <c r="C834" s="1"/>
      <c r="D834" s="19"/>
      <c r="E834" s="1"/>
      <c r="F834" s="1"/>
      <c r="G834" s="57"/>
      <c r="H834" s="1"/>
      <c r="I834" s="1"/>
      <c r="J834" s="1"/>
      <c r="K834" s="57"/>
      <c r="L834" s="19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35">
      <c r="A835" s="19"/>
      <c r="B835" s="19"/>
      <c r="C835" s="1"/>
      <c r="D835" s="19"/>
      <c r="E835" s="1"/>
      <c r="F835" s="1"/>
      <c r="G835" s="57"/>
      <c r="H835" s="1"/>
      <c r="I835" s="1"/>
      <c r="J835" s="1"/>
      <c r="K835" s="57"/>
      <c r="L835" s="19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35">
      <c r="A836" s="19"/>
      <c r="B836" s="19"/>
      <c r="C836" s="1"/>
      <c r="D836" s="19"/>
      <c r="E836" s="1"/>
      <c r="F836" s="1"/>
      <c r="G836" s="57"/>
      <c r="H836" s="1"/>
      <c r="I836" s="1"/>
      <c r="J836" s="1"/>
      <c r="K836" s="57"/>
      <c r="L836" s="19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35">
      <c r="A837" s="19"/>
      <c r="B837" s="19"/>
      <c r="C837" s="1"/>
      <c r="D837" s="19"/>
      <c r="E837" s="1"/>
      <c r="F837" s="1"/>
      <c r="G837" s="57"/>
      <c r="H837" s="1"/>
      <c r="I837" s="1"/>
      <c r="J837" s="1"/>
      <c r="K837" s="57"/>
      <c r="L837" s="19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35">
      <c r="A838" s="19"/>
      <c r="B838" s="19"/>
      <c r="C838" s="1"/>
      <c r="D838" s="19"/>
      <c r="E838" s="1"/>
      <c r="F838" s="1"/>
      <c r="G838" s="57"/>
      <c r="H838" s="1"/>
      <c r="I838" s="1"/>
      <c r="J838" s="1"/>
      <c r="K838" s="57"/>
      <c r="L838" s="19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35">
      <c r="A839" s="19"/>
      <c r="B839" s="19"/>
      <c r="C839" s="1"/>
      <c r="D839" s="19"/>
      <c r="E839" s="1"/>
      <c r="F839" s="1"/>
      <c r="G839" s="57"/>
      <c r="H839" s="1"/>
      <c r="I839" s="1"/>
      <c r="J839" s="1"/>
      <c r="K839" s="57"/>
      <c r="L839" s="19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35">
      <c r="A840" s="19"/>
      <c r="B840" s="19"/>
      <c r="C840" s="1"/>
      <c r="D840" s="19"/>
      <c r="E840" s="1"/>
      <c r="F840" s="1"/>
      <c r="G840" s="57"/>
      <c r="H840" s="1"/>
      <c r="I840" s="1"/>
      <c r="J840" s="1"/>
      <c r="K840" s="57"/>
      <c r="L840" s="19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35">
      <c r="A841" s="19"/>
      <c r="B841" s="19"/>
      <c r="C841" s="1"/>
      <c r="D841" s="19"/>
      <c r="E841" s="1"/>
      <c r="F841" s="1"/>
      <c r="G841" s="57"/>
      <c r="H841" s="1"/>
      <c r="I841" s="1"/>
      <c r="J841" s="1"/>
      <c r="K841" s="57"/>
      <c r="L841" s="19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35">
      <c r="A842" s="19"/>
      <c r="B842" s="19"/>
      <c r="C842" s="1"/>
      <c r="D842" s="19"/>
      <c r="E842" s="1"/>
      <c r="F842" s="1"/>
      <c r="G842" s="57"/>
      <c r="H842" s="1"/>
      <c r="I842" s="1"/>
      <c r="J842" s="1"/>
      <c r="K842" s="57"/>
      <c r="L842" s="19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35">
      <c r="A843" s="19"/>
      <c r="B843" s="19"/>
      <c r="C843" s="1"/>
      <c r="D843" s="19"/>
      <c r="E843" s="1"/>
      <c r="F843" s="1"/>
      <c r="G843" s="57"/>
      <c r="H843" s="1"/>
      <c r="I843" s="1"/>
      <c r="J843" s="1"/>
      <c r="K843" s="57"/>
      <c r="L843" s="19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35">
      <c r="A844" s="19"/>
      <c r="B844" s="19"/>
      <c r="C844" s="1"/>
      <c r="D844" s="19"/>
      <c r="E844" s="1"/>
      <c r="F844" s="1"/>
      <c r="G844" s="57"/>
      <c r="H844" s="1"/>
      <c r="I844" s="1"/>
      <c r="J844" s="1"/>
      <c r="K844" s="57"/>
      <c r="L844" s="19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35">
      <c r="A845" s="19"/>
      <c r="B845" s="19"/>
      <c r="C845" s="1"/>
      <c r="D845" s="19"/>
      <c r="E845" s="1"/>
      <c r="F845" s="1"/>
      <c r="G845" s="57"/>
      <c r="H845" s="1"/>
      <c r="I845" s="1"/>
      <c r="J845" s="1"/>
      <c r="K845" s="57"/>
      <c r="L845" s="19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35">
      <c r="A846" s="19"/>
      <c r="B846" s="19"/>
      <c r="C846" s="1"/>
      <c r="D846" s="19"/>
      <c r="E846" s="1"/>
      <c r="F846" s="1"/>
      <c r="G846" s="57"/>
      <c r="H846" s="1"/>
      <c r="I846" s="1"/>
      <c r="J846" s="1"/>
      <c r="K846" s="57"/>
      <c r="L846" s="19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35">
      <c r="A847" s="19"/>
      <c r="B847" s="19"/>
      <c r="C847" s="1"/>
      <c r="D847" s="19"/>
      <c r="E847" s="1"/>
      <c r="F847" s="1"/>
      <c r="G847" s="57"/>
      <c r="H847" s="1"/>
      <c r="I847" s="1"/>
      <c r="J847" s="1"/>
      <c r="K847" s="57"/>
      <c r="L847" s="19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35">
      <c r="A848" s="19"/>
      <c r="B848" s="19"/>
      <c r="C848" s="1"/>
      <c r="D848" s="19"/>
      <c r="E848" s="1"/>
      <c r="F848" s="1"/>
      <c r="G848" s="57"/>
      <c r="H848" s="1"/>
      <c r="I848" s="1"/>
      <c r="J848" s="1"/>
      <c r="K848" s="57"/>
      <c r="L848" s="19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35">
      <c r="A849" s="19"/>
      <c r="B849" s="19"/>
      <c r="C849" s="1"/>
      <c r="D849" s="19"/>
      <c r="E849" s="1"/>
      <c r="F849" s="1"/>
      <c r="G849" s="57"/>
      <c r="H849" s="1"/>
      <c r="I849" s="1"/>
      <c r="J849" s="1"/>
      <c r="K849" s="57"/>
      <c r="L849" s="19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35">
      <c r="A850" s="19"/>
      <c r="B850" s="19"/>
      <c r="C850" s="1"/>
      <c r="D850" s="19"/>
      <c r="E850" s="1"/>
      <c r="F850" s="1"/>
      <c r="G850" s="57"/>
      <c r="H850" s="1"/>
      <c r="I850" s="1"/>
      <c r="J850" s="1"/>
      <c r="K850" s="57"/>
      <c r="L850" s="19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35">
      <c r="A851" s="19"/>
      <c r="B851" s="19"/>
      <c r="C851" s="1"/>
      <c r="D851" s="19"/>
      <c r="E851" s="1"/>
      <c r="F851" s="1"/>
      <c r="G851" s="57"/>
      <c r="H851" s="1"/>
      <c r="I851" s="1"/>
      <c r="J851" s="1"/>
      <c r="K851" s="57"/>
      <c r="L851" s="19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35">
      <c r="A852" s="19"/>
      <c r="B852" s="19"/>
      <c r="C852" s="1"/>
      <c r="D852" s="19"/>
      <c r="E852" s="1"/>
      <c r="F852" s="1"/>
      <c r="G852" s="57"/>
      <c r="H852" s="1"/>
      <c r="I852" s="1"/>
      <c r="J852" s="1"/>
      <c r="K852" s="57"/>
      <c r="L852" s="19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35">
      <c r="A853" s="19"/>
      <c r="B853" s="19"/>
      <c r="C853" s="1"/>
      <c r="D853" s="19"/>
      <c r="E853" s="1"/>
      <c r="F853" s="1"/>
      <c r="G853" s="57"/>
      <c r="H853" s="1"/>
      <c r="I853" s="1"/>
      <c r="J853" s="1"/>
      <c r="K853" s="57"/>
      <c r="L853" s="19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35">
      <c r="A854" s="19"/>
      <c r="B854" s="19"/>
      <c r="C854" s="1"/>
      <c r="D854" s="19"/>
      <c r="E854" s="1"/>
      <c r="F854" s="1"/>
      <c r="G854" s="57"/>
      <c r="H854" s="1"/>
      <c r="I854" s="1"/>
      <c r="J854" s="1"/>
      <c r="K854" s="57"/>
      <c r="L854" s="19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35">
      <c r="A855" s="19"/>
      <c r="B855" s="19"/>
      <c r="C855" s="1"/>
      <c r="D855" s="19"/>
      <c r="E855" s="1"/>
      <c r="F855" s="1"/>
      <c r="G855" s="57"/>
      <c r="H855" s="1"/>
      <c r="I855" s="1"/>
      <c r="J855" s="1"/>
      <c r="K855" s="57"/>
      <c r="L855" s="19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35">
      <c r="A856" s="19"/>
      <c r="B856" s="19"/>
      <c r="C856" s="1"/>
      <c r="D856" s="19"/>
      <c r="E856" s="1"/>
      <c r="F856" s="1"/>
      <c r="G856" s="57"/>
      <c r="H856" s="1"/>
      <c r="I856" s="1"/>
      <c r="J856" s="1"/>
      <c r="K856" s="57"/>
      <c r="L856" s="19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35">
      <c r="A857" s="19"/>
      <c r="B857" s="19"/>
      <c r="C857" s="1"/>
      <c r="D857" s="19"/>
      <c r="E857" s="1"/>
      <c r="F857" s="1"/>
      <c r="G857" s="57"/>
      <c r="H857" s="1"/>
      <c r="I857" s="1"/>
      <c r="J857" s="1"/>
      <c r="K857" s="57"/>
      <c r="L857" s="19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35">
      <c r="A858" s="19"/>
      <c r="B858" s="19"/>
      <c r="C858" s="1"/>
      <c r="D858" s="19"/>
      <c r="E858" s="1"/>
      <c r="F858" s="1"/>
      <c r="G858" s="57"/>
      <c r="H858" s="1"/>
      <c r="I858" s="1"/>
      <c r="J858" s="1"/>
      <c r="K858" s="57"/>
      <c r="L858" s="19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35">
      <c r="A859" s="19"/>
      <c r="B859" s="19"/>
      <c r="C859" s="1"/>
      <c r="D859" s="19"/>
      <c r="E859" s="1"/>
      <c r="F859" s="1"/>
      <c r="G859" s="57"/>
      <c r="H859" s="1"/>
      <c r="I859" s="1"/>
      <c r="J859" s="1"/>
      <c r="K859" s="57"/>
      <c r="L859" s="19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35">
      <c r="A860" s="19"/>
      <c r="B860" s="19"/>
      <c r="C860" s="1"/>
      <c r="D860" s="19"/>
      <c r="E860" s="1"/>
      <c r="F860" s="1"/>
      <c r="G860" s="57"/>
      <c r="H860" s="1"/>
      <c r="I860" s="1"/>
      <c r="J860" s="1"/>
      <c r="K860" s="57"/>
      <c r="L860" s="19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35">
      <c r="A861" s="19"/>
      <c r="B861" s="19"/>
      <c r="C861" s="1"/>
      <c r="D861" s="19"/>
      <c r="E861" s="1"/>
      <c r="F861" s="1"/>
      <c r="G861" s="57"/>
      <c r="H861" s="1"/>
      <c r="I861" s="1"/>
      <c r="J861" s="1"/>
      <c r="K861" s="57"/>
      <c r="L861" s="19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35">
      <c r="A862" s="19"/>
      <c r="B862" s="19"/>
      <c r="C862" s="1"/>
      <c r="D862" s="19"/>
      <c r="E862" s="1"/>
      <c r="F862" s="1"/>
      <c r="G862" s="57"/>
      <c r="H862" s="1"/>
      <c r="I862" s="1"/>
      <c r="J862" s="1"/>
      <c r="K862" s="57"/>
      <c r="L862" s="19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35">
      <c r="A863" s="19"/>
      <c r="B863" s="19"/>
      <c r="C863" s="1"/>
      <c r="D863" s="19"/>
      <c r="E863" s="1"/>
      <c r="F863" s="1"/>
      <c r="G863" s="57"/>
      <c r="H863" s="1"/>
      <c r="I863" s="1"/>
      <c r="J863" s="1"/>
      <c r="K863" s="57"/>
      <c r="L863" s="19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35">
      <c r="A864" s="19"/>
      <c r="B864" s="19"/>
      <c r="C864" s="1"/>
      <c r="D864" s="19"/>
      <c r="E864" s="1"/>
      <c r="F864" s="1"/>
      <c r="G864" s="57"/>
      <c r="H864" s="1"/>
      <c r="I864" s="1"/>
      <c r="J864" s="1"/>
      <c r="K864" s="57"/>
      <c r="L864" s="19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35">
      <c r="A865" s="19"/>
      <c r="B865" s="19"/>
      <c r="C865" s="1"/>
      <c r="D865" s="19"/>
      <c r="E865" s="1"/>
      <c r="F865" s="1"/>
      <c r="G865" s="57"/>
      <c r="H865" s="1"/>
      <c r="I865" s="1"/>
      <c r="J865" s="1"/>
      <c r="K865" s="57"/>
      <c r="L865" s="19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35">
      <c r="A866" s="19"/>
      <c r="B866" s="19"/>
      <c r="C866" s="1"/>
      <c r="D866" s="19"/>
      <c r="E866" s="1"/>
      <c r="F866" s="1"/>
      <c r="G866" s="57"/>
      <c r="H866" s="1"/>
      <c r="I866" s="1"/>
      <c r="J866" s="1"/>
      <c r="K866" s="57"/>
      <c r="L866" s="19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35">
      <c r="A867" s="19"/>
      <c r="B867" s="19"/>
      <c r="C867" s="1"/>
      <c r="D867" s="19"/>
      <c r="E867" s="1"/>
      <c r="F867" s="1"/>
      <c r="G867" s="57"/>
      <c r="H867" s="1"/>
      <c r="I867" s="1"/>
      <c r="J867" s="1"/>
      <c r="K867" s="57"/>
      <c r="L867" s="19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35">
      <c r="A868" s="19"/>
      <c r="B868" s="19"/>
      <c r="C868" s="1"/>
      <c r="D868" s="19"/>
      <c r="E868" s="1"/>
      <c r="F868" s="1"/>
      <c r="G868" s="57"/>
      <c r="H868" s="1"/>
      <c r="I868" s="1"/>
      <c r="J868" s="1"/>
      <c r="K868" s="57"/>
      <c r="L868" s="19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35">
      <c r="A869" s="19"/>
      <c r="B869" s="19"/>
      <c r="C869" s="1"/>
      <c r="D869" s="19"/>
      <c r="E869" s="1"/>
      <c r="F869" s="1"/>
      <c r="G869" s="57"/>
      <c r="H869" s="1"/>
      <c r="I869" s="1"/>
      <c r="J869" s="1"/>
      <c r="K869" s="57"/>
      <c r="L869" s="19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35">
      <c r="A870" s="19"/>
      <c r="B870" s="19"/>
      <c r="C870" s="1"/>
      <c r="D870" s="19"/>
      <c r="E870" s="1"/>
      <c r="F870" s="1"/>
      <c r="G870" s="57"/>
      <c r="H870" s="1"/>
      <c r="I870" s="1"/>
      <c r="J870" s="1"/>
      <c r="K870" s="57"/>
      <c r="L870" s="19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35">
      <c r="A871" s="19"/>
      <c r="B871" s="19"/>
      <c r="C871" s="1"/>
      <c r="D871" s="19"/>
      <c r="E871" s="1"/>
      <c r="F871" s="1"/>
      <c r="G871" s="57"/>
      <c r="H871" s="1"/>
      <c r="I871" s="1"/>
      <c r="J871" s="1"/>
      <c r="K871" s="57"/>
      <c r="L871" s="19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35">
      <c r="A872" s="19"/>
      <c r="B872" s="19"/>
      <c r="C872" s="1"/>
      <c r="D872" s="19"/>
      <c r="E872" s="1"/>
      <c r="F872" s="1"/>
      <c r="G872" s="57"/>
      <c r="H872" s="1"/>
      <c r="I872" s="1"/>
      <c r="J872" s="1"/>
      <c r="K872" s="57"/>
      <c r="L872" s="19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35">
      <c r="A873" s="19"/>
      <c r="B873" s="19"/>
      <c r="C873" s="1"/>
      <c r="D873" s="19"/>
      <c r="E873" s="1"/>
      <c r="F873" s="1"/>
      <c r="G873" s="57"/>
      <c r="H873" s="1"/>
      <c r="I873" s="1"/>
      <c r="J873" s="1"/>
      <c r="K873" s="57"/>
      <c r="L873" s="19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35">
      <c r="A874" s="19"/>
      <c r="B874" s="19"/>
      <c r="C874" s="1"/>
      <c r="D874" s="19"/>
      <c r="E874" s="1"/>
      <c r="F874" s="1"/>
      <c r="G874" s="57"/>
      <c r="H874" s="1"/>
      <c r="I874" s="1"/>
      <c r="J874" s="1"/>
      <c r="K874" s="57"/>
      <c r="L874" s="19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35">
      <c r="A875" s="19"/>
      <c r="B875" s="19"/>
      <c r="C875" s="1"/>
      <c r="D875" s="19"/>
      <c r="E875" s="1"/>
      <c r="F875" s="1"/>
      <c r="G875" s="57"/>
      <c r="H875" s="1"/>
      <c r="I875" s="1"/>
      <c r="J875" s="1"/>
      <c r="K875" s="57"/>
      <c r="L875" s="19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35">
      <c r="A876" s="19"/>
      <c r="B876" s="19"/>
      <c r="C876" s="1"/>
      <c r="D876" s="19"/>
      <c r="E876" s="1"/>
      <c r="F876" s="1"/>
      <c r="G876" s="57"/>
      <c r="H876" s="1"/>
      <c r="I876" s="1"/>
      <c r="J876" s="1"/>
      <c r="K876" s="57"/>
      <c r="L876" s="19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35">
      <c r="A877" s="19"/>
      <c r="B877" s="19"/>
      <c r="C877" s="1"/>
      <c r="D877" s="19"/>
      <c r="E877" s="1"/>
      <c r="F877" s="1"/>
      <c r="G877" s="57"/>
      <c r="H877" s="1"/>
      <c r="I877" s="1"/>
      <c r="J877" s="1"/>
      <c r="K877" s="57"/>
      <c r="L877" s="19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35">
      <c r="A878" s="19"/>
      <c r="B878" s="19"/>
      <c r="C878" s="1"/>
      <c r="D878" s="19"/>
      <c r="E878" s="1"/>
      <c r="F878" s="1"/>
      <c r="G878" s="57"/>
      <c r="H878" s="1"/>
      <c r="I878" s="1"/>
      <c r="J878" s="1"/>
      <c r="K878" s="57"/>
      <c r="L878" s="19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35">
      <c r="A879" s="19"/>
      <c r="B879" s="19"/>
      <c r="C879" s="1"/>
      <c r="D879" s="19"/>
      <c r="E879" s="1"/>
      <c r="F879" s="1"/>
      <c r="G879" s="57"/>
      <c r="H879" s="1"/>
      <c r="I879" s="1"/>
      <c r="J879" s="1"/>
      <c r="K879" s="57"/>
      <c r="L879" s="19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35">
      <c r="A880" s="19"/>
      <c r="B880" s="19"/>
      <c r="C880" s="1"/>
      <c r="D880" s="19"/>
      <c r="E880" s="1"/>
      <c r="F880" s="1"/>
      <c r="G880" s="57"/>
      <c r="H880" s="1"/>
      <c r="I880" s="1"/>
      <c r="J880" s="1"/>
      <c r="K880" s="57"/>
      <c r="L880" s="19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35">
      <c r="A881" s="19"/>
      <c r="B881" s="19"/>
      <c r="C881" s="1"/>
      <c r="D881" s="19"/>
      <c r="E881" s="1"/>
      <c r="F881" s="1"/>
      <c r="G881" s="57"/>
      <c r="H881" s="1"/>
      <c r="I881" s="1"/>
      <c r="J881" s="1"/>
      <c r="K881" s="57"/>
      <c r="L881" s="19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35">
      <c r="A882" s="19"/>
      <c r="B882" s="19"/>
      <c r="C882" s="1"/>
      <c r="D882" s="19"/>
      <c r="E882" s="1"/>
      <c r="F882" s="1"/>
      <c r="G882" s="57"/>
      <c r="H882" s="1"/>
      <c r="I882" s="1"/>
      <c r="J882" s="1"/>
      <c r="K882" s="57"/>
      <c r="L882" s="19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35">
      <c r="A883" s="19"/>
      <c r="B883" s="19"/>
      <c r="C883" s="1"/>
      <c r="D883" s="19"/>
      <c r="E883" s="1"/>
      <c r="F883" s="1"/>
      <c r="G883" s="57"/>
      <c r="H883" s="1"/>
      <c r="I883" s="1"/>
      <c r="J883" s="1"/>
      <c r="K883" s="57"/>
      <c r="L883" s="19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35">
      <c r="A884" s="19"/>
      <c r="B884" s="19"/>
      <c r="C884" s="1"/>
      <c r="D884" s="19"/>
      <c r="E884" s="1"/>
      <c r="F884" s="1"/>
      <c r="G884" s="57"/>
      <c r="H884" s="1"/>
      <c r="I884" s="1"/>
      <c r="J884" s="1"/>
      <c r="K884" s="57"/>
      <c r="L884" s="19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35">
      <c r="A885" s="19"/>
      <c r="B885" s="19"/>
      <c r="C885" s="1"/>
      <c r="D885" s="19"/>
      <c r="E885" s="1"/>
      <c r="F885" s="1"/>
      <c r="G885" s="57"/>
      <c r="H885" s="1"/>
      <c r="I885" s="1"/>
      <c r="J885" s="1"/>
      <c r="K885" s="57"/>
      <c r="L885" s="19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35">
      <c r="A886" s="19"/>
      <c r="B886" s="19"/>
      <c r="C886" s="1"/>
      <c r="D886" s="19"/>
      <c r="E886" s="1"/>
      <c r="F886" s="1"/>
      <c r="G886" s="57"/>
      <c r="H886" s="1"/>
      <c r="I886" s="1"/>
      <c r="J886" s="1"/>
      <c r="K886" s="57"/>
      <c r="L886" s="19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35">
      <c r="A887" s="19"/>
      <c r="B887" s="19"/>
      <c r="C887" s="1"/>
      <c r="D887" s="19"/>
      <c r="E887" s="1"/>
      <c r="F887" s="1"/>
      <c r="G887" s="57"/>
      <c r="H887" s="1"/>
      <c r="I887" s="1"/>
      <c r="J887" s="1"/>
      <c r="K887" s="57"/>
      <c r="L887" s="19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35">
      <c r="A888" s="19"/>
      <c r="B888" s="19"/>
      <c r="C888" s="1"/>
      <c r="D888" s="19"/>
      <c r="E888" s="1"/>
      <c r="F888" s="1"/>
      <c r="G888" s="57"/>
      <c r="H888" s="1"/>
      <c r="I888" s="1"/>
      <c r="J888" s="1"/>
      <c r="K888" s="57"/>
      <c r="L888" s="19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35">
      <c r="A889" s="19"/>
      <c r="B889" s="19"/>
      <c r="C889" s="1"/>
      <c r="D889" s="19"/>
      <c r="E889" s="1"/>
      <c r="F889" s="1"/>
      <c r="G889" s="57"/>
      <c r="H889" s="1"/>
      <c r="I889" s="1"/>
      <c r="J889" s="1"/>
      <c r="K889" s="57"/>
      <c r="L889" s="19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35">
      <c r="A890" s="19"/>
      <c r="B890" s="19"/>
      <c r="C890" s="1"/>
      <c r="D890" s="19"/>
      <c r="E890" s="1"/>
      <c r="F890" s="1"/>
      <c r="G890" s="57"/>
      <c r="H890" s="1"/>
      <c r="I890" s="1"/>
      <c r="J890" s="1"/>
      <c r="K890" s="57"/>
      <c r="L890" s="19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35">
      <c r="A891" s="19"/>
      <c r="B891" s="19"/>
      <c r="C891" s="1"/>
      <c r="D891" s="19"/>
      <c r="E891" s="1"/>
      <c r="F891" s="1"/>
      <c r="G891" s="57"/>
      <c r="H891" s="1"/>
      <c r="I891" s="1"/>
      <c r="J891" s="1"/>
      <c r="K891" s="57"/>
      <c r="L891" s="19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35">
      <c r="A892" s="19"/>
      <c r="B892" s="19"/>
      <c r="C892" s="1"/>
      <c r="D892" s="19"/>
      <c r="E892" s="1"/>
      <c r="F892" s="1"/>
      <c r="G892" s="57"/>
      <c r="H892" s="1"/>
      <c r="I892" s="1"/>
      <c r="J892" s="1"/>
      <c r="K892" s="57"/>
      <c r="L892" s="19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35">
      <c r="A893" s="19"/>
      <c r="B893" s="19"/>
      <c r="C893" s="1"/>
      <c r="D893" s="19"/>
      <c r="E893" s="1"/>
      <c r="F893" s="1"/>
      <c r="G893" s="57"/>
      <c r="H893" s="1"/>
      <c r="I893" s="1"/>
      <c r="J893" s="1"/>
      <c r="K893" s="57"/>
      <c r="L893" s="19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35">
      <c r="A894" s="19"/>
      <c r="B894" s="19"/>
      <c r="C894" s="1"/>
      <c r="D894" s="19"/>
      <c r="E894" s="1"/>
      <c r="F894" s="1"/>
      <c r="G894" s="57"/>
      <c r="H894" s="1"/>
      <c r="I894" s="1"/>
      <c r="J894" s="1"/>
      <c r="K894" s="57"/>
      <c r="L894" s="19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35">
      <c r="A895" s="19"/>
      <c r="B895" s="19"/>
      <c r="C895" s="1"/>
      <c r="D895" s="19"/>
      <c r="E895" s="1"/>
      <c r="F895" s="1"/>
      <c r="G895" s="57"/>
      <c r="H895" s="1"/>
      <c r="I895" s="1"/>
      <c r="J895" s="1"/>
      <c r="K895" s="57"/>
      <c r="L895" s="19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35">
      <c r="A896" s="19"/>
      <c r="B896" s="19"/>
      <c r="C896" s="1"/>
      <c r="D896" s="19"/>
      <c r="E896" s="1"/>
      <c r="F896" s="1"/>
      <c r="G896" s="57"/>
      <c r="H896" s="1"/>
      <c r="I896" s="1"/>
      <c r="J896" s="1"/>
      <c r="K896" s="57"/>
      <c r="L896" s="19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35">
      <c r="A897" s="19"/>
      <c r="B897" s="19"/>
      <c r="C897" s="1"/>
      <c r="D897" s="19"/>
      <c r="E897" s="1"/>
      <c r="F897" s="1"/>
      <c r="G897" s="57"/>
      <c r="H897" s="1"/>
      <c r="I897" s="1"/>
      <c r="J897" s="1"/>
      <c r="K897" s="57"/>
      <c r="L897" s="19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35">
      <c r="A898" s="19"/>
      <c r="B898" s="19"/>
      <c r="C898" s="1"/>
      <c r="D898" s="19"/>
      <c r="E898" s="1"/>
      <c r="F898" s="1"/>
      <c r="G898" s="57"/>
      <c r="H898" s="1"/>
      <c r="I898" s="1"/>
      <c r="J898" s="1"/>
      <c r="K898" s="57"/>
      <c r="L898" s="19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35">
      <c r="A899" s="19"/>
      <c r="B899" s="19"/>
      <c r="C899" s="1"/>
      <c r="D899" s="19"/>
      <c r="E899" s="1"/>
      <c r="F899" s="1"/>
      <c r="G899" s="57"/>
      <c r="H899" s="1"/>
      <c r="I899" s="1"/>
      <c r="J899" s="1"/>
      <c r="K899" s="57"/>
      <c r="L899" s="19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35">
      <c r="A900" s="19"/>
      <c r="B900" s="19"/>
      <c r="C900" s="1"/>
      <c r="D900" s="19"/>
      <c r="E900" s="1"/>
      <c r="F900" s="1"/>
      <c r="G900" s="57"/>
      <c r="H900" s="1"/>
      <c r="I900" s="1"/>
      <c r="J900" s="1"/>
      <c r="K900" s="57"/>
      <c r="L900" s="19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35">
      <c r="A901" s="19"/>
      <c r="B901" s="19"/>
      <c r="C901" s="1"/>
      <c r="D901" s="19"/>
      <c r="E901" s="1"/>
      <c r="F901" s="1"/>
      <c r="G901" s="57"/>
      <c r="H901" s="1"/>
      <c r="I901" s="1"/>
      <c r="J901" s="1"/>
      <c r="K901" s="57"/>
      <c r="L901" s="19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35">
      <c r="A902" s="19"/>
      <c r="B902" s="19"/>
      <c r="C902" s="1"/>
      <c r="D902" s="19"/>
      <c r="E902" s="1"/>
      <c r="F902" s="1"/>
      <c r="G902" s="57"/>
      <c r="H902" s="1"/>
      <c r="I902" s="1"/>
      <c r="J902" s="1"/>
      <c r="K902" s="57"/>
      <c r="L902" s="19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35">
      <c r="A903" s="19"/>
      <c r="B903" s="19"/>
      <c r="C903" s="1"/>
      <c r="D903" s="19"/>
      <c r="E903" s="1"/>
      <c r="F903" s="1"/>
      <c r="G903" s="57"/>
      <c r="H903" s="1"/>
      <c r="I903" s="1"/>
      <c r="J903" s="1"/>
      <c r="K903" s="57"/>
      <c r="L903" s="19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35">
      <c r="A904" s="19"/>
      <c r="B904" s="19"/>
      <c r="C904" s="1"/>
      <c r="D904" s="19"/>
      <c r="E904" s="1"/>
      <c r="F904" s="1"/>
      <c r="G904" s="57"/>
      <c r="H904" s="1"/>
      <c r="I904" s="1"/>
      <c r="J904" s="1"/>
      <c r="K904" s="57"/>
      <c r="L904" s="19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35">
      <c r="A905" s="19"/>
      <c r="B905" s="19"/>
      <c r="C905" s="1"/>
      <c r="D905" s="19"/>
      <c r="E905" s="1"/>
      <c r="F905" s="1"/>
      <c r="G905" s="57"/>
      <c r="H905" s="1"/>
      <c r="I905" s="1"/>
      <c r="J905" s="1"/>
      <c r="K905" s="57"/>
      <c r="L905" s="19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35">
      <c r="A906" s="19"/>
      <c r="B906" s="19"/>
      <c r="C906" s="1"/>
      <c r="D906" s="19"/>
      <c r="E906" s="1"/>
      <c r="F906" s="1"/>
      <c r="G906" s="57"/>
      <c r="H906" s="1"/>
      <c r="I906" s="1"/>
      <c r="J906" s="1"/>
      <c r="K906" s="57"/>
      <c r="L906" s="19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35">
      <c r="A907" s="19"/>
      <c r="B907" s="19"/>
      <c r="C907" s="1"/>
      <c r="D907" s="19"/>
      <c r="E907" s="1"/>
      <c r="F907" s="1"/>
      <c r="G907" s="57"/>
      <c r="H907" s="1"/>
      <c r="I907" s="1"/>
      <c r="J907" s="1"/>
      <c r="K907" s="57"/>
      <c r="L907" s="19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35">
      <c r="A908" s="19"/>
      <c r="B908" s="19"/>
      <c r="C908" s="1"/>
      <c r="D908" s="19"/>
      <c r="E908" s="1"/>
      <c r="F908" s="1"/>
      <c r="G908" s="57"/>
      <c r="H908" s="1"/>
      <c r="I908" s="1"/>
      <c r="J908" s="1"/>
      <c r="K908" s="57"/>
      <c r="L908" s="19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35">
      <c r="A909" s="19"/>
      <c r="B909" s="19"/>
      <c r="C909" s="1"/>
      <c r="D909" s="19"/>
      <c r="E909" s="1"/>
      <c r="F909" s="1"/>
      <c r="G909" s="57"/>
      <c r="H909" s="1"/>
      <c r="I909" s="1"/>
      <c r="J909" s="1"/>
      <c r="K909" s="57"/>
      <c r="L909" s="19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35">
      <c r="A910" s="19"/>
      <c r="B910" s="19"/>
      <c r="C910" s="1"/>
      <c r="D910" s="19"/>
      <c r="E910" s="1"/>
      <c r="F910" s="1"/>
      <c r="G910" s="57"/>
      <c r="H910" s="1"/>
      <c r="I910" s="1"/>
      <c r="J910" s="1"/>
      <c r="K910" s="57"/>
      <c r="L910" s="19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35">
      <c r="A911" s="19"/>
      <c r="B911" s="19"/>
      <c r="C911" s="1"/>
      <c r="D911" s="19"/>
      <c r="E911" s="1"/>
      <c r="F911" s="1"/>
      <c r="G911" s="57"/>
      <c r="H911" s="1"/>
      <c r="I911" s="1"/>
      <c r="J911" s="1"/>
      <c r="K911" s="57"/>
      <c r="L911" s="19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35">
      <c r="A912" s="19"/>
      <c r="B912" s="19"/>
      <c r="C912" s="1"/>
      <c r="D912" s="19"/>
      <c r="E912" s="1"/>
      <c r="F912" s="1"/>
      <c r="G912" s="57"/>
      <c r="H912" s="1"/>
      <c r="I912" s="1"/>
      <c r="J912" s="1"/>
      <c r="K912" s="57"/>
      <c r="L912" s="19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35">
      <c r="A913" s="19"/>
      <c r="B913" s="19"/>
      <c r="C913" s="1"/>
      <c r="D913" s="19"/>
      <c r="E913" s="1"/>
      <c r="F913" s="1"/>
      <c r="G913" s="57"/>
      <c r="H913" s="1"/>
      <c r="I913" s="1"/>
      <c r="J913" s="1"/>
      <c r="K913" s="57"/>
      <c r="L913" s="19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35">
      <c r="A914" s="19"/>
      <c r="B914" s="19"/>
      <c r="C914" s="1"/>
      <c r="D914" s="19"/>
      <c r="E914" s="1"/>
      <c r="F914" s="1"/>
      <c r="G914" s="57"/>
      <c r="H914" s="1"/>
      <c r="I914" s="1"/>
      <c r="J914" s="1"/>
      <c r="K914" s="57"/>
      <c r="L914" s="19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35">
      <c r="A915" s="19"/>
      <c r="B915" s="19"/>
      <c r="C915" s="1"/>
      <c r="D915" s="19"/>
      <c r="E915" s="1"/>
      <c r="F915" s="1"/>
      <c r="G915" s="57"/>
      <c r="H915" s="1"/>
      <c r="I915" s="1"/>
      <c r="J915" s="1"/>
      <c r="K915" s="57"/>
      <c r="L915" s="19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35">
      <c r="A916" s="19"/>
      <c r="B916" s="19"/>
      <c r="C916" s="1"/>
      <c r="D916" s="19"/>
      <c r="E916" s="1"/>
      <c r="F916" s="1"/>
      <c r="G916" s="57"/>
      <c r="H916" s="1"/>
      <c r="I916" s="1"/>
      <c r="J916" s="1"/>
      <c r="K916" s="57"/>
      <c r="L916" s="19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35">
      <c r="A917" s="19"/>
      <c r="B917" s="19"/>
      <c r="C917" s="1"/>
      <c r="D917" s="19"/>
      <c r="E917" s="1"/>
      <c r="F917" s="1"/>
      <c r="G917" s="57"/>
      <c r="H917" s="1"/>
      <c r="I917" s="1"/>
      <c r="J917" s="1"/>
      <c r="K917" s="57"/>
      <c r="L917" s="19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35">
      <c r="A918" s="19"/>
      <c r="B918" s="19"/>
      <c r="C918" s="1"/>
      <c r="D918" s="19"/>
      <c r="E918" s="1"/>
      <c r="F918" s="1"/>
      <c r="G918" s="57"/>
      <c r="H918" s="1"/>
      <c r="I918" s="1"/>
      <c r="J918" s="1"/>
      <c r="K918" s="57"/>
      <c r="L918" s="19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35">
      <c r="A919" s="19"/>
      <c r="B919" s="19"/>
      <c r="C919" s="1"/>
      <c r="D919" s="19"/>
      <c r="E919" s="1"/>
      <c r="F919" s="1"/>
      <c r="G919" s="57"/>
      <c r="H919" s="1"/>
      <c r="I919" s="1"/>
      <c r="J919" s="1"/>
      <c r="K919" s="57"/>
      <c r="L919" s="19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35">
      <c r="A920" s="19"/>
      <c r="B920" s="19"/>
      <c r="C920" s="1"/>
      <c r="D920" s="19"/>
      <c r="E920" s="1"/>
      <c r="F920" s="1"/>
      <c r="G920" s="57"/>
      <c r="H920" s="1"/>
      <c r="I920" s="1"/>
      <c r="J920" s="1"/>
      <c r="K920" s="57"/>
      <c r="L920" s="19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35">
      <c r="A921" s="19"/>
      <c r="B921" s="19"/>
      <c r="C921" s="1"/>
      <c r="D921" s="19"/>
      <c r="E921" s="1"/>
      <c r="F921" s="1"/>
      <c r="G921" s="57"/>
      <c r="H921" s="1"/>
      <c r="I921" s="1"/>
      <c r="J921" s="1"/>
      <c r="K921" s="57"/>
      <c r="L921" s="19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35">
      <c r="A922" s="19"/>
      <c r="B922" s="19"/>
      <c r="C922" s="1"/>
      <c r="D922" s="19"/>
      <c r="E922" s="1"/>
      <c r="F922" s="1"/>
      <c r="G922" s="57"/>
      <c r="H922" s="1"/>
      <c r="I922" s="1"/>
      <c r="J922" s="1"/>
      <c r="K922" s="57"/>
      <c r="L922" s="19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35">
      <c r="A923" s="19"/>
      <c r="B923" s="19"/>
      <c r="C923" s="1"/>
      <c r="D923" s="19"/>
      <c r="E923" s="1"/>
      <c r="F923" s="1"/>
      <c r="G923" s="57"/>
      <c r="H923" s="1"/>
      <c r="I923" s="1"/>
      <c r="J923" s="1"/>
      <c r="K923" s="57"/>
      <c r="L923" s="19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35">
      <c r="A924" s="19"/>
      <c r="B924" s="19"/>
      <c r="C924" s="1"/>
      <c r="D924" s="19"/>
      <c r="E924" s="1"/>
      <c r="F924" s="1"/>
      <c r="G924" s="57"/>
      <c r="H924" s="1"/>
      <c r="I924" s="1"/>
      <c r="J924" s="1"/>
      <c r="K924" s="57"/>
      <c r="L924" s="19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35">
      <c r="A925" s="19"/>
      <c r="B925" s="19"/>
      <c r="C925" s="1"/>
      <c r="D925" s="19"/>
      <c r="E925" s="1"/>
      <c r="F925" s="1"/>
      <c r="G925" s="57"/>
      <c r="H925" s="1"/>
      <c r="I925" s="1"/>
      <c r="J925" s="1"/>
      <c r="K925" s="57"/>
      <c r="L925" s="19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35">
      <c r="A926" s="19"/>
      <c r="B926" s="19"/>
      <c r="C926" s="1"/>
      <c r="D926" s="19"/>
      <c r="E926" s="1"/>
      <c r="F926" s="1"/>
      <c r="G926" s="57"/>
      <c r="H926" s="1"/>
      <c r="I926" s="1"/>
      <c r="J926" s="1"/>
      <c r="K926" s="57"/>
      <c r="L926" s="19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35">
      <c r="A927" s="19"/>
      <c r="B927" s="19"/>
      <c r="C927" s="1"/>
      <c r="D927" s="19"/>
      <c r="E927" s="1"/>
      <c r="F927" s="1"/>
      <c r="G927" s="57"/>
      <c r="H927" s="1"/>
      <c r="I927" s="1"/>
      <c r="J927" s="1"/>
      <c r="K927" s="57"/>
      <c r="L927" s="19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35">
      <c r="A928" s="19"/>
      <c r="B928" s="19"/>
      <c r="C928" s="1"/>
      <c r="D928" s="19"/>
      <c r="E928" s="1"/>
      <c r="F928" s="1"/>
      <c r="G928" s="57"/>
      <c r="H928" s="1"/>
      <c r="I928" s="1"/>
      <c r="J928" s="1"/>
      <c r="K928" s="57"/>
      <c r="L928" s="19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35">
      <c r="A929" s="19"/>
      <c r="B929" s="19"/>
      <c r="C929" s="1"/>
      <c r="D929" s="19"/>
      <c r="E929" s="1"/>
      <c r="F929" s="1"/>
      <c r="G929" s="57"/>
      <c r="H929" s="1"/>
      <c r="I929" s="1"/>
      <c r="J929" s="1"/>
      <c r="K929" s="57"/>
      <c r="L929" s="19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35">
      <c r="A930" s="19"/>
      <c r="B930" s="19"/>
      <c r="C930" s="1"/>
      <c r="D930" s="19"/>
      <c r="E930" s="1"/>
      <c r="F930" s="1"/>
      <c r="G930" s="57"/>
      <c r="H930" s="1"/>
      <c r="I930" s="1"/>
      <c r="J930" s="1"/>
      <c r="K930" s="57"/>
      <c r="L930" s="19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35">
      <c r="A931" s="19"/>
      <c r="B931" s="19"/>
      <c r="C931" s="1"/>
      <c r="D931" s="19"/>
      <c r="E931" s="1"/>
      <c r="F931" s="1"/>
      <c r="G931" s="57"/>
      <c r="H931" s="1"/>
      <c r="I931" s="1"/>
      <c r="J931" s="1"/>
      <c r="K931" s="57"/>
      <c r="L931" s="19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35">
      <c r="A932" s="19"/>
      <c r="B932" s="19"/>
      <c r="C932" s="1"/>
      <c r="D932" s="19"/>
      <c r="E932" s="1"/>
      <c r="F932" s="1"/>
      <c r="G932" s="57"/>
      <c r="H932" s="1"/>
      <c r="I932" s="1"/>
      <c r="J932" s="1"/>
      <c r="K932" s="57"/>
      <c r="L932" s="19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35">
      <c r="A933" s="19"/>
      <c r="B933" s="19"/>
      <c r="C933" s="1"/>
      <c r="D933" s="19"/>
      <c r="E933" s="1"/>
      <c r="F933" s="1"/>
      <c r="G933" s="57"/>
      <c r="H933" s="1"/>
      <c r="I933" s="1"/>
      <c r="J933" s="1"/>
      <c r="K933" s="57"/>
      <c r="L933" s="19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35">
      <c r="A934" s="19"/>
      <c r="B934" s="19"/>
      <c r="C934" s="1"/>
      <c r="D934" s="19"/>
      <c r="E934" s="1"/>
      <c r="F934" s="1"/>
      <c r="G934" s="57"/>
      <c r="H934" s="1"/>
      <c r="I934" s="1"/>
      <c r="J934" s="1"/>
      <c r="K934" s="57"/>
      <c r="L934" s="19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35">
      <c r="A935" s="19"/>
      <c r="B935" s="19"/>
      <c r="C935" s="1"/>
      <c r="D935" s="19"/>
      <c r="E935" s="1"/>
      <c r="F935" s="1"/>
      <c r="G935" s="57"/>
      <c r="H935" s="1"/>
      <c r="I935" s="1"/>
      <c r="J935" s="1"/>
      <c r="K935" s="57"/>
      <c r="L935" s="19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35">
      <c r="A936" s="19"/>
      <c r="B936" s="19"/>
      <c r="C936" s="1"/>
      <c r="D936" s="19"/>
      <c r="E936" s="1"/>
      <c r="F936" s="1"/>
      <c r="G936" s="57"/>
      <c r="H936" s="1"/>
      <c r="I936" s="1"/>
      <c r="J936" s="1"/>
      <c r="K936" s="57"/>
      <c r="L936" s="19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35">
      <c r="A937" s="19"/>
      <c r="B937" s="19"/>
      <c r="C937" s="1"/>
      <c r="D937" s="19"/>
      <c r="E937" s="1"/>
      <c r="F937" s="1"/>
      <c r="G937" s="57"/>
      <c r="H937" s="1"/>
      <c r="I937" s="1"/>
      <c r="J937" s="1"/>
      <c r="K937" s="57"/>
      <c r="L937" s="19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35">
      <c r="A938" s="19"/>
      <c r="B938" s="19"/>
      <c r="C938" s="1"/>
      <c r="D938" s="19"/>
      <c r="E938" s="1"/>
      <c r="F938" s="1"/>
      <c r="G938" s="57"/>
      <c r="H938" s="1"/>
      <c r="I938" s="1"/>
      <c r="J938" s="1"/>
      <c r="K938" s="57"/>
      <c r="L938" s="19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35">
      <c r="A939" s="19"/>
      <c r="B939" s="19"/>
      <c r="C939" s="1"/>
      <c r="D939" s="19"/>
      <c r="E939" s="1"/>
      <c r="F939" s="1"/>
      <c r="G939" s="57"/>
      <c r="H939" s="1"/>
      <c r="I939" s="1"/>
      <c r="J939" s="1"/>
      <c r="K939" s="57"/>
      <c r="L939" s="19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35">
      <c r="A940" s="19"/>
      <c r="B940" s="19"/>
      <c r="C940" s="1"/>
      <c r="D940" s="19"/>
      <c r="E940" s="1"/>
      <c r="F940" s="1"/>
      <c r="G940" s="57"/>
      <c r="H940" s="1"/>
      <c r="I940" s="1"/>
      <c r="J940" s="1"/>
      <c r="K940" s="57"/>
      <c r="L940" s="19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35">
      <c r="A941" s="19"/>
      <c r="B941" s="19"/>
      <c r="C941" s="1"/>
      <c r="D941" s="19"/>
      <c r="E941" s="1"/>
      <c r="F941" s="1"/>
      <c r="G941" s="57"/>
      <c r="H941" s="1"/>
      <c r="I941" s="1"/>
      <c r="J941" s="1"/>
      <c r="K941" s="57"/>
      <c r="L941" s="19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35">
      <c r="A942" s="19"/>
      <c r="B942" s="19"/>
      <c r="C942" s="1"/>
      <c r="D942" s="19"/>
      <c r="E942" s="1"/>
      <c r="F942" s="1"/>
      <c r="G942" s="57"/>
      <c r="H942" s="1"/>
      <c r="I942" s="1"/>
      <c r="J942" s="1"/>
      <c r="K942" s="57"/>
      <c r="L942" s="19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35">
      <c r="A943" s="19"/>
      <c r="B943" s="19"/>
      <c r="C943" s="1"/>
      <c r="D943" s="19"/>
      <c r="E943" s="1"/>
      <c r="F943" s="1"/>
      <c r="G943" s="57"/>
      <c r="H943" s="1"/>
      <c r="I943" s="1"/>
      <c r="J943" s="1"/>
      <c r="K943" s="57"/>
      <c r="L943" s="19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35">
      <c r="A944" s="19"/>
      <c r="B944" s="19"/>
      <c r="C944" s="1"/>
      <c r="D944" s="19"/>
      <c r="E944" s="1"/>
      <c r="F944" s="1"/>
      <c r="G944" s="57"/>
      <c r="H944" s="1"/>
      <c r="I944" s="1"/>
      <c r="J944" s="1"/>
      <c r="K944" s="57"/>
      <c r="L944" s="19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35">
      <c r="A945" s="19"/>
      <c r="B945" s="19"/>
      <c r="C945" s="1"/>
      <c r="D945" s="19"/>
      <c r="E945" s="1"/>
      <c r="F945" s="1"/>
      <c r="G945" s="57"/>
      <c r="H945" s="1"/>
      <c r="I945" s="1"/>
      <c r="J945" s="1"/>
      <c r="K945" s="57"/>
      <c r="L945" s="19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35">
      <c r="A946" s="19"/>
      <c r="B946" s="19"/>
      <c r="C946" s="1"/>
      <c r="D946" s="19"/>
      <c r="E946" s="1"/>
      <c r="F946" s="1"/>
      <c r="G946" s="57"/>
      <c r="H946" s="1"/>
      <c r="I946" s="1"/>
      <c r="J946" s="1"/>
      <c r="K946" s="57"/>
      <c r="L946" s="19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35">
      <c r="A947" s="19"/>
      <c r="B947" s="19"/>
      <c r="C947" s="1"/>
      <c r="D947" s="19"/>
      <c r="E947" s="1"/>
      <c r="F947" s="1"/>
      <c r="G947" s="57"/>
      <c r="H947" s="1"/>
      <c r="I947" s="1"/>
      <c r="J947" s="1"/>
      <c r="K947" s="57"/>
      <c r="L947" s="19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35">
      <c r="A948" s="19"/>
      <c r="B948" s="19"/>
      <c r="C948" s="1"/>
      <c r="D948" s="19"/>
      <c r="E948" s="1"/>
      <c r="F948" s="1"/>
      <c r="G948" s="57"/>
      <c r="H948" s="1"/>
      <c r="I948" s="1"/>
      <c r="J948" s="1"/>
      <c r="K948" s="57"/>
      <c r="L948" s="19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35">
      <c r="A949" s="19"/>
      <c r="B949" s="19"/>
      <c r="C949" s="1"/>
      <c r="D949" s="19"/>
      <c r="E949" s="1"/>
      <c r="F949" s="1"/>
      <c r="G949" s="57"/>
      <c r="H949" s="1"/>
      <c r="I949" s="1"/>
      <c r="J949" s="1"/>
      <c r="K949" s="57"/>
      <c r="L949" s="19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35">
      <c r="A950" s="19"/>
      <c r="B950" s="19"/>
      <c r="C950" s="1"/>
      <c r="D950" s="19"/>
      <c r="E950" s="1"/>
      <c r="F950" s="1"/>
      <c r="G950" s="57"/>
      <c r="H950" s="1"/>
      <c r="I950" s="1"/>
      <c r="J950" s="1"/>
      <c r="K950" s="57"/>
      <c r="L950" s="19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35">
      <c r="A951" s="19"/>
      <c r="B951" s="19"/>
      <c r="C951" s="1"/>
      <c r="D951" s="19"/>
      <c r="E951" s="1"/>
      <c r="F951" s="1"/>
      <c r="G951" s="57"/>
      <c r="H951" s="1"/>
      <c r="I951" s="1"/>
      <c r="J951" s="1"/>
      <c r="K951" s="57"/>
      <c r="L951" s="19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35">
      <c r="A952" s="19"/>
      <c r="B952" s="19"/>
      <c r="C952" s="1"/>
      <c r="D952" s="19"/>
      <c r="E952" s="1"/>
      <c r="F952" s="1"/>
      <c r="G952" s="57"/>
      <c r="H952" s="1"/>
      <c r="I952" s="1"/>
      <c r="J952" s="1"/>
      <c r="K952" s="57"/>
      <c r="L952" s="19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35">
      <c r="A953" s="19"/>
      <c r="B953" s="19"/>
      <c r="C953" s="1"/>
      <c r="D953" s="19"/>
      <c r="E953" s="1"/>
      <c r="F953" s="1"/>
      <c r="G953" s="57"/>
      <c r="H953" s="1"/>
      <c r="I953" s="1"/>
      <c r="J953" s="1"/>
      <c r="K953" s="57"/>
      <c r="L953" s="19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35">
      <c r="A954" s="19"/>
      <c r="B954" s="19"/>
      <c r="C954" s="1"/>
      <c r="D954" s="19"/>
      <c r="E954" s="1"/>
      <c r="F954" s="1"/>
      <c r="G954" s="57"/>
      <c r="H954" s="1"/>
      <c r="I954" s="1"/>
      <c r="J954" s="1"/>
      <c r="K954" s="57"/>
      <c r="L954" s="19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35">
      <c r="A955" s="19"/>
      <c r="B955" s="19"/>
      <c r="C955" s="1"/>
      <c r="D955" s="19"/>
      <c r="E955" s="1"/>
      <c r="F955" s="1"/>
      <c r="G955" s="57"/>
      <c r="H955" s="1"/>
      <c r="I955" s="1"/>
      <c r="J955" s="1"/>
      <c r="K955" s="57"/>
      <c r="L955" s="19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35">
      <c r="A956" s="19"/>
      <c r="B956" s="19"/>
      <c r="C956" s="1"/>
      <c r="D956" s="19"/>
      <c r="E956" s="1"/>
      <c r="F956" s="1"/>
      <c r="G956" s="57"/>
      <c r="H956" s="1"/>
      <c r="I956" s="1"/>
      <c r="J956" s="1"/>
      <c r="K956" s="57"/>
      <c r="L956" s="19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35">
      <c r="A957" s="19"/>
      <c r="B957" s="19"/>
      <c r="C957" s="1"/>
      <c r="D957" s="19"/>
      <c r="E957" s="1"/>
      <c r="F957" s="1"/>
      <c r="G957" s="57"/>
      <c r="H957" s="1"/>
      <c r="I957" s="1"/>
      <c r="J957" s="1"/>
      <c r="K957" s="57"/>
      <c r="L957" s="19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35">
      <c r="A958" s="19"/>
      <c r="B958" s="19"/>
      <c r="C958" s="1"/>
      <c r="D958" s="19"/>
      <c r="E958" s="1"/>
      <c r="F958" s="1"/>
      <c r="G958" s="57"/>
      <c r="H958" s="1"/>
      <c r="I958" s="1"/>
      <c r="J958" s="1"/>
      <c r="K958" s="57"/>
      <c r="L958" s="19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35">
      <c r="A959" s="19"/>
      <c r="B959" s="19"/>
      <c r="C959" s="1"/>
      <c r="D959" s="19"/>
      <c r="E959" s="1"/>
      <c r="F959" s="1"/>
      <c r="G959" s="57"/>
      <c r="H959" s="1"/>
      <c r="I959" s="1"/>
      <c r="J959" s="1"/>
      <c r="K959" s="57"/>
      <c r="L959" s="19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35">
      <c r="A960" s="19"/>
      <c r="B960" s="19"/>
      <c r="C960" s="1"/>
      <c r="D960" s="19"/>
      <c r="E960" s="1"/>
      <c r="F960" s="1"/>
      <c r="G960" s="57"/>
      <c r="H960" s="1"/>
      <c r="I960" s="1"/>
      <c r="J960" s="1"/>
      <c r="K960" s="57"/>
      <c r="L960" s="19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35">
      <c r="A961" s="19"/>
      <c r="B961" s="19"/>
      <c r="C961" s="1"/>
      <c r="D961" s="19"/>
      <c r="E961" s="1"/>
      <c r="F961" s="1"/>
      <c r="G961" s="57"/>
      <c r="H961" s="1"/>
      <c r="I961" s="1"/>
      <c r="J961" s="1"/>
      <c r="K961" s="57"/>
      <c r="L961" s="19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35">
      <c r="A962" s="19"/>
      <c r="B962" s="19"/>
      <c r="C962" s="1"/>
      <c r="D962" s="19"/>
      <c r="E962" s="1"/>
      <c r="F962" s="1"/>
      <c r="G962" s="57"/>
      <c r="H962" s="1"/>
      <c r="I962" s="1"/>
      <c r="J962" s="1"/>
      <c r="K962" s="57"/>
      <c r="L962" s="19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35">
      <c r="A963" s="19"/>
      <c r="B963" s="19"/>
      <c r="C963" s="1"/>
      <c r="D963" s="19"/>
      <c r="E963" s="1"/>
      <c r="F963" s="1"/>
      <c r="G963" s="57"/>
      <c r="H963" s="1"/>
      <c r="I963" s="1"/>
      <c r="J963" s="1"/>
      <c r="K963" s="57"/>
      <c r="L963" s="19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35">
      <c r="A964" s="19"/>
      <c r="B964" s="19"/>
      <c r="C964" s="1"/>
      <c r="D964" s="19"/>
      <c r="E964" s="1"/>
      <c r="F964" s="1"/>
      <c r="G964" s="57"/>
      <c r="H964" s="1"/>
      <c r="I964" s="1"/>
      <c r="J964" s="1"/>
      <c r="K964" s="57"/>
      <c r="L964" s="19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35">
      <c r="A965" s="19"/>
      <c r="B965" s="19"/>
      <c r="C965" s="1"/>
      <c r="D965" s="19"/>
      <c r="E965" s="1"/>
      <c r="F965" s="1"/>
      <c r="G965" s="57"/>
      <c r="H965" s="1"/>
      <c r="I965" s="1"/>
      <c r="J965" s="1"/>
      <c r="K965" s="57"/>
      <c r="L965" s="19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35">
      <c r="A966" s="19"/>
      <c r="B966" s="19"/>
      <c r="C966" s="1"/>
      <c r="D966" s="19"/>
      <c r="E966" s="1"/>
      <c r="F966" s="1"/>
      <c r="G966" s="57"/>
      <c r="H966" s="1"/>
      <c r="I966" s="1"/>
      <c r="J966" s="1"/>
      <c r="K966" s="57"/>
      <c r="L966" s="19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35">
      <c r="A967" s="19"/>
      <c r="B967" s="19"/>
      <c r="C967" s="1"/>
      <c r="D967" s="19"/>
      <c r="E967" s="1"/>
      <c r="F967" s="1"/>
      <c r="G967" s="57"/>
      <c r="H967" s="1"/>
      <c r="I967" s="1"/>
      <c r="J967" s="1"/>
      <c r="K967" s="57"/>
      <c r="L967" s="19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35">
      <c r="A968" s="19"/>
      <c r="B968" s="19"/>
      <c r="C968" s="1"/>
      <c r="D968" s="19"/>
      <c r="E968" s="1"/>
      <c r="F968" s="1"/>
      <c r="G968" s="57"/>
      <c r="H968" s="1"/>
      <c r="I968" s="1"/>
      <c r="J968" s="1"/>
      <c r="K968" s="57"/>
      <c r="L968" s="19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35">
      <c r="A969" s="19"/>
      <c r="B969" s="19"/>
      <c r="C969" s="1"/>
      <c r="D969" s="19"/>
      <c r="E969" s="1"/>
      <c r="F969" s="1"/>
      <c r="G969" s="57"/>
      <c r="H969" s="1"/>
      <c r="I969" s="1"/>
      <c r="J969" s="1"/>
      <c r="K969" s="57"/>
      <c r="L969" s="19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35">
      <c r="A970" s="19"/>
      <c r="B970" s="19"/>
      <c r="C970" s="1"/>
      <c r="D970" s="19"/>
      <c r="E970" s="1"/>
      <c r="F970" s="1"/>
      <c r="G970" s="57"/>
      <c r="H970" s="1"/>
      <c r="I970" s="1"/>
      <c r="J970" s="1"/>
      <c r="K970" s="57"/>
      <c r="L970" s="19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35">
      <c r="A971" s="19"/>
      <c r="B971" s="19"/>
      <c r="C971" s="1"/>
      <c r="D971" s="19"/>
      <c r="E971" s="1"/>
      <c r="F971" s="1"/>
      <c r="G971" s="57"/>
      <c r="H971" s="1"/>
      <c r="I971" s="1"/>
      <c r="J971" s="1"/>
      <c r="K971" s="57"/>
      <c r="L971" s="19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35">
      <c r="A972" s="19"/>
      <c r="B972" s="19"/>
      <c r="C972" s="1"/>
      <c r="D972" s="19"/>
      <c r="E972" s="1"/>
      <c r="F972" s="1"/>
      <c r="G972" s="57"/>
      <c r="H972" s="1"/>
      <c r="I972" s="1"/>
      <c r="J972" s="1"/>
      <c r="K972" s="57"/>
      <c r="L972" s="19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35">
      <c r="A973" s="19"/>
      <c r="B973" s="19"/>
      <c r="C973" s="1"/>
      <c r="D973" s="19"/>
      <c r="E973" s="1"/>
      <c r="F973" s="1"/>
      <c r="G973" s="57"/>
      <c r="H973" s="1"/>
      <c r="I973" s="1"/>
      <c r="J973" s="1"/>
      <c r="K973" s="57"/>
      <c r="L973" s="19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35">
      <c r="A974" s="19"/>
      <c r="B974" s="19"/>
      <c r="C974" s="1"/>
      <c r="D974" s="19"/>
      <c r="E974" s="1"/>
      <c r="F974" s="1"/>
      <c r="G974" s="57"/>
      <c r="H974" s="1"/>
      <c r="I974" s="1"/>
      <c r="J974" s="1"/>
      <c r="K974" s="57"/>
      <c r="L974" s="19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35">
      <c r="A975" s="19"/>
      <c r="B975" s="19"/>
      <c r="C975" s="1"/>
      <c r="D975" s="19"/>
      <c r="E975" s="1"/>
      <c r="F975" s="1"/>
      <c r="G975" s="57"/>
      <c r="H975" s="1"/>
      <c r="I975" s="1"/>
      <c r="J975" s="1"/>
      <c r="K975" s="57"/>
      <c r="L975" s="19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35">
      <c r="A976" s="19"/>
      <c r="B976" s="19"/>
      <c r="C976" s="1"/>
      <c r="D976" s="19"/>
      <c r="E976" s="1"/>
      <c r="F976" s="1"/>
      <c r="G976" s="57"/>
      <c r="H976" s="1"/>
      <c r="I976" s="1"/>
      <c r="J976" s="1"/>
      <c r="K976" s="57"/>
      <c r="L976" s="19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35">
      <c r="A977" s="19"/>
      <c r="B977" s="19"/>
      <c r="C977" s="1"/>
      <c r="D977" s="19"/>
      <c r="E977" s="1"/>
      <c r="F977" s="1"/>
      <c r="G977" s="57"/>
      <c r="H977" s="1"/>
      <c r="I977" s="1"/>
      <c r="J977" s="1"/>
      <c r="K977" s="57"/>
      <c r="L977" s="19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35">
      <c r="A978" s="19"/>
      <c r="B978" s="19"/>
      <c r="C978" s="1"/>
      <c r="D978" s="19"/>
      <c r="E978" s="1"/>
      <c r="F978" s="1"/>
      <c r="G978" s="57"/>
      <c r="H978" s="1"/>
      <c r="I978" s="1"/>
      <c r="J978" s="1"/>
      <c r="K978" s="57"/>
      <c r="L978" s="19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35">
      <c r="A979" s="19"/>
      <c r="B979" s="19"/>
      <c r="C979" s="1"/>
      <c r="D979" s="19"/>
      <c r="E979" s="1"/>
      <c r="F979" s="1"/>
      <c r="G979" s="57"/>
      <c r="H979" s="1"/>
      <c r="I979" s="1"/>
      <c r="J979" s="1"/>
      <c r="K979" s="57"/>
      <c r="L979" s="19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35">
      <c r="A980" s="19"/>
      <c r="B980" s="19"/>
      <c r="C980" s="1"/>
      <c r="D980" s="19"/>
      <c r="E980" s="1"/>
      <c r="F980" s="1"/>
      <c r="G980" s="57"/>
      <c r="H980" s="1"/>
      <c r="I980" s="1"/>
      <c r="J980" s="1"/>
      <c r="K980" s="57"/>
      <c r="L980" s="19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35">
      <c r="A981" s="19"/>
      <c r="B981" s="19"/>
      <c r="C981" s="1"/>
      <c r="D981" s="19"/>
      <c r="E981" s="1"/>
      <c r="F981" s="1"/>
      <c r="G981" s="57"/>
      <c r="H981" s="1"/>
      <c r="I981" s="1"/>
      <c r="J981" s="1"/>
      <c r="K981" s="57"/>
      <c r="L981" s="19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35">
      <c r="A982" s="19"/>
      <c r="B982" s="19"/>
      <c r="C982" s="1"/>
      <c r="D982" s="19"/>
      <c r="E982" s="1"/>
      <c r="F982" s="1"/>
      <c r="G982" s="57"/>
      <c r="H982" s="1"/>
      <c r="I982" s="1"/>
      <c r="J982" s="1"/>
      <c r="K982" s="57"/>
      <c r="L982" s="19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35">
      <c r="A983" s="19"/>
      <c r="B983" s="19"/>
      <c r="C983" s="1"/>
      <c r="D983" s="19"/>
      <c r="E983" s="1"/>
      <c r="F983" s="1"/>
      <c r="G983" s="57"/>
      <c r="H983" s="1"/>
      <c r="I983" s="1"/>
      <c r="J983" s="1"/>
      <c r="K983" s="57"/>
      <c r="L983" s="19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35">
      <c r="A984" s="19"/>
      <c r="B984" s="19"/>
      <c r="C984" s="1"/>
      <c r="D984" s="19"/>
      <c r="E984" s="1"/>
      <c r="F984" s="1"/>
      <c r="G984" s="57"/>
      <c r="H984" s="1"/>
      <c r="I984" s="1"/>
      <c r="J984" s="1"/>
      <c r="K984" s="57"/>
      <c r="L984" s="19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35">
      <c r="A985" s="19"/>
      <c r="B985" s="19"/>
      <c r="C985" s="1"/>
      <c r="D985" s="19"/>
      <c r="E985" s="1"/>
      <c r="F985" s="1"/>
      <c r="G985" s="57"/>
      <c r="H985" s="1"/>
      <c r="I985" s="1"/>
      <c r="J985" s="1"/>
      <c r="K985" s="57"/>
      <c r="L985" s="19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35">
      <c r="A986" s="19"/>
      <c r="B986" s="19"/>
      <c r="C986" s="1"/>
      <c r="D986" s="19"/>
      <c r="E986" s="1"/>
      <c r="F986" s="1"/>
      <c r="G986" s="57"/>
      <c r="H986" s="1"/>
      <c r="I986" s="1"/>
      <c r="J986" s="1"/>
      <c r="K986" s="57"/>
      <c r="L986" s="19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35">
      <c r="A987" s="19"/>
      <c r="B987" s="19"/>
      <c r="C987" s="1"/>
      <c r="D987" s="19"/>
      <c r="E987" s="1"/>
      <c r="F987" s="1"/>
      <c r="G987" s="57"/>
      <c r="H987" s="1"/>
      <c r="I987" s="1"/>
      <c r="J987" s="1"/>
      <c r="K987" s="57"/>
      <c r="L987" s="19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35">
      <c r="A988" s="19"/>
      <c r="B988" s="19"/>
      <c r="C988" s="1"/>
      <c r="D988" s="19"/>
      <c r="E988" s="1"/>
      <c r="F988" s="1"/>
      <c r="G988" s="57"/>
      <c r="H988" s="1"/>
      <c r="I988" s="1"/>
      <c r="J988" s="1"/>
      <c r="K988" s="57"/>
      <c r="L988" s="19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35">
      <c r="A989" s="19"/>
      <c r="B989" s="19"/>
      <c r="C989" s="1"/>
      <c r="D989" s="19"/>
      <c r="E989" s="1"/>
      <c r="F989" s="1"/>
      <c r="G989" s="57"/>
      <c r="H989" s="1"/>
      <c r="I989" s="1"/>
      <c r="J989" s="1"/>
      <c r="K989" s="57"/>
      <c r="L989" s="19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35">
      <c r="A990" s="19"/>
      <c r="B990" s="19"/>
      <c r="C990" s="1"/>
      <c r="D990" s="19"/>
      <c r="E990" s="1"/>
      <c r="F990" s="1"/>
      <c r="G990" s="57"/>
      <c r="H990" s="1"/>
      <c r="I990" s="1"/>
      <c r="J990" s="1"/>
      <c r="K990" s="57"/>
      <c r="L990" s="19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35">
      <c r="A991" s="19"/>
      <c r="B991" s="19"/>
      <c r="C991" s="1"/>
      <c r="D991" s="19"/>
      <c r="E991" s="1"/>
      <c r="F991" s="1"/>
      <c r="G991" s="57"/>
      <c r="H991" s="1"/>
      <c r="I991" s="1"/>
      <c r="J991" s="1"/>
      <c r="K991" s="57"/>
      <c r="L991" s="19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35">
      <c r="A992" s="19"/>
      <c r="B992" s="19"/>
      <c r="C992" s="1"/>
      <c r="D992" s="19"/>
      <c r="E992" s="1"/>
      <c r="F992" s="1"/>
      <c r="G992" s="57"/>
      <c r="H992" s="1"/>
      <c r="I992" s="1"/>
      <c r="J992" s="1"/>
      <c r="K992" s="57"/>
      <c r="L992" s="19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35">
      <c r="A993" s="19"/>
      <c r="B993" s="19"/>
      <c r="C993" s="1"/>
      <c r="D993" s="19"/>
      <c r="E993" s="1"/>
      <c r="F993" s="1"/>
      <c r="G993" s="57"/>
      <c r="H993" s="1"/>
      <c r="I993" s="1"/>
      <c r="J993" s="1"/>
      <c r="K993" s="57"/>
      <c r="L993" s="19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 x14ac:dyDescent="0.35">
      <c r="A994" s="19"/>
      <c r="B994" s="19"/>
      <c r="C994" s="1"/>
      <c r="D994" s="19"/>
      <c r="E994" s="1"/>
      <c r="F994" s="1"/>
      <c r="G994" s="57"/>
      <c r="H994" s="1"/>
      <c r="I994" s="1"/>
      <c r="J994" s="1"/>
      <c r="K994" s="57"/>
      <c r="L994" s="19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 x14ac:dyDescent="0.35">
      <c r="A995" s="19"/>
      <c r="B995" s="19"/>
      <c r="C995" s="1"/>
      <c r="D995" s="19"/>
      <c r="E995" s="1"/>
      <c r="F995" s="1"/>
      <c r="G995" s="57"/>
      <c r="H995" s="1"/>
      <c r="I995" s="1"/>
      <c r="J995" s="1"/>
      <c r="K995" s="57"/>
      <c r="L995" s="19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 x14ac:dyDescent="0.35">
      <c r="A996" s="19"/>
      <c r="B996" s="19"/>
      <c r="C996" s="1"/>
      <c r="D996" s="19"/>
      <c r="E996" s="1"/>
      <c r="F996" s="1"/>
      <c r="G996" s="57"/>
      <c r="H996" s="1"/>
      <c r="I996" s="1"/>
      <c r="J996" s="1"/>
      <c r="K996" s="57"/>
      <c r="L996" s="19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 x14ac:dyDescent="0.35">
      <c r="A997" s="19"/>
      <c r="B997" s="19"/>
      <c r="C997" s="1"/>
      <c r="D997" s="19"/>
      <c r="E997" s="1"/>
      <c r="F997" s="1"/>
      <c r="G997" s="57"/>
      <c r="H997" s="1"/>
      <c r="I997" s="1"/>
      <c r="J997" s="1"/>
      <c r="K997" s="57"/>
      <c r="L997" s="19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 x14ac:dyDescent="0.35">
      <c r="A998" s="19"/>
      <c r="B998" s="19"/>
      <c r="C998" s="1"/>
      <c r="D998" s="19"/>
      <c r="E998" s="1"/>
      <c r="F998" s="1"/>
      <c r="G998" s="57"/>
      <c r="H998" s="1"/>
      <c r="I998" s="1"/>
      <c r="J998" s="1"/>
      <c r="K998" s="57"/>
      <c r="L998" s="19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 x14ac:dyDescent="0.35">
      <c r="A999" s="19"/>
      <c r="B999" s="19"/>
      <c r="C999" s="1"/>
      <c r="D999" s="19"/>
      <c r="E999" s="1"/>
      <c r="F999" s="1"/>
      <c r="G999" s="57"/>
      <c r="H999" s="1"/>
      <c r="I999" s="1"/>
      <c r="J999" s="1"/>
      <c r="K999" s="57"/>
      <c r="L999" s="19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 x14ac:dyDescent="0.35">
      <c r="A1000" s="19"/>
      <c r="B1000" s="19"/>
      <c r="C1000" s="1"/>
      <c r="D1000" s="19"/>
      <c r="E1000" s="1"/>
      <c r="F1000" s="1"/>
      <c r="G1000" s="57"/>
      <c r="H1000" s="1"/>
      <c r="I1000" s="1"/>
      <c r="J1000" s="1"/>
      <c r="K1000" s="57"/>
      <c r="L1000" s="19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sortState xmlns:xlrd2="http://schemas.microsoft.com/office/spreadsheetml/2017/richdata2" ref="A120:M124">
    <sortCondition ref="B120:B124"/>
  </sortState>
  <mergeCells count="5">
    <mergeCell ref="B1:M1"/>
    <mergeCell ref="B2:M2"/>
    <mergeCell ref="G3:M3"/>
    <mergeCell ref="E4:G4"/>
    <mergeCell ref="I4:K4"/>
  </mergeCells>
  <dataValidations count="1">
    <dataValidation type="list" allowBlank="1" showInputMessage="1" showErrorMessage="1" sqref="E42:E45 E12:E16 E18:E22 E24:E28 E30:E34 E36:E40 E6:E10" xr:uid="{00000000-0002-0000-0200-000000000000}">
      <formula1>"-,0,2,4,6"</formula1>
    </dataValidation>
  </dataValidations>
  <printOptions horizontalCentered="1"/>
  <pageMargins left="7.874015748031496E-2" right="7.874015748031496E-2" top="0.31496062992125984" bottom="0.15748031496062992" header="0" footer="0"/>
  <pageSetup scale="94" orientation="portrait" r:id="rId1"/>
  <rowBreaks count="3" manualBreakCount="3">
    <brk id="29" max="13" man="1"/>
    <brk id="65" max="13" man="1"/>
    <brk id="95" max="13" man="1"/>
  </rowBreaks>
  <colBreaks count="1" manualBreakCount="1">
    <brk id="13" max="46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FF00"/>
  </sheetPr>
  <dimension ref="A1:Z1000"/>
  <sheetViews>
    <sheetView view="pageBreakPreview" topLeftCell="B1" zoomScale="85" zoomScaleNormal="85" zoomScaleSheetLayoutView="85" workbookViewId="0">
      <selection activeCell="B1" sqref="B1:M1"/>
    </sheetView>
  </sheetViews>
  <sheetFormatPr defaultColWidth="14.36328125" defaultRowHeight="15" customHeight="1" x14ac:dyDescent="0.35"/>
  <cols>
    <col min="1" max="1" width="4" hidden="1" customWidth="1"/>
    <col min="2" max="2" width="5.36328125" customWidth="1"/>
    <col min="3" max="3" width="36.54296875" customWidth="1"/>
    <col min="4" max="4" width="29.6328125" customWidth="1"/>
    <col min="5" max="5" width="8.453125" customWidth="1"/>
    <col min="6" max="7" width="7.36328125" customWidth="1"/>
    <col min="8" max="8" width="9" customWidth="1"/>
    <col min="9" max="10" width="7.36328125" customWidth="1"/>
    <col min="11" max="11" width="9.81640625" customWidth="1"/>
    <col min="12" max="12" width="7.36328125" customWidth="1"/>
    <col min="13" max="13" width="10.6328125" customWidth="1"/>
    <col min="14" max="14" width="5.54296875" hidden="1" customWidth="1"/>
    <col min="15" max="26" width="9.453125" customWidth="1"/>
  </cols>
  <sheetData>
    <row r="1" spans="1:26" ht="25.5" customHeight="1" x14ac:dyDescent="0.35">
      <c r="A1" s="58"/>
      <c r="B1" s="681" t="str">
        <f>'M. List'!B1</f>
        <v>Royal Jordanian Equestrian Federation</v>
      </c>
      <c r="C1" s="661"/>
      <c r="D1" s="661"/>
      <c r="E1" s="661"/>
      <c r="F1" s="661"/>
      <c r="G1" s="661"/>
      <c r="H1" s="661"/>
      <c r="I1" s="661"/>
      <c r="J1" s="661"/>
      <c r="K1" s="661"/>
      <c r="L1" s="661"/>
      <c r="M1" s="661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  <c r="Y1" s="59"/>
      <c r="Z1" s="59"/>
    </row>
    <row r="2" spans="1:26" ht="23.25" customHeight="1" x14ac:dyDescent="0.35">
      <c r="A2" s="58"/>
      <c r="B2" s="681" t="str">
        <f>'M. List'!B2</f>
        <v>WC Qualifying Tournament for Tent Pegging - Jordan 2026 Group B</v>
      </c>
      <c r="C2" s="661"/>
      <c r="D2" s="661"/>
      <c r="E2" s="661"/>
      <c r="F2" s="661"/>
      <c r="G2" s="661"/>
      <c r="H2" s="661"/>
      <c r="I2" s="661"/>
      <c r="J2" s="661"/>
      <c r="K2" s="661"/>
      <c r="L2" s="661"/>
      <c r="M2" s="661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</row>
    <row r="3" spans="1:26" ht="25.5" customHeight="1" x14ac:dyDescent="0.35">
      <c r="A3" s="60"/>
      <c r="B3" s="61" t="s">
        <v>38</v>
      </c>
      <c r="C3" s="62"/>
      <c r="D3" s="59"/>
      <c r="E3" s="62"/>
      <c r="F3" s="62"/>
      <c r="G3" s="62"/>
      <c r="H3" s="62"/>
      <c r="I3" s="63"/>
      <c r="J3" s="64"/>
      <c r="K3" s="65" t="s">
        <v>7</v>
      </c>
      <c r="L3" s="676">
        <f>'M. List'!D3</f>
        <v>46283</v>
      </c>
      <c r="M3" s="685"/>
      <c r="N3" s="685"/>
      <c r="O3" s="685"/>
      <c r="P3" s="685"/>
      <c r="Q3" s="685"/>
      <c r="R3" s="685"/>
      <c r="S3" s="63"/>
      <c r="T3" s="63"/>
      <c r="U3" s="63"/>
      <c r="V3" s="63"/>
      <c r="W3" s="63"/>
      <c r="X3" s="63"/>
      <c r="Y3" s="63"/>
      <c r="Z3" s="63"/>
    </row>
    <row r="4" spans="1:26" ht="13.5" customHeight="1" x14ac:dyDescent="0.35">
      <c r="A4" s="58"/>
      <c r="B4" s="66"/>
      <c r="C4" s="66"/>
      <c r="D4" s="66"/>
      <c r="E4" s="682" t="s">
        <v>39</v>
      </c>
      <c r="F4" s="683"/>
      <c r="G4" s="684"/>
      <c r="H4" s="682" t="s">
        <v>40</v>
      </c>
      <c r="I4" s="683"/>
      <c r="J4" s="684"/>
      <c r="K4" s="67" t="s">
        <v>41</v>
      </c>
      <c r="L4" s="68" t="s">
        <v>42</v>
      </c>
      <c r="M4" s="69" t="s">
        <v>43</v>
      </c>
      <c r="N4" s="70"/>
      <c r="O4" s="59"/>
      <c r="P4" s="59"/>
      <c r="Q4" s="59"/>
      <c r="R4" s="59"/>
      <c r="S4" s="59"/>
      <c r="T4" s="59"/>
      <c r="U4" s="59"/>
      <c r="V4" s="59"/>
      <c r="W4" s="59"/>
      <c r="X4" s="59"/>
      <c r="Y4" s="59"/>
      <c r="Z4" s="59"/>
    </row>
    <row r="5" spans="1:26" ht="35.25" customHeight="1" x14ac:dyDescent="0.35">
      <c r="A5" s="58"/>
      <c r="B5" s="71" t="s">
        <v>11</v>
      </c>
      <c r="C5" s="71" t="s">
        <v>12</v>
      </c>
      <c r="D5" s="71" t="s">
        <v>13</v>
      </c>
      <c r="E5" s="72" t="s">
        <v>14</v>
      </c>
      <c r="F5" s="451">
        <v>7</v>
      </c>
      <c r="G5" s="74" t="s">
        <v>44</v>
      </c>
      <c r="H5" s="72" t="s">
        <v>14</v>
      </c>
      <c r="I5" s="451">
        <v>7</v>
      </c>
      <c r="J5" s="74" t="s">
        <v>44</v>
      </c>
      <c r="K5" s="75" t="s">
        <v>16</v>
      </c>
      <c r="L5" s="76" t="s">
        <v>44</v>
      </c>
      <c r="M5" s="77" t="s">
        <v>45</v>
      </c>
      <c r="N5" s="78" t="s">
        <v>17</v>
      </c>
      <c r="O5" s="59"/>
      <c r="P5" s="59"/>
      <c r="Q5" s="59"/>
      <c r="R5" s="59"/>
      <c r="S5" s="59"/>
      <c r="T5" s="59"/>
      <c r="U5" s="59"/>
      <c r="V5" s="59"/>
      <c r="W5" s="59"/>
      <c r="X5" s="59"/>
      <c r="Y5" s="59"/>
      <c r="Z5" s="59"/>
    </row>
    <row r="6" spans="1:26" ht="21.75" customHeight="1" x14ac:dyDescent="0.35">
      <c r="A6" s="60">
        <v>1</v>
      </c>
      <c r="B6" s="79">
        <v>1</v>
      </c>
      <c r="C6" s="39">
        <f t="array" ref="C6:D6">VLOOKUP(A6,'M. List'!$A$5:$E$124,{3,4},0)</f>
        <v>0</v>
      </c>
      <c r="D6" s="80" t="str">
        <v>T1</v>
      </c>
      <c r="E6" s="490"/>
      <c r="F6" s="439"/>
      <c r="G6" s="82">
        <f>IF((IF(F6-F$5&lt;=0,0,IF(F6-F$5&gt;24, -12, CEILING(-0.5*(F6-F$5),-0.5))))&lt;(-E6-E7),-(E6+E7),IF(F6-F$5&lt;=0,0,IF(F6-F$5&gt;24, -12, CEILING(-0.5*(F6-F$5),-0.5))))</f>
        <v>0</v>
      </c>
      <c r="H6" s="494"/>
      <c r="I6" s="441"/>
      <c r="J6" s="82">
        <f>IF((IF(I6-I$5&lt;=0,0,IF(I6-I$5&gt;24, -12, CEILING(-0.5*(I6-I$5),-0.5))))&lt;(-H6-H7),-(H6+H7),IF(I6-I$5&lt;=0,0,IF(I6-I$5&gt;24, -12, CEILING(-0.5*(I6-I$5),-0.5))))</f>
        <v>0</v>
      </c>
      <c r="K6" s="40">
        <f>E6+H6</f>
        <v>0</v>
      </c>
      <c r="L6" s="84"/>
      <c r="M6" s="130"/>
      <c r="N6" s="85"/>
      <c r="O6" s="63"/>
      <c r="P6" s="63"/>
      <c r="Q6" s="63"/>
      <c r="R6" s="63"/>
      <c r="S6" s="63"/>
      <c r="T6" s="63"/>
      <c r="U6" s="63"/>
      <c r="V6" s="63"/>
      <c r="W6" s="63"/>
      <c r="X6" s="63"/>
      <c r="Y6" s="63"/>
      <c r="Z6" s="63"/>
    </row>
    <row r="7" spans="1:26" ht="21.75" customHeight="1" x14ac:dyDescent="0.35">
      <c r="A7" s="86">
        <v>2</v>
      </c>
      <c r="B7" s="87">
        <v>2</v>
      </c>
      <c r="C7" s="88">
        <f t="array" ref="C7:D7">VLOOKUP(A7,'M. List'!$A$5:$E$124,{3,4},0)</f>
        <v>0</v>
      </c>
      <c r="D7" s="89" t="str">
        <v>T1</v>
      </c>
      <c r="E7" s="491"/>
      <c r="F7" s="440"/>
      <c r="G7" s="91">
        <f>IF((IF(F7-F$5&lt;=0,0,IF(F7-F$5&gt;24, -12, CEILING(-0.5*(F7-F$5),-0.5))))&lt;(-E7-E8),-(E7+E8),IF(F7-F$5&lt;=0,0,IF(F7-F$5&gt;24, -12, CEILING(-0.5*(F7-F$5),-0.5))))</f>
        <v>0</v>
      </c>
      <c r="H7" s="495"/>
      <c r="I7" s="440"/>
      <c r="J7" s="91">
        <f>IF((IF(I7-I$5&lt;=0,0,IF(I7-I$5&gt;24, -12, CEILING(-0.5*(I7-I$5),-0.5))))&lt;(-H7-H8),-(H7+H8),IF(I7-I$5&lt;=0,0,IF(I7-I$5&gt;24, -12, CEILING(-0.5*(I7-I$5),-0.5))))</f>
        <v>0</v>
      </c>
      <c r="K7" s="93">
        <f>E7+H7</f>
        <v>0</v>
      </c>
      <c r="L7" s="94"/>
      <c r="M7" s="108"/>
      <c r="N7" s="96"/>
      <c r="O7" s="63"/>
      <c r="P7" s="63"/>
      <c r="Q7" s="63"/>
      <c r="R7" s="63"/>
      <c r="S7" s="63"/>
      <c r="T7" s="63"/>
      <c r="U7" s="63"/>
      <c r="V7" s="63"/>
      <c r="W7" s="63"/>
      <c r="X7" s="63"/>
      <c r="Y7" s="63"/>
      <c r="Z7" s="63"/>
    </row>
    <row r="8" spans="1:26" ht="21.75" customHeight="1" x14ac:dyDescent="0.35">
      <c r="A8" s="60">
        <v>3</v>
      </c>
      <c r="B8" s="97">
        <v>3</v>
      </c>
      <c r="C8" s="98">
        <f t="array" ref="C8:D8">VLOOKUP(A8,'M. List'!$A$5:$E$124,{3,4},0)</f>
        <v>0</v>
      </c>
      <c r="D8" s="80" t="str">
        <v>T1</v>
      </c>
      <c r="E8" s="492"/>
      <c r="F8" s="101"/>
      <c r="G8" s="100">
        <f>IF((IF(F8-F$5&lt;=0,0,IF(F8-F$5&gt;24, -12, CEILING(-0.5*(F8-F$5),-0.5))))&lt;(-E8-E9),-(E8+E9),IF(F8-F$5&lt;=0,0,IF(F8-F$5&gt;24, -12, CEILING(-0.5*(F8-F$5),-0.5))))</f>
        <v>0</v>
      </c>
      <c r="H8" s="492"/>
      <c r="I8" s="101"/>
      <c r="J8" s="100">
        <f>IF((IF(I8-I$5&lt;=0,0,IF(I8-I$5&gt;24, -12, CEILING(-0.5*(I8-I$5),-0.5))))&lt;(-H8-H9),-(H8+H9),IF(I8-I$5&lt;=0,0,IF(I8-I$5&gt;24, -12, CEILING(-0.5*(I8-I$5),-0.5))))</f>
        <v>0</v>
      </c>
      <c r="K8" s="102">
        <f>E8+H8</f>
        <v>0</v>
      </c>
      <c r="L8" s="94"/>
      <c r="M8" s="95"/>
      <c r="N8" s="103"/>
      <c r="O8" s="63"/>
      <c r="P8" s="63"/>
      <c r="Q8" s="63"/>
      <c r="R8" s="63"/>
      <c r="S8" s="63"/>
      <c r="T8" s="63"/>
      <c r="U8" s="63"/>
      <c r="V8" s="63"/>
      <c r="W8" s="63"/>
      <c r="X8" s="63"/>
      <c r="Y8" s="63"/>
      <c r="Z8" s="63"/>
    </row>
    <row r="9" spans="1:26" ht="21.75" customHeight="1" x14ac:dyDescent="0.35">
      <c r="A9" s="60">
        <v>4</v>
      </c>
      <c r="B9" s="104">
        <v>4</v>
      </c>
      <c r="C9" s="39">
        <f t="array" ref="C9:D9">VLOOKUP(A9,'M. List'!$A$5:$E$124,{3,4},0)</f>
        <v>0</v>
      </c>
      <c r="D9" s="105" t="str">
        <v>T1</v>
      </c>
      <c r="E9" s="488"/>
      <c r="F9" s="106"/>
      <c r="G9" s="82">
        <f>IF((IF(F9-F$5&lt;=0,0,IF(F9-F$5&gt;24, -12, CEILING(-0.5*(F9-F$5),-0.5))))&lt;(-E9-E10),-(E9+E10),IF(F9-F$5&lt;=0,0,IF(F9-F$5&gt;24, -12, CEILING(-0.5*(F9-F$5),-0.5))))</f>
        <v>0</v>
      </c>
      <c r="H9" s="496"/>
      <c r="I9" s="106"/>
      <c r="J9" s="82">
        <f>IF((IF(I9-I$5&lt;=0,0,IF(I9-I$5&gt;24, -12, CEILING(-0.5*(I9-I$5),-0.5))))&lt;(-H9-H10),-(H9+H10),IF(I9-I$5&lt;=0,0,IF(I9-I$5&gt;24, -12, CEILING(-0.5*(I9-I$5),-0.5))))</f>
        <v>0</v>
      </c>
      <c r="K9" s="40">
        <f>E9+H9</f>
        <v>0</v>
      </c>
      <c r="L9" s="94"/>
      <c r="M9" s="108"/>
      <c r="N9" s="109"/>
      <c r="O9" s="63"/>
      <c r="P9" s="63"/>
      <c r="Q9" s="63"/>
      <c r="R9" s="63"/>
      <c r="S9" s="63"/>
      <c r="T9" s="63"/>
      <c r="U9" s="63"/>
      <c r="V9" s="63"/>
      <c r="W9" s="63"/>
      <c r="X9" s="63"/>
      <c r="Y9" s="63"/>
      <c r="Z9" s="63"/>
    </row>
    <row r="10" spans="1:26" ht="21.75" customHeight="1" x14ac:dyDescent="0.35">
      <c r="A10" s="60">
        <v>5</v>
      </c>
      <c r="B10" s="79">
        <v>5</v>
      </c>
      <c r="C10" s="110">
        <f t="array" ref="C10:D10">VLOOKUP(A10,'M. List'!$A$5:$E$124,{3,4},0)</f>
        <v>0</v>
      </c>
      <c r="D10" s="111" t="str">
        <v>T1</v>
      </c>
      <c r="E10" s="493"/>
      <c r="F10" s="113"/>
      <c r="G10" s="82">
        <f>IF((IF(F10-F$5&lt;=0,0,IF(F10-F$5&gt;24, -12, CEILING(-0.5*(F10-F$5),-0.5))))&lt;(-E10-E11),-(E10+E11),IF(F10-F$5&lt;=0,0,IF(F10-F$5&gt;24, -12, CEILING(-0.5*(F10-F$5),-0.5))))</f>
        <v>0</v>
      </c>
      <c r="H10" s="496"/>
      <c r="I10" s="113"/>
      <c r="J10" s="82">
        <f>IF((IF(I10-I$5&lt;=0,0,IF(I10-I$5&gt;24, -12, CEILING(-0.5*(I10-I$5),-0.5))))&lt;(-H10-H11),-(H10+H11),IF(I10-I$5&lt;=0,0,IF(I10-I$5&gt;24, -12, CEILING(-0.5*(I10-I$5),-0.5))))</f>
        <v>0</v>
      </c>
      <c r="K10" s="102">
        <f>E10+H10</f>
        <v>0</v>
      </c>
      <c r="L10" s="114"/>
      <c r="M10" s="115"/>
      <c r="N10" s="116"/>
      <c r="O10" s="63"/>
      <c r="P10" s="63"/>
      <c r="Q10" s="63"/>
      <c r="R10" s="63"/>
      <c r="S10" s="63"/>
      <c r="T10" s="63"/>
      <c r="U10" s="63"/>
      <c r="V10" s="63"/>
      <c r="W10" s="63"/>
      <c r="X10" s="63"/>
      <c r="Y10" s="63"/>
      <c r="Z10" s="63"/>
    </row>
    <row r="11" spans="1:26" ht="21.75" customHeight="1" x14ac:dyDescent="0.35">
      <c r="A11" s="60">
        <v>6</v>
      </c>
      <c r="B11" s="117"/>
      <c r="C11" s="54" t="s">
        <v>18</v>
      </c>
      <c r="D11" s="48"/>
      <c r="E11" s="118">
        <f>SUM(E6:E10)</f>
        <v>0</v>
      </c>
      <c r="F11" s="119"/>
      <c r="G11" s="120">
        <f>G6+G8</f>
        <v>0</v>
      </c>
      <c r="H11" s="118">
        <f>SUM(H6:H10)</f>
        <v>0</v>
      </c>
      <c r="I11" s="119"/>
      <c r="J11" s="120">
        <f>J6+J8</f>
        <v>0</v>
      </c>
      <c r="K11" s="118">
        <f>SUM(K6:K10)</f>
        <v>0</v>
      </c>
      <c r="L11" s="120">
        <f>G11+J11</f>
        <v>0</v>
      </c>
      <c r="M11" s="118">
        <f>K11+L11</f>
        <v>0</v>
      </c>
      <c r="N11" s="121"/>
      <c r="O11" s="122"/>
      <c r="P11" s="122"/>
      <c r="Q11" s="122"/>
      <c r="R11" s="122"/>
      <c r="S11" s="122"/>
      <c r="T11" s="122"/>
      <c r="U11" s="122"/>
      <c r="V11" s="122"/>
      <c r="W11" s="122"/>
      <c r="X11" s="122"/>
      <c r="Y11" s="122"/>
      <c r="Z11" s="122"/>
    </row>
    <row r="12" spans="1:26" ht="21.75" customHeight="1" x14ac:dyDescent="0.35">
      <c r="A12" s="60">
        <v>7</v>
      </c>
      <c r="B12" s="79">
        <v>1</v>
      </c>
      <c r="C12" s="98">
        <f t="array" ref="C12:D12">VLOOKUP(A12,'M. List'!$A$5:$E$124,{3,4},0)</f>
        <v>0</v>
      </c>
      <c r="D12" s="80" t="str">
        <v>T2</v>
      </c>
      <c r="E12" s="490"/>
      <c r="F12" s="439"/>
      <c r="G12" s="82">
        <f>IF((IF(F12-F$5&lt;=0,0,IF(F12-F$5&gt;24, -12, CEILING(-0.5*(F12-F$5),-0.5))))&lt;(-E12-E13),-(E12+E13),IF(F12-F$5&lt;=0,0,IF(F12-F$5&gt;24, -12, CEILING(-0.5*(F12-F$5),-0.5))))</f>
        <v>0</v>
      </c>
      <c r="H12" s="494"/>
      <c r="I12" s="441"/>
      <c r="J12" s="82">
        <f>IF((IF(I12-I$5&lt;=0,0,IF(I12-I$5&gt;24, -12, CEILING(-0.5*(I12-I$5),-0.5))))&lt;(-H12-H13),-(H12+H13),IF(I12-I$5&lt;=0,0,IF(I12-I$5&gt;24, -12, CEILING(-0.5*(I12-I$5),-0.5))))</f>
        <v>0</v>
      </c>
      <c r="K12" s="40">
        <f>E12+H12</f>
        <v>0</v>
      </c>
      <c r="L12" s="84"/>
      <c r="M12" s="130"/>
      <c r="N12" s="97"/>
      <c r="O12" s="63"/>
      <c r="P12" s="63"/>
      <c r="Q12" s="63"/>
      <c r="R12" s="63"/>
      <c r="S12" s="63"/>
      <c r="T12" s="63"/>
      <c r="U12" s="63"/>
      <c r="V12" s="63"/>
      <c r="W12" s="63"/>
      <c r="X12" s="63"/>
      <c r="Y12" s="63"/>
      <c r="Z12" s="63"/>
    </row>
    <row r="13" spans="1:26" ht="21.75" customHeight="1" thickBot="1" x14ac:dyDescent="0.4">
      <c r="A13" s="86">
        <v>8</v>
      </c>
      <c r="B13" s="87">
        <v>2</v>
      </c>
      <c r="C13" s="88">
        <f t="array" ref="C13:D13">VLOOKUP(A13,'M. List'!$A$5:$E$124,{3,4},0)</f>
        <v>0</v>
      </c>
      <c r="D13" s="89" t="str">
        <v>T2</v>
      </c>
      <c r="E13" s="491"/>
      <c r="F13" s="440"/>
      <c r="G13" s="91">
        <f>IF((IF(F13-F$5&lt;=0,0,IF(F13-F$5&gt;24, -12, CEILING(-0.5*(F13-F$5),-0.5))))&lt;(-E13-E14),-(E13+E14),IF(F13-F$5&lt;=0,0,IF(F13-F$5&gt;24, -12, CEILING(-0.5*(F13-F$5),-0.5))))</f>
        <v>0</v>
      </c>
      <c r="H13" s="495"/>
      <c r="I13" s="440"/>
      <c r="J13" s="91">
        <f>IF((IF(I13-I$5&lt;=0,0,IF(I13-I$5&gt;24, -12, CEILING(-0.5*(I13-I$5),-0.5))))&lt;(-H13-H14),-(H13+H14),IF(I13-I$5&lt;=0,0,IF(I13-I$5&gt;24, -12, CEILING(-0.5*(I13-I$5),-0.5))))</f>
        <v>0</v>
      </c>
      <c r="K13" s="93">
        <f>E13+H13</f>
        <v>0</v>
      </c>
      <c r="L13" s="94"/>
      <c r="M13" s="108"/>
      <c r="N13" s="96"/>
      <c r="O13" s="63"/>
      <c r="P13" s="63"/>
      <c r="Q13" s="63"/>
      <c r="R13" s="63"/>
      <c r="S13" s="63"/>
      <c r="T13" s="63"/>
      <c r="U13" s="63"/>
      <c r="V13" s="63"/>
      <c r="W13" s="63"/>
      <c r="X13" s="63"/>
      <c r="Y13" s="63"/>
      <c r="Z13" s="63"/>
    </row>
    <row r="14" spans="1:26" ht="21.75" customHeight="1" thickTop="1" x14ac:dyDescent="0.35">
      <c r="A14" s="60">
        <v>9</v>
      </c>
      <c r="B14" s="97">
        <v>3</v>
      </c>
      <c r="C14" s="98">
        <f t="array" ref="C14:D14">VLOOKUP(A14,'M. List'!$A$5:$E$124,{3,4},0)</f>
        <v>0</v>
      </c>
      <c r="D14" s="80" t="str">
        <v>T2</v>
      </c>
      <c r="E14" s="492"/>
      <c r="F14" s="444"/>
      <c r="G14" s="100">
        <f>IF((IF(F14-F$5&lt;=0,0,IF(F14-F$5&gt;24, -12, CEILING(-0.5*(F14-F$5),-0.5))))&lt;(-E14-E15),-(E14+E15),IF(F14-F$5&lt;=0,0,IF(F14-F$5&gt;24, -12, CEILING(-0.5*(F14-F$5),-0.5))))</f>
        <v>0</v>
      </c>
      <c r="H14" s="492"/>
      <c r="I14" s="101"/>
      <c r="J14" s="100">
        <f>IF((IF(I14-I$5&lt;=0,0,IF(I14-I$5&gt;24, -12, CEILING(-0.5*(I14-I$5),-0.5))))&lt;(-H14-H15),-(H14+H15),IF(I14-I$5&lt;=0,0,IF(I14-I$5&gt;24, -12, CEILING(-0.5*(I14-I$5),-0.5))))</f>
        <v>0</v>
      </c>
      <c r="K14" s="102">
        <f>E14+H14</f>
        <v>0</v>
      </c>
      <c r="L14" s="94"/>
      <c r="M14" s="95"/>
      <c r="N14" s="97"/>
      <c r="O14" s="63"/>
      <c r="P14" s="63"/>
      <c r="Q14" s="63"/>
      <c r="R14" s="63"/>
      <c r="S14" s="63"/>
      <c r="T14" s="63"/>
      <c r="U14" s="63"/>
      <c r="V14" s="63"/>
      <c r="W14" s="63"/>
      <c r="X14" s="63"/>
      <c r="Y14" s="63"/>
      <c r="Z14" s="63"/>
    </row>
    <row r="15" spans="1:26" ht="21.75" customHeight="1" x14ac:dyDescent="0.35">
      <c r="A15" s="60">
        <v>10</v>
      </c>
      <c r="B15" s="104">
        <v>4</v>
      </c>
      <c r="C15" s="39">
        <f t="array" ref="C15:D15">VLOOKUP(A15,'M. List'!$A$5:$E$124,{3,4},0)</f>
        <v>0</v>
      </c>
      <c r="D15" s="105" t="str">
        <v>T2</v>
      </c>
      <c r="E15" s="488"/>
      <c r="F15" s="444"/>
      <c r="G15" s="82">
        <f>IF((IF(F15-F$5&lt;=0,0,IF(F15-F$5&gt;24, -12, CEILING(-0.5*(F15-F$5),-0.5))))&lt;(-E15-E16),-(E15+E16),IF(F15-F$5&lt;=0,0,IF(F15-F$5&gt;24, -12, CEILING(-0.5*(F15-F$5),-0.5))))</f>
        <v>0</v>
      </c>
      <c r="H15" s="496"/>
      <c r="I15" s="101"/>
      <c r="J15" s="82">
        <f>IF((IF(I15-I$5&lt;=0,0,IF(I15-I$5&gt;24, -12, CEILING(-0.5*(I15-I$5),-0.5))))&lt;(-H15-H16),-(H15+H16),IF(I15-I$5&lt;=0,0,IF(I15-I$5&gt;24, -12, CEILING(-0.5*(I15-I$5),-0.5))))</f>
        <v>0</v>
      </c>
      <c r="K15" s="40">
        <f>E15+H15</f>
        <v>0</v>
      </c>
      <c r="L15" s="94"/>
      <c r="M15" s="108"/>
      <c r="N15" s="104"/>
      <c r="O15" s="63"/>
      <c r="P15" s="63"/>
      <c r="Q15" s="63"/>
      <c r="R15" s="63"/>
      <c r="S15" s="63"/>
      <c r="T15" s="63"/>
      <c r="U15" s="63"/>
      <c r="V15" s="63"/>
      <c r="W15" s="63"/>
      <c r="X15" s="63"/>
      <c r="Y15" s="63"/>
      <c r="Z15" s="63"/>
    </row>
    <row r="16" spans="1:26" ht="21.75" customHeight="1" x14ac:dyDescent="0.35">
      <c r="A16" s="60">
        <v>11</v>
      </c>
      <c r="B16" s="79">
        <v>5</v>
      </c>
      <c r="C16" s="39">
        <f t="array" ref="C16:D16">VLOOKUP(A16,'M. List'!$A$5:$E$124,{3,4},0)</f>
        <v>0</v>
      </c>
      <c r="D16" s="105" t="str">
        <v>T2</v>
      </c>
      <c r="E16" s="493"/>
      <c r="F16" s="113"/>
      <c r="G16" s="82">
        <f>IF((IF(F16-F$5&lt;=0,0,IF(F16-F$5&gt;24, -12, CEILING(-0.5*(F16-F$5),-0.5))))&lt;(-E16-E17),-(E16+E17),IF(F16-F$5&lt;=0,0,IF(F16-F$5&gt;24, -12, CEILING(-0.5*(F16-F$5),-0.5))))</f>
        <v>0</v>
      </c>
      <c r="H16" s="496"/>
      <c r="I16" s="127"/>
      <c r="J16" s="82">
        <f>IF((IF(I16-I$5&lt;=0,0,IF(I16-I$5&gt;24, -12, CEILING(-0.5*(I16-I$5),-0.5))))&lt;(-H16-H17),-(H16+H17),IF(I16-I$5&lt;=0,0,IF(I16-I$5&gt;24, -12, CEILING(-0.5*(I16-I$5),-0.5))))</f>
        <v>0</v>
      </c>
      <c r="K16" s="102">
        <f>E16+H16</f>
        <v>0</v>
      </c>
      <c r="L16" s="114"/>
      <c r="M16" s="115"/>
      <c r="N16" s="104"/>
      <c r="O16" s="63"/>
      <c r="P16" s="63"/>
      <c r="Q16" s="63"/>
      <c r="R16" s="63"/>
      <c r="S16" s="63"/>
      <c r="T16" s="63"/>
      <c r="U16" s="63"/>
      <c r="V16" s="63"/>
      <c r="W16" s="63"/>
      <c r="X16" s="63"/>
      <c r="Y16" s="63"/>
      <c r="Z16" s="63"/>
    </row>
    <row r="17" spans="1:26" ht="21.75" customHeight="1" x14ac:dyDescent="0.35">
      <c r="A17" s="60">
        <v>12</v>
      </c>
      <c r="B17" s="117"/>
      <c r="C17" s="54" t="s">
        <v>18</v>
      </c>
      <c r="D17" s="48"/>
      <c r="E17" s="118">
        <f>SUM(E12:E16)</f>
        <v>0</v>
      </c>
      <c r="F17" s="119"/>
      <c r="G17" s="120">
        <f>G12+G14</f>
        <v>0</v>
      </c>
      <c r="H17" s="118">
        <f>SUM(H12:H16)</f>
        <v>0</v>
      </c>
      <c r="I17" s="119"/>
      <c r="J17" s="120">
        <f>J12+J14</f>
        <v>0</v>
      </c>
      <c r="K17" s="118">
        <f>SUM(K12:K16)</f>
        <v>0</v>
      </c>
      <c r="L17" s="120">
        <f>G17+J17</f>
        <v>0</v>
      </c>
      <c r="M17" s="118">
        <f>K17+L17</f>
        <v>0</v>
      </c>
      <c r="N17" s="121"/>
      <c r="O17" s="63"/>
      <c r="P17" s="63"/>
      <c r="Q17" s="63"/>
      <c r="R17" s="63"/>
      <c r="S17" s="63"/>
      <c r="T17" s="63"/>
      <c r="U17" s="63"/>
      <c r="V17" s="63"/>
      <c r="W17" s="63"/>
      <c r="X17" s="63"/>
      <c r="Y17" s="63"/>
      <c r="Z17" s="63"/>
    </row>
    <row r="18" spans="1:26" ht="21.75" customHeight="1" x14ac:dyDescent="0.35">
      <c r="A18" s="60">
        <v>13</v>
      </c>
      <c r="B18" s="79">
        <v>1</v>
      </c>
      <c r="C18" s="39">
        <f t="array" ref="C18:D18">VLOOKUP(A18,'M. List'!$A$5:$E$124,{3,4},0)</f>
        <v>0</v>
      </c>
      <c r="D18" s="105" t="str">
        <v>T3</v>
      </c>
      <c r="E18" s="490"/>
      <c r="F18" s="439"/>
      <c r="G18" s="82">
        <f>IF((IF(F18-F$5&lt;=0,0,IF(F18-F$5&gt;24, -12, CEILING(-0.5*(F18-F$5),-0.5))))&lt;(-E18-E19),-(E18+E19),IF(F18-F$5&lt;=0,0,IF(F18-F$5&gt;24, -12, CEILING(-0.5*(F18-F$5),-0.5))))</f>
        <v>0</v>
      </c>
      <c r="H18" s="494"/>
      <c r="I18" s="126"/>
      <c r="J18" s="82">
        <f>IF((IF(I18-I$5&lt;=0,0,IF(I18-I$5&gt;24, -12, CEILING(-0.5*(I18-I$5),-0.5))))&lt;(-H18-H19),-(H18+H19),IF(I18-I$5&lt;=0,0,IF(I18-I$5&gt;24, -12, CEILING(-0.5*(I18-I$5),-0.5))))</f>
        <v>0</v>
      </c>
      <c r="K18" s="40">
        <f>E18+H18</f>
        <v>0</v>
      </c>
      <c r="L18" s="84"/>
      <c r="M18" s="130"/>
      <c r="N18" s="104"/>
      <c r="O18" s="63"/>
      <c r="P18" s="63"/>
      <c r="Q18" s="63"/>
      <c r="R18" s="63"/>
      <c r="S18" s="63"/>
      <c r="T18" s="63"/>
      <c r="U18" s="63"/>
      <c r="V18" s="63"/>
      <c r="W18" s="63"/>
      <c r="X18" s="63"/>
      <c r="Y18" s="63"/>
      <c r="Z18" s="63"/>
    </row>
    <row r="19" spans="1:26" ht="21.75" customHeight="1" thickBot="1" x14ac:dyDescent="0.4">
      <c r="A19" s="86">
        <v>14</v>
      </c>
      <c r="B19" s="87">
        <v>2</v>
      </c>
      <c r="C19" s="88">
        <f t="array" ref="C19:D19">VLOOKUP(A19,'M. List'!$A$5:$E$124,{3,4},0)</f>
        <v>0</v>
      </c>
      <c r="D19" s="89" t="str">
        <v>T3</v>
      </c>
      <c r="E19" s="491"/>
      <c r="F19" s="440"/>
      <c r="G19" s="91">
        <f>IF((IF(F19-F$5&lt;=0,0,IF(F19-F$5&gt;24, -12, CEILING(-0.5*(F19-F$5),-0.5))))&lt;(-E19-E20),-(E19+E20),IF(F19-F$5&lt;=0,0,IF(F19-F$5&gt;24, -12, CEILING(-0.5*(F19-F$5),-0.5))))</f>
        <v>0</v>
      </c>
      <c r="H19" s="495"/>
      <c r="I19" s="440"/>
      <c r="J19" s="91">
        <f>IF((IF(I19-I$5&lt;=0,0,IF(I19-I$5&gt;24, -12, CEILING(-0.5*(I19-I$5),-0.5))))&lt;(-H19-H20),-(H19+H20),IF(I19-I$5&lt;=0,0,IF(I19-I$5&gt;24, -12, CEILING(-0.5*(I19-I$5),-0.5))))</f>
        <v>0</v>
      </c>
      <c r="K19" s="93">
        <f>E19+H19</f>
        <v>0</v>
      </c>
      <c r="L19" s="94"/>
      <c r="M19" s="108"/>
      <c r="N19" s="96"/>
      <c r="O19" s="63"/>
      <c r="P19" s="63"/>
      <c r="Q19" s="63"/>
      <c r="R19" s="63"/>
      <c r="S19" s="63"/>
      <c r="T19" s="63"/>
      <c r="U19" s="63"/>
      <c r="V19" s="63"/>
      <c r="W19" s="63"/>
      <c r="X19" s="63"/>
      <c r="Y19" s="63"/>
      <c r="Z19" s="63"/>
    </row>
    <row r="20" spans="1:26" ht="21.75" customHeight="1" thickTop="1" thickBot="1" x14ac:dyDescent="0.4">
      <c r="A20" s="60">
        <v>15</v>
      </c>
      <c r="B20" s="97">
        <v>3</v>
      </c>
      <c r="C20" s="98">
        <f t="array" ref="C20:D20">VLOOKUP(A20,'M. List'!$A$5:$E$124,{3,4},0)</f>
        <v>0</v>
      </c>
      <c r="D20" s="80" t="str">
        <v>T3</v>
      </c>
      <c r="E20" s="492"/>
      <c r="F20" s="440"/>
      <c r="G20" s="100">
        <f>IF((IF(F20-F$5&lt;=0,0,IF(F20-F$5&gt;24, -12, CEILING(-0.5*(F20-F$5),-0.5))))&lt;(-E20-E21),-(E20+E21),IF(F20-F$5&lt;=0,0,IF(F20-F$5&gt;24, -12, CEILING(-0.5*(F20-F$5),-0.5))))</f>
        <v>0</v>
      </c>
      <c r="H20" s="492"/>
      <c r="I20" s="440"/>
      <c r="J20" s="100">
        <f>IF((IF(I20-I$5&lt;=0,0,IF(I20-I$5&gt;24, -12, CEILING(-0.5*(I20-I$5),-0.5))))&lt;(-H20-H21),-(H20+H21),IF(I20-I$5&lt;=0,0,IF(I20-I$5&gt;24, -12, CEILING(-0.5*(I20-I$5),-0.5))))</f>
        <v>0</v>
      </c>
      <c r="K20" s="102">
        <f>E20+H20</f>
        <v>0</v>
      </c>
      <c r="L20" s="94"/>
      <c r="M20" s="95"/>
      <c r="N20" s="97"/>
      <c r="O20" s="63"/>
      <c r="P20" s="63"/>
      <c r="Q20" s="63"/>
      <c r="R20" s="63"/>
      <c r="S20" s="63"/>
      <c r="T20" s="63"/>
      <c r="U20" s="63"/>
      <c r="V20" s="63"/>
      <c r="W20" s="63"/>
      <c r="X20" s="63"/>
      <c r="Y20" s="63"/>
      <c r="Z20" s="63"/>
    </row>
    <row r="21" spans="1:26" ht="21.75" customHeight="1" x14ac:dyDescent="0.35">
      <c r="A21" s="60">
        <v>16</v>
      </c>
      <c r="B21" s="104">
        <v>4</v>
      </c>
      <c r="C21" s="39">
        <f t="array" ref="C21:D21">VLOOKUP(A21,'M. List'!$A$5:$E$124,{3,4},0)</f>
        <v>0</v>
      </c>
      <c r="D21" s="105" t="str">
        <v>T3</v>
      </c>
      <c r="E21" s="488"/>
      <c r="F21" s="106"/>
      <c r="G21" s="82">
        <f>IF((IF(F21-F$5&lt;=0,0,IF(F21-F$5&gt;24, -12, CEILING(-0.5*(F21-F$5),-0.5))))&lt;(-E21-E22),-(E21+E22),IF(F21-F$5&lt;=0,0,IF(F21-F$5&gt;24, -12, CEILING(-0.5*(F21-F$5),-0.5))))</f>
        <v>0</v>
      </c>
      <c r="H21" s="496"/>
      <c r="I21" s="443"/>
      <c r="J21" s="82">
        <f>IF((IF(I21-I$5&lt;=0,0,IF(I21-I$5&gt;24, -12, CEILING(-0.5*(I21-I$5),-0.5))))&lt;(-H21-H22),-(H21+H22),IF(I21-I$5&lt;=0,0,IF(I21-I$5&gt;24, -12, CEILING(-0.5*(I21-I$5),-0.5))))</f>
        <v>0</v>
      </c>
      <c r="K21" s="40">
        <f>E21+H21</f>
        <v>0</v>
      </c>
      <c r="L21" s="94"/>
      <c r="M21" s="108"/>
      <c r="N21" s="104"/>
      <c r="O21" s="63"/>
      <c r="P21" s="63"/>
      <c r="Q21" s="63"/>
      <c r="R21" s="63"/>
      <c r="S21" s="63"/>
      <c r="T21" s="63"/>
      <c r="U21" s="63"/>
      <c r="V21" s="63"/>
      <c r="W21" s="63"/>
      <c r="X21" s="63"/>
      <c r="Y21" s="63"/>
      <c r="Z21" s="63"/>
    </row>
    <row r="22" spans="1:26" ht="21.75" customHeight="1" x14ac:dyDescent="0.35">
      <c r="A22" s="60">
        <v>17</v>
      </c>
      <c r="B22" s="79">
        <v>5</v>
      </c>
      <c r="C22" s="39">
        <f t="array" ref="C22:D22">VLOOKUP(A22,'M. List'!$A$5:$E$124,{3,4},0)</f>
        <v>0</v>
      </c>
      <c r="D22" s="105" t="str">
        <v>T3</v>
      </c>
      <c r="E22" s="493"/>
      <c r="F22" s="113"/>
      <c r="G22" s="82">
        <f>IF((IF(F22-F$5&lt;=0,0,IF(F22-F$5&gt;24, -12, CEILING(-0.5*(F22-F$5),-0.5))))&lt;(-E22-E23),-(E22+E23),IF(F22-F$5&lt;=0,0,IF(F22-F$5&gt;24, -12, CEILING(-0.5*(F22-F$5),-0.5))))</f>
        <v>0</v>
      </c>
      <c r="H22" s="496"/>
      <c r="I22" s="127"/>
      <c r="J22" s="82">
        <f>IF((IF(I22-I$5&lt;=0,0,IF(I22-I$5&gt;24, -12, CEILING(-0.5*(I22-I$5),-0.5))))&lt;(-H22-H23),-(H22+H23),IF(I22-I$5&lt;=0,0,IF(I22-I$5&gt;24, -12, CEILING(-0.5*(I22-I$5),-0.5))))</f>
        <v>0</v>
      </c>
      <c r="K22" s="102">
        <f>E22+H22</f>
        <v>0</v>
      </c>
      <c r="L22" s="114"/>
      <c r="M22" s="115"/>
      <c r="N22" s="104"/>
      <c r="O22" s="63"/>
      <c r="P22" s="63"/>
      <c r="Q22" s="63"/>
      <c r="R22" s="63"/>
      <c r="S22" s="63"/>
      <c r="T22" s="63"/>
      <c r="U22" s="63"/>
      <c r="V22" s="63"/>
      <c r="W22" s="63"/>
      <c r="X22" s="63"/>
      <c r="Y22" s="63"/>
      <c r="Z22" s="63"/>
    </row>
    <row r="23" spans="1:26" ht="21.75" customHeight="1" x14ac:dyDescent="0.35">
      <c r="A23" s="60">
        <v>18</v>
      </c>
      <c r="B23" s="117"/>
      <c r="C23" s="54" t="s">
        <v>18</v>
      </c>
      <c r="D23" s="48"/>
      <c r="E23" s="118">
        <f>SUM(E18:E22)</f>
        <v>0</v>
      </c>
      <c r="F23" s="119"/>
      <c r="G23" s="120">
        <f>G18+G20</f>
        <v>0</v>
      </c>
      <c r="H23" s="118">
        <f>SUM(H18:H22)</f>
        <v>0</v>
      </c>
      <c r="I23" s="119"/>
      <c r="J23" s="120">
        <f>J18+J20</f>
        <v>0</v>
      </c>
      <c r="K23" s="118">
        <f>SUM(K18:K22)</f>
        <v>0</v>
      </c>
      <c r="L23" s="120">
        <f>G23+J23</f>
        <v>0</v>
      </c>
      <c r="M23" s="118">
        <f>K23+L23</f>
        <v>0</v>
      </c>
      <c r="N23" s="121"/>
      <c r="O23" s="63"/>
      <c r="P23" s="63"/>
      <c r="Q23" s="63"/>
      <c r="R23" s="63"/>
      <c r="S23" s="63"/>
      <c r="T23" s="63"/>
      <c r="U23" s="63"/>
      <c r="V23" s="63"/>
      <c r="W23" s="63"/>
      <c r="X23" s="63"/>
      <c r="Y23" s="63"/>
      <c r="Z23" s="63"/>
    </row>
    <row r="24" spans="1:26" ht="21.75" customHeight="1" x14ac:dyDescent="0.35">
      <c r="A24" s="60">
        <v>19</v>
      </c>
      <c r="B24" s="79">
        <v>1</v>
      </c>
      <c r="C24" s="39">
        <f t="array" ref="C24:D24">VLOOKUP(A24,'M. List'!$A$5:$E$124,{3,4},0)</f>
        <v>0</v>
      </c>
      <c r="D24" s="105" t="str">
        <v>T4</v>
      </c>
      <c r="E24" s="490"/>
      <c r="F24" s="439"/>
      <c r="G24" s="82">
        <f>IF((IF(F24-F$5&lt;=0,0,IF(F24-F$5&gt;24, -12, CEILING(-0.5*(F24-F$5),-0.5))))&lt;(-E24-E25),-(E24+E25),IF(F24-F$5&lt;=0,0,IF(F24-F$5&gt;24, -12, CEILING(-0.5*(F24-F$5),-0.5))))</f>
        <v>0</v>
      </c>
      <c r="H24" s="494"/>
      <c r="I24" s="441"/>
      <c r="J24" s="82">
        <f>IF((IF(I24-I$5&lt;=0,0,IF(I24-I$5&gt;24, -12, CEILING(-0.5*(I24-I$5),-0.5))))&lt;(-H24-H25),-(H24+H25),IF(I24-I$5&lt;=0,0,IF(I24-I$5&gt;24, -12, CEILING(-0.5*(I24-I$5),-0.5))))</f>
        <v>0</v>
      </c>
      <c r="K24" s="40">
        <f>E24+H24</f>
        <v>0</v>
      </c>
      <c r="L24" s="84"/>
      <c r="M24" s="130"/>
      <c r="N24" s="104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63"/>
      <c r="Z24" s="63"/>
    </row>
    <row r="25" spans="1:26" ht="21.75" customHeight="1" x14ac:dyDescent="0.35">
      <c r="A25" s="86">
        <v>20</v>
      </c>
      <c r="B25" s="87">
        <v>2</v>
      </c>
      <c r="C25" s="88">
        <f t="array" ref="C25:D25">VLOOKUP(A25,'M. List'!$A$5:$E$124,{3,4},0)</f>
        <v>0</v>
      </c>
      <c r="D25" s="89" t="str">
        <v>T4</v>
      </c>
      <c r="E25" s="491"/>
      <c r="F25" s="440"/>
      <c r="G25" s="91">
        <f>IF((IF(F25-F$5&lt;=0,0,IF(F25-F$5&gt;24, -12, CEILING(-0.5*(F25-F$5),-0.5))))&lt;(-E25-E26),-(E25+E26),IF(F25-F$5&lt;=0,0,IF(F25-F$5&gt;24, -12, CEILING(-0.5*(F25-F$5),-0.5))))</f>
        <v>0</v>
      </c>
      <c r="H25" s="495"/>
      <c r="I25" s="440"/>
      <c r="J25" s="91">
        <f>IF((IF(I25-I$5&lt;=0,0,IF(I25-I$5&gt;24, -12, CEILING(-0.5*(I25-I$5),-0.5))))&lt;(-H25-H26),-(H25+H26),IF(I25-I$5&lt;=0,0,IF(I25-I$5&gt;24, -12, CEILING(-0.5*(I25-I$5),-0.5))))</f>
        <v>0</v>
      </c>
      <c r="K25" s="93">
        <f>E25+H25</f>
        <v>0</v>
      </c>
      <c r="L25" s="94"/>
      <c r="M25" s="108"/>
      <c r="N25" s="96"/>
      <c r="O25" s="63"/>
      <c r="P25" s="63"/>
      <c r="Q25" s="63"/>
      <c r="R25" s="63"/>
      <c r="S25" s="63"/>
      <c r="T25" s="63"/>
      <c r="U25" s="63"/>
      <c r="V25" s="63"/>
      <c r="W25" s="63"/>
      <c r="X25" s="63"/>
      <c r="Y25" s="63"/>
      <c r="Z25" s="63"/>
    </row>
    <row r="26" spans="1:26" ht="21.75" customHeight="1" x14ac:dyDescent="0.35">
      <c r="A26" s="60">
        <v>21</v>
      </c>
      <c r="B26" s="97">
        <v>3</v>
      </c>
      <c r="C26" s="98">
        <f t="array" ref="C26:D26">VLOOKUP(A26,'M. List'!$A$5:$E$124,{3,4},0)</f>
        <v>0</v>
      </c>
      <c r="D26" s="80" t="str">
        <v>T4</v>
      </c>
      <c r="E26" s="492"/>
      <c r="F26" s="101"/>
      <c r="G26" s="100">
        <f>IF((IF(F26-F$5&lt;=0,0,IF(F26-F$5&gt;24, -12, CEILING(-0.5*(F26-F$5),-0.5))))&lt;(-E26-E27),-(E26+E27),IF(F26-F$5&lt;=0,0,IF(F26-F$5&gt;24, -12, CEILING(-0.5*(F26-F$5),-0.5))))</f>
        <v>0</v>
      </c>
      <c r="H26" s="492"/>
      <c r="I26" s="101"/>
      <c r="J26" s="100">
        <f>IF((IF(I26-I$5&lt;=0,0,IF(I26-I$5&gt;24, -12, CEILING(-0.5*(I26-I$5),-0.5))))&lt;(-H26-H27),-(H26+H27),IF(I26-I$5&lt;=0,0,IF(I26-I$5&gt;24, -12, CEILING(-0.5*(I26-I$5),-0.5))))</f>
        <v>0</v>
      </c>
      <c r="K26" s="102">
        <f>E26+H26</f>
        <v>0</v>
      </c>
      <c r="L26" s="94"/>
      <c r="M26" s="95"/>
      <c r="N26" s="97"/>
      <c r="O26" s="63"/>
      <c r="P26" s="63"/>
      <c r="Q26" s="63"/>
      <c r="R26" s="63"/>
      <c r="S26" s="63"/>
      <c r="T26" s="63"/>
      <c r="U26" s="63"/>
      <c r="V26" s="63"/>
      <c r="W26" s="63"/>
      <c r="X26" s="63"/>
      <c r="Y26" s="63"/>
      <c r="Z26" s="63"/>
    </row>
    <row r="27" spans="1:26" ht="21.75" customHeight="1" x14ac:dyDescent="0.35">
      <c r="A27" s="60">
        <v>22</v>
      </c>
      <c r="B27" s="104">
        <v>4</v>
      </c>
      <c r="C27" s="39">
        <f t="array" ref="C27:D27">VLOOKUP(A27,'M. List'!$A$5:$E$124,{3,4},0)</f>
        <v>0</v>
      </c>
      <c r="D27" s="105" t="str">
        <v>T4</v>
      </c>
      <c r="E27" s="488"/>
      <c r="F27" s="106"/>
      <c r="G27" s="82">
        <f>IF((IF(F27-F$5&lt;=0,0,IF(F27-F$5&gt;24, -12, CEILING(-0.5*(F27-F$5),-0.5))))&lt;(-E27-E28),-(E27+E28),IF(F27-F$5&lt;=0,0,IF(F27-F$5&gt;24, -12, CEILING(-0.5*(F27-F$5),-0.5))))</f>
        <v>0</v>
      </c>
      <c r="H27" s="496"/>
      <c r="I27" s="101"/>
      <c r="J27" s="82">
        <f>IF((IF(I27-I$5&lt;=0,0,IF(I27-I$5&gt;24, -12, CEILING(-0.5*(I27-I$5),-0.5))))&lt;(-H27-H28),-(H27+H28),IF(I27-I$5&lt;=0,0,IF(I27-I$5&gt;24, -12, CEILING(-0.5*(I27-I$5),-0.5))))</f>
        <v>0</v>
      </c>
      <c r="K27" s="40">
        <f>E27+H27</f>
        <v>0</v>
      </c>
      <c r="L27" s="94"/>
      <c r="M27" s="108"/>
      <c r="N27" s="104"/>
      <c r="O27" s="63"/>
      <c r="P27" s="63"/>
      <c r="Q27" s="63"/>
      <c r="R27" s="63"/>
      <c r="S27" s="63"/>
      <c r="T27" s="63"/>
      <c r="U27" s="63"/>
      <c r="V27" s="63"/>
      <c r="W27" s="63"/>
      <c r="X27" s="63"/>
      <c r="Y27" s="63"/>
      <c r="Z27" s="63"/>
    </row>
    <row r="28" spans="1:26" ht="21.75" customHeight="1" x14ac:dyDescent="0.35">
      <c r="A28" s="60">
        <v>23</v>
      </c>
      <c r="B28" s="79">
        <v>5</v>
      </c>
      <c r="C28" s="39">
        <f t="array" ref="C28:D28">VLOOKUP(A28,'M. List'!$A$5:$E$124,{3,4},0)</f>
        <v>0</v>
      </c>
      <c r="D28" s="105" t="str">
        <v>T4</v>
      </c>
      <c r="E28" s="493"/>
      <c r="F28" s="113"/>
      <c r="G28" s="82">
        <f>IF((IF(F28-F$5&lt;=0,0,IF(F28-F$5&gt;24, -12, CEILING(-0.5*(F28-F$5),-0.5))))&lt;(-E28-E29),-(E28+E29),IF(F28-F$5&lt;=0,0,IF(F28-F$5&gt;24, -12, CEILING(-0.5*(F28-F$5),-0.5))))</f>
        <v>0</v>
      </c>
      <c r="H28" s="496"/>
      <c r="I28" s="127"/>
      <c r="J28" s="82">
        <f>IF((IF(I28-I$5&lt;=0,0,IF(I28-I$5&gt;24, -12, CEILING(-0.5*(I28-I$5),-0.5))))&lt;(-H28-H29),-(H28+H29),IF(I28-I$5&lt;=0,0,IF(I28-I$5&gt;24, -12, CEILING(-0.5*(I28-I$5),-0.5))))</f>
        <v>0</v>
      </c>
      <c r="K28" s="102">
        <f>E28+H28</f>
        <v>0</v>
      </c>
      <c r="L28" s="114"/>
      <c r="M28" s="115"/>
      <c r="N28" s="104"/>
      <c r="O28" s="63"/>
      <c r="P28" s="63"/>
      <c r="Q28" s="63"/>
      <c r="R28" s="63"/>
      <c r="S28" s="63"/>
      <c r="T28" s="63"/>
      <c r="U28" s="63"/>
      <c r="V28" s="63"/>
      <c r="W28" s="63"/>
      <c r="X28" s="63"/>
      <c r="Y28" s="63"/>
      <c r="Z28" s="63"/>
    </row>
    <row r="29" spans="1:26" ht="21.75" customHeight="1" x14ac:dyDescent="0.35">
      <c r="A29" s="60">
        <v>24</v>
      </c>
      <c r="B29" s="117"/>
      <c r="C29" s="54" t="s">
        <v>18</v>
      </c>
      <c r="D29" s="48"/>
      <c r="E29" s="118">
        <f>SUM(E24:E28)</f>
        <v>0</v>
      </c>
      <c r="F29" s="119"/>
      <c r="G29" s="120">
        <f>G24+G26</f>
        <v>0</v>
      </c>
      <c r="H29" s="118">
        <f>SUM(H24:H28)</f>
        <v>0</v>
      </c>
      <c r="I29" s="119"/>
      <c r="J29" s="120">
        <f>J24+J26</f>
        <v>0</v>
      </c>
      <c r="K29" s="118">
        <f>SUM(K24:K28)</f>
        <v>0</v>
      </c>
      <c r="L29" s="120">
        <f>G29+J29</f>
        <v>0</v>
      </c>
      <c r="M29" s="118">
        <f>K29+L29</f>
        <v>0</v>
      </c>
      <c r="N29" s="121"/>
      <c r="O29" s="63"/>
      <c r="P29" s="63"/>
      <c r="Q29" s="63"/>
      <c r="R29" s="63"/>
      <c r="S29" s="63"/>
      <c r="T29" s="63"/>
      <c r="U29" s="63"/>
      <c r="V29" s="63"/>
      <c r="W29" s="63"/>
      <c r="X29" s="63"/>
      <c r="Y29" s="63"/>
      <c r="Z29" s="63"/>
    </row>
    <row r="30" spans="1:26" ht="21.75" customHeight="1" x14ac:dyDescent="0.35">
      <c r="A30" s="60">
        <v>27</v>
      </c>
      <c r="B30" s="79">
        <v>1</v>
      </c>
      <c r="C30" s="39">
        <f t="array" ref="C30:D30">VLOOKUP(A30,'M. List'!$A$5:$E$124,{3,4},0)</f>
        <v>0</v>
      </c>
      <c r="D30" s="105" t="str">
        <v>T5</v>
      </c>
      <c r="E30" s="490"/>
      <c r="F30" s="441"/>
      <c r="G30" s="82">
        <f>IF((IF(F30-F$5&lt;=0,0,IF(F30-F$5&gt;24, -12, CEILING(-0.5*(F30-F$5),-0.5))))&lt;(-E30-E31),-(E30+E31),IF(F30-F$5&lt;=0,0,IF(F30-F$5&gt;24, -12, CEILING(-0.5*(F30-F$5),-0.5))))</f>
        <v>0</v>
      </c>
      <c r="H30" s="494"/>
      <c r="I30" s="441"/>
      <c r="J30" s="82">
        <f>IF((IF(I30-I$5&lt;=0,0,IF(I30-I$5&gt;24, -12, CEILING(-0.5*(I30-I$5),-0.5))))&lt;(-H30-H31),-(H30+H31),IF(I30-I$5&lt;=0,0,IF(I30-I$5&gt;24, -12, CEILING(-0.5*(I30-I$5),-0.5))))</f>
        <v>0</v>
      </c>
      <c r="K30" s="40">
        <f>E30+H30</f>
        <v>0</v>
      </c>
      <c r="L30" s="84"/>
      <c r="M30" s="130"/>
      <c r="N30" s="104"/>
      <c r="O30" s="63"/>
      <c r="P30" s="63"/>
      <c r="Q30" s="63"/>
      <c r="R30" s="63"/>
      <c r="S30" s="63"/>
      <c r="T30" s="63"/>
      <c r="U30" s="63"/>
      <c r="V30" s="63"/>
      <c r="W30" s="63"/>
      <c r="X30" s="63"/>
      <c r="Y30" s="63"/>
      <c r="Z30" s="63"/>
    </row>
    <row r="31" spans="1:26" ht="21.75" customHeight="1" thickBot="1" x14ac:dyDescent="0.4">
      <c r="A31" s="86">
        <v>25</v>
      </c>
      <c r="B31" s="87">
        <v>2</v>
      </c>
      <c r="C31" s="88">
        <f t="array" ref="C31:D31">VLOOKUP(A31,'M. List'!$A$5:$E$124,{3,4},0)</f>
        <v>0</v>
      </c>
      <c r="D31" s="89" t="str">
        <v>T5</v>
      </c>
      <c r="E31" s="491"/>
      <c r="F31" s="450"/>
      <c r="G31" s="91">
        <f>IF((IF(F31-F$5&lt;=0,0,IF(F31-F$5&gt;24, -12, CEILING(-0.5*(F31-F$5),-0.5))))&lt;(-E31-E32),-(E31+E32),IF(F31-F$5&lt;=0,0,IF(F31-F$5&gt;24, -12, CEILING(-0.5*(F31-F$5),-0.5))))</f>
        <v>0</v>
      </c>
      <c r="H31" s="495"/>
      <c r="I31" s="656"/>
      <c r="J31" s="91">
        <f>IF((IF(I31-I$5&lt;=0,0,IF(I31-I$5&gt;24, -12, CEILING(-0.5*(I31-I$5),-0.5))))&lt;(-H31-H32),-(H31+H32),IF(I31-I$5&lt;=0,0,IF(I31-I$5&gt;24, -12, CEILING(-0.5*(I31-I$5),-0.5))))</f>
        <v>0</v>
      </c>
      <c r="K31" s="93">
        <f>E31+H31</f>
        <v>0</v>
      </c>
      <c r="L31" s="94"/>
      <c r="M31" s="95"/>
      <c r="N31" s="96"/>
      <c r="O31" s="63"/>
      <c r="P31" s="63"/>
      <c r="Q31" s="63"/>
      <c r="R31" s="63"/>
      <c r="S31" s="63"/>
      <c r="T31" s="63"/>
      <c r="U31" s="63"/>
      <c r="V31" s="63"/>
      <c r="W31" s="63"/>
      <c r="X31" s="63"/>
      <c r="Y31" s="63"/>
      <c r="Z31" s="63"/>
    </row>
    <row r="32" spans="1:26" ht="21.75" customHeight="1" thickTop="1" x14ac:dyDescent="0.35">
      <c r="A32" s="60">
        <v>28</v>
      </c>
      <c r="B32" s="97">
        <v>3</v>
      </c>
      <c r="C32" s="98">
        <f t="array" ref="C32:D32">VLOOKUP(A32,'M. List'!$A$5:$E$124,{3,4},0)</f>
        <v>0</v>
      </c>
      <c r="D32" s="80" t="str">
        <v>T5</v>
      </c>
      <c r="E32" s="492"/>
      <c r="F32" s="442"/>
      <c r="G32" s="100">
        <f>IF((IF(F32-F$5&lt;=0,0,IF(F32-F$5&gt;24, -12, CEILING(-0.5*(F32-F$5),-0.5))))&lt;(-E32-E33),-(E32+E33),IF(F32-F$5&lt;=0,0,IF(F32-F$5&gt;24, -12, CEILING(-0.5*(F32-F$5),-0.5))))</f>
        <v>0</v>
      </c>
      <c r="H32" s="494"/>
      <c r="I32" s="655"/>
      <c r="J32" s="100">
        <f>IF((IF(I32-I$5&lt;=0,0,IF(I32-I$5&gt;24, -12, CEILING(-0.5*(I32-I$5),-0.5))))&lt;(-H32-H33),-(H32+H33),IF(I32-I$5&lt;=0,0,IF(I32-I$5&gt;24, -12, CEILING(-0.5*(I32-I$5),-0.5))))</f>
        <v>0</v>
      </c>
      <c r="K32" s="102">
        <f>E32+H32</f>
        <v>0</v>
      </c>
      <c r="L32" s="94"/>
      <c r="M32" s="108"/>
      <c r="N32" s="97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63"/>
      <c r="Z32" s="63"/>
    </row>
    <row r="33" spans="1:26" ht="21.75" customHeight="1" thickBot="1" x14ac:dyDescent="0.4">
      <c r="A33" s="60">
        <v>26</v>
      </c>
      <c r="B33" s="104">
        <v>4</v>
      </c>
      <c r="C33" s="39">
        <f t="array" ref="C33:D33">VLOOKUP(A33,'M. List'!$A$5:$E$124,{3,4},0)</f>
        <v>0</v>
      </c>
      <c r="D33" s="105" t="str">
        <v>T5</v>
      </c>
      <c r="E33" s="488"/>
      <c r="F33" s="444"/>
      <c r="G33" s="82">
        <f>IF((IF(F33-F$5&lt;=0,0,IF(F33-F$5&gt;24, -12, CEILING(-0.5*(F33-F$5),-0.5))))&lt;(-E33-E34),-(E33+E34),IF(F33-F$5&lt;=0,0,IF(F33-F$5&gt;24, -12, CEILING(-0.5*(F33-F$5),-0.5))))</f>
        <v>0</v>
      </c>
      <c r="H33" s="495"/>
      <c r="I33" s="440"/>
      <c r="J33" s="82">
        <f>IF((IF(I33-I$5&lt;=0,0,IF(I33-I$5&gt;24, -12, CEILING(-0.5*(I33-I$5),-0.5))))&lt;(-H33-H34),-(H33+H34),IF(I33-I$5&lt;=0,0,IF(I33-I$5&gt;24, -12, CEILING(-0.5*(I33-I$5),-0.5))))</f>
        <v>0</v>
      </c>
      <c r="K33" s="40">
        <f>E33+H33</f>
        <v>0</v>
      </c>
      <c r="L33" s="94"/>
      <c r="M33" s="108"/>
      <c r="N33" s="104"/>
      <c r="O33" s="63"/>
      <c r="P33" s="63"/>
      <c r="Q33" s="63"/>
      <c r="R33" s="63"/>
      <c r="S33" s="63"/>
      <c r="T33" s="63"/>
      <c r="U33" s="63"/>
      <c r="V33" s="63"/>
      <c r="W33" s="63"/>
      <c r="X33" s="63"/>
      <c r="Y33" s="63"/>
      <c r="Z33" s="63"/>
    </row>
    <row r="34" spans="1:26" ht="21.75" customHeight="1" x14ac:dyDescent="0.35">
      <c r="A34" s="60">
        <v>29</v>
      </c>
      <c r="B34" s="79">
        <v>5</v>
      </c>
      <c r="C34" s="39">
        <f t="array" ref="C34:D34">VLOOKUP(A34,'M. List'!$A$5:$E$124,{3,4},0)</f>
        <v>0</v>
      </c>
      <c r="D34" s="105" t="str">
        <v>T5</v>
      </c>
      <c r="E34" s="493"/>
      <c r="F34" s="113"/>
      <c r="G34" s="82">
        <f>IF((IF(F34-F$5&lt;=0,0,IF(F34-F$5&gt;24, -12, CEILING(-0.5*(F34-F$5),-0.5))))&lt;(-E34-E35),-(E34+E35),IF(F34-F$5&lt;=0,0,IF(F34-F$5&gt;24, -12, CEILING(-0.5*(F34-F$5),-0.5))))</f>
        <v>0</v>
      </c>
      <c r="H34" s="496"/>
      <c r="I34" s="127"/>
      <c r="J34" s="82">
        <f>IF((IF(I34-I$5&lt;=0,0,IF(I34-I$5&gt;24, -12, CEILING(-0.5*(I34-I$5),-0.5))))&lt;(-H34-H35),-(H34+H35),IF(I34-I$5&lt;=0,0,IF(I34-I$5&gt;24, -12, CEILING(-0.5*(I34-I$5),-0.5))))</f>
        <v>0</v>
      </c>
      <c r="K34" s="102">
        <f>E34+H34</f>
        <v>0</v>
      </c>
      <c r="L34" s="114"/>
      <c r="M34" s="115"/>
      <c r="N34" s="104"/>
      <c r="O34" s="63"/>
      <c r="P34" s="63"/>
      <c r="Q34" s="63"/>
      <c r="R34" s="63"/>
      <c r="S34" s="63"/>
      <c r="T34" s="63"/>
      <c r="U34" s="63"/>
      <c r="V34" s="63"/>
      <c r="W34" s="63"/>
      <c r="X34" s="63"/>
      <c r="Y34" s="63"/>
      <c r="Z34" s="63"/>
    </row>
    <row r="35" spans="1:26" ht="21.75" customHeight="1" x14ac:dyDescent="0.35">
      <c r="A35" s="60">
        <v>30</v>
      </c>
      <c r="B35" s="117"/>
      <c r="C35" s="54" t="s">
        <v>18</v>
      </c>
      <c r="D35" s="48"/>
      <c r="E35" s="118">
        <f>SUM(E30:E34)</f>
        <v>0</v>
      </c>
      <c r="F35" s="119"/>
      <c r="G35" s="120">
        <f>G30+G32</f>
        <v>0</v>
      </c>
      <c r="H35" s="118"/>
      <c r="I35" s="119"/>
      <c r="J35" s="120">
        <f>J30+J32</f>
        <v>0</v>
      </c>
      <c r="K35" s="118">
        <f>SUM(K30:K34)</f>
        <v>0</v>
      </c>
      <c r="L35" s="120">
        <f>G35+J35</f>
        <v>0</v>
      </c>
      <c r="M35" s="118">
        <f>K35+L35</f>
        <v>0</v>
      </c>
      <c r="N35" s="121"/>
      <c r="O35" s="63"/>
      <c r="P35" s="63"/>
      <c r="Q35" s="63"/>
      <c r="R35" s="63"/>
      <c r="S35" s="63"/>
      <c r="T35" s="63"/>
      <c r="U35" s="63"/>
      <c r="V35" s="63"/>
      <c r="W35" s="63"/>
      <c r="X35" s="63"/>
      <c r="Y35" s="63"/>
      <c r="Z35" s="63"/>
    </row>
    <row r="36" spans="1:26" ht="21.75" customHeight="1" x14ac:dyDescent="0.35">
      <c r="A36" s="60">
        <v>31</v>
      </c>
      <c r="B36" s="79">
        <v>1</v>
      </c>
      <c r="C36" s="39">
        <f t="array" ref="C36:D36">VLOOKUP(A36,'M. List'!$A$5:$E$124,{3,4},0)</f>
        <v>0</v>
      </c>
      <c r="D36" s="105" t="str">
        <v>T6</v>
      </c>
      <c r="E36" s="490"/>
      <c r="F36" s="129"/>
      <c r="G36" s="82">
        <f>IF((IF(F36-F$5&lt;=0,0,IF(F36-F$5&gt;24, -12, CEILING(-0.5*(F36-F$5),-0.5))))&lt;(-E36-E37),-(E36+E37),IF(F36-F$5&lt;=0,0,IF(F36-F$5&gt;24, -12, CEILING(-0.5*(F36-F$5),-0.5))))</f>
        <v>0</v>
      </c>
      <c r="H36" s="494"/>
      <c r="I36" s="126"/>
      <c r="J36" s="82">
        <f>IF((IF(I36-I$5&lt;=0,0,IF(I36-I$5&gt;24, -12, CEILING(-0.5*(I36-I$5),-0.5))))&lt;(-H36-H37),-(H36+H37),IF(I36-I$5&lt;=0,0,IF(I36-I$5&gt;24, -12, CEILING(-0.5*(I36-I$5),-0.5))))</f>
        <v>0</v>
      </c>
      <c r="K36" s="40">
        <f>E36+H36</f>
        <v>0</v>
      </c>
      <c r="L36" s="84"/>
      <c r="M36" s="130"/>
      <c r="N36" s="104"/>
      <c r="O36" s="63"/>
      <c r="P36" s="63"/>
      <c r="Q36" s="63"/>
      <c r="R36" s="63"/>
      <c r="S36" s="63"/>
      <c r="T36" s="63"/>
      <c r="U36" s="63"/>
      <c r="V36" s="63"/>
      <c r="W36" s="63"/>
      <c r="X36" s="63"/>
      <c r="Y36" s="63"/>
      <c r="Z36" s="63"/>
    </row>
    <row r="37" spans="1:26" ht="21.75" customHeight="1" x14ac:dyDescent="0.35">
      <c r="A37" s="86">
        <v>32</v>
      </c>
      <c r="B37" s="87">
        <v>2</v>
      </c>
      <c r="C37" s="88">
        <f t="array" ref="C37:D37">VLOOKUP(A37,'M. List'!$A$5:$E$124,{3,4},0)</f>
        <v>0</v>
      </c>
      <c r="D37" s="89" t="str">
        <v>T6</v>
      </c>
      <c r="E37" s="491"/>
      <c r="F37" s="440"/>
      <c r="G37" s="91">
        <f>IF((IF(F37-F$5&lt;=0,0,IF(F37-F$5&gt;24, -12, CEILING(-0.5*(F37-F$5),-0.5))))&lt;(-E37-E38),-(E37+E38),IF(F37-F$5&lt;=0,0,IF(F37-F$5&gt;24, -12, CEILING(-0.5*(F37-F$5),-0.5))))</f>
        <v>0</v>
      </c>
      <c r="H37" s="495"/>
      <c r="I37" s="440"/>
      <c r="J37" s="91">
        <f>IF((IF(I37-I$5&lt;=0,0,IF(I37-I$5&gt;24, -12, CEILING(-0.5*(I37-I$5),-0.5))))&lt;(-H37-H38),-(H37+H38),IF(I37-I$5&lt;=0,0,IF(I37-I$5&gt;24, -12, CEILING(-0.5*(I37-I$5),-0.5))))</f>
        <v>0</v>
      </c>
      <c r="K37" s="93">
        <f>E37+H37</f>
        <v>0</v>
      </c>
      <c r="L37" s="94"/>
      <c r="M37" s="108"/>
      <c r="N37" s="96"/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63"/>
      <c r="Z37" s="63"/>
    </row>
    <row r="38" spans="1:26" ht="21.75" customHeight="1" x14ac:dyDescent="0.35">
      <c r="A38" s="60">
        <v>33</v>
      </c>
      <c r="B38" s="97">
        <v>3</v>
      </c>
      <c r="C38" s="98">
        <f t="array" ref="C38:D38">VLOOKUP(A38,'M. List'!$A$5:$E$124,{3,4},0)</f>
        <v>0</v>
      </c>
      <c r="D38" s="80" t="str">
        <v>T6</v>
      </c>
      <c r="E38" s="492"/>
      <c r="F38" s="101"/>
      <c r="G38" s="100">
        <f>IF((IF(F38-F$5&lt;=0,0,IF(F38-F$5&gt;24, -12, CEILING(-0.5*(F38-F$5),-0.5))))&lt;(-E38-E39),-(E38+E39),IF(F38-F$5&lt;=0,0,IF(F38-F$5&gt;24, -12, CEILING(-0.5*(F38-F$5),-0.5))))</f>
        <v>0</v>
      </c>
      <c r="H38" s="492"/>
      <c r="I38" s="101"/>
      <c r="J38" s="100">
        <f>IF((IF(I38-I$5&lt;=0,0,IF(I38-I$5&gt;24, -12, CEILING(-0.5*(I38-I$5),-0.5))))&lt;(-H38-H39),-(H38+H39),IF(I38-I$5&lt;=0,0,IF(I38-I$5&gt;24, -12, CEILING(-0.5*(I38-I$5),-0.5))))</f>
        <v>0</v>
      </c>
      <c r="K38" s="102">
        <f>E38+H38</f>
        <v>0</v>
      </c>
      <c r="L38" s="94"/>
      <c r="M38" s="95"/>
      <c r="N38" s="97"/>
      <c r="O38" s="63"/>
      <c r="P38" s="63"/>
      <c r="Q38" s="63"/>
      <c r="R38" s="63"/>
      <c r="S38" s="63"/>
      <c r="T38" s="63"/>
      <c r="U38" s="63"/>
      <c r="V38" s="63"/>
      <c r="W38" s="63"/>
      <c r="X38" s="63"/>
      <c r="Y38" s="63"/>
      <c r="Z38" s="63"/>
    </row>
    <row r="39" spans="1:26" ht="21.75" customHeight="1" x14ac:dyDescent="0.35">
      <c r="A39" s="60">
        <v>34</v>
      </c>
      <c r="B39" s="104">
        <v>4</v>
      </c>
      <c r="C39" s="39">
        <f t="array" ref="C39:D39">VLOOKUP(A39,'M. List'!$A$5:$E$124,{3,4},0)</f>
        <v>0</v>
      </c>
      <c r="D39" s="105" t="str">
        <v>T6</v>
      </c>
      <c r="E39" s="488"/>
      <c r="F39" s="106"/>
      <c r="G39" s="82">
        <f>IF((IF(F39-F$5&lt;=0,0,IF(F39-F$5&gt;24, -12, CEILING(-0.5*(F39-F$5),-0.5))))&lt;(-E39-E40),-(E39+E40),IF(F39-F$5&lt;=0,0,IF(F39-F$5&gt;24, -12, CEILING(-0.5*(F39-F$5),-0.5))))</f>
        <v>0</v>
      </c>
      <c r="H39" s="496"/>
      <c r="I39" s="101"/>
      <c r="J39" s="82">
        <f>IF((IF(I39-I$5&lt;=0,0,IF(I39-I$5&gt;24, -12, CEILING(-0.5*(I39-I$5),-0.5))))&lt;(-H39-H40),-(H39+H40),IF(I39-I$5&lt;=0,0,IF(I39-I$5&gt;24, -12, CEILING(-0.5*(I39-I$5),-0.5))))</f>
        <v>0</v>
      </c>
      <c r="K39" s="40">
        <f>E39+H39</f>
        <v>0</v>
      </c>
      <c r="L39" s="94"/>
      <c r="M39" s="108"/>
      <c r="N39" s="104"/>
      <c r="O39" s="63"/>
      <c r="P39" s="63"/>
      <c r="Q39" s="63"/>
      <c r="R39" s="63"/>
      <c r="S39" s="63"/>
      <c r="T39" s="63"/>
      <c r="U39" s="63"/>
      <c r="V39" s="63"/>
      <c r="W39" s="63"/>
      <c r="X39" s="63"/>
      <c r="Y39" s="63"/>
      <c r="Z39" s="63"/>
    </row>
    <row r="40" spans="1:26" ht="21.75" customHeight="1" x14ac:dyDescent="0.35">
      <c r="A40" s="60">
        <v>35</v>
      </c>
      <c r="B40" s="79">
        <v>5</v>
      </c>
      <c r="C40" s="39">
        <f t="array" ref="C40:D40">VLOOKUP(A40,'M. List'!$A$5:$E$124,{3,4},0)</f>
        <v>0</v>
      </c>
      <c r="D40" s="105" t="str">
        <v>T6</v>
      </c>
      <c r="E40" s="493"/>
      <c r="F40" s="445"/>
      <c r="G40" s="82">
        <f>IF((IF(F40-F$5&lt;=0,0,IF(F40-F$5&gt;24, -12, CEILING(-0.5*(F40-F$5),-0.5))))&lt;(-E40-E41),-(E40+E41),IF(F40-F$5&lt;=0,0,IF(F40-F$5&gt;24, -12, CEILING(-0.5*(F40-F$5),-0.5))))</f>
        <v>0</v>
      </c>
      <c r="H40" s="496"/>
      <c r="I40" s="446"/>
      <c r="J40" s="82">
        <f>IF((IF(I40-I$5&lt;=0,0,IF(I40-I$5&gt;24, -12, CEILING(-0.5*(I40-I$5),-0.5))))&lt;(-H40-H41),-(H40+H41),IF(I40-I$5&lt;=0,0,IF(I40-I$5&gt;24, -12, CEILING(-0.5*(I40-I$5),-0.5))))</f>
        <v>0</v>
      </c>
      <c r="K40" s="102">
        <f>E40+H40</f>
        <v>0</v>
      </c>
      <c r="L40" s="114"/>
      <c r="M40" s="115"/>
      <c r="N40" s="104"/>
      <c r="O40" s="63"/>
      <c r="P40" s="63"/>
      <c r="Q40" s="63"/>
      <c r="R40" s="63"/>
      <c r="S40" s="63"/>
      <c r="T40" s="63"/>
      <c r="U40" s="63"/>
      <c r="V40" s="63"/>
      <c r="W40" s="63"/>
      <c r="X40" s="63"/>
      <c r="Y40" s="63"/>
      <c r="Z40" s="63"/>
    </row>
    <row r="41" spans="1:26" ht="21.75" customHeight="1" x14ac:dyDescent="0.35">
      <c r="A41" s="60">
        <v>36</v>
      </c>
      <c r="B41" s="117"/>
      <c r="C41" s="54" t="s">
        <v>18</v>
      </c>
      <c r="D41" s="48"/>
      <c r="E41" s="118">
        <f>SUM(E36:E40)</f>
        <v>0</v>
      </c>
      <c r="F41" s="119"/>
      <c r="G41" s="120">
        <f>G36+G38</f>
        <v>0</v>
      </c>
      <c r="H41" s="118">
        <f>SUM(H36:H40)</f>
        <v>0</v>
      </c>
      <c r="I41" s="119"/>
      <c r="J41" s="120">
        <f>J36+J38</f>
        <v>0</v>
      </c>
      <c r="K41" s="118">
        <f>SUM(K36:K40)</f>
        <v>0</v>
      </c>
      <c r="L41" s="120">
        <f>G41+J41</f>
        <v>0</v>
      </c>
      <c r="M41" s="118">
        <f>K41+L41</f>
        <v>0</v>
      </c>
      <c r="N41" s="121"/>
      <c r="O41" s="63"/>
      <c r="P41" s="63"/>
      <c r="Q41" s="63"/>
      <c r="R41" s="63"/>
      <c r="S41" s="63"/>
      <c r="T41" s="63"/>
      <c r="U41" s="63"/>
      <c r="V41" s="63"/>
      <c r="W41" s="63"/>
      <c r="X41" s="63"/>
      <c r="Y41" s="63"/>
      <c r="Z41" s="63"/>
    </row>
    <row r="42" spans="1:26" ht="21.75" customHeight="1" x14ac:dyDescent="0.35">
      <c r="A42" s="60">
        <v>39</v>
      </c>
      <c r="B42" s="79">
        <v>1</v>
      </c>
      <c r="C42" s="39">
        <f t="array" ref="C42:D42">VLOOKUP(A42,'M. List'!$A$5:$E$124,{3,4},0)</f>
        <v>0</v>
      </c>
      <c r="D42" s="105" t="str">
        <v>T7</v>
      </c>
      <c r="E42" s="490"/>
      <c r="F42" s="126"/>
      <c r="G42" s="82">
        <f>IF((IF(F42-F$5&lt;=0,0,IF(F42-F$5&gt;24, -12, CEILING(-0.5*(F42-F$5),-0.5))))&lt;(-E42-E43),-(E42+E43),IF(F42-F$5&lt;=0,0,IF(F42-F$5&gt;24, -12, CEILING(-0.5*(F42-F$5),-0.5))))</f>
        <v>0</v>
      </c>
      <c r="H42" s="494"/>
      <c r="I42" s="126"/>
      <c r="J42" s="82">
        <f>IF((IF(I42-I$5&lt;=0,0,IF(I42-I$5&gt;24, -12, CEILING(-0.5*(I42-I$5),-0.5))))&lt;(-H42-H43),-(H42+H43),IF(I42-I$5&lt;=0,0,IF(I42-I$5&gt;24, -12, CEILING(-0.5*(I42-I$5),-0.5))))</f>
        <v>0</v>
      </c>
      <c r="K42" s="40">
        <f>E42+H42</f>
        <v>0</v>
      </c>
      <c r="L42" s="84"/>
      <c r="M42" s="130"/>
      <c r="N42" s="104"/>
      <c r="O42" s="63"/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</row>
    <row r="43" spans="1:26" ht="21.75" customHeight="1" x14ac:dyDescent="0.35">
      <c r="A43" s="86">
        <v>41</v>
      </c>
      <c r="B43" s="87">
        <v>2</v>
      </c>
      <c r="C43" s="88">
        <f t="array" ref="C43:D43">VLOOKUP(A43,'M. List'!$A$5:$E$124,{3,4},0)</f>
        <v>0</v>
      </c>
      <c r="D43" s="89" t="str">
        <v>T7</v>
      </c>
      <c r="E43" s="491"/>
      <c r="F43" s="449"/>
      <c r="G43" s="91">
        <f>IF((IF(F43-F$5&lt;=0,0,IF(F43-F$5&gt;24, -12, CEILING(-0.5*(F43-F$5),-0.5))))&lt;(-E43-E44),-(E43+E44),IF(F43-F$5&lt;=0,0,IF(F43-F$5&gt;24, -12, CEILING(-0.5*(F43-F$5),-0.5))))</f>
        <v>0</v>
      </c>
      <c r="H43" s="495"/>
      <c r="I43" s="450"/>
      <c r="J43" s="91">
        <f>IF((IF(I43-I$5&lt;=0,0,IF(I43-I$5&gt;24, -12, CEILING(-0.5*(I43-I$5),-0.5))))&lt;(-H43-H44),-(H43+H44),IF(I43-I$5&lt;=0,0,IF(I43-I$5&gt;24, -12, CEILING(-0.5*(I43-I$5),-0.5))))</f>
        <v>0</v>
      </c>
      <c r="K43" s="93">
        <f>E43+H43</f>
        <v>0</v>
      </c>
      <c r="L43" s="123"/>
      <c r="M43" s="95"/>
      <c r="N43" s="96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</row>
    <row r="44" spans="1:26" ht="21.75" customHeight="1" x14ac:dyDescent="0.35">
      <c r="A44" s="60">
        <v>38</v>
      </c>
      <c r="B44" s="97">
        <v>3</v>
      </c>
      <c r="C44" s="98">
        <f t="array" ref="C44:D44">VLOOKUP(A44,'M. List'!$A$5:$E$124,{3,4},0)</f>
        <v>0</v>
      </c>
      <c r="D44" s="80" t="str">
        <v>T7</v>
      </c>
      <c r="E44" s="492"/>
      <c r="F44" s="442"/>
      <c r="G44" s="100">
        <f>IF((IF(F44-F$5&lt;=0,0,IF(F44-F$5&gt;24, -12, CEILING(-0.5*(F44-F$5),-0.5))))&lt;(-E44-E45),-(E44+E45),IF(F44-F$5&lt;=0,0,IF(F44-F$5&gt;24, -12, CEILING(-0.5*(F44-F$5),-0.5))))</f>
        <v>0</v>
      </c>
      <c r="H44" s="492"/>
      <c r="I44" s="442"/>
      <c r="J44" s="100">
        <f>IF((IF(I44-I$5&lt;=0,0,IF(I44-I$5&gt;24, -12, CEILING(-0.5*(I44-I$5),-0.5))))&lt;(-H44-H45),-(H44+H45),IF(I44-I$5&lt;=0,0,IF(I44-I$5&gt;24, -12, CEILING(-0.5*(I44-I$5),-0.5))))</f>
        <v>0</v>
      </c>
      <c r="K44" s="102">
        <f>E44+H44</f>
        <v>0</v>
      </c>
      <c r="L44" s="94"/>
      <c r="M44" s="108"/>
      <c r="N44" s="97"/>
      <c r="O44" s="63"/>
      <c r="P44" s="63"/>
      <c r="Q44" s="63"/>
      <c r="R44" s="63"/>
      <c r="S44" s="63"/>
      <c r="T44" s="63"/>
      <c r="U44" s="63"/>
      <c r="V44" s="63"/>
      <c r="W44" s="63"/>
      <c r="X44" s="63"/>
      <c r="Y44" s="63"/>
      <c r="Z44" s="63"/>
    </row>
    <row r="45" spans="1:26" ht="21.75" customHeight="1" x14ac:dyDescent="0.35">
      <c r="A45" s="60">
        <v>37</v>
      </c>
      <c r="B45" s="104">
        <v>4</v>
      </c>
      <c r="C45" s="39">
        <f t="array" ref="C45:D45">VLOOKUP(A45,'M. List'!$A$5:$E$124,{3,4},0)</f>
        <v>0</v>
      </c>
      <c r="D45" s="105" t="str">
        <v>T7</v>
      </c>
      <c r="E45" s="488"/>
      <c r="F45" s="448"/>
      <c r="G45" s="82">
        <f>IF((IF(F45-F$5&lt;=0,0,IF(F45-F$5&gt;24, -12, CEILING(-0.5*(F45-F$5),-0.5))))&lt;(-E45-E46),-(E45+E46),IF(F45-F$5&lt;=0,0,IF(F45-F$5&gt;24, -12, CEILING(-0.5*(F45-F$5),-0.5))))</f>
        <v>0</v>
      </c>
      <c r="H45" s="496"/>
      <c r="I45" s="101"/>
      <c r="J45" s="82">
        <f>IF((IF(I45-I$5&lt;=0,0,IF(I45-I$5&gt;24, -12, CEILING(-0.5*(I45-I$5),-0.5))))&lt;(-H45-H46),-(H45+H46),IF(I45-I$5&lt;=0,0,IF(I45-I$5&gt;24, -12, CEILING(-0.5*(I45-I$5),-0.5))))</f>
        <v>0</v>
      </c>
      <c r="K45" s="40">
        <f>E45+H45</f>
        <v>0</v>
      </c>
      <c r="L45" s="94"/>
      <c r="M45" s="95"/>
      <c r="N45" s="104"/>
      <c r="O45" s="63"/>
      <c r="P45" s="63"/>
      <c r="Q45" s="63"/>
      <c r="R45" s="63"/>
      <c r="S45" s="63"/>
      <c r="T45" s="63"/>
      <c r="U45" s="63"/>
      <c r="V45" s="63"/>
      <c r="W45" s="63"/>
      <c r="X45" s="63"/>
      <c r="Y45" s="63"/>
      <c r="Z45" s="63"/>
    </row>
    <row r="46" spans="1:26" ht="21.75" customHeight="1" x14ac:dyDescent="0.35">
      <c r="A46" s="60">
        <v>40</v>
      </c>
      <c r="B46" s="79">
        <v>5</v>
      </c>
      <c r="C46" s="39">
        <f t="array" ref="C46:D46">VLOOKUP(A46,'M. List'!$A$5:$E$124,{3,4},0)</f>
        <v>0</v>
      </c>
      <c r="D46" s="105" t="str">
        <v>T7</v>
      </c>
      <c r="E46" s="493"/>
      <c r="F46" s="447"/>
      <c r="G46" s="82">
        <f>IF((IF(F46-F$5&lt;=0,0,IF(F46-F$5&gt;24, -12, CEILING(-0.5*(F46-F$5),-0.5))))&lt;(-E46-E47),-(E46+E47),IF(F46-F$5&lt;=0,0,IF(F46-F$5&gt;24, -12, CEILING(-0.5*(F46-F$5),-0.5))))</f>
        <v>0</v>
      </c>
      <c r="H46" s="496"/>
      <c r="I46" s="124"/>
      <c r="J46" s="82">
        <f>IF((IF(I46-I$5&lt;=0,0,IF(I46-I$5&gt;24, -12, CEILING(-0.5*(I46-I$5),-0.5))))&lt;(-H46-H47),-(H46+H47),IF(I46-I$5&lt;=0,0,IF(I46-I$5&gt;24, -12, CEILING(-0.5*(I46-I$5),-0.5))))</f>
        <v>0</v>
      </c>
      <c r="K46" s="102">
        <f>E46+H46</f>
        <v>0</v>
      </c>
      <c r="L46" s="125"/>
      <c r="M46" s="131"/>
      <c r="N46" s="104"/>
      <c r="O46" s="63"/>
      <c r="P46" s="63"/>
      <c r="Q46" s="63"/>
      <c r="R46" s="63"/>
      <c r="S46" s="63"/>
      <c r="T46" s="63"/>
      <c r="U46" s="63"/>
      <c r="V46" s="63"/>
      <c r="W46" s="63"/>
      <c r="X46" s="63"/>
      <c r="Y46" s="63"/>
      <c r="Z46" s="63"/>
    </row>
    <row r="47" spans="1:26" ht="21.75" customHeight="1" x14ac:dyDescent="0.35">
      <c r="A47" s="60">
        <v>42</v>
      </c>
      <c r="B47" s="117"/>
      <c r="C47" s="54" t="s">
        <v>18</v>
      </c>
      <c r="D47" s="48"/>
      <c r="E47" s="118">
        <f>SUM(E42:E46)</f>
        <v>0</v>
      </c>
      <c r="F47" s="119"/>
      <c r="G47" s="120">
        <f>G42+G44</f>
        <v>0</v>
      </c>
      <c r="H47" s="118">
        <f>SUM(H42:H46)</f>
        <v>0</v>
      </c>
      <c r="I47" s="119"/>
      <c r="J47" s="120">
        <f>J42+J44</f>
        <v>0</v>
      </c>
      <c r="K47" s="118">
        <f>SUM(K42:K46)</f>
        <v>0</v>
      </c>
      <c r="L47" s="120">
        <f>G47+J47</f>
        <v>0</v>
      </c>
      <c r="M47" s="118">
        <f>K47+L47</f>
        <v>0</v>
      </c>
      <c r="N47" s="121"/>
      <c r="O47" s="63"/>
      <c r="P47" s="63"/>
      <c r="Q47" s="63"/>
      <c r="R47" s="63"/>
      <c r="S47" s="63"/>
      <c r="T47" s="63"/>
      <c r="U47" s="63"/>
      <c r="V47" s="63"/>
      <c r="W47" s="63"/>
      <c r="X47" s="63"/>
      <c r="Y47" s="63"/>
      <c r="Z47" s="63"/>
    </row>
    <row r="48" spans="1:26" ht="21.75" customHeight="1" x14ac:dyDescent="0.35">
      <c r="A48" s="60">
        <v>43</v>
      </c>
      <c r="B48" s="79"/>
      <c r="C48" s="39">
        <f t="array" ref="C48:D48">VLOOKUP(A48,'M. List'!$A$5:$E$124,{3,4},0)</f>
        <v>0</v>
      </c>
      <c r="D48" s="105" t="str">
        <v>T8</v>
      </c>
      <c r="E48" s="490"/>
      <c r="F48" s="129"/>
      <c r="G48" s="82">
        <f t="shared" ref="G48:G52" si="0">IF((IF(F48-F$5&lt;=0,0,IF(F48-F$5&gt;24, -12, CEILING(-0.5*(F48-F$5),-0.5))))&lt;(-E48-E49),-(E48+E49),IF(F48-F$5&lt;=0,0,IF(F48-F$5&gt;24, -12, CEILING(-0.5*(F48-F$5),-0.5))))</f>
        <v>0</v>
      </c>
      <c r="H48" s="494"/>
      <c r="I48" s="126"/>
      <c r="J48" s="82">
        <f t="shared" ref="J48:J52" si="1">IF((IF(I48-I$5&lt;=0,0,IF(I48-I$5&gt;24, -12, CEILING(-0.5*(I48-I$5),-0.5))))&lt;(-H48-H49),-(H48+H49),IF(I48-I$5&lt;=0,0,IF(I48-I$5&gt;24, -12, CEILING(-0.5*(I48-I$5),-0.5))))</f>
        <v>0</v>
      </c>
      <c r="K48" s="40">
        <f t="shared" ref="K48:K52" si="2">E48+H48</f>
        <v>0</v>
      </c>
      <c r="L48" s="84"/>
      <c r="M48" s="130"/>
      <c r="N48" s="104"/>
      <c r="O48" s="63"/>
      <c r="P48" s="63"/>
      <c r="Q48" s="63"/>
      <c r="R48" s="63"/>
      <c r="S48" s="63"/>
      <c r="T48" s="63"/>
      <c r="U48" s="63"/>
      <c r="V48" s="63"/>
      <c r="W48" s="63"/>
      <c r="X48" s="63"/>
      <c r="Y48" s="63"/>
      <c r="Z48" s="63"/>
    </row>
    <row r="49" spans="1:26" ht="21.75" customHeight="1" thickBot="1" x14ac:dyDescent="0.4">
      <c r="A49" s="86">
        <v>44</v>
      </c>
      <c r="B49" s="87"/>
      <c r="C49" s="88">
        <f t="array" ref="C49:D49">VLOOKUP(A49,'M. List'!$A$5:$E$124,{3,4},0)</f>
        <v>0</v>
      </c>
      <c r="D49" s="89" t="str">
        <v>T8</v>
      </c>
      <c r="E49" s="491"/>
      <c r="F49" s="128"/>
      <c r="G49" s="91">
        <f t="shared" si="0"/>
        <v>0</v>
      </c>
      <c r="H49" s="495"/>
      <c r="I49" s="128"/>
      <c r="J49" s="91">
        <f t="shared" si="1"/>
        <v>0</v>
      </c>
      <c r="K49" s="93">
        <f t="shared" si="2"/>
        <v>0</v>
      </c>
      <c r="L49" s="94"/>
      <c r="M49" s="108"/>
      <c r="N49" s="96"/>
      <c r="O49" s="63"/>
      <c r="P49" s="63"/>
      <c r="Q49" s="63"/>
      <c r="R49" s="63"/>
      <c r="S49" s="63"/>
      <c r="T49" s="63"/>
      <c r="U49" s="63"/>
      <c r="V49" s="63"/>
      <c r="W49" s="63"/>
      <c r="X49" s="63"/>
      <c r="Y49" s="63"/>
      <c r="Z49" s="63"/>
    </row>
    <row r="50" spans="1:26" ht="21.75" customHeight="1" thickTop="1" x14ac:dyDescent="0.35">
      <c r="A50" s="60">
        <v>45</v>
      </c>
      <c r="B50" s="97"/>
      <c r="C50" s="98">
        <f t="array" ref="C50:D50">VLOOKUP(A50,'M. List'!$A$5:$E$124,{3,4},0)</f>
        <v>0</v>
      </c>
      <c r="D50" s="80" t="str">
        <v>T8</v>
      </c>
      <c r="E50" s="492"/>
      <c r="F50" s="101"/>
      <c r="G50" s="100">
        <f t="shared" si="0"/>
        <v>0</v>
      </c>
      <c r="H50" s="492"/>
      <c r="I50" s="101"/>
      <c r="J50" s="100">
        <f t="shared" si="1"/>
        <v>0</v>
      </c>
      <c r="K50" s="102">
        <f t="shared" si="2"/>
        <v>0</v>
      </c>
      <c r="L50" s="94"/>
      <c r="M50" s="95"/>
      <c r="N50" s="97"/>
      <c r="O50" s="63"/>
      <c r="P50" s="63"/>
      <c r="Q50" s="63"/>
      <c r="R50" s="63"/>
      <c r="S50" s="63"/>
      <c r="T50" s="63"/>
      <c r="U50" s="63"/>
      <c r="V50" s="63"/>
      <c r="W50" s="63"/>
      <c r="X50" s="63"/>
      <c r="Y50" s="63"/>
      <c r="Z50" s="63"/>
    </row>
    <row r="51" spans="1:26" ht="21.75" customHeight="1" x14ac:dyDescent="0.35">
      <c r="A51" s="60">
        <v>46</v>
      </c>
      <c r="B51" s="104"/>
      <c r="C51" s="39">
        <f t="array" ref="C51:D51">VLOOKUP(A51,'M. List'!$A$5:$E$124,{3,4},0)</f>
        <v>0</v>
      </c>
      <c r="D51" s="105" t="str">
        <v>T8</v>
      </c>
      <c r="E51" s="488"/>
      <c r="F51" s="106"/>
      <c r="G51" s="82">
        <f t="shared" si="0"/>
        <v>0</v>
      </c>
      <c r="H51" s="496"/>
      <c r="I51" s="101"/>
      <c r="J51" s="82">
        <f t="shared" si="1"/>
        <v>0</v>
      </c>
      <c r="K51" s="40">
        <f t="shared" si="2"/>
        <v>0</v>
      </c>
      <c r="L51" s="94"/>
      <c r="M51" s="108"/>
      <c r="N51" s="104"/>
      <c r="O51" s="63"/>
      <c r="P51" s="63"/>
      <c r="Q51" s="63"/>
      <c r="R51" s="63"/>
      <c r="S51" s="63"/>
      <c r="T51" s="63"/>
      <c r="U51" s="63"/>
      <c r="V51" s="63"/>
      <c r="W51" s="63"/>
      <c r="X51" s="63"/>
      <c r="Y51" s="63"/>
      <c r="Z51" s="63"/>
    </row>
    <row r="52" spans="1:26" ht="21.75" customHeight="1" x14ac:dyDescent="0.35">
      <c r="A52" s="60">
        <v>47</v>
      </c>
      <c r="B52" s="79"/>
      <c r="C52" s="39">
        <f t="array" ref="C52:D52">VLOOKUP(A52,'M. List'!$A$5:$E$124,{3,4},0)</f>
        <v>0</v>
      </c>
      <c r="D52" s="105" t="str">
        <v>T8</v>
      </c>
      <c r="E52" s="493"/>
      <c r="F52" s="113"/>
      <c r="G52" s="82">
        <f t="shared" si="0"/>
        <v>0</v>
      </c>
      <c r="H52" s="496"/>
      <c r="I52" s="127"/>
      <c r="J52" s="82">
        <f t="shared" si="1"/>
        <v>0</v>
      </c>
      <c r="K52" s="102">
        <f t="shared" si="2"/>
        <v>0</v>
      </c>
      <c r="L52" s="114"/>
      <c r="M52" s="115"/>
      <c r="N52" s="104"/>
      <c r="O52" s="63"/>
      <c r="P52" s="63"/>
      <c r="Q52" s="63"/>
      <c r="R52" s="63"/>
      <c r="S52" s="63"/>
      <c r="T52" s="63"/>
      <c r="U52" s="63"/>
      <c r="V52" s="63"/>
      <c r="W52" s="63"/>
      <c r="X52" s="63"/>
      <c r="Y52" s="63"/>
      <c r="Z52" s="63"/>
    </row>
    <row r="53" spans="1:26" ht="21.75" customHeight="1" x14ac:dyDescent="0.35">
      <c r="A53" s="60">
        <v>48</v>
      </c>
      <c r="B53" s="117"/>
      <c r="C53" s="54" t="s">
        <v>18</v>
      </c>
      <c r="D53" s="48"/>
      <c r="E53" s="118">
        <f>SUM(E48:E52)</f>
        <v>0</v>
      </c>
      <c r="F53" s="119"/>
      <c r="G53" s="120">
        <f>G48+G50</f>
        <v>0</v>
      </c>
      <c r="H53" s="118">
        <f>SUM(H48:H52)</f>
        <v>0</v>
      </c>
      <c r="I53" s="119"/>
      <c r="J53" s="120">
        <f>J48+J50</f>
        <v>0</v>
      </c>
      <c r="K53" s="118">
        <f>SUM(K48:K52)</f>
        <v>0</v>
      </c>
      <c r="L53" s="120">
        <f>G53+J53</f>
        <v>0</v>
      </c>
      <c r="M53" s="118">
        <f>K53+L53</f>
        <v>0</v>
      </c>
      <c r="N53" s="121"/>
      <c r="O53" s="63"/>
      <c r="P53" s="63"/>
      <c r="Q53" s="63"/>
      <c r="R53" s="63"/>
      <c r="S53" s="63"/>
      <c r="T53" s="63"/>
      <c r="U53" s="63"/>
      <c r="V53" s="63"/>
      <c r="W53" s="63"/>
      <c r="X53" s="63"/>
      <c r="Y53" s="63"/>
      <c r="Z53" s="63"/>
    </row>
    <row r="54" spans="1:26" ht="21.75" customHeight="1" x14ac:dyDescent="0.35">
      <c r="A54" s="60">
        <v>49</v>
      </c>
      <c r="B54" s="79">
        <v>1</v>
      </c>
      <c r="C54" s="39">
        <f t="array" ref="C54:D54">VLOOKUP(A54,'M. List'!$A$5:$E$124,{3,4},0)</f>
        <v>0</v>
      </c>
      <c r="D54" s="105" t="str">
        <v>T9</v>
      </c>
      <c r="E54" s="490"/>
      <c r="F54" s="129"/>
      <c r="G54" s="82">
        <f>IF((IF(F54-F$5&lt;=0,0,IF(F54-F$5&gt;24, -12, CEILING(-0.5*(F54-F$5),-0.5))))&lt;(-E54-E55),-(E54+E55),IF(F54-F$5&lt;=0,0,IF(F54-F$5&gt;24, -12, CEILING(-0.5*(F54-F$5),-0.5))))</f>
        <v>0</v>
      </c>
      <c r="H54" s="494"/>
      <c r="I54" s="126"/>
      <c r="J54" s="82">
        <f>IF((IF(I54-I$5&lt;=0,0,IF(I54-I$5&gt;24, -12, CEILING(-0.5*(I54-I$5),-0.5))))&lt;(-H54-H55),-(H54+H55),IF(I54-I$5&lt;=0,0,IF(I54-I$5&gt;24, -12, CEILING(-0.5*(I54-I$5),-0.5))))</f>
        <v>0</v>
      </c>
      <c r="K54" s="40">
        <f>E54+H54</f>
        <v>0</v>
      </c>
      <c r="L54" s="84"/>
      <c r="M54" s="130"/>
      <c r="N54" s="104"/>
      <c r="O54" s="63"/>
      <c r="P54" s="63"/>
      <c r="Q54" s="63"/>
      <c r="R54" s="63"/>
      <c r="S54" s="63"/>
      <c r="T54" s="63"/>
      <c r="U54" s="63"/>
      <c r="V54" s="63"/>
      <c r="W54" s="63"/>
      <c r="X54" s="63"/>
      <c r="Y54" s="63"/>
      <c r="Z54" s="63"/>
    </row>
    <row r="55" spans="1:26" ht="21.75" customHeight="1" thickBot="1" x14ac:dyDescent="0.4">
      <c r="A55" s="86">
        <v>50</v>
      </c>
      <c r="B55" s="87">
        <v>2</v>
      </c>
      <c r="C55" s="88">
        <f t="array" ref="C55:D55">VLOOKUP(A55,'M. List'!$A$5:$E$124,{3,4},0)</f>
        <v>0</v>
      </c>
      <c r="D55" s="89" t="str">
        <v>T9</v>
      </c>
      <c r="E55" s="491"/>
      <c r="F55" s="128"/>
      <c r="G55" s="91">
        <f>IF((IF(F55-F$5&lt;=0,0,IF(F55-F$5&gt;24, -12, CEILING(-0.5*(F55-F$5),-0.5))))&lt;(-E55-E56),-(E55+E56),IF(F55-F$5&lt;=0,0,IF(F55-F$5&gt;24, -12, CEILING(-0.5*(F55-F$5),-0.5))))</f>
        <v>0</v>
      </c>
      <c r="H55" s="495"/>
      <c r="I55" s="128"/>
      <c r="J55" s="91">
        <f>IF((IF(I55-I$5&lt;=0,0,IF(I55-I$5&gt;24, -12, CEILING(-0.5*(I55-I$5),-0.5))))&lt;(-H55-H56),-(H55+H56),IF(I55-I$5&lt;=0,0,IF(I55-I$5&gt;24, -12, CEILING(-0.5*(I55-I$5),-0.5))))</f>
        <v>0</v>
      </c>
      <c r="K55" s="93">
        <f>E55+H55</f>
        <v>0</v>
      </c>
      <c r="L55" s="94"/>
      <c r="M55" s="108"/>
      <c r="N55" s="96"/>
      <c r="O55" s="63"/>
      <c r="P55" s="63"/>
      <c r="Q55" s="63"/>
      <c r="R55" s="63"/>
      <c r="S55" s="63"/>
      <c r="T55" s="63"/>
      <c r="U55" s="63"/>
      <c r="V55" s="63"/>
      <c r="W55" s="63"/>
      <c r="X55" s="63"/>
      <c r="Y55" s="63"/>
      <c r="Z55" s="63"/>
    </row>
    <row r="56" spans="1:26" ht="21.75" customHeight="1" thickTop="1" x14ac:dyDescent="0.35">
      <c r="A56" s="60">
        <v>51</v>
      </c>
      <c r="B56" s="97">
        <v>3</v>
      </c>
      <c r="C56" s="98">
        <f t="array" ref="C56:D56">VLOOKUP(A56,'M. List'!$A$5:$E$124,{3,4},0)</f>
        <v>0</v>
      </c>
      <c r="D56" s="80" t="str">
        <v>T9</v>
      </c>
      <c r="E56" s="492"/>
      <c r="F56" s="101"/>
      <c r="G56" s="100">
        <f>IF((IF(F56-F$5&lt;=0,0,IF(F56-F$5&gt;24, -12, CEILING(-0.5*(F56-F$5),-0.5))))&lt;(-E56-E57),-(E56+E57),IF(F56-F$5&lt;=0,0,IF(F56-F$5&gt;24, -12, CEILING(-0.5*(F56-F$5),-0.5))))</f>
        <v>0</v>
      </c>
      <c r="H56" s="492"/>
      <c r="I56" s="101"/>
      <c r="J56" s="100">
        <f>IF((IF(I56-I$5&lt;=0,0,IF(I56-I$5&gt;24, -12, CEILING(-0.5*(I56-I$5),-0.5))))&lt;(-H56-H57),-(H56+H57),IF(I56-I$5&lt;=0,0,IF(I56-I$5&gt;24, -12, CEILING(-0.5*(I56-I$5),-0.5))))</f>
        <v>0</v>
      </c>
      <c r="K56" s="102">
        <f>E56+H56</f>
        <v>0</v>
      </c>
      <c r="L56" s="94"/>
      <c r="M56" s="95"/>
      <c r="N56" s="97"/>
      <c r="O56" s="63"/>
      <c r="P56" s="63"/>
      <c r="Q56" s="63"/>
      <c r="R56" s="63"/>
      <c r="S56" s="63"/>
      <c r="T56" s="63"/>
      <c r="U56" s="63"/>
      <c r="V56" s="63"/>
      <c r="W56" s="63"/>
      <c r="X56" s="63"/>
      <c r="Y56" s="63"/>
      <c r="Z56" s="63"/>
    </row>
    <row r="57" spans="1:26" ht="21.75" customHeight="1" x14ac:dyDescent="0.35">
      <c r="A57" s="60">
        <v>52</v>
      </c>
      <c r="B57" s="104">
        <v>4</v>
      </c>
      <c r="C57" s="39">
        <f t="array" ref="C57:D57">VLOOKUP(A57,'M. List'!$A$5:$E$124,{3,4},0)</f>
        <v>0</v>
      </c>
      <c r="D57" s="105" t="str">
        <v>T9</v>
      </c>
      <c r="E57" s="488"/>
      <c r="F57" s="106"/>
      <c r="G57" s="82">
        <f>IF((IF(F57-F$5&lt;=0,0,IF(F57-F$5&gt;24, -12, CEILING(-0.5*(F57-F$5),-0.5))))&lt;(-E57-E58),-(E57+E58),IF(F57-F$5&lt;=0,0,IF(F57-F$5&gt;24, -12, CEILING(-0.5*(F57-F$5),-0.5))))</f>
        <v>0</v>
      </c>
      <c r="H57" s="496"/>
      <c r="I57" s="101"/>
      <c r="J57" s="82">
        <f>IF((IF(I57-I$5&lt;=0,0,IF(I57-I$5&gt;24, -12, CEILING(-0.5*(I57-I$5),-0.5))))&lt;(-H57-H58),-(H57+H58),IF(I57-I$5&lt;=0,0,IF(I57-I$5&gt;24, -12, CEILING(-0.5*(I57-I$5),-0.5))))</f>
        <v>0</v>
      </c>
      <c r="K57" s="40">
        <f>E57+H57</f>
        <v>0</v>
      </c>
      <c r="L57" s="94"/>
      <c r="M57" s="108"/>
      <c r="N57" s="104"/>
      <c r="O57" s="63"/>
      <c r="P57" s="63"/>
      <c r="Q57" s="63"/>
      <c r="R57" s="63"/>
      <c r="S57" s="63"/>
      <c r="T57" s="63"/>
      <c r="U57" s="63"/>
      <c r="V57" s="63"/>
      <c r="W57" s="63"/>
      <c r="X57" s="63"/>
      <c r="Y57" s="63"/>
      <c r="Z57" s="63"/>
    </row>
    <row r="58" spans="1:26" ht="21.75" customHeight="1" x14ac:dyDescent="0.35">
      <c r="A58" s="60">
        <v>53</v>
      </c>
      <c r="B58" s="79">
        <v>5</v>
      </c>
      <c r="C58" s="39">
        <f t="array" ref="C58:D58">VLOOKUP(A58,'M. List'!$A$5:$E$124,{3,4},0)</f>
        <v>0</v>
      </c>
      <c r="D58" s="105" t="str">
        <v>T9</v>
      </c>
      <c r="E58" s="493"/>
      <c r="F58" s="113"/>
      <c r="G58" s="82">
        <f>IF((IF(F58-F$5&lt;=0,0,IF(F58-F$5&gt;24, -12, CEILING(-0.5*(F58-F$5),-0.5))))&lt;(-E58-E59),-(E58+E59),IF(F58-F$5&lt;=0,0,IF(F58-F$5&gt;24, -12, CEILING(-0.5*(F58-F$5),-0.5))))</f>
        <v>0</v>
      </c>
      <c r="H58" s="496"/>
      <c r="I58" s="127"/>
      <c r="J58" s="82">
        <f>IF((IF(I58-I$5&lt;=0,0,IF(I58-I$5&gt;24, -12, CEILING(-0.5*(I58-I$5),-0.5))))&lt;(-H58-H59),-(H58+H59),IF(I58-I$5&lt;=0,0,IF(I58-I$5&gt;24, -12, CEILING(-0.5*(I58-I$5),-0.5))))</f>
        <v>0</v>
      </c>
      <c r="K58" s="102">
        <f>E58+H58</f>
        <v>0</v>
      </c>
      <c r="L58" s="114"/>
      <c r="M58" s="115"/>
      <c r="N58" s="104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</row>
    <row r="59" spans="1:26" ht="21.75" customHeight="1" x14ac:dyDescent="0.35">
      <c r="A59" s="60">
        <v>54</v>
      </c>
      <c r="B59" s="117"/>
      <c r="C59" s="54" t="s">
        <v>18</v>
      </c>
      <c r="D59" s="48"/>
      <c r="E59" s="118">
        <f>SUM(E54:E58)</f>
        <v>0</v>
      </c>
      <c r="F59" s="119"/>
      <c r="G59" s="120">
        <f>G54+G56</f>
        <v>0</v>
      </c>
      <c r="H59" s="118">
        <f>SUM(H54:H58)</f>
        <v>0</v>
      </c>
      <c r="I59" s="119"/>
      <c r="J59" s="120">
        <f>J54+J56</f>
        <v>0</v>
      </c>
      <c r="K59" s="118">
        <f>SUM(K54:K58)</f>
        <v>0</v>
      </c>
      <c r="L59" s="120">
        <f>G59+J59</f>
        <v>0</v>
      </c>
      <c r="M59" s="118">
        <f>K59+L59</f>
        <v>0</v>
      </c>
      <c r="N59" s="121"/>
      <c r="O59" s="63"/>
      <c r="P59" s="63"/>
      <c r="Q59" s="63"/>
      <c r="R59" s="63"/>
      <c r="S59" s="63"/>
      <c r="T59" s="63"/>
      <c r="U59" s="63"/>
      <c r="V59" s="63"/>
      <c r="W59" s="63"/>
      <c r="X59" s="63"/>
      <c r="Y59" s="63"/>
      <c r="Z59" s="63"/>
    </row>
    <row r="60" spans="1:26" ht="21.75" customHeight="1" x14ac:dyDescent="0.35">
      <c r="A60" s="60">
        <v>55</v>
      </c>
      <c r="B60" s="79">
        <v>1</v>
      </c>
      <c r="C60" s="39">
        <f t="array" ref="C60:D60">VLOOKUP(A60,'M. List'!$A$5:$E$124,{3,4},0)</f>
        <v>0</v>
      </c>
      <c r="D60" s="105" t="str">
        <v>T10</v>
      </c>
      <c r="E60" s="490"/>
      <c r="F60" s="129"/>
      <c r="G60" s="82">
        <f>IF((IF(F60-F$5&lt;=0,0,IF(F60-F$5&gt;24, -12, CEILING(-0.5*(F60-F$5),-0.5))))&lt;(-E60-E61),-(E60+E61),IF(F60-F$5&lt;=0,0,IF(F60-F$5&gt;24, -12, CEILING(-0.5*(F60-F$5),-0.5))))</f>
        <v>0</v>
      </c>
      <c r="H60" s="494"/>
      <c r="I60" s="126"/>
      <c r="J60" s="82">
        <f>IF((IF(I60-I$5&lt;=0,0,IF(I60-I$5&gt;24, -12, CEILING(-0.5*(I60-I$5),-0.5))))&lt;(-H60-H61),-(H60+H61),IF(I60-I$5&lt;=0,0,IF(I60-I$5&gt;24, -12, CEILING(-0.5*(I60-I$5),-0.5))))</f>
        <v>0</v>
      </c>
      <c r="K60" s="40">
        <f>E60+H60</f>
        <v>0</v>
      </c>
      <c r="L60" s="84"/>
      <c r="M60" s="130"/>
      <c r="N60" s="104"/>
      <c r="O60" s="63"/>
      <c r="P60" s="63"/>
      <c r="Q60" s="63"/>
      <c r="R60" s="63"/>
      <c r="S60" s="63"/>
      <c r="T60" s="63"/>
      <c r="U60" s="63"/>
      <c r="V60" s="63"/>
      <c r="W60" s="63"/>
      <c r="X60" s="63"/>
      <c r="Y60" s="63"/>
      <c r="Z60" s="63"/>
    </row>
    <row r="61" spans="1:26" ht="21.75" customHeight="1" thickBot="1" x14ac:dyDescent="0.4">
      <c r="A61" s="86">
        <v>56</v>
      </c>
      <c r="B61" s="87">
        <v>2</v>
      </c>
      <c r="C61" s="88">
        <f t="array" ref="C61:D61">VLOOKUP(A61,'M. List'!$A$5:$E$124,{3,4},0)</f>
        <v>0</v>
      </c>
      <c r="D61" s="89" t="str">
        <v>T10</v>
      </c>
      <c r="E61" s="491"/>
      <c r="F61" s="128"/>
      <c r="G61" s="91">
        <f>IF((IF(F61-F$5&lt;=0,0,IF(F61-F$5&gt;24, -12, CEILING(-0.5*(F61-F$5),-0.5))))&lt;(-E61-E62),-(E61+E62),IF(F61-F$5&lt;=0,0,IF(F61-F$5&gt;24, -12, CEILING(-0.5*(F61-F$5),-0.5))))</f>
        <v>0</v>
      </c>
      <c r="H61" s="495"/>
      <c r="I61" s="128"/>
      <c r="J61" s="91">
        <f>IF((IF(I61-I$5&lt;=0,0,IF(I61-I$5&gt;24, -12, CEILING(-0.5*(I61-I$5),-0.5))))&lt;(-H61-H62),-(H61+H62),IF(I61-I$5&lt;=0,0,IF(I61-I$5&gt;24, -12, CEILING(-0.5*(I61-I$5),-0.5))))</f>
        <v>0</v>
      </c>
      <c r="K61" s="93">
        <f>E61+H61</f>
        <v>0</v>
      </c>
      <c r="L61" s="94"/>
      <c r="M61" s="108"/>
      <c r="N61" s="96"/>
      <c r="O61" s="63"/>
      <c r="P61" s="63"/>
      <c r="Q61" s="63"/>
      <c r="R61" s="63"/>
      <c r="S61" s="63"/>
      <c r="T61" s="63"/>
      <c r="U61" s="63"/>
      <c r="V61" s="63"/>
      <c r="W61" s="63"/>
      <c r="X61" s="63"/>
      <c r="Y61" s="63"/>
      <c r="Z61" s="63"/>
    </row>
    <row r="62" spans="1:26" ht="21.75" customHeight="1" thickTop="1" x14ac:dyDescent="0.35">
      <c r="A62" s="60">
        <v>57</v>
      </c>
      <c r="B62" s="97">
        <v>3</v>
      </c>
      <c r="C62" s="98">
        <f t="array" ref="C62:D62">VLOOKUP(A62,'M. List'!$A$5:$E$124,{3,4},0)</f>
        <v>0</v>
      </c>
      <c r="D62" s="80" t="str">
        <v>T10</v>
      </c>
      <c r="E62" s="492"/>
      <c r="F62" s="101"/>
      <c r="G62" s="100">
        <f>IF((IF(F62-F$5&lt;=0,0,IF(F62-F$5&gt;24, -12, CEILING(-0.5*(F62-F$5),-0.5))))&lt;(-E62-E63),-(E62+E63),IF(F62-F$5&lt;=0,0,IF(F62-F$5&gt;24, -12, CEILING(-0.5*(F62-F$5),-0.5))))</f>
        <v>0</v>
      </c>
      <c r="H62" s="492"/>
      <c r="I62" s="101"/>
      <c r="J62" s="100">
        <f>IF((IF(I62-I$5&lt;=0,0,IF(I62-I$5&gt;24, -12, CEILING(-0.5*(I62-I$5),-0.5))))&lt;(-H62-H63),-(H62+H63),IF(I62-I$5&lt;=0,0,IF(I62-I$5&gt;24, -12, CEILING(-0.5*(I62-I$5),-0.5))))</f>
        <v>0</v>
      </c>
      <c r="K62" s="102">
        <f>E62+H62</f>
        <v>0</v>
      </c>
      <c r="L62" s="94"/>
      <c r="M62" s="95"/>
      <c r="N62" s="97"/>
      <c r="O62" s="63"/>
      <c r="P62" s="63"/>
      <c r="Q62" s="63"/>
      <c r="R62" s="63"/>
      <c r="S62" s="63"/>
      <c r="T62" s="63"/>
      <c r="U62" s="63"/>
      <c r="V62" s="63"/>
      <c r="W62" s="63"/>
      <c r="X62" s="63"/>
      <c r="Y62" s="63"/>
      <c r="Z62" s="63"/>
    </row>
    <row r="63" spans="1:26" ht="21.75" customHeight="1" x14ac:dyDescent="0.35">
      <c r="A63" s="60">
        <v>58</v>
      </c>
      <c r="B63" s="104">
        <v>4</v>
      </c>
      <c r="C63" s="39">
        <f t="array" ref="C63:D63">VLOOKUP(A63,'M. List'!$A$5:$E$124,{3,4},0)</f>
        <v>0</v>
      </c>
      <c r="D63" s="105" t="str">
        <v>T10</v>
      </c>
      <c r="E63" s="488"/>
      <c r="F63" s="106"/>
      <c r="G63" s="82">
        <f>IF((IF(F63-F$5&lt;=0,0,IF(F63-F$5&gt;24, -12, CEILING(-0.5*(F63-F$5),-0.5))))&lt;(-E63-E64),-(E63+E64),IF(F63-F$5&lt;=0,0,IF(F63-F$5&gt;24, -12, CEILING(-0.5*(F63-F$5),-0.5))))</f>
        <v>0</v>
      </c>
      <c r="H63" s="496"/>
      <c r="I63" s="101"/>
      <c r="J63" s="82">
        <f>IF((IF(I63-I$5&lt;=0,0,IF(I63-I$5&gt;24, -12, CEILING(-0.5*(I63-I$5),-0.5))))&lt;(-H63-H64),-(H63+H64),IF(I63-I$5&lt;=0,0,IF(I63-I$5&gt;24, -12, CEILING(-0.5*(I63-I$5),-0.5))))</f>
        <v>0</v>
      </c>
      <c r="K63" s="40">
        <f>E63+H63</f>
        <v>0</v>
      </c>
      <c r="L63" s="94"/>
      <c r="M63" s="108"/>
      <c r="N63" s="104"/>
      <c r="O63" s="63"/>
      <c r="P63" s="63"/>
      <c r="Q63" s="63"/>
      <c r="R63" s="63"/>
      <c r="S63" s="63"/>
      <c r="T63" s="63"/>
      <c r="U63" s="63"/>
      <c r="V63" s="63"/>
      <c r="W63" s="63"/>
      <c r="X63" s="63"/>
      <c r="Y63" s="63"/>
      <c r="Z63" s="63"/>
    </row>
    <row r="64" spans="1:26" ht="21.75" customHeight="1" x14ac:dyDescent="0.35">
      <c r="A64" s="60">
        <v>59</v>
      </c>
      <c r="B64" s="79">
        <v>5</v>
      </c>
      <c r="C64" s="39">
        <f t="array" ref="C64:D64">VLOOKUP(A64,'M. List'!$A$5:$E$124,{3,4},0)</f>
        <v>0</v>
      </c>
      <c r="D64" s="105" t="str">
        <v>T10</v>
      </c>
      <c r="E64" s="493"/>
      <c r="F64" s="113"/>
      <c r="G64" s="82">
        <f>IF((IF(F64-F$5&lt;=0,0,IF(F64-F$5&gt;24, -12, CEILING(-0.5*(F64-F$5),-0.5))))&lt;(-E64-E65),-(E64+E65),IF(F64-F$5&lt;=0,0,IF(F64-F$5&gt;24, -12, CEILING(-0.5*(F64-F$5),-0.5))))</f>
        <v>0</v>
      </c>
      <c r="H64" s="496"/>
      <c r="I64" s="127"/>
      <c r="J64" s="82">
        <f>IF((IF(I64-I$5&lt;=0,0,IF(I64-I$5&gt;24, -12, CEILING(-0.5*(I64-I$5),-0.5))))&lt;(-H64-H65),-(H64+H65),IF(I64-I$5&lt;=0,0,IF(I64-I$5&gt;24, -12, CEILING(-0.5*(I64-I$5),-0.5))))</f>
        <v>0</v>
      </c>
      <c r="K64" s="102">
        <f>E64+H64</f>
        <v>0</v>
      </c>
      <c r="L64" s="114"/>
      <c r="M64" s="115"/>
      <c r="N64" s="104"/>
      <c r="O64" s="63"/>
      <c r="P64" s="63"/>
      <c r="Q64" s="63"/>
      <c r="R64" s="63"/>
      <c r="S64" s="63"/>
      <c r="T64" s="63"/>
      <c r="U64" s="63"/>
      <c r="V64" s="63"/>
      <c r="W64" s="63"/>
      <c r="X64" s="63"/>
      <c r="Y64" s="63"/>
      <c r="Z64" s="63"/>
    </row>
    <row r="65" spans="1:26" ht="21.75" customHeight="1" x14ac:dyDescent="0.35">
      <c r="A65" s="60">
        <v>60</v>
      </c>
      <c r="B65" s="117"/>
      <c r="C65" s="54" t="s">
        <v>18</v>
      </c>
      <c r="D65" s="48"/>
      <c r="E65" s="118">
        <f>SUM(E60:E64)</f>
        <v>0</v>
      </c>
      <c r="F65" s="119"/>
      <c r="G65" s="120">
        <f>G60+G62</f>
        <v>0</v>
      </c>
      <c r="H65" s="118">
        <f>SUM(H60:H64)</f>
        <v>0</v>
      </c>
      <c r="I65" s="119"/>
      <c r="J65" s="120">
        <f>J60+J62</f>
        <v>0</v>
      </c>
      <c r="K65" s="118">
        <f>SUM(K60:K64)</f>
        <v>0</v>
      </c>
      <c r="L65" s="120">
        <f>G65+J65</f>
        <v>0</v>
      </c>
      <c r="M65" s="118">
        <f>K65+L65</f>
        <v>0</v>
      </c>
      <c r="N65" s="121"/>
      <c r="O65" s="63"/>
      <c r="P65" s="63"/>
      <c r="Q65" s="63"/>
      <c r="R65" s="63"/>
      <c r="S65" s="63"/>
      <c r="T65" s="63"/>
      <c r="U65" s="63"/>
      <c r="V65" s="63"/>
      <c r="W65" s="63"/>
      <c r="X65" s="63"/>
      <c r="Y65" s="63"/>
      <c r="Z65" s="63"/>
    </row>
    <row r="66" spans="1:26" ht="21.75" customHeight="1" x14ac:dyDescent="0.35">
      <c r="A66" s="60">
        <v>61</v>
      </c>
      <c r="B66" s="79">
        <v>1</v>
      </c>
      <c r="C66" s="39">
        <f t="array" ref="C66:D66">VLOOKUP(A66,'M. List'!$A$5:$E$124,{3,4},0)</f>
        <v>0</v>
      </c>
      <c r="D66" s="105" t="str">
        <v>T11</v>
      </c>
      <c r="E66" s="490"/>
      <c r="F66" s="129"/>
      <c r="G66" s="82">
        <f>IF((IF(F66-F$5&lt;=0,0,IF(F66-F$5&gt;24, -12, CEILING(-0.5*(F66-F$5),-0.5))))&lt;(-E66-E67),-(E66+E67),IF(F66-F$5&lt;=0,0,IF(F66-F$5&gt;24, -12, CEILING(-0.5*(F66-F$5),-0.5))))</f>
        <v>0</v>
      </c>
      <c r="H66" s="494"/>
      <c r="I66" s="126"/>
      <c r="J66" s="82">
        <f>IF((IF(I66-I$5&lt;=0,0,IF(I66-I$5&gt;24, -12, CEILING(-0.5*(I66-I$5),-0.5))))&lt;(-H66-H67),-(H66+H67),IF(I66-I$5&lt;=0,0,IF(I66-I$5&gt;24, -12, CEILING(-0.5*(I66-I$5),-0.5))))</f>
        <v>0</v>
      </c>
      <c r="K66" s="40">
        <f>E66+H66</f>
        <v>0</v>
      </c>
      <c r="L66" s="84"/>
      <c r="M66" s="130"/>
      <c r="N66" s="104"/>
      <c r="O66" s="63"/>
      <c r="P66" s="63"/>
      <c r="Q66" s="63"/>
      <c r="R66" s="63"/>
      <c r="S66" s="63"/>
      <c r="T66" s="63"/>
      <c r="U66" s="63"/>
      <c r="V66" s="63"/>
      <c r="W66" s="63"/>
      <c r="X66" s="63"/>
      <c r="Y66" s="63"/>
      <c r="Z66" s="63"/>
    </row>
    <row r="67" spans="1:26" ht="21.75" customHeight="1" thickBot="1" x14ac:dyDescent="0.4">
      <c r="A67" s="86">
        <v>62</v>
      </c>
      <c r="B67" s="87">
        <v>2</v>
      </c>
      <c r="C67" s="88">
        <f t="array" ref="C67:D67">VLOOKUP(A67,'M. List'!$A$5:$E$124,{3,4},0)</f>
        <v>0</v>
      </c>
      <c r="D67" s="89" t="str">
        <v>T11</v>
      </c>
      <c r="E67" s="491"/>
      <c r="F67" s="128"/>
      <c r="G67" s="91">
        <f>IF((IF(F67-F$5&lt;=0,0,IF(F67-F$5&gt;24, -12, CEILING(-0.5*(F67-F$5),-0.5))))&lt;(-E67-E68),-(E67+E68),IF(F67-F$5&lt;=0,0,IF(F67-F$5&gt;24, -12, CEILING(-0.5*(F67-F$5),-0.5))))</f>
        <v>0</v>
      </c>
      <c r="H67" s="495"/>
      <c r="I67" s="128"/>
      <c r="J67" s="91">
        <f>IF((IF(I67-I$5&lt;=0,0,IF(I67-I$5&gt;24, -12, CEILING(-0.5*(I67-I$5),-0.5))))&lt;(-H67-H68),-(H67+H68),IF(I67-I$5&lt;=0,0,IF(I67-I$5&gt;24, -12, CEILING(-0.5*(I67-I$5),-0.5))))</f>
        <v>0</v>
      </c>
      <c r="K67" s="93">
        <f>E67+H67</f>
        <v>0</v>
      </c>
      <c r="L67" s="94"/>
      <c r="M67" s="108"/>
      <c r="N67" s="96"/>
      <c r="O67" s="63"/>
      <c r="P67" s="63"/>
      <c r="Q67" s="63"/>
      <c r="R67" s="63"/>
      <c r="S67" s="63"/>
      <c r="T67" s="63"/>
      <c r="U67" s="63"/>
      <c r="V67" s="63"/>
      <c r="W67" s="63"/>
      <c r="X67" s="63"/>
      <c r="Y67" s="63"/>
      <c r="Z67" s="63"/>
    </row>
    <row r="68" spans="1:26" ht="21.75" customHeight="1" thickTop="1" x14ac:dyDescent="0.35">
      <c r="A68" s="60">
        <v>63</v>
      </c>
      <c r="B68" s="97">
        <v>3</v>
      </c>
      <c r="C68" s="98">
        <f t="array" ref="C68:D68">VLOOKUP(A68,'M. List'!$A$5:$E$124,{3,4},0)</f>
        <v>0</v>
      </c>
      <c r="D68" s="80" t="str">
        <v>T11</v>
      </c>
      <c r="E68" s="492"/>
      <c r="F68" s="101"/>
      <c r="G68" s="100">
        <f>IF((IF(F68-F$5&lt;=0,0,IF(F68-F$5&gt;24, -12, CEILING(-0.5*(F68-F$5),-0.5))))&lt;(-E68-E69),-(E68+E69),IF(F68-F$5&lt;=0,0,IF(F68-F$5&gt;24, -12, CEILING(-0.5*(F68-F$5),-0.5))))</f>
        <v>0</v>
      </c>
      <c r="H68" s="492"/>
      <c r="I68" s="101"/>
      <c r="J68" s="100">
        <f>IF((IF(I68-I$5&lt;=0,0,IF(I68-I$5&gt;24, -12, CEILING(-0.5*(I68-I$5),-0.5))))&lt;(-H68-H69),-(H68+H69),IF(I68-I$5&lt;=0,0,IF(I68-I$5&gt;24, -12, CEILING(-0.5*(I68-I$5),-0.5))))</f>
        <v>0</v>
      </c>
      <c r="K68" s="102">
        <f>E68+H68</f>
        <v>0</v>
      </c>
      <c r="L68" s="94"/>
      <c r="M68" s="95"/>
      <c r="N68" s="97"/>
      <c r="O68" s="63"/>
      <c r="P68" s="63"/>
      <c r="Q68" s="63"/>
      <c r="R68" s="63"/>
      <c r="S68" s="63"/>
      <c r="T68" s="63"/>
      <c r="U68" s="63"/>
      <c r="V68" s="63"/>
      <c r="W68" s="63"/>
      <c r="X68" s="63"/>
      <c r="Y68" s="63"/>
      <c r="Z68" s="63"/>
    </row>
    <row r="69" spans="1:26" ht="21.75" customHeight="1" x14ac:dyDescent="0.35">
      <c r="A69" s="60">
        <v>64</v>
      </c>
      <c r="B69" s="104">
        <v>4</v>
      </c>
      <c r="C69" s="39">
        <f t="array" ref="C69:D69">VLOOKUP(A69,'M. List'!$A$5:$E$124,{3,4},0)</f>
        <v>0</v>
      </c>
      <c r="D69" s="105" t="str">
        <v>T11</v>
      </c>
      <c r="E69" s="488"/>
      <c r="F69" s="106"/>
      <c r="G69" s="82">
        <f>IF((IF(F69-F$5&lt;=0,0,IF(F69-F$5&gt;24, -12, CEILING(-0.5*(F69-F$5),-0.5))))&lt;(-E69-E70),-(E69+E70),IF(F69-F$5&lt;=0,0,IF(F69-F$5&gt;24, -12, CEILING(-0.5*(F69-F$5),-0.5))))</f>
        <v>0</v>
      </c>
      <c r="H69" s="496"/>
      <c r="I69" s="101"/>
      <c r="J69" s="82">
        <f>IF((IF(I69-I$5&lt;=0,0,IF(I69-I$5&gt;24, -12, CEILING(-0.5*(I69-I$5),-0.5))))&lt;(-H69-H70),-(H69+H70),IF(I69-I$5&lt;=0,0,IF(I69-I$5&gt;24, -12, CEILING(-0.5*(I69-I$5),-0.5))))</f>
        <v>0</v>
      </c>
      <c r="K69" s="40">
        <f>E69+H69</f>
        <v>0</v>
      </c>
      <c r="L69" s="94"/>
      <c r="M69" s="108"/>
      <c r="N69" s="104"/>
      <c r="O69" s="63"/>
      <c r="P69" s="63"/>
      <c r="Q69" s="63"/>
      <c r="R69" s="63"/>
      <c r="S69" s="63"/>
      <c r="T69" s="63"/>
      <c r="U69" s="63"/>
      <c r="V69" s="63"/>
      <c r="W69" s="63"/>
      <c r="X69" s="63"/>
      <c r="Y69" s="63"/>
      <c r="Z69" s="63"/>
    </row>
    <row r="70" spans="1:26" ht="21.75" customHeight="1" x14ac:dyDescent="0.35">
      <c r="A70" s="60">
        <v>65</v>
      </c>
      <c r="B70" s="79">
        <v>5</v>
      </c>
      <c r="C70" s="39">
        <f t="array" ref="C70:D70">VLOOKUP(A70,'M. List'!$A$5:$E$124,{3,4},0)</f>
        <v>0</v>
      </c>
      <c r="D70" s="105" t="str">
        <v>T11</v>
      </c>
      <c r="E70" s="493"/>
      <c r="F70" s="113"/>
      <c r="G70" s="82">
        <f>IF((IF(F70-F$5&lt;=0,0,IF(F70-F$5&gt;24, -12, CEILING(-0.5*(F70-F$5),-0.5))))&lt;(-E70-E71),-(E70+E71),IF(F70-F$5&lt;=0,0,IF(F70-F$5&gt;24, -12, CEILING(-0.5*(F70-F$5),-0.5))))</f>
        <v>0</v>
      </c>
      <c r="H70" s="496"/>
      <c r="I70" s="127"/>
      <c r="J70" s="82">
        <f>IF((IF(I70-I$5&lt;=0,0,IF(I70-I$5&gt;24, -12, CEILING(-0.5*(I70-I$5),-0.5))))&lt;(-H70-H71),-(H70+H71),IF(I70-I$5&lt;=0,0,IF(I70-I$5&gt;24, -12, CEILING(-0.5*(I70-I$5),-0.5))))</f>
        <v>0</v>
      </c>
      <c r="K70" s="102">
        <f>E70+H70</f>
        <v>0</v>
      </c>
      <c r="L70" s="114"/>
      <c r="M70" s="115"/>
      <c r="N70" s="104"/>
      <c r="O70" s="63"/>
      <c r="P70" s="63"/>
      <c r="Q70" s="63"/>
      <c r="R70" s="63"/>
      <c r="S70" s="63"/>
      <c r="T70" s="63"/>
      <c r="U70" s="63"/>
      <c r="V70" s="63"/>
      <c r="W70" s="63"/>
      <c r="X70" s="63"/>
      <c r="Y70" s="63"/>
      <c r="Z70" s="63"/>
    </row>
    <row r="71" spans="1:26" ht="21.75" customHeight="1" x14ac:dyDescent="0.35">
      <c r="A71" s="60">
        <v>66</v>
      </c>
      <c r="B71" s="117"/>
      <c r="C71" s="54" t="s">
        <v>18</v>
      </c>
      <c r="D71" s="48"/>
      <c r="E71" s="118">
        <f>SUM(E66:E70)</f>
        <v>0</v>
      </c>
      <c r="F71" s="119"/>
      <c r="G71" s="120">
        <f>G66+G68</f>
        <v>0</v>
      </c>
      <c r="H71" s="118">
        <f>SUM(H66:H70)</f>
        <v>0</v>
      </c>
      <c r="I71" s="119"/>
      <c r="J71" s="120">
        <f>J66+J68</f>
        <v>0</v>
      </c>
      <c r="K71" s="118">
        <f>SUM(K66:K70)</f>
        <v>0</v>
      </c>
      <c r="L71" s="120">
        <f>G71+J71</f>
        <v>0</v>
      </c>
      <c r="M71" s="118">
        <f>K71+L71</f>
        <v>0</v>
      </c>
      <c r="N71" s="121"/>
      <c r="O71" s="63"/>
      <c r="P71" s="63"/>
      <c r="Q71" s="63"/>
      <c r="R71" s="63"/>
      <c r="S71" s="63"/>
      <c r="T71" s="63"/>
      <c r="U71" s="63"/>
      <c r="V71" s="63"/>
      <c r="W71" s="63"/>
      <c r="X71" s="63"/>
      <c r="Y71" s="63"/>
      <c r="Z71" s="63"/>
    </row>
    <row r="72" spans="1:26" ht="21.75" customHeight="1" x14ac:dyDescent="0.35">
      <c r="A72" s="60">
        <v>67</v>
      </c>
      <c r="B72" s="79">
        <v>1</v>
      </c>
      <c r="C72" s="39">
        <f t="array" ref="C72:D72">VLOOKUP(A72,'M. List'!$A$5:$E$124,{3,4},0)</f>
        <v>0</v>
      </c>
      <c r="D72" s="105" t="str">
        <v>T12</v>
      </c>
      <c r="E72" s="490"/>
      <c r="F72" s="129"/>
      <c r="G72" s="82">
        <f>IF((IF(F72-F$5&lt;=0,0,IF(F72-F$5&gt;24, -12, CEILING(-0.5*(F72-F$5),-0.5))))&lt;(-E72-E73),-(E72+E73),IF(F72-F$5&lt;=0,0,IF(F72-F$5&gt;24, -12, CEILING(-0.5*(F72-F$5),-0.5))))</f>
        <v>0</v>
      </c>
      <c r="H72" s="494"/>
      <c r="I72" s="126"/>
      <c r="J72" s="82">
        <f>IF((IF(I72-I$5&lt;=0,0,IF(I72-I$5&gt;24, -12, CEILING(-0.5*(I72-I$5),-0.5))))&lt;(-H72-H73),-(H72+H73),IF(I72-I$5&lt;=0,0,IF(I72-I$5&gt;24, -12, CEILING(-0.5*(I72-I$5),-0.5))))</f>
        <v>0</v>
      </c>
      <c r="K72" s="40">
        <f>E72+H72</f>
        <v>0</v>
      </c>
      <c r="L72" s="84"/>
      <c r="M72" s="130"/>
      <c r="N72" s="104"/>
      <c r="O72" s="63"/>
      <c r="P72" s="63"/>
      <c r="Q72" s="63"/>
      <c r="R72" s="63"/>
      <c r="S72" s="63"/>
      <c r="T72" s="63"/>
      <c r="U72" s="63"/>
      <c r="V72" s="63"/>
      <c r="W72" s="63"/>
      <c r="X72" s="63"/>
      <c r="Y72" s="63"/>
      <c r="Z72" s="63"/>
    </row>
    <row r="73" spans="1:26" ht="21.75" customHeight="1" thickBot="1" x14ac:dyDescent="0.4">
      <c r="A73" s="86">
        <v>68</v>
      </c>
      <c r="B73" s="87">
        <v>2</v>
      </c>
      <c r="C73" s="88">
        <f t="array" ref="C73:D73">VLOOKUP(A73,'M. List'!$A$5:$E$124,{3,4},0)</f>
        <v>0</v>
      </c>
      <c r="D73" s="89" t="str">
        <v>T12</v>
      </c>
      <c r="E73" s="491"/>
      <c r="F73" s="128"/>
      <c r="G73" s="91">
        <f>IF((IF(F73-F$5&lt;=0,0,IF(F73-F$5&gt;24, -12, CEILING(-0.5*(F73-F$5),-0.5))))&lt;(-E73-E74),-(E73+E74),IF(F73-F$5&lt;=0,0,IF(F73-F$5&gt;24, -12, CEILING(-0.5*(F73-F$5),-0.5))))</f>
        <v>0</v>
      </c>
      <c r="H73" s="495"/>
      <c r="I73" s="128"/>
      <c r="J73" s="91">
        <f>IF((IF(I73-I$5&lt;=0,0,IF(I73-I$5&gt;24, -12, CEILING(-0.5*(I73-I$5),-0.5))))&lt;(-H73-H74),-(H73+H74),IF(I73-I$5&lt;=0,0,IF(I73-I$5&gt;24, -12, CEILING(-0.5*(I73-I$5),-0.5))))</f>
        <v>0</v>
      </c>
      <c r="K73" s="93">
        <f>E73+H73</f>
        <v>0</v>
      </c>
      <c r="L73" s="94"/>
      <c r="M73" s="108"/>
      <c r="N73" s="96"/>
      <c r="O73" s="63"/>
      <c r="P73" s="63"/>
      <c r="Q73" s="63"/>
      <c r="R73" s="63"/>
      <c r="S73" s="63"/>
      <c r="T73" s="63"/>
      <c r="U73" s="63"/>
      <c r="V73" s="63"/>
      <c r="W73" s="63"/>
      <c r="X73" s="63"/>
      <c r="Y73" s="63"/>
      <c r="Z73" s="63"/>
    </row>
    <row r="74" spans="1:26" ht="21.75" customHeight="1" thickTop="1" x14ac:dyDescent="0.35">
      <c r="A74" s="60">
        <v>69</v>
      </c>
      <c r="B74" s="97">
        <v>3</v>
      </c>
      <c r="C74" s="98">
        <f t="array" ref="C74:D74">VLOOKUP(A74,'M. List'!$A$5:$E$124,{3,4},0)</f>
        <v>0</v>
      </c>
      <c r="D74" s="80" t="str">
        <v>T12</v>
      </c>
      <c r="E74" s="492"/>
      <c r="F74" s="101"/>
      <c r="G74" s="100">
        <f>IF((IF(F74-F$5&lt;=0,0,IF(F74-F$5&gt;24, -12, CEILING(-0.5*(F74-F$5),-0.5))))&lt;(-E74-E75),-(E74+E75),IF(F74-F$5&lt;=0,0,IF(F74-F$5&gt;24, -12, CEILING(-0.5*(F74-F$5),-0.5))))</f>
        <v>0</v>
      </c>
      <c r="H74" s="492"/>
      <c r="I74" s="101"/>
      <c r="J74" s="100">
        <f>IF((IF(I74-I$5&lt;=0,0,IF(I74-I$5&gt;24, -12, CEILING(-0.5*(I74-I$5),-0.5))))&lt;(-H74-H75),-(H74+H75),IF(I74-I$5&lt;=0,0,IF(I74-I$5&gt;24, -12, CEILING(-0.5*(I74-I$5),-0.5))))</f>
        <v>0</v>
      </c>
      <c r="K74" s="102">
        <f>E74+H74</f>
        <v>0</v>
      </c>
      <c r="L74" s="94"/>
      <c r="M74" s="95"/>
      <c r="N74" s="97"/>
      <c r="O74" s="63"/>
      <c r="P74" s="63"/>
      <c r="Q74" s="63"/>
      <c r="R74" s="63"/>
      <c r="S74" s="63"/>
      <c r="T74" s="63"/>
      <c r="U74" s="63"/>
      <c r="V74" s="63"/>
      <c r="W74" s="63"/>
      <c r="X74" s="63"/>
      <c r="Y74" s="63"/>
      <c r="Z74" s="63"/>
    </row>
    <row r="75" spans="1:26" ht="21.75" customHeight="1" x14ac:dyDescent="0.35">
      <c r="A75" s="60">
        <v>70</v>
      </c>
      <c r="B75" s="104">
        <v>4</v>
      </c>
      <c r="C75" s="39">
        <f t="array" ref="C75:D75">VLOOKUP(A75,'M. List'!$A$5:$E$124,{3,4},0)</f>
        <v>0</v>
      </c>
      <c r="D75" s="105" t="str">
        <v>T12</v>
      </c>
      <c r="E75" s="488"/>
      <c r="F75" s="106"/>
      <c r="G75" s="82">
        <f>IF((IF(F75-F$5&lt;=0,0,IF(F75-F$5&gt;24, -12, CEILING(-0.5*(F75-F$5),-0.5))))&lt;(-E75-E76),-(E75+E76),IF(F75-F$5&lt;=0,0,IF(F75-F$5&gt;24, -12, CEILING(-0.5*(F75-F$5),-0.5))))</f>
        <v>0</v>
      </c>
      <c r="H75" s="496"/>
      <c r="I75" s="101"/>
      <c r="J75" s="82">
        <f>IF((IF(I75-I$5&lt;=0,0,IF(I75-I$5&gt;24, -12, CEILING(-0.5*(I75-I$5),-0.5))))&lt;(-H75-H76),-(H75+H76),IF(I75-I$5&lt;=0,0,IF(I75-I$5&gt;24, -12, CEILING(-0.5*(I75-I$5),-0.5))))</f>
        <v>0</v>
      </c>
      <c r="K75" s="40">
        <f>E75+H75</f>
        <v>0</v>
      </c>
      <c r="L75" s="94"/>
      <c r="M75" s="108"/>
      <c r="N75" s="104"/>
      <c r="O75" s="63"/>
      <c r="P75" s="63"/>
      <c r="Q75" s="63"/>
      <c r="R75" s="63"/>
      <c r="S75" s="63"/>
      <c r="T75" s="63"/>
      <c r="U75" s="63"/>
      <c r="V75" s="63"/>
      <c r="W75" s="63"/>
      <c r="X75" s="63"/>
      <c r="Y75" s="63"/>
      <c r="Z75" s="63"/>
    </row>
    <row r="76" spans="1:26" ht="21.75" customHeight="1" x14ac:dyDescent="0.35">
      <c r="A76" s="60">
        <v>71</v>
      </c>
      <c r="B76" s="79">
        <v>5</v>
      </c>
      <c r="C76" s="39">
        <f t="array" ref="C76:D76">VLOOKUP(A76,'M. List'!$A$5:$E$124,{3,4},0)</f>
        <v>0</v>
      </c>
      <c r="D76" s="105" t="str">
        <v>T12</v>
      </c>
      <c r="E76" s="493"/>
      <c r="F76" s="113"/>
      <c r="G76" s="82">
        <f>IF((IF(F76-F$5&lt;=0,0,IF(F76-F$5&gt;24, -12, CEILING(-0.5*(F76-F$5),-0.5))))&lt;(-E76-E77),-(E76+E77),IF(F76-F$5&lt;=0,0,IF(F76-F$5&gt;24, -12, CEILING(-0.5*(F76-F$5),-0.5))))</f>
        <v>0</v>
      </c>
      <c r="H76" s="496"/>
      <c r="I76" s="127"/>
      <c r="J76" s="82">
        <f>IF((IF(I76-I$5&lt;=0,0,IF(I76-I$5&gt;24, -12, CEILING(-0.5*(I76-I$5),-0.5))))&lt;(-H76-H77),-(H76+H77),IF(I76-I$5&lt;=0,0,IF(I76-I$5&gt;24, -12, CEILING(-0.5*(I76-I$5),-0.5))))</f>
        <v>0</v>
      </c>
      <c r="K76" s="102">
        <f>E76+H76</f>
        <v>0</v>
      </c>
      <c r="L76" s="114"/>
      <c r="M76" s="115"/>
      <c r="N76" s="104"/>
      <c r="O76" s="63"/>
      <c r="P76" s="63"/>
      <c r="Q76" s="63"/>
      <c r="R76" s="63"/>
      <c r="S76" s="63"/>
      <c r="T76" s="63"/>
      <c r="U76" s="63"/>
      <c r="V76" s="63"/>
      <c r="W76" s="63"/>
      <c r="X76" s="63"/>
      <c r="Y76" s="63"/>
      <c r="Z76" s="63"/>
    </row>
    <row r="77" spans="1:26" ht="21.75" customHeight="1" x14ac:dyDescent="0.35">
      <c r="A77" s="60">
        <v>72</v>
      </c>
      <c r="B77" s="117"/>
      <c r="C77" s="54" t="s">
        <v>18</v>
      </c>
      <c r="D77" s="48"/>
      <c r="E77" s="118">
        <f>SUM(E72:E76)</f>
        <v>0</v>
      </c>
      <c r="F77" s="119"/>
      <c r="G77" s="120">
        <f>G72+G74</f>
        <v>0</v>
      </c>
      <c r="H77" s="118">
        <f>SUM(H72:H76)</f>
        <v>0</v>
      </c>
      <c r="I77" s="119"/>
      <c r="J77" s="120">
        <f>J72+J74</f>
        <v>0</v>
      </c>
      <c r="K77" s="118">
        <f>SUM(K72:K76)</f>
        <v>0</v>
      </c>
      <c r="L77" s="120">
        <f>G77+J77</f>
        <v>0</v>
      </c>
      <c r="M77" s="118">
        <f>K77+L77</f>
        <v>0</v>
      </c>
      <c r="N77" s="121"/>
      <c r="O77" s="63"/>
      <c r="P77" s="63"/>
      <c r="Q77" s="63"/>
      <c r="R77" s="63"/>
      <c r="S77" s="63"/>
      <c r="T77" s="63"/>
      <c r="U77" s="63"/>
      <c r="V77" s="63"/>
      <c r="W77" s="63"/>
      <c r="X77" s="63"/>
      <c r="Y77" s="63"/>
      <c r="Z77" s="63"/>
    </row>
    <row r="78" spans="1:26" ht="21.75" customHeight="1" x14ac:dyDescent="0.35">
      <c r="A78" s="60">
        <v>73</v>
      </c>
      <c r="B78" s="79">
        <v>1</v>
      </c>
      <c r="C78" s="39">
        <f t="array" ref="C78:D78">VLOOKUP(A78,'M. List'!$A$5:$E$124,{3,4},0)</f>
        <v>0</v>
      </c>
      <c r="D78" s="105" t="str">
        <v>T13</v>
      </c>
      <c r="E78" s="490"/>
      <c r="F78" s="129"/>
      <c r="G78" s="82">
        <f>IF((IF(F78-F$5&lt;=0,0,IF(F78-F$5&gt;24, -12, CEILING(-0.5*(F78-F$5),-0.5))))&lt;(-E78-E79),-(E78+E79),IF(F78-F$5&lt;=0,0,IF(F78-F$5&gt;24, -12, CEILING(-0.5*(F78-F$5),-0.5))))</f>
        <v>0</v>
      </c>
      <c r="H78" s="494"/>
      <c r="I78" s="126"/>
      <c r="J78" s="82">
        <f>IF((IF(I78-I$5&lt;=0,0,IF(I78-I$5&gt;24, -12, CEILING(-0.5*(I78-I$5),-0.5))))&lt;(-H78-H79),-(H78+H79),IF(I78-I$5&lt;=0,0,IF(I78-I$5&gt;24, -12, CEILING(-0.5*(I78-I$5),-0.5))))</f>
        <v>0</v>
      </c>
      <c r="K78" s="40">
        <f>E78+H78</f>
        <v>0</v>
      </c>
      <c r="L78" s="84"/>
      <c r="M78" s="130"/>
      <c r="N78" s="104"/>
      <c r="O78" s="63"/>
      <c r="P78" s="63"/>
      <c r="Q78" s="63"/>
      <c r="R78" s="63"/>
      <c r="S78" s="63"/>
      <c r="T78" s="63"/>
      <c r="U78" s="63"/>
      <c r="V78" s="63"/>
      <c r="W78" s="63"/>
      <c r="X78" s="63"/>
      <c r="Y78" s="63"/>
      <c r="Z78" s="63"/>
    </row>
    <row r="79" spans="1:26" ht="21.75" customHeight="1" thickBot="1" x14ac:dyDescent="0.4">
      <c r="A79" s="86">
        <v>74</v>
      </c>
      <c r="B79" s="87">
        <v>2</v>
      </c>
      <c r="C79" s="88">
        <f t="array" ref="C79:D79">VLOOKUP(A79,'M. List'!$A$5:$E$124,{3,4},0)</f>
        <v>0</v>
      </c>
      <c r="D79" s="89" t="str">
        <v>T13</v>
      </c>
      <c r="E79" s="491"/>
      <c r="F79" s="128"/>
      <c r="G79" s="91">
        <f>IF((IF(F79-F$5&lt;=0,0,IF(F79-F$5&gt;24, -12, CEILING(-0.5*(F79-F$5),-0.5))))&lt;(-E79-E80),-(E79+E80),IF(F79-F$5&lt;=0,0,IF(F79-F$5&gt;24, -12, CEILING(-0.5*(F79-F$5),-0.5))))</f>
        <v>0</v>
      </c>
      <c r="H79" s="495"/>
      <c r="I79" s="128"/>
      <c r="J79" s="91">
        <f>IF((IF(I79-I$5&lt;=0,0,IF(I79-I$5&gt;24, -12, CEILING(-0.5*(I79-I$5),-0.5))))&lt;(-H79-H80),-(H79+H80),IF(I79-I$5&lt;=0,0,IF(I79-I$5&gt;24, -12, CEILING(-0.5*(I79-I$5),-0.5))))</f>
        <v>0</v>
      </c>
      <c r="K79" s="93">
        <f>E79+H79</f>
        <v>0</v>
      </c>
      <c r="L79" s="94"/>
      <c r="M79" s="108"/>
      <c r="N79" s="96"/>
      <c r="O79" s="63"/>
      <c r="P79" s="63"/>
      <c r="Q79" s="63"/>
      <c r="R79" s="63"/>
      <c r="S79" s="63"/>
      <c r="T79" s="63"/>
      <c r="U79" s="63"/>
      <c r="V79" s="63"/>
      <c r="W79" s="63"/>
      <c r="X79" s="63"/>
      <c r="Y79" s="63"/>
      <c r="Z79" s="63"/>
    </row>
    <row r="80" spans="1:26" ht="21.75" customHeight="1" thickTop="1" x14ac:dyDescent="0.35">
      <c r="A80" s="60">
        <v>75</v>
      </c>
      <c r="B80" s="97">
        <v>3</v>
      </c>
      <c r="C80" s="98">
        <f t="array" ref="C80:D80">VLOOKUP(A80,'M. List'!$A$5:$E$124,{3,4},0)</f>
        <v>0</v>
      </c>
      <c r="D80" s="80" t="str">
        <v>T13</v>
      </c>
      <c r="E80" s="492"/>
      <c r="F80" s="101"/>
      <c r="G80" s="100">
        <f>IF((IF(F80-F$5&lt;=0,0,IF(F80-F$5&gt;24, -12, CEILING(-0.5*(F80-F$5),-0.5))))&lt;(-E80-E81),-(E80+E81),IF(F80-F$5&lt;=0,0,IF(F80-F$5&gt;24, -12, CEILING(-0.5*(F80-F$5),-0.5))))</f>
        <v>0</v>
      </c>
      <c r="H80" s="492"/>
      <c r="I80" s="101"/>
      <c r="J80" s="100">
        <f>IF((IF(I80-I$5&lt;=0,0,IF(I80-I$5&gt;24, -12, CEILING(-0.5*(I80-I$5),-0.5))))&lt;(-H80-H81),-(H80+H81),IF(I80-I$5&lt;=0,0,IF(I80-I$5&gt;24, -12, CEILING(-0.5*(I80-I$5),-0.5))))</f>
        <v>0</v>
      </c>
      <c r="K80" s="102">
        <f>E80+H80</f>
        <v>0</v>
      </c>
      <c r="L80" s="94"/>
      <c r="M80" s="95"/>
      <c r="N80" s="97"/>
      <c r="O80" s="63"/>
      <c r="P80" s="63"/>
      <c r="Q80" s="63"/>
      <c r="R80" s="63"/>
      <c r="S80" s="63"/>
      <c r="T80" s="63"/>
      <c r="U80" s="63"/>
      <c r="V80" s="63"/>
      <c r="W80" s="63"/>
      <c r="X80" s="63"/>
      <c r="Y80" s="63"/>
      <c r="Z80" s="63"/>
    </row>
    <row r="81" spans="1:26" ht="21.75" customHeight="1" x14ac:dyDescent="0.35">
      <c r="A81" s="60">
        <v>76</v>
      </c>
      <c r="B81" s="104">
        <v>4</v>
      </c>
      <c r="C81" s="39">
        <f t="array" ref="C81:D81">VLOOKUP(A81,'M. List'!$A$5:$E$124,{3,4},0)</f>
        <v>0</v>
      </c>
      <c r="D81" s="105" t="str">
        <v>T13</v>
      </c>
      <c r="E81" s="488"/>
      <c r="F81" s="106"/>
      <c r="G81" s="82">
        <f>IF((IF(F81-F$5&lt;=0,0,IF(F81-F$5&gt;24, -12, CEILING(-0.5*(F81-F$5),-0.5))))&lt;(-E81-E82),-(E81+E82),IF(F81-F$5&lt;=0,0,IF(F81-F$5&gt;24, -12, CEILING(-0.5*(F81-F$5),-0.5))))</f>
        <v>0</v>
      </c>
      <c r="H81" s="496"/>
      <c r="I81" s="101"/>
      <c r="J81" s="82">
        <f>IF((IF(I81-I$5&lt;=0,0,IF(I81-I$5&gt;24, -12, CEILING(-0.5*(I81-I$5),-0.5))))&lt;(-H81-H82),-(H81+H82),IF(I81-I$5&lt;=0,0,IF(I81-I$5&gt;24, -12, CEILING(-0.5*(I81-I$5),-0.5))))</f>
        <v>0</v>
      </c>
      <c r="K81" s="40">
        <f>E81+H81</f>
        <v>0</v>
      </c>
      <c r="L81" s="94"/>
      <c r="M81" s="108"/>
      <c r="N81" s="104"/>
      <c r="O81" s="63"/>
      <c r="P81" s="63"/>
      <c r="Q81" s="63"/>
      <c r="R81" s="63"/>
      <c r="S81" s="63"/>
      <c r="T81" s="63"/>
      <c r="U81" s="63"/>
      <c r="V81" s="63"/>
      <c r="W81" s="63"/>
      <c r="X81" s="63"/>
      <c r="Y81" s="63"/>
      <c r="Z81" s="63"/>
    </row>
    <row r="82" spans="1:26" ht="21.75" customHeight="1" x14ac:dyDescent="0.35">
      <c r="A82" s="60">
        <v>77</v>
      </c>
      <c r="B82" s="79">
        <v>5</v>
      </c>
      <c r="C82" s="39">
        <f t="array" ref="C82:D82">VLOOKUP(A82,'M. List'!$A$5:$E$124,{3,4},0)</f>
        <v>0</v>
      </c>
      <c r="D82" s="105" t="str">
        <v>T13</v>
      </c>
      <c r="E82" s="493"/>
      <c r="F82" s="113"/>
      <c r="G82" s="82">
        <f>IF((IF(F82-F$5&lt;=0,0,IF(F82-F$5&gt;24, -12, CEILING(-0.5*(F82-F$5),-0.5))))&lt;(-E82-E83),-(E82+E83),IF(F82-F$5&lt;=0,0,IF(F82-F$5&gt;24, -12, CEILING(-0.5*(F82-F$5),-0.5))))</f>
        <v>0</v>
      </c>
      <c r="H82" s="496"/>
      <c r="I82" s="127"/>
      <c r="J82" s="82">
        <f>IF((IF(I82-I$5&lt;=0,0,IF(I82-I$5&gt;24, -12, CEILING(-0.5*(I82-I$5),-0.5))))&lt;(-H82-H83),-(H82+H83),IF(I82-I$5&lt;=0,0,IF(I82-I$5&gt;24, -12, CEILING(-0.5*(I82-I$5),-0.5))))</f>
        <v>0</v>
      </c>
      <c r="K82" s="102">
        <f>E82+H82</f>
        <v>0</v>
      </c>
      <c r="L82" s="114"/>
      <c r="M82" s="115"/>
      <c r="N82" s="104"/>
      <c r="O82" s="63"/>
      <c r="P82" s="63"/>
      <c r="Q82" s="63"/>
      <c r="R82" s="63"/>
      <c r="S82" s="63"/>
      <c r="T82" s="63"/>
      <c r="U82" s="63"/>
      <c r="V82" s="63"/>
      <c r="W82" s="63"/>
      <c r="X82" s="63"/>
      <c r="Y82" s="63"/>
      <c r="Z82" s="63"/>
    </row>
    <row r="83" spans="1:26" ht="21.75" customHeight="1" x14ac:dyDescent="0.35">
      <c r="A83" s="60">
        <v>78</v>
      </c>
      <c r="B83" s="117"/>
      <c r="C83" s="54" t="s">
        <v>18</v>
      </c>
      <c r="D83" s="48"/>
      <c r="E83" s="118">
        <f>SUM(E78:E82)</f>
        <v>0</v>
      </c>
      <c r="F83" s="119"/>
      <c r="G83" s="120">
        <f>G78+G80</f>
        <v>0</v>
      </c>
      <c r="H83" s="118">
        <f>SUM(H78:H82)</f>
        <v>0</v>
      </c>
      <c r="I83" s="119"/>
      <c r="J83" s="120">
        <f>J78+J80</f>
        <v>0</v>
      </c>
      <c r="K83" s="118">
        <f>SUM(K78:K82)</f>
        <v>0</v>
      </c>
      <c r="L83" s="120">
        <f>G83+J83</f>
        <v>0</v>
      </c>
      <c r="M83" s="118">
        <f>K83+L83</f>
        <v>0</v>
      </c>
      <c r="N83" s="121"/>
      <c r="O83" s="63"/>
      <c r="P83" s="63"/>
      <c r="Q83" s="63"/>
      <c r="R83" s="63"/>
      <c r="S83" s="63"/>
      <c r="T83" s="63"/>
      <c r="U83" s="63"/>
      <c r="V83" s="63"/>
      <c r="W83" s="63"/>
      <c r="X83" s="63"/>
      <c r="Y83" s="63"/>
      <c r="Z83" s="63"/>
    </row>
    <row r="84" spans="1:26" ht="21.75" customHeight="1" x14ac:dyDescent="0.35">
      <c r="A84" s="60">
        <v>79</v>
      </c>
      <c r="B84" s="79">
        <v>1</v>
      </c>
      <c r="C84" s="39">
        <f t="array" ref="C84:D84">VLOOKUP(A84,'M. List'!$A$5:$E$124,{3,4},0)</f>
        <v>0</v>
      </c>
      <c r="D84" s="105" t="str">
        <v>T14</v>
      </c>
      <c r="E84" s="81"/>
      <c r="F84" s="129"/>
      <c r="G84" s="82">
        <f>IF((IF(F84-F$5&lt;=0,0,IF(F84-F$5&gt;24, -12, CEILING(-0.5*(F84-F$5),-0.5))))&lt;(-E84-E85),-(E84+E85),IF(F84-F$5&lt;=0,0,IF(F84-F$5&gt;24, -12, CEILING(-0.5*(F84-F$5),-0.5))))</f>
        <v>0</v>
      </c>
      <c r="H84" s="83"/>
      <c r="I84" s="126"/>
      <c r="J84" s="82">
        <f>IF((IF(I84-I$5&lt;=0,0,IF(I84-I$5&gt;24, -12, CEILING(-0.5*(I84-I$5),-0.5))))&lt;(-H84-H85),-(H84+H85),IF(I84-I$5&lt;=0,0,IF(I84-I$5&gt;24, -12, CEILING(-0.5*(I84-I$5),-0.5))))</f>
        <v>0</v>
      </c>
      <c r="K84" s="40">
        <f>E84+H84</f>
        <v>0</v>
      </c>
      <c r="L84" s="84"/>
      <c r="M84" s="130"/>
      <c r="N84" s="104"/>
      <c r="O84" s="63"/>
      <c r="P84" s="63"/>
      <c r="Q84" s="63"/>
      <c r="R84" s="63"/>
      <c r="S84" s="63"/>
      <c r="T84" s="63"/>
      <c r="U84" s="63"/>
      <c r="V84" s="63"/>
      <c r="W84" s="63"/>
      <c r="X84" s="63"/>
      <c r="Y84" s="63"/>
      <c r="Z84" s="63"/>
    </row>
    <row r="85" spans="1:26" ht="21.75" customHeight="1" thickBot="1" x14ac:dyDescent="0.4">
      <c r="A85" s="86">
        <v>80</v>
      </c>
      <c r="B85" s="87">
        <v>2</v>
      </c>
      <c r="C85" s="88">
        <f t="array" ref="C85:D85">VLOOKUP(A85,'M. List'!$A$5:$E$124,{3,4},0)</f>
        <v>0</v>
      </c>
      <c r="D85" s="89" t="str">
        <v>T14</v>
      </c>
      <c r="E85" s="90"/>
      <c r="F85" s="128"/>
      <c r="G85" s="91">
        <f>IF((IF(F85-F$5&lt;=0,0,IF(F85-F$5&gt;24, -12, CEILING(-0.5*(F85-F$5),-0.5))))&lt;(-E85-E86),-(E85+E86),IF(F85-F$5&lt;=0,0,IF(F85-F$5&gt;24, -12, CEILING(-0.5*(F85-F$5),-0.5))))</f>
        <v>0</v>
      </c>
      <c r="H85" s="92"/>
      <c r="I85" s="128"/>
      <c r="J85" s="91">
        <f>IF((IF(I85-I$5&lt;=0,0,IF(I85-I$5&gt;24, -12, CEILING(-0.5*(I85-I$5),-0.5))))&lt;(-H85-H86),-(H85+H86),IF(I85-I$5&lt;=0,0,IF(I85-I$5&gt;24, -12, CEILING(-0.5*(I85-I$5),-0.5))))</f>
        <v>0</v>
      </c>
      <c r="K85" s="93">
        <f>E85+H85</f>
        <v>0</v>
      </c>
      <c r="L85" s="94"/>
      <c r="M85" s="108"/>
      <c r="N85" s="96"/>
      <c r="O85" s="63"/>
      <c r="P85" s="63"/>
      <c r="Q85" s="63"/>
      <c r="R85" s="63"/>
      <c r="S85" s="63"/>
      <c r="T85" s="63"/>
      <c r="U85" s="63"/>
      <c r="V85" s="63"/>
      <c r="W85" s="63"/>
      <c r="X85" s="63"/>
      <c r="Y85" s="63"/>
      <c r="Z85" s="63"/>
    </row>
    <row r="86" spans="1:26" ht="21.75" customHeight="1" thickTop="1" x14ac:dyDescent="0.35">
      <c r="A86" s="60">
        <v>81</v>
      </c>
      <c r="B86" s="97">
        <v>3</v>
      </c>
      <c r="C86" s="98">
        <f t="array" ref="C86:D86">VLOOKUP(A86,'M. List'!$A$5:$E$124,{3,4},0)</f>
        <v>0</v>
      </c>
      <c r="D86" s="80" t="str">
        <v>T14</v>
      </c>
      <c r="E86" s="99"/>
      <c r="F86" s="101"/>
      <c r="G86" s="100">
        <f>IF((IF(F86-F$5&lt;=0,0,IF(F86-F$5&gt;24, -12, CEILING(-0.5*(F86-F$5),-0.5))))&lt;(-E86-E87),-(E86+E87),IF(F86-F$5&lt;=0,0,IF(F86-F$5&gt;24, -12, CEILING(-0.5*(F86-F$5),-0.5))))</f>
        <v>0</v>
      </c>
      <c r="H86" s="99"/>
      <c r="I86" s="101"/>
      <c r="J86" s="100">
        <f>IF((IF(I86-I$5&lt;=0,0,IF(I86-I$5&gt;24, -12, CEILING(-0.5*(I86-I$5),-0.5))))&lt;(-H86-H87),-(H86+H87),IF(I86-I$5&lt;=0,0,IF(I86-I$5&gt;24, -12, CEILING(-0.5*(I86-I$5),-0.5))))</f>
        <v>0</v>
      </c>
      <c r="K86" s="102">
        <f>E86+H86</f>
        <v>0</v>
      </c>
      <c r="L86" s="94"/>
      <c r="M86" s="95"/>
      <c r="N86" s="97"/>
      <c r="O86" s="63"/>
      <c r="P86" s="63"/>
      <c r="Q86" s="63"/>
      <c r="R86" s="63"/>
      <c r="S86" s="63"/>
      <c r="T86" s="63"/>
      <c r="U86" s="63"/>
      <c r="V86" s="63"/>
      <c r="W86" s="63"/>
      <c r="X86" s="63"/>
      <c r="Y86" s="63"/>
      <c r="Z86" s="63"/>
    </row>
    <row r="87" spans="1:26" ht="21.75" customHeight="1" x14ac:dyDescent="0.35">
      <c r="A87" s="60">
        <v>82</v>
      </c>
      <c r="B87" s="104">
        <v>4</v>
      </c>
      <c r="C87" s="39">
        <f t="array" ref="C87:D87">VLOOKUP(A87,'M. List'!$A$5:$E$124,{3,4},0)</f>
        <v>0</v>
      </c>
      <c r="D87" s="105" t="str">
        <v>T14</v>
      </c>
      <c r="E87" s="40"/>
      <c r="F87" s="106"/>
      <c r="G87" s="82">
        <f>IF((IF(F87-F$5&lt;=0,0,IF(F87-F$5&gt;24, -12, CEILING(-0.5*(F87-F$5),-0.5))))&lt;(-E87-E88),-(E87+E88),IF(F87-F$5&lt;=0,0,IF(F87-F$5&gt;24, -12, CEILING(-0.5*(F87-F$5),-0.5))))</f>
        <v>0</v>
      </c>
      <c r="H87" s="107"/>
      <c r="I87" s="101"/>
      <c r="J87" s="82">
        <f>IF((IF(I87-I$5&lt;=0,0,IF(I87-I$5&gt;24, -12, CEILING(-0.5*(I87-I$5),-0.5))))&lt;(-H87-H88),-(H87+H88),IF(I87-I$5&lt;=0,0,IF(I87-I$5&gt;24, -12, CEILING(-0.5*(I87-I$5),-0.5))))</f>
        <v>0</v>
      </c>
      <c r="K87" s="40">
        <f>E87+H87</f>
        <v>0</v>
      </c>
      <c r="L87" s="94"/>
      <c r="M87" s="108"/>
      <c r="N87" s="104"/>
      <c r="O87" s="63"/>
      <c r="P87" s="63"/>
      <c r="Q87" s="63"/>
      <c r="R87" s="63"/>
      <c r="S87" s="63"/>
      <c r="T87" s="63"/>
      <c r="U87" s="63"/>
      <c r="V87" s="63"/>
      <c r="W87" s="63"/>
      <c r="X87" s="63"/>
      <c r="Y87" s="63"/>
      <c r="Z87" s="63"/>
    </row>
    <row r="88" spans="1:26" ht="21.75" customHeight="1" x14ac:dyDescent="0.35">
      <c r="A88" s="60">
        <v>83</v>
      </c>
      <c r="B88" s="79">
        <v>5</v>
      </c>
      <c r="C88" s="39">
        <f t="array" ref="C88:D88">VLOOKUP(A88,'M. List'!$A$5:$E$124,{3,4},0)</f>
        <v>0</v>
      </c>
      <c r="D88" s="105" t="str">
        <v>T14</v>
      </c>
      <c r="E88" s="112"/>
      <c r="F88" s="113"/>
      <c r="G88" s="82">
        <f>IF((IF(F88-F$5&lt;=0,0,IF(F88-F$5&gt;24, -12, CEILING(-0.5*(F88-F$5),-0.5))))&lt;(-E88-E89),-(E88+E89),IF(F88-F$5&lt;=0,0,IF(F88-F$5&gt;24, -12, CEILING(-0.5*(F88-F$5),-0.5))))</f>
        <v>0</v>
      </c>
      <c r="H88" s="107"/>
      <c r="I88" s="127"/>
      <c r="J88" s="82">
        <f>IF((IF(I88-I$5&lt;=0,0,IF(I88-I$5&gt;24, -12, CEILING(-0.5*(I88-I$5),-0.5))))&lt;(-H88-H89),-(H88+H89),IF(I88-I$5&lt;=0,0,IF(I88-I$5&gt;24, -12, CEILING(-0.5*(I88-I$5),-0.5))))</f>
        <v>0</v>
      </c>
      <c r="K88" s="102">
        <f>E88+H88</f>
        <v>0</v>
      </c>
      <c r="L88" s="114"/>
      <c r="M88" s="115"/>
      <c r="N88" s="104"/>
      <c r="O88" s="63"/>
      <c r="P88" s="63"/>
      <c r="Q88" s="63"/>
      <c r="R88" s="63"/>
      <c r="S88" s="63"/>
      <c r="T88" s="63"/>
      <c r="U88" s="63"/>
      <c r="V88" s="63"/>
      <c r="W88" s="63"/>
      <c r="X88" s="63"/>
      <c r="Y88" s="63"/>
      <c r="Z88" s="63"/>
    </row>
    <row r="89" spans="1:26" ht="21.75" customHeight="1" x14ac:dyDescent="0.35">
      <c r="A89" s="60">
        <v>84</v>
      </c>
      <c r="B89" s="117"/>
      <c r="C89" s="54" t="s">
        <v>18</v>
      </c>
      <c r="D89" s="48"/>
      <c r="E89" s="118">
        <f>SUM(E84:E88)</f>
        <v>0</v>
      </c>
      <c r="F89" s="119"/>
      <c r="G89" s="120">
        <f>G84+G86</f>
        <v>0</v>
      </c>
      <c r="H89" s="118">
        <f>SUM(H84:H88)</f>
        <v>0</v>
      </c>
      <c r="I89" s="119"/>
      <c r="J89" s="120">
        <f>J84+J86</f>
        <v>0</v>
      </c>
      <c r="K89" s="118">
        <f>SUM(K84:K88)</f>
        <v>0</v>
      </c>
      <c r="L89" s="120">
        <f>G89+J89</f>
        <v>0</v>
      </c>
      <c r="M89" s="118">
        <f>K89+L89</f>
        <v>0</v>
      </c>
      <c r="N89" s="121"/>
      <c r="O89" s="63"/>
      <c r="P89" s="63"/>
      <c r="Q89" s="63"/>
      <c r="R89" s="63"/>
      <c r="S89" s="63"/>
      <c r="T89" s="63"/>
      <c r="U89" s="63"/>
      <c r="V89" s="63"/>
      <c r="W89" s="63"/>
      <c r="X89" s="63"/>
      <c r="Y89" s="63"/>
      <c r="Z89" s="63"/>
    </row>
    <row r="90" spans="1:26" ht="21.75" customHeight="1" x14ac:dyDescent="0.35">
      <c r="A90" s="60">
        <v>85</v>
      </c>
      <c r="B90" s="79">
        <v>1</v>
      </c>
      <c r="C90" s="39">
        <f t="array" ref="C90:D90">VLOOKUP(A90,'M. List'!$A$5:$E$124,{3,4},0)</f>
        <v>0</v>
      </c>
      <c r="D90" s="105" t="str">
        <v>T15</v>
      </c>
      <c r="E90" s="81"/>
      <c r="F90" s="129"/>
      <c r="G90" s="82">
        <f>IF((IF(F90-F$5&lt;=0,0,IF(F90-F$5&gt;24, -12, CEILING(-0.5*(F90-F$5),-0.5))))&lt;(-E90-E91),-(E90+E91),IF(F90-F$5&lt;=0,0,IF(F90-F$5&gt;24, -12, CEILING(-0.5*(F90-F$5),-0.5))))</f>
        <v>0</v>
      </c>
      <c r="H90" s="83"/>
      <c r="I90" s="126"/>
      <c r="J90" s="82">
        <f>IF((IF(I90-I$5&lt;=0,0,IF(I90-I$5&gt;24, -12, CEILING(-0.5*(I90-I$5),-0.5))))&lt;(-H90-H91),-(H90+H91),IF(I90-I$5&lt;=0,0,IF(I90-I$5&gt;24, -12, CEILING(-0.5*(I90-I$5),-0.5))))</f>
        <v>0</v>
      </c>
      <c r="K90" s="40">
        <f>E90+H90</f>
        <v>0</v>
      </c>
      <c r="L90" s="84"/>
      <c r="M90" s="130"/>
      <c r="N90" s="104"/>
      <c r="O90" s="63"/>
      <c r="P90" s="63"/>
      <c r="Q90" s="63"/>
      <c r="R90" s="63"/>
      <c r="S90" s="63"/>
      <c r="T90" s="63"/>
      <c r="U90" s="63"/>
      <c r="V90" s="63"/>
      <c r="W90" s="63"/>
      <c r="X90" s="63"/>
      <c r="Y90" s="63"/>
      <c r="Z90" s="63"/>
    </row>
    <row r="91" spans="1:26" ht="21.75" customHeight="1" thickBot="1" x14ac:dyDescent="0.4">
      <c r="A91" s="86">
        <v>86</v>
      </c>
      <c r="B91" s="87">
        <v>2</v>
      </c>
      <c r="C91" s="88">
        <f t="array" ref="C91:D91">VLOOKUP(A91,'M. List'!$A$5:$E$124,{3,4},0)</f>
        <v>0</v>
      </c>
      <c r="D91" s="89" t="str">
        <v>T15</v>
      </c>
      <c r="E91" s="90"/>
      <c r="F91" s="128"/>
      <c r="G91" s="91">
        <f>IF((IF(F91-F$5&lt;=0,0,IF(F91-F$5&gt;24, -12, CEILING(-0.5*(F91-F$5),-0.5))))&lt;(-E91-E92),-(E91+E92),IF(F91-F$5&lt;=0,0,IF(F91-F$5&gt;24, -12, CEILING(-0.5*(F91-F$5),-0.5))))</f>
        <v>0</v>
      </c>
      <c r="H91" s="92"/>
      <c r="I91" s="128"/>
      <c r="J91" s="91">
        <f>IF((IF(I91-I$5&lt;=0,0,IF(I91-I$5&gt;24, -12, CEILING(-0.5*(I91-I$5),-0.5))))&lt;(-H91-H92),-(H91+H92),IF(I91-I$5&lt;=0,0,IF(I91-I$5&gt;24, -12, CEILING(-0.5*(I91-I$5),-0.5))))</f>
        <v>0</v>
      </c>
      <c r="K91" s="93">
        <f>E91+H91</f>
        <v>0</v>
      </c>
      <c r="L91" s="94"/>
      <c r="M91" s="108"/>
      <c r="N91" s="96"/>
      <c r="O91" s="63"/>
      <c r="P91" s="63"/>
      <c r="Q91" s="63"/>
      <c r="R91" s="63"/>
      <c r="S91" s="63"/>
      <c r="T91" s="63"/>
      <c r="U91" s="63"/>
      <c r="V91" s="63"/>
      <c r="W91" s="63"/>
      <c r="X91" s="63"/>
      <c r="Y91" s="63"/>
      <c r="Z91" s="63"/>
    </row>
    <row r="92" spans="1:26" ht="21.75" customHeight="1" thickTop="1" x14ac:dyDescent="0.35">
      <c r="A92" s="60">
        <v>87</v>
      </c>
      <c r="B92" s="97">
        <v>3</v>
      </c>
      <c r="C92" s="98">
        <f t="array" ref="C92:D92">VLOOKUP(A92,'M. List'!$A$5:$E$124,{3,4},0)</f>
        <v>0</v>
      </c>
      <c r="D92" s="80" t="str">
        <v>T15</v>
      </c>
      <c r="E92" s="99"/>
      <c r="F92" s="101"/>
      <c r="G92" s="100">
        <f>IF((IF(F92-F$5&lt;=0,0,IF(F92-F$5&gt;24, -12, CEILING(-0.5*(F92-F$5),-0.5))))&lt;(-E92-E93),-(E92+E93),IF(F92-F$5&lt;=0,0,IF(F92-F$5&gt;24, -12, CEILING(-0.5*(F92-F$5),-0.5))))</f>
        <v>0</v>
      </c>
      <c r="H92" s="99"/>
      <c r="I92" s="101"/>
      <c r="J92" s="100">
        <f>IF((IF(I92-I$5&lt;=0,0,IF(I92-I$5&gt;24, -12, CEILING(-0.5*(I92-I$5),-0.5))))&lt;(-H92-H93),-(H92+H93),IF(I92-I$5&lt;=0,0,IF(I92-I$5&gt;24, -12, CEILING(-0.5*(I92-I$5),-0.5))))</f>
        <v>0</v>
      </c>
      <c r="K92" s="102">
        <f>E92+H92</f>
        <v>0</v>
      </c>
      <c r="L92" s="94"/>
      <c r="M92" s="95"/>
      <c r="N92" s="97"/>
      <c r="O92" s="63"/>
      <c r="P92" s="63"/>
      <c r="Q92" s="63"/>
      <c r="R92" s="63"/>
      <c r="S92" s="63"/>
      <c r="T92" s="63"/>
      <c r="U92" s="63"/>
      <c r="V92" s="63"/>
      <c r="W92" s="63"/>
      <c r="X92" s="63"/>
      <c r="Y92" s="63"/>
      <c r="Z92" s="63"/>
    </row>
    <row r="93" spans="1:26" ht="21.75" customHeight="1" x14ac:dyDescent="0.35">
      <c r="A93" s="60">
        <v>88</v>
      </c>
      <c r="B93" s="104">
        <v>4</v>
      </c>
      <c r="C93" s="39">
        <f t="array" ref="C93:D93">VLOOKUP(A93,'M. List'!$A$5:$E$124,{3,4},0)</f>
        <v>0</v>
      </c>
      <c r="D93" s="105" t="str">
        <v>T15</v>
      </c>
      <c r="E93" s="40"/>
      <c r="F93" s="106"/>
      <c r="G93" s="82">
        <f>IF((IF(F93-F$5&lt;=0,0,IF(F93-F$5&gt;24, -12, CEILING(-0.5*(F93-F$5),-0.5))))&lt;(-E93-E94),-(E93+E94),IF(F93-F$5&lt;=0,0,IF(F93-F$5&gt;24, -12, CEILING(-0.5*(F93-F$5),-0.5))))</f>
        <v>0</v>
      </c>
      <c r="H93" s="107"/>
      <c r="I93" s="101"/>
      <c r="J93" s="82">
        <f>IF((IF(I93-I$5&lt;=0,0,IF(I93-I$5&gt;24, -12, CEILING(-0.5*(I93-I$5),-0.5))))&lt;(-H93-H94),-(H93+H94),IF(I93-I$5&lt;=0,0,IF(I93-I$5&gt;24, -12, CEILING(-0.5*(I93-I$5),-0.5))))</f>
        <v>0</v>
      </c>
      <c r="K93" s="40">
        <f>E93+H93</f>
        <v>0</v>
      </c>
      <c r="L93" s="94"/>
      <c r="M93" s="108"/>
      <c r="N93" s="104"/>
      <c r="O93" s="63"/>
      <c r="P93" s="63"/>
      <c r="Q93" s="63"/>
      <c r="R93" s="63"/>
      <c r="S93" s="63"/>
      <c r="T93" s="63"/>
      <c r="U93" s="63"/>
      <c r="V93" s="63"/>
      <c r="W93" s="63"/>
      <c r="X93" s="63"/>
      <c r="Y93" s="63"/>
      <c r="Z93" s="63"/>
    </row>
    <row r="94" spans="1:26" ht="21.75" customHeight="1" x14ac:dyDescent="0.35">
      <c r="A94" s="60">
        <v>89</v>
      </c>
      <c r="B94" s="79">
        <v>5</v>
      </c>
      <c r="C94" s="39">
        <f t="array" ref="C94:D94">VLOOKUP(A94,'M. List'!$A$5:$E$124,{3,4},0)</f>
        <v>0</v>
      </c>
      <c r="D94" s="105" t="str">
        <v>T15</v>
      </c>
      <c r="E94" s="112"/>
      <c r="F94" s="113"/>
      <c r="G94" s="82">
        <f>IF((IF(F94-F$5&lt;=0,0,IF(F94-F$5&gt;24, -12, CEILING(-0.5*(F94-F$5),-0.5))))&lt;(-E94-E95),-(E94+E95),IF(F94-F$5&lt;=0,0,IF(F94-F$5&gt;24, -12, CEILING(-0.5*(F94-F$5),-0.5))))</f>
        <v>0</v>
      </c>
      <c r="H94" s="107"/>
      <c r="I94" s="127"/>
      <c r="J94" s="82">
        <f>IF((IF(I94-I$5&lt;=0,0,IF(I94-I$5&gt;24, -12, CEILING(-0.5*(I94-I$5),-0.5))))&lt;(-H94-H95),-(H94+H95),IF(I94-I$5&lt;=0,0,IF(I94-I$5&gt;24, -12, CEILING(-0.5*(I94-I$5),-0.5))))</f>
        <v>0</v>
      </c>
      <c r="K94" s="102">
        <f>E94+H94</f>
        <v>0</v>
      </c>
      <c r="L94" s="114"/>
      <c r="M94" s="115"/>
      <c r="N94" s="104"/>
      <c r="O94" s="63"/>
      <c r="P94" s="63"/>
      <c r="Q94" s="63"/>
      <c r="R94" s="63"/>
      <c r="S94" s="63"/>
      <c r="T94" s="63"/>
      <c r="U94" s="63"/>
      <c r="V94" s="63"/>
      <c r="W94" s="63"/>
      <c r="X94" s="63"/>
      <c r="Y94" s="63"/>
      <c r="Z94" s="63"/>
    </row>
    <row r="95" spans="1:26" ht="21.75" customHeight="1" x14ac:dyDescent="0.35">
      <c r="A95" s="60">
        <v>90</v>
      </c>
      <c r="B95" s="117"/>
      <c r="C95" s="54" t="s">
        <v>18</v>
      </c>
      <c r="D95" s="48"/>
      <c r="E95" s="118">
        <f>SUM(E90:E94)</f>
        <v>0</v>
      </c>
      <c r="F95" s="119"/>
      <c r="G95" s="120">
        <f>G90+G92</f>
        <v>0</v>
      </c>
      <c r="H95" s="118">
        <f>SUM(H90:H94)</f>
        <v>0</v>
      </c>
      <c r="I95" s="119"/>
      <c r="J95" s="120">
        <f>J90+J92</f>
        <v>0</v>
      </c>
      <c r="K95" s="118">
        <f>SUM(K90:K94)</f>
        <v>0</v>
      </c>
      <c r="L95" s="120">
        <f>G95+J95</f>
        <v>0</v>
      </c>
      <c r="M95" s="118">
        <f>K95+L95</f>
        <v>0</v>
      </c>
      <c r="N95" s="121"/>
      <c r="O95" s="63"/>
      <c r="P95" s="63"/>
      <c r="Q95" s="63"/>
      <c r="R95" s="63"/>
      <c r="S95" s="63"/>
      <c r="T95" s="63"/>
      <c r="U95" s="63"/>
      <c r="V95" s="63"/>
      <c r="W95" s="63"/>
      <c r="X95" s="63"/>
      <c r="Y95" s="63"/>
      <c r="Z95" s="63"/>
    </row>
    <row r="96" spans="1:26" ht="21.75" customHeight="1" x14ac:dyDescent="0.35">
      <c r="A96" s="60">
        <v>91</v>
      </c>
      <c r="B96" s="79">
        <v>1</v>
      </c>
      <c r="C96" s="39">
        <f t="array" ref="C96:D96">VLOOKUP(A96,'M. List'!$A$5:$E$124,{3,4},0)</f>
        <v>0</v>
      </c>
      <c r="D96" s="105" t="str">
        <v>T16</v>
      </c>
      <c r="E96" s="81"/>
      <c r="F96" s="129"/>
      <c r="G96" s="82">
        <f>IF((IF(F96-F$5&lt;=0,0,IF(F96-F$5&gt;24, -12, CEILING(-0.5*(F96-F$5),-0.5))))&lt;(-E96-E97),-(E96+E97),IF(F96-F$5&lt;=0,0,IF(F96-F$5&gt;24, -12, CEILING(-0.5*(F96-F$5),-0.5))))</f>
        <v>0</v>
      </c>
      <c r="H96" s="83"/>
      <c r="I96" s="126"/>
      <c r="J96" s="82">
        <f>IF((IF(I96-I$5&lt;=0,0,IF(I96-I$5&gt;24, -12, CEILING(-0.5*(I96-I$5),-0.5))))&lt;(-H96-H97),-(H96+H97),IF(I96-I$5&lt;=0,0,IF(I96-I$5&gt;24, -12, CEILING(-0.5*(I96-I$5),-0.5))))</f>
        <v>0</v>
      </c>
      <c r="K96" s="40">
        <f>E96+H96</f>
        <v>0</v>
      </c>
      <c r="L96" s="84"/>
      <c r="M96" s="130"/>
      <c r="N96" s="104"/>
      <c r="O96" s="63"/>
      <c r="P96" s="63"/>
      <c r="Q96" s="63"/>
      <c r="R96" s="63"/>
      <c r="S96" s="63"/>
      <c r="T96" s="63"/>
      <c r="U96" s="63"/>
      <c r="V96" s="63"/>
      <c r="W96" s="63"/>
      <c r="X96" s="63"/>
      <c r="Y96" s="63"/>
      <c r="Z96" s="63"/>
    </row>
    <row r="97" spans="1:26" ht="21.75" customHeight="1" thickBot="1" x14ac:dyDescent="0.4">
      <c r="A97" s="86">
        <v>92</v>
      </c>
      <c r="B97" s="87">
        <v>2</v>
      </c>
      <c r="C97" s="88">
        <f t="array" ref="C97:D97">VLOOKUP(A97,'M. List'!$A$5:$E$124,{3,4},0)</f>
        <v>0</v>
      </c>
      <c r="D97" s="89" t="str">
        <v>T16</v>
      </c>
      <c r="E97" s="90"/>
      <c r="F97" s="128"/>
      <c r="G97" s="91">
        <f>IF((IF(F97-F$5&lt;=0,0,IF(F97-F$5&gt;24, -12, CEILING(-0.5*(F97-F$5),-0.5))))&lt;(-E97-E98),-(E97+E98),IF(F97-F$5&lt;=0,0,IF(F97-F$5&gt;24, -12, CEILING(-0.5*(F97-F$5),-0.5))))</f>
        <v>0</v>
      </c>
      <c r="H97" s="92"/>
      <c r="I97" s="128"/>
      <c r="J97" s="91">
        <f>IF((IF(I97-I$5&lt;=0,0,IF(I97-I$5&gt;24, -12, CEILING(-0.5*(I97-I$5),-0.5))))&lt;(-H97-H98),-(H97+H98),IF(I97-I$5&lt;=0,0,IF(I97-I$5&gt;24, -12, CEILING(-0.5*(I97-I$5),-0.5))))</f>
        <v>0</v>
      </c>
      <c r="K97" s="93">
        <f>E97+H97</f>
        <v>0</v>
      </c>
      <c r="L97" s="94"/>
      <c r="M97" s="108"/>
      <c r="N97" s="96"/>
      <c r="O97" s="63"/>
      <c r="P97" s="63"/>
      <c r="Q97" s="63"/>
      <c r="R97" s="63"/>
      <c r="S97" s="63"/>
      <c r="T97" s="63"/>
      <c r="U97" s="63"/>
      <c r="V97" s="63"/>
      <c r="W97" s="63"/>
      <c r="X97" s="63"/>
      <c r="Y97" s="63"/>
      <c r="Z97" s="63"/>
    </row>
    <row r="98" spans="1:26" ht="21.75" customHeight="1" thickTop="1" x14ac:dyDescent="0.35">
      <c r="A98" s="60">
        <v>93</v>
      </c>
      <c r="B98" s="97">
        <v>3</v>
      </c>
      <c r="C98" s="98">
        <f t="array" ref="C98:D98">VLOOKUP(A98,'M. List'!$A$5:$E$124,{3,4},0)</f>
        <v>0</v>
      </c>
      <c r="D98" s="80" t="str">
        <v>T16</v>
      </c>
      <c r="E98" s="99"/>
      <c r="F98" s="101"/>
      <c r="G98" s="100">
        <f>IF((IF(F98-F$5&lt;=0,0,IF(F98-F$5&gt;24, -12, CEILING(-0.5*(F98-F$5),-0.5))))&lt;(-E98-E99),-(E98+E99),IF(F98-F$5&lt;=0,0,IF(F98-F$5&gt;24, -12, CEILING(-0.5*(F98-F$5),-0.5))))</f>
        <v>0</v>
      </c>
      <c r="H98" s="99"/>
      <c r="I98" s="101"/>
      <c r="J98" s="100">
        <f>IF((IF(I98-I$5&lt;=0,0,IF(I98-I$5&gt;24, -12, CEILING(-0.5*(I98-I$5),-0.5))))&lt;(-H98-H99),-(H98+H99),IF(I98-I$5&lt;=0,0,IF(I98-I$5&gt;24, -12, CEILING(-0.5*(I98-I$5),-0.5))))</f>
        <v>0</v>
      </c>
      <c r="K98" s="102">
        <f>E98+H98</f>
        <v>0</v>
      </c>
      <c r="L98" s="94"/>
      <c r="M98" s="95"/>
      <c r="N98" s="97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</row>
    <row r="99" spans="1:26" ht="21.75" customHeight="1" x14ac:dyDescent="0.35">
      <c r="A99" s="60">
        <v>94</v>
      </c>
      <c r="B99" s="104">
        <v>4</v>
      </c>
      <c r="C99" s="39">
        <f t="array" ref="C99:D99">VLOOKUP(A99,'M. List'!$A$5:$E$124,{3,4},0)</f>
        <v>0</v>
      </c>
      <c r="D99" s="105" t="str">
        <v>T16</v>
      </c>
      <c r="E99" s="40"/>
      <c r="F99" s="106"/>
      <c r="G99" s="82">
        <f>IF((IF(F99-F$5&lt;=0,0,IF(F99-F$5&gt;24, -12, CEILING(-0.5*(F99-F$5),-0.5))))&lt;(-E99-E100),-(E99+E100),IF(F99-F$5&lt;=0,0,IF(F99-F$5&gt;24, -12, CEILING(-0.5*(F99-F$5),-0.5))))</f>
        <v>0</v>
      </c>
      <c r="H99" s="107"/>
      <c r="I99" s="101"/>
      <c r="J99" s="82">
        <f>IF((IF(I99-I$5&lt;=0,0,IF(I99-I$5&gt;24, -12, CEILING(-0.5*(I99-I$5),-0.5))))&lt;(-H99-H100),-(H99+H100),IF(I99-I$5&lt;=0,0,IF(I99-I$5&gt;24, -12, CEILING(-0.5*(I99-I$5),-0.5))))</f>
        <v>0</v>
      </c>
      <c r="K99" s="40">
        <f>E99+H99</f>
        <v>0</v>
      </c>
      <c r="L99" s="94"/>
      <c r="M99" s="108"/>
      <c r="N99" s="104"/>
      <c r="O99" s="63"/>
      <c r="P99" s="63"/>
      <c r="Q99" s="63"/>
      <c r="R99" s="63"/>
      <c r="S99" s="63"/>
      <c r="T99" s="63"/>
      <c r="U99" s="63"/>
      <c r="V99" s="63"/>
      <c r="W99" s="63"/>
      <c r="X99" s="63"/>
      <c r="Y99" s="63"/>
      <c r="Z99" s="63"/>
    </row>
    <row r="100" spans="1:26" ht="21.75" customHeight="1" x14ac:dyDescent="0.35">
      <c r="A100" s="60">
        <v>95</v>
      </c>
      <c r="B100" s="79">
        <v>5</v>
      </c>
      <c r="C100" s="39">
        <f t="array" ref="C100:D100">VLOOKUP(A100,'M. List'!$A$5:$E$124,{3,4},0)</f>
        <v>0</v>
      </c>
      <c r="D100" s="105" t="str">
        <v>T16</v>
      </c>
      <c r="E100" s="112"/>
      <c r="F100" s="113"/>
      <c r="G100" s="82">
        <f>IF((IF(F100-F$5&lt;=0,0,IF(F100-F$5&gt;24, -12, CEILING(-0.5*(F100-F$5),-0.5))))&lt;(-E100-E101),-(E100+E101),IF(F100-F$5&lt;=0,0,IF(F100-F$5&gt;24, -12, CEILING(-0.5*(F100-F$5),-0.5))))</f>
        <v>0</v>
      </c>
      <c r="H100" s="107"/>
      <c r="I100" s="127"/>
      <c r="J100" s="82">
        <f>IF((IF(I100-I$5&lt;=0,0,IF(I100-I$5&gt;24, -12, CEILING(-0.5*(I100-I$5),-0.5))))&lt;(-H100-H101),-(H100+H101),IF(I100-I$5&lt;=0,0,IF(I100-I$5&gt;24, -12, CEILING(-0.5*(I100-I$5),-0.5))))</f>
        <v>0</v>
      </c>
      <c r="K100" s="102">
        <f>E100+H100</f>
        <v>0</v>
      </c>
      <c r="L100" s="114"/>
      <c r="M100" s="115"/>
      <c r="N100" s="104"/>
      <c r="O100" s="63"/>
      <c r="P100" s="63"/>
      <c r="Q100" s="63"/>
      <c r="R100" s="63"/>
      <c r="S100" s="63"/>
      <c r="T100" s="63"/>
      <c r="U100" s="63"/>
      <c r="V100" s="63"/>
      <c r="W100" s="63"/>
      <c r="X100" s="63"/>
      <c r="Y100" s="63"/>
      <c r="Z100" s="63"/>
    </row>
    <row r="101" spans="1:26" ht="21.75" customHeight="1" x14ac:dyDescent="0.35">
      <c r="A101" s="60">
        <v>96</v>
      </c>
      <c r="B101" s="117"/>
      <c r="C101" s="54" t="s">
        <v>18</v>
      </c>
      <c r="D101" s="48"/>
      <c r="E101" s="118">
        <f>SUM(E96:E100)</f>
        <v>0</v>
      </c>
      <c r="F101" s="119"/>
      <c r="G101" s="120">
        <f>G96+G98</f>
        <v>0</v>
      </c>
      <c r="H101" s="118">
        <f>SUM(H96:H100)</f>
        <v>0</v>
      </c>
      <c r="I101" s="119"/>
      <c r="J101" s="120">
        <f>J96+J98</f>
        <v>0</v>
      </c>
      <c r="K101" s="118">
        <f>SUM(K96:K100)</f>
        <v>0</v>
      </c>
      <c r="L101" s="120">
        <f>G101+J101</f>
        <v>0</v>
      </c>
      <c r="M101" s="118">
        <f>K101+L101</f>
        <v>0</v>
      </c>
      <c r="N101" s="121"/>
      <c r="O101" s="63"/>
      <c r="P101" s="63"/>
      <c r="Q101" s="63"/>
      <c r="R101" s="63"/>
      <c r="S101" s="63"/>
      <c r="T101" s="63"/>
      <c r="U101" s="63"/>
      <c r="V101" s="63"/>
      <c r="W101" s="63"/>
      <c r="X101" s="63"/>
      <c r="Y101" s="63"/>
      <c r="Z101" s="63"/>
    </row>
    <row r="102" spans="1:26" ht="21.75" customHeight="1" x14ac:dyDescent="0.35">
      <c r="A102" s="60">
        <v>97</v>
      </c>
      <c r="B102" s="79">
        <v>1</v>
      </c>
      <c r="C102" s="39">
        <f t="array" ref="C102:D102">VLOOKUP(A102,'M. List'!$A$5:$E$124,{3,4},0)</f>
        <v>0</v>
      </c>
      <c r="D102" s="105" t="str">
        <v>T17</v>
      </c>
      <c r="E102" s="81"/>
      <c r="F102" s="129"/>
      <c r="G102" s="82">
        <f>IF((IF(F102-F$5&lt;=0,0,IF(F102-F$5&gt;24, -12, CEILING(-0.5*(F102-F$5),-0.5))))&lt;(-E102-E103),-(E102+E103),IF(F102-F$5&lt;=0,0,IF(F102-F$5&gt;24, -12, CEILING(-0.5*(F102-F$5),-0.5))))</f>
        <v>0</v>
      </c>
      <c r="H102" s="83"/>
      <c r="I102" s="126"/>
      <c r="J102" s="82">
        <f>IF((IF(I102-I$5&lt;=0,0,IF(I102-I$5&gt;24, -12, CEILING(-0.5*(I102-I$5),-0.5))))&lt;(-H102-H103),-(H102+H103),IF(I102-I$5&lt;=0,0,IF(I102-I$5&gt;24, -12, CEILING(-0.5*(I102-I$5),-0.5))))</f>
        <v>0</v>
      </c>
      <c r="K102" s="40">
        <f>E102+H102</f>
        <v>0</v>
      </c>
      <c r="L102" s="84"/>
      <c r="M102" s="130"/>
      <c r="N102" s="104"/>
      <c r="O102" s="63"/>
      <c r="P102" s="63"/>
      <c r="Q102" s="63"/>
      <c r="R102" s="63"/>
      <c r="S102" s="63"/>
      <c r="T102" s="63"/>
      <c r="U102" s="63"/>
      <c r="V102" s="63"/>
      <c r="W102" s="63"/>
      <c r="X102" s="63"/>
      <c r="Y102" s="63"/>
      <c r="Z102" s="63"/>
    </row>
    <row r="103" spans="1:26" ht="21.75" customHeight="1" thickBot="1" x14ac:dyDescent="0.4">
      <c r="A103" s="86">
        <v>98</v>
      </c>
      <c r="B103" s="87">
        <v>2</v>
      </c>
      <c r="C103" s="88">
        <f t="array" ref="C103:D103">VLOOKUP(A103,'M. List'!$A$5:$E$124,{3,4},0)</f>
        <v>0</v>
      </c>
      <c r="D103" s="89" t="str">
        <v>T17</v>
      </c>
      <c r="E103" s="90"/>
      <c r="F103" s="128"/>
      <c r="G103" s="91">
        <f>IF((IF(F103-F$5&lt;=0,0,IF(F103-F$5&gt;24, -12, CEILING(-0.5*(F103-F$5),-0.5))))&lt;(-E103-E104),-(E103+E104),IF(F103-F$5&lt;=0,0,IF(F103-F$5&gt;24, -12, CEILING(-0.5*(F103-F$5),-0.5))))</f>
        <v>0</v>
      </c>
      <c r="H103" s="92"/>
      <c r="I103" s="128"/>
      <c r="J103" s="91">
        <f>IF((IF(I103-I$5&lt;=0,0,IF(I103-I$5&gt;24, -12, CEILING(-0.5*(I103-I$5),-0.5))))&lt;(-H103-H104),-(H103+H104),IF(I103-I$5&lt;=0,0,IF(I103-I$5&gt;24, -12, CEILING(-0.5*(I103-I$5),-0.5))))</f>
        <v>0</v>
      </c>
      <c r="K103" s="93">
        <f>E103+H103</f>
        <v>0</v>
      </c>
      <c r="L103" s="94"/>
      <c r="M103" s="108"/>
      <c r="N103" s="96"/>
      <c r="O103" s="63"/>
      <c r="P103" s="63"/>
      <c r="Q103" s="63"/>
      <c r="R103" s="63"/>
      <c r="S103" s="63"/>
      <c r="T103" s="63"/>
      <c r="U103" s="63"/>
      <c r="V103" s="63"/>
      <c r="W103" s="63"/>
      <c r="X103" s="63"/>
      <c r="Y103" s="63"/>
      <c r="Z103" s="63"/>
    </row>
    <row r="104" spans="1:26" ht="21.75" customHeight="1" thickTop="1" x14ac:dyDescent="0.35">
      <c r="A104" s="60">
        <v>99</v>
      </c>
      <c r="B104" s="97">
        <v>3</v>
      </c>
      <c r="C104" s="98">
        <f t="array" ref="C104:D104">VLOOKUP(A104,'M. List'!$A$5:$E$124,{3,4},0)</f>
        <v>0</v>
      </c>
      <c r="D104" s="80" t="str">
        <v>T17</v>
      </c>
      <c r="E104" s="99"/>
      <c r="F104" s="101"/>
      <c r="G104" s="100">
        <f>IF((IF(F104-F$5&lt;=0,0,IF(F104-F$5&gt;24, -12, CEILING(-0.5*(F104-F$5),-0.5))))&lt;(-E104-E105),-(E104+E105),IF(F104-F$5&lt;=0,0,IF(F104-F$5&gt;24, -12, CEILING(-0.5*(F104-F$5),-0.5))))</f>
        <v>0</v>
      </c>
      <c r="H104" s="99"/>
      <c r="I104" s="101"/>
      <c r="J104" s="100">
        <f>IF((IF(I104-I$5&lt;=0,0,IF(I104-I$5&gt;24, -12, CEILING(-0.5*(I104-I$5),-0.5))))&lt;(-H104-H105),-(H104+H105),IF(I104-I$5&lt;=0,0,IF(I104-I$5&gt;24, -12, CEILING(-0.5*(I104-I$5),-0.5))))</f>
        <v>0</v>
      </c>
      <c r="K104" s="102">
        <f>E104+H104</f>
        <v>0</v>
      </c>
      <c r="L104" s="94"/>
      <c r="M104" s="95"/>
      <c r="N104" s="97"/>
      <c r="O104" s="63"/>
      <c r="P104" s="63"/>
      <c r="Q104" s="63"/>
      <c r="R104" s="63"/>
      <c r="S104" s="63"/>
      <c r="T104" s="63"/>
      <c r="U104" s="63"/>
      <c r="V104" s="63"/>
      <c r="W104" s="63"/>
      <c r="X104" s="63"/>
      <c r="Y104" s="63"/>
      <c r="Z104" s="63"/>
    </row>
    <row r="105" spans="1:26" ht="21.75" customHeight="1" x14ac:dyDescent="0.35">
      <c r="A105" s="60">
        <v>100</v>
      </c>
      <c r="B105" s="104">
        <v>4</v>
      </c>
      <c r="C105" s="39">
        <f t="array" ref="C105:D105">VLOOKUP(A105,'M. List'!$A$5:$E$124,{3,4},0)</f>
        <v>0</v>
      </c>
      <c r="D105" s="105" t="str">
        <v>T17</v>
      </c>
      <c r="E105" s="40"/>
      <c r="F105" s="106"/>
      <c r="G105" s="82">
        <f>IF((IF(F105-F$5&lt;=0,0,IF(F105-F$5&gt;24, -12, CEILING(-0.5*(F105-F$5),-0.5))))&lt;(-E105-E106),-(E105+E106),IF(F105-F$5&lt;=0,0,IF(F105-F$5&gt;24, -12, CEILING(-0.5*(F105-F$5),-0.5))))</f>
        <v>0</v>
      </c>
      <c r="H105" s="107"/>
      <c r="I105" s="101"/>
      <c r="J105" s="82">
        <f>IF((IF(I105-I$5&lt;=0,0,IF(I105-I$5&gt;24, -12, CEILING(-0.5*(I105-I$5),-0.5))))&lt;(-H105-H106),-(H105+H106),IF(I105-I$5&lt;=0,0,IF(I105-I$5&gt;24, -12, CEILING(-0.5*(I105-I$5),-0.5))))</f>
        <v>0</v>
      </c>
      <c r="K105" s="40">
        <f>E105+H105</f>
        <v>0</v>
      </c>
      <c r="L105" s="94"/>
      <c r="M105" s="108"/>
      <c r="N105" s="104"/>
      <c r="O105" s="63"/>
      <c r="P105" s="63"/>
      <c r="Q105" s="63"/>
      <c r="R105" s="63"/>
      <c r="S105" s="63"/>
      <c r="T105" s="63"/>
      <c r="U105" s="63"/>
      <c r="V105" s="63"/>
      <c r="W105" s="63"/>
      <c r="X105" s="63"/>
      <c r="Y105" s="63"/>
      <c r="Z105" s="63"/>
    </row>
    <row r="106" spans="1:26" ht="21.75" customHeight="1" x14ac:dyDescent="0.35">
      <c r="A106" s="60">
        <v>101</v>
      </c>
      <c r="B106" s="79">
        <v>5</v>
      </c>
      <c r="C106" s="39">
        <f t="array" ref="C106:D106">VLOOKUP(A106,'M. List'!$A$5:$E$124,{3,4},0)</f>
        <v>0</v>
      </c>
      <c r="D106" s="105" t="str">
        <v>T17</v>
      </c>
      <c r="E106" s="112"/>
      <c r="F106" s="113"/>
      <c r="G106" s="82">
        <f>IF((IF(F106-F$5&lt;=0,0,IF(F106-F$5&gt;24, -12, CEILING(-0.5*(F106-F$5),-0.5))))&lt;(-E106-E107),-(E106+E107),IF(F106-F$5&lt;=0,0,IF(F106-F$5&gt;24, -12, CEILING(-0.5*(F106-F$5),-0.5))))</f>
        <v>0</v>
      </c>
      <c r="H106" s="107"/>
      <c r="I106" s="127"/>
      <c r="J106" s="82">
        <f>IF((IF(I106-I$5&lt;=0,0,IF(I106-I$5&gt;24, -12, CEILING(-0.5*(I106-I$5),-0.5))))&lt;(-H106-H107),-(H106+H107),IF(I106-I$5&lt;=0,0,IF(I106-I$5&gt;24, -12, CEILING(-0.5*(I106-I$5),-0.5))))</f>
        <v>0</v>
      </c>
      <c r="K106" s="102">
        <f>E106+H106</f>
        <v>0</v>
      </c>
      <c r="L106" s="114"/>
      <c r="M106" s="115"/>
      <c r="N106" s="104"/>
      <c r="O106" s="63"/>
      <c r="P106" s="63"/>
      <c r="Q106" s="63"/>
      <c r="R106" s="63"/>
      <c r="S106" s="63"/>
      <c r="T106" s="63"/>
      <c r="U106" s="63"/>
      <c r="V106" s="63"/>
      <c r="W106" s="63"/>
      <c r="X106" s="63"/>
      <c r="Y106" s="63"/>
      <c r="Z106" s="63"/>
    </row>
    <row r="107" spans="1:26" ht="21.75" customHeight="1" x14ac:dyDescent="0.35">
      <c r="A107" s="60">
        <v>102</v>
      </c>
      <c r="B107" s="117"/>
      <c r="C107" s="54" t="s">
        <v>18</v>
      </c>
      <c r="D107" s="48"/>
      <c r="E107" s="118">
        <f>SUM(E102:E106)</f>
        <v>0</v>
      </c>
      <c r="F107" s="119"/>
      <c r="G107" s="120">
        <f>G102+G104</f>
        <v>0</v>
      </c>
      <c r="H107" s="118">
        <f>SUM(H102:H106)</f>
        <v>0</v>
      </c>
      <c r="I107" s="119"/>
      <c r="J107" s="120">
        <f>J102+J104</f>
        <v>0</v>
      </c>
      <c r="K107" s="118">
        <f>SUM(K102:K106)</f>
        <v>0</v>
      </c>
      <c r="L107" s="120">
        <f>G107+J107</f>
        <v>0</v>
      </c>
      <c r="M107" s="118">
        <f>K107+L107</f>
        <v>0</v>
      </c>
      <c r="N107" s="121"/>
      <c r="O107" s="63"/>
      <c r="P107" s="63"/>
      <c r="Q107" s="63"/>
      <c r="R107" s="63"/>
      <c r="S107" s="63"/>
      <c r="T107" s="63"/>
      <c r="U107" s="63"/>
      <c r="V107" s="63"/>
      <c r="W107" s="63"/>
      <c r="X107" s="63"/>
      <c r="Y107" s="63"/>
      <c r="Z107" s="63"/>
    </row>
    <row r="108" spans="1:26" ht="21.75" customHeight="1" x14ac:dyDescent="0.35">
      <c r="A108" s="60">
        <v>103</v>
      </c>
      <c r="B108" s="79">
        <v>1</v>
      </c>
      <c r="C108" s="39">
        <f t="array" ref="C108:D108">VLOOKUP(A108,'M. List'!$A$5:$E$124,{3,4},0)</f>
        <v>0</v>
      </c>
      <c r="D108" s="105" t="str">
        <v>T18</v>
      </c>
      <c r="E108" s="81"/>
      <c r="F108" s="129"/>
      <c r="G108" s="82">
        <f>IF((IF(F108-F$5&lt;=0,0,IF(F108-F$5&gt;24, -12, CEILING(-0.5*(F108-F$5),-0.5))))&lt;(-E108-E109),-(E108+E109),IF(F108-F$5&lt;=0,0,IF(F108-F$5&gt;24, -12, CEILING(-0.5*(F108-F$5),-0.5))))</f>
        <v>0</v>
      </c>
      <c r="H108" s="83"/>
      <c r="I108" s="126"/>
      <c r="J108" s="82">
        <f>IF((IF(I108-I$5&lt;=0,0,IF(I108-I$5&gt;24, -12, CEILING(-0.5*(I108-I$5),-0.5))))&lt;(-H108-H109),-(H108+H109),IF(I108-I$5&lt;=0,0,IF(I108-I$5&gt;24, -12, CEILING(-0.5*(I108-I$5),-0.5))))</f>
        <v>0</v>
      </c>
      <c r="K108" s="40">
        <f>E108+H108</f>
        <v>0</v>
      </c>
      <c r="L108" s="84"/>
      <c r="M108" s="130"/>
      <c r="N108" s="104"/>
      <c r="O108" s="63"/>
      <c r="P108" s="63"/>
      <c r="Q108" s="63"/>
      <c r="R108" s="63"/>
      <c r="S108" s="63"/>
      <c r="T108" s="63"/>
      <c r="U108" s="63"/>
      <c r="V108" s="63"/>
      <c r="W108" s="63"/>
      <c r="X108" s="63"/>
      <c r="Y108" s="63"/>
      <c r="Z108" s="63"/>
    </row>
    <row r="109" spans="1:26" ht="21.75" customHeight="1" thickBot="1" x14ac:dyDescent="0.4">
      <c r="A109" s="86">
        <v>104</v>
      </c>
      <c r="B109" s="87">
        <v>2</v>
      </c>
      <c r="C109" s="88">
        <f t="array" ref="C109:D109">VLOOKUP(A109,'M. List'!$A$5:$E$124,{3,4},0)</f>
        <v>0</v>
      </c>
      <c r="D109" s="89" t="str">
        <v>T18</v>
      </c>
      <c r="E109" s="90"/>
      <c r="F109" s="128"/>
      <c r="G109" s="91">
        <f>IF((IF(F109-F$5&lt;=0,0,IF(F109-F$5&gt;24, -12, CEILING(-0.5*(F109-F$5),-0.5))))&lt;(-E109-E110),-(E109+E110),IF(F109-F$5&lt;=0,0,IF(F109-F$5&gt;24, -12, CEILING(-0.5*(F109-F$5),-0.5))))</f>
        <v>0</v>
      </c>
      <c r="H109" s="92"/>
      <c r="I109" s="128"/>
      <c r="J109" s="91">
        <f>IF((IF(I109-I$5&lt;=0,0,IF(I109-I$5&gt;24, -12, CEILING(-0.5*(I109-I$5),-0.5))))&lt;(-H109-H110),-(H109+H110),IF(I109-I$5&lt;=0,0,IF(I109-I$5&gt;24, -12, CEILING(-0.5*(I109-I$5),-0.5))))</f>
        <v>0</v>
      </c>
      <c r="K109" s="93">
        <f>E109+H109</f>
        <v>0</v>
      </c>
      <c r="L109" s="94"/>
      <c r="M109" s="108"/>
      <c r="N109" s="96"/>
      <c r="O109" s="63"/>
      <c r="P109" s="63"/>
      <c r="Q109" s="63"/>
      <c r="R109" s="63"/>
      <c r="S109" s="63"/>
      <c r="T109" s="63"/>
      <c r="U109" s="63"/>
      <c r="V109" s="63"/>
      <c r="W109" s="63"/>
      <c r="X109" s="63"/>
      <c r="Y109" s="63"/>
      <c r="Z109" s="63"/>
    </row>
    <row r="110" spans="1:26" ht="21.75" customHeight="1" thickTop="1" x14ac:dyDescent="0.35">
      <c r="A110" s="60">
        <v>105</v>
      </c>
      <c r="B110" s="97">
        <v>3</v>
      </c>
      <c r="C110" s="98">
        <f t="array" ref="C110:D110">VLOOKUP(A110,'M. List'!$A$5:$E$124,{3,4},0)</f>
        <v>0</v>
      </c>
      <c r="D110" s="80" t="str">
        <v>T18</v>
      </c>
      <c r="E110" s="99"/>
      <c r="F110" s="101"/>
      <c r="G110" s="100">
        <f>IF((IF(F110-F$5&lt;=0,0,IF(F110-F$5&gt;24, -12, CEILING(-0.5*(F110-F$5),-0.5))))&lt;(-E110-E111),-(E110+E111),IF(F110-F$5&lt;=0,0,IF(F110-F$5&gt;24, -12, CEILING(-0.5*(F110-F$5),-0.5))))</f>
        <v>0</v>
      </c>
      <c r="H110" s="99"/>
      <c r="I110" s="101"/>
      <c r="J110" s="100">
        <f>IF((IF(I110-I$5&lt;=0,0,IF(I110-I$5&gt;24, -12, CEILING(-0.5*(I110-I$5),-0.5))))&lt;(-H110-H111),-(H110+H111),IF(I110-I$5&lt;=0,0,IF(I110-I$5&gt;24, -12, CEILING(-0.5*(I110-I$5),-0.5))))</f>
        <v>0</v>
      </c>
      <c r="K110" s="102">
        <f>E110+H110</f>
        <v>0</v>
      </c>
      <c r="L110" s="94"/>
      <c r="M110" s="95"/>
      <c r="N110" s="97"/>
      <c r="O110" s="63"/>
      <c r="P110" s="63"/>
      <c r="Q110" s="63"/>
      <c r="R110" s="63"/>
      <c r="S110" s="63"/>
      <c r="T110" s="63"/>
      <c r="U110" s="63"/>
      <c r="V110" s="63"/>
      <c r="W110" s="63"/>
      <c r="X110" s="63"/>
      <c r="Y110" s="63"/>
      <c r="Z110" s="63"/>
    </row>
    <row r="111" spans="1:26" ht="21.75" customHeight="1" x14ac:dyDescent="0.35">
      <c r="A111" s="60">
        <v>106</v>
      </c>
      <c r="B111" s="104">
        <v>4</v>
      </c>
      <c r="C111" s="39">
        <f t="array" ref="C111:D111">VLOOKUP(A111,'M. List'!$A$5:$E$124,{3,4},0)</f>
        <v>0</v>
      </c>
      <c r="D111" s="105" t="str">
        <v>T18</v>
      </c>
      <c r="E111" s="40"/>
      <c r="F111" s="106"/>
      <c r="G111" s="82">
        <f>IF((IF(F111-F$5&lt;=0,0,IF(F111-F$5&gt;24, -12, CEILING(-0.5*(F111-F$5),-0.5))))&lt;(-E111-E112),-(E111+E112),IF(F111-F$5&lt;=0,0,IF(F111-F$5&gt;24, -12, CEILING(-0.5*(F111-F$5),-0.5))))</f>
        <v>0</v>
      </c>
      <c r="H111" s="107"/>
      <c r="I111" s="101"/>
      <c r="J111" s="82">
        <f>IF((IF(I111-I$5&lt;=0,0,IF(I111-I$5&gt;24, -12, CEILING(-0.5*(I111-I$5),-0.5))))&lt;(-H111-H112),-(H111+H112),IF(I111-I$5&lt;=0,0,IF(I111-I$5&gt;24, -12, CEILING(-0.5*(I111-I$5),-0.5))))</f>
        <v>0</v>
      </c>
      <c r="K111" s="40">
        <f>E111+H111</f>
        <v>0</v>
      </c>
      <c r="L111" s="94"/>
      <c r="M111" s="108"/>
      <c r="N111" s="104"/>
      <c r="O111" s="63"/>
      <c r="P111" s="63"/>
      <c r="Q111" s="63"/>
      <c r="R111" s="63"/>
      <c r="S111" s="63"/>
      <c r="T111" s="63"/>
      <c r="U111" s="63"/>
      <c r="V111" s="63"/>
      <c r="W111" s="63"/>
      <c r="X111" s="63"/>
      <c r="Y111" s="63"/>
      <c r="Z111" s="63"/>
    </row>
    <row r="112" spans="1:26" ht="21.75" customHeight="1" x14ac:dyDescent="0.35">
      <c r="A112" s="60">
        <v>107</v>
      </c>
      <c r="B112" s="79">
        <v>5</v>
      </c>
      <c r="C112" s="39">
        <f t="array" ref="C112:D112">VLOOKUP(A112,'M. List'!$A$5:$E$124,{3,4},0)</f>
        <v>0</v>
      </c>
      <c r="D112" s="105" t="str">
        <v>T18</v>
      </c>
      <c r="E112" s="112"/>
      <c r="F112" s="113"/>
      <c r="G112" s="82">
        <f>IF((IF(F112-F$5&lt;=0,0,IF(F112-F$5&gt;24, -12, CEILING(-0.5*(F112-F$5),-0.5))))&lt;(-E112-E113),-(E112+E113),IF(F112-F$5&lt;=0,0,IF(F112-F$5&gt;24, -12, CEILING(-0.5*(F112-F$5),-0.5))))</f>
        <v>0</v>
      </c>
      <c r="H112" s="107"/>
      <c r="I112" s="127"/>
      <c r="J112" s="82">
        <f>IF((IF(I112-I$5&lt;=0,0,IF(I112-I$5&gt;24, -12, CEILING(-0.5*(I112-I$5),-0.5))))&lt;(-H112-H113),-(H112+H113),IF(I112-I$5&lt;=0,0,IF(I112-I$5&gt;24, -12, CEILING(-0.5*(I112-I$5),-0.5))))</f>
        <v>0</v>
      </c>
      <c r="K112" s="102">
        <f>E112+H112</f>
        <v>0</v>
      </c>
      <c r="L112" s="114"/>
      <c r="M112" s="115"/>
      <c r="N112" s="104"/>
      <c r="O112" s="63"/>
      <c r="P112" s="63"/>
      <c r="Q112" s="63"/>
      <c r="R112" s="63"/>
      <c r="S112" s="63"/>
      <c r="T112" s="63"/>
      <c r="U112" s="63"/>
      <c r="V112" s="63"/>
      <c r="W112" s="63"/>
      <c r="X112" s="63"/>
      <c r="Y112" s="63"/>
      <c r="Z112" s="63"/>
    </row>
    <row r="113" spans="1:26" ht="21.75" customHeight="1" x14ac:dyDescent="0.35">
      <c r="A113" s="60">
        <v>108</v>
      </c>
      <c r="B113" s="117"/>
      <c r="C113" s="54" t="s">
        <v>18</v>
      </c>
      <c r="D113" s="48"/>
      <c r="E113" s="118">
        <f>SUM(E108:E112)</f>
        <v>0</v>
      </c>
      <c r="F113" s="119"/>
      <c r="G113" s="120">
        <f>G108+G110</f>
        <v>0</v>
      </c>
      <c r="H113" s="118">
        <f>SUM(H108:H112)</f>
        <v>0</v>
      </c>
      <c r="I113" s="119"/>
      <c r="J113" s="120">
        <f>J108+J110</f>
        <v>0</v>
      </c>
      <c r="K113" s="118">
        <f>SUM(K108:K112)</f>
        <v>0</v>
      </c>
      <c r="L113" s="120">
        <f>G113+J113</f>
        <v>0</v>
      </c>
      <c r="M113" s="118">
        <f>K113+L113</f>
        <v>0</v>
      </c>
      <c r="N113" s="121"/>
      <c r="O113" s="63"/>
      <c r="P113" s="63"/>
      <c r="Q113" s="63"/>
      <c r="R113" s="63"/>
      <c r="S113" s="63"/>
      <c r="T113" s="63"/>
      <c r="U113" s="63"/>
      <c r="V113" s="63"/>
      <c r="W113" s="63"/>
      <c r="X113" s="63"/>
      <c r="Y113" s="63"/>
      <c r="Z113" s="63"/>
    </row>
    <row r="114" spans="1:26" ht="21.75" customHeight="1" x14ac:dyDescent="0.35">
      <c r="A114" s="60">
        <v>109</v>
      </c>
      <c r="B114" s="79">
        <v>1</v>
      </c>
      <c r="C114" s="39">
        <f t="array" ref="C114:D114">VLOOKUP(A114,'M. List'!$A$5:$E$124,{3,4},0)</f>
        <v>0</v>
      </c>
      <c r="D114" s="105" t="str">
        <v>T19</v>
      </c>
      <c r="E114" s="81"/>
      <c r="F114" s="129"/>
      <c r="G114" s="82">
        <f>IF((IF(F114-F$5&lt;=0,0,IF(F114-F$5&gt;24, -12, CEILING(-0.5*(F114-F$5),-0.5))))&lt;(-E114-E115),-(E114+E115),IF(F114-F$5&lt;=0,0,IF(F114-F$5&gt;24, -12, CEILING(-0.5*(F114-F$5),-0.5))))</f>
        <v>0</v>
      </c>
      <c r="H114" s="83"/>
      <c r="I114" s="126"/>
      <c r="J114" s="82">
        <f>IF((IF(I114-I$5&lt;=0,0,IF(I114-I$5&gt;24, -12, CEILING(-0.5*(I114-I$5),-0.5))))&lt;(-H114-H115),-(H114+H115),IF(I114-I$5&lt;=0,0,IF(I114-I$5&gt;24, -12, CEILING(-0.5*(I114-I$5),-0.5))))</f>
        <v>0</v>
      </c>
      <c r="K114" s="40">
        <f>E114+H114</f>
        <v>0</v>
      </c>
      <c r="L114" s="84"/>
      <c r="M114" s="130"/>
      <c r="N114" s="104"/>
      <c r="O114" s="63"/>
      <c r="P114" s="63"/>
      <c r="Q114" s="63"/>
      <c r="R114" s="63"/>
      <c r="S114" s="63"/>
      <c r="T114" s="63"/>
      <c r="U114" s="63"/>
      <c r="V114" s="63"/>
      <c r="W114" s="63"/>
      <c r="X114" s="63"/>
      <c r="Y114" s="63"/>
      <c r="Z114" s="63"/>
    </row>
    <row r="115" spans="1:26" ht="21.75" customHeight="1" thickBot="1" x14ac:dyDescent="0.4">
      <c r="A115" s="86">
        <v>110</v>
      </c>
      <c r="B115" s="87">
        <v>2</v>
      </c>
      <c r="C115" s="88">
        <f t="array" ref="C115:D115">VLOOKUP(A115,'M. List'!$A$5:$E$124,{3,4},0)</f>
        <v>0</v>
      </c>
      <c r="D115" s="89" t="str">
        <v>T19</v>
      </c>
      <c r="E115" s="90"/>
      <c r="F115" s="128"/>
      <c r="G115" s="91">
        <f>IF((IF(F115-F$5&lt;=0,0,IF(F115-F$5&gt;24, -12, CEILING(-0.5*(F115-F$5),-0.5))))&lt;(-E115-E116),-(E115+E116),IF(F115-F$5&lt;=0,0,IF(F115-F$5&gt;24, -12, CEILING(-0.5*(F115-F$5),-0.5))))</f>
        <v>0</v>
      </c>
      <c r="H115" s="92"/>
      <c r="I115" s="128"/>
      <c r="J115" s="91">
        <f>IF((IF(I115-I$5&lt;=0,0,IF(I115-I$5&gt;24, -12, CEILING(-0.5*(I115-I$5),-0.5))))&lt;(-H115-H116),-(H115+H116),IF(I115-I$5&lt;=0,0,IF(I115-I$5&gt;24, -12, CEILING(-0.5*(I115-I$5),-0.5))))</f>
        <v>0</v>
      </c>
      <c r="K115" s="93">
        <f>E115+H115</f>
        <v>0</v>
      </c>
      <c r="L115" s="94"/>
      <c r="M115" s="108"/>
      <c r="N115" s="96"/>
      <c r="O115" s="63"/>
      <c r="P115" s="63"/>
      <c r="Q115" s="63"/>
      <c r="R115" s="63"/>
      <c r="S115" s="63"/>
      <c r="T115" s="63"/>
      <c r="U115" s="63"/>
      <c r="V115" s="63"/>
      <c r="W115" s="63"/>
      <c r="X115" s="63"/>
      <c r="Y115" s="63"/>
      <c r="Z115" s="63"/>
    </row>
    <row r="116" spans="1:26" ht="21.75" customHeight="1" thickTop="1" x14ac:dyDescent="0.35">
      <c r="A116" s="60">
        <v>111</v>
      </c>
      <c r="B116" s="97">
        <v>3</v>
      </c>
      <c r="C116" s="98">
        <f t="array" ref="C116:D116">VLOOKUP(A116,'M. List'!$A$5:$E$124,{3,4},0)</f>
        <v>0</v>
      </c>
      <c r="D116" s="80" t="str">
        <v>T19</v>
      </c>
      <c r="E116" s="99"/>
      <c r="F116" s="101"/>
      <c r="G116" s="100">
        <f>IF((IF(F116-F$5&lt;=0,0,IF(F116-F$5&gt;24, -12, CEILING(-0.5*(F116-F$5),-0.5))))&lt;(-E116-E117),-(E116+E117),IF(F116-F$5&lt;=0,0,IF(F116-F$5&gt;24, -12, CEILING(-0.5*(F116-F$5),-0.5))))</f>
        <v>0</v>
      </c>
      <c r="H116" s="99"/>
      <c r="I116" s="101"/>
      <c r="J116" s="100">
        <f>IF((IF(I116-I$5&lt;=0,0,IF(I116-I$5&gt;24, -12, CEILING(-0.5*(I116-I$5),-0.5))))&lt;(-H116-H117),-(H116+H117),IF(I116-I$5&lt;=0,0,IF(I116-I$5&gt;24, -12, CEILING(-0.5*(I116-I$5),-0.5))))</f>
        <v>0</v>
      </c>
      <c r="K116" s="102">
        <f>E116+H116</f>
        <v>0</v>
      </c>
      <c r="L116" s="94"/>
      <c r="M116" s="95"/>
      <c r="N116" s="97"/>
      <c r="O116" s="63"/>
      <c r="P116" s="63"/>
      <c r="Q116" s="63"/>
      <c r="R116" s="63"/>
      <c r="S116" s="63"/>
      <c r="T116" s="63"/>
      <c r="U116" s="63"/>
      <c r="V116" s="63"/>
      <c r="W116" s="63"/>
      <c r="X116" s="63"/>
      <c r="Y116" s="63"/>
      <c r="Z116" s="63"/>
    </row>
    <row r="117" spans="1:26" ht="21.75" customHeight="1" x14ac:dyDescent="0.35">
      <c r="A117" s="60">
        <v>112</v>
      </c>
      <c r="B117" s="104">
        <v>4</v>
      </c>
      <c r="C117" s="39">
        <f t="array" ref="C117:D117">VLOOKUP(A117,'M. List'!$A$5:$E$124,{3,4},0)</f>
        <v>0</v>
      </c>
      <c r="D117" s="105" t="str">
        <v>T19</v>
      </c>
      <c r="E117" s="40"/>
      <c r="F117" s="106"/>
      <c r="G117" s="82">
        <f>IF((IF(F117-F$5&lt;=0,0,IF(F117-F$5&gt;24, -12, CEILING(-0.5*(F117-F$5),-0.5))))&lt;(-E117-E118),-(E117+E118),IF(F117-F$5&lt;=0,0,IF(F117-F$5&gt;24, -12, CEILING(-0.5*(F117-F$5),-0.5))))</f>
        <v>0</v>
      </c>
      <c r="H117" s="107"/>
      <c r="I117" s="101"/>
      <c r="J117" s="82">
        <f>IF((IF(I117-I$5&lt;=0,0,IF(I117-I$5&gt;24, -12, CEILING(-0.5*(I117-I$5),-0.5))))&lt;(-H117-H118),-(H117+H118),IF(I117-I$5&lt;=0,0,IF(I117-I$5&gt;24, -12, CEILING(-0.5*(I117-I$5),-0.5))))</f>
        <v>0</v>
      </c>
      <c r="K117" s="40">
        <f>E117+H117</f>
        <v>0</v>
      </c>
      <c r="L117" s="94"/>
      <c r="M117" s="108"/>
      <c r="N117" s="104"/>
      <c r="O117" s="63"/>
      <c r="P117" s="63"/>
      <c r="Q117" s="63"/>
      <c r="R117" s="63"/>
      <c r="S117" s="63"/>
      <c r="T117" s="63"/>
      <c r="U117" s="63"/>
      <c r="V117" s="63"/>
      <c r="W117" s="63"/>
      <c r="X117" s="63"/>
      <c r="Y117" s="63"/>
      <c r="Z117" s="63"/>
    </row>
    <row r="118" spans="1:26" ht="21.75" customHeight="1" x14ac:dyDescent="0.35">
      <c r="A118" s="60">
        <v>113</v>
      </c>
      <c r="B118" s="79">
        <v>5</v>
      </c>
      <c r="C118" s="39">
        <f t="array" ref="C118:D118">VLOOKUP(A118,'M. List'!$A$5:$E$124,{3,4},0)</f>
        <v>0</v>
      </c>
      <c r="D118" s="105" t="str">
        <v>T19</v>
      </c>
      <c r="E118" s="112"/>
      <c r="F118" s="113"/>
      <c r="G118" s="82">
        <f>IF((IF(F118-F$5&lt;=0,0,IF(F118-F$5&gt;24, -12, CEILING(-0.5*(F118-F$5),-0.5))))&lt;(-E118-E119),-(E118+E119),IF(F118-F$5&lt;=0,0,IF(F118-F$5&gt;24, -12, CEILING(-0.5*(F118-F$5),-0.5))))</f>
        <v>0</v>
      </c>
      <c r="H118" s="107"/>
      <c r="I118" s="127"/>
      <c r="J118" s="82">
        <f>IF((IF(I118-I$5&lt;=0,0,IF(I118-I$5&gt;24, -12, CEILING(-0.5*(I118-I$5),-0.5))))&lt;(-H118-H119),-(H118+H119),IF(I118-I$5&lt;=0,0,IF(I118-I$5&gt;24, -12, CEILING(-0.5*(I118-I$5),-0.5))))</f>
        <v>0</v>
      </c>
      <c r="K118" s="102">
        <f>E118+H118</f>
        <v>0</v>
      </c>
      <c r="L118" s="114"/>
      <c r="M118" s="115"/>
      <c r="N118" s="104"/>
      <c r="O118" s="63"/>
      <c r="P118" s="63"/>
      <c r="Q118" s="63"/>
      <c r="R118" s="63"/>
      <c r="S118" s="63"/>
      <c r="T118" s="63"/>
      <c r="U118" s="63"/>
      <c r="V118" s="63"/>
      <c r="W118" s="63"/>
      <c r="X118" s="63"/>
      <c r="Y118" s="63"/>
      <c r="Z118" s="63"/>
    </row>
    <row r="119" spans="1:26" ht="21.75" customHeight="1" x14ac:dyDescent="0.35">
      <c r="A119" s="60">
        <v>114</v>
      </c>
      <c r="B119" s="117"/>
      <c r="C119" s="54" t="s">
        <v>18</v>
      </c>
      <c r="D119" s="48"/>
      <c r="E119" s="118">
        <f>SUM(E114:E118)</f>
        <v>0</v>
      </c>
      <c r="F119" s="119"/>
      <c r="G119" s="120">
        <f>G114+G116</f>
        <v>0</v>
      </c>
      <c r="H119" s="118">
        <f>SUM(H114:H118)</f>
        <v>0</v>
      </c>
      <c r="I119" s="119"/>
      <c r="J119" s="120">
        <f>J114+J116</f>
        <v>0</v>
      </c>
      <c r="K119" s="118">
        <f>SUM(K114:K118)</f>
        <v>0</v>
      </c>
      <c r="L119" s="120">
        <f>G119+J119</f>
        <v>0</v>
      </c>
      <c r="M119" s="118">
        <f>K119+L119</f>
        <v>0</v>
      </c>
      <c r="N119" s="121"/>
      <c r="O119" s="63"/>
      <c r="P119" s="63"/>
      <c r="Q119" s="63"/>
      <c r="R119" s="63"/>
      <c r="S119" s="63"/>
      <c r="T119" s="63"/>
      <c r="U119" s="63"/>
      <c r="V119" s="63"/>
      <c r="W119" s="63"/>
      <c r="X119" s="63"/>
      <c r="Y119" s="63"/>
      <c r="Z119" s="63"/>
    </row>
    <row r="120" spans="1:26" ht="21.75" customHeight="1" x14ac:dyDescent="0.35">
      <c r="A120" s="60">
        <v>115</v>
      </c>
      <c r="B120" s="79">
        <v>1</v>
      </c>
      <c r="C120" s="39">
        <f t="array" ref="C120:D120">VLOOKUP(A120,'M. List'!$A$5:$E$124,{3,4},0)</f>
        <v>0</v>
      </c>
      <c r="D120" s="105" t="str">
        <v>T20</v>
      </c>
      <c r="E120" s="81"/>
      <c r="F120" s="129"/>
      <c r="G120" s="82">
        <f>IF((IF(F120-F$5&lt;=0,0,IF(F120-F$5&gt;24, -12, CEILING(-0.5*(F120-F$5),-0.5))))&lt;(-E120-E121),-(E120+E121),IF(F120-F$5&lt;=0,0,IF(F120-F$5&gt;24, -12, CEILING(-0.5*(F120-F$5),-0.5))))</f>
        <v>0</v>
      </c>
      <c r="H120" s="83"/>
      <c r="I120" s="126"/>
      <c r="J120" s="82">
        <f>IF((IF(I120-I$5&lt;=0,0,IF(I120-I$5&gt;24, -12, CEILING(-0.5*(I120-I$5),-0.5))))&lt;(-H120-H121),-(H120+H121),IF(I120-I$5&lt;=0,0,IF(I120-I$5&gt;24, -12, CEILING(-0.5*(I120-I$5),-0.5))))</f>
        <v>0</v>
      </c>
      <c r="K120" s="40">
        <f>E120+H120</f>
        <v>0</v>
      </c>
      <c r="L120" s="84"/>
      <c r="M120" s="130"/>
      <c r="N120" s="104"/>
      <c r="O120" s="63"/>
      <c r="P120" s="63"/>
      <c r="Q120" s="63"/>
      <c r="R120" s="63"/>
      <c r="S120" s="63"/>
      <c r="T120" s="63"/>
      <c r="U120" s="63"/>
      <c r="V120" s="63"/>
      <c r="W120" s="63"/>
      <c r="X120" s="63"/>
      <c r="Y120" s="63"/>
      <c r="Z120" s="63"/>
    </row>
    <row r="121" spans="1:26" ht="21.75" customHeight="1" thickBot="1" x14ac:dyDescent="0.4">
      <c r="A121" s="86">
        <v>116</v>
      </c>
      <c r="B121" s="87">
        <v>2</v>
      </c>
      <c r="C121" s="88">
        <f t="array" ref="C121:D121">VLOOKUP(A121,'M. List'!$A$5:$E$124,{3,4},0)</f>
        <v>0</v>
      </c>
      <c r="D121" s="89" t="str">
        <v>T20</v>
      </c>
      <c r="E121" s="90"/>
      <c r="F121" s="128"/>
      <c r="G121" s="91">
        <f>IF((IF(F121-F$5&lt;=0,0,IF(F121-F$5&gt;24, -12, CEILING(-0.5*(F121-F$5),-0.5))))&lt;(-E121-E122),-(E121+E122),IF(F121-F$5&lt;=0,0,IF(F121-F$5&gt;24, -12, CEILING(-0.5*(F121-F$5),-0.5))))</f>
        <v>0</v>
      </c>
      <c r="H121" s="92"/>
      <c r="I121" s="128"/>
      <c r="J121" s="91">
        <f>IF((IF(I121-I$5&lt;=0,0,IF(I121-I$5&gt;24, -12, CEILING(-0.5*(I121-I$5),-0.5))))&lt;(-H121-H122),-(H121+H122),IF(I121-I$5&lt;=0,0,IF(I121-I$5&gt;24, -12, CEILING(-0.5*(I121-I$5),-0.5))))</f>
        <v>0</v>
      </c>
      <c r="K121" s="93">
        <f>E121+H121</f>
        <v>0</v>
      </c>
      <c r="L121" s="94"/>
      <c r="M121" s="108"/>
      <c r="N121" s="96"/>
      <c r="O121" s="63"/>
      <c r="P121" s="63"/>
      <c r="Q121" s="63"/>
      <c r="R121" s="63"/>
      <c r="S121" s="63"/>
      <c r="T121" s="63"/>
      <c r="U121" s="63"/>
      <c r="V121" s="63"/>
      <c r="W121" s="63"/>
      <c r="X121" s="63"/>
      <c r="Y121" s="63"/>
      <c r="Z121" s="63"/>
    </row>
    <row r="122" spans="1:26" ht="21.75" customHeight="1" thickTop="1" x14ac:dyDescent="0.35">
      <c r="A122" s="60">
        <v>117</v>
      </c>
      <c r="B122" s="97">
        <v>3</v>
      </c>
      <c r="C122" s="98">
        <f t="array" ref="C122:D122">VLOOKUP(A122,'M. List'!$A$5:$E$124,{3,4},0)</f>
        <v>0</v>
      </c>
      <c r="D122" s="80" t="str">
        <v>T20</v>
      </c>
      <c r="E122" s="99"/>
      <c r="F122" s="101"/>
      <c r="G122" s="100">
        <f>IF((IF(F122-F$5&lt;=0,0,IF(F122-F$5&gt;24, -12, CEILING(-0.5*(F122-F$5),-0.5))))&lt;(-E122-E123),-(E122+E123),IF(F122-F$5&lt;=0,0,IF(F122-F$5&gt;24, -12, CEILING(-0.5*(F122-F$5),-0.5))))</f>
        <v>0</v>
      </c>
      <c r="H122" s="99"/>
      <c r="I122" s="101"/>
      <c r="J122" s="100">
        <f>IF((IF(I122-I$5&lt;=0,0,IF(I122-I$5&gt;24, -12, CEILING(-0.5*(I122-I$5),-0.5))))&lt;(-H122-H123),-(H122+H123),IF(I122-I$5&lt;=0,0,IF(I122-I$5&gt;24, -12, CEILING(-0.5*(I122-I$5),-0.5))))</f>
        <v>0</v>
      </c>
      <c r="K122" s="102">
        <f>E122+H122</f>
        <v>0</v>
      </c>
      <c r="L122" s="94"/>
      <c r="M122" s="95"/>
      <c r="N122" s="97"/>
      <c r="O122" s="63"/>
      <c r="P122" s="63"/>
      <c r="Q122" s="63"/>
      <c r="R122" s="63"/>
      <c r="S122" s="63"/>
      <c r="T122" s="63"/>
      <c r="U122" s="63"/>
      <c r="V122" s="63"/>
      <c r="W122" s="63"/>
      <c r="X122" s="63"/>
      <c r="Y122" s="63"/>
      <c r="Z122" s="63"/>
    </row>
    <row r="123" spans="1:26" ht="21.75" customHeight="1" x14ac:dyDescent="0.35">
      <c r="A123" s="60">
        <v>118</v>
      </c>
      <c r="B123" s="104">
        <v>4</v>
      </c>
      <c r="C123" s="39">
        <f t="array" ref="C123:D123">VLOOKUP(A123,'M. List'!$A$5:$E$124,{3,4},0)</f>
        <v>0</v>
      </c>
      <c r="D123" s="105" t="str">
        <v>T20</v>
      </c>
      <c r="E123" s="40"/>
      <c r="F123" s="106"/>
      <c r="G123" s="82">
        <f>IF((IF(F123-F$5&lt;=0,0,IF(F123-F$5&gt;24, -12, CEILING(-0.5*(F123-F$5),-0.5))))&lt;(-E123-E124),-(E123+E124),IF(F123-F$5&lt;=0,0,IF(F123-F$5&gt;24, -12, CEILING(-0.5*(F123-F$5),-0.5))))</f>
        <v>0</v>
      </c>
      <c r="H123" s="107"/>
      <c r="I123" s="101"/>
      <c r="J123" s="82">
        <f>IF((IF(I123-I$5&lt;=0,0,IF(I123-I$5&gt;24, -12, CEILING(-0.5*(I123-I$5),-0.5))))&lt;(-H123-H124),-(H123+H124),IF(I123-I$5&lt;=0,0,IF(I123-I$5&gt;24, -12, CEILING(-0.5*(I123-I$5),-0.5))))</f>
        <v>0</v>
      </c>
      <c r="K123" s="40">
        <f>E123+H123</f>
        <v>0</v>
      </c>
      <c r="L123" s="94"/>
      <c r="M123" s="108"/>
      <c r="N123" s="104"/>
      <c r="O123" s="63"/>
      <c r="P123" s="63"/>
      <c r="Q123" s="63"/>
      <c r="R123" s="63"/>
      <c r="S123" s="63"/>
      <c r="T123" s="63"/>
      <c r="U123" s="63"/>
      <c r="V123" s="63"/>
      <c r="W123" s="63"/>
      <c r="X123" s="63"/>
      <c r="Y123" s="63"/>
      <c r="Z123" s="63"/>
    </row>
    <row r="124" spans="1:26" ht="21.75" customHeight="1" x14ac:dyDescent="0.35">
      <c r="A124" s="60">
        <v>119</v>
      </c>
      <c r="B124" s="79">
        <v>5</v>
      </c>
      <c r="C124" s="39">
        <f t="array" ref="C124:D124">VLOOKUP(A124,'M. List'!$A$5:$E$124,{3,4},0)</f>
        <v>0</v>
      </c>
      <c r="D124" s="105" t="str">
        <v>T20</v>
      </c>
      <c r="E124" s="112"/>
      <c r="F124" s="113"/>
      <c r="G124" s="82">
        <f>IF((IF(F124-F$5&lt;=0,0,IF(F124-F$5&gt;24, -12, CEILING(-0.5*(F124-F$5),-0.5))))&lt;(-E124-E125),-(E124+E125),IF(F124-F$5&lt;=0,0,IF(F124-F$5&gt;24, -12, CEILING(-0.5*(F124-F$5),-0.5))))</f>
        <v>0</v>
      </c>
      <c r="H124" s="107"/>
      <c r="I124" s="127"/>
      <c r="J124" s="82">
        <f>IF((IF(I124-I$5&lt;=0,0,IF(I124-I$5&gt;24, -12, CEILING(-0.5*(I124-I$5),-0.5))))&lt;(-H124-H125),-(H124+H125),IF(I124-I$5&lt;=0,0,IF(I124-I$5&gt;24, -12, CEILING(-0.5*(I124-I$5),-0.5))))</f>
        <v>0</v>
      </c>
      <c r="K124" s="102">
        <f>E124+H124</f>
        <v>0</v>
      </c>
      <c r="L124" s="114"/>
      <c r="M124" s="115"/>
      <c r="N124" s="104"/>
      <c r="O124" s="63"/>
      <c r="P124" s="63"/>
      <c r="Q124" s="63"/>
      <c r="R124" s="63"/>
      <c r="S124" s="63"/>
      <c r="T124" s="63"/>
      <c r="U124" s="63"/>
      <c r="V124" s="63"/>
      <c r="W124" s="63"/>
      <c r="X124" s="63"/>
      <c r="Y124" s="63"/>
      <c r="Z124" s="63"/>
    </row>
    <row r="125" spans="1:26" ht="21.75" customHeight="1" x14ac:dyDescent="0.35">
      <c r="A125" s="60">
        <v>120</v>
      </c>
      <c r="B125" s="117"/>
      <c r="C125" s="54" t="s">
        <v>18</v>
      </c>
      <c r="D125" s="48"/>
      <c r="E125" s="118">
        <f>SUM(E120:E124)</f>
        <v>0</v>
      </c>
      <c r="F125" s="119"/>
      <c r="G125" s="120">
        <f>G120+G122</f>
        <v>0</v>
      </c>
      <c r="H125" s="118">
        <f>SUM(H120:H124)</f>
        <v>0</v>
      </c>
      <c r="I125" s="119"/>
      <c r="J125" s="120">
        <f>J120+J122</f>
        <v>0</v>
      </c>
      <c r="K125" s="118">
        <f>SUM(K120:K124)</f>
        <v>0</v>
      </c>
      <c r="L125" s="120">
        <f>G125+J125</f>
        <v>0</v>
      </c>
      <c r="M125" s="118">
        <f>K125+L125</f>
        <v>0</v>
      </c>
      <c r="N125" s="121"/>
      <c r="O125" s="63"/>
      <c r="P125" s="63"/>
      <c r="Q125" s="63"/>
      <c r="R125" s="63"/>
      <c r="S125" s="63"/>
      <c r="T125" s="63"/>
      <c r="U125" s="63"/>
      <c r="V125" s="63"/>
      <c r="W125" s="63"/>
      <c r="X125" s="63"/>
      <c r="Y125" s="63"/>
      <c r="Z125" s="63"/>
    </row>
    <row r="126" spans="1:26" ht="13.5" customHeight="1" x14ac:dyDescent="0.35">
      <c r="A126" s="60"/>
      <c r="B126" s="60"/>
      <c r="C126" s="63"/>
      <c r="D126" s="63"/>
      <c r="E126" s="63"/>
      <c r="F126" s="63"/>
      <c r="G126" s="63"/>
      <c r="H126" s="63"/>
      <c r="I126" s="63"/>
      <c r="J126" s="63"/>
      <c r="K126" s="63"/>
      <c r="L126" s="63"/>
      <c r="M126" s="122"/>
      <c r="N126" s="60"/>
      <c r="O126" s="63"/>
      <c r="P126" s="63"/>
      <c r="Q126" s="63"/>
      <c r="R126" s="63"/>
      <c r="S126" s="63"/>
      <c r="T126" s="63"/>
      <c r="U126" s="63"/>
      <c r="V126" s="63"/>
      <c r="W126" s="63"/>
      <c r="X126" s="63"/>
      <c r="Y126" s="63"/>
      <c r="Z126" s="63"/>
    </row>
    <row r="127" spans="1:26" ht="13.5" customHeight="1" x14ac:dyDescent="0.35">
      <c r="A127" s="60"/>
      <c r="B127" s="60"/>
      <c r="C127" s="63"/>
      <c r="D127" s="63"/>
      <c r="E127" s="63"/>
      <c r="F127" s="63"/>
      <c r="G127" s="63"/>
      <c r="H127" s="63"/>
      <c r="I127" s="63"/>
      <c r="J127" s="63"/>
      <c r="K127" s="63"/>
      <c r="L127" s="63"/>
      <c r="M127" s="122"/>
      <c r="N127" s="60"/>
      <c r="O127" s="63"/>
      <c r="P127" s="63"/>
      <c r="Q127" s="63"/>
      <c r="R127" s="63"/>
      <c r="S127" s="63"/>
      <c r="T127" s="63"/>
      <c r="U127" s="63"/>
      <c r="V127" s="63"/>
      <c r="W127" s="63"/>
      <c r="X127" s="63"/>
      <c r="Y127" s="63"/>
      <c r="Z127" s="63"/>
    </row>
    <row r="128" spans="1:26" ht="13.5" customHeight="1" x14ac:dyDescent="0.35">
      <c r="A128" s="60"/>
      <c r="B128" s="60"/>
      <c r="C128" s="63"/>
      <c r="D128" s="63"/>
      <c r="E128" s="63"/>
      <c r="F128" s="63"/>
      <c r="G128" s="63"/>
      <c r="H128" s="63"/>
      <c r="I128" s="63"/>
      <c r="J128" s="63"/>
      <c r="K128" s="63"/>
      <c r="L128" s="63"/>
      <c r="M128" s="122"/>
      <c r="N128" s="60"/>
      <c r="O128" s="63"/>
      <c r="P128" s="63"/>
      <c r="Q128" s="63"/>
      <c r="R128" s="63"/>
      <c r="S128" s="63"/>
      <c r="T128" s="63"/>
      <c r="U128" s="63"/>
      <c r="V128" s="63"/>
      <c r="W128" s="63"/>
      <c r="X128" s="63"/>
      <c r="Y128" s="63"/>
      <c r="Z128" s="63"/>
    </row>
    <row r="129" spans="1:26" ht="13.5" customHeight="1" x14ac:dyDescent="0.35">
      <c r="A129" s="60"/>
      <c r="B129" s="60"/>
      <c r="C129" s="63"/>
      <c r="D129" s="63"/>
      <c r="E129" s="63"/>
      <c r="F129" s="63"/>
      <c r="G129" s="63"/>
      <c r="H129" s="63"/>
      <c r="I129" s="63"/>
      <c r="J129" s="63"/>
      <c r="K129" s="63"/>
      <c r="L129" s="63"/>
      <c r="M129" s="122"/>
      <c r="N129" s="60"/>
      <c r="O129" s="63"/>
      <c r="P129" s="63"/>
      <c r="Q129" s="63"/>
      <c r="R129" s="63"/>
      <c r="S129" s="63"/>
      <c r="T129" s="63"/>
      <c r="U129" s="63"/>
      <c r="V129" s="63"/>
      <c r="W129" s="63"/>
      <c r="X129" s="63"/>
      <c r="Y129" s="63"/>
      <c r="Z129" s="63"/>
    </row>
    <row r="130" spans="1:26" ht="13.5" customHeight="1" x14ac:dyDescent="0.35">
      <c r="A130" s="60"/>
      <c r="B130" s="60"/>
      <c r="C130" s="63"/>
      <c r="D130" s="63"/>
      <c r="E130" s="63"/>
      <c r="F130" s="63"/>
      <c r="G130" s="63"/>
      <c r="H130" s="63"/>
      <c r="I130" s="63"/>
      <c r="J130" s="63"/>
      <c r="K130" s="63"/>
      <c r="L130" s="63"/>
      <c r="M130" s="122"/>
      <c r="N130" s="60"/>
      <c r="O130" s="63"/>
      <c r="P130" s="63"/>
      <c r="Q130" s="63"/>
      <c r="R130" s="63"/>
      <c r="S130" s="63"/>
      <c r="T130" s="63"/>
      <c r="U130" s="63"/>
      <c r="V130" s="63"/>
      <c r="W130" s="63"/>
      <c r="X130" s="63"/>
      <c r="Y130" s="63"/>
      <c r="Z130" s="63"/>
    </row>
    <row r="131" spans="1:26" ht="13.5" customHeight="1" x14ac:dyDescent="0.35">
      <c r="A131" s="60"/>
      <c r="B131" s="60"/>
      <c r="C131" s="63"/>
      <c r="D131" s="63"/>
      <c r="E131" s="63"/>
      <c r="F131" s="63"/>
      <c r="G131" s="63"/>
      <c r="H131" s="63"/>
      <c r="I131" s="63"/>
      <c r="J131" s="63"/>
      <c r="K131" s="63"/>
      <c r="L131" s="63"/>
      <c r="M131" s="122"/>
      <c r="N131" s="60"/>
      <c r="O131" s="63"/>
      <c r="P131" s="63"/>
      <c r="Q131" s="63"/>
      <c r="R131" s="63"/>
      <c r="S131" s="63"/>
      <c r="T131" s="63"/>
      <c r="U131" s="63"/>
      <c r="V131" s="63"/>
      <c r="W131" s="63"/>
      <c r="X131" s="63"/>
      <c r="Y131" s="63"/>
      <c r="Z131" s="63"/>
    </row>
    <row r="132" spans="1:26" ht="13.5" customHeight="1" x14ac:dyDescent="0.35">
      <c r="A132" s="60"/>
      <c r="B132" s="60"/>
      <c r="C132" s="63"/>
      <c r="D132" s="63"/>
      <c r="E132" s="63"/>
      <c r="F132" s="63"/>
      <c r="G132" s="63"/>
      <c r="H132" s="63"/>
      <c r="I132" s="63"/>
      <c r="J132" s="63"/>
      <c r="K132" s="63"/>
      <c r="L132" s="63"/>
      <c r="M132" s="122"/>
      <c r="N132" s="60"/>
      <c r="O132" s="63"/>
      <c r="P132" s="63"/>
      <c r="Q132" s="63"/>
      <c r="R132" s="63"/>
      <c r="S132" s="63"/>
      <c r="T132" s="63"/>
      <c r="U132" s="63"/>
      <c r="V132" s="63"/>
      <c r="W132" s="63"/>
      <c r="X132" s="63"/>
      <c r="Y132" s="63"/>
      <c r="Z132" s="63"/>
    </row>
    <row r="133" spans="1:26" ht="13.5" customHeight="1" x14ac:dyDescent="0.35">
      <c r="A133" s="60"/>
      <c r="B133" s="60"/>
      <c r="C133" s="63"/>
      <c r="D133" s="63"/>
      <c r="E133" s="63"/>
      <c r="F133" s="63"/>
      <c r="G133" s="63"/>
      <c r="H133" s="63"/>
      <c r="I133" s="63"/>
      <c r="J133" s="63"/>
      <c r="K133" s="63"/>
      <c r="L133" s="63"/>
      <c r="M133" s="122"/>
      <c r="N133" s="60"/>
      <c r="O133" s="63"/>
      <c r="P133" s="63"/>
      <c r="Q133" s="63"/>
      <c r="R133" s="63"/>
      <c r="S133" s="63"/>
      <c r="T133" s="63"/>
      <c r="U133" s="63"/>
      <c r="V133" s="63"/>
      <c r="W133" s="63"/>
      <c r="X133" s="63"/>
      <c r="Y133" s="63"/>
      <c r="Z133" s="63"/>
    </row>
    <row r="134" spans="1:26" ht="13.5" customHeight="1" x14ac:dyDescent="0.35">
      <c r="A134" s="60"/>
      <c r="B134" s="60"/>
      <c r="C134" s="63"/>
      <c r="D134" s="63"/>
      <c r="E134" s="63"/>
      <c r="F134" s="63"/>
      <c r="G134" s="63"/>
      <c r="H134" s="63"/>
      <c r="I134" s="63"/>
      <c r="J134" s="63"/>
      <c r="K134" s="63"/>
      <c r="L134" s="63"/>
      <c r="M134" s="122"/>
      <c r="N134" s="60"/>
      <c r="O134" s="63"/>
      <c r="P134" s="63"/>
      <c r="Q134" s="63"/>
      <c r="R134" s="63"/>
      <c r="S134" s="63"/>
      <c r="T134" s="63"/>
      <c r="U134" s="63"/>
      <c r="V134" s="63"/>
      <c r="W134" s="63"/>
      <c r="X134" s="63"/>
      <c r="Y134" s="63"/>
      <c r="Z134" s="63"/>
    </row>
    <row r="135" spans="1:26" ht="13.5" customHeight="1" x14ac:dyDescent="0.35">
      <c r="A135" s="60"/>
      <c r="B135" s="60"/>
      <c r="C135" s="63"/>
      <c r="D135" s="63"/>
      <c r="E135" s="63"/>
      <c r="F135" s="63"/>
      <c r="G135" s="63"/>
      <c r="H135" s="63"/>
      <c r="I135" s="63"/>
      <c r="J135" s="63"/>
      <c r="K135" s="63"/>
      <c r="L135" s="63"/>
      <c r="M135" s="122"/>
      <c r="N135" s="60"/>
      <c r="O135" s="63"/>
      <c r="P135" s="63"/>
      <c r="Q135" s="63"/>
      <c r="R135" s="63"/>
      <c r="S135" s="63"/>
      <c r="T135" s="63"/>
      <c r="U135" s="63"/>
      <c r="V135" s="63"/>
      <c r="W135" s="63"/>
      <c r="X135" s="63"/>
      <c r="Y135" s="63"/>
      <c r="Z135" s="63"/>
    </row>
    <row r="136" spans="1:26" ht="13.5" customHeight="1" x14ac:dyDescent="0.35">
      <c r="A136" s="60"/>
      <c r="B136" s="60"/>
      <c r="C136" s="63"/>
      <c r="D136" s="63"/>
      <c r="E136" s="63"/>
      <c r="F136" s="63"/>
      <c r="G136" s="63"/>
      <c r="H136" s="63"/>
      <c r="I136" s="63"/>
      <c r="J136" s="63"/>
      <c r="K136" s="63"/>
      <c r="L136" s="63"/>
      <c r="M136" s="122"/>
      <c r="N136" s="60"/>
      <c r="O136" s="63"/>
      <c r="P136" s="63"/>
      <c r="Q136" s="63"/>
      <c r="R136" s="63"/>
      <c r="S136" s="63"/>
      <c r="T136" s="63"/>
      <c r="U136" s="63"/>
      <c r="V136" s="63"/>
      <c r="W136" s="63"/>
      <c r="X136" s="63"/>
      <c r="Y136" s="63"/>
      <c r="Z136" s="63"/>
    </row>
    <row r="137" spans="1:26" ht="13.5" customHeight="1" x14ac:dyDescent="0.35">
      <c r="A137" s="60"/>
      <c r="B137" s="60"/>
      <c r="C137" s="63"/>
      <c r="D137" s="63"/>
      <c r="E137" s="63"/>
      <c r="F137" s="63"/>
      <c r="G137" s="63"/>
      <c r="H137" s="63"/>
      <c r="I137" s="63"/>
      <c r="J137" s="63"/>
      <c r="K137" s="63"/>
      <c r="L137" s="63"/>
      <c r="M137" s="122"/>
      <c r="N137" s="60"/>
      <c r="O137" s="63"/>
      <c r="P137" s="63"/>
      <c r="Q137" s="63"/>
      <c r="R137" s="63"/>
      <c r="S137" s="63"/>
      <c r="T137" s="63"/>
      <c r="U137" s="63"/>
      <c r="V137" s="63"/>
      <c r="W137" s="63"/>
      <c r="X137" s="63"/>
      <c r="Y137" s="63"/>
      <c r="Z137" s="63"/>
    </row>
    <row r="138" spans="1:26" ht="13.5" customHeight="1" x14ac:dyDescent="0.35">
      <c r="A138" s="60"/>
      <c r="B138" s="60"/>
      <c r="C138" s="63"/>
      <c r="D138" s="63"/>
      <c r="E138" s="63"/>
      <c r="F138" s="63"/>
      <c r="G138" s="63"/>
      <c r="H138" s="63"/>
      <c r="I138" s="63"/>
      <c r="J138" s="63"/>
      <c r="K138" s="63"/>
      <c r="L138" s="63"/>
      <c r="M138" s="122"/>
      <c r="N138" s="60"/>
      <c r="O138" s="63"/>
      <c r="P138" s="63"/>
      <c r="Q138" s="63"/>
      <c r="R138" s="63"/>
      <c r="S138" s="63"/>
      <c r="T138" s="63"/>
      <c r="U138" s="63"/>
      <c r="V138" s="63"/>
      <c r="W138" s="63"/>
      <c r="X138" s="63"/>
      <c r="Y138" s="63"/>
      <c r="Z138" s="63"/>
    </row>
    <row r="139" spans="1:26" ht="13.5" customHeight="1" x14ac:dyDescent="0.35">
      <c r="A139" s="60"/>
      <c r="B139" s="60"/>
      <c r="C139" s="63"/>
      <c r="D139" s="63"/>
      <c r="E139" s="63"/>
      <c r="F139" s="63"/>
      <c r="G139" s="63"/>
      <c r="H139" s="63"/>
      <c r="I139" s="63"/>
      <c r="J139" s="63"/>
      <c r="K139" s="63"/>
      <c r="L139" s="63"/>
      <c r="M139" s="122"/>
      <c r="N139" s="60"/>
      <c r="O139" s="63"/>
      <c r="P139" s="63"/>
      <c r="Q139" s="63"/>
      <c r="R139" s="63"/>
      <c r="S139" s="63"/>
      <c r="T139" s="63"/>
      <c r="U139" s="63"/>
      <c r="V139" s="63"/>
      <c r="W139" s="63"/>
      <c r="X139" s="63"/>
      <c r="Y139" s="63"/>
      <c r="Z139" s="63"/>
    </row>
    <row r="140" spans="1:26" ht="13.5" customHeight="1" x14ac:dyDescent="0.35">
      <c r="A140" s="60"/>
      <c r="B140" s="60"/>
      <c r="C140" s="63"/>
      <c r="D140" s="63"/>
      <c r="E140" s="63"/>
      <c r="F140" s="63"/>
      <c r="G140" s="63"/>
      <c r="H140" s="63"/>
      <c r="I140" s="63"/>
      <c r="J140" s="63"/>
      <c r="K140" s="63"/>
      <c r="L140" s="63"/>
      <c r="M140" s="122"/>
      <c r="N140" s="60"/>
      <c r="O140" s="63"/>
      <c r="P140" s="63"/>
      <c r="Q140" s="63"/>
      <c r="R140" s="63"/>
      <c r="S140" s="63"/>
      <c r="T140" s="63"/>
      <c r="U140" s="63"/>
      <c r="V140" s="63"/>
      <c r="W140" s="63"/>
      <c r="X140" s="63"/>
      <c r="Y140" s="63"/>
      <c r="Z140" s="63"/>
    </row>
    <row r="141" spans="1:26" ht="13.5" customHeight="1" x14ac:dyDescent="0.35">
      <c r="A141" s="60"/>
      <c r="B141" s="60"/>
      <c r="C141" s="63"/>
      <c r="D141" s="63"/>
      <c r="E141" s="63"/>
      <c r="F141" s="63"/>
      <c r="G141" s="63"/>
      <c r="H141" s="63"/>
      <c r="I141" s="63"/>
      <c r="J141" s="63"/>
      <c r="K141" s="63"/>
      <c r="L141" s="63"/>
      <c r="M141" s="122"/>
      <c r="N141" s="60"/>
      <c r="O141" s="63"/>
      <c r="P141" s="63"/>
      <c r="Q141" s="63"/>
      <c r="R141" s="63"/>
      <c r="S141" s="63"/>
      <c r="T141" s="63"/>
      <c r="U141" s="63"/>
      <c r="V141" s="63"/>
      <c r="W141" s="63"/>
      <c r="X141" s="63"/>
      <c r="Y141" s="63"/>
      <c r="Z141" s="63"/>
    </row>
    <row r="142" spans="1:26" ht="13.5" customHeight="1" x14ac:dyDescent="0.35">
      <c r="A142" s="60"/>
      <c r="B142" s="60"/>
      <c r="C142" s="63"/>
      <c r="D142" s="63"/>
      <c r="E142" s="63"/>
      <c r="F142" s="63"/>
      <c r="G142" s="63"/>
      <c r="H142" s="63"/>
      <c r="I142" s="63"/>
      <c r="J142" s="63"/>
      <c r="K142" s="63"/>
      <c r="L142" s="63"/>
      <c r="M142" s="122"/>
      <c r="N142" s="60"/>
      <c r="O142" s="63"/>
      <c r="P142" s="63"/>
      <c r="Q142" s="63"/>
      <c r="R142" s="63"/>
      <c r="S142" s="63"/>
      <c r="T142" s="63"/>
      <c r="U142" s="63"/>
      <c r="V142" s="63"/>
      <c r="W142" s="63"/>
      <c r="X142" s="63"/>
      <c r="Y142" s="63"/>
      <c r="Z142" s="63"/>
    </row>
    <row r="143" spans="1:26" ht="13.5" customHeight="1" x14ac:dyDescent="0.35">
      <c r="A143" s="60"/>
      <c r="B143" s="60"/>
      <c r="C143" s="63"/>
      <c r="D143" s="63"/>
      <c r="E143" s="63"/>
      <c r="F143" s="63"/>
      <c r="G143" s="63"/>
      <c r="H143" s="63"/>
      <c r="I143" s="63"/>
      <c r="J143" s="63"/>
      <c r="K143" s="63"/>
      <c r="L143" s="63"/>
      <c r="M143" s="122"/>
      <c r="N143" s="60"/>
      <c r="O143" s="63"/>
      <c r="P143" s="63"/>
      <c r="Q143" s="63"/>
      <c r="R143" s="63"/>
      <c r="S143" s="63"/>
      <c r="T143" s="63"/>
      <c r="U143" s="63"/>
      <c r="V143" s="63"/>
      <c r="W143" s="63"/>
      <c r="X143" s="63"/>
      <c r="Y143" s="63"/>
      <c r="Z143" s="63"/>
    </row>
    <row r="144" spans="1:26" ht="13.5" customHeight="1" x14ac:dyDescent="0.35">
      <c r="A144" s="60"/>
      <c r="B144" s="60"/>
      <c r="C144" s="63"/>
      <c r="D144" s="63"/>
      <c r="E144" s="63"/>
      <c r="F144" s="63"/>
      <c r="G144" s="63"/>
      <c r="H144" s="63"/>
      <c r="I144" s="63"/>
      <c r="J144" s="63"/>
      <c r="K144" s="63"/>
      <c r="L144" s="63"/>
      <c r="M144" s="122"/>
      <c r="N144" s="60"/>
      <c r="O144" s="63"/>
      <c r="P144" s="63"/>
      <c r="Q144" s="63"/>
      <c r="R144" s="63"/>
      <c r="S144" s="63"/>
      <c r="T144" s="63"/>
      <c r="U144" s="63"/>
      <c r="V144" s="63"/>
      <c r="W144" s="63"/>
      <c r="X144" s="63"/>
      <c r="Y144" s="63"/>
      <c r="Z144" s="63"/>
    </row>
    <row r="145" spans="1:26" ht="13.5" customHeight="1" x14ac:dyDescent="0.35">
      <c r="A145" s="60"/>
      <c r="B145" s="60"/>
      <c r="C145" s="63"/>
      <c r="D145" s="63"/>
      <c r="E145" s="63"/>
      <c r="F145" s="63"/>
      <c r="G145" s="63"/>
      <c r="H145" s="63"/>
      <c r="I145" s="63"/>
      <c r="J145" s="63"/>
      <c r="K145" s="63"/>
      <c r="L145" s="63"/>
      <c r="M145" s="122"/>
      <c r="N145" s="60"/>
      <c r="O145" s="63"/>
      <c r="P145" s="63"/>
      <c r="Q145" s="63"/>
      <c r="R145" s="63"/>
      <c r="S145" s="63"/>
      <c r="T145" s="63"/>
      <c r="U145" s="63"/>
      <c r="V145" s="63"/>
      <c r="W145" s="63"/>
      <c r="X145" s="63"/>
      <c r="Y145" s="63"/>
      <c r="Z145" s="63"/>
    </row>
    <row r="146" spans="1:26" ht="13.5" customHeight="1" x14ac:dyDescent="0.35">
      <c r="A146" s="60"/>
      <c r="B146" s="60"/>
      <c r="C146" s="63"/>
      <c r="D146" s="63"/>
      <c r="E146" s="63"/>
      <c r="F146" s="63"/>
      <c r="G146" s="63"/>
      <c r="H146" s="63"/>
      <c r="I146" s="63"/>
      <c r="J146" s="63"/>
      <c r="K146" s="63"/>
      <c r="L146" s="63"/>
      <c r="M146" s="122"/>
      <c r="N146" s="60"/>
      <c r="O146" s="63"/>
      <c r="P146" s="63"/>
      <c r="Q146" s="63"/>
      <c r="R146" s="63"/>
      <c r="S146" s="63"/>
      <c r="T146" s="63"/>
      <c r="U146" s="63"/>
      <c r="V146" s="63"/>
      <c r="W146" s="63"/>
      <c r="X146" s="63"/>
      <c r="Y146" s="63"/>
      <c r="Z146" s="63"/>
    </row>
    <row r="147" spans="1:26" ht="13.5" customHeight="1" x14ac:dyDescent="0.35">
      <c r="A147" s="60"/>
      <c r="B147" s="60"/>
      <c r="C147" s="63"/>
      <c r="D147" s="63"/>
      <c r="E147" s="63"/>
      <c r="F147" s="63"/>
      <c r="G147" s="63"/>
      <c r="H147" s="63"/>
      <c r="I147" s="63"/>
      <c r="J147" s="63"/>
      <c r="K147" s="63"/>
      <c r="L147" s="63"/>
      <c r="M147" s="122"/>
      <c r="N147" s="60"/>
      <c r="O147" s="63"/>
      <c r="P147" s="63"/>
      <c r="Q147" s="63"/>
      <c r="R147" s="63"/>
      <c r="S147" s="63"/>
      <c r="T147" s="63"/>
      <c r="U147" s="63"/>
      <c r="V147" s="63"/>
      <c r="W147" s="63"/>
      <c r="X147" s="63"/>
      <c r="Y147" s="63"/>
      <c r="Z147" s="63"/>
    </row>
    <row r="148" spans="1:26" ht="13.5" customHeight="1" x14ac:dyDescent="0.35">
      <c r="A148" s="60"/>
      <c r="B148" s="60"/>
      <c r="C148" s="63"/>
      <c r="D148" s="63"/>
      <c r="E148" s="63"/>
      <c r="F148" s="63"/>
      <c r="G148" s="63"/>
      <c r="H148" s="63"/>
      <c r="I148" s="63"/>
      <c r="J148" s="63"/>
      <c r="K148" s="63"/>
      <c r="L148" s="63"/>
      <c r="M148" s="122"/>
      <c r="N148" s="60"/>
      <c r="O148" s="63"/>
      <c r="P148" s="63"/>
      <c r="Q148" s="63"/>
      <c r="R148" s="63"/>
      <c r="S148" s="63"/>
      <c r="T148" s="63"/>
      <c r="U148" s="63"/>
      <c r="V148" s="63"/>
      <c r="W148" s="63"/>
      <c r="X148" s="63"/>
      <c r="Y148" s="63"/>
      <c r="Z148" s="63"/>
    </row>
    <row r="149" spans="1:26" ht="13.5" customHeight="1" x14ac:dyDescent="0.35">
      <c r="A149" s="60"/>
      <c r="B149" s="60"/>
      <c r="C149" s="63"/>
      <c r="D149" s="63"/>
      <c r="E149" s="63"/>
      <c r="F149" s="63"/>
      <c r="G149" s="63"/>
      <c r="H149" s="63"/>
      <c r="I149" s="63"/>
      <c r="J149" s="63"/>
      <c r="K149" s="63"/>
      <c r="L149" s="63"/>
      <c r="M149" s="122"/>
      <c r="N149" s="60"/>
      <c r="O149" s="63"/>
      <c r="P149" s="63"/>
      <c r="Q149" s="63"/>
      <c r="R149" s="63"/>
      <c r="S149" s="63"/>
      <c r="T149" s="63"/>
      <c r="U149" s="63"/>
      <c r="V149" s="63"/>
      <c r="W149" s="63"/>
      <c r="X149" s="63"/>
      <c r="Y149" s="63"/>
      <c r="Z149" s="63"/>
    </row>
    <row r="150" spans="1:26" ht="13.5" customHeight="1" x14ac:dyDescent="0.35">
      <c r="A150" s="60"/>
      <c r="B150" s="60"/>
      <c r="C150" s="63"/>
      <c r="D150" s="63"/>
      <c r="E150" s="63"/>
      <c r="F150" s="63"/>
      <c r="G150" s="63"/>
      <c r="H150" s="63"/>
      <c r="I150" s="63"/>
      <c r="J150" s="63"/>
      <c r="K150" s="63"/>
      <c r="L150" s="63"/>
      <c r="M150" s="122"/>
      <c r="N150" s="60"/>
      <c r="O150" s="63"/>
      <c r="P150" s="63"/>
      <c r="Q150" s="63"/>
      <c r="R150" s="63"/>
      <c r="S150" s="63"/>
      <c r="T150" s="63"/>
      <c r="U150" s="63"/>
      <c r="V150" s="63"/>
      <c r="W150" s="63"/>
      <c r="X150" s="63"/>
      <c r="Y150" s="63"/>
      <c r="Z150" s="63"/>
    </row>
    <row r="151" spans="1:26" ht="13.5" customHeight="1" x14ac:dyDescent="0.35">
      <c r="A151" s="60"/>
      <c r="B151" s="60"/>
      <c r="C151" s="63"/>
      <c r="D151" s="63"/>
      <c r="E151" s="63"/>
      <c r="F151" s="63"/>
      <c r="G151" s="63"/>
      <c r="H151" s="63"/>
      <c r="I151" s="63"/>
      <c r="J151" s="63"/>
      <c r="K151" s="63"/>
      <c r="L151" s="63"/>
      <c r="M151" s="122"/>
      <c r="N151" s="60"/>
      <c r="O151" s="63"/>
      <c r="P151" s="63"/>
      <c r="Q151" s="63"/>
      <c r="R151" s="63"/>
      <c r="S151" s="63"/>
      <c r="T151" s="63"/>
      <c r="U151" s="63"/>
      <c r="V151" s="63"/>
      <c r="W151" s="63"/>
      <c r="X151" s="63"/>
      <c r="Y151" s="63"/>
      <c r="Z151" s="63"/>
    </row>
    <row r="152" spans="1:26" ht="13.5" customHeight="1" x14ac:dyDescent="0.35">
      <c r="A152" s="60"/>
      <c r="B152" s="60"/>
      <c r="C152" s="63"/>
      <c r="D152" s="63"/>
      <c r="E152" s="63"/>
      <c r="F152" s="63"/>
      <c r="G152" s="63"/>
      <c r="H152" s="63"/>
      <c r="I152" s="63"/>
      <c r="J152" s="63"/>
      <c r="K152" s="63"/>
      <c r="L152" s="63"/>
      <c r="M152" s="122"/>
      <c r="N152" s="60"/>
      <c r="O152" s="63"/>
      <c r="P152" s="63"/>
      <c r="Q152" s="63"/>
      <c r="R152" s="63"/>
      <c r="S152" s="63"/>
      <c r="T152" s="63"/>
      <c r="U152" s="63"/>
      <c r="V152" s="63"/>
      <c r="W152" s="63"/>
      <c r="X152" s="63"/>
      <c r="Y152" s="63"/>
      <c r="Z152" s="63"/>
    </row>
    <row r="153" spans="1:26" ht="13.5" customHeight="1" x14ac:dyDescent="0.35">
      <c r="A153" s="60"/>
      <c r="B153" s="60"/>
      <c r="C153" s="63"/>
      <c r="D153" s="63"/>
      <c r="E153" s="63"/>
      <c r="F153" s="63"/>
      <c r="G153" s="63"/>
      <c r="H153" s="63"/>
      <c r="I153" s="63"/>
      <c r="J153" s="63"/>
      <c r="K153" s="63"/>
      <c r="L153" s="63"/>
      <c r="M153" s="122"/>
      <c r="N153" s="60"/>
      <c r="O153" s="63"/>
      <c r="P153" s="63"/>
      <c r="Q153" s="63"/>
      <c r="R153" s="63"/>
      <c r="S153" s="63"/>
      <c r="T153" s="63"/>
      <c r="U153" s="63"/>
      <c r="V153" s="63"/>
      <c r="W153" s="63"/>
      <c r="X153" s="63"/>
      <c r="Y153" s="63"/>
      <c r="Z153" s="63"/>
    </row>
    <row r="154" spans="1:26" ht="13.5" customHeight="1" x14ac:dyDescent="0.35">
      <c r="A154" s="60"/>
      <c r="B154" s="60"/>
      <c r="C154" s="63"/>
      <c r="D154" s="63"/>
      <c r="E154" s="63"/>
      <c r="F154" s="63"/>
      <c r="G154" s="63"/>
      <c r="H154" s="63"/>
      <c r="I154" s="63"/>
      <c r="J154" s="63"/>
      <c r="K154" s="63"/>
      <c r="L154" s="63"/>
      <c r="M154" s="122"/>
      <c r="N154" s="60"/>
      <c r="O154" s="63"/>
      <c r="P154" s="63"/>
      <c r="Q154" s="63"/>
      <c r="R154" s="63"/>
      <c r="S154" s="63"/>
      <c r="T154" s="63"/>
      <c r="U154" s="63"/>
      <c r="V154" s="63"/>
      <c r="W154" s="63"/>
      <c r="X154" s="63"/>
      <c r="Y154" s="63"/>
      <c r="Z154" s="63"/>
    </row>
    <row r="155" spans="1:26" ht="13.5" customHeight="1" x14ac:dyDescent="0.35">
      <c r="A155" s="60"/>
      <c r="B155" s="60"/>
      <c r="C155" s="63"/>
      <c r="D155" s="63"/>
      <c r="E155" s="63"/>
      <c r="F155" s="63"/>
      <c r="G155" s="63"/>
      <c r="H155" s="63"/>
      <c r="I155" s="63"/>
      <c r="J155" s="63"/>
      <c r="K155" s="63"/>
      <c r="L155" s="63"/>
      <c r="M155" s="122"/>
      <c r="N155" s="60"/>
      <c r="O155" s="63"/>
      <c r="P155" s="63"/>
      <c r="Q155" s="63"/>
      <c r="R155" s="63"/>
      <c r="S155" s="63"/>
      <c r="T155" s="63"/>
      <c r="U155" s="63"/>
      <c r="V155" s="63"/>
      <c r="W155" s="63"/>
      <c r="X155" s="63"/>
      <c r="Y155" s="63"/>
      <c r="Z155" s="63"/>
    </row>
    <row r="156" spans="1:26" ht="13.5" customHeight="1" x14ac:dyDescent="0.35">
      <c r="A156" s="60"/>
      <c r="B156" s="60"/>
      <c r="C156" s="63"/>
      <c r="D156" s="63"/>
      <c r="E156" s="63"/>
      <c r="F156" s="63"/>
      <c r="G156" s="63"/>
      <c r="H156" s="63"/>
      <c r="I156" s="63"/>
      <c r="J156" s="63"/>
      <c r="K156" s="63"/>
      <c r="L156" s="63"/>
      <c r="M156" s="122"/>
      <c r="N156" s="60"/>
      <c r="O156" s="63"/>
      <c r="P156" s="63"/>
      <c r="Q156" s="63"/>
      <c r="R156" s="63"/>
      <c r="S156" s="63"/>
      <c r="T156" s="63"/>
      <c r="U156" s="63"/>
      <c r="V156" s="63"/>
      <c r="W156" s="63"/>
      <c r="X156" s="63"/>
      <c r="Y156" s="63"/>
      <c r="Z156" s="63"/>
    </row>
    <row r="157" spans="1:26" ht="13.5" customHeight="1" x14ac:dyDescent="0.35">
      <c r="A157" s="60"/>
      <c r="B157" s="60"/>
      <c r="C157" s="63"/>
      <c r="D157" s="63"/>
      <c r="E157" s="63"/>
      <c r="F157" s="63"/>
      <c r="G157" s="63"/>
      <c r="H157" s="63"/>
      <c r="I157" s="63"/>
      <c r="J157" s="63"/>
      <c r="K157" s="63"/>
      <c r="L157" s="63"/>
      <c r="M157" s="122"/>
      <c r="N157" s="60"/>
      <c r="O157" s="63"/>
      <c r="P157" s="63"/>
      <c r="Q157" s="63"/>
      <c r="R157" s="63"/>
      <c r="S157" s="63"/>
      <c r="T157" s="63"/>
      <c r="U157" s="63"/>
      <c r="V157" s="63"/>
      <c r="W157" s="63"/>
      <c r="X157" s="63"/>
      <c r="Y157" s="63"/>
      <c r="Z157" s="63"/>
    </row>
    <row r="158" spans="1:26" ht="13.5" customHeight="1" x14ac:dyDescent="0.35">
      <c r="A158" s="60"/>
      <c r="B158" s="60"/>
      <c r="C158" s="63"/>
      <c r="D158" s="63"/>
      <c r="E158" s="63"/>
      <c r="F158" s="63"/>
      <c r="G158" s="63"/>
      <c r="H158" s="63"/>
      <c r="I158" s="63"/>
      <c r="J158" s="63"/>
      <c r="K158" s="63"/>
      <c r="L158" s="63"/>
      <c r="M158" s="122"/>
      <c r="N158" s="60"/>
      <c r="O158" s="63"/>
      <c r="P158" s="63"/>
      <c r="Q158" s="63"/>
      <c r="R158" s="63"/>
      <c r="S158" s="63"/>
      <c r="T158" s="63"/>
      <c r="U158" s="63"/>
      <c r="V158" s="63"/>
      <c r="W158" s="63"/>
      <c r="X158" s="63"/>
      <c r="Y158" s="63"/>
      <c r="Z158" s="63"/>
    </row>
    <row r="159" spans="1:26" ht="13.5" customHeight="1" x14ac:dyDescent="0.35">
      <c r="A159" s="60"/>
      <c r="B159" s="60"/>
      <c r="C159" s="63"/>
      <c r="D159" s="63"/>
      <c r="E159" s="63"/>
      <c r="F159" s="63"/>
      <c r="G159" s="63"/>
      <c r="H159" s="63"/>
      <c r="I159" s="63"/>
      <c r="J159" s="63"/>
      <c r="K159" s="63"/>
      <c r="L159" s="63"/>
      <c r="M159" s="122"/>
      <c r="N159" s="60"/>
      <c r="O159" s="63"/>
      <c r="P159" s="63"/>
      <c r="Q159" s="63"/>
      <c r="R159" s="63"/>
      <c r="S159" s="63"/>
      <c r="T159" s="63"/>
      <c r="U159" s="63"/>
      <c r="V159" s="63"/>
      <c r="W159" s="63"/>
      <c r="X159" s="63"/>
      <c r="Y159" s="63"/>
      <c r="Z159" s="63"/>
    </row>
    <row r="160" spans="1:26" ht="13.5" customHeight="1" x14ac:dyDescent="0.35">
      <c r="A160" s="60"/>
      <c r="B160" s="60"/>
      <c r="C160" s="63"/>
      <c r="D160" s="63"/>
      <c r="E160" s="63"/>
      <c r="F160" s="63"/>
      <c r="G160" s="63"/>
      <c r="H160" s="63"/>
      <c r="I160" s="63"/>
      <c r="J160" s="63"/>
      <c r="K160" s="63"/>
      <c r="L160" s="63"/>
      <c r="M160" s="122"/>
      <c r="N160" s="60"/>
      <c r="O160" s="63"/>
      <c r="P160" s="63"/>
      <c r="Q160" s="63"/>
      <c r="R160" s="63"/>
      <c r="S160" s="63"/>
      <c r="T160" s="63"/>
      <c r="U160" s="63"/>
      <c r="V160" s="63"/>
      <c r="W160" s="63"/>
      <c r="X160" s="63"/>
      <c r="Y160" s="63"/>
      <c r="Z160" s="63"/>
    </row>
    <row r="161" spans="1:26" ht="13.5" customHeight="1" x14ac:dyDescent="0.35">
      <c r="A161" s="60"/>
      <c r="B161" s="60"/>
      <c r="C161" s="63"/>
      <c r="D161" s="63"/>
      <c r="E161" s="63"/>
      <c r="F161" s="63"/>
      <c r="G161" s="63"/>
      <c r="H161" s="63"/>
      <c r="I161" s="63"/>
      <c r="J161" s="63"/>
      <c r="K161" s="63"/>
      <c r="L161" s="63"/>
      <c r="M161" s="122"/>
      <c r="N161" s="60"/>
      <c r="O161" s="63"/>
      <c r="P161" s="63"/>
      <c r="Q161" s="63"/>
      <c r="R161" s="63"/>
      <c r="S161" s="63"/>
      <c r="T161" s="63"/>
      <c r="U161" s="63"/>
      <c r="V161" s="63"/>
      <c r="W161" s="63"/>
      <c r="X161" s="63"/>
      <c r="Y161" s="63"/>
      <c r="Z161" s="63"/>
    </row>
    <row r="162" spans="1:26" ht="13.5" customHeight="1" x14ac:dyDescent="0.35">
      <c r="A162" s="60"/>
      <c r="B162" s="60"/>
      <c r="C162" s="63"/>
      <c r="D162" s="63"/>
      <c r="E162" s="63"/>
      <c r="F162" s="63"/>
      <c r="G162" s="63"/>
      <c r="H162" s="63"/>
      <c r="I162" s="63"/>
      <c r="J162" s="63"/>
      <c r="K162" s="63"/>
      <c r="L162" s="63"/>
      <c r="M162" s="122"/>
      <c r="N162" s="60"/>
      <c r="O162" s="63"/>
      <c r="P162" s="63"/>
      <c r="Q162" s="63"/>
      <c r="R162" s="63"/>
      <c r="S162" s="63"/>
      <c r="T162" s="63"/>
      <c r="U162" s="63"/>
      <c r="V162" s="63"/>
      <c r="W162" s="63"/>
      <c r="X162" s="63"/>
      <c r="Y162" s="63"/>
      <c r="Z162" s="63"/>
    </row>
    <row r="163" spans="1:26" ht="13.5" customHeight="1" x14ac:dyDescent="0.35">
      <c r="A163" s="60"/>
      <c r="B163" s="60"/>
      <c r="C163" s="63"/>
      <c r="D163" s="63"/>
      <c r="E163" s="63"/>
      <c r="F163" s="63"/>
      <c r="G163" s="63"/>
      <c r="H163" s="63"/>
      <c r="I163" s="63"/>
      <c r="J163" s="63"/>
      <c r="K163" s="63"/>
      <c r="L163" s="63"/>
      <c r="M163" s="122"/>
      <c r="N163" s="60"/>
      <c r="O163" s="63"/>
      <c r="P163" s="63"/>
      <c r="Q163" s="63"/>
      <c r="R163" s="63"/>
      <c r="S163" s="63"/>
      <c r="T163" s="63"/>
      <c r="U163" s="63"/>
      <c r="V163" s="63"/>
      <c r="W163" s="63"/>
      <c r="X163" s="63"/>
      <c r="Y163" s="63"/>
      <c r="Z163" s="63"/>
    </row>
    <row r="164" spans="1:26" ht="13.5" customHeight="1" x14ac:dyDescent="0.35">
      <c r="A164" s="60"/>
      <c r="B164" s="60"/>
      <c r="C164" s="63"/>
      <c r="D164" s="63"/>
      <c r="E164" s="63"/>
      <c r="F164" s="63"/>
      <c r="G164" s="63"/>
      <c r="H164" s="63"/>
      <c r="I164" s="63"/>
      <c r="J164" s="63"/>
      <c r="K164" s="63"/>
      <c r="L164" s="63"/>
      <c r="M164" s="122"/>
      <c r="N164" s="60"/>
      <c r="O164" s="63"/>
      <c r="P164" s="63"/>
      <c r="Q164" s="63"/>
      <c r="R164" s="63"/>
      <c r="S164" s="63"/>
      <c r="T164" s="63"/>
      <c r="U164" s="63"/>
      <c r="V164" s="63"/>
      <c r="W164" s="63"/>
      <c r="X164" s="63"/>
      <c r="Y164" s="63"/>
      <c r="Z164" s="63"/>
    </row>
    <row r="165" spans="1:26" ht="13.5" customHeight="1" x14ac:dyDescent="0.35">
      <c r="A165" s="60"/>
      <c r="B165" s="60"/>
      <c r="C165" s="63"/>
      <c r="D165" s="63"/>
      <c r="E165" s="63"/>
      <c r="F165" s="63"/>
      <c r="G165" s="63"/>
      <c r="H165" s="63"/>
      <c r="I165" s="63"/>
      <c r="J165" s="63"/>
      <c r="K165" s="63"/>
      <c r="L165" s="63"/>
      <c r="M165" s="122"/>
      <c r="N165" s="60"/>
      <c r="O165" s="63"/>
      <c r="P165" s="63"/>
      <c r="Q165" s="63"/>
      <c r="R165" s="63"/>
      <c r="S165" s="63"/>
      <c r="T165" s="63"/>
      <c r="U165" s="63"/>
      <c r="V165" s="63"/>
      <c r="W165" s="63"/>
      <c r="X165" s="63"/>
      <c r="Y165" s="63"/>
      <c r="Z165" s="63"/>
    </row>
    <row r="166" spans="1:26" ht="13.5" customHeight="1" x14ac:dyDescent="0.35">
      <c r="A166" s="60"/>
      <c r="B166" s="60"/>
      <c r="C166" s="63"/>
      <c r="D166" s="63"/>
      <c r="E166" s="63"/>
      <c r="F166" s="63"/>
      <c r="G166" s="63"/>
      <c r="H166" s="63"/>
      <c r="I166" s="63"/>
      <c r="J166" s="63"/>
      <c r="K166" s="63"/>
      <c r="L166" s="63"/>
      <c r="M166" s="122"/>
      <c r="N166" s="60"/>
      <c r="O166" s="63"/>
      <c r="P166" s="63"/>
      <c r="Q166" s="63"/>
      <c r="R166" s="63"/>
      <c r="S166" s="63"/>
      <c r="T166" s="63"/>
      <c r="U166" s="63"/>
      <c r="V166" s="63"/>
      <c r="W166" s="63"/>
      <c r="X166" s="63"/>
      <c r="Y166" s="63"/>
      <c r="Z166" s="63"/>
    </row>
    <row r="167" spans="1:26" ht="13.5" customHeight="1" x14ac:dyDescent="0.35">
      <c r="A167" s="60"/>
      <c r="B167" s="60"/>
      <c r="C167" s="63"/>
      <c r="D167" s="63"/>
      <c r="E167" s="63"/>
      <c r="F167" s="63"/>
      <c r="G167" s="63"/>
      <c r="H167" s="63"/>
      <c r="I167" s="63"/>
      <c r="J167" s="63"/>
      <c r="K167" s="63"/>
      <c r="L167" s="63"/>
      <c r="M167" s="122"/>
      <c r="N167" s="60"/>
      <c r="O167" s="63"/>
      <c r="P167" s="63"/>
      <c r="Q167" s="63"/>
      <c r="R167" s="63"/>
      <c r="S167" s="63"/>
      <c r="T167" s="63"/>
      <c r="U167" s="63"/>
      <c r="V167" s="63"/>
      <c r="W167" s="63"/>
      <c r="X167" s="63"/>
      <c r="Y167" s="63"/>
      <c r="Z167" s="63"/>
    </row>
    <row r="168" spans="1:26" ht="13.5" customHeight="1" x14ac:dyDescent="0.35">
      <c r="A168" s="60"/>
      <c r="B168" s="60"/>
      <c r="C168" s="63"/>
      <c r="D168" s="63"/>
      <c r="E168" s="63"/>
      <c r="F168" s="63"/>
      <c r="G168" s="63"/>
      <c r="H168" s="63"/>
      <c r="I168" s="63"/>
      <c r="J168" s="63"/>
      <c r="K168" s="63"/>
      <c r="L168" s="63"/>
      <c r="M168" s="122"/>
      <c r="N168" s="60"/>
      <c r="O168" s="63"/>
      <c r="P168" s="63"/>
      <c r="Q168" s="63"/>
      <c r="R168" s="63"/>
      <c r="S168" s="63"/>
      <c r="T168" s="63"/>
      <c r="U168" s="63"/>
      <c r="V168" s="63"/>
      <c r="W168" s="63"/>
      <c r="X168" s="63"/>
      <c r="Y168" s="63"/>
      <c r="Z168" s="63"/>
    </row>
    <row r="169" spans="1:26" ht="13.5" customHeight="1" x14ac:dyDescent="0.35">
      <c r="A169" s="60"/>
      <c r="B169" s="60"/>
      <c r="C169" s="63"/>
      <c r="D169" s="63"/>
      <c r="E169" s="63"/>
      <c r="F169" s="63"/>
      <c r="G169" s="63"/>
      <c r="H169" s="63"/>
      <c r="I169" s="63"/>
      <c r="J169" s="63"/>
      <c r="K169" s="63"/>
      <c r="L169" s="63"/>
      <c r="M169" s="122"/>
      <c r="N169" s="60"/>
      <c r="O169" s="63"/>
      <c r="P169" s="63"/>
      <c r="Q169" s="63"/>
      <c r="R169" s="63"/>
      <c r="S169" s="63"/>
      <c r="T169" s="63"/>
      <c r="U169" s="63"/>
      <c r="V169" s="63"/>
      <c r="W169" s="63"/>
      <c r="X169" s="63"/>
      <c r="Y169" s="63"/>
      <c r="Z169" s="63"/>
    </row>
    <row r="170" spans="1:26" ht="13.5" customHeight="1" x14ac:dyDescent="0.35">
      <c r="A170" s="60"/>
      <c r="B170" s="60"/>
      <c r="C170" s="63"/>
      <c r="D170" s="63"/>
      <c r="E170" s="63"/>
      <c r="F170" s="63"/>
      <c r="G170" s="63"/>
      <c r="H170" s="63"/>
      <c r="I170" s="63"/>
      <c r="J170" s="63"/>
      <c r="K170" s="63"/>
      <c r="L170" s="63"/>
      <c r="M170" s="122"/>
      <c r="N170" s="60"/>
      <c r="O170" s="63"/>
      <c r="P170" s="63"/>
      <c r="Q170" s="63"/>
      <c r="R170" s="63"/>
      <c r="S170" s="63"/>
      <c r="T170" s="63"/>
      <c r="U170" s="63"/>
      <c r="V170" s="63"/>
      <c r="W170" s="63"/>
      <c r="X170" s="63"/>
      <c r="Y170" s="63"/>
      <c r="Z170" s="63"/>
    </row>
    <row r="171" spans="1:26" ht="13.5" customHeight="1" x14ac:dyDescent="0.35">
      <c r="A171" s="60"/>
      <c r="B171" s="60"/>
      <c r="C171" s="63"/>
      <c r="D171" s="63"/>
      <c r="E171" s="63"/>
      <c r="F171" s="63"/>
      <c r="G171" s="63"/>
      <c r="H171" s="63"/>
      <c r="I171" s="63"/>
      <c r="J171" s="63"/>
      <c r="K171" s="63"/>
      <c r="L171" s="63"/>
      <c r="M171" s="122"/>
      <c r="N171" s="60"/>
      <c r="O171" s="63"/>
      <c r="P171" s="63"/>
      <c r="Q171" s="63"/>
      <c r="R171" s="63"/>
      <c r="S171" s="63"/>
      <c r="T171" s="63"/>
      <c r="U171" s="63"/>
      <c r="V171" s="63"/>
      <c r="W171" s="63"/>
      <c r="X171" s="63"/>
      <c r="Y171" s="63"/>
      <c r="Z171" s="63"/>
    </row>
    <row r="172" spans="1:26" ht="13.5" customHeight="1" x14ac:dyDescent="0.35">
      <c r="A172" s="60"/>
      <c r="B172" s="60"/>
      <c r="C172" s="63"/>
      <c r="D172" s="63"/>
      <c r="E172" s="63"/>
      <c r="F172" s="63"/>
      <c r="G172" s="63"/>
      <c r="H172" s="63"/>
      <c r="I172" s="63"/>
      <c r="J172" s="63"/>
      <c r="K172" s="63"/>
      <c r="L172" s="63"/>
      <c r="M172" s="122"/>
      <c r="N172" s="60"/>
      <c r="O172" s="63"/>
      <c r="P172" s="63"/>
      <c r="Q172" s="63"/>
      <c r="R172" s="63"/>
      <c r="S172" s="63"/>
      <c r="T172" s="63"/>
      <c r="U172" s="63"/>
      <c r="V172" s="63"/>
      <c r="W172" s="63"/>
      <c r="X172" s="63"/>
      <c r="Y172" s="63"/>
      <c r="Z172" s="63"/>
    </row>
    <row r="173" spans="1:26" ht="13.5" customHeight="1" x14ac:dyDescent="0.35">
      <c r="A173" s="60"/>
      <c r="B173" s="60"/>
      <c r="C173" s="63"/>
      <c r="D173" s="63"/>
      <c r="E173" s="63"/>
      <c r="F173" s="63"/>
      <c r="G173" s="63"/>
      <c r="H173" s="63"/>
      <c r="I173" s="63"/>
      <c r="J173" s="63"/>
      <c r="K173" s="63"/>
      <c r="L173" s="63"/>
      <c r="M173" s="122"/>
      <c r="N173" s="60"/>
      <c r="O173" s="63"/>
      <c r="P173" s="63"/>
      <c r="Q173" s="63"/>
      <c r="R173" s="63"/>
      <c r="S173" s="63"/>
      <c r="T173" s="63"/>
      <c r="U173" s="63"/>
      <c r="V173" s="63"/>
      <c r="W173" s="63"/>
      <c r="X173" s="63"/>
      <c r="Y173" s="63"/>
      <c r="Z173" s="63"/>
    </row>
    <row r="174" spans="1:26" ht="13.5" customHeight="1" x14ac:dyDescent="0.35">
      <c r="A174" s="60"/>
      <c r="B174" s="60"/>
      <c r="C174" s="63"/>
      <c r="D174" s="63"/>
      <c r="E174" s="63"/>
      <c r="F174" s="63"/>
      <c r="G174" s="63"/>
      <c r="H174" s="63"/>
      <c r="I174" s="63"/>
      <c r="J174" s="63"/>
      <c r="K174" s="63"/>
      <c r="L174" s="63"/>
      <c r="M174" s="122"/>
      <c r="N174" s="60"/>
      <c r="O174" s="63"/>
      <c r="P174" s="63"/>
      <c r="Q174" s="63"/>
      <c r="R174" s="63"/>
      <c r="S174" s="63"/>
      <c r="T174" s="63"/>
      <c r="U174" s="63"/>
      <c r="V174" s="63"/>
      <c r="W174" s="63"/>
      <c r="X174" s="63"/>
      <c r="Y174" s="63"/>
      <c r="Z174" s="63"/>
    </row>
    <row r="175" spans="1:26" ht="13.5" customHeight="1" x14ac:dyDescent="0.35">
      <c r="A175" s="60"/>
      <c r="B175" s="60"/>
      <c r="C175" s="63"/>
      <c r="D175" s="63"/>
      <c r="E175" s="63"/>
      <c r="F175" s="63"/>
      <c r="G175" s="63"/>
      <c r="H175" s="63"/>
      <c r="I175" s="63"/>
      <c r="J175" s="63"/>
      <c r="K175" s="63"/>
      <c r="L175" s="63"/>
      <c r="M175" s="122"/>
      <c r="N175" s="60"/>
      <c r="O175" s="63"/>
      <c r="P175" s="63"/>
      <c r="Q175" s="63"/>
      <c r="R175" s="63"/>
      <c r="S175" s="63"/>
      <c r="T175" s="63"/>
      <c r="U175" s="63"/>
      <c r="V175" s="63"/>
      <c r="W175" s="63"/>
      <c r="X175" s="63"/>
      <c r="Y175" s="63"/>
      <c r="Z175" s="63"/>
    </row>
    <row r="176" spans="1:26" ht="13.5" customHeight="1" x14ac:dyDescent="0.35">
      <c r="A176" s="60"/>
      <c r="B176" s="60"/>
      <c r="C176" s="63"/>
      <c r="D176" s="63"/>
      <c r="E176" s="63"/>
      <c r="F176" s="63"/>
      <c r="G176" s="63"/>
      <c r="H176" s="63"/>
      <c r="I176" s="63"/>
      <c r="J176" s="63"/>
      <c r="K176" s="63"/>
      <c r="L176" s="63"/>
      <c r="M176" s="122"/>
      <c r="N176" s="60"/>
      <c r="O176" s="63"/>
      <c r="P176" s="63"/>
      <c r="Q176" s="63"/>
      <c r="R176" s="63"/>
      <c r="S176" s="63"/>
      <c r="T176" s="63"/>
      <c r="U176" s="63"/>
      <c r="V176" s="63"/>
      <c r="W176" s="63"/>
      <c r="X176" s="63"/>
      <c r="Y176" s="63"/>
      <c r="Z176" s="63"/>
    </row>
    <row r="177" spans="1:26" ht="13.5" customHeight="1" x14ac:dyDescent="0.35">
      <c r="A177" s="60"/>
      <c r="B177" s="60"/>
      <c r="C177" s="63"/>
      <c r="D177" s="63"/>
      <c r="E177" s="63"/>
      <c r="F177" s="63"/>
      <c r="G177" s="63"/>
      <c r="H177" s="63"/>
      <c r="I177" s="63"/>
      <c r="J177" s="63"/>
      <c r="K177" s="63"/>
      <c r="L177" s="63"/>
      <c r="M177" s="122"/>
      <c r="N177" s="60"/>
      <c r="O177" s="63"/>
      <c r="P177" s="63"/>
      <c r="Q177" s="63"/>
      <c r="R177" s="63"/>
      <c r="S177" s="63"/>
      <c r="T177" s="63"/>
      <c r="U177" s="63"/>
      <c r="V177" s="63"/>
      <c r="W177" s="63"/>
      <c r="X177" s="63"/>
      <c r="Y177" s="63"/>
      <c r="Z177" s="63"/>
    </row>
    <row r="178" spans="1:26" ht="13.5" customHeight="1" x14ac:dyDescent="0.35">
      <c r="A178" s="60"/>
      <c r="B178" s="60"/>
      <c r="C178" s="63"/>
      <c r="D178" s="63"/>
      <c r="E178" s="63"/>
      <c r="F178" s="63"/>
      <c r="G178" s="63"/>
      <c r="H178" s="63"/>
      <c r="I178" s="63"/>
      <c r="J178" s="63"/>
      <c r="K178" s="63"/>
      <c r="L178" s="63"/>
      <c r="M178" s="122"/>
      <c r="N178" s="60"/>
      <c r="O178" s="63"/>
      <c r="P178" s="63"/>
      <c r="Q178" s="63"/>
      <c r="R178" s="63"/>
      <c r="S178" s="63"/>
      <c r="T178" s="63"/>
      <c r="U178" s="63"/>
      <c r="V178" s="63"/>
      <c r="W178" s="63"/>
      <c r="X178" s="63"/>
      <c r="Y178" s="63"/>
      <c r="Z178" s="63"/>
    </row>
    <row r="179" spans="1:26" ht="13.5" customHeight="1" x14ac:dyDescent="0.35">
      <c r="A179" s="60"/>
      <c r="B179" s="60"/>
      <c r="C179" s="63"/>
      <c r="D179" s="63"/>
      <c r="E179" s="63"/>
      <c r="F179" s="63"/>
      <c r="G179" s="63"/>
      <c r="H179" s="63"/>
      <c r="I179" s="63"/>
      <c r="J179" s="63"/>
      <c r="K179" s="63"/>
      <c r="L179" s="63"/>
      <c r="M179" s="122"/>
      <c r="N179" s="60"/>
      <c r="O179" s="63"/>
      <c r="P179" s="63"/>
      <c r="Q179" s="63"/>
      <c r="R179" s="63"/>
      <c r="S179" s="63"/>
      <c r="T179" s="63"/>
      <c r="U179" s="63"/>
      <c r="V179" s="63"/>
      <c r="W179" s="63"/>
      <c r="X179" s="63"/>
      <c r="Y179" s="63"/>
      <c r="Z179" s="63"/>
    </row>
    <row r="180" spans="1:26" ht="13.5" customHeight="1" x14ac:dyDescent="0.35">
      <c r="A180" s="60"/>
      <c r="B180" s="60"/>
      <c r="C180" s="63"/>
      <c r="D180" s="63"/>
      <c r="E180" s="63"/>
      <c r="F180" s="63"/>
      <c r="G180" s="63"/>
      <c r="H180" s="63"/>
      <c r="I180" s="63"/>
      <c r="J180" s="63"/>
      <c r="K180" s="63"/>
      <c r="L180" s="63"/>
      <c r="M180" s="122"/>
      <c r="N180" s="60"/>
      <c r="O180" s="63"/>
      <c r="P180" s="63"/>
      <c r="Q180" s="63"/>
      <c r="R180" s="63"/>
      <c r="S180" s="63"/>
      <c r="T180" s="63"/>
      <c r="U180" s="63"/>
      <c r="V180" s="63"/>
      <c r="W180" s="63"/>
      <c r="X180" s="63"/>
      <c r="Y180" s="63"/>
      <c r="Z180" s="63"/>
    </row>
    <row r="181" spans="1:26" ht="13.5" customHeight="1" x14ac:dyDescent="0.35">
      <c r="A181" s="60"/>
      <c r="B181" s="60"/>
      <c r="C181" s="63"/>
      <c r="D181" s="63"/>
      <c r="E181" s="63"/>
      <c r="F181" s="63"/>
      <c r="G181" s="63"/>
      <c r="H181" s="63"/>
      <c r="I181" s="63"/>
      <c r="J181" s="63"/>
      <c r="K181" s="63"/>
      <c r="L181" s="63"/>
      <c r="M181" s="122"/>
      <c r="N181" s="60"/>
      <c r="O181" s="63"/>
      <c r="P181" s="63"/>
      <c r="Q181" s="63"/>
      <c r="R181" s="63"/>
      <c r="S181" s="63"/>
      <c r="T181" s="63"/>
      <c r="U181" s="63"/>
      <c r="V181" s="63"/>
      <c r="W181" s="63"/>
      <c r="X181" s="63"/>
      <c r="Y181" s="63"/>
      <c r="Z181" s="63"/>
    </row>
    <row r="182" spans="1:26" ht="13.5" customHeight="1" x14ac:dyDescent="0.35">
      <c r="A182" s="60"/>
      <c r="B182" s="60"/>
      <c r="C182" s="63"/>
      <c r="D182" s="63"/>
      <c r="E182" s="63"/>
      <c r="F182" s="63"/>
      <c r="G182" s="63"/>
      <c r="H182" s="63"/>
      <c r="I182" s="63"/>
      <c r="J182" s="63"/>
      <c r="K182" s="63"/>
      <c r="L182" s="63"/>
      <c r="M182" s="122"/>
      <c r="N182" s="60"/>
      <c r="O182" s="63"/>
      <c r="P182" s="63"/>
      <c r="Q182" s="63"/>
      <c r="R182" s="63"/>
      <c r="S182" s="63"/>
      <c r="T182" s="63"/>
      <c r="U182" s="63"/>
      <c r="V182" s="63"/>
      <c r="W182" s="63"/>
      <c r="X182" s="63"/>
      <c r="Y182" s="63"/>
      <c r="Z182" s="63"/>
    </row>
    <row r="183" spans="1:26" ht="13.5" customHeight="1" x14ac:dyDescent="0.35">
      <c r="A183" s="60"/>
      <c r="B183" s="60"/>
      <c r="C183" s="63"/>
      <c r="D183" s="63"/>
      <c r="E183" s="63"/>
      <c r="F183" s="63"/>
      <c r="G183" s="63"/>
      <c r="H183" s="63"/>
      <c r="I183" s="63"/>
      <c r="J183" s="63"/>
      <c r="K183" s="63"/>
      <c r="L183" s="63"/>
      <c r="M183" s="122"/>
      <c r="N183" s="60"/>
      <c r="O183" s="63"/>
      <c r="P183" s="63"/>
      <c r="Q183" s="63"/>
      <c r="R183" s="63"/>
      <c r="S183" s="63"/>
      <c r="T183" s="63"/>
      <c r="U183" s="63"/>
      <c r="V183" s="63"/>
      <c r="W183" s="63"/>
      <c r="X183" s="63"/>
      <c r="Y183" s="63"/>
      <c r="Z183" s="63"/>
    </row>
    <row r="184" spans="1:26" ht="13.5" customHeight="1" x14ac:dyDescent="0.35">
      <c r="A184" s="60"/>
      <c r="B184" s="60"/>
      <c r="C184" s="63"/>
      <c r="D184" s="63"/>
      <c r="E184" s="63"/>
      <c r="F184" s="63"/>
      <c r="G184" s="63"/>
      <c r="H184" s="63"/>
      <c r="I184" s="63"/>
      <c r="J184" s="63"/>
      <c r="K184" s="63"/>
      <c r="L184" s="63"/>
      <c r="M184" s="122"/>
      <c r="N184" s="60"/>
      <c r="O184" s="63"/>
      <c r="P184" s="63"/>
      <c r="Q184" s="63"/>
      <c r="R184" s="63"/>
      <c r="S184" s="63"/>
      <c r="T184" s="63"/>
      <c r="U184" s="63"/>
      <c r="V184" s="63"/>
      <c r="W184" s="63"/>
      <c r="X184" s="63"/>
      <c r="Y184" s="63"/>
      <c r="Z184" s="63"/>
    </row>
    <row r="185" spans="1:26" ht="13.5" customHeight="1" x14ac:dyDescent="0.35">
      <c r="A185" s="60"/>
      <c r="B185" s="60"/>
      <c r="C185" s="63"/>
      <c r="D185" s="63"/>
      <c r="E185" s="63"/>
      <c r="F185" s="63"/>
      <c r="G185" s="63"/>
      <c r="H185" s="63"/>
      <c r="I185" s="63"/>
      <c r="J185" s="63"/>
      <c r="K185" s="63"/>
      <c r="L185" s="63"/>
      <c r="M185" s="122"/>
      <c r="N185" s="60"/>
      <c r="O185" s="63"/>
      <c r="P185" s="63"/>
      <c r="Q185" s="63"/>
      <c r="R185" s="63"/>
      <c r="S185" s="63"/>
      <c r="T185" s="63"/>
      <c r="U185" s="63"/>
      <c r="V185" s="63"/>
      <c r="W185" s="63"/>
      <c r="X185" s="63"/>
      <c r="Y185" s="63"/>
      <c r="Z185" s="63"/>
    </row>
    <row r="186" spans="1:26" ht="13.5" customHeight="1" x14ac:dyDescent="0.35">
      <c r="A186" s="60"/>
      <c r="B186" s="60"/>
      <c r="C186" s="63"/>
      <c r="D186" s="63"/>
      <c r="E186" s="63"/>
      <c r="F186" s="63"/>
      <c r="G186" s="63"/>
      <c r="H186" s="63"/>
      <c r="I186" s="63"/>
      <c r="J186" s="63"/>
      <c r="K186" s="63"/>
      <c r="L186" s="63"/>
      <c r="M186" s="122"/>
      <c r="N186" s="60"/>
      <c r="O186" s="63"/>
      <c r="P186" s="63"/>
      <c r="Q186" s="63"/>
      <c r="R186" s="63"/>
      <c r="S186" s="63"/>
      <c r="T186" s="63"/>
      <c r="U186" s="63"/>
      <c r="V186" s="63"/>
      <c r="W186" s="63"/>
      <c r="X186" s="63"/>
      <c r="Y186" s="63"/>
      <c r="Z186" s="63"/>
    </row>
    <row r="187" spans="1:26" ht="13.5" customHeight="1" x14ac:dyDescent="0.35">
      <c r="A187" s="60"/>
      <c r="B187" s="60"/>
      <c r="C187" s="63"/>
      <c r="D187" s="63"/>
      <c r="E187" s="63"/>
      <c r="F187" s="63"/>
      <c r="G187" s="63"/>
      <c r="H187" s="63"/>
      <c r="I187" s="63"/>
      <c r="J187" s="63"/>
      <c r="K187" s="63"/>
      <c r="L187" s="63"/>
      <c r="M187" s="122"/>
      <c r="N187" s="60"/>
      <c r="O187" s="63"/>
      <c r="P187" s="63"/>
      <c r="Q187" s="63"/>
      <c r="R187" s="63"/>
      <c r="S187" s="63"/>
      <c r="T187" s="63"/>
      <c r="U187" s="63"/>
      <c r="V187" s="63"/>
      <c r="W187" s="63"/>
      <c r="X187" s="63"/>
      <c r="Y187" s="63"/>
      <c r="Z187" s="63"/>
    </row>
    <row r="188" spans="1:26" ht="13.5" customHeight="1" x14ac:dyDescent="0.35">
      <c r="A188" s="60"/>
      <c r="B188" s="60"/>
      <c r="C188" s="63"/>
      <c r="D188" s="63"/>
      <c r="E188" s="63"/>
      <c r="F188" s="63"/>
      <c r="G188" s="63"/>
      <c r="H188" s="63"/>
      <c r="I188" s="63"/>
      <c r="J188" s="63"/>
      <c r="K188" s="63"/>
      <c r="L188" s="63"/>
      <c r="M188" s="122"/>
      <c r="N188" s="60"/>
      <c r="O188" s="63"/>
      <c r="P188" s="63"/>
      <c r="Q188" s="63"/>
      <c r="R188" s="63"/>
      <c r="S188" s="63"/>
      <c r="T188" s="63"/>
      <c r="U188" s="63"/>
      <c r="V188" s="63"/>
      <c r="W188" s="63"/>
      <c r="X188" s="63"/>
      <c r="Y188" s="63"/>
      <c r="Z188" s="63"/>
    </row>
    <row r="189" spans="1:26" ht="13.5" customHeight="1" x14ac:dyDescent="0.35">
      <c r="A189" s="60"/>
      <c r="B189" s="60"/>
      <c r="C189" s="63"/>
      <c r="D189" s="63"/>
      <c r="E189" s="63"/>
      <c r="F189" s="63"/>
      <c r="G189" s="63"/>
      <c r="H189" s="63"/>
      <c r="I189" s="63"/>
      <c r="J189" s="63"/>
      <c r="K189" s="63"/>
      <c r="L189" s="63"/>
      <c r="M189" s="122"/>
      <c r="N189" s="60"/>
      <c r="O189" s="63"/>
      <c r="P189" s="63"/>
      <c r="Q189" s="63"/>
      <c r="R189" s="63"/>
      <c r="S189" s="63"/>
      <c r="T189" s="63"/>
      <c r="U189" s="63"/>
      <c r="V189" s="63"/>
      <c r="W189" s="63"/>
      <c r="X189" s="63"/>
      <c r="Y189" s="63"/>
      <c r="Z189" s="63"/>
    </row>
    <row r="190" spans="1:26" ht="13.5" customHeight="1" x14ac:dyDescent="0.35">
      <c r="A190" s="60"/>
      <c r="B190" s="60"/>
      <c r="C190" s="63"/>
      <c r="D190" s="63"/>
      <c r="E190" s="63"/>
      <c r="F190" s="63"/>
      <c r="G190" s="63"/>
      <c r="H190" s="63"/>
      <c r="I190" s="63"/>
      <c r="J190" s="63"/>
      <c r="K190" s="63"/>
      <c r="L190" s="63"/>
      <c r="M190" s="122"/>
      <c r="N190" s="60"/>
      <c r="O190" s="63"/>
      <c r="P190" s="63"/>
      <c r="Q190" s="63"/>
      <c r="R190" s="63"/>
      <c r="S190" s="63"/>
      <c r="T190" s="63"/>
      <c r="U190" s="63"/>
      <c r="V190" s="63"/>
      <c r="W190" s="63"/>
      <c r="X190" s="63"/>
      <c r="Y190" s="63"/>
      <c r="Z190" s="63"/>
    </row>
    <row r="191" spans="1:26" ht="13.5" customHeight="1" x14ac:dyDescent="0.35">
      <c r="A191" s="60"/>
      <c r="B191" s="60"/>
      <c r="C191" s="63"/>
      <c r="D191" s="63"/>
      <c r="E191" s="63"/>
      <c r="F191" s="63"/>
      <c r="G191" s="63"/>
      <c r="H191" s="63"/>
      <c r="I191" s="63"/>
      <c r="J191" s="63"/>
      <c r="K191" s="63"/>
      <c r="L191" s="63"/>
      <c r="M191" s="122"/>
      <c r="N191" s="60"/>
      <c r="O191" s="63"/>
      <c r="P191" s="63"/>
      <c r="Q191" s="63"/>
      <c r="R191" s="63"/>
      <c r="S191" s="63"/>
      <c r="T191" s="63"/>
      <c r="U191" s="63"/>
      <c r="V191" s="63"/>
      <c r="W191" s="63"/>
      <c r="X191" s="63"/>
      <c r="Y191" s="63"/>
      <c r="Z191" s="63"/>
    </row>
    <row r="192" spans="1:26" ht="13.5" customHeight="1" x14ac:dyDescent="0.35">
      <c r="A192" s="60"/>
      <c r="B192" s="60"/>
      <c r="C192" s="63"/>
      <c r="D192" s="63"/>
      <c r="E192" s="63"/>
      <c r="F192" s="63"/>
      <c r="G192" s="63"/>
      <c r="H192" s="63"/>
      <c r="I192" s="63"/>
      <c r="J192" s="63"/>
      <c r="K192" s="63"/>
      <c r="L192" s="63"/>
      <c r="M192" s="122"/>
      <c r="N192" s="60"/>
      <c r="O192" s="63"/>
      <c r="P192" s="63"/>
      <c r="Q192" s="63"/>
      <c r="R192" s="63"/>
      <c r="S192" s="63"/>
      <c r="T192" s="63"/>
      <c r="U192" s="63"/>
      <c r="V192" s="63"/>
      <c r="W192" s="63"/>
      <c r="X192" s="63"/>
      <c r="Y192" s="63"/>
      <c r="Z192" s="63"/>
    </row>
    <row r="193" spans="1:26" ht="13.5" customHeight="1" x14ac:dyDescent="0.35">
      <c r="A193" s="60"/>
      <c r="B193" s="60"/>
      <c r="C193" s="63"/>
      <c r="D193" s="63"/>
      <c r="E193" s="63"/>
      <c r="F193" s="63"/>
      <c r="G193" s="63"/>
      <c r="H193" s="63"/>
      <c r="I193" s="63"/>
      <c r="J193" s="63"/>
      <c r="K193" s="63"/>
      <c r="L193" s="63"/>
      <c r="M193" s="122"/>
      <c r="N193" s="60"/>
      <c r="O193" s="63"/>
      <c r="P193" s="63"/>
      <c r="Q193" s="63"/>
      <c r="R193" s="63"/>
      <c r="S193" s="63"/>
      <c r="T193" s="63"/>
      <c r="U193" s="63"/>
      <c r="V193" s="63"/>
      <c r="W193" s="63"/>
      <c r="X193" s="63"/>
      <c r="Y193" s="63"/>
      <c r="Z193" s="63"/>
    </row>
    <row r="194" spans="1:26" ht="13.5" customHeight="1" x14ac:dyDescent="0.35">
      <c r="A194" s="60"/>
      <c r="B194" s="60"/>
      <c r="C194" s="63"/>
      <c r="D194" s="63"/>
      <c r="E194" s="63"/>
      <c r="F194" s="63"/>
      <c r="G194" s="63"/>
      <c r="H194" s="63"/>
      <c r="I194" s="63"/>
      <c r="J194" s="63"/>
      <c r="K194" s="63"/>
      <c r="L194" s="63"/>
      <c r="M194" s="122"/>
      <c r="N194" s="60"/>
      <c r="O194" s="63"/>
      <c r="P194" s="63"/>
      <c r="Q194" s="63"/>
      <c r="R194" s="63"/>
      <c r="S194" s="63"/>
      <c r="T194" s="63"/>
      <c r="U194" s="63"/>
      <c r="V194" s="63"/>
      <c r="W194" s="63"/>
      <c r="X194" s="63"/>
      <c r="Y194" s="63"/>
      <c r="Z194" s="63"/>
    </row>
    <row r="195" spans="1:26" ht="13.5" customHeight="1" x14ac:dyDescent="0.35">
      <c r="A195" s="60"/>
      <c r="B195" s="60"/>
      <c r="C195" s="63"/>
      <c r="D195" s="63"/>
      <c r="E195" s="63"/>
      <c r="F195" s="63"/>
      <c r="G195" s="63"/>
      <c r="H195" s="63"/>
      <c r="I195" s="63"/>
      <c r="J195" s="63"/>
      <c r="K195" s="63"/>
      <c r="L195" s="63"/>
      <c r="M195" s="122"/>
      <c r="N195" s="60"/>
      <c r="O195" s="63"/>
      <c r="P195" s="63"/>
      <c r="Q195" s="63"/>
      <c r="R195" s="63"/>
      <c r="S195" s="63"/>
      <c r="T195" s="63"/>
      <c r="U195" s="63"/>
      <c r="V195" s="63"/>
      <c r="W195" s="63"/>
      <c r="X195" s="63"/>
      <c r="Y195" s="63"/>
      <c r="Z195" s="63"/>
    </row>
    <row r="196" spans="1:26" ht="13.5" customHeight="1" x14ac:dyDescent="0.35">
      <c r="A196" s="60"/>
      <c r="B196" s="60"/>
      <c r="C196" s="63"/>
      <c r="D196" s="63"/>
      <c r="E196" s="63"/>
      <c r="F196" s="63"/>
      <c r="G196" s="63"/>
      <c r="H196" s="63"/>
      <c r="I196" s="63"/>
      <c r="J196" s="63"/>
      <c r="K196" s="63"/>
      <c r="L196" s="63"/>
      <c r="M196" s="122"/>
      <c r="N196" s="60"/>
      <c r="O196" s="63"/>
      <c r="P196" s="63"/>
      <c r="Q196" s="63"/>
      <c r="R196" s="63"/>
      <c r="S196" s="63"/>
      <c r="T196" s="63"/>
      <c r="U196" s="63"/>
      <c r="V196" s="63"/>
      <c r="W196" s="63"/>
      <c r="X196" s="63"/>
      <c r="Y196" s="63"/>
      <c r="Z196" s="63"/>
    </row>
    <row r="197" spans="1:26" ht="13.5" customHeight="1" x14ac:dyDescent="0.35">
      <c r="A197" s="60"/>
      <c r="B197" s="60"/>
      <c r="C197" s="63"/>
      <c r="D197" s="63"/>
      <c r="E197" s="63"/>
      <c r="F197" s="63"/>
      <c r="G197" s="63"/>
      <c r="H197" s="63"/>
      <c r="I197" s="63"/>
      <c r="J197" s="63"/>
      <c r="K197" s="63"/>
      <c r="L197" s="63"/>
      <c r="M197" s="122"/>
      <c r="N197" s="60"/>
      <c r="O197" s="63"/>
      <c r="P197" s="63"/>
      <c r="Q197" s="63"/>
      <c r="R197" s="63"/>
      <c r="S197" s="63"/>
      <c r="T197" s="63"/>
      <c r="U197" s="63"/>
      <c r="V197" s="63"/>
      <c r="W197" s="63"/>
      <c r="X197" s="63"/>
      <c r="Y197" s="63"/>
      <c r="Z197" s="63"/>
    </row>
    <row r="198" spans="1:26" ht="13.5" customHeight="1" x14ac:dyDescent="0.35">
      <c r="A198" s="60"/>
      <c r="B198" s="60"/>
      <c r="C198" s="63"/>
      <c r="D198" s="63"/>
      <c r="E198" s="63"/>
      <c r="F198" s="63"/>
      <c r="G198" s="63"/>
      <c r="H198" s="63"/>
      <c r="I198" s="63"/>
      <c r="J198" s="63"/>
      <c r="K198" s="63"/>
      <c r="L198" s="63"/>
      <c r="M198" s="122"/>
      <c r="N198" s="60"/>
      <c r="O198" s="63"/>
      <c r="P198" s="63"/>
      <c r="Q198" s="63"/>
      <c r="R198" s="63"/>
      <c r="S198" s="63"/>
      <c r="T198" s="63"/>
      <c r="U198" s="63"/>
      <c r="V198" s="63"/>
      <c r="W198" s="63"/>
      <c r="X198" s="63"/>
      <c r="Y198" s="63"/>
      <c r="Z198" s="63"/>
    </row>
    <row r="199" spans="1:26" ht="13.5" customHeight="1" x14ac:dyDescent="0.35">
      <c r="A199" s="60"/>
      <c r="B199" s="60"/>
      <c r="C199" s="63"/>
      <c r="D199" s="63"/>
      <c r="E199" s="63"/>
      <c r="F199" s="63"/>
      <c r="G199" s="63"/>
      <c r="H199" s="63"/>
      <c r="I199" s="63"/>
      <c r="J199" s="63"/>
      <c r="K199" s="63"/>
      <c r="L199" s="63"/>
      <c r="M199" s="122"/>
      <c r="N199" s="60"/>
      <c r="O199" s="63"/>
      <c r="P199" s="63"/>
      <c r="Q199" s="63"/>
      <c r="R199" s="63"/>
      <c r="S199" s="63"/>
      <c r="T199" s="63"/>
      <c r="U199" s="63"/>
      <c r="V199" s="63"/>
      <c r="W199" s="63"/>
      <c r="X199" s="63"/>
      <c r="Y199" s="63"/>
      <c r="Z199" s="63"/>
    </row>
    <row r="200" spans="1:26" ht="13.5" customHeight="1" x14ac:dyDescent="0.35">
      <c r="A200" s="60"/>
      <c r="B200" s="60"/>
      <c r="C200" s="63"/>
      <c r="D200" s="63"/>
      <c r="E200" s="63"/>
      <c r="F200" s="63"/>
      <c r="G200" s="63"/>
      <c r="H200" s="63"/>
      <c r="I200" s="63"/>
      <c r="J200" s="63"/>
      <c r="K200" s="63"/>
      <c r="L200" s="63"/>
      <c r="M200" s="122"/>
      <c r="N200" s="60"/>
      <c r="O200" s="63"/>
      <c r="P200" s="63"/>
      <c r="Q200" s="63"/>
      <c r="R200" s="63"/>
      <c r="S200" s="63"/>
      <c r="T200" s="63"/>
      <c r="U200" s="63"/>
      <c r="V200" s="63"/>
      <c r="W200" s="63"/>
      <c r="X200" s="63"/>
      <c r="Y200" s="63"/>
      <c r="Z200" s="63"/>
    </row>
    <row r="201" spans="1:26" ht="13.5" customHeight="1" x14ac:dyDescent="0.35">
      <c r="A201" s="60"/>
      <c r="B201" s="60"/>
      <c r="C201" s="63"/>
      <c r="D201" s="63"/>
      <c r="E201" s="63"/>
      <c r="F201" s="63"/>
      <c r="G201" s="63"/>
      <c r="H201" s="63"/>
      <c r="I201" s="63"/>
      <c r="J201" s="63"/>
      <c r="K201" s="63"/>
      <c r="L201" s="63"/>
      <c r="M201" s="122"/>
      <c r="N201" s="60"/>
      <c r="O201" s="63"/>
      <c r="P201" s="63"/>
      <c r="Q201" s="63"/>
      <c r="R201" s="63"/>
      <c r="S201" s="63"/>
      <c r="T201" s="63"/>
      <c r="U201" s="63"/>
      <c r="V201" s="63"/>
      <c r="W201" s="63"/>
      <c r="X201" s="63"/>
      <c r="Y201" s="63"/>
      <c r="Z201" s="63"/>
    </row>
    <row r="202" spans="1:26" ht="13.5" customHeight="1" x14ac:dyDescent="0.35">
      <c r="A202" s="60"/>
      <c r="B202" s="60"/>
      <c r="C202" s="63"/>
      <c r="D202" s="63"/>
      <c r="E202" s="63"/>
      <c r="F202" s="63"/>
      <c r="G202" s="63"/>
      <c r="H202" s="63"/>
      <c r="I202" s="63"/>
      <c r="J202" s="63"/>
      <c r="K202" s="63"/>
      <c r="L202" s="63"/>
      <c r="M202" s="122"/>
      <c r="N202" s="60"/>
      <c r="O202" s="63"/>
      <c r="P202" s="63"/>
      <c r="Q202" s="63"/>
      <c r="R202" s="63"/>
      <c r="S202" s="63"/>
      <c r="T202" s="63"/>
      <c r="U202" s="63"/>
      <c r="V202" s="63"/>
      <c r="W202" s="63"/>
      <c r="X202" s="63"/>
      <c r="Y202" s="63"/>
      <c r="Z202" s="63"/>
    </row>
    <row r="203" spans="1:26" ht="13.5" customHeight="1" x14ac:dyDescent="0.35">
      <c r="A203" s="60"/>
      <c r="B203" s="60"/>
      <c r="C203" s="63"/>
      <c r="D203" s="63"/>
      <c r="E203" s="63"/>
      <c r="F203" s="63"/>
      <c r="G203" s="63"/>
      <c r="H203" s="63"/>
      <c r="I203" s="63"/>
      <c r="J203" s="63"/>
      <c r="K203" s="63"/>
      <c r="L203" s="63"/>
      <c r="M203" s="122"/>
      <c r="N203" s="60"/>
      <c r="O203" s="63"/>
      <c r="P203" s="63"/>
      <c r="Q203" s="63"/>
      <c r="R203" s="63"/>
      <c r="S203" s="63"/>
      <c r="T203" s="63"/>
      <c r="U203" s="63"/>
      <c r="V203" s="63"/>
      <c r="W203" s="63"/>
      <c r="X203" s="63"/>
      <c r="Y203" s="63"/>
      <c r="Z203" s="63"/>
    </row>
    <row r="204" spans="1:26" ht="13.5" customHeight="1" x14ac:dyDescent="0.35">
      <c r="A204" s="60"/>
      <c r="B204" s="60"/>
      <c r="C204" s="63"/>
      <c r="D204" s="63"/>
      <c r="E204" s="63"/>
      <c r="F204" s="63"/>
      <c r="G204" s="63"/>
      <c r="H204" s="63"/>
      <c r="I204" s="63"/>
      <c r="J204" s="63"/>
      <c r="K204" s="63"/>
      <c r="L204" s="63"/>
      <c r="M204" s="122"/>
      <c r="N204" s="60"/>
      <c r="O204" s="63"/>
      <c r="P204" s="63"/>
      <c r="Q204" s="63"/>
      <c r="R204" s="63"/>
      <c r="S204" s="63"/>
      <c r="T204" s="63"/>
      <c r="U204" s="63"/>
      <c r="V204" s="63"/>
      <c r="W204" s="63"/>
      <c r="X204" s="63"/>
      <c r="Y204" s="63"/>
      <c r="Z204" s="63"/>
    </row>
    <row r="205" spans="1:26" ht="13.5" customHeight="1" x14ac:dyDescent="0.35">
      <c r="A205" s="60"/>
      <c r="B205" s="60"/>
      <c r="C205" s="63"/>
      <c r="D205" s="63"/>
      <c r="E205" s="63"/>
      <c r="F205" s="63"/>
      <c r="G205" s="63"/>
      <c r="H205" s="63"/>
      <c r="I205" s="63"/>
      <c r="J205" s="63"/>
      <c r="K205" s="63"/>
      <c r="L205" s="63"/>
      <c r="M205" s="122"/>
      <c r="N205" s="60"/>
      <c r="O205" s="63"/>
      <c r="P205" s="63"/>
      <c r="Q205" s="63"/>
      <c r="R205" s="63"/>
      <c r="S205" s="63"/>
      <c r="T205" s="63"/>
      <c r="U205" s="63"/>
      <c r="V205" s="63"/>
      <c r="W205" s="63"/>
      <c r="X205" s="63"/>
      <c r="Y205" s="63"/>
      <c r="Z205" s="63"/>
    </row>
    <row r="206" spans="1:26" ht="13.5" customHeight="1" x14ac:dyDescent="0.35">
      <c r="A206" s="60"/>
      <c r="B206" s="60"/>
      <c r="C206" s="63"/>
      <c r="D206" s="63"/>
      <c r="E206" s="63"/>
      <c r="F206" s="63"/>
      <c r="G206" s="63"/>
      <c r="H206" s="63"/>
      <c r="I206" s="63"/>
      <c r="J206" s="63"/>
      <c r="K206" s="63"/>
      <c r="L206" s="63"/>
      <c r="M206" s="122"/>
      <c r="N206" s="60"/>
      <c r="O206" s="63"/>
      <c r="P206" s="63"/>
      <c r="Q206" s="63"/>
      <c r="R206" s="63"/>
      <c r="S206" s="63"/>
      <c r="T206" s="63"/>
      <c r="U206" s="63"/>
      <c r="V206" s="63"/>
      <c r="W206" s="63"/>
      <c r="X206" s="63"/>
      <c r="Y206" s="63"/>
      <c r="Z206" s="63"/>
    </row>
    <row r="207" spans="1:26" ht="13.5" customHeight="1" x14ac:dyDescent="0.35">
      <c r="A207" s="60"/>
      <c r="B207" s="60"/>
      <c r="C207" s="63"/>
      <c r="D207" s="63"/>
      <c r="E207" s="63"/>
      <c r="F207" s="63"/>
      <c r="G207" s="63"/>
      <c r="H207" s="63"/>
      <c r="I207" s="63"/>
      <c r="J207" s="63"/>
      <c r="K207" s="63"/>
      <c r="L207" s="63"/>
      <c r="M207" s="122"/>
      <c r="N207" s="60"/>
      <c r="O207" s="63"/>
      <c r="P207" s="63"/>
      <c r="Q207" s="63"/>
      <c r="R207" s="63"/>
      <c r="S207" s="63"/>
      <c r="T207" s="63"/>
      <c r="U207" s="63"/>
      <c r="V207" s="63"/>
      <c r="W207" s="63"/>
      <c r="X207" s="63"/>
      <c r="Y207" s="63"/>
      <c r="Z207" s="63"/>
    </row>
    <row r="208" spans="1:26" ht="13.5" customHeight="1" x14ac:dyDescent="0.35">
      <c r="A208" s="60"/>
      <c r="B208" s="60"/>
      <c r="C208" s="63"/>
      <c r="D208" s="63"/>
      <c r="E208" s="63"/>
      <c r="F208" s="63"/>
      <c r="G208" s="63"/>
      <c r="H208" s="63"/>
      <c r="I208" s="63"/>
      <c r="J208" s="63"/>
      <c r="K208" s="63"/>
      <c r="L208" s="63"/>
      <c r="M208" s="122"/>
      <c r="N208" s="60"/>
      <c r="O208" s="63"/>
      <c r="P208" s="63"/>
      <c r="Q208" s="63"/>
      <c r="R208" s="63"/>
      <c r="S208" s="63"/>
      <c r="T208" s="63"/>
      <c r="U208" s="63"/>
      <c r="V208" s="63"/>
      <c r="W208" s="63"/>
      <c r="X208" s="63"/>
      <c r="Y208" s="63"/>
      <c r="Z208" s="63"/>
    </row>
    <row r="209" spans="1:26" ht="13.5" customHeight="1" x14ac:dyDescent="0.35">
      <c r="A209" s="60"/>
      <c r="B209" s="60"/>
      <c r="C209" s="63"/>
      <c r="D209" s="63"/>
      <c r="E209" s="63"/>
      <c r="F209" s="63"/>
      <c r="G209" s="63"/>
      <c r="H209" s="63"/>
      <c r="I209" s="63"/>
      <c r="J209" s="63"/>
      <c r="K209" s="63"/>
      <c r="L209" s="63"/>
      <c r="M209" s="122"/>
      <c r="N209" s="60"/>
      <c r="O209" s="63"/>
      <c r="P209" s="63"/>
      <c r="Q209" s="63"/>
      <c r="R209" s="63"/>
      <c r="S209" s="63"/>
      <c r="T209" s="63"/>
      <c r="U209" s="63"/>
      <c r="V209" s="63"/>
      <c r="W209" s="63"/>
      <c r="X209" s="63"/>
      <c r="Y209" s="63"/>
      <c r="Z209" s="63"/>
    </row>
    <row r="210" spans="1:26" ht="13.5" customHeight="1" x14ac:dyDescent="0.35">
      <c r="A210" s="60"/>
      <c r="B210" s="60"/>
      <c r="C210" s="63"/>
      <c r="D210" s="63"/>
      <c r="E210" s="63"/>
      <c r="F210" s="63"/>
      <c r="G210" s="63"/>
      <c r="H210" s="63"/>
      <c r="I210" s="63"/>
      <c r="J210" s="63"/>
      <c r="K210" s="63"/>
      <c r="L210" s="63"/>
      <c r="M210" s="122"/>
      <c r="N210" s="60"/>
      <c r="O210" s="63"/>
      <c r="P210" s="63"/>
      <c r="Q210" s="63"/>
      <c r="R210" s="63"/>
      <c r="S210" s="63"/>
      <c r="T210" s="63"/>
      <c r="U210" s="63"/>
      <c r="V210" s="63"/>
      <c r="W210" s="63"/>
      <c r="X210" s="63"/>
      <c r="Y210" s="63"/>
      <c r="Z210" s="63"/>
    </row>
    <row r="211" spans="1:26" ht="13.5" customHeight="1" x14ac:dyDescent="0.35">
      <c r="A211" s="60"/>
      <c r="B211" s="60"/>
      <c r="C211" s="63"/>
      <c r="D211" s="63"/>
      <c r="E211" s="63"/>
      <c r="F211" s="63"/>
      <c r="G211" s="63"/>
      <c r="H211" s="63"/>
      <c r="I211" s="63"/>
      <c r="J211" s="63"/>
      <c r="K211" s="63"/>
      <c r="L211" s="63"/>
      <c r="M211" s="122"/>
      <c r="N211" s="60"/>
      <c r="O211" s="63"/>
      <c r="P211" s="63"/>
      <c r="Q211" s="63"/>
      <c r="R211" s="63"/>
      <c r="S211" s="63"/>
      <c r="T211" s="63"/>
      <c r="U211" s="63"/>
      <c r="V211" s="63"/>
      <c r="W211" s="63"/>
      <c r="X211" s="63"/>
      <c r="Y211" s="63"/>
      <c r="Z211" s="63"/>
    </row>
    <row r="212" spans="1:26" ht="13.5" customHeight="1" x14ac:dyDescent="0.35">
      <c r="A212" s="60"/>
      <c r="B212" s="60"/>
      <c r="C212" s="63"/>
      <c r="D212" s="63"/>
      <c r="E212" s="63"/>
      <c r="F212" s="63"/>
      <c r="G212" s="63"/>
      <c r="H212" s="63"/>
      <c r="I212" s="63"/>
      <c r="J212" s="63"/>
      <c r="K212" s="63"/>
      <c r="L212" s="63"/>
      <c r="M212" s="122"/>
      <c r="N212" s="60"/>
      <c r="O212" s="63"/>
      <c r="P212" s="63"/>
      <c r="Q212" s="63"/>
      <c r="R212" s="63"/>
      <c r="S212" s="63"/>
      <c r="T212" s="63"/>
      <c r="U212" s="63"/>
      <c r="V212" s="63"/>
      <c r="W212" s="63"/>
      <c r="X212" s="63"/>
      <c r="Y212" s="63"/>
      <c r="Z212" s="63"/>
    </row>
    <row r="213" spans="1:26" ht="13.5" customHeight="1" x14ac:dyDescent="0.35">
      <c r="A213" s="60"/>
      <c r="B213" s="60"/>
      <c r="C213" s="63"/>
      <c r="D213" s="63"/>
      <c r="E213" s="63"/>
      <c r="F213" s="63"/>
      <c r="G213" s="63"/>
      <c r="H213" s="63"/>
      <c r="I213" s="63"/>
      <c r="J213" s="63"/>
      <c r="K213" s="63"/>
      <c r="L213" s="63"/>
      <c r="M213" s="122"/>
      <c r="N213" s="60"/>
      <c r="O213" s="63"/>
      <c r="P213" s="63"/>
      <c r="Q213" s="63"/>
      <c r="R213" s="63"/>
      <c r="S213" s="63"/>
      <c r="T213" s="63"/>
      <c r="U213" s="63"/>
      <c r="V213" s="63"/>
      <c r="W213" s="63"/>
      <c r="X213" s="63"/>
      <c r="Y213" s="63"/>
      <c r="Z213" s="63"/>
    </row>
    <row r="214" spans="1:26" ht="13.5" customHeight="1" x14ac:dyDescent="0.35">
      <c r="A214" s="60"/>
      <c r="B214" s="60"/>
      <c r="C214" s="63"/>
      <c r="D214" s="63"/>
      <c r="E214" s="63"/>
      <c r="F214" s="63"/>
      <c r="G214" s="63"/>
      <c r="H214" s="63"/>
      <c r="I214" s="63"/>
      <c r="J214" s="63"/>
      <c r="K214" s="63"/>
      <c r="L214" s="63"/>
      <c r="M214" s="122"/>
      <c r="N214" s="60"/>
      <c r="O214" s="63"/>
      <c r="P214" s="63"/>
      <c r="Q214" s="63"/>
      <c r="R214" s="63"/>
      <c r="S214" s="63"/>
      <c r="T214" s="63"/>
      <c r="U214" s="63"/>
      <c r="V214" s="63"/>
      <c r="W214" s="63"/>
      <c r="X214" s="63"/>
      <c r="Y214" s="63"/>
      <c r="Z214" s="63"/>
    </row>
    <row r="215" spans="1:26" ht="13.5" customHeight="1" x14ac:dyDescent="0.35">
      <c r="A215" s="60"/>
      <c r="B215" s="60"/>
      <c r="C215" s="63"/>
      <c r="D215" s="63"/>
      <c r="E215" s="63"/>
      <c r="F215" s="63"/>
      <c r="G215" s="63"/>
      <c r="H215" s="63"/>
      <c r="I215" s="63"/>
      <c r="J215" s="63"/>
      <c r="K215" s="63"/>
      <c r="L215" s="63"/>
      <c r="M215" s="122"/>
      <c r="N215" s="60"/>
      <c r="O215" s="63"/>
      <c r="P215" s="63"/>
      <c r="Q215" s="63"/>
      <c r="R215" s="63"/>
      <c r="S215" s="63"/>
      <c r="T215" s="63"/>
      <c r="U215" s="63"/>
      <c r="V215" s="63"/>
      <c r="W215" s="63"/>
      <c r="X215" s="63"/>
      <c r="Y215" s="63"/>
      <c r="Z215" s="63"/>
    </row>
    <row r="216" spans="1:26" ht="13.5" customHeight="1" x14ac:dyDescent="0.35">
      <c r="A216" s="60"/>
      <c r="B216" s="60"/>
      <c r="C216" s="63"/>
      <c r="D216" s="63"/>
      <c r="E216" s="63"/>
      <c r="F216" s="63"/>
      <c r="G216" s="63"/>
      <c r="H216" s="63"/>
      <c r="I216" s="63"/>
      <c r="J216" s="63"/>
      <c r="K216" s="63"/>
      <c r="L216" s="63"/>
      <c r="M216" s="122"/>
      <c r="N216" s="60"/>
      <c r="O216" s="63"/>
      <c r="P216" s="63"/>
      <c r="Q216" s="63"/>
      <c r="R216" s="63"/>
      <c r="S216" s="63"/>
      <c r="T216" s="63"/>
      <c r="U216" s="63"/>
      <c r="V216" s="63"/>
      <c r="W216" s="63"/>
      <c r="X216" s="63"/>
      <c r="Y216" s="63"/>
      <c r="Z216" s="63"/>
    </row>
    <row r="217" spans="1:26" ht="13.5" customHeight="1" x14ac:dyDescent="0.35">
      <c r="A217" s="60"/>
      <c r="B217" s="60"/>
      <c r="C217" s="63"/>
      <c r="D217" s="63"/>
      <c r="E217" s="63"/>
      <c r="F217" s="63"/>
      <c r="G217" s="63"/>
      <c r="H217" s="63"/>
      <c r="I217" s="63"/>
      <c r="J217" s="63"/>
      <c r="K217" s="63"/>
      <c r="L217" s="63"/>
      <c r="M217" s="122"/>
      <c r="N217" s="60"/>
      <c r="O217" s="63"/>
      <c r="P217" s="63"/>
      <c r="Q217" s="63"/>
      <c r="R217" s="63"/>
      <c r="S217" s="63"/>
      <c r="T217" s="63"/>
      <c r="U217" s="63"/>
      <c r="V217" s="63"/>
      <c r="W217" s="63"/>
      <c r="X217" s="63"/>
      <c r="Y217" s="63"/>
      <c r="Z217" s="63"/>
    </row>
    <row r="218" spans="1:26" ht="13.5" customHeight="1" x14ac:dyDescent="0.35">
      <c r="A218" s="60"/>
      <c r="B218" s="60"/>
      <c r="C218" s="63"/>
      <c r="D218" s="63"/>
      <c r="E218" s="63"/>
      <c r="F218" s="63"/>
      <c r="G218" s="63"/>
      <c r="H218" s="63"/>
      <c r="I218" s="63"/>
      <c r="J218" s="63"/>
      <c r="K218" s="63"/>
      <c r="L218" s="63"/>
      <c r="M218" s="122"/>
      <c r="N218" s="60"/>
      <c r="O218" s="63"/>
      <c r="P218" s="63"/>
      <c r="Q218" s="63"/>
      <c r="R218" s="63"/>
      <c r="S218" s="63"/>
      <c r="T218" s="63"/>
      <c r="U218" s="63"/>
      <c r="V218" s="63"/>
      <c r="W218" s="63"/>
      <c r="X218" s="63"/>
      <c r="Y218" s="63"/>
      <c r="Z218" s="63"/>
    </row>
    <row r="219" spans="1:26" ht="13.5" customHeight="1" x14ac:dyDescent="0.35">
      <c r="A219" s="60"/>
      <c r="B219" s="60"/>
      <c r="C219" s="63"/>
      <c r="D219" s="63"/>
      <c r="E219" s="63"/>
      <c r="F219" s="63"/>
      <c r="G219" s="63"/>
      <c r="H219" s="63"/>
      <c r="I219" s="63"/>
      <c r="J219" s="63"/>
      <c r="K219" s="63"/>
      <c r="L219" s="63"/>
      <c r="M219" s="122"/>
      <c r="N219" s="60"/>
      <c r="O219" s="63"/>
      <c r="P219" s="63"/>
      <c r="Q219" s="63"/>
      <c r="R219" s="63"/>
      <c r="S219" s="63"/>
      <c r="T219" s="63"/>
      <c r="U219" s="63"/>
      <c r="V219" s="63"/>
      <c r="W219" s="63"/>
      <c r="X219" s="63"/>
      <c r="Y219" s="63"/>
      <c r="Z219" s="63"/>
    </row>
    <row r="220" spans="1:26" ht="13.5" customHeight="1" x14ac:dyDescent="0.35">
      <c r="A220" s="60"/>
      <c r="B220" s="60"/>
      <c r="C220" s="63"/>
      <c r="D220" s="63"/>
      <c r="E220" s="63"/>
      <c r="F220" s="63"/>
      <c r="G220" s="63"/>
      <c r="H220" s="63"/>
      <c r="I220" s="63"/>
      <c r="J220" s="63"/>
      <c r="K220" s="63"/>
      <c r="L220" s="63"/>
      <c r="M220" s="122"/>
      <c r="N220" s="60"/>
      <c r="O220" s="63"/>
      <c r="P220" s="63"/>
      <c r="Q220" s="63"/>
      <c r="R220" s="63"/>
      <c r="S220" s="63"/>
      <c r="T220" s="63"/>
      <c r="U220" s="63"/>
      <c r="V220" s="63"/>
      <c r="W220" s="63"/>
      <c r="X220" s="63"/>
      <c r="Y220" s="63"/>
      <c r="Z220" s="63"/>
    </row>
    <row r="221" spans="1:26" ht="13.5" customHeight="1" x14ac:dyDescent="0.35">
      <c r="A221" s="60"/>
      <c r="B221" s="60"/>
      <c r="C221" s="63"/>
      <c r="D221" s="63"/>
      <c r="E221" s="63"/>
      <c r="F221" s="63"/>
      <c r="G221" s="63"/>
      <c r="H221" s="63"/>
      <c r="I221" s="63"/>
      <c r="J221" s="63"/>
      <c r="K221" s="63"/>
      <c r="L221" s="63"/>
      <c r="M221" s="122"/>
      <c r="N221" s="60"/>
      <c r="O221" s="63"/>
      <c r="P221" s="63"/>
      <c r="Q221" s="63"/>
      <c r="R221" s="63"/>
      <c r="S221" s="63"/>
      <c r="T221" s="63"/>
      <c r="U221" s="63"/>
      <c r="V221" s="63"/>
      <c r="W221" s="63"/>
      <c r="X221" s="63"/>
      <c r="Y221" s="63"/>
      <c r="Z221" s="63"/>
    </row>
    <row r="222" spans="1:26" ht="13.5" customHeight="1" x14ac:dyDescent="0.35">
      <c r="A222" s="60"/>
      <c r="B222" s="60"/>
      <c r="C222" s="63"/>
      <c r="D222" s="63"/>
      <c r="E222" s="63"/>
      <c r="F222" s="63"/>
      <c r="G222" s="63"/>
      <c r="H222" s="63"/>
      <c r="I222" s="63"/>
      <c r="J222" s="63"/>
      <c r="K222" s="63"/>
      <c r="L222" s="63"/>
      <c r="M222" s="122"/>
      <c r="N222" s="60"/>
      <c r="O222" s="63"/>
      <c r="P222" s="63"/>
      <c r="Q222" s="63"/>
      <c r="R222" s="63"/>
      <c r="S222" s="63"/>
      <c r="T222" s="63"/>
      <c r="U222" s="63"/>
      <c r="V222" s="63"/>
      <c r="W222" s="63"/>
      <c r="X222" s="63"/>
      <c r="Y222" s="63"/>
      <c r="Z222" s="63"/>
    </row>
    <row r="223" spans="1:26" ht="13.5" customHeight="1" x14ac:dyDescent="0.35">
      <c r="A223" s="60"/>
      <c r="B223" s="60"/>
      <c r="C223" s="63"/>
      <c r="D223" s="63"/>
      <c r="E223" s="63"/>
      <c r="F223" s="63"/>
      <c r="G223" s="63"/>
      <c r="H223" s="63"/>
      <c r="I223" s="63"/>
      <c r="J223" s="63"/>
      <c r="K223" s="63"/>
      <c r="L223" s="63"/>
      <c r="M223" s="122"/>
      <c r="N223" s="60"/>
      <c r="O223" s="63"/>
      <c r="P223" s="63"/>
      <c r="Q223" s="63"/>
      <c r="R223" s="63"/>
      <c r="S223" s="63"/>
      <c r="T223" s="63"/>
      <c r="U223" s="63"/>
      <c r="V223" s="63"/>
      <c r="W223" s="63"/>
      <c r="X223" s="63"/>
      <c r="Y223" s="63"/>
      <c r="Z223" s="63"/>
    </row>
    <row r="224" spans="1:26" ht="13.5" customHeight="1" x14ac:dyDescent="0.35">
      <c r="A224" s="60"/>
      <c r="B224" s="60"/>
      <c r="C224" s="63"/>
      <c r="D224" s="63"/>
      <c r="E224" s="63"/>
      <c r="F224" s="63"/>
      <c r="G224" s="63"/>
      <c r="H224" s="63"/>
      <c r="I224" s="63"/>
      <c r="J224" s="63"/>
      <c r="K224" s="63"/>
      <c r="L224" s="63"/>
      <c r="M224" s="122"/>
      <c r="N224" s="60"/>
      <c r="O224" s="63"/>
      <c r="P224" s="63"/>
      <c r="Q224" s="63"/>
      <c r="R224" s="63"/>
      <c r="S224" s="63"/>
      <c r="T224" s="63"/>
      <c r="U224" s="63"/>
      <c r="V224" s="63"/>
      <c r="W224" s="63"/>
      <c r="X224" s="63"/>
      <c r="Y224" s="63"/>
      <c r="Z224" s="63"/>
    </row>
    <row r="225" spans="1:26" ht="13.5" customHeight="1" x14ac:dyDescent="0.35">
      <c r="A225" s="60"/>
      <c r="B225" s="60"/>
      <c r="C225" s="63"/>
      <c r="D225" s="63"/>
      <c r="E225" s="63"/>
      <c r="F225" s="63"/>
      <c r="G225" s="63"/>
      <c r="H225" s="63"/>
      <c r="I225" s="63"/>
      <c r="J225" s="63"/>
      <c r="K225" s="63"/>
      <c r="L225" s="63"/>
      <c r="M225" s="122"/>
      <c r="N225" s="60"/>
      <c r="O225" s="63"/>
      <c r="P225" s="63"/>
      <c r="Q225" s="63"/>
      <c r="R225" s="63"/>
      <c r="S225" s="63"/>
      <c r="T225" s="63"/>
      <c r="U225" s="63"/>
      <c r="V225" s="63"/>
      <c r="W225" s="63"/>
      <c r="X225" s="63"/>
      <c r="Y225" s="63"/>
      <c r="Z225" s="63"/>
    </row>
    <row r="226" spans="1:26" ht="13.5" customHeight="1" x14ac:dyDescent="0.35">
      <c r="A226" s="60"/>
      <c r="B226" s="60"/>
      <c r="C226" s="63"/>
      <c r="D226" s="63"/>
      <c r="E226" s="63"/>
      <c r="F226" s="63"/>
      <c r="G226" s="63"/>
      <c r="H226" s="63"/>
      <c r="I226" s="63"/>
      <c r="J226" s="63"/>
      <c r="K226" s="63"/>
      <c r="L226" s="63"/>
      <c r="M226" s="122"/>
      <c r="N226" s="60"/>
      <c r="O226" s="63"/>
      <c r="P226" s="63"/>
      <c r="Q226" s="63"/>
      <c r="R226" s="63"/>
      <c r="S226" s="63"/>
      <c r="T226" s="63"/>
      <c r="U226" s="63"/>
      <c r="V226" s="63"/>
      <c r="W226" s="63"/>
      <c r="X226" s="63"/>
      <c r="Y226" s="63"/>
      <c r="Z226" s="63"/>
    </row>
    <row r="227" spans="1:26" ht="13.5" customHeight="1" x14ac:dyDescent="0.35">
      <c r="A227" s="60"/>
      <c r="B227" s="60"/>
      <c r="C227" s="63"/>
      <c r="D227" s="63"/>
      <c r="E227" s="63"/>
      <c r="F227" s="63"/>
      <c r="G227" s="63"/>
      <c r="H227" s="63"/>
      <c r="I227" s="63"/>
      <c r="J227" s="63"/>
      <c r="K227" s="63"/>
      <c r="L227" s="63"/>
      <c r="M227" s="122"/>
      <c r="N227" s="60"/>
      <c r="O227" s="63"/>
      <c r="P227" s="63"/>
      <c r="Q227" s="63"/>
      <c r="R227" s="63"/>
      <c r="S227" s="63"/>
      <c r="T227" s="63"/>
      <c r="U227" s="63"/>
      <c r="V227" s="63"/>
      <c r="W227" s="63"/>
      <c r="X227" s="63"/>
      <c r="Y227" s="63"/>
      <c r="Z227" s="63"/>
    </row>
    <row r="228" spans="1:26" ht="13.5" customHeight="1" x14ac:dyDescent="0.35">
      <c r="A228" s="60"/>
      <c r="B228" s="60"/>
      <c r="C228" s="63"/>
      <c r="D228" s="63"/>
      <c r="E228" s="63"/>
      <c r="F228" s="63"/>
      <c r="G228" s="63"/>
      <c r="H228" s="63"/>
      <c r="I228" s="63"/>
      <c r="J228" s="63"/>
      <c r="K228" s="63"/>
      <c r="L228" s="63"/>
      <c r="M228" s="122"/>
      <c r="N228" s="60"/>
      <c r="O228" s="63"/>
      <c r="P228" s="63"/>
      <c r="Q228" s="63"/>
      <c r="R228" s="63"/>
      <c r="S228" s="63"/>
      <c r="T228" s="63"/>
      <c r="U228" s="63"/>
      <c r="V228" s="63"/>
      <c r="W228" s="63"/>
      <c r="X228" s="63"/>
      <c r="Y228" s="63"/>
      <c r="Z228" s="63"/>
    </row>
    <row r="229" spans="1:26" ht="13.5" customHeight="1" x14ac:dyDescent="0.35">
      <c r="A229" s="60"/>
      <c r="B229" s="60"/>
      <c r="C229" s="63"/>
      <c r="D229" s="63"/>
      <c r="E229" s="63"/>
      <c r="F229" s="63"/>
      <c r="G229" s="63"/>
      <c r="H229" s="63"/>
      <c r="I229" s="63"/>
      <c r="J229" s="63"/>
      <c r="K229" s="63"/>
      <c r="L229" s="63"/>
      <c r="M229" s="122"/>
      <c r="N229" s="60"/>
      <c r="O229" s="63"/>
      <c r="P229" s="63"/>
      <c r="Q229" s="63"/>
      <c r="R229" s="63"/>
      <c r="S229" s="63"/>
      <c r="T229" s="63"/>
      <c r="U229" s="63"/>
      <c r="V229" s="63"/>
      <c r="W229" s="63"/>
      <c r="X229" s="63"/>
      <c r="Y229" s="63"/>
      <c r="Z229" s="63"/>
    </row>
    <row r="230" spans="1:26" ht="13.5" customHeight="1" x14ac:dyDescent="0.35">
      <c r="A230" s="60"/>
      <c r="B230" s="60"/>
      <c r="C230" s="63"/>
      <c r="D230" s="63"/>
      <c r="E230" s="63"/>
      <c r="F230" s="63"/>
      <c r="G230" s="63"/>
      <c r="H230" s="63"/>
      <c r="I230" s="63"/>
      <c r="J230" s="63"/>
      <c r="K230" s="63"/>
      <c r="L230" s="63"/>
      <c r="M230" s="122"/>
      <c r="N230" s="60"/>
      <c r="O230" s="63"/>
      <c r="P230" s="63"/>
      <c r="Q230" s="63"/>
      <c r="R230" s="63"/>
      <c r="S230" s="63"/>
      <c r="T230" s="63"/>
      <c r="U230" s="63"/>
      <c r="V230" s="63"/>
      <c r="W230" s="63"/>
      <c r="X230" s="63"/>
      <c r="Y230" s="63"/>
      <c r="Z230" s="63"/>
    </row>
    <row r="231" spans="1:26" ht="13.5" customHeight="1" x14ac:dyDescent="0.35">
      <c r="A231" s="60"/>
      <c r="B231" s="60"/>
      <c r="C231" s="63"/>
      <c r="D231" s="63"/>
      <c r="E231" s="63"/>
      <c r="F231" s="63"/>
      <c r="G231" s="63"/>
      <c r="H231" s="63"/>
      <c r="I231" s="63"/>
      <c r="J231" s="63"/>
      <c r="K231" s="63"/>
      <c r="L231" s="63"/>
      <c r="M231" s="122"/>
      <c r="N231" s="60"/>
      <c r="O231" s="63"/>
      <c r="P231" s="63"/>
      <c r="Q231" s="63"/>
      <c r="R231" s="63"/>
      <c r="S231" s="63"/>
      <c r="T231" s="63"/>
      <c r="U231" s="63"/>
      <c r="V231" s="63"/>
      <c r="W231" s="63"/>
      <c r="X231" s="63"/>
      <c r="Y231" s="63"/>
      <c r="Z231" s="63"/>
    </row>
    <row r="232" spans="1:26" ht="13.5" customHeight="1" x14ac:dyDescent="0.35">
      <c r="A232" s="60"/>
      <c r="B232" s="60"/>
      <c r="C232" s="63"/>
      <c r="D232" s="63"/>
      <c r="E232" s="63"/>
      <c r="F232" s="63"/>
      <c r="G232" s="63"/>
      <c r="H232" s="63"/>
      <c r="I232" s="63"/>
      <c r="J232" s="63"/>
      <c r="K232" s="63"/>
      <c r="L232" s="63"/>
      <c r="M232" s="122"/>
      <c r="N232" s="60"/>
      <c r="O232" s="63"/>
      <c r="P232" s="63"/>
      <c r="Q232" s="63"/>
      <c r="R232" s="63"/>
      <c r="S232" s="63"/>
      <c r="T232" s="63"/>
      <c r="U232" s="63"/>
      <c r="V232" s="63"/>
      <c r="W232" s="63"/>
      <c r="X232" s="63"/>
      <c r="Y232" s="63"/>
      <c r="Z232" s="63"/>
    </row>
    <row r="233" spans="1:26" ht="13.5" customHeight="1" x14ac:dyDescent="0.35">
      <c r="A233" s="60"/>
      <c r="B233" s="60"/>
      <c r="C233" s="63"/>
      <c r="D233" s="63"/>
      <c r="E233" s="63"/>
      <c r="F233" s="63"/>
      <c r="G233" s="63"/>
      <c r="H233" s="63"/>
      <c r="I233" s="63"/>
      <c r="J233" s="63"/>
      <c r="K233" s="63"/>
      <c r="L233" s="63"/>
      <c r="M233" s="122"/>
      <c r="N233" s="60"/>
      <c r="O233" s="63"/>
      <c r="P233" s="63"/>
      <c r="Q233" s="63"/>
      <c r="R233" s="63"/>
      <c r="S233" s="63"/>
      <c r="T233" s="63"/>
      <c r="U233" s="63"/>
      <c r="V233" s="63"/>
      <c r="W233" s="63"/>
      <c r="X233" s="63"/>
      <c r="Y233" s="63"/>
      <c r="Z233" s="63"/>
    </row>
    <row r="234" spans="1:26" ht="13.5" customHeight="1" x14ac:dyDescent="0.35">
      <c r="A234" s="60"/>
      <c r="B234" s="60"/>
      <c r="C234" s="63"/>
      <c r="D234" s="63"/>
      <c r="E234" s="63"/>
      <c r="F234" s="63"/>
      <c r="G234" s="63"/>
      <c r="H234" s="63"/>
      <c r="I234" s="63"/>
      <c r="J234" s="63"/>
      <c r="K234" s="63"/>
      <c r="L234" s="63"/>
      <c r="M234" s="122"/>
      <c r="N234" s="60"/>
      <c r="O234" s="63"/>
      <c r="P234" s="63"/>
      <c r="Q234" s="63"/>
      <c r="R234" s="63"/>
      <c r="S234" s="63"/>
      <c r="T234" s="63"/>
      <c r="U234" s="63"/>
      <c r="V234" s="63"/>
      <c r="W234" s="63"/>
      <c r="X234" s="63"/>
      <c r="Y234" s="63"/>
      <c r="Z234" s="63"/>
    </row>
    <row r="235" spans="1:26" ht="13.5" customHeight="1" x14ac:dyDescent="0.35">
      <c r="A235" s="60"/>
      <c r="B235" s="60"/>
      <c r="C235" s="63"/>
      <c r="D235" s="63"/>
      <c r="E235" s="63"/>
      <c r="F235" s="63"/>
      <c r="G235" s="63"/>
      <c r="H235" s="63"/>
      <c r="I235" s="63"/>
      <c r="J235" s="63"/>
      <c r="K235" s="63"/>
      <c r="L235" s="63"/>
      <c r="M235" s="122"/>
      <c r="N235" s="60"/>
      <c r="O235" s="63"/>
      <c r="P235" s="63"/>
      <c r="Q235" s="63"/>
      <c r="R235" s="63"/>
      <c r="S235" s="63"/>
      <c r="T235" s="63"/>
      <c r="U235" s="63"/>
      <c r="V235" s="63"/>
      <c r="W235" s="63"/>
      <c r="X235" s="63"/>
      <c r="Y235" s="63"/>
      <c r="Z235" s="63"/>
    </row>
    <row r="236" spans="1:26" ht="13.5" customHeight="1" x14ac:dyDescent="0.35">
      <c r="A236" s="60"/>
      <c r="B236" s="60"/>
      <c r="C236" s="63"/>
      <c r="D236" s="63"/>
      <c r="E236" s="63"/>
      <c r="F236" s="63"/>
      <c r="G236" s="63"/>
      <c r="H236" s="63"/>
      <c r="I236" s="63"/>
      <c r="J236" s="63"/>
      <c r="K236" s="63"/>
      <c r="L236" s="63"/>
      <c r="M236" s="122"/>
      <c r="N236" s="60"/>
      <c r="O236" s="63"/>
      <c r="P236" s="63"/>
      <c r="Q236" s="63"/>
      <c r="R236" s="63"/>
      <c r="S236" s="63"/>
      <c r="T236" s="63"/>
      <c r="U236" s="63"/>
      <c r="V236" s="63"/>
      <c r="W236" s="63"/>
      <c r="X236" s="63"/>
      <c r="Y236" s="63"/>
      <c r="Z236" s="63"/>
    </row>
    <row r="237" spans="1:26" ht="13.5" customHeight="1" x14ac:dyDescent="0.35">
      <c r="A237" s="60"/>
      <c r="B237" s="60"/>
      <c r="C237" s="63"/>
      <c r="D237" s="63"/>
      <c r="E237" s="63"/>
      <c r="F237" s="63"/>
      <c r="G237" s="63"/>
      <c r="H237" s="63"/>
      <c r="I237" s="63"/>
      <c r="J237" s="63"/>
      <c r="K237" s="63"/>
      <c r="L237" s="63"/>
      <c r="M237" s="122"/>
      <c r="N237" s="60"/>
      <c r="O237" s="63"/>
      <c r="P237" s="63"/>
      <c r="Q237" s="63"/>
      <c r="R237" s="63"/>
      <c r="S237" s="63"/>
      <c r="T237" s="63"/>
      <c r="U237" s="63"/>
      <c r="V237" s="63"/>
      <c r="W237" s="63"/>
      <c r="X237" s="63"/>
      <c r="Y237" s="63"/>
      <c r="Z237" s="63"/>
    </row>
    <row r="238" spans="1:26" ht="13.5" customHeight="1" x14ac:dyDescent="0.35">
      <c r="A238" s="60"/>
      <c r="B238" s="60"/>
      <c r="C238" s="63"/>
      <c r="D238" s="63"/>
      <c r="E238" s="63"/>
      <c r="F238" s="63"/>
      <c r="G238" s="63"/>
      <c r="H238" s="63"/>
      <c r="I238" s="63"/>
      <c r="J238" s="63"/>
      <c r="K238" s="63"/>
      <c r="L238" s="63"/>
      <c r="M238" s="122"/>
      <c r="N238" s="60"/>
      <c r="O238" s="63"/>
      <c r="P238" s="63"/>
      <c r="Q238" s="63"/>
      <c r="R238" s="63"/>
      <c r="S238" s="63"/>
      <c r="T238" s="63"/>
      <c r="U238" s="63"/>
      <c r="V238" s="63"/>
      <c r="W238" s="63"/>
      <c r="X238" s="63"/>
      <c r="Y238" s="63"/>
      <c r="Z238" s="63"/>
    </row>
    <row r="239" spans="1:26" ht="13.5" customHeight="1" x14ac:dyDescent="0.35">
      <c r="A239" s="60"/>
      <c r="B239" s="60"/>
      <c r="C239" s="63"/>
      <c r="D239" s="63"/>
      <c r="E239" s="63"/>
      <c r="F239" s="63"/>
      <c r="G239" s="63"/>
      <c r="H239" s="63"/>
      <c r="I239" s="63"/>
      <c r="J239" s="63"/>
      <c r="K239" s="63"/>
      <c r="L239" s="63"/>
      <c r="M239" s="122"/>
      <c r="N239" s="60"/>
      <c r="O239" s="63"/>
      <c r="P239" s="63"/>
      <c r="Q239" s="63"/>
      <c r="R239" s="63"/>
      <c r="S239" s="63"/>
      <c r="T239" s="63"/>
      <c r="U239" s="63"/>
      <c r="V239" s="63"/>
      <c r="W239" s="63"/>
      <c r="X239" s="63"/>
      <c r="Y239" s="63"/>
      <c r="Z239" s="63"/>
    </row>
    <row r="240" spans="1:26" ht="13.5" customHeight="1" x14ac:dyDescent="0.35">
      <c r="A240" s="60"/>
      <c r="B240" s="60"/>
      <c r="C240" s="63"/>
      <c r="D240" s="63"/>
      <c r="E240" s="63"/>
      <c r="F240" s="63"/>
      <c r="G240" s="63"/>
      <c r="H240" s="63"/>
      <c r="I240" s="63"/>
      <c r="J240" s="63"/>
      <c r="K240" s="63"/>
      <c r="L240" s="63"/>
      <c r="M240" s="122"/>
      <c r="N240" s="60"/>
      <c r="O240" s="63"/>
      <c r="P240" s="63"/>
      <c r="Q240" s="63"/>
      <c r="R240" s="63"/>
      <c r="S240" s="63"/>
      <c r="T240" s="63"/>
      <c r="U240" s="63"/>
      <c r="V240" s="63"/>
      <c r="W240" s="63"/>
      <c r="X240" s="63"/>
      <c r="Y240" s="63"/>
      <c r="Z240" s="63"/>
    </row>
    <row r="241" spans="1:26" ht="13.5" customHeight="1" x14ac:dyDescent="0.35">
      <c r="A241" s="60"/>
      <c r="B241" s="60"/>
      <c r="C241" s="63"/>
      <c r="D241" s="63"/>
      <c r="E241" s="63"/>
      <c r="F241" s="63"/>
      <c r="G241" s="63"/>
      <c r="H241" s="63"/>
      <c r="I241" s="63"/>
      <c r="J241" s="63"/>
      <c r="K241" s="63"/>
      <c r="L241" s="63"/>
      <c r="M241" s="122"/>
      <c r="N241" s="60"/>
      <c r="O241" s="63"/>
      <c r="P241" s="63"/>
      <c r="Q241" s="63"/>
      <c r="R241" s="63"/>
      <c r="S241" s="63"/>
      <c r="T241" s="63"/>
      <c r="U241" s="63"/>
      <c r="V241" s="63"/>
      <c r="W241" s="63"/>
      <c r="X241" s="63"/>
      <c r="Y241" s="63"/>
      <c r="Z241" s="63"/>
    </row>
    <row r="242" spans="1:26" ht="13.5" customHeight="1" x14ac:dyDescent="0.35">
      <c r="A242" s="60"/>
      <c r="B242" s="60"/>
      <c r="C242" s="63"/>
      <c r="D242" s="63"/>
      <c r="E242" s="63"/>
      <c r="F242" s="63"/>
      <c r="G242" s="63"/>
      <c r="H242" s="63"/>
      <c r="I242" s="63"/>
      <c r="J242" s="63"/>
      <c r="K242" s="63"/>
      <c r="L242" s="63"/>
      <c r="M242" s="122"/>
      <c r="N242" s="60"/>
      <c r="O242" s="63"/>
      <c r="P242" s="63"/>
      <c r="Q242" s="63"/>
      <c r="R242" s="63"/>
      <c r="S242" s="63"/>
      <c r="T242" s="63"/>
      <c r="U242" s="63"/>
      <c r="V242" s="63"/>
      <c r="W242" s="63"/>
      <c r="X242" s="63"/>
      <c r="Y242" s="63"/>
      <c r="Z242" s="63"/>
    </row>
    <row r="243" spans="1:26" ht="13.5" customHeight="1" x14ac:dyDescent="0.35">
      <c r="A243" s="60"/>
      <c r="B243" s="60"/>
      <c r="C243" s="63"/>
      <c r="D243" s="63"/>
      <c r="E243" s="63"/>
      <c r="F243" s="63"/>
      <c r="G243" s="63"/>
      <c r="H243" s="63"/>
      <c r="I243" s="63"/>
      <c r="J243" s="63"/>
      <c r="K243" s="63"/>
      <c r="L243" s="63"/>
      <c r="M243" s="122"/>
      <c r="N243" s="60"/>
      <c r="O243" s="63"/>
      <c r="P243" s="63"/>
      <c r="Q243" s="63"/>
      <c r="R243" s="63"/>
      <c r="S243" s="63"/>
      <c r="T243" s="63"/>
      <c r="U243" s="63"/>
      <c r="V243" s="63"/>
      <c r="W243" s="63"/>
      <c r="X243" s="63"/>
      <c r="Y243" s="63"/>
      <c r="Z243" s="63"/>
    </row>
    <row r="244" spans="1:26" ht="13.5" customHeight="1" x14ac:dyDescent="0.35">
      <c r="A244" s="60"/>
      <c r="B244" s="60"/>
      <c r="C244" s="63"/>
      <c r="D244" s="63"/>
      <c r="E244" s="63"/>
      <c r="F244" s="63"/>
      <c r="G244" s="63"/>
      <c r="H244" s="63"/>
      <c r="I244" s="63"/>
      <c r="J244" s="63"/>
      <c r="K244" s="63"/>
      <c r="L244" s="63"/>
      <c r="M244" s="122"/>
      <c r="N244" s="60"/>
      <c r="O244" s="63"/>
      <c r="P244" s="63"/>
      <c r="Q244" s="63"/>
      <c r="R244" s="63"/>
      <c r="S244" s="63"/>
      <c r="T244" s="63"/>
      <c r="U244" s="63"/>
      <c r="V244" s="63"/>
      <c r="W244" s="63"/>
      <c r="X244" s="63"/>
      <c r="Y244" s="63"/>
      <c r="Z244" s="63"/>
    </row>
    <row r="245" spans="1:26" ht="13.5" customHeight="1" x14ac:dyDescent="0.35">
      <c r="A245" s="60"/>
      <c r="B245" s="60"/>
      <c r="C245" s="63"/>
      <c r="D245" s="63"/>
      <c r="E245" s="63"/>
      <c r="F245" s="63"/>
      <c r="G245" s="63"/>
      <c r="H245" s="63"/>
      <c r="I245" s="63"/>
      <c r="J245" s="63"/>
      <c r="K245" s="63"/>
      <c r="L245" s="63"/>
      <c r="M245" s="122"/>
      <c r="N245" s="60"/>
      <c r="O245" s="63"/>
      <c r="P245" s="63"/>
      <c r="Q245" s="63"/>
      <c r="R245" s="63"/>
      <c r="S245" s="63"/>
      <c r="T245" s="63"/>
      <c r="U245" s="63"/>
      <c r="V245" s="63"/>
      <c r="W245" s="63"/>
      <c r="X245" s="63"/>
      <c r="Y245" s="63"/>
      <c r="Z245" s="63"/>
    </row>
    <row r="246" spans="1:26" ht="13.5" customHeight="1" x14ac:dyDescent="0.35">
      <c r="A246" s="60"/>
      <c r="B246" s="60"/>
      <c r="C246" s="63"/>
      <c r="D246" s="63"/>
      <c r="E246" s="63"/>
      <c r="F246" s="63"/>
      <c r="G246" s="63"/>
      <c r="H246" s="63"/>
      <c r="I246" s="63"/>
      <c r="J246" s="63"/>
      <c r="K246" s="63"/>
      <c r="L246" s="63"/>
      <c r="M246" s="122"/>
      <c r="N246" s="60"/>
      <c r="O246" s="63"/>
      <c r="P246" s="63"/>
      <c r="Q246" s="63"/>
      <c r="R246" s="63"/>
      <c r="S246" s="63"/>
      <c r="T246" s="63"/>
      <c r="U246" s="63"/>
      <c r="V246" s="63"/>
      <c r="W246" s="63"/>
      <c r="X246" s="63"/>
      <c r="Y246" s="63"/>
      <c r="Z246" s="63"/>
    </row>
    <row r="247" spans="1:26" ht="13.5" customHeight="1" x14ac:dyDescent="0.35">
      <c r="A247" s="60"/>
      <c r="B247" s="60"/>
      <c r="C247" s="63"/>
      <c r="D247" s="63"/>
      <c r="E247" s="63"/>
      <c r="F247" s="63"/>
      <c r="G247" s="63"/>
      <c r="H247" s="63"/>
      <c r="I247" s="63"/>
      <c r="J247" s="63"/>
      <c r="K247" s="63"/>
      <c r="L247" s="63"/>
      <c r="M247" s="122"/>
      <c r="N247" s="60"/>
      <c r="O247" s="63"/>
      <c r="P247" s="63"/>
      <c r="Q247" s="63"/>
      <c r="R247" s="63"/>
      <c r="S247" s="63"/>
      <c r="T247" s="63"/>
      <c r="U247" s="63"/>
      <c r="V247" s="63"/>
      <c r="W247" s="63"/>
      <c r="X247" s="63"/>
      <c r="Y247" s="63"/>
      <c r="Z247" s="63"/>
    </row>
    <row r="248" spans="1:26" ht="13.5" customHeight="1" x14ac:dyDescent="0.35">
      <c r="A248" s="60"/>
      <c r="B248" s="60"/>
      <c r="C248" s="63"/>
      <c r="D248" s="63"/>
      <c r="E248" s="63"/>
      <c r="F248" s="63"/>
      <c r="G248" s="63"/>
      <c r="H248" s="63"/>
      <c r="I248" s="63"/>
      <c r="J248" s="63"/>
      <c r="K248" s="63"/>
      <c r="L248" s="63"/>
      <c r="M248" s="122"/>
      <c r="N248" s="60"/>
      <c r="O248" s="63"/>
      <c r="P248" s="63"/>
      <c r="Q248" s="63"/>
      <c r="R248" s="63"/>
      <c r="S248" s="63"/>
      <c r="T248" s="63"/>
      <c r="U248" s="63"/>
      <c r="V248" s="63"/>
      <c r="W248" s="63"/>
      <c r="X248" s="63"/>
      <c r="Y248" s="63"/>
      <c r="Z248" s="63"/>
    </row>
    <row r="249" spans="1:26" ht="13.5" customHeight="1" x14ac:dyDescent="0.35">
      <c r="A249" s="60"/>
      <c r="B249" s="60"/>
      <c r="C249" s="63"/>
      <c r="D249" s="63"/>
      <c r="E249" s="63"/>
      <c r="F249" s="63"/>
      <c r="G249" s="63"/>
      <c r="H249" s="63"/>
      <c r="I249" s="63"/>
      <c r="J249" s="63"/>
      <c r="K249" s="63"/>
      <c r="L249" s="63"/>
      <c r="M249" s="122"/>
      <c r="N249" s="60"/>
      <c r="O249" s="63"/>
      <c r="P249" s="63"/>
      <c r="Q249" s="63"/>
      <c r="R249" s="63"/>
      <c r="S249" s="63"/>
      <c r="T249" s="63"/>
      <c r="U249" s="63"/>
      <c r="V249" s="63"/>
      <c r="W249" s="63"/>
      <c r="X249" s="63"/>
      <c r="Y249" s="63"/>
      <c r="Z249" s="63"/>
    </row>
    <row r="250" spans="1:26" ht="13.5" customHeight="1" x14ac:dyDescent="0.35">
      <c r="A250" s="60"/>
      <c r="B250" s="60"/>
      <c r="C250" s="63"/>
      <c r="D250" s="63"/>
      <c r="E250" s="63"/>
      <c r="F250" s="63"/>
      <c r="G250" s="63"/>
      <c r="H250" s="63"/>
      <c r="I250" s="63"/>
      <c r="J250" s="63"/>
      <c r="K250" s="63"/>
      <c r="L250" s="63"/>
      <c r="M250" s="122"/>
      <c r="N250" s="60"/>
      <c r="O250" s="63"/>
      <c r="P250" s="63"/>
      <c r="Q250" s="63"/>
      <c r="R250" s="63"/>
      <c r="S250" s="63"/>
      <c r="T250" s="63"/>
      <c r="U250" s="63"/>
      <c r="V250" s="63"/>
      <c r="W250" s="63"/>
      <c r="X250" s="63"/>
      <c r="Y250" s="63"/>
      <c r="Z250" s="63"/>
    </row>
    <row r="251" spans="1:26" ht="13.5" customHeight="1" x14ac:dyDescent="0.35">
      <c r="A251" s="60"/>
      <c r="B251" s="60"/>
      <c r="C251" s="63"/>
      <c r="D251" s="63"/>
      <c r="E251" s="63"/>
      <c r="F251" s="63"/>
      <c r="G251" s="63"/>
      <c r="H251" s="63"/>
      <c r="I251" s="63"/>
      <c r="J251" s="63"/>
      <c r="K251" s="63"/>
      <c r="L251" s="63"/>
      <c r="M251" s="122"/>
      <c r="N251" s="60"/>
      <c r="O251" s="63"/>
      <c r="P251" s="63"/>
      <c r="Q251" s="63"/>
      <c r="R251" s="63"/>
      <c r="S251" s="63"/>
      <c r="T251" s="63"/>
      <c r="U251" s="63"/>
      <c r="V251" s="63"/>
      <c r="W251" s="63"/>
      <c r="X251" s="63"/>
      <c r="Y251" s="63"/>
      <c r="Z251" s="63"/>
    </row>
    <row r="252" spans="1:26" ht="13.5" customHeight="1" x14ac:dyDescent="0.35">
      <c r="A252" s="60"/>
      <c r="B252" s="60"/>
      <c r="C252" s="63"/>
      <c r="D252" s="63"/>
      <c r="E252" s="63"/>
      <c r="F252" s="63"/>
      <c r="G252" s="63"/>
      <c r="H252" s="63"/>
      <c r="I252" s="63"/>
      <c r="J252" s="63"/>
      <c r="K252" s="63"/>
      <c r="L252" s="63"/>
      <c r="M252" s="122"/>
      <c r="N252" s="60"/>
      <c r="O252" s="63"/>
      <c r="P252" s="63"/>
      <c r="Q252" s="63"/>
      <c r="R252" s="63"/>
      <c r="S252" s="63"/>
      <c r="T252" s="63"/>
      <c r="U252" s="63"/>
      <c r="V252" s="63"/>
      <c r="W252" s="63"/>
      <c r="X252" s="63"/>
      <c r="Y252" s="63"/>
      <c r="Z252" s="63"/>
    </row>
    <row r="253" spans="1:26" ht="13.5" customHeight="1" x14ac:dyDescent="0.35">
      <c r="A253" s="60"/>
      <c r="B253" s="60"/>
      <c r="C253" s="63"/>
      <c r="D253" s="63"/>
      <c r="E253" s="63"/>
      <c r="F253" s="63"/>
      <c r="G253" s="63"/>
      <c r="H253" s="63"/>
      <c r="I253" s="63"/>
      <c r="J253" s="63"/>
      <c r="K253" s="63"/>
      <c r="L253" s="63"/>
      <c r="M253" s="122"/>
      <c r="N253" s="60"/>
      <c r="O253" s="63"/>
      <c r="P253" s="63"/>
      <c r="Q253" s="63"/>
      <c r="R253" s="63"/>
      <c r="S253" s="63"/>
      <c r="T253" s="63"/>
      <c r="U253" s="63"/>
      <c r="V253" s="63"/>
      <c r="W253" s="63"/>
      <c r="X253" s="63"/>
      <c r="Y253" s="63"/>
      <c r="Z253" s="63"/>
    </row>
    <row r="254" spans="1:26" ht="13.5" customHeight="1" x14ac:dyDescent="0.35">
      <c r="A254" s="60"/>
      <c r="B254" s="60"/>
      <c r="C254" s="63"/>
      <c r="D254" s="63"/>
      <c r="E254" s="63"/>
      <c r="F254" s="63"/>
      <c r="G254" s="63"/>
      <c r="H254" s="63"/>
      <c r="I254" s="63"/>
      <c r="J254" s="63"/>
      <c r="K254" s="63"/>
      <c r="L254" s="63"/>
      <c r="M254" s="122"/>
      <c r="N254" s="60"/>
      <c r="O254" s="63"/>
      <c r="P254" s="63"/>
      <c r="Q254" s="63"/>
      <c r="R254" s="63"/>
      <c r="S254" s="63"/>
      <c r="T254" s="63"/>
      <c r="U254" s="63"/>
      <c r="V254" s="63"/>
      <c r="W254" s="63"/>
      <c r="X254" s="63"/>
      <c r="Y254" s="63"/>
      <c r="Z254" s="63"/>
    </row>
    <row r="255" spans="1:26" ht="13.5" customHeight="1" x14ac:dyDescent="0.35">
      <c r="A255" s="60"/>
      <c r="B255" s="60"/>
      <c r="C255" s="63"/>
      <c r="D255" s="63"/>
      <c r="E255" s="63"/>
      <c r="F255" s="63"/>
      <c r="G255" s="63"/>
      <c r="H255" s="63"/>
      <c r="I255" s="63"/>
      <c r="J255" s="63"/>
      <c r="K255" s="63"/>
      <c r="L255" s="63"/>
      <c r="M255" s="122"/>
      <c r="N255" s="60"/>
      <c r="O255" s="63"/>
      <c r="P255" s="63"/>
      <c r="Q255" s="63"/>
      <c r="R255" s="63"/>
      <c r="S255" s="63"/>
      <c r="T255" s="63"/>
      <c r="U255" s="63"/>
      <c r="V255" s="63"/>
      <c r="W255" s="63"/>
      <c r="X255" s="63"/>
      <c r="Y255" s="63"/>
      <c r="Z255" s="63"/>
    </row>
    <row r="256" spans="1:26" ht="13.5" customHeight="1" x14ac:dyDescent="0.35">
      <c r="A256" s="60"/>
      <c r="B256" s="60"/>
      <c r="C256" s="63"/>
      <c r="D256" s="63"/>
      <c r="E256" s="63"/>
      <c r="F256" s="63"/>
      <c r="G256" s="63"/>
      <c r="H256" s="63"/>
      <c r="I256" s="63"/>
      <c r="J256" s="63"/>
      <c r="K256" s="63"/>
      <c r="L256" s="63"/>
      <c r="M256" s="122"/>
      <c r="N256" s="60"/>
      <c r="O256" s="63"/>
      <c r="P256" s="63"/>
      <c r="Q256" s="63"/>
      <c r="R256" s="63"/>
      <c r="S256" s="63"/>
      <c r="T256" s="63"/>
      <c r="U256" s="63"/>
      <c r="V256" s="63"/>
      <c r="W256" s="63"/>
      <c r="X256" s="63"/>
      <c r="Y256" s="63"/>
      <c r="Z256" s="63"/>
    </row>
    <row r="257" spans="1:26" ht="13.5" customHeight="1" x14ac:dyDescent="0.35">
      <c r="A257" s="60"/>
      <c r="B257" s="60"/>
      <c r="C257" s="63"/>
      <c r="D257" s="63"/>
      <c r="E257" s="63"/>
      <c r="F257" s="63"/>
      <c r="G257" s="63"/>
      <c r="H257" s="63"/>
      <c r="I257" s="63"/>
      <c r="J257" s="63"/>
      <c r="K257" s="63"/>
      <c r="L257" s="63"/>
      <c r="M257" s="122"/>
      <c r="N257" s="60"/>
      <c r="O257" s="63"/>
      <c r="P257" s="63"/>
      <c r="Q257" s="63"/>
      <c r="R257" s="63"/>
      <c r="S257" s="63"/>
      <c r="T257" s="63"/>
      <c r="U257" s="63"/>
      <c r="V257" s="63"/>
      <c r="W257" s="63"/>
      <c r="X257" s="63"/>
      <c r="Y257" s="63"/>
      <c r="Z257" s="63"/>
    </row>
    <row r="258" spans="1:26" ht="13.5" customHeight="1" x14ac:dyDescent="0.35">
      <c r="A258" s="60"/>
      <c r="B258" s="60"/>
      <c r="C258" s="63"/>
      <c r="D258" s="63"/>
      <c r="E258" s="63"/>
      <c r="F258" s="63"/>
      <c r="G258" s="63"/>
      <c r="H258" s="63"/>
      <c r="I258" s="63"/>
      <c r="J258" s="63"/>
      <c r="K258" s="63"/>
      <c r="L258" s="63"/>
      <c r="M258" s="122"/>
      <c r="N258" s="60"/>
      <c r="O258" s="63"/>
      <c r="P258" s="63"/>
      <c r="Q258" s="63"/>
      <c r="R258" s="63"/>
      <c r="S258" s="63"/>
      <c r="T258" s="63"/>
      <c r="U258" s="63"/>
      <c r="V258" s="63"/>
      <c r="W258" s="63"/>
      <c r="X258" s="63"/>
      <c r="Y258" s="63"/>
      <c r="Z258" s="63"/>
    </row>
    <row r="259" spans="1:26" ht="13.5" customHeight="1" x14ac:dyDescent="0.35">
      <c r="A259" s="60"/>
      <c r="B259" s="60"/>
      <c r="C259" s="63"/>
      <c r="D259" s="63"/>
      <c r="E259" s="63"/>
      <c r="F259" s="63"/>
      <c r="G259" s="63"/>
      <c r="H259" s="63"/>
      <c r="I259" s="63"/>
      <c r="J259" s="63"/>
      <c r="K259" s="63"/>
      <c r="L259" s="63"/>
      <c r="M259" s="122"/>
      <c r="N259" s="60"/>
      <c r="O259" s="63"/>
      <c r="P259" s="63"/>
      <c r="Q259" s="63"/>
      <c r="R259" s="63"/>
      <c r="S259" s="63"/>
      <c r="T259" s="63"/>
      <c r="U259" s="63"/>
      <c r="V259" s="63"/>
      <c r="W259" s="63"/>
      <c r="X259" s="63"/>
      <c r="Y259" s="63"/>
      <c r="Z259" s="63"/>
    </row>
    <row r="260" spans="1:26" ht="13.5" customHeight="1" x14ac:dyDescent="0.35">
      <c r="A260" s="60"/>
      <c r="B260" s="60"/>
      <c r="C260" s="63"/>
      <c r="D260" s="63"/>
      <c r="E260" s="63"/>
      <c r="F260" s="63"/>
      <c r="G260" s="63"/>
      <c r="H260" s="63"/>
      <c r="I260" s="63"/>
      <c r="J260" s="63"/>
      <c r="K260" s="63"/>
      <c r="L260" s="63"/>
      <c r="M260" s="122"/>
      <c r="N260" s="60"/>
      <c r="O260" s="63"/>
      <c r="P260" s="63"/>
      <c r="Q260" s="63"/>
      <c r="R260" s="63"/>
      <c r="S260" s="63"/>
      <c r="T260" s="63"/>
      <c r="U260" s="63"/>
      <c r="V260" s="63"/>
      <c r="W260" s="63"/>
      <c r="X260" s="63"/>
      <c r="Y260" s="63"/>
      <c r="Z260" s="63"/>
    </row>
    <row r="261" spans="1:26" ht="13.5" customHeight="1" x14ac:dyDescent="0.35">
      <c r="A261" s="60"/>
      <c r="B261" s="60"/>
      <c r="C261" s="63"/>
      <c r="D261" s="63"/>
      <c r="E261" s="63"/>
      <c r="F261" s="63"/>
      <c r="G261" s="63"/>
      <c r="H261" s="63"/>
      <c r="I261" s="63"/>
      <c r="J261" s="63"/>
      <c r="K261" s="63"/>
      <c r="L261" s="63"/>
      <c r="M261" s="122"/>
      <c r="N261" s="60"/>
      <c r="O261" s="63"/>
      <c r="P261" s="63"/>
      <c r="Q261" s="63"/>
      <c r="R261" s="63"/>
      <c r="S261" s="63"/>
      <c r="T261" s="63"/>
      <c r="U261" s="63"/>
      <c r="V261" s="63"/>
      <c r="W261" s="63"/>
      <c r="X261" s="63"/>
      <c r="Y261" s="63"/>
      <c r="Z261" s="63"/>
    </row>
    <row r="262" spans="1:26" ht="13.5" customHeight="1" x14ac:dyDescent="0.35">
      <c r="A262" s="60"/>
      <c r="B262" s="60"/>
      <c r="C262" s="63"/>
      <c r="D262" s="63"/>
      <c r="E262" s="63"/>
      <c r="F262" s="63"/>
      <c r="G262" s="63"/>
      <c r="H262" s="63"/>
      <c r="I262" s="63"/>
      <c r="J262" s="63"/>
      <c r="K262" s="63"/>
      <c r="L262" s="63"/>
      <c r="M262" s="122"/>
      <c r="N262" s="60"/>
      <c r="O262" s="63"/>
      <c r="P262" s="63"/>
      <c r="Q262" s="63"/>
      <c r="R262" s="63"/>
      <c r="S262" s="63"/>
      <c r="T262" s="63"/>
      <c r="U262" s="63"/>
      <c r="V262" s="63"/>
      <c r="W262" s="63"/>
      <c r="X262" s="63"/>
      <c r="Y262" s="63"/>
      <c r="Z262" s="63"/>
    </row>
    <row r="263" spans="1:26" ht="13.5" customHeight="1" x14ac:dyDescent="0.35">
      <c r="A263" s="60"/>
      <c r="B263" s="60"/>
      <c r="C263" s="63"/>
      <c r="D263" s="63"/>
      <c r="E263" s="63"/>
      <c r="F263" s="63"/>
      <c r="G263" s="63"/>
      <c r="H263" s="63"/>
      <c r="I263" s="63"/>
      <c r="J263" s="63"/>
      <c r="K263" s="63"/>
      <c r="L263" s="63"/>
      <c r="M263" s="122"/>
      <c r="N263" s="60"/>
      <c r="O263" s="63"/>
      <c r="P263" s="63"/>
      <c r="Q263" s="63"/>
      <c r="R263" s="63"/>
      <c r="S263" s="63"/>
      <c r="T263" s="63"/>
      <c r="U263" s="63"/>
      <c r="V263" s="63"/>
      <c r="W263" s="63"/>
      <c r="X263" s="63"/>
      <c r="Y263" s="63"/>
      <c r="Z263" s="63"/>
    </row>
    <row r="264" spans="1:26" ht="13.5" customHeight="1" x14ac:dyDescent="0.35">
      <c r="A264" s="60"/>
      <c r="B264" s="60"/>
      <c r="C264" s="63"/>
      <c r="D264" s="63"/>
      <c r="E264" s="63"/>
      <c r="F264" s="63"/>
      <c r="G264" s="63"/>
      <c r="H264" s="63"/>
      <c r="I264" s="63"/>
      <c r="J264" s="63"/>
      <c r="K264" s="63"/>
      <c r="L264" s="63"/>
      <c r="M264" s="122"/>
      <c r="N264" s="60"/>
      <c r="O264" s="63"/>
      <c r="P264" s="63"/>
      <c r="Q264" s="63"/>
      <c r="R264" s="63"/>
      <c r="S264" s="63"/>
      <c r="T264" s="63"/>
      <c r="U264" s="63"/>
      <c r="V264" s="63"/>
      <c r="W264" s="63"/>
      <c r="X264" s="63"/>
      <c r="Y264" s="63"/>
      <c r="Z264" s="63"/>
    </row>
    <row r="265" spans="1:26" ht="13.5" customHeight="1" x14ac:dyDescent="0.35">
      <c r="A265" s="60"/>
      <c r="B265" s="60"/>
      <c r="C265" s="63"/>
      <c r="D265" s="63"/>
      <c r="E265" s="63"/>
      <c r="F265" s="63"/>
      <c r="G265" s="63"/>
      <c r="H265" s="63"/>
      <c r="I265" s="63"/>
      <c r="J265" s="63"/>
      <c r="K265" s="63"/>
      <c r="L265" s="63"/>
      <c r="M265" s="122"/>
      <c r="N265" s="60"/>
      <c r="O265" s="63"/>
      <c r="P265" s="63"/>
      <c r="Q265" s="63"/>
      <c r="R265" s="63"/>
      <c r="S265" s="63"/>
      <c r="T265" s="63"/>
      <c r="U265" s="63"/>
      <c r="V265" s="63"/>
      <c r="W265" s="63"/>
      <c r="X265" s="63"/>
      <c r="Y265" s="63"/>
      <c r="Z265" s="63"/>
    </row>
    <row r="266" spans="1:26" ht="13.5" customHeight="1" x14ac:dyDescent="0.35">
      <c r="A266" s="60"/>
      <c r="B266" s="60"/>
      <c r="C266" s="63"/>
      <c r="D266" s="63"/>
      <c r="E266" s="63"/>
      <c r="F266" s="63"/>
      <c r="G266" s="63"/>
      <c r="H266" s="63"/>
      <c r="I266" s="63"/>
      <c r="J266" s="63"/>
      <c r="K266" s="63"/>
      <c r="L266" s="63"/>
      <c r="M266" s="122"/>
      <c r="N266" s="60"/>
      <c r="O266" s="63"/>
      <c r="P266" s="63"/>
      <c r="Q266" s="63"/>
      <c r="R266" s="63"/>
      <c r="S266" s="63"/>
      <c r="T266" s="63"/>
      <c r="U266" s="63"/>
      <c r="V266" s="63"/>
      <c r="W266" s="63"/>
      <c r="X266" s="63"/>
      <c r="Y266" s="63"/>
      <c r="Z266" s="63"/>
    </row>
    <row r="267" spans="1:26" ht="13.5" customHeight="1" x14ac:dyDescent="0.35">
      <c r="A267" s="60"/>
      <c r="B267" s="60"/>
      <c r="C267" s="63"/>
      <c r="D267" s="63"/>
      <c r="E267" s="63"/>
      <c r="F267" s="63"/>
      <c r="G267" s="63"/>
      <c r="H267" s="63"/>
      <c r="I267" s="63"/>
      <c r="J267" s="63"/>
      <c r="K267" s="63"/>
      <c r="L267" s="63"/>
      <c r="M267" s="122"/>
      <c r="N267" s="60"/>
      <c r="O267" s="63"/>
      <c r="P267" s="63"/>
      <c r="Q267" s="63"/>
      <c r="R267" s="63"/>
      <c r="S267" s="63"/>
      <c r="T267" s="63"/>
      <c r="U267" s="63"/>
      <c r="V267" s="63"/>
      <c r="W267" s="63"/>
      <c r="X267" s="63"/>
      <c r="Y267" s="63"/>
      <c r="Z267" s="63"/>
    </row>
    <row r="268" spans="1:26" ht="13.5" customHeight="1" x14ac:dyDescent="0.35">
      <c r="A268" s="60"/>
      <c r="B268" s="60"/>
      <c r="C268" s="63"/>
      <c r="D268" s="63"/>
      <c r="E268" s="63"/>
      <c r="F268" s="63"/>
      <c r="G268" s="63"/>
      <c r="H268" s="63"/>
      <c r="I268" s="63"/>
      <c r="J268" s="63"/>
      <c r="K268" s="63"/>
      <c r="L268" s="63"/>
      <c r="M268" s="122"/>
      <c r="N268" s="60"/>
      <c r="O268" s="63"/>
      <c r="P268" s="63"/>
      <c r="Q268" s="63"/>
      <c r="R268" s="63"/>
      <c r="S268" s="63"/>
      <c r="T268" s="63"/>
      <c r="U268" s="63"/>
      <c r="V268" s="63"/>
      <c r="W268" s="63"/>
      <c r="X268" s="63"/>
      <c r="Y268" s="63"/>
      <c r="Z268" s="63"/>
    </row>
    <row r="269" spans="1:26" ht="13.5" customHeight="1" x14ac:dyDescent="0.35">
      <c r="A269" s="60"/>
      <c r="B269" s="60"/>
      <c r="C269" s="63"/>
      <c r="D269" s="63"/>
      <c r="E269" s="63"/>
      <c r="F269" s="63"/>
      <c r="G269" s="63"/>
      <c r="H269" s="63"/>
      <c r="I269" s="63"/>
      <c r="J269" s="63"/>
      <c r="K269" s="63"/>
      <c r="L269" s="63"/>
      <c r="M269" s="122"/>
      <c r="N269" s="60"/>
      <c r="O269" s="63"/>
      <c r="P269" s="63"/>
      <c r="Q269" s="63"/>
      <c r="R269" s="63"/>
      <c r="S269" s="63"/>
      <c r="T269" s="63"/>
      <c r="U269" s="63"/>
      <c r="V269" s="63"/>
      <c r="W269" s="63"/>
      <c r="X269" s="63"/>
      <c r="Y269" s="63"/>
      <c r="Z269" s="63"/>
    </row>
    <row r="270" spans="1:26" ht="13.5" customHeight="1" x14ac:dyDescent="0.35">
      <c r="A270" s="60"/>
      <c r="B270" s="60"/>
      <c r="C270" s="63"/>
      <c r="D270" s="63"/>
      <c r="E270" s="63"/>
      <c r="F270" s="63"/>
      <c r="G270" s="63"/>
      <c r="H270" s="63"/>
      <c r="I270" s="63"/>
      <c r="J270" s="63"/>
      <c r="K270" s="63"/>
      <c r="L270" s="63"/>
      <c r="M270" s="122"/>
      <c r="N270" s="60"/>
      <c r="O270" s="63"/>
      <c r="P270" s="63"/>
      <c r="Q270" s="63"/>
      <c r="R270" s="63"/>
      <c r="S270" s="63"/>
      <c r="T270" s="63"/>
      <c r="U270" s="63"/>
      <c r="V270" s="63"/>
      <c r="W270" s="63"/>
      <c r="X270" s="63"/>
      <c r="Y270" s="63"/>
      <c r="Z270" s="63"/>
    </row>
    <row r="271" spans="1:26" ht="13.5" customHeight="1" x14ac:dyDescent="0.35">
      <c r="A271" s="60"/>
      <c r="B271" s="60"/>
      <c r="C271" s="63"/>
      <c r="D271" s="63"/>
      <c r="E271" s="63"/>
      <c r="F271" s="63"/>
      <c r="G271" s="63"/>
      <c r="H271" s="63"/>
      <c r="I271" s="63"/>
      <c r="J271" s="63"/>
      <c r="K271" s="63"/>
      <c r="L271" s="63"/>
      <c r="M271" s="122"/>
      <c r="N271" s="60"/>
      <c r="O271" s="63"/>
      <c r="P271" s="63"/>
      <c r="Q271" s="63"/>
      <c r="R271" s="63"/>
      <c r="S271" s="63"/>
      <c r="T271" s="63"/>
      <c r="U271" s="63"/>
      <c r="V271" s="63"/>
      <c r="W271" s="63"/>
      <c r="X271" s="63"/>
      <c r="Y271" s="63"/>
      <c r="Z271" s="63"/>
    </row>
    <row r="272" spans="1:26" ht="13.5" customHeight="1" x14ac:dyDescent="0.35">
      <c r="A272" s="60"/>
      <c r="B272" s="60"/>
      <c r="C272" s="63"/>
      <c r="D272" s="63"/>
      <c r="E272" s="63"/>
      <c r="F272" s="63"/>
      <c r="G272" s="63"/>
      <c r="H272" s="63"/>
      <c r="I272" s="63"/>
      <c r="J272" s="63"/>
      <c r="K272" s="63"/>
      <c r="L272" s="63"/>
      <c r="M272" s="122"/>
      <c r="N272" s="60"/>
      <c r="O272" s="63"/>
      <c r="P272" s="63"/>
      <c r="Q272" s="63"/>
      <c r="R272" s="63"/>
      <c r="S272" s="63"/>
      <c r="T272" s="63"/>
      <c r="U272" s="63"/>
      <c r="V272" s="63"/>
      <c r="W272" s="63"/>
      <c r="X272" s="63"/>
      <c r="Y272" s="63"/>
      <c r="Z272" s="63"/>
    </row>
    <row r="273" spans="1:26" ht="13.5" customHeight="1" x14ac:dyDescent="0.35">
      <c r="A273" s="60"/>
      <c r="B273" s="60"/>
      <c r="C273" s="63"/>
      <c r="D273" s="63"/>
      <c r="E273" s="63"/>
      <c r="F273" s="63"/>
      <c r="G273" s="63"/>
      <c r="H273" s="63"/>
      <c r="I273" s="63"/>
      <c r="J273" s="63"/>
      <c r="K273" s="63"/>
      <c r="L273" s="63"/>
      <c r="M273" s="122"/>
      <c r="N273" s="60"/>
      <c r="O273" s="63"/>
      <c r="P273" s="63"/>
      <c r="Q273" s="63"/>
      <c r="R273" s="63"/>
      <c r="S273" s="63"/>
      <c r="T273" s="63"/>
      <c r="U273" s="63"/>
      <c r="V273" s="63"/>
      <c r="W273" s="63"/>
      <c r="X273" s="63"/>
      <c r="Y273" s="63"/>
      <c r="Z273" s="63"/>
    </row>
    <row r="274" spans="1:26" ht="13.5" customHeight="1" x14ac:dyDescent="0.35">
      <c r="A274" s="60"/>
      <c r="B274" s="60"/>
      <c r="C274" s="63"/>
      <c r="D274" s="63"/>
      <c r="E274" s="63"/>
      <c r="F274" s="63"/>
      <c r="G274" s="63"/>
      <c r="H274" s="63"/>
      <c r="I274" s="63"/>
      <c r="J274" s="63"/>
      <c r="K274" s="63"/>
      <c r="L274" s="63"/>
      <c r="M274" s="122"/>
      <c r="N274" s="60"/>
      <c r="O274" s="63"/>
      <c r="P274" s="63"/>
      <c r="Q274" s="63"/>
      <c r="R274" s="63"/>
      <c r="S274" s="63"/>
      <c r="T274" s="63"/>
      <c r="U274" s="63"/>
      <c r="V274" s="63"/>
      <c r="W274" s="63"/>
      <c r="X274" s="63"/>
      <c r="Y274" s="63"/>
      <c r="Z274" s="63"/>
    </row>
    <row r="275" spans="1:26" ht="13.5" customHeight="1" x14ac:dyDescent="0.35">
      <c r="A275" s="60"/>
      <c r="B275" s="60"/>
      <c r="C275" s="63"/>
      <c r="D275" s="63"/>
      <c r="E275" s="63"/>
      <c r="F275" s="63"/>
      <c r="G275" s="63"/>
      <c r="H275" s="63"/>
      <c r="I275" s="63"/>
      <c r="J275" s="63"/>
      <c r="K275" s="63"/>
      <c r="L275" s="63"/>
      <c r="M275" s="122"/>
      <c r="N275" s="60"/>
      <c r="O275" s="63"/>
      <c r="P275" s="63"/>
      <c r="Q275" s="63"/>
      <c r="R275" s="63"/>
      <c r="S275" s="63"/>
      <c r="T275" s="63"/>
      <c r="U275" s="63"/>
      <c r="V275" s="63"/>
      <c r="W275" s="63"/>
      <c r="X275" s="63"/>
      <c r="Y275" s="63"/>
      <c r="Z275" s="63"/>
    </row>
    <row r="276" spans="1:26" ht="13.5" customHeight="1" x14ac:dyDescent="0.35">
      <c r="A276" s="60"/>
      <c r="B276" s="60"/>
      <c r="C276" s="63"/>
      <c r="D276" s="63"/>
      <c r="E276" s="63"/>
      <c r="F276" s="63"/>
      <c r="G276" s="63"/>
      <c r="H276" s="63"/>
      <c r="I276" s="63"/>
      <c r="J276" s="63"/>
      <c r="K276" s="63"/>
      <c r="L276" s="63"/>
      <c r="M276" s="122"/>
      <c r="N276" s="60"/>
      <c r="O276" s="63"/>
      <c r="P276" s="63"/>
      <c r="Q276" s="63"/>
      <c r="R276" s="63"/>
      <c r="S276" s="63"/>
      <c r="T276" s="63"/>
      <c r="U276" s="63"/>
      <c r="V276" s="63"/>
      <c r="W276" s="63"/>
      <c r="X276" s="63"/>
      <c r="Y276" s="63"/>
      <c r="Z276" s="63"/>
    </row>
    <row r="277" spans="1:26" ht="13.5" customHeight="1" x14ac:dyDescent="0.35">
      <c r="A277" s="60"/>
      <c r="B277" s="60"/>
      <c r="C277" s="63"/>
      <c r="D277" s="63"/>
      <c r="E277" s="63"/>
      <c r="F277" s="63"/>
      <c r="G277" s="63"/>
      <c r="H277" s="63"/>
      <c r="I277" s="63"/>
      <c r="J277" s="63"/>
      <c r="K277" s="63"/>
      <c r="L277" s="63"/>
      <c r="M277" s="122"/>
      <c r="N277" s="60"/>
      <c r="O277" s="63"/>
      <c r="P277" s="63"/>
      <c r="Q277" s="63"/>
      <c r="R277" s="63"/>
      <c r="S277" s="63"/>
      <c r="T277" s="63"/>
      <c r="U277" s="63"/>
      <c r="V277" s="63"/>
      <c r="W277" s="63"/>
      <c r="X277" s="63"/>
      <c r="Y277" s="63"/>
      <c r="Z277" s="63"/>
    </row>
    <row r="278" spans="1:26" ht="13.5" customHeight="1" x14ac:dyDescent="0.35">
      <c r="A278" s="60"/>
      <c r="B278" s="60"/>
      <c r="C278" s="63"/>
      <c r="D278" s="63"/>
      <c r="E278" s="63"/>
      <c r="F278" s="63"/>
      <c r="G278" s="63"/>
      <c r="H278" s="63"/>
      <c r="I278" s="63"/>
      <c r="J278" s="63"/>
      <c r="K278" s="63"/>
      <c r="L278" s="63"/>
      <c r="M278" s="122"/>
      <c r="N278" s="60"/>
      <c r="O278" s="63"/>
      <c r="P278" s="63"/>
      <c r="Q278" s="63"/>
      <c r="R278" s="63"/>
      <c r="S278" s="63"/>
      <c r="T278" s="63"/>
      <c r="U278" s="63"/>
      <c r="V278" s="63"/>
      <c r="W278" s="63"/>
      <c r="X278" s="63"/>
      <c r="Y278" s="63"/>
      <c r="Z278" s="63"/>
    </row>
    <row r="279" spans="1:26" ht="13.5" customHeight="1" x14ac:dyDescent="0.35">
      <c r="A279" s="60"/>
      <c r="B279" s="60"/>
      <c r="C279" s="63"/>
      <c r="D279" s="63"/>
      <c r="E279" s="63"/>
      <c r="F279" s="63"/>
      <c r="G279" s="63"/>
      <c r="H279" s="63"/>
      <c r="I279" s="63"/>
      <c r="J279" s="63"/>
      <c r="K279" s="63"/>
      <c r="L279" s="63"/>
      <c r="M279" s="122"/>
      <c r="N279" s="60"/>
      <c r="O279" s="63"/>
      <c r="P279" s="63"/>
      <c r="Q279" s="63"/>
      <c r="R279" s="63"/>
      <c r="S279" s="63"/>
      <c r="T279" s="63"/>
      <c r="U279" s="63"/>
      <c r="V279" s="63"/>
      <c r="W279" s="63"/>
      <c r="X279" s="63"/>
      <c r="Y279" s="63"/>
      <c r="Z279" s="63"/>
    </row>
    <row r="280" spans="1:26" ht="13.5" customHeight="1" x14ac:dyDescent="0.35">
      <c r="A280" s="60"/>
      <c r="B280" s="60"/>
      <c r="C280" s="63"/>
      <c r="D280" s="63"/>
      <c r="E280" s="63"/>
      <c r="F280" s="63"/>
      <c r="G280" s="63"/>
      <c r="H280" s="63"/>
      <c r="I280" s="63"/>
      <c r="J280" s="63"/>
      <c r="K280" s="63"/>
      <c r="L280" s="63"/>
      <c r="M280" s="122"/>
      <c r="N280" s="60"/>
      <c r="O280" s="63"/>
      <c r="P280" s="63"/>
      <c r="Q280" s="63"/>
      <c r="R280" s="63"/>
      <c r="S280" s="63"/>
      <c r="T280" s="63"/>
      <c r="U280" s="63"/>
      <c r="V280" s="63"/>
      <c r="W280" s="63"/>
      <c r="X280" s="63"/>
      <c r="Y280" s="63"/>
      <c r="Z280" s="63"/>
    </row>
    <row r="281" spans="1:26" ht="13.5" customHeight="1" x14ac:dyDescent="0.35">
      <c r="A281" s="60"/>
      <c r="B281" s="60"/>
      <c r="C281" s="63"/>
      <c r="D281" s="63"/>
      <c r="E281" s="63"/>
      <c r="F281" s="63"/>
      <c r="G281" s="63"/>
      <c r="H281" s="63"/>
      <c r="I281" s="63"/>
      <c r="J281" s="63"/>
      <c r="K281" s="63"/>
      <c r="L281" s="63"/>
      <c r="M281" s="122"/>
      <c r="N281" s="60"/>
      <c r="O281" s="63"/>
      <c r="P281" s="63"/>
      <c r="Q281" s="63"/>
      <c r="R281" s="63"/>
      <c r="S281" s="63"/>
      <c r="T281" s="63"/>
      <c r="U281" s="63"/>
      <c r="V281" s="63"/>
      <c r="W281" s="63"/>
      <c r="X281" s="63"/>
      <c r="Y281" s="63"/>
      <c r="Z281" s="63"/>
    </row>
    <row r="282" spans="1:26" ht="13.5" customHeight="1" x14ac:dyDescent="0.35">
      <c r="A282" s="60"/>
      <c r="B282" s="60"/>
      <c r="C282" s="63"/>
      <c r="D282" s="63"/>
      <c r="E282" s="63"/>
      <c r="F282" s="63"/>
      <c r="G282" s="63"/>
      <c r="H282" s="63"/>
      <c r="I282" s="63"/>
      <c r="J282" s="63"/>
      <c r="K282" s="63"/>
      <c r="L282" s="63"/>
      <c r="M282" s="122"/>
      <c r="N282" s="60"/>
      <c r="O282" s="63"/>
      <c r="P282" s="63"/>
      <c r="Q282" s="63"/>
      <c r="R282" s="63"/>
      <c r="S282" s="63"/>
      <c r="T282" s="63"/>
      <c r="U282" s="63"/>
      <c r="V282" s="63"/>
      <c r="W282" s="63"/>
      <c r="X282" s="63"/>
      <c r="Y282" s="63"/>
      <c r="Z282" s="63"/>
    </row>
    <row r="283" spans="1:26" ht="13.5" customHeight="1" x14ac:dyDescent="0.35">
      <c r="A283" s="60"/>
      <c r="B283" s="60"/>
      <c r="C283" s="63"/>
      <c r="D283" s="63"/>
      <c r="E283" s="63"/>
      <c r="F283" s="63"/>
      <c r="G283" s="63"/>
      <c r="H283" s="63"/>
      <c r="I283" s="63"/>
      <c r="J283" s="63"/>
      <c r="K283" s="63"/>
      <c r="L283" s="63"/>
      <c r="M283" s="122"/>
      <c r="N283" s="60"/>
      <c r="O283" s="63"/>
      <c r="P283" s="63"/>
      <c r="Q283" s="63"/>
      <c r="R283" s="63"/>
      <c r="S283" s="63"/>
      <c r="T283" s="63"/>
      <c r="U283" s="63"/>
      <c r="V283" s="63"/>
      <c r="W283" s="63"/>
      <c r="X283" s="63"/>
      <c r="Y283" s="63"/>
      <c r="Z283" s="63"/>
    </row>
    <row r="284" spans="1:26" ht="13.5" customHeight="1" x14ac:dyDescent="0.35">
      <c r="A284" s="60"/>
      <c r="B284" s="60"/>
      <c r="C284" s="63"/>
      <c r="D284" s="63"/>
      <c r="E284" s="63"/>
      <c r="F284" s="63"/>
      <c r="G284" s="63"/>
      <c r="H284" s="63"/>
      <c r="I284" s="63"/>
      <c r="J284" s="63"/>
      <c r="K284" s="63"/>
      <c r="L284" s="63"/>
      <c r="M284" s="122"/>
      <c r="N284" s="60"/>
      <c r="O284" s="63"/>
      <c r="P284" s="63"/>
      <c r="Q284" s="63"/>
      <c r="R284" s="63"/>
      <c r="S284" s="63"/>
      <c r="T284" s="63"/>
      <c r="U284" s="63"/>
      <c r="V284" s="63"/>
      <c r="W284" s="63"/>
      <c r="X284" s="63"/>
      <c r="Y284" s="63"/>
      <c r="Z284" s="63"/>
    </row>
    <row r="285" spans="1:26" ht="13.5" customHeight="1" x14ac:dyDescent="0.35">
      <c r="A285" s="60"/>
      <c r="B285" s="60"/>
      <c r="C285" s="63"/>
      <c r="D285" s="63"/>
      <c r="E285" s="63"/>
      <c r="F285" s="63"/>
      <c r="G285" s="63"/>
      <c r="H285" s="63"/>
      <c r="I285" s="63"/>
      <c r="J285" s="63"/>
      <c r="K285" s="63"/>
      <c r="L285" s="63"/>
      <c r="M285" s="122"/>
      <c r="N285" s="60"/>
      <c r="O285" s="63"/>
      <c r="P285" s="63"/>
      <c r="Q285" s="63"/>
      <c r="R285" s="63"/>
      <c r="S285" s="63"/>
      <c r="T285" s="63"/>
      <c r="U285" s="63"/>
      <c r="V285" s="63"/>
      <c r="W285" s="63"/>
      <c r="X285" s="63"/>
      <c r="Y285" s="63"/>
      <c r="Z285" s="63"/>
    </row>
    <row r="286" spans="1:26" ht="13.5" customHeight="1" x14ac:dyDescent="0.35">
      <c r="A286" s="60"/>
      <c r="B286" s="60"/>
      <c r="C286" s="63"/>
      <c r="D286" s="63"/>
      <c r="E286" s="63"/>
      <c r="F286" s="63"/>
      <c r="G286" s="63"/>
      <c r="H286" s="63"/>
      <c r="I286" s="63"/>
      <c r="J286" s="63"/>
      <c r="K286" s="63"/>
      <c r="L286" s="63"/>
      <c r="M286" s="122"/>
      <c r="N286" s="60"/>
      <c r="O286" s="63"/>
      <c r="P286" s="63"/>
      <c r="Q286" s="63"/>
      <c r="R286" s="63"/>
      <c r="S286" s="63"/>
      <c r="T286" s="63"/>
      <c r="U286" s="63"/>
      <c r="V286" s="63"/>
      <c r="W286" s="63"/>
      <c r="X286" s="63"/>
      <c r="Y286" s="63"/>
      <c r="Z286" s="63"/>
    </row>
    <row r="287" spans="1:26" ht="13.5" customHeight="1" x14ac:dyDescent="0.35">
      <c r="A287" s="60"/>
      <c r="B287" s="60"/>
      <c r="C287" s="63"/>
      <c r="D287" s="63"/>
      <c r="E287" s="63"/>
      <c r="F287" s="63"/>
      <c r="G287" s="63"/>
      <c r="H287" s="63"/>
      <c r="I287" s="63"/>
      <c r="J287" s="63"/>
      <c r="K287" s="63"/>
      <c r="L287" s="63"/>
      <c r="M287" s="122"/>
      <c r="N287" s="60"/>
      <c r="O287" s="63"/>
      <c r="P287" s="63"/>
      <c r="Q287" s="63"/>
      <c r="R287" s="63"/>
      <c r="S287" s="63"/>
      <c r="T287" s="63"/>
      <c r="U287" s="63"/>
      <c r="V287" s="63"/>
      <c r="W287" s="63"/>
      <c r="X287" s="63"/>
      <c r="Y287" s="63"/>
      <c r="Z287" s="63"/>
    </row>
    <row r="288" spans="1:26" ht="13.5" customHeight="1" x14ac:dyDescent="0.35">
      <c r="A288" s="60"/>
      <c r="B288" s="60"/>
      <c r="C288" s="63"/>
      <c r="D288" s="63"/>
      <c r="E288" s="63"/>
      <c r="F288" s="63"/>
      <c r="G288" s="63"/>
      <c r="H288" s="63"/>
      <c r="I288" s="63"/>
      <c r="J288" s="63"/>
      <c r="K288" s="63"/>
      <c r="L288" s="63"/>
      <c r="M288" s="122"/>
      <c r="N288" s="60"/>
      <c r="O288" s="63"/>
      <c r="P288" s="63"/>
      <c r="Q288" s="63"/>
      <c r="R288" s="63"/>
      <c r="S288" s="63"/>
      <c r="T288" s="63"/>
      <c r="U288" s="63"/>
      <c r="V288" s="63"/>
      <c r="W288" s="63"/>
      <c r="X288" s="63"/>
      <c r="Y288" s="63"/>
      <c r="Z288" s="63"/>
    </row>
    <row r="289" spans="1:26" ht="13.5" customHeight="1" x14ac:dyDescent="0.35">
      <c r="A289" s="60"/>
      <c r="B289" s="60"/>
      <c r="C289" s="63"/>
      <c r="D289" s="63"/>
      <c r="E289" s="63"/>
      <c r="F289" s="63"/>
      <c r="G289" s="63"/>
      <c r="H289" s="63"/>
      <c r="I289" s="63"/>
      <c r="J289" s="63"/>
      <c r="K289" s="63"/>
      <c r="L289" s="63"/>
      <c r="M289" s="122"/>
      <c r="N289" s="60"/>
      <c r="O289" s="63"/>
      <c r="P289" s="63"/>
      <c r="Q289" s="63"/>
      <c r="R289" s="63"/>
      <c r="S289" s="63"/>
      <c r="T289" s="63"/>
      <c r="U289" s="63"/>
      <c r="V289" s="63"/>
      <c r="W289" s="63"/>
      <c r="X289" s="63"/>
      <c r="Y289" s="63"/>
      <c r="Z289" s="63"/>
    </row>
    <row r="290" spans="1:26" ht="13.5" customHeight="1" x14ac:dyDescent="0.35">
      <c r="A290" s="60"/>
      <c r="B290" s="60"/>
      <c r="C290" s="63"/>
      <c r="D290" s="63"/>
      <c r="E290" s="63"/>
      <c r="F290" s="63"/>
      <c r="G290" s="63"/>
      <c r="H290" s="63"/>
      <c r="I290" s="63"/>
      <c r="J290" s="63"/>
      <c r="K290" s="63"/>
      <c r="L290" s="63"/>
      <c r="M290" s="122"/>
      <c r="N290" s="60"/>
      <c r="O290" s="63"/>
      <c r="P290" s="63"/>
      <c r="Q290" s="63"/>
      <c r="R290" s="63"/>
      <c r="S290" s="63"/>
      <c r="T290" s="63"/>
      <c r="U290" s="63"/>
      <c r="V290" s="63"/>
      <c r="W290" s="63"/>
      <c r="X290" s="63"/>
      <c r="Y290" s="63"/>
      <c r="Z290" s="63"/>
    </row>
    <row r="291" spans="1:26" ht="13.5" customHeight="1" x14ac:dyDescent="0.35">
      <c r="A291" s="60"/>
      <c r="B291" s="60"/>
      <c r="C291" s="63"/>
      <c r="D291" s="63"/>
      <c r="E291" s="63"/>
      <c r="F291" s="63"/>
      <c r="G291" s="63"/>
      <c r="H291" s="63"/>
      <c r="I291" s="63"/>
      <c r="J291" s="63"/>
      <c r="K291" s="63"/>
      <c r="L291" s="63"/>
      <c r="M291" s="122"/>
      <c r="N291" s="60"/>
      <c r="O291" s="63"/>
      <c r="P291" s="63"/>
      <c r="Q291" s="63"/>
      <c r="R291" s="63"/>
      <c r="S291" s="63"/>
      <c r="T291" s="63"/>
      <c r="U291" s="63"/>
      <c r="V291" s="63"/>
      <c r="W291" s="63"/>
      <c r="X291" s="63"/>
      <c r="Y291" s="63"/>
      <c r="Z291" s="63"/>
    </row>
    <row r="292" spans="1:26" ht="13.5" customHeight="1" x14ac:dyDescent="0.35">
      <c r="A292" s="60"/>
      <c r="B292" s="60"/>
      <c r="C292" s="63"/>
      <c r="D292" s="63"/>
      <c r="E292" s="63"/>
      <c r="F292" s="63"/>
      <c r="G292" s="63"/>
      <c r="H292" s="63"/>
      <c r="I292" s="63"/>
      <c r="J292" s="63"/>
      <c r="K292" s="63"/>
      <c r="L292" s="63"/>
      <c r="M292" s="122"/>
      <c r="N292" s="60"/>
      <c r="O292" s="63"/>
      <c r="P292" s="63"/>
      <c r="Q292" s="63"/>
      <c r="R292" s="63"/>
      <c r="S292" s="63"/>
      <c r="T292" s="63"/>
      <c r="U292" s="63"/>
      <c r="V292" s="63"/>
      <c r="W292" s="63"/>
      <c r="X292" s="63"/>
      <c r="Y292" s="63"/>
      <c r="Z292" s="63"/>
    </row>
    <row r="293" spans="1:26" ht="13.5" customHeight="1" x14ac:dyDescent="0.35">
      <c r="A293" s="60"/>
      <c r="B293" s="60"/>
      <c r="C293" s="63"/>
      <c r="D293" s="63"/>
      <c r="E293" s="63"/>
      <c r="F293" s="63"/>
      <c r="G293" s="63"/>
      <c r="H293" s="63"/>
      <c r="I293" s="63"/>
      <c r="J293" s="63"/>
      <c r="K293" s="63"/>
      <c r="L293" s="63"/>
      <c r="M293" s="122"/>
      <c r="N293" s="60"/>
      <c r="O293" s="63"/>
      <c r="P293" s="63"/>
      <c r="Q293" s="63"/>
      <c r="R293" s="63"/>
      <c r="S293" s="63"/>
      <c r="T293" s="63"/>
      <c r="U293" s="63"/>
      <c r="V293" s="63"/>
      <c r="W293" s="63"/>
      <c r="X293" s="63"/>
      <c r="Y293" s="63"/>
      <c r="Z293" s="63"/>
    </row>
    <row r="294" spans="1:26" ht="13.5" customHeight="1" x14ac:dyDescent="0.35">
      <c r="A294" s="60"/>
      <c r="B294" s="60"/>
      <c r="C294" s="63"/>
      <c r="D294" s="63"/>
      <c r="E294" s="63"/>
      <c r="F294" s="63"/>
      <c r="G294" s="63"/>
      <c r="H294" s="63"/>
      <c r="I294" s="63"/>
      <c r="J294" s="63"/>
      <c r="K294" s="63"/>
      <c r="L294" s="63"/>
      <c r="M294" s="122"/>
      <c r="N294" s="60"/>
      <c r="O294" s="63"/>
      <c r="P294" s="63"/>
      <c r="Q294" s="63"/>
      <c r="R294" s="63"/>
      <c r="S294" s="63"/>
      <c r="T294" s="63"/>
      <c r="U294" s="63"/>
      <c r="V294" s="63"/>
      <c r="W294" s="63"/>
      <c r="X294" s="63"/>
      <c r="Y294" s="63"/>
      <c r="Z294" s="63"/>
    </row>
    <row r="295" spans="1:26" ht="13.5" customHeight="1" x14ac:dyDescent="0.35">
      <c r="A295" s="60"/>
      <c r="B295" s="60"/>
      <c r="C295" s="63"/>
      <c r="D295" s="63"/>
      <c r="E295" s="63"/>
      <c r="F295" s="63"/>
      <c r="G295" s="63"/>
      <c r="H295" s="63"/>
      <c r="I295" s="63"/>
      <c r="J295" s="63"/>
      <c r="K295" s="63"/>
      <c r="L295" s="63"/>
      <c r="M295" s="122"/>
      <c r="N295" s="60"/>
      <c r="O295" s="63"/>
      <c r="P295" s="63"/>
      <c r="Q295" s="63"/>
      <c r="R295" s="63"/>
      <c r="S295" s="63"/>
      <c r="T295" s="63"/>
      <c r="U295" s="63"/>
      <c r="V295" s="63"/>
      <c r="W295" s="63"/>
      <c r="X295" s="63"/>
      <c r="Y295" s="63"/>
      <c r="Z295" s="63"/>
    </row>
    <row r="296" spans="1:26" ht="13.5" customHeight="1" x14ac:dyDescent="0.35">
      <c r="A296" s="60"/>
      <c r="B296" s="60"/>
      <c r="C296" s="63"/>
      <c r="D296" s="63"/>
      <c r="E296" s="63"/>
      <c r="F296" s="63"/>
      <c r="G296" s="63"/>
      <c r="H296" s="63"/>
      <c r="I296" s="63"/>
      <c r="J296" s="63"/>
      <c r="K296" s="63"/>
      <c r="L296" s="63"/>
      <c r="M296" s="122"/>
      <c r="N296" s="60"/>
      <c r="O296" s="63"/>
      <c r="P296" s="63"/>
      <c r="Q296" s="63"/>
      <c r="R296" s="63"/>
      <c r="S296" s="63"/>
      <c r="T296" s="63"/>
      <c r="U296" s="63"/>
      <c r="V296" s="63"/>
      <c r="W296" s="63"/>
      <c r="X296" s="63"/>
      <c r="Y296" s="63"/>
      <c r="Z296" s="63"/>
    </row>
    <row r="297" spans="1:26" ht="13.5" customHeight="1" x14ac:dyDescent="0.35">
      <c r="A297" s="60"/>
      <c r="B297" s="60"/>
      <c r="C297" s="63"/>
      <c r="D297" s="63"/>
      <c r="E297" s="63"/>
      <c r="F297" s="63"/>
      <c r="G297" s="63"/>
      <c r="H297" s="63"/>
      <c r="I297" s="63"/>
      <c r="J297" s="63"/>
      <c r="K297" s="63"/>
      <c r="L297" s="63"/>
      <c r="M297" s="122"/>
      <c r="N297" s="60"/>
      <c r="O297" s="63"/>
      <c r="P297" s="63"/>
      <c r="Q297" s="63"/>
      <c r="R297" s="63"/>
      <c r="S297" s="63"/>
      <c r="T297" s="63"/>
      <c r="U297" s="63"/>
      <c r="V297" s="63"/>
      <c r="W297" s="63"/>
      <c r="X297" s="63"/>
      <c r="Y297" s="63"/>
      <c r="Z297" s="63"/>
    </row>
    <row r="298" spans="1:26" ht="13.5" customHeight="1" x14ac:dyDescent="0.35">
      <c r="A298" s="60"/>
      <c r="B298" s="60"/>
      <c r="C298" s="63"/>
      <c r="D298" s="63"/>
      <c r="E298" s="63"/>
      <c r="F298" s="63"/>
      <c r="G298" s="63"/>
      <c r="H298" s="63"/>
      <c r="I298" s="63"/>
      <c r="J298" s="63"/>
      <c r="K298" s="63"/>
      <c r="L298" s="63"/>
      <c r="M298" s="122"/>
      <c r="N298" s="60"/>
      <c r="O298" s="63"/>
      <c r="P298" s="63"/>
      <c r="Q298" s="63"/>
      <c r="R298" s="63"/>
      <c r="S298" s="63"/>
      <c r="T298" s="63"/>
      <c r="U298" s="63"/>
      <c r="V298" s="63"/>
      <c r="W298" s="63"/>
      <c r="X298" s="63"/>
      <c r="Y298" s="63"/>
      <c r="Z298" s="63"/>
    </row>
    <row r="299" spans="1:26" ht="13.5" customHeight="1" x14ac:dyDescent="0.35">
      <c r="A299" s="60"/>
      <c r="B299" s="60"/>
      <c r="C299" s="63"/>
      <c r="D299" s="63"/>
      <c r="E299" s="63"/>
      <c r="F299" s="63"/>
      <c r="G299" s="63"/>
      <c r="H299" s="63"/>
      <c r="I299" s="63"/>
      <c r="J299" s="63"/>
      <c r="K299" s="63"/>
      <c r="L299" s="63"/>
      <c r="M299" s="122"/>
      <c r="N299" s="60"/>
      <c r="O299" s="63"/>
      <c r="P299" s="63"/>
      <c r="Q299" s="63"/>
      <c r="R299" s="63"/>
      <c r="S299" s="63"/>
      <c r="T299" s="63"/>
      <c r="U299" s="63"/>
      <c r="V299" s="63"/>
      <c r="W299" s="63"/>
      <c r="X299" s="63"/>
      <c r="Y299" s="63"/>
      <c r="Z299" s="63"/>
    </row>
    <row r="300" spans="1:26" ht="13.5" customHeight="1" x14ac:dyDescent="0.35">
      <c r="A300" s="60"/>
      <c r="B300" s="60"/>
      <c r="C300" s="63"/>
      <c r="D300" s="63"/>
      <c r="E300" s="63"/>
      <c r="F300" s="63"/>
      <c r="G300" s="63"/>
      <c r="H300" s="63"/>
      <c r="I300" s="63"/>
      <c r="J300" s="63"/>
      <c r="K300" s="63"/>
      <c r="L300" s="63"/>
      <c r="M300" s="122"/>
      <c r="N300" s="60"/>
      <c r="O300" s="63"/>
      <c r="P300" s="63"/>
      <c r="Q300" s="63"/>
      <c r="R300" s="63"/>
      <c r="S300" s="63"/>
      <c r="T300" s="63"/>
      <c r="U300" s="63"/>
      <c r="V300" s="63"/>
      <c r="W300" s="63"/>
      <c r="X300" s="63"/>
      <c r="Y300" s="63"/>
      <c r="Z300" s="63"/>
    </row>
    <row r="301" spans="1:26" ht="13.5" customHeight="1" x14ac:dyDescent="0.35">
      <c r="A301" s="60"/>
      <c r="B301" s="60"/>
      <c r="C301" s="63"/>
      <c r="D301" s="63"/>
      <c r="E301" s="63"/>
      <c r="F301" s="63"/>
      <c r="G301" s="63"/>
      <c r="H301" s="63"/>
      <c r="I301" s="63"/>
      <c r="J301" s="63"/>
      <c r="K301" s="63"/>
      <c r="L301" s="63"/>
      <c r="M301" s="122"/>
      <c r="N301" s="60"/>
      <c r="O301" s="63"/>
      <c r="P301" s="63"/>
      <c r="Q301" s="63"/>
      <c r="R301" s="63"/>
      <c r="S301" s="63"/>
      <c r="T301" s="63"/>
      <c r="U301" s="63"/>
      <c r="V301" s="63"/>
      <c r="W301" s="63"/>
      <c r="X301" s="63"/>
      <c r="Y301" s="63"/>
      <c r="Z301" s="63"/>
    </row>
    <row r="302" spans="1:26" ht="13.5" customHeight="1" x14ac:dyDescent="0.35">
      <c r="A302" s="60"/>
      <c r="B302" s="60"/>
      <c r="C302" s="63"/>
      <c r="D302" s="63"/>
      <c r="E302" s="63"/>
      <c r="F302" s="63"/>
      <c r="G302" s="63"/>
      <c r="H302" s="63"/>
      <c r="I302" s="63"/>
      <c r="J302" s="63"/>
      <c r="K302" s="63"/>
      <c r="L302" s="63"/>
      <c r="M302" s="122"/>
      <c r="N302" s="60"/>
      <c r="O302" s="63"/>
      <c r="P302" s="63"/>
      <c r="Q302" s="63"/>
      <c r="R302" s="63"/>
      <c r="S302" s="63"/>
      <c r="T302" s="63"/>
      <c r="U302" s="63"/>
      <c r="V302" s="63"/>
      <c r="W302" s="63"/>
      <c r="X302" s="63"/>
      <c r="Y302" s="63"/>
      <c r="Z302" s="63"/>
    </row>
    <row r="303" spans="1:26" ht="13.5" customHeight="1" x14ac:dyDescent="0.35">
      <c r="A303" s="60"/>
      <c r="B303" s="60"/>
      <c r="C303" s="63"/>
      <c r="D303" s="63"/>
      <c r="E303" s="63"/>
      <c r="F303" s="63"/>
      <c r="G303" s="63"/>
      <c r="H303" s="63"/>
      <c r="I303" s="63"/>
      <c r="J303" s="63"/>
      <c r="K303" s="63"/>
      <c r="L303" s="63"/>
      <c r="M303" s="122"/>
      <c r="N303" s="60"/>
      <c r="O303" s="63"/>
      <c r="P303" s="63"/>
      <c r="Q303" s="63"/>
      <c r="R303" s="63"/>
      <c r="S303" s="63"/>
      <c r="T303" s="63"/>
      <c r="U303" s="63"/>
      <c r="V303" s="63"/>
      <c r="W303" s="63"/>
      <c r="X303" s="63"/>
      <c r="Y303" s="63"/>
      <c r="Z303" s="63"/>
    </row>
    <row r="304" spans="1:26" ht="13.5" customHeight="1" x14ac:dyDescent="0.35">
      <c r="A304" s="60"/>
      <c r="B304" s="60"/>
      <c r="C304" s="63"/>
      <c r="D304" s="63"/>
      <c r="E304" s="63"/>
      <c r="F304" s="63"/>
      <c r="G304" s="63"/>
      <c r="H304" s="63"/>
      <c r="I304" s="63"/>
      <c r="J304" s="63"/>
      <c r="K304" s="63"/>
      <c r="L304" s="63"/>
      <c r="M304" s="122"/>
      <c r="N304" s="60"/>
      <c r="O304" s="63"/>
      <c r="P304" s="63"/>
      <c r="Q304" s="63"/>
      <c r="R304" s="63"/>
      <c r="S304" s="63"/>
      <c r="T304" s="63"/>
      <c r="U304" s="63"/>
      <c r="V304" s="63"/>
      <c r="W304" s="63"/>
      <c r="X304" s="63"/>
      <c r="Y304" s="63"/>
      <c r="Z304" s="63"/>
    </row>
    <row r="305" spans="1:26" ht="13.5" customHeight="1" x14ac:dyDescent="0.35">
      <c r="A305" s="60"/>
      <c r="B305" s="60"/>
      <c r="C305" s="63"/>
      <c r="D305" s="63"/>
      <c r="E305" s="63"/>
      <c r="F305" s="63"/>
      <c r="G305" s="63"/>
      <c r="H305" s="63"/>
      <c r="I305" s="63"/>
      <c r="J305" s="63"/>
      <c r="K305" s="63"/>
      <c r="L305" s="63"/>
      <c r="M305" s="122"/>
      <c r="N305" s="60"/>
      <c r="O305" s="63"/>
      <c r="P305" s="63"/>
      <c r="Q305" s="63"/>
      <c r="R305" s="63"/>
      <c r="S305" s="63"/>
      <c r="T305" s="63"/>
      <c r="U305" s="63"/>
      <c r="V305" s="63"/>
      <c r="W305" s="63"/>
      <c r="X305" s="63"/>
      <c r="Y305" s="63"/>
      <c r="Z305" s="63"/>
    </row>
    <row r="306" spans="1:26" ht="13.5" customHeight="1" x14ac:dyDescent="0.35">
      <c r="A306" s="60"/>
      <c r="B306" s="60"/>
      <c r="C306" s="63"/>
      <c r="D306" s="63"/>
      <c r="E306" s="63"/>
      <c r="F306" s="63"/>
      <c r="G306" s="63"/>
      <c r="H306" s="63"/>
      <c r="I306" s="63"/>
      <c r="J306" s="63"/>
      <c r="K306" s="63"/>
      <c r="L306" s="63"/>
      <c r="M306" s="122"/>
      <c r="N306" s="60"/>
      <c r="O306" s="63"/>
      <c r="P306" s="63"/>
      <c r="Q306" s="63"/>
      <c r="R306" s="63"/>
      <c r="S306" s="63"/>
      <c r="T306" s="63"/>
      <c r="U306" s="63"/>
      <c r="V306" s="63"/>
      <c r="W306" s="63"/>
      <c r="X306" s="63"/>
      <c r="Y306" s="63"/>
      <c r="Z306" s="63"/>
    </row>
    <row r="307" spans="1:26" ht="13.5" customHeight="1" x14ac:dyDescent="0.35">
      <c r="A307" s="60"/>
      <c r="B307" s="60"/>
      <c r="C307" s="63"/>
      <c r="D307" s="63"/>
      <c r="E307" s="63"/>
      <c r="F307" s="63"/>
      <c r="G307" s="63"/>
      <c r="H307" s="63"/>
      <c r="I307" s="63"/>
      <c r="J307" s="63"/>
      <c r="K307" s="63"/>
      <c r="L307" s="63"/>
      <c r="M307" s="122"/>
      <c r="N307" s="60"/>
      <c r="O307" s="63"/>
      <c r="P307" s="63"/>
      <c r="Q307" s="63"/>
      <c r="R307" s="63"/>
      <c r="S307" s="63"/>
      <c r="T307" s="63"/>
      <c r="U307" s="63"/>
      <c r="V307" s="63"/>
      <c r="W307" s="63"/>
      <c r="X307" s="63"/>
      <c r="Y307" s="63"/>
      <c r="Z307" s="63"/>
    </row>
    <row r="308" spans="1:26" ht="13.5" customHeight="1" x14ac:dyDescent="0.35">
      <c r="A308" s="60"/>
      <c r="B308" s="60"/>
      <c r="C308" s="63"/>
      <c r="D308" s="63"/>
      <c r="E308" s="63"/>
      <c r="F308" s="63"/>
      <c r="G308" s="63"/>
      <c r="H308" s="63"/>
      <c r="I308" s="63"/>
      <c r="J308" s="63"/>
      <c r="K308" s="63"/>
      <c r="L308" s="63"/>
      <c r="M308" s="122"/>
      <c r="N308" s="60"/>
      <c r="O308" s="63"/>
      <c r="P308" s="63"/>
      <c r="Q308" s="63"/>
      <c r="R308" s="63"/>
      <c r="S308" s="63"/>
      <c r="T308" s="63"/>
      <c r="U308" s="63"/>
      <c r="V308" s="63"/>
      <c r="W308" s="63"/>
      <c r="X308" s="63"/>
      <c r="Y308" s="63"/>
      <c r="Z308" s="63"/>
    </row>
    <row r="309" spans="1:26" ht="13.5" customHeight="1" x14ac:dyDescent="0.35">
      <c r="A309" s="60"/>
      <c r="B309" s="60"/>
      <c r="C309" s="63"/>
      <c r="D309" s="63"/>
      <c r="E309" s="63"/>
      <c r="F309" s="63"/>
      <c r="G309" s="63"/>
      <c r="H309" s="63"/>
      <c r="I309" s="63"/>
      <c r="J309" s="63"/>
      <c r="K309" s="63"/>
      <c r="L309" s="63"/>
      <c r="M309" s="122"/>
      <c r="N309" s="60"/>
      <c r="O309" s="63"/>
      <c r="P309" s="63"/>
      <c r="Q309" s="63"/>
      <c r="R309" s="63"/>
      <c r="S309" s="63"/>
      <c r="T309" s="63"/>
      <c r="U309" s="63"/>
      <c r="V309" s="63"/>
      <c r="W309" s="63"/>
      <c r="X309" s="63"/>
      <c r="Y309" s="63"/>
      <c r="Z309" s="63"/>
    </row>
    <row r="310" spans="1:26" ht="13.5" customHeight="1" x14ac:dyDescent="0.35">
      <c r="A310" s="60"/>
      <c r="B310" s="60"/>
      <c r="C310" s="63"/>
      <c r="D310" s="63"/>
      <c r="E310" s="63"/>
      <c r="F310" s="63"/>
      <c r="G310" s="63"/>
      <c r="H310" s="63"/>
      <c r="I310" s="63"/>
      <c r="J310" s="63"/>
      <c r="K310" s="63"/>
      <c r="L310" s="63"/>
      <c r="M310" s="122"/>
      <c r="N310" s="60"/>
      <c r="O310" s="63"/>
      <c r="P310" s="63"/>
      <c r="Q310" s="63"/>
      <c r="R310" s="63"/>
      <c r="S310" s="63"/>
      <c r="T310" s="63"/>
      <c r="U310" s="63"/>
      <c r="V310" s="63"/>
      <c r="W310" s="63"/>
      <c r="X310" s="63"/>
      <c r="Y310" s="63"/>
      <c r="Z310" s="63"/>
    </row>
    <row r="311" spans="1:26" ht="13.5" customHeight="1" x14ac:dyDescent="0.35">
      <c r="A311" s="60"/>
      <c r="B311" s="60"/>
      <c r="C311" s="63"/>
      <c r="D311" s="63"/>
      <c r="E311" s="63"/>
      <c r="F311" s="63"/>
      <c r="G311" s="63"/>
      <c r="H311" s="63"/>
      <c r="I311" s="63"/>
      <c r="J311" s="63"/>
      <c r="K311" s="63"/>
      <c r="L311" s="63"/>
      <c r="M311" s="122"/>
      <c r="N311" s="60"/>
      <c r="O311" s="63"/>
      <c r="P311" s="63"/>
      <c r="Q311" s="63"/>
      <c r="R311" s="63"/>
      <c r="S311" s="63"/>
      <c r="T311" s="63"/>
      <c r="U311" s="63"/>
      <c r="V311" s="63"/>
      <c r="W311" s="63"/>
      <c r="X311" s="63"/>
      <c r="Y311" s="63"/>
      <c r="Z311" s="63"/>
    </row>
    <row r="312" spans="1:26" ht="13.5" customHeight="1" x14ac:dyDescent="0.35">
      <c r="A312" s="60"/>
      <c r="B312" s="60"/>
      <c r="C312" s="63"/>
      <c r="D312" s="63"/>
      <c r="E312" s="63"/>
      <c r="F312" s="63"/>
      <c r="G312" s="63"/>
      <c r="H312" s="63"/>
      <c r="I312" s="63"/>
      <c r="J312" s="63"/>
      <c r="K312" s="63"/>
      <c r="L312" s="63"/>
      <c r="M312" s="122"/>
      <c r="N312" s="60"/>
      <c r="O312" s="63"/>
      <c r="P312" s="63"/>
      <c r="Q312" s="63"/>
      <c r="R312" s="63"/>
      <c r="S312" s="63"/>
      <c r="T312" s="63"/>
      <c r="U312" s="63"/>
      <c r="V312" s="63"/>
      <c r="W312" s="63"/>
      <c r="X312" s="63"/>
      <c r="Y312" s="63"/>
      <c r="Z312" s="63"/>
    </row>
    <row r="313" spans="1:26" ht="13.5" customHeight="1" x14ac:dyDescent="0.35">
      <c r="A313" s="60"/>
      <c r="B313" s="60"/>
      <c r="C313" s="63"/>
      <c r="D313" s="63"/>
      <c r="E313" s="63"/>
      <c r="F313" s="63"/>
      <c r="G313" s="63"/>
      <c r="H313" s="63"/>
      <c r="I313" s="63"/>
      <c r="J313" s="63"/>
      <c r="K313" s="63"/>
      <c r="L313" s="63"/>
      <c r="M313" s="122"/>
      <c r="N313" s="60"/>
      <c r="O313" s="63"/>
      <c r="P313" s="63"/>
      <c r="Q313" s="63"/>
      <c r="R313" s="63"/>
      <c r="S313" s="63"/>
      <c r="T313" s="63"/>
      <c r="U313" s="63"/>
      <c r="V313" s="63"/>
      <c r="W313" s="63"/>
      <c r="X313" s="63"/>
      <c r="Y313" s="63"/>
      <c r="Z313" s="63"/>
    </row>
    <row r="314" spans="1:26" ht="13.5" customHeight="1" x14ac:dyDescent="0.35">
      <c r="A314" s="60"/>
      <c r="B314" s="60"/>
      <c r="C314" s="63"/>
      <c r="D314" s="63"/>
      <c r="E314" s="63"/>
      <c r="F314" s="63"/>
      <c r="G314" s="63"/>
      <c r="H314" s="63"/>
      <c r="I314" s="63"/>
      <c r="J314" s="63"/>
      <c r="K314" s="63"/>
      <c r="L314" s="63"/>
      <c r="M314" s="122"/>
      <c r="N314" s="60"/>
      <c r="O314" s="63"/>
      <c r="P314" s="63"/>
      <c r="Q314" s="63"/>
      <c r="R314" s="63"/>
      <c r="S314" s="63"/>
      <c r="T314" s="63"/>
      <c r="U314" s="63"/>
      <c r="V314" s="63"/>
      <c r="W314" s="63"/>
      <c r="X314" s="63"/>
      <c r="Y314" s="63"/>
      <c r="Z314" s="63"/>
    </row>
    <row r="315" spans="1:26" ht="13.5" customHeight="1" x14ac:dyDescent="0.35">
      <c r="A315" s="60"/>
      <c r="B315" s="60"/>
      <c r="C315" s="63"/>
      <c r="D315" s="63"/>
      <c r="E315" s="63"/>
      <c r="F315" s="63"/>
      <c r="G315" s="63"/>
      <c r="H315" s="63"/>
      <c r="I315" s="63"/>
      <c r="J315" s="63"/>
      <c r="K315" s="63"/>
      <c r="L315" s="63"/>
      <c r="M315" s="122"/>
      <c r="N315" s="60"/>
      <c r="O315" s="63"/>
      <c r="P315" s="63"/>
      <c r="Q315" s="63"/>
      <c r="R315" s="63"/>
      <c r="S315" s="63"/>
      <c r="T315" s="63"/>
      <c r="U315" s="63"/>
      <c r="V315" s="63"/>
      <c r="W315" s="63"/>
      <c r="X315" s="63"/>
      <c r="Y315" s="63"/>
      <c r="Z315" s="63"/>
    </row>
    <row r="316" spans="1:26" ht="13.5" customHeight="1" x14ac:dyDescent="0.35">
      <c r="A316" s="60"/>
      <c r="B316" s="60"/>
      <c r="C316" s="63"/>
      <c r="D316" s="63"/>
      <c r="E316" s="63"/>
      <c r="F316" s="63"/>
      <c r="G316" s="63"/>
      <c r="H316" s="63"/>
      <c r="I316" s="63"/>
      <c r="J316" s="63"/>
      <c r="K316" s="63"/>
      <c r="L316" s="63"/>
      <c r="M316" s="122"/>
      <c r="N316" s="60"/>
      <c r="O316" s="63"/>
      <c r="P316" s="63"/>
      <c r="Q316" s="63"/>
      <c r="R316" s="63"/>
      <c r="S316" s="63"/>
      <c r="T316" s="63"/>
      <c r="U316" s="63"/>
      <c r="V316" s="63"/>
      <c r="W316" s="63"/>
      <c r="X316" s="63"/>
      <c r="Y316" s="63"/>
      <c r="Z316" s="63"/>
    </row>
    <row r="317" spans="1:26" ht="13.5" customHeight="1" x14ac:dyDescent="0.35">
      <c r="A317" s="60"/>
      <c r="B317" s="60"/>
      <c r="C317" s="63"/>
      <c r="D317" s="63"/>
      <c r="E317" s="63"/>
      <c r="F317" s="63"/>
      <c r="G317" s="63"/>
      <c r="H317" s="63"/>
      <c r="I317" s="63"/>
      <c r="J317" s="63"/>
      <c r="K317" s="63"/>
      <c r="L317" s="63"/>
      <c r="M317" s="122"/>
      <c r="N317" s="60"/>
      <c r="O317" s="63"/>
      <c r="P317" s="63"/>
      <c r="Q317" s="63"/>
      <c r="R317" s="63"/>
      <c r="S317" s="63"/>
      <c r="T317" s="63"/>
      <c r="U317" s="63"/>
      <c r="V317" s="63"/>
      <c r="W317" s="63"/>
      <c r="X317" s="63"/>
      <c r="Y317" s="63"/>
      <c r="Z317" s="63"/>
    </row>
    <row r="318" spans="1:26" ht="13.5" customHeight="1" x14ac:dyDescent="0.35">
      <c r="A318" s="60"/>
      <c r="B318" s="60"/>
      <c r="C318" s="63"/>
      <c r="D318" s="63"/>
      <c r="E318" s="63"/>
      <c r="F318" s="63"/>
      <c r="G318" s="63"/>
      <c r="H318" s="63"/>
      <c r="I318" s="63"/>
      <c r="J318" s="63"/>
      <c r="K318" s="63"/>
      <c r="L318" s="63"/>
      <c r="M318" s="122"/>
      <c r="N318" s="60"/>
      <c r="O318" s="63"/>
      <c r="P318" s="63"/>
      <c r="Q318" s="63"/>
      <c r="R318" s="63"/>
      <c r="S318" s="63"/>
      <c r="T318" s="63"/>
      <c r="U318" s="63"/>
      <c r="V318" s="63"/>
      <c r="W318" s="63"/>
      <c r="X318" s="63"/>
      <c r="Y318" s="63"/>
      <c r="Z318" s="63"/>
    </row>
    <row r="319" spans="1:26" ht="13.5" customHeight="1" x14ac:dyDescent="0.35">
      <c r="A319" s="60"/>
      <c r="B319" s="60"/>
      <c r="C319" s="63"/>
      <c r="D319" s="63"/>
      <c r="E319" s="63"/>
      <c r="F319" s="63"/>
      <c r="G319" s="63"/>
      <c r="H319" s="63"/>
      <c r="I319" s="63"/>
      <c r="J319" s="63"/>
      <c r="K319" s="63"/>
      <c r="L319" s="63"/>
      <c r="M319" s="122"/>
      <c r="N319" s="60"/>
      <c r="O319" s="63"/>
      <c r="P319" s="63"/>
      <c r="Q319" s="63"/>
      <c r="R319" s="63"/>
      <c r="S319" s="63"/>
      <c r="T319" s="63"/>
      <c r="U319" s="63"/>
      <c r="V319" s="63"/>
      <c r="W319" s="63"/>
      <c r="X319" s="63"/>
      <c r="Y319" s="63"/>
      <c r="Z319" s="63"/>
    </row>
    <row r="320" spans="1:26" ht="13.5" customHeight="1" x14ac:dyDescent="0.35">
      <c r="A320" s="60"/>
      <c r="B320" s="60"/>
      <c r="C320" s="63"/>
      <c r="D320" s="63"/>
      <c r="E320" s="63"/>
      <c r="F320" s="63"/>
      <c r="G320" s="63"/>
      <c r="H320" s="63"/>
      <c r="I320" s="63"/>
      <c r="J320" s="63"/>
      <c r="K320" s="63"/>
      <c r="L320" s="63"/>
      <c r="M320" s="122"/>
      <c r="N320" s="60"/>
      <c r="O320" s="63"/>
      <c r="P320" s="63"/>
      <c r="Q320" s="63"/>
      <c r="R320" s="63"/>
      <c r="S320" s="63"/>
      <c r="T320" s="63"/>
      <c r="U320" s="63"/>
      <c r="V320" s="63"/>
      <c r="W320" s="63"/>
      <c r="X320" s="63"/>
      <c r="Y320" s="63"/>
      <c r="Z320" s="63"/>
    </row>
    <row r="321" spans="1:26" ht="13.5" customHeight="1" x14ac:dyDescent="0.35">
      <c r="A321" s="60"/>
      <c r="B321" s="60"/>
      <c r="C321" s="63"/>
      <c r="D321" s="63"/>
      <c r="E321" s="63"/>
      <c r="F321" s="63"/>
      <c r="G321" s="63"/>
      <c r="H321" s="63"/>
      <c r="I321" s="63"/>
      <c r="J321" s="63"/>
      <c r="K321" s="63"/>
      <c r="L321" s="63"/>
      <c r="M321" s="122"/>
      <c r="N321" s="60"/>
      <c r="O321" s="63"/>
      <c r="P321" s="63"/>
      <c r="Q321" s="63"/>
      <c r="R321" s="63"/>
      <c r="S321" s="63"/>
      <c r="T321" s="63"/>
      <c r="U321" s="63"/>
      <c r="V321" s="63"/>
      <c r="W321" s="63"/>
      <c r="X321" s="63"/>
      <c r="Y321" s="63"/>
      <c r="Z321" s="63"/>
    </row>
    <row r="322" spans="1:26" ht="13.5" customHeight="1" x14ac:dyDescent="0.35">
      <c r="A322" s="60"/>
      <c r="B322" s="60"/>
      <c r="C322" s="63"/>
      <c r="D322" s="63"/>
      <c r="E322" s="63"/>
      <c r="F322" s="63"/>
      <c r="G322" s="63"/>
      <c r="H322" s="63"/>
      <c r="I322" s="63"/>
      <c r="J322" s="63"/>
      <c r="K322" s="63"/>
      <c r="L322" s="63"/>
      <c r="M322" s="122"/>
      <c r="N322" s="60"/>
      <c r="O322" s="63"/>
      <c r="P322" s="63"/>
      <c r="Q322" s="63"/>
      <c r="R322" s="63"/>
      <c r="S322" s="63"/>
      <c r="T322" s="63"/>
      <c r="U322" s="63"/>
      <c r="V322" s="63"/>
      <c r="W322" s="63"/>
      <c r="X322" s="63"/>
      <c r="Y322" s="63"/>
      <c r="Z322" s="63"/>
    </row>
    <row r="323" spans="1:26" ht="13.5" customHeight="1" x14ac:dyDescent="0.35">
      <c r="A323" s="60"/>
      <c r="B323" s="60"/>
      <c r="C323" s="63"/>
      <c r="D323" s="63"/>
      <c r="E323" s="63"/>
      <c r="F323" s="63"/>
      <c r="G323" s="63"/>
      <c r="H323" s="63"/>
      <c r="I323" s="63"/>
      <c r="J323" s="63"/>
      <c r="K323" s="63"/>
      <c r="L323" s="63"/>
      <c r="M323" s="122"/>
      <c r="N323" s="60"/>
      <c r="O323" s="63"/>
      <c r="P323" s="63"/>
      <c r="Q323" s="63"/>
      <c r="R323" s="63"/>
      <c r="S323" s="63"/>
      <c r="T323" s="63"/>
      <c r="U323" s="63"/>
      <c r="V323" s="63"/>
      <c r="W323" s="63"/>
      <c r="X323" s="63"/>
      <c r="Y323" s="63"/>
      <c r="Z323" s="63"/>
    </row>
    <row r="324" spans="1:26" ht="13.5" customHeight="1" x14ac:dyDescent="0.35">
      <c r="A324" s="60"/>
      <c r="B324" s="60"/>
      <c r="C324" s="63"/>
      <c r="D324" s="63"/>
      <c r="E324" s="63"/>
      <c r="F324" s="63"/>
      <c r="G324" s="63"/>
      <c r="H324" s="63"/>
      <c r="I324" s="63"/>
      <c r="J324" s="63"/>
      <c r="K324" s="63"/>
      <c r="L324" s="63"/>
      <c r="M324" s="122"/>
      <c r="N324" s="60"/>
      <c r="O324" s="63"/>
      <c r="P324" s="63"/>
      <c r="Q324" s="63"/>
      <c r="R324" s="63"/>
      <c r="S324" s="63"/>
      <c r="T324" s="63"/>
      <c r="U324" s="63"/>
      <c r="V324" s="63"/>
      <c r="W324" s="63"/>
      <c r="X324" s="63"/>
      <c r="Y324" s="63"/>
      <c r="Z324" s="63"/>
    </row>
    <row r="325" spans="1:26" ht="13.5" customHeight="1" x14ac:dyDescent="0.35">
      <c r="A325" s="60"/>
      <c r="B325" s="60"/>
      <c r="C325" s="63"/>
      <c r="D325" s="63"/>
      <c r="E325" s="63"/>
      <c r="F325" s="63"/>
      <c r="G325" s="63"/>
      <c r="H325" s="63"/>
      <c r="I325" s="63"/>
      <c r="J325" s="63"/>
      <c r="K325" s="63"/>
      <c r="L325" s="63"/>
      <c r="M325" s="122"/>
      <c r="N325" s="60"/>
      <c r="O325" s="63"/>
      <c r="P325" s="63"/>
      <c r="Q325" s="63"/>
      <c r="R325" s="63"/>
      <c r="S325" s="63"/>
      <c r="T325" s="63"/>
      <c r="U325" s="63"/>
      <c r="V325" s="63"/>
      <c r="W325" s="63"/>
      <c r="X325" s="63"/>
      <c r="Y325" s="63"/>
      <c r="Z325" s="63"/>
    </row>
    <row r="326" spans="1:26" ht="13.5" customHeight="1" x14ac:dyDescent="0.35">
      <c r="A326" s="60"/>
      <c r="B326" s="60"/>
      <c r="C326" s="63"/>
      <c r="D326" s="63"/>
      <c r="E326" s="63"/>
      <c r="F326" s="63"/>
      <c r="G326" s="63"/>
      <c r="H326" s="63"/>
      <c r="I326" s="63"/>
      <c r="J326" s="63"/>
      <c r="K326" s="63"/>
      <c r="L326" s="63"/>
      <c r="M326" s="122"/>
      <c r="N326" s="60"/>
      <c r="O326" s="63"/>
      <c r="P326" s="63"/>
      <c r="Q326" s="63"/>
      <c r="R326" s="63"/>
      <c r="S326" s="63"/>
      <c r="T326" s="63"/>
      <c r="U326" s="63"/>
      <c r="V326" s="63"/>
      <c r="W326" s="63"/>
      <c r="X326" s="63"/>
      <c r="Y326" s="63"/>
      <c r="Z326" s="63"/>
    </row>
    <row r="327" spans="1:26" ht="13.5" customHeight="1" x14ac:dyDescent="0.35">
      <c r="A327" s="60"/>
      <c r="B327" s="60"/>
      <c r="C327" s="63"/>
      <c r="D327" s="63"/>
      <c r="E327" s="63"/>
      <c r="F327" s="63"/>
      <c r="G327" s="63"/>
      <c r="H327" s="63"/>
      <c r="I327" s="63"/>
      <c r="J327" s="63"/>
      <c r="K327" s="63"/>
      <c r="L327" s="63"/>
      <c r="M327" s="122"/>
      <c r="N327" s="60"/>
      <c r="O327" s="63"/>
      <c r="P327" s="63"/>
      <c r="Q327" s="63"/>
      <c r="R327" s="63"/>
      <c r="S327" s="63"/>
      <c r="T327" s="63"/>
      <c r="U327" s="63"/>
      <c r="V327" s="63"/>
      <c r="W327" s="63"/>
      <c r="X327" s="63"/>
      <c r="Y327" s="63"/>
      <c r="Z327" s="63"/>
    </row>
    <row r="328" spans="1:26" ht="13.5" customHeight="1" x14ac:dyDescent="0.35">
      <c r="A328" s="60"/>
      <c r="B328" s="60"/>
      <c r="C328" s="63"/>
      <c r="D328" s="63"/>
      <c r="E328" s="63"/>
      <c r="F328" s="63"/>
      <c r="G328" s="63"/>
      <c r="H328" s="63"/>
      <c r="I328" s="63"/>
      <c r="J328" s="63"/>
      <c r="K328" s="63"/>
      <c r="L328" s="63"/>
      <c r="M328" s="122"/>
      <c r="N328" s="60"/>
      <c r="O328" s="63"/>
      <c r="P328" s="63"/>
      <c r="Q328" s="63"/>
      <c r="R328" s="63"/>
      <c r="S328" s="63"/>
      <c r="T328" s="63"/>
      <c r="U328" s="63"/>
      <c r="V328" s="63"/>
      <c r="W328" s="63"/>
      <c r="X328" s="63"/>
      <c r="Y328" s="63"/>
      <c r="Z328" s="63"/>
    </row>
    <row r="329" spans="1:26" ht="13.5" customHeight="1" x14ac:dyDescent="0.35">
      <c r="A329" s="60"/>
      <c r="B329" s="60"/>
      <c r="C329" s="63"/>
      <c r="D329" s="63"/>
      <c r="E329" s="63"/>
      <c r="F329" s="63"/>
      <c r="G329" s="63"/>
      <c r="H329" s="63"/>
      <c r="I329" s="63"/>
      <c r="J329" s="63"/>
      <c r="K329" s="63"/>
      <c r="L329" s="63"/>
      <c r="M329" s="122"/>
      <c r="N329" s="60"/>
      <c r="O329" s="63"/>
      <c r="P329" s="63"/>
      <c r="Q329" s="63"/>
      <c r="R329" s="63"/>
      <c r="S329" s="63"/>
      <c r="T329" s="63"/>
      <c r="U329" s="63"/>
      <c r="V329" s="63"/>
      <c r="W329" s="63"/>
      <c r="X329" s="63"/>
      <c r="Y329" s="63"/>
      <c r="Z329" s="63"/>
    </row>
    <row r="330" spans="1:26" ht="13.5" customHeight="1" x14ac:dyDescent="0.35">
      <c r="A330" s="60"/>
      <c r="B330" s="60"/>
      <c r="C330" s="63"/>
      <c r="D330" s="63"/>
      <c r="E330" s="63"/>
      <c r="F330" s="63"/>
      <c r="G330" s="63"/>
      <c r="H330" s="63"/>
      <c r="I330" s="63"/>
      <c r="J330" s="63"/>
      <c r="K330" s="63"/>
      <c r="L330" s="63"/>
      <c r="M330" s="122"/>
      <c r="N330" s="60"/>
      <c r="O330" s="63"/>
      <c r="P330" s="63"/>
      <c r="Q330" s="63"/>
      <c r="R330" s="63"/>
      <c r="S330" s="63"/>
      <c r="T330" s="63"/>
      <c r="U330" s="63"/>
      <c r="V330" s="63"/>
      <c r="W330" s="63"/>
      <c r="X330" s="63"/>
      <c r="Y330" s="63"/>
      <c r="Z330" s="63"/>
    </row>
    <row r="331" spans="1:26" ht="13.5" customHeight="1" x14ac:dyDescent="0.35">
      <c r="A331" s="60"/>
      <c r="B331" s="60"/>
      <c r="C331" s="63"/>
      <c r="D331" s="63"/>
      <c r="E331" s="63"/>
      <c r="F331" s="63"/>
      <c r="G331" s="63"/>
      <c r="H331" s="63"/>
      <c r="I331" s="63"/>
      <c r="J331" s="63"/>
      <c r="K331" s="63"/>
      <c r="L331" s="63"/>
      <c r="M331" s="122"/>
      <c r="N331" s="60"/>
      <c r="O331" s="63"/>
      <c r="P331" s="63"/>
      <c r="Q331" s="63"/>
      <c r="R331" s="63"/>
      <c r="S331" s="63"/>
      <c r="T331" s="63"/>
      <c r="U331" s="63"/>
      <c r="V331" s="63"/>
      <c r="W331" s="63"/>
      <c r="X331" s="63"/>
      <c r="Y331" s="63"/>
      <c r="Z331" s="63"/>
    </row>
    <row r="332" spans="1:26" ht="13.5" customHeight="1" x14ac:dyDescent="0.35">
      <c r="A332" s="60"/>
      <c r="B332" s="60"/>
      <c r="C332" s="63"/>
      <c r="D332" s="63"/>
      <c r="E332" s="63"/>
      <c r="F332" s="63"/>
      <c r="G332" s="63"/>
      <c r="H332" s="63"/>
      <c r="I332" s="63"/>
      <c r="J332" s="63"/>
      <c r="K332" s="63"/>
      <c r="L332" s="63"/>
      <c r="M332" s="122"/>
      <c r="N332" s="60"/>
      <c r="O332" s="63"/>
      <c r="P332" s="63"/>
      <c r="Q332" s="63"/>
      <c r="R332" s="63"/>
      <c r="S332" s="63"/>
      <c r="T332" s="63"/>
      <c r="U332" s="63"/>
      <c r="V332" s="63"/>
      <c r="W332" s="63"/>
      <c r="X332" s="63"/>
      <c r="Y332" s="63"/>
      <c r="Z332" s="63"/>
    </row>
    <row r="333" spans="1:26" ht="13.5" customHeight="1" x14ac:dyDescent="0.35">
      <c r="A333" s="60"/>
      <c r="B333" s="60"/>
      <c r="C333" s="63"/>
      <c r="D333" s="63"/>
      <c r="E333" s="63"/>
      <c r="F333" s="63"/>
      <c r="G333" s="63"/>
      <c r="H333" s="63"/>
      <c r="I333" s="63"/>
      <c r="J333" s="63"/>
      <c r="K333" s="63"/>
      <c r="L333" s="63"/>
      <c r="M333" s="122"/>
      <c r="N333" s="60"/>
      <c r="O333" s="63"/>
      <c r="P333" s="63"/>
      <c r="Q333" s="63"/>
      <c r="R333" s="63"/>
      <c r="S333" s="63"/>
      <c r="T333" s="63"/>
      <c r="U333" s="63"/>
      <c r="V333" s="63"/>
      <c r="W333" s="63"/>
      <c r="X333" s="63"/>
      <c r="Y333" s="63"/>
      <c r="Z333" s="63"/>
    </row>
    <row r="334" spans="1:26" ht="13.5" customHeight="1" x14ac:dyDescent="0.35">
      <c r="A334" s="60"/>
      <c r="B334" s="60"/>
      <c r="C334" s="63"/>
      <c r="D334" s="63"/>
      <c r="E334" s="63"/>
      <c r="F334" s="63"/>
      <c r="G334" s="63"/>
      <c r="H334" s="63"/>
      <c r="I334" s="63"/>
      <c r="J334" s="63"/>
      <c r="K334" s="63"/>
      <c r="L334" s="63"/>
      <c r="M334" s="122"/>
      <c r="N334" s="60"/>
      <c r="O334" s="63"/>
      <c r="P334" s="63"/>
      <c r="Q334" s="63"/>
      <c r="R334" s="63"/>
      <c r="S334" s="63"/>
      <c r="T334" s="63"/>
      <c r="U334" s="63"/>
      <c r="V334" s="63"/>
      <c r="W334" s="63"/>
      <c r="X334" s="63"/>
      <c r="Y334" s="63"/>
      <c r="Z334" s="63"/>
    </row>
    <row r="335" spans="1:26" ht="13.5" customHeight="1" x14ac:dyDescent="0.35">
      <c r="A335" s="60"/>
      <c r="B335" s="60"/>
      <c r="C335" s="63"/>
      <c r="D335" s="63"/>
      <c r="E335" s="63"/>
      <c r="F335" s="63"/>
      <c r="G335" s="63"/>
      <c r="H335" s="63"/>
      <c r="I335" s="63"/>
      <c r="J335" s="63"/>
      <c r="K335" s="63"/>
      <c r="L335" s="63"/>
      <c r="M335" s="122"/>
      <c r="N335" s="60"/>
      <c r="O335" s="63"/>
      <c r="P335" s="63"/>
      <c r="Q335" s="63"/>
      <c r="R335" s="63"/>
      <c r="S335" s="63"/>
      <c r="T335" s="63"/>
      <c r="U335" s="63"/>
      <c r="V335" s="63"/>
      <c r="W335" s="63"/>
      <c r="X335" s="63"/>
      <c r="Y335" s="63"/>
      <c r="Z335" s="63"/>
    </row>
    <row r="336" spans="1:26" ht="13.5" customHeight="1" x14ac:dyDescent="0.35">
      <c r="A336" s="60"/>
      <c r="B336" s="60"/>
      <c r="C336" s="63"/>
      <c r="D336" s="63"/>
      <c r="E336" s="63"/>
      <c r="F336" s="63"/>
      <c r="G336" s="63"/>
      <c r="H336" s="63"/>
      <c r="I336" s="63"/>
      <c r="J336" s="63"/>
      <c r="K336" s="63"/>
      <c r="L336" s="63"/>
      <c r="M336" s="122"/>
      <c r="N336" s="60"/>
      <c r="O336" s="63"/>
      <c r="P336" s="63"/>
      <c r="Q336" s="63"/>
      <c r="R336" s="63"/>
      <c r="S336" s="63"/>
      <c r="T336" s="63"/>
      <c r="U336" s="63"/>
      <c r="V336" s="63"/>
      <c r="W336" s="63"/>
      <c r="X336" s="63"/>
      <c r="Y336" s="63"/>
      <c r="Z336" s="63"/>
    </row>
    <row r="337" spans="1:26" ht="13.5" customHeight="1" x14ac:dyDescent="0.35">
      <c r="A337" s="60"/>
      <c r="B337" s="60"/>
      <c r="C337" s="63"/>
      <c r="D337" s="63"/>
      <c r="E337" s="63"/>
      <c r="F337" s="63"/>
      <c r="G337" s="63"/>
      <c r="H337" s="63"/>
      <c r="I337" s="63"/>
      <c r="J337" s="63"/>
      <c r="K337" s="63"/>
      <c r="L337" s="63"/>
      <c r="M337" s="122"/>
      <c r="N337" s="60"/>
      <c r="O337" s="63"/>
      <c r="P337" s="63"/>
      <c r="Q337" s="63"/>
      <c r="R337" s="63"/>
      <c r="S337" s="63"/>
      <c r="T337" s="63"/>
      <c r="U337" s="63"/>
      <c r="V337" s="63"/>
      <c r="W337" s="63"/>
      <c r="X337" s="63"/>
      <c r="Y337" s="63"/>
      <c r="Z337" s="63"/>
    </row>
    <row r="338" spans="1:26" ht="13.5" customHeight="1" x14ac:dyDescent="0.35">
      <c r="A338" s="60"/>
      <c r="B338" s="60"/>
      <c r="C338" s="63"/>
      <c r="D338" s="63"/>
      <c r="E338" s="63"/>
      <c r="F338" s="63"/>
      <c r="G338" s="63"/>
      <c r="H338" s="63"/>
      <c r="I338" s="63"/>
      <c r="J338" s="63"/>
      <c r="K338" s="63"/>
      <c r="L338" s="63"/>
      <c r="M338" s="122"/>
      <c r="N338" s="60"/>
      <c r="O338" s="63"/>
      <c r="P338" s="63"/>
      <c r="Q338" s="63"/>
      <c r="R338" s="63"/>
      <c r="S338" s="63"/>
      <c r="T338" s="63"/>
      <c r="U338" s="63"/>
      <c r="V338" s="63"/>
      <c r="W338" s="63"/>
      <c r="X338" s="63"/>
      <c r="Y338" s="63"/>
      <c r="Z338" s="63"/>
    </row>
    <row r="339" spans="1:26" ht="13.5" customHeight="1" x14ac:dyDescent="0.35">
      <c r="A339" s="60"/>
      <c r="B339" s="60"/>
      <c r="C339" s="63"/>
      <c r="D339" s="63"/>
      <c r="E339" s="63"/>
      <c r="F339" s="63"/>
      <c r="G339" s="63"/>
      <c r="H339" s="63"/>
      <c r="I339" s="63"/>
      <c r="J339" s="63"/>
      <c r="K339" s="63"/>
      <c r="L339" s="63"/>
      <c r="M339" s="122"/>
      <c r="N339" s="60"/>
      <c r="O339" s="63"/>
      <c r="P339" s="63"/>
      <c r="Q339" s="63"/>
      <c r="R339" s="63"/>
      <c r="S339" s="63"/>
      <c r="T339" s="63"/>
      <c r="U339" s="63"/>
      <c r="V339" s="63"/>
      <c r="W339" s="63"/>
      <c r="X339" s="63"/>
      <c r="Y339" s="63"/>
      <c r="Z339" s="63"/>
    </row>
    <row r="340" spans="1:26" ht="13.5" customHeight="1" x14ac:dyDescent="0.35">
      <c r="A340" s="60"/>
      <c r="B340" s="60"/>
      <c r="C340" s="63"/>
      <c r="D340" s="63"/>
      <c r="E340" s="63"/>
      <c r="F340" s="63"/>
      <c r="G340" s="63"/>
      <c r="H340" s="63"/>
      <c r="I340" s="63"/>
      <c r="J340" s="63"/>
      <c r="K340" s="63"/>
      <c r="L340" s="63"/>
      <c r="M340" s="122"/>
      <c r="N340" s="60"/>
      <c r="O340" s="63"/>
      <c r="P340" s="63"/>
      <c r="Q340" s="63"/>
      <c r="R340" s="63"/>
      <c r="S340" s="63"/>
      <c r="T340" s="63"/>
      <c r="U340" s="63"/>
      <c r="V340" s="63"/>
      <c r="W340" s="63"/>
      <c r="X340" s="63"/>
      <c r="Y340" s="63"/>
      <c r="Z340" s="63"/>
    </row>
    <row r="341" spans="1:26" ht="13.5" customHeight="1" x14ac:dyDescent="0.35">
      <c r="A341" s="60"/>
      <c r="B341" s="60"/>
      <c r="C341" s="63"/>
      <c r="D341" s="63"/>
      <c r="E341" s="63"/>
      <c r="F341" s="63"/>
      <c r="G341" s="63"/>
      <c r="H341" s="63"/>
      <c r="I341" s="63"/>
      <c r="J341" s="63"/>
      <c r="K341" s="63"/>
      <c r="L341" s="63"/>
      <c r="M341" s="122"/>
      <c r="N341" s="60"/>
      <c r="O341" s="63"/>
      <c r="P341" s="63"/>
      <c r="Q341" s="63"/>
      <c r="R341" s="63"/>
      <c r="S341" s="63"/>
      <c r="T341" s="63"/>
      <c r="U341" s="63"/>
      <c r="V341" s="63"/>
      <c r="W341" s="63"/>
      <c r="X341" s="63"/>
      <c r="Y341" s="63"/>
      <c r="Z341" s="63"/>
    </row>
    <row r="342" spans="1:26" ht="13.5" customHeight="1" x14ac:dyDescent="0.35">
      <c r="A342" s="60"/>
      <c r="B342" s="60"/>
      <c r="C342" s="63"/>
      <c r="D342" s="63"/>
      <c r="E342" s="63"/>
      <c r="F342" s="63"/>
      <c r="G342" s="63"/>
      <c r="H342" s="63"/>
      <c r="I342" s="63"/>
      <c r="J342" s="63"/>
      <c r="K342" s="63"/>
      <c r="L342" s="63"/>
      <c r="M342" s="122"/>
      <c r="N342" s="60"/>
      <c r="O342" s="63"/>
      <c r="P342" s="63"/>
      <c r="Q342" s="63"/>
      <c r="R342" s="63"/>
      <c r="S342" s="63"/>
      <c r="T342" s="63"/>
      <c r="U342" s="63"/>
      <c r="V342" s="63"/>
      <c r="W342" s="63"/>
      <c r="X342" s="63"/>
      <c r="Y342" s="63"/>
      <c r="Z342" s="63"/>
    </row>
    <row r="343" spans="1:26" ht="13.5" customHeight="1" x14ac:dyDescent="0.35">
      <c r="A343" s="60"/>
      <c r="B343" s="60"/>
      <c r="C343" s="63"/>
      <c r="D343" s="63"/>
      <c r="E343" s="63"/>
      <c r="F343" s="63"/>
      <c r="G343" s="63"/>
      <c r="H343" s="63"/>
      <c r="I343" s="63"/>
      <c r="J343" s="63"/>
      <c r="K343" s="63"/>
      <c r="L343" s="63"/>
      <c r="M343" s="122"/>
      <c r="N343" s="60"/>
      <c r="O343" s="63"/>
      <c r="P343" s="63"/>
      <c r="Q343" s="63"/>
      <c r="R343" s="63"/>
      <c r="S343" s="63"/>
      <c r="T343" s="63"/>
      <c r="U343" s="63"/>
      <c r="V343" s="63"/>
      <c r="W343" s="63"/>
      <c r="X343" s="63"/>
      <c r="Y343" s="63"/>
      <c r="Z343" s="63"/>
    </row>
    <row r="344" spans="1:26" ht="13.5" customHeight="1" x14ac:dyDescent="0.35">
      <c r="A344" s="60"/>
      <c r="B344" s="60"/>
      <c r="C344" s="63"/>
      <c r="D344" s="63"/>
      <c r="E344" s="63"/>
      <c r="F344" s="63"/>
      <c r="G344" s="63"/>
      <c r="H344" s="63"/>
      <c r="I344" s="63"/>
      <c r="J344" s="63"/>
      <c r="K344" s="63"/>
      <c r="L344" s="63"/>
      <c r="M344" s="122"/>
      <c r="N344" s="60"/>
      <c r="O344" s="63"/>
      <c r="P344" s="63"/>
      <c r="Q344" s="63"/>
      <c r="R344" s="63"/>
      <c r="S344" s="63"/>
      <c r="T344" s="63"/>
      <c r="U344" s="63"/>
      <c r="V344" s="63"/>
      <c r="W344" s="63"/>
      <c r="X344" s="63"/>
      <c r="Y344" s="63"/>
      <c r="Z344" s="63"/>
    </row>
    <row r="345" spans="1:26" ht="13.5" customHeight="1" x14ac:dyDescent="0.35">
      <c r="A345" s="60"/>
      <c r="B345" s="60"/>
      <c r="C345" s="63"/>
      <c r="D345" s="63"/>
      <c r="E345" s="63"/>
      <c r="F345" s="63"/>
      <c r="G345" s="63"/>
      <c r="H345" s="63"/>
      <c r="I345" s="63"/>
      <c r="J345" s="63"/>
      <c r="K345" s="63"/>
      <c r="L345" s="63"/>
      <c r="M345" s="122"/>
      <c r="N345" s="60"/>
      <c r="O345" s="63"/>
      <c r="P345" s="63"/>
      <c r="Q345" s="63"/>
      <c r="R345" s="63"/>
      <c r="S345" s="63"/>
      <c r="T345" s="63"/>
      <c r="U345" s="63"/>
      <c r="V345" s="63"/>
      <c r="W345" s="63"/>
      <c r="X345" s="63"/>
      <c r="Y345" s="63"/>
      <c r="Z345" s="63"/>
    </row>
    <row r="346" spans="1:26" ht="13.5" customHeight="1" x14ac:dyDescent="0.35">
      <c r="A346" s="60"/>
      <c r="B346" s="60"/>
      <c r="C346" s="63"/>
      <c r="D346" s="63"/>
      <c r="E346" s="63"/>
      <c r="F346" s="63"/>
      <c r="G346" s="63"/>
      <c r="H346" s="63"/>
      <c r="I346" s="63"/>
      <c r="J346" s="63"/>
      <c r="K346" s="63"/>
      <c r="L346" s="63"/>
      <c r="M346" s="122"/>
      <c r="N346" s="60"/>
      <c r="O346" s="63"/>
      <c r="P346" s="63"/>
      <c r="Q346" s="63"/>
      <c r="R346" s="63"/>
      <c r="S346" s="63"/>
      <c r="T346" s="63"/>
      <c r="U346" s="63"/>
      <c r="V346" s="63"/>
      <c r="W346" s="63"/>
      <c r="X346" s="63"/>
      <c r="Y346" s="63"/>
      <c r="Z346" s="63"/>
    </row>
    <row r="347" spans="1:26" ht="13.5" customHeight="1" x14ac:dyDescent="0.35">
      <c r="A347" s="60"/>
      <c r="B347" s="60"/>
      <c r="C347" s="63"/>
      <c r="D347" s="63"/>
      <c r="E347" s="63"/>
      <c r="F347" s="63"/>
      <c r="G347" s="63"/>
      <c r="H347" s="63"/>
      <c r="I347" s="63"/>
      <c r="J347" s="63"/>
      <c r="K347" s="63"/>
      <c r="L347" s="63"/>
      <c r="M347" s="122"/>
      <c r="N347" s="60"/>
      <c r="O347" s="63"/>
      <c r="P347" s="63"/>
      <c r="Q347" s="63"/>
      <c r="R347" s="63"/>
      <c r="S347" s="63"/>
      <c r="T347" s="63"/>
      <c r="U347" s="63"/>
      <c r="V347" s="63"/>
      <c r="W347" s="63"/>
      <c r="X347" s="63"/>
      <c r="Y347" s="63"/>
      <c r="Z347" s="63"/>
    </row>
    <row r="348" spans="1:26" ht="13.5" customHeight="1" x14ac:dyDescent="0.35">
      <c r="A348" s="60"/>
      <c r="B348" s="60"/>
      <c r="C348" s="63"/>
      <c r="D348" s="63"/>
      <c r="E348" s="63"/>
      <c r="F348" s="63"/>
      <c r="G348" s="63"/>
      <c r="H348" s="63"/>
      <c r="I348" s="63"/>
      <c r="J348" s="63"/>
      <c r="K348" s="63"/>
      <c r="L348" s="63"/>
      <c r="M348" s="122"/>
      <c r="N348" s="60"/>
      <c r="O348" s="63"/>
      <c r="P348" s="63"/>
      <c r="Q348" s="63"/>
      <c r="R348" s="63"/>
      <c r="S348" s="63"/>
      <c r="T348" s="63"/>
      <c r="U348" s="63"/>
      <c r="V348" s="63"/>
      <c r="W348" s="63"/>
      <c r="X348" s="63"/>
      <c r="Y348" s="63"/>
      <c r="Z348" s="63"/>
    </row>
    <row r="349" spans="1:26" ht="13.5" customHeight="1" x14ac:dyDescent="0.35">
      <c r="A349" s="60"/>
      <c r="B349" s="60"/>
      <c r="C349" s="63"/>
      <c r="D349" s="63"/>
      <c r="E349" s="63"/>
      <c r="F349" s="63"/>
      <c r="G349" s="63"/>
      <c r="H349" s="63"/>
      <c r="I349" s="63"/>
      <c r="J349" s="63"/>
      <c r="K349" s="63"/>
      <c r="L349" s="63"/>
      <c r="M349" s="122"/>
      <c r="N349" s="60"/>
      <c r="O349" s="63"/>
      <c r="P349" s="63"/>
      <c r="Q349" s="63"/>
      <c r="R349" s="63"/>
      <c r="S349" s="63"/>
      <c r="T349" s="63"/>
      <c r="U349" s="63"/>
      <c r="V349" s="63"/>
      <c r="W349" s="63"/>
      <c r="X349" s="63"/>
      <c r="Y349" s="63"/>
      <c r="Z349" s="63"/>
    </row>
    <row r="350" spans="1:26" ht="13.5" customHeight="1" x14ac:dyDescent="0.35">
      <c r="A350" s="60"/>
      <c r="B350" s="60"/>
      <c r="C350" s="63"/>
      <c r="D350" s="63"/>
      <c r="E350" s="63"/>
      <c r="F350" s="63"/>
      <c r="G350" s="63"/>
      <c r="H350" s="63"/>
      <c r="I350" s="63"/>
      <c r="J350" s="63"/>
      <c r="K350" s="63"/>
      <c r="L350" s="63"/>
      <c r="M350" s="122"/>
      <c r="N350" s="60"/>
      <c r="O350" s="63"/>
      <c r="P350" s="63"/>
      <c r="Q350" s="63"/>
      <c r="R350" s="63"/>
      <c r="S350" s="63"/>
      <c r="T350" s="63"/>
      <c r="U350" s="63"/>
      <c r="V350" s="63"/>
      <c r="W350" s="63"/>
      <c r="X350" s="63"/>
      <c r="Y350" s="63"/>
      <c r="Z350" s="63"/>
    </row>
    <row r="351" spans="1:26" ht="13.5" customHeight="1" x14ac:dyDescent="0.35">
      <c r="A351" s="60"/>
      <c r="B351" s="60"/>
      <c r="C351" s="63"/>
      <c r="D351" s="63"/>
      <c r="E351" s="63"/>
      <c r="F351" s="63"/>
      <c r="G351" s="63"/>
      <c r="H351" s="63"/>
      <c r="I351" s="63"/>
      <c r="J351" s="63"/>
      <c r="K351" s="63"/>
      <c r="L351" s="63"/>
      <c r="M351" s="122"/>
      <c r="N351" s="60"/>
      <c r="O351" s="63"/>
      <c r="P351" s="63"/>
      <c r="Q351" s="63"/>
      <c r="R351" s="63"/>
      <c r="S351" s="63"/>
      <c r="T351" s="63"/>
      <c r="U351" s="63"/>
      <c r="V351" s="63"/>
      <c r="W351" s="63"/>
      <c r="X351" s="63"/>
      <c r="Y351" s="63"/>
      <c r="Z351" s="63"/>
    </row>
    <row r="352" spans="1:26" ht="13.5" customHeight="1" x14ac:dyDescent="0.35">
      <c r="A352" s="60"/>
      <c r="B352" s="60"/>
      <c r="C352" s="63"/>
      <c r="D352" s="63"/>
      <c r="E352" s="63"/>
      <c r="F352" s="63"/>
      <c r="G352" s="63"/>
      <c r="H352" s="63"/>
      <c r="I352" s="63"/>
      <c r="J352" s="63"/>
      <c r="K352" s="63"/>
      <c r="L352" s="63"/>
      <c r="M352" s="122"/>
      <c r="N352" s="60"/>
      <c r="O352" s="63"/>
      <c r="P352" s="63"/>
      <c r="Q352" s="63"/>
      <c r="R352" s="63"/>
      <c r="S352" s="63"/>
      <c r="T352" s="63"/>
      <c r="U352" s="63"/>
      <c r="V352" s="63"/>
      <c r="W352" s="63"/>
      <c r="X352" s="63"/>
      <c r="Y352" s="63"/>
      <c r="Z352" s="63"/>
    </row>
    <row r="353" spans="1:26" ht="13.5" customHeight="1" x14ac:dyDescent="0.35">
      <c r="A353" s="60"/>
      <c r="B353" s="60"/>
      <c r="C353" s="63"/>
      <c r="D353" s="63"/>
      <c r="E353" s="63"/>
      <c r="F353" s="63"/>
      <c r="G353" s="63"/>
      <c r="H353" s="63"/>
      <c r="I353" s="63"/>
      <c r="J353" s="63"/>
      <c r="K353" s="63"/>
      <c r="L353" s="63"/>
      <c r="M353" s="122"/>
      <c r="N353" s="60"/>
      <c r="O353" s="63"/>
      <c r="P353" s="63"/>
      <c r="Q353" s="63"/>
      <c r="R353" s="63"/>
      <c r="S353" s="63"/>
      <c r="T353" s="63"/>
      <c r="U353" s="63"/>
      <c r="V353" s="63"/>
      <c r="W353" s="63"/>
      <c r="X353" s="63"/>
      <c r="Y353" s="63"/>
      <c r="Z353" s="63"/>
    </row>
    <row r="354" spans="1:26" ht="13.5" customHeight="1" x14ac:dyDescent="0.35">
      <c r="A354" s="60"/>
      <c r="B354" s="60"/>
      <c r="C354" s="63"/>
      <c r="D354" s="63"/>
      <c r="E354" s="63"/>
      <c r="F354" s="63"/>
      <c r="G354" s="63"/>
      <c r="H354" s="63"/>
      <c r="I354" s="63"/>
      <c r="J354" s="63"/>
      <c r="K354" s="63"/>
      <c r="L354" s="63"/>
      <c r="M354" s="122"/>
      <c r="N354" s="60"/>
      <c r="O354" s="63"/>
      <c r="P354" s="63"/>
      <c r="Q354" s="63"/>
      <c r="R354" s="63"/>
      <c r="S354" s="63"/>
      <c r="T354" s="63"/>
      <c r="U354" s="63"/>
      <c r="V354" s="63"/>
      <c r="W354" s="63"/>
      <c r="X354" s="63"/>
      <c r="Y354" s="63"/>
      <c r="Z354" s="63"/>
    </row>
    <row r="355" spans="1:26" ht="13.5" customHeight="1" x14ac:dyDescent="0.35">
      <c r="A355" s="60"/>
      <c r="B355" s="60"/>
      <c r="C355" s="63"/>
      <c r="D355" s="63"/>
      <c r="E355" s="63"/>
      <c r="F355" s="63"/>
      <c r="G355" s="63"/>
      <c r="H355" s="63"/>
      <c r="I355" s="63"/>
      <c r="J355" s="63"/>
      <c r="K355" s="63"/>
      <c r="L355" s="63"/>
      <c r="M355" s="122"/>
      <c r="N355" s="60"/>
      <c r="O355" s="63"/>
      <c r="P355" s="63"/>
      <c r="Q355" s="63"/>
      <c r="R355" s="63"/>
      <c r="S355" s="63"/>
      <c r="T355" s="63"/>
      <c r="U355" s="63"/>
      <c r="V355" s="63"/>
      <c r="W355" s="63"/>
      <c r="X355" s="63"/>
      <c r="Y355" s="63"/>
      <c r="Z355" s="63"/>
    </row>
    <row r="356" spans="1:26" ht="13.5" customHeight="1" x14ac:dyDescent="0.35">
      <c r="A356" s="60"/>
      <c r="B356" s="60"/>
      <c r="C356" s="63"/>
      <c r="D356" s="63"/>
      <c r="E356" s="63"/>
      <c r="F356" s="63"/>
      <c r="G356" s="63"/>
      <c r="H356" s="63"/>
      <c r="I356" s="63"/>
      <c r="J356" s="63"/>
      <c r="K356" s="63"/>
      <c r="L356" s="63"/>
      <c r="M356" s="122"/>
      <c r="N356" s="60"/>
      <c r="O356" s="63"/>
      <c r="P356" s="63"/>
      <c r="Q356" s="63"/>
      <c r="R356" s="63"/>
      <c r="S356" s="63"/>
      <c r="T356" s="63"/>
      <c r="U356" s="63"/>
      <c r="V356" s="63"/>
      <c r="W356" s="63"/>
      <c r="X356" s="63"/>
      <c r="Y356" s="63"/>
      <c r="Z356" s="63"/>
    </row>
    <row r="357" spans="1:26" ht="13.5" customHeight="1" x14ac:dyDescent="0.35">
      <c r="A357" s="60"/>
      <c r="B357" s="60"/>
      <c r="C357" s="63"/>
      <c r="D357" s="63"/>
      <c r="E357" s="63"/>
      <c r="F357" s="63"/>
      <c r="G357" s="63"/>
      <c r="H357" s="63"/>
      <c r="I357" s="63"/>
      <c r="J357" s="63"/>
      <c r="K357" s="63"/>
      <c r="L357" s="63"/>
      <c r="M357" s="122"/>
      <c r="N357" s="60"/>
      <c r="O357" s="63"/>
      <c r="P357" s="63"/>
      <c r="Q357" s="63"/>
      <c r="R357" s="63"/>
      <c r="S357" s="63"/>
      <c r="T357" s="63"/>
      <c r="U357" s="63"/>
      <c r="V357" s="63"/>
      <c r="W357" s="63"/>
      <c r="X357" s="63"/>
      <c r="Y357" s="63"/>
      <c r="Z357" s="63"/>
    </row>
    <row r="358" spans="1:26" ht="13.5" customHeight="1" x14ac:dyDescent="0.35">
      <c r="A358" s="60"/>
      <c r="B358" s="60"/>
      <c r="C358" s="63"/>
      <c r="D358" s="63"/>
      <c r="E358" s="63"/>
      <c r="F358" s="63"/>
      <c r="G358" s="63"/>
      <c r="H358" s="63"/>
      <c r="I358" s="63"/>
      <c r="J358" s="63"/>
      <c r="K358" s="63"/>
      <c r="L358" s="63"/>
      <c r="M358" s="122"/>
      <c r="N358" s="60"/>
      <c r="O358" s="63"/>
      <c r="P358" s="63"/>
      <c r="Q358" s="63"/>
      <c r="R358" s="63"/>
      <c r="S358" s="63"/>
      <c r="T358" s="63"/>
      <c r="U358" s="63"/>
      <c r="V358" s="63"/>
      <c r="W358" s="63"/>
      <c r="X358" s="63"/>
      <c r="Y358" s="63"/>
      <c r="Z358" s="63"/>
    </row>
    <row r="359" spans="1:26" ht="13.5" customHeight="1" x14ac:dyDescent="0.35">
      <c r="A359" s="60"/>
      <c r="B359" s="60"/>
      <c r="C359" s="63"/>
      <c r="D359" s="63"/>
      <c r="E359" s="63"/>
      <c r="F359" s="63"/>
      <c r="G359" s="63"/>
      <c r="H359" s="63"/>
      <c r="I359" s="63"/>
      <c r="J359" s="63"/>
      <c r="K359" s="63"/>
      <c r="L359" s="63"/>
      <c r="M359" s="122"/>
      <c r="N359" s="60"/>
      <c r="O359" s="63"/>
      <c r="P359" s="63"/>
      <c r="Q359" s="63"/>
      <c r="R359" s="63"/>
      <c r="S359" s="63"/>
      <c r="T359" s="63"/>
      <c r="U359" s="63"/>
      <c r="V359" s="63"/>
      <c r="W359" s="63"/>
      <c r="X359" s="63"/>
      <c r="Y359" s="63"/>
      <c r="Z359" s="63"/>
    </row>
    <row r="360" spans="1:26" ht="13.5" customHeight="1" x14ac:dyDescent="0.35">
      <c r="A360" s="60"/>
      <c r="B360" s="60"/>
      <c r="C360" s="63"/>
      <c r="D360" s="63"/>
      <c r="E360" s="63"/>
      <c r="F360" s="63"/>
      <c r="G360" s="63"/>
      <c r="H360" s="63"/>
      <c r="I360" s="63"/>
      <c r="J360" s="63"/>
      <c r="K360" s="63"/>
      <c r="L360" s="63"/>
      <c r="M360" s="122"/>
      <c r="N360" s="60"/>
      <c r="O360" s="63"/>
      <c r="P360" s="63"/>
      <c r="Q360" s="63"/>
      <c r="R360" s="63"/>
      <c r="S360" s="63"/>
      <c r="T360" s="63"/>
      <c r="U360" s="63"/>
      <c r="V360" s="63"/>
      <c r="W360" s="63"/>
      <c r="X360" s="63"/>
      <c r="Y360" s="63"/>
      <c r="Z360" s="63"/>
    </row>
    <row r="361" spans="1:26" ht="13.5" customHeight="1" x14ac:dyDescent="0.35">
      <c r="A361" s="60"/>
      <c r="B361" s="60"/>
      <c r="C361" s="63"/>
      <c r="D361" s="63"/>
      <c r="E361" s="63"/>
      <c r="F361" s="63"/>
      <c r="G361" s="63"/>
      <c r="H361" s="63"/>
      <c r="I361" s="63"/>
      <c r="J361" s="63"/>
      <c r="K361" s="63"/>
      <c r="L361" s="63"/>
      <c r="M361" s="122"/>
      <c r="N361" s="60"/>
      <c r="O361" s="63"/>
      <c r="P361" s="63"/>
      <c r="Q361" s="63"/>
      <c r="R361" s="63"/>
      <c r="S361" s="63"/>
      <c r="T361" s="63"/>
      <c r="U361" s="63"/>
      <c r="V361" s="63"/>
      <c r="W361" s="63"/>
      <c r="X361" s="63"/>
      <c r="Y361" s="63"/>
      <c r="Z361" s="63"/>
    </row>
    <row r="362" spans="1:26" ht="13.5" customHeight="1" x14ac:dyDescent="0.35">
      <c r="A362" s="60"/>
      <c r="B362" s="60"/>
      <c r="C362" s="63"/>
      <c r="D362" s="63"/>
      <c r="E362" s="63"/>
      <c r="F362" s="63"/>
      <c r="G362" s="63"/>
      <c r="H362" s="63"/>
      <c r="I362" s="63"/>
      <c r="J362" s="63"/>
      <c r="K362" s="63"/>
      <c r="L362" s="63"/>
      <c r="M362" s="122"/>
      <c r="N362" s="60"/>
      <c r="O362" s="63"/>
      <c r="P362" s="63"/>
      <c r="Q362" s="63"/>
      <c r="R362" s="63"/>
      <c r="S362" s="63"/>
      <c r="T362" s="63"/>
      <c r="U362" s="63"/>
      <c r="V362" s="63"/>
      <c r="W362" s="63"/>
      <c r="X362" s="63"/>
      <c r="Y362" s="63"/>
      <c r="Z362" s="63"/>
    </row>
    <row r="363" spans="1:26" ht="13.5" customHeight="1" x14ac:dyDescent="0.35">
      <c r="A363" s="60"/>
      <c r="B363" s="60"/>
      <c r="C363" s="63"/>
      <c r="D363" s="63"/>
      <c r="E363" s="63"/>
      <c r="F363" s="63"/>
      <c r="G363" s="63"/>
      <c r="H363" s="63"/>
      <c r="I363" s="63"/>
      <c r="J363" s="63"/>
      <c r="K363" s="63"/>
      <c r="L363" s="63"/>
      <c r="M363" s="122"/>
      <c r="N363" s="60"/>
      <c r="O363" s="63"/>
      <c r="P363" s="63"/>
      <c r="Q363" s="63"/>
      <c r="R363" s="63"/>
      <c r="S363" s="63"/>
      <c r="T363" s="63"/>
      <c r="U363" s="63"/>
      <c r="V363" s="63"/>
      <c r="W363" s="63"/>
      <c r="X363" s="63"/>
      <c r="Y363" s="63"/>
      <c r="Z363" s="63"/>
    </row>
    <row r="364" spans="1:26" ht="13.5" customHeight="1" x14ac:dyDescent="0.35">
      <c r="A364" s="60"/>
      <c r="B364" s="60"/>
      <c r="C364" s="63"/>
      <c r="D364" s="63"/>
      <c r="E364" s="63"/>
      <c r="F364" s="63"/>
      <c r="G364" s="63"/>
      <c r="H364" s="63"/>
      <c r="I364" s="63"/>
      <c r="J364" s="63"/>
      <c r="K364" s="63"/>
      <c r="L364" s="63"/>
      <c r="M364" s="122"/>
      <c r="N364" s="60"/>
      <c r="O364" s="63"/>
      <c r="P364" s="63"/>
      <c r="Q364" s="63"/>
      <c r="R364" s="63"/>
      <c r="S364" s="63"/>
      <c r="T364" s="63"/>
      <c r="U364" s="63"/>
      <c r="V364" s="63"/>
      <c r="W364" s="63"/>
      <c r="X364" s="63"/>
      <c r="Y364" s="63"/>
      <c r="Z364" s="63"/>
    </row>
    <row r="365" spans="1:26" ht="13.5" customHeight="1" x14ac:dyDescent="0.35">
      <c r="A365" s="60"/>
      <c r="B365" s="60"/>
      <c r="C365" s="63"/>
      <c r="D365" s="63"/>
      <c r="E365" s="63"/>
      <c r="F365" s="63"/>
      <c r="G365" s="63"/>
      <c r="H365" s="63"/>
      <c r="I365" s="63"/>
      <c r="J365" s="63"/>
      <c r="K365" s="63"/>
      <c r="L365" s="63"/>
      <c r="M365" s="122"/>
      <c r="N365" s="60"/>
      <c r="O365" s="63"/>
      <c r="P365" s="63"/>
      <c r="Q365" s="63"/>
      <c r="R365" s="63"/>
      <c r="S365" s="63"/>
      <c r="T365" s="63"/>
      <c r="U365" s="63"/>
      <c r="V365" s="63"/>
      <c r="W365" s="63"/>
      <c r="X365" s="63"/>
      <c r="Y365" s="63"/>
      <c r="Z365" s="63"/>
    </row>
    <row r="366" spans="1:26" ht="13.5" customHeight="1" x14ac:dyDescent="0.35">
      <c r="A366" s="60"/>
      <c r="B366" s="60"/>
      <c r="C366" s="63"/>
      <c r="D366" s="63"/>
      <c r="E366" s="63"/>
      <c r="F366" s="63"/>
      <c r="G366" s="63"/>
      <c r="H366" s="63"/>
      <c r="I366" s="63"/>
      <c r="J366" s="63"/>
      <c r="K366" s="63"/>
      <c r="L366" s="63"/>
      <c r="M366" s="122"/>
      <c r="N366" s="60"/>
      <c r="O366" s="63"/>
      <c r="P366" s="63"/>
      <c r="Q366" s="63"/>
      <c r="R366" s="63"/>
      <c r="S366" s="63"/>
      <c r="T366" s="63"/>
      <c r="U366" s="63"/>
      <c r="V366" s="63"/>
      <c r="W366" s="63"/>
      <c r="X366" s="63"/>
      <c r="Y366" s="63"/>
      <c r="Z366" s="63"/>
    </row>
    <row r="367" spans="1:26" ht="13.5" customHeight="1" x14ac:dyDescent="0.35">
      <c r="A367" s="60"/>
      <c r="B367" s="60"/>
      <c r="C367" s="63"/>
      <c r="D367" s="63"/>
      <c r="E367" s="63"/>
      <c r="F367" s="63"/>
      <c r="G367" s="63"/>
      <c r="H367" s="63"/>
      <c r="I367" s="63"/>
      <c r="J367" s="63"/>
      <c r="K367" s="63"/>
      <c r="L367" s="63"/>
      <c r="M367" s="122"/>
      <c r="N367" s="60"/>
      <c r="O367" s="63"/>
      <c r="P367" s="63"/>
      <c r="Q367" s="63"/>
      <c r="R367" s="63"/>
      <c r="S367" s="63"/>
      <c r="T367" s="63"/>
      <c r="U367" s="63"/>
      <c r="V367" s="63"/>
      <c r="W367" s="63"/>
      <c r="X367" s="63"/>
      <c r="Y367" s="63"/>
      <c r="Z367" s="63"/>
    </row>
    <row r="368" spans="1:26" ht="13.5" customHeight="1" x14ac:dyDescent="0.35">
      <c r="A368" s="60"/>
      <c r="B368" s="60"/>
      <c r="C368" s="63"/>
      <c r="D368" s="63"/>
      <c r="E368" s="63"/>
      <c r="F368" s="63"/>
      <c r="G368" s="63"/>
      <c r="H368" s="63"/>
      <c r="I368" s="63"/>
      <c r="J368" s="63"/>
      <c r="K368" s="63"/>
      <c r="L368" s="63"/>
      <c r="M368" s="122"/>
      <c r="N368" s="60"/>
      <c r="O368" s="63"/>
      <c r="P368" s="63"/>
      <c r="Q368" s="63"/>
      <c r="R368" s="63"/>
      <c r="S368" s="63"/>
      <c r="T368" s="63"/>
      <c r="U368" s="63"/>
      <c r="V368" s="63"/>
      <c r="W368" s="63"/>
      <c r="X368" s="63"/>
      <c r="Y368" s="63"/>
      <c r="Z368" s="63"/>
    </row>
    <row r="369" spans="1:26" ht="13.5" customHeight="1" x14ac:dyDescent="0.35">
      <c r="A369" s="60"/>
      <c r="B369" s="60"/>
      <c r="C369" s="63"/>
      <c r="D369" s="63"/>
      <c r="E369" s="63"/>
      <c r="F369" s="63"/>
      <c r="G369" s="63"/>
      <c r="H369" s="63"/>
      <c r="I369" s="63"/>
      <c r="J369" s="63"/>
      <c r="K369" s="63"/>
      <c r="L369" s="63"/>
      <c r="M369" s="122"/>
      <c r="N369" s="60"/>
      <c r="O369" s="63"/>
      <c r="P369" s="63"/>
      <c r="Q369" s="63"/>
      <c r="R369" s="63"/>
      <c r="S369" s="63"/>
      <c r="T369" s="63"/>
      <c r="U369" s="63"/>
      <c r="V369" s="63"/>
      <c r="W369" s="63"/>
      <c r="X369" s="63"/>
      <c r="Y369" s="63"/>
      <c r="Z369" s="63"/>
    </row>
    <row r="370" spans="1:26" ht="13.5" customHeight="1" x14ac:dyDescent="0.35">
      <c r="A370" s="60"/>
      <c r="B370" s="60"/>
      <c r="C370" s="63"/>
      <c r="D370" s="63"/>
      <c r="E370" s="63"/>
      <c r="F370" s="63"/>
      <c r="G370" s="63"/>
      <c r="H370" s="63"/>
      <c r="I370" s="63"/>
      <c r="J370" s="63"/>
      <c r="K370" s="63"/>
      <c r="L370" s="63"/>
      <c r="M370" s="122"/>
      <c r="N370" s="60"/>
      <c r="O370" s="63"/>
      <c r="P370" s="63"/>
      <c r="Q370" s="63"/>
      <c r="R370" s="63"/>
      <c r="S370" s="63"/>
      <c r="T370" s="63"/>
      <c r="U370" s="63"/>
      <c r="V370" s="63"/>
      <c r="W370" s="63"/>
      <c r="X370" s="63"/>
      <c r="Y370" s="63"/>
      <c r="Z370" s="63"/>
    </row>
    <row r="371" spans="1:26" ht="13.5" customHeight="1" x14ac:dyDescent="0.35">
      <c r="A371" s="60"/>
      <c r="B371" s="60"/>
      <c r="C371" s="63"/>
      <c r="D371" s="63"/>
      <c r="E371" s="63"/>
      <c r="F371" s="63"/>
      <c r="G371" s="63"/>
      <c r="H371" s="63"/>
      <c r="I371" s="63"/>
      <c r="J371" s="63"/>
      <c r="K371" s="63"/>
      <c r="L371" s="63"/>
      <c r="M371" s="122"/>
      <c r="N371" s="60"/>
      <c r="O371" s="63"/>
      <c r="P371" s="63"/>
      <c r="Q371" s="63"/>
      <c r="R371" s="63"/>
      <c r="S371" s="63"/>
      <c r="T371" s="63"/>
      <c r="U371" s="63"/>
      <c r="V371" s="63"/>
      <c r="W371" s="63"/>
      <c r="X371" s="63"/>
      <c r="Y371" s="63"/>
      <c r="Z371" s="63"/>
    </row>
    <row r="372" spans="1:26" ht="13.5" customHeight="1" x14ac:dyDescent="0.35">
      <c r="A372" s="60"/>
      <c r="B372" s="60"/>
      <c r="C372" s="63"/>
      <c r="D372" s="63"/>
      <c r="E372" s="63"/>
      <c r="F372" s="63"/>
      <c r="G372" s="63"/>
      <c r="H372" s="63"/>
      <c r="I372" s="63"/>
      <c r="J372" s="63"/>
      <c r="K372" s="63"/>
      <c r="L372" s="63"/>
      <c r="M372" s="122"/>
      <c r="N372" s="60"/>
      <c r="O372" s="63"/>
      <c r="P372" s="63"/>
      <c r="Q372" s="63"/>
      <c r="R372" s="63"/>
      <c r="S372" s="63"/>
      <c r="T372" s="63"/>
      <c r="U372" s="63"/>
      <c r="V372" s="63"/>
      <c r="W372" s="63"/>
      <c r="X372" s="63"/>
      <c r="Y372" s="63"/>
      <c r="Z372" s="63"/>
    </row>
    <row r="373" spans="1:26" ht="13.5" customHeight="1" x14ac:dyDescent="0.35">
      <c r="A373" s="60"/>
      <c r="B373" s="60"/>
      <c r="C373" s="63"/>
      <c r="D373" s="63"/>
      <c r="E373" s="63"/>
      <c r="F373" s="63"/>
      <c r="G373" s="63"/>
      <c r="H373" s="63"/>
      <c r="I373" s="63"/>
      <c r="J373" s="63"/>
      <c r="K373" s="63"/>
      <c r="L373" s="63"/>
      <c r="M373" s="122"/>
      <c r="N373" s="60"/>
      <c r="O373" s="63"/>
      <c r="P373" s="63"/>
      <c r="Q373" s="63"/>
      <c r="R373" s="63"/>
      <c r="S373" s="63"/>
      <c r="T373" s="63"/>
      <c r="U373" s="63"/>
      <c r="V373" s="63"/>
      <c r="W373" s="63"/>
      <c r="X373" s="63"/>
      <c r="Y373" s="63"/>
      <c r="Z373" s="63"/>
    </row>
    <row r="374" spans="1:26" ht="13.5" customHeight="1" x14ac:dyDescent="0.35">
      <c r="A374" s="60"/>
      <c r="B374" s="60"/>
      <c r="C374" s="63"/>
      <c r="D374" s="63"/>
      <c r="E374" s="63"/>
      <c r="F374" s="63"/>
      <c r="G374" s="63"/>
      <c r="H374" s="63"/>
      <c r="I374" s="63"/>
      <c r="J374" s="63"/>
      <c r="K374" s="63"/>
      <c r="L374" s="63"/>
      <c r="M374" s="122"/>
      <c r="N374" s="60"/>
      <c r="O374" s="63"/>
      <c r="P374" s="63"/>
      <c r="Q374" s="63"/>
      <c r="R374" s="63"/>
      <c r="S374" s="63"/>
      <c r="T374" s="63"/>
      <c r="U374" s="63"/>
      <c r="V374" s="63"/>
      <c r="W374" s="63"/>
      <c r="X374" s="63"/>
      <c r="Y374" s="63"/>
      <c r="Z374" s="63"/>
    </row>
    <row r="375" spans="1:26" ht="13.5" customHeight="1" x14ac:dyDescent="0.35">
      <c r="A375" s="60"/>
      <c r="B375" s="60"/>
      <c r="C375" s="63"/>
      <c r="D375" s="63"/>
      <c r="E375" s="63"/>
      <c r="F375" s="63"/>
      <c r="G375" s="63"/>
      <c r="H375" s="63"/>
      <c r="I375" s="63"/>
      <c r="J375" s="63"/>
      <c r="K375" s="63"/>
      <c r="L375" s="63"/>
      <c r="M375" s="122"/>
      <c r="N375" s="60"/>
      <c r="O375" s="63"/>
      <c r="P375" s="63"/>
      <c r="Q375" s="63"/>
      <c r="R375" s="63"/>
      <c r="S375" s="63"/>
      <c r="T375" s="63"/>
      <c r="U375" s="63"/>
      <c r="V375" s="63"/>
      <c r="W375" s="63"/>
      <c r="X375" s="63"/>
      <c r="Y375" s="63"/>
      <c r="Z375" s="63"/>
    </row>
    <row r="376" spans="1:26" ht="13.5" customHeight="1" x14ac:dyDescent="0.35">
      <c r="A376" s="60"/>
      <c r="B376" s="60"/>
      <c r="C376" s="63"/>
      <c r="D376" s="63"/>
      <c r="E376" s="63"/>
      <c r="F376" s="63"/>
      <c r="G376" s="63"/>
      <c r="H376" s="63"/>
      <c r="I376" s="63"/>
      <c r="J376" s="63"/>
      <c r="K376" s="63"/>
      <c r="L376" s="63"/>
      <c r="M376" s="122"/>
      <c r="N376" s="60"/>
      <c r="O376" s="63"/>
      <c r="P376" s="63"/>
      <c r="Q376" s="63"/>
      <c r="R376" s="63"/>
      <c r="S376" s="63"/>
      <c r="T376" s="63"/>
      <c r="U376" s="63"/>
      <c r="V376" s="63"/>
      <c r="W376" s="63"/>
      <c r="X376" s="63"/>
      <c r="Y376" s="63"/>
      <c r="Z376" s="63"/>
    </row>
    <row r="377" spans="1:26" ht="13.5" customHeight="1" x14ac:dyDescent="0.35">
      <c r="A377" s="60"/>
      <c r="B377" s="60"/>
      <c r="C377" s="63"/>
      <c r="D377" s="63"/>
      <c r="E377" s="63"/>
      <c r="F377" s="63"/>
      <c r="G377" s="63"/>
      <c r="H377" s="63"/>
      <c r="I377" s="63"/>
      <c r="J377" s="63"/>
      <c r="K377" s="63"/>
      <c r="L377" s="63"/>
      <c r="M377" s="122"/>
      <c r="N377" s="60"/>
      <c r="O377" s="63"/>
      <c r="P377" s="63"/>
      <c r="Q377" s="63"/>
      <c r="R377" s="63"/>
      <c r="S377" s="63"/>
      <c r="T377" s="63"/>
      <c r="U377" s="63"/>
      <c r="V377" s="63"/>
      <c r="W377" s="63"/>
      <c r="X377" s="63"/>
      <c r="Y377" s="63"/>
      <c r="Z377" s="63"/>
    </row>
    <row r="378" spans="1:26" ht="13.5" customHeight="1" x14ac:dyDescent="0.35">
      <c r="A378" s="60"/>
      <c r="B378" s="60"/>
      <c r="C378" s="63"/>
      <c r="D378" s="63"/>
      <c r="E378" s="63"/>
      <c r="F378" s="63"/>
      <c r="G378" s="63"/>
      <c r="H378" s="63"/>
      <c r="I378" s="63"/>
      <c r="J378" s="63"/>
      <c r="K378" s="63"/>
      <c r="L378" s="63"/>
      <c r="M378" s="122"/>
      <c r="N378" s="60"/>
      <c r="O378" s="63"/>
      <c r="P378" s="63"/>
      <c r="Q378" s="63"/>
      <c r="R378" s="63"/>
      <c r="S378" s="63"/>
      <c r="T378" s="63"/>
      <c r="U378" s="63"/>
      <c r="V378" s="63"/>
      <c r="W378" s="63"/>
      <c r="X378" s="63"/>
      <c r="Y378" s="63"/>
      <c r="Z378" s="63"/>
    </row>
    <row r="379" spans="1:26" ht="13.5" customHeight="1" x14ac:dyDescent="0.35">
      <c r="A379" s="60"/>
      <c r="B379" s="60"/>
      <c r="C379" s="63"/>
      <c r="D379" s="63"/>
      <c r="E379" s="63"/>
      <c r="F379" s="63"/>
      <c r="G379" s="63"/>
      <c r="H379" s="63"/>
      <c r="I379" s="63"/>
      <c r="J379" s="63"/>
      <c r="K379" s="63"/>
      <c r="L379" s="63"/>
      <c r="M379" s="122"/>
      <c r="N379" s="60"/>
      <c r="O379" s="63"/>
      <c r="P379" s="63"/>
      <c r="Q379" s="63"/>
      <c r="R379" s="63"/>
      <c r="S379" s="63"/>
      <c r="T379" s="63"/>
      <c r="U379" s="63"/>
      <c r="V379" s="63"/>
      <c r="W379" s="63"/>
      <c r="X379" s="63"/>
      <c r="Y379" s="63"/>
      <c r="Z379" s="63"/>
    </row>
    <row r="380" spans="1:26" ht="13.5" customHeight="1" x14ac:dyDescent="0.35">
      <c r="A380" s="60"/>
      <c r="B380" s="60"/>
      <c r="C380" s="63"/>
      <c r="D380" s="63"/>
      <c r="E380" s="63"/>
      <c r="F380" s="63"/>
      <c r="G380" s="63"/>
      <c r="H380" s="63"/>
      <c r="I380" s="63"/>
      <c r="J380" s="63"/>
      <c r="K380" s="63"/>
      <c r="L380" s="63"/>
      <c r="M380" s="122"/>
      <c r="N380" s="60"/>
      <c r="O380" s="63"/>
      <c r="P380" s="63"/>
      <c r="Q380" s="63"/>
      <c r="R380" s="63"/>
      <c r="S380" s="63"/>
      <c r="T380" s="63"/>
      <c r="U380" s="63"/>
      <c r="V380" s="63"/>
      <c r="W380" s="63"/>
      <c r="X380" s="63"/>
      <c r="Y380" s="63"/>
      <c r="Z380" s="63"/>
    </row>
    <row r="381" spans="1:26" ht="13.5" customHeight="1" x14ac:dyDescent="0.35">
      <c r="A381" s="60"/>
      <c r="B381" s="60"/>
      <c r="C381" s="63"/>
      <c r="D381" s="63"/>
      <c r="E381" s="63"/>
      <c r="F381" s="63"/>
      <c r="G381" s="63"/>
      <c r="H381" s="63"/>
      <c r="I381" s="63"/>
      <c r="J381" s="63"/>
      <c r="K381" s="63"/>
      <c r="L381" s="63"/>
      <c r="M381" s="122"/>
      <c r="N381" s="60"/>
      <c r="O381" s="63"/>
      <c r="P381" s="63"/>
      <c r="Q381" s="63"/>
      <c r="R381" s="63"/>
      <c r="S381" s="63"/>
      <c r="T381" s="63"/>
      <c r="U381" s="63"/>
      <c r="V381" s="63"/>
      <c r="W381" s="63"/>
      <c r="X381" s="63"/>
      <c r="Y381" s="63"/>
      <c r="Z381" s="63"/>
    </row>
    <row r="382" spans="1:26" ht="13.5" customHeight="1" x14ac:dyDescent="0.35">
      <c r="A382" s="60"/>
      <c r="B382" s="60"/>
      <c r="C382" s="63"/>
      <c r="D382" s="63"/>
      <c r="E382" s="63"/>
      <c r="F382" s="63"/>
      <c r="G382" s="63"/>
      <c r="H382" s="63"/>
      <c r="I382" s="63"/>
      <c r="J382" s="63"/>
      <c r="K382" s="63"/>
      <c r="L382" s="63"/>
      <c r="M382" s="122"/>
      <c r="N382" s="60"/>
      <c r="O382" s="63"/>
      <c r="P382" s="63"/>
      <c r="Q382" s="63"/>
      <c r="R382" s="63"/>
      <c r="S382" s="63"/>
      <c r="T382" s="63"/>
      <c r="U382" s="63"/>
      <c r="V382" s="63"/>
      <c r="W382" s="63"/>
      <c r="X382" s="63"/>
      <c r="Y382" s="63"/>
      <c r="Z382" s="63"/>
    </row>
    <row r="383" spans="1:26" ht="13.5" customHeight="1" x14ac:dyDescent="0.35">
      <c r="A383" s="60"/>
      <c r="B383" s="60"/>
      <c r="C383" s="63"/>
      <c r="D383" s="63"/>
      <c r="E383" s="63"/>
      <c r="F383" s="63"/>
      <c r="G383" s="63"/>
      <c r="H383" s="63"/>
      <c r="I383" s="63"/>
      <c r="J383" s="63"/>
      <c r="K383" s="63"/>
      <c r="L383" s="63"/>
      <c r="M383" s="122"/>
      <c r="N383" s="60"/>
      <c r="O383" s="63"/>
      <c r="P383" s="63"/>
      <c r="Q383" s="63"/>
      <c r="R383" s="63"/>
      <c r="S383" s="63"/>
      <c r="T383" s="63"/>
      <c r="U383" s="63"/>
      <c r="V383" s="63"/>
      <c r="W383" s="63"/>
      <c r="X383" s="63"/>
      <c r="Y383" s="63"/>
      <c r="Z383" s="63"/>
    </row>
    <row r="384" spans="1:26" ht="13.5" customHeight="1" x14ac:dyDescent="0.35">
      <c r="A384" s="60"/>
      <c r="B384" s="60"/>
      <c r="C384" s="63"/>
      <c r="D384" s="63"/>
      <c r="E384" s="63"/>
      <c r="F384" s="63"/>
      <c r="G384" s="63"/>
      <c r="H384" s="63"/>
      <c r="I384" s="63"/>
      <c r="J384" s="63"/>
      <c r="K384" s="63"/>
      <c r="L384" s="63"/>
      <c r="M384" s="122"/>
      <c r="N384" s="60"/>
      <c r="O384" s="63"/>
      <c r="P384" s="63"/>
      <c r="Q384" s="63"/>
      <c r="R384" s="63"/>
      <c r="S384" s="63"/>
      <c r="T384" s="63"/>
      <c r="U384" s="63"/>
      <c r="V384" s="63"/>
      <c r="W384" s="63"/>
      <c r="X384" s="63"/>
      <c r="Y384" s="63"/>
      <c r="Z384" s="63"/>
    </row>
    <row r="385" spans="1:26" ht="13.5" customHeight="1" x14ac:dyDescent="0.35">
      <c r="A385" s="60"/>
      <c r="B385" s="60"/>
      <c r="C385" s="63"/>
      <c r="D385" s="63"/>
      <c r="E385" s="63"/>
      <c r="F385" s="63"/>
      <c r="G385" s="63"/>
      <c r="H385" s="63"/>
      <c r="I385" s="63"/>
      <c r="J385" s="63"/>
      <c r="K385" s="63"/>
      <c r="L385" s="63"/>
      <c r="M385" s="122"/>
      <c r="N385" s="60"/>
      <c r="O385" s="63"/>
      <c r="P385" s="63"/>
      <c r="Q385" s="63"/>
      <c r="R385" s="63"/>
      <c r="S385" s="63"/>
      <c r="T385" s="63"/>
      <c r="U385" s="63"/>
      <c r="V385" s="63"/>
      <c r="W385" s="63"/>
      <c r="X385" s="63"/>
      <c r="Y385" s="63"/>
      <c r="Z385" s="63"/>
    </row>
    <row r="386" spans="1:26" ht="13.5" customHeight="1" x14ac:dyDescent="0.35">
      <c r="A386" s="60"/>
      <c r="B386" s="60"/>
      <c r="C386" s="63"/>
      <c r="D386" s="63"/>
      <c r="E386" s="63"/>
      <c r="F386" s="63"/>
      <c r="G386" s="63"/>
      <c r="H386" s="63"/>
      <c r="I386" s="63"/>
      <c r="J386" s="63"/>
      <c r="K386" s="63"/>
      <c r="L386" s="63"/>
      <c r="M386" s="122"/>
      <c r="N386" s="60"/>
      <c r="O386" s="63"/>
      <c r="P386" s="63"/>
      <c r="Q386" s="63"/>
      <c r="R386" s="63"/>
      <c r="S386" s="63"/>
      <c r="T386" s="63"/>
      <c r="U386" s="63"/>
      <c r="V386" s="63"/>
      <c r="W386" s="63"/>
      <c r="X386" s="63"/>
      <c r="Y386" s="63"/>
      <c r="Z386" s="63"/>
    </row>
    <row r="387" spans="1:26" ht="13.5" customHeight="1" x14ac:dyDescent="0.35">
      <c r="A387" s="60"/>
      <c r="B387" s="60"/>
      <c r="C387" s="63"/>
      <c r="D387" s="63"/>
      <c r="E387" s="63"/>
      <c r="F387" s="63"/>
      <c r="G387" s="63"/>
      <c r="H387" s="63"/>
      <c r="I387" s="63"/>
      <c r="J387" s="63"/>
      <c r="K387" s="63"/>
      <c r="L387" s="63"/>
      <c r="M387" s="122"/>
      <c r="N387" s="60"/>
      <c r="O387" s="63"/>
      <c r="P387" s="63"/>
      <c r="Q387" s="63"/>
      <c r="R387" s="63"/>
      <c r="S387" s="63"/>
      <c r="T387" s="63"/>
      <c r="U387" s="63"/>
      <c r="V387" s="63"/>
      <c r="W387" s="63"/>
      <c r="X387" s="63"/>
      <c r="Y387" s="63"/>
      <c r="Z387" s="63"/>
    </row>
    <row r="388" spans="1:26" ht="13.5" customHeight="1" x14ac:dyDescent="0.35">
      <c r="A388" s="60"/>
      <c r="B388" s="60"/>
      <c r="C388" s="63"/>
      <c r="D388" s="63"/>
      <c r="E388" s="63"/>
      <c r="F388" s="63"/>
      <c r="G388" s="63"/>
      <c r="H388" s="63"/>
      <c r="I388" s="63"/>
      <c r="J388" s="63"/>
      <c r="K388" s="63"/>
      <c r="L388" s="63"/>
      <c r="M388" s="122"/>
      <c r="N388" s="60"/>
      <c r="O388" s="63"/>
      <c r="P388" s="63"/>
      <c r="Q388" s="63"/>
      <c r="R388" s="63"/>
      <c r="S388" s="63"/>
      <c r="T388" s="63"/>
      <c r="U388" s="63"/>
      <c r="V388" s="63"/>
      <c r="W388" s="63"/>
      <c r="X388" s="63"/>
      <c r="Y388" s="63"/>
      <c r="Z388" s="63"/>
    </row>
    <row r="389" spans="1:26" ht="13.5" customHeight="1" x14ac:dyDescent="0.35">
      <c r="A389" s="60"/>
      <c r="B389" s="60"/>
      <c r="C389" s="63"/>
      <c r="D389" s="63"/>
      <c r="E389" s="63"/>
      <c r="F389" s="63"/>
      <c r="G389" s="63"/>
      <c r="H389" s="63"/>
      <c r="I389" s="63"/>
      <c r="J389" s="63"/>
      <c r="K389" s="63"/>
      <c r="L389" s="63"/>
      <c r="M389" s="122"/>
      <c r="N389" s="60"/>
      <c r="O389" s="63"/>
      <c r="P389" s="63"/>
      <c r="Q389" s="63"/>
      <c r="R389" s="63"/>
      <c r="S389" s="63"/>
      <c r="T389" s="63"/>
      <c r="U389" s="63"/>
      <c r="V389" s="63"/>
      <c r="W389" s="63"/>
      <c r="X389" s="63"/>
      <c r="Y389" s="63"/>
      <c r="Z389" s="63"/>
    </row>
    <row r="390" spans="1:26" ht="13.5" customHeight="1" x14ac:dyDescent="0.35">
      <c r="A390" s="60"/>
      <c r="B390" s="60"/>
      <c r="C390" s="63"/>
      <c r="D390" s="63"/>
      <c r="E390" s="63"/>
      <c r="F390" s="63"/>
      <c r="G390" s="63"/>
      <c r="H390" s="63"/>
      <c r="I390" s="63"/>
      <c r="J390" s="63"/>
      <c r="K390" s="63"/>
      <c r="L390" s="63"/>
      <c r="M390" s="122"/>
      <c r="N390" s="60"/>
      <c r="O390" s="63"/>
      <c r="P390" s="63"/>
      <c r="Q390" s="63"/>
      <c r="R390" s="63"/>
      <c r="S390" s="63"/>
      <c r="T390" s="63"/>
      <c r="U390" s="63"/>
      <c r="V390" s="63"/>
      <c r="W390" s="63"/>
      <c r="X390" s="63"/>
      <c r="Y390" s="63"/>
      <c r="Z390" s="63"/>
    </row>
    <row r="391" spans="1:26" ht="13.5" customHeight="1" x14ac:dyDescent="0.35">
      <c r="A391" s="60"/>
      <c r="B391" s="60"/>
      <c r="C391" s="63"/>
      <c r="D391" s="63"/>
      <c r="E391" s="63"/>
      <c r="F391" s="63"/>
      <c r="G391" s="63"/>
      <c r="H391" s="63"/>
      <c r="I391" s="63"/>
      <c r="J391" s="63"/>
      <c r="K391" s="63"/>
      <c r="L391" s="63"/>
      <c r="M391" s="122"/>
      <c r="N391" s="60"/>
      <c r="O391" s="63"/>
      <c r="P391" s="63"/>
      <c r="Q391" s="63"/>
      <c r="R391" s="63"/>
      <c r="S391" s="63"/>
      <c r="T391" s="63"/>
      <c r="U391" s="63"/>
      <c r="V391" s="63"/>
      <c r="W391" s="63"/>
      <c r="X391" s="63"/>
      <c r="Y391" s="63"/>
      <c r="Z391" s="63"/>
    </row>
    <row r="392" spans="1:26" ht="13.5" customHeight="1" x14ac:dyDescent="0.35">
      <c r="A392" s="60"/>
      <c r="B392" s="60"/>
      <c r="C392" s="63"/>
      <c r="D392" s="63"/>
      <c r="E392" s="63"/>
      <c r="F392" s="63"/>
      <c r="G392" s="63"/>
      <c r="H392" s="63"/>
      <c r="I392" s="63"/>
      <c r="J392" s="63"/>
      <c r="K392" s="63"/>
      <c r="L392" s="63"/>
      <c r="M392" s="122"/>
      <c r="N392" s="60"/>
      <c r="O392" s="63"/>
      <c r="P392" s="63"/>
      <c r="Q392" s="63"/>
      <c r="R392" s="63"/>
      <c r="S392" s="63"/>
      <c r="T392" s="63"/>
      <c r="U392" s="63"/>
      <c r="V392" s="63"/>
      <c r="W392" s="63"/>
      <c r="X392" s="63"/>
      <c r="Y392" s="63"/>
      <c r="Z392" s="63"/>
    </row>
    <row r="393" spans="1:26" ht="13.5" customHeight="1" x14ac:dyDescent="0.35">
      <c r="A393" s="60"/>
      <c r="B393" s="60"/>
      <c r="C393" s="63"/>
      <c r="D393" s="63"/>
      <c r="E393" s="63"/>
      <c r="F393" s="63"/>
      <c r="G393" s="63"/>
      <c r="H393" s="63"/>
      <c r="I393" s="63"/>
      <c r="J393" s="63"/>
      <c r="K393" s="63"/>
      <c r="L393" s="63"/>
      <c r="M393" s="122"/>
      <c r="N393" s="60"/>
      <c r="O393" s="63"/>
      <c r="P393" s="63"/>
      <c r="Q393" s="63"/>
      <c r="R393" s="63"/>
      <c r="S393" s="63"/>
      <c r="T393" s="63"/>
      <c r="U393" s="63"/>
      <c r="V393" s="63"/>
      <c r="W393" s="63"/>
      <c r="X393" s="63"/>
      <c r="Y393" s="63"/>
      <c r="Z393" s="63"/>
    </row>
    <row r="394" spans="1:26" ht="13.5" customHeight="1" x14ac:dyDescent="0.35">
      <c r="A394" s="60"/>
      <c r="B394" s="60"/>
      <c r="C394" s="63"/>
      <c r="D394" s="63"/>
      <c r="E394" s="63"/>
      <c r="F394" s="63"/>
      <c r="G394" s="63"/>
      <c r="H394" s="63"/>
      <c r="I394" s="63"/>
      <c r="J394" s="63"/>
      <c r="K394" s="63"/>
      <c r="L394" s="63"/>
      <c r="M394" s="122"/>
      <c r="N394" s="60"/>
      <c r="O394" s="63"/>
      <c r="P394" s="63"/>
      <c r="Q394" s="63"/>
      <c r="R394" s="63"/>
      <c r="S394" s="63"/>
      <c r="T394" s="63"/>
      <c r="U394" s="63"/>
      <c r="V394" s="63"/>
      <c r="W394" s="63"/>
      <c r="X394" s="63"/>
      <c r="Y394" s="63"/>
      <c r="Z394" s="63"/>
    </row>
    <row r="395" spans="1:26" ht="13.5" customHeight="1" x14ac:dyDescent="0.35">
      <c r="A395" s="60"/>
      <c r="B395" s="60"/>
      <c r="C395" s="63"/>
      <c r="D395" s="63"/>
      <c r="E395" s="63"/>
      <c r="F395" s="63"/>
      <c r="G395" s="63"/>
      <c r="H395" s="63"/>
      <c r="I395" s="63"/>
      <c r="J395" s="63"/>
      <c r="K395" s="63"/>
      <c r="L395" s="63"/>
      <c r="M395" s="122"/>
      <c r="N395" s="60"/>
      <c r="O395" s="63"/>
      <c r="P395" s="63"/>
      <c r="Q395" s="63"/>
      <c r="R395" s="63"/>
      <c r="S395" s="63"/>
      <c r="T395" s="63"/>
      <c r="U395" s="63"/>
      <c r="V395" s="63"/>
      <c r="W395" s="63"/>
      <c r="X395" s="63"/>
      <c r="Y395" s="63"/>
      <c r="Z395" s="63"/>
    </row>
    <row r="396" spans="1:26" ht="13.5" customHeight="1" x14ac:dyDescent="0.35">
      <c r="A396" s="60"/>
      <c r="B396" s="60"/>
      <c r="C396" s="63"/>
      <c r="D396" s="63"/>
      <c r="E396" s="63"/>
      <c r="F396" s="63"/>
      <c r="G396" s="63"/>
      <c r="H396" s="63"/>
      <c r="I396" s="63"/>
      <c r="J396" s="63"/>
      <c r="K396" s="63"/>
      <c r="L396" s="63"/>
      <c r="M396" s="122"/>
      <c r="N396" s="60"/>
      <c r="O396" s="63"/>
      <c r="P396" s="63"/>
      <c r="Q396" s="63"/>
      <c r="R396" s="63"/>
      <c r="S396" s="63"/>
      <c r="T396" s="63"/>
      <c r="U396" s="63"/>
      <c r="V396" s="63"/>
      <c r="W396" s="63"/>
      <c r="X396" s="63"/>
      <c r="Y396" s="63"/>
      <c r="Z396" s="63"/>
    </row>
    <row r="397" spans="1:26" ht="13.5" customHeight="1" x14ac:dyDescent="0.35">
      <c r="A397" s="60"/>
      <c r="B397" s="60"/>
      <c r="C397" s="63"/>
      <c r="D397" s="63"/>
      <c r="E397" s="63"/>
      <c r="F397" s="63"/>
      <c r="G397" s="63"/>
      <c r="H397" s="63"/>
      <c r="I397" s="63"/>
      <c r="J397" s="63"/>
      <c r="K397" s="63"/>
      <c r="L397" s="63"/>
      <c r="M397" s="122"/>
      <c r="N397" s="60"/>
      <c r="O397" s="63"/>
      <c r="P397" s="63"/>
      <c r="Q397" s="63"/>
      <c r="R397" s="63"/>
      <c r="S397" s="63"/>
      <c r="T397" s="63"/>
      <c r="U397" s="63"/>
      <c r="V397" s="63"/>
      <c r="W397" s="63"/>
      <c r="X397" s="63"/>
      <c r="Y397" s="63"/>
      <c r="Z397" s="63"/>
    </row>
    <row r="398" spans="1:26" ht="13.5" customHeight="1" x14ac:dyDescent="0.35">
      <c r="A398" s="60"/>
      <c r="B398" s="60"/>
      <c r="C398" s="63"/>
      <c r="D398" s="63"/>
      <c r="E398" s="63"/>
      <c r="F398" s="63"/>
      <c r="G398" s="63"/>
      <c r="H398" s="63"/>
      <c r="I398" s="63"/>
      <c r="J398" s="63"/>
      <c r="K398" s="63"/>
      <c r="L398" s="63"/>
      <c r="M398" s="122"/>
      <c r="N398" s="60"/>
      <c r="O398" s="63"/>
      <c r="P398" s="63"/>
      <c r="Q398" s="63"/>
      <c r="R398" s="63"/>
      <c r="S398" s="63"/>
      <c r="T398" s="63"/>
      <c r="U398" s="63"/>
      <c r="V398" s="63"/>
      <c r="W398" s="63"/>
      <c r="X398" s="63"/>
      <c r="Y398" s="63"/>
      <c r="Z398" s="63"/>
    </row>
    <row r="399" spans="1:26" ht="13.5" customHeight="1" x14ac:dyDescent="0.35">
      <c r="A399" s="60"/>
      <c r="B399" s="60"/>
      <c r="C399" s="63"/>
      <c r="D399" s="63"/>
      <c r="E399" s="63"/>
      <c r="F399" s="63"/>
      <c r="G399" s="63"/>
      <c r="H399" s="63"/>
      <c r="I399" s="63"/>
      <c r="J399" s="63"/>
      <c r="K399" s="63"/>
      <c r="L399" s="63"/>
      <c r="M399" s="122"/>
      <c r="N399" s="60"/>
      <c r="O399" s="63"/>
      <c r="P399" s="63"/>
      <c r="Q399" s="63"/>
      <c r="R399" s="63"/>
      <c r="S399" s="63"/>
      <c r="T399" s="63"/>
      <c r="U399" s="63"/>
      <c r="V399" s="63"/>
      <c r="W399" s="63"/>
      <c r="X399" s="63"/>
      <c r="Y399" s="63"/>
      <c r="Z399" s="63"/>
    </row>
    <row r="400" spans="1:26" ht="13.5" customHeight="1" x14ac:dyDescent="0.35">
      <c r="A400" s="60"/>
      <c r="B400" s="60"/>
      <c r="C400" s="63"/>
      <c r="D400" s="63"/>
      <c r="E400" s="63"/>
      <c r="F400" s="63"/>
      <c r="G400" s="63"/>
      <c r="H400" s="63"/>
      <c r="I400" s="63"/>
      <c r="J400" s="63"/>
      <c r="K400" s="63"/>
      <c r="L400" s="63"/>
      <c r="M400" s="122"/>
      <c r="N400" s="60"/>
      <c r="O400" s="63"/>
      <c r="P400" s="63"/>
      <c r="Q400" s="63"/>
      <c r="R400" s="63"/>
      <c r="S400" s="63"/>
      <c r="T400" s="63"/>
      <c r="U400" s="63"/>
      <c r="V400" s="63"/>
      <c r="W400" s="63"/>
      <c r="X400" s="63"/>
      <c r="Y400" s="63"/>
      <c r="Z400" s="63"/>
    </row>
    <row r="401" spans="1:26" ht="13.5" customHeight="1" x14ac:dyDescent="0.35">
      <c r="A401" s="60"/>
      <c r="B401" s="60"/>
      <c r="C401" s="63"/>
      <c r="D401" s="63"/>
      <c r="E401" s="63"/>
      <c r="F401" s="63"/>
      <c r="G401" s="63"/>
      <c r="H401" s="63"/>
      <c r="I401" s="63"/>
      <c r="J401" s="63"/>
      <c r="K401" s="63"/>
      <c r="L401" s="63"/>
      <c r="M401" s="122"/>
      <c r="N401" s="60"/>
      <c r="O401" s="63"/>
      <c r="P401" s="63"/>
      <c r="Q401" s="63"/>
      <c r="R401" s="63"/>
      <c r="S401" s="63"/>
      <c r="T401" s="63"/>
      <c r="U401" s="63"/>
      <c r="V401" s="63"/>
      <c r="W401" s="63"/>
      <c r="X401" s="63"/>
      <c r="Y401" s="63"/>
      <c r="Z401" s="63"/>
    </row>
    <row r="402" spans="1:26" ht="13.5" customHeight="1" x14ac:dyDescent="0.35">
      <c r="A402" s="60"/>
      <c r="B402" s="60"/>
      <c r="C402" s="63"/>
      <c r="D402" s="63"/>
      <c r="E402" s="63"/>
      <c r="F402" s="63"/>
      <c r="G402" s="63"/>
      <c r="H402" s="63"/>
      <c r="I402" s="63"/>
      <c r="J402" s="63"/>
      <c r="K402" s="63"/>
      <c r="L402" s="63"/>
      <c r="M402" s="122"/>
      <c r="N402" s="60"/>
      <c r="O402" s="63"/>
      <c r="P402" s="63"/>
      <c r="Q402" s="63"/>
      <c r="R402" s="63"/>
      <c r="S402" s="63"/>
      <c r="T402" s="63"/>
      <c r="U402" s="63"/>
      <c r="V402" s="63"/>
      <c r="W402" s="63"/>
      <c r="X402" s="63"/>
      <c r="Y402" s="63"/>
      <c r="Z402" s="63"/>
    </row>
    <row r="403" spans="1:26" ht="13.5" customHeight="1" x14ac:dyDescent="0.35">
      <c r="A403" s="60"/>
      <c r="B403" s="60"/>
      <c r="C403" s="63"/>
      <c r="D403" s="63"/>
      <c r="E403" s="63"/>
      <c r="F403" s="63"/>
      <c r="G403" s="63"/>
      <c r="H403" s="63"/>
      <c r="I403" s="63"/>
      <c r="J403" s="63"/>
      <c r="K403" s="63"/>
      <c r="L403" s="63"/>
      <c r="M403" s="122"/>
      <c r="N403" s="60"/>
      <c r="O403" s="63"/>
      <c r="P403" s="63"/>
      <c r="Q403" s="63"/>
      <c r="R403" s="63"/>
      <c r="S403" s="63"/>
      <c r="T403" s="63"/>
      <c r="U403" s="63"/>
      <c r="V403" s="63"/>
      <c r="W403" s="63"/>
      <c r="X403" s="63"/>
      <c r="Y403" s="63"/>
      <c r="Z403" s="63"/>
    </row>
    <row r="404" spans="1:26" ht="13.5" customHeight="1" x14ac:dyDescent="0.35">
      <c r="A404" s="60"/>
      <c r="B404" s="60"/>
      <c r="C404" s="63"/>
      <c r="D404" s="63"/>
      <c r="E404" s="63"/>
      <c r="F404" s="63"/>
      <c r="G404" s="63"/>
      <c r="H404" s="63"/>
      <c r="I404" s="63"/>
      <c r="J404" s="63"/>
      <c r="K404" s="63"/>
      <c r="L404" s="63"/>
      <c r="M404" s="122"/>
      <c r="N404" s="60"/>
      <c r="O404" s="63"/>
      <c r="P404" s="63"/>
      <c r="Q404" s="63"/>
      <c r="R404" s="63"/>
      <c r="S404" s="63"/>
      <c r="T404" s="63"/>
      <c r="U404" s="63"/>
      <c r="V404" s="63"/>
      <c r="W404" s="63"/>
      <c r="X404" s="63"/>
      <c r="Y404" s="63"/>
      <c r="Z404" s="63"/>
    </row>
    <row r="405" spans="1:26" ht="13.5" customHeight="1" x14ac:dyDescent="0.35">
      <c r="A405" s="60"/>
      <c r="B405" s="60"/>
      <c r="C405" s="63"/>
      <c r="D405" s="63"/>
      <c r="E405" s="63"/>
      <c r="F405" s="63"/>
      <c r="G405" s="63"/>
      <c r="H405" s="63"/>
      <c r="I405" s="63"/>
      <c r="J405" s="63"/>
      <c r="K405" s="63"/>
      <c r="L405" s="63"/>
      <c r="M405" s="122"/>
      <c r="N405" s="60"/>
      <c r="O405" s="63"/>
      <c r="P405" s="63"/>
      <c r="Q405" s="63"/>
      <c r="R405" s="63"/>
      <c r="S405" s="63"/>
      <c r="T405" s="63"/>
      <c r="U405" s="63"/>
      <c r="V405" s="63"/>
      <c r="W405" s="63"/>
      <c r="X405" s="63"/>
      <c r="Y405" s="63"/>
      <c r="Z405" s="63"/>
    </row>
    <row r="406" spans="1:26" ht="13.5" customHeight="1" x14ac:dyDescent="0.35">
      <c r="A406" s="60"/>
      <c r="B406" s="60"/>
      <c r="C406" s="63"/>
      <c r="D406" s="63"/>
      <c r="E406" s="63"/>
      <c r="F406" s="63"/>
      <c r="G406" s="63"/>
      <c r="H406" s="63"/>
      <c r="I406" s="63"/>
      <c r="J406" s="63"/>
      <c r="K406" s="63"/>
      <c r="L406" s="63"/>
      <c r="M406" s="122"/>
      <c r="N406" s="60"/>
      <c r="O406" s="63"/>
      <c r="P406" s="63"/>
      <c r="Q406" s="63"/>
      <c r="R406" s="63"/>
      <c r="S406" s="63"/>
      <c r="T406" s="63"/>
      <c r="U406" s="63"/>
      <c r="V406" s="63"/>
      <c r="W406" s="63"/>
      <c r="X406" s="63"/>
      <c r="Y406" s="63"/>
      <c r="Z406" s="63"/>
    </row>
    <row r="407" spans="1:26" ht="13.5" customHeight="1" x14ac:dyDescent="0.35">
      <c r="A407" s="60"/>
      <c r="B407" s="60"/>
      <c r="C407" s="63"/>
      <c r="D407" s="63"/>
      <c r="E407" s="63"/>
      <c r="F407" s="63"/>
      <c r="G407" s="63"/>
      <c r="H407" s="63"/>
      <c r="I407" s="63"/>
      <c r="J407" s="63"/>
      <c r="K407" s="63"/>
      <c r="L407" s="63"/>
      <c r="M407" s="122"/>
      <c r="N407" s="60"/>
      <c r="O407" s="63"/>
      <c r="P407" s="63"/>
      <c r="Q407" s="63"/>
      <c r="R407" s="63"/>
      <c r="S407" s="63"/>
      <c r="T407" s="63"/>
      <c r="U407" s="63"/>
      <c r="V407" s="63"/>
      <c r="W407" s="63"/>
      <c r="X407" s="63"/>
      <c r="Y407" s="63"/>
      <c r="Z407" s="63"/>
    </row>
    <row r="408" spans="1:26" ht="13.5" customHeight="1" x14ac:dyDescent="0.35">
      <c r="A408" s="60"/>
      <c r="B408" s="60"/>
      <c r="C408" s="63"/>
      <c r="D408" s="63"/>
      <c r="E408" s="63"/>
      <c r="F408" s="63"/>
      <c r="G408" s="63"/>
      <c r="H408" s="63"/>
      <c r="I408" s="63"/>
      <c r="J408" s="63"/>
      <c r="K408" s="63"/>
      <c r="L408" s="63"/>
      <c r="M408" s="122"/>
      <c r="N408" s="60"/>
      <c r="O408" s="63"/>
      <c r="P408" s="63"/>
      <c r="Q408" s="63"/>
      <c r="R408" s="63"/>
      <c r="S408" s="63"/>
      <c r="T408" s="63"/>
      <c r="U408" s="63"/>
      <c r="V408" s="63"/>
      <c r="W408" s="63"/>
      <c r="X408" s="63"/>
      <c r="Y408" s="63"/>
      <c r="Z408" s="63"/>
    </row>
    <row r="409" spans="1:26" ht="13.5" customHeight="1" x14ac:dyDescent="0.35">
      <c r="A409" s="60"/>
      <c r="B409" s="60"/>
      <c r="C409" s="63"/>
      <c r="D409" s="63"/>
      <c r="E409" s="63"/>
      <c r="F409" s="63"/>
      <c r="G409" s="63"/>
      <c r="H409" s="63"/>
      <c r="I409" s="63"/>
      <c r="J409" s="63"/>
      <c r="K409" s="63"/>
      <c r="L409" s="63"/>
      <c r="M409" s="122"/>
      <c r="N409" s="60"/>
      <c r="O409" s="63"/>
      <c r="P409" s="63"/>
      <c r="Q409" s="63"/>
      <c r="R409" s="63"/>
      <c r="S409" s="63"/>
      <c r="T409" s="63"/>
      <c r="U409" s="63"/>
      <c r="V409" s="63"/>
      <c r="W409" s="63"/>
      <c r="X409" s="63"/>
      <c r="Y409" s="63"/>
      <c r="Z409" s="63"/>
    </row>
    <row r="410" spans="1:26" ht="13.5" customHeight="1" x14ac:dyDescent="0.35">
      <c r="A410" s="60"/>
      <c r="B410" s="60"/>
      <c r="C410" s="63"/>
      <c r="D410" s="63"/>
      <c r="E410" s="63"/>
      <c r="F410" s="63"/>
      <c r="G410" s="63"/>
      <c r="H410" s="63"/>
      <c r="I410" s="63"/>
      <c r="J410" s="63"/>
      <c r="K410" s="63"/>
      <c r="L410" s="63"/>
      <c r="M410" s="122"/>
      <c r="N410" s="60"/>
      <c r="O410" s="63"/>
      <c r="P410" s="63"/>
      <c r="Q410" s="63"/>
      <c r="R410" s="63"/>
      <c r="S410" s="63"/>
      <c r="T410" s="63"/>
      <c r="U410" s="63"/>
      <c r="V410" s="63"/>
      <c r="W410" s="63"/>
      <c r="X410" s="63"/>
      <c r="Y410" s="63"/>
      <c r="Z410" s="63"/>
    </row>
    <row r="411" spans="1:26" ht="13.5" customHeight="1" x14ac:dyDescent="0.35">
      <c r="A411" s="60"/>
      <c r="B411" s="60"/>
      <c r="C411" s="63"/>
      <c r="D411" s="63"/>
      <c r="E411" s="63"/>
      <c r="F411" s="63"/>
      <c r="G411" s="63"/>
      <c r="H411" s="63"/>
      <c r="I411" s="63"/>
      <c r="J411" s="63"/>
      <c r="K411" s="63"/>
      <c r="L411" s="63"/>
      <c r="M411" s="122"/>
      <c r="N411" s="60"/>
      <c r="O411" s="63"/>
      <c r="P411" s="63"/>
      <c r="Q411" s="63"/>
      <c r="R411" s="63"/>
      <c r="S411" s="63"/>
      <c r="T411" s="63"/>
      <c r="U411" s="63"/>
      <c r="V411" s="63"/>
      <c r="W411" s="63"/>
      <c r="X411" s="63"/>
      <c r="Y411" s="63"/>
      <c r="Z411" s="63"/>
    </row>
    <row r="412" spans="1:26" ht="13.5" customHeight="1" x14ac:dyDescent="0.35">
      <c r="A412" s="60"/>
      <c r="B412" s="60"/>
      <c r="C412" s="63"/>
      <c r="D412" s="63"/>
      <c r="E412" s="63"/>
      <c r="F412" s="63"/>
      <c r="G412" s="63"/>
      <c r="H412" s="63"/>
      <c r="I412" s="63"/>
      <c r="J412" s="63"/>
      <c r="K412" s="63"/>
      <c r="L412" s="63"/>
      <c r="M412" s="122"/>
      <c r="N412" s="60"/>
      <c r="O412" s="63"/>
      <c r="P412" s="63"/>
      <c r="Q412" s="63"/>
      <c r="R412" s="63"/>
      <c r="S412" s="63"/>
      <c r="T412" s="63"/>
      <c r="U412" s="63"/>
      <c r="V412" s="63"/>
      <c r="W412" s="63"/>
      <c r="X412" s="63"/>
      <c r="Y412" s="63"/>
      <c r="Z412" s="63"/>
    </row>
    <row r="413" spans="1:26" ht="13.5" customHeight="1" x14ac:dyDescent="0.35">
      <c r="A413" s="60"/>
      <c r="B413" s="60"/>
      <c r="C413" s="63"/>
      <c r="D413" s="63"/>
      <c r="E413" s="63"/>
      <c r="F413" s="63"/>
      <c r="G413" s="63"/>
      <c r="H413" s="63"/>
      <c r="I413" s="63"/>
      <c r="J413" s="63"/>
      <c r="K413" s="63"/>
      <c r="L413" s="63"/>
      <c r="M413" s="122"/>
      <c r="N413" s="60"/>
      <c r="O413" s="63"/>
      <c r="P413" s="63"/>
      <c r="Q413" s="63"/>
      <c r="R413" s="63"/>
      <c r="S413" s="63"/>
      <c r="T413" s="63"/>
      <c r="U413" s="63"/>
      <c r="V413" s="63"/>
      <c r="W413" s="63"/>
      <c r="X413" s="63"/>
      <c r="Y413" s="63"/>
      <c r="Z413" s="63"/>
    </row>
    <row r="414" spans="1:26" ht="13.5" customHeight="1" x14ac:dyDescent="0.35">
      <c r="A414" s="60"/>
      <c r="B414" s="60"/>
      <c r="C414" s="63"/>
      <c r="D414" s="63"/>
      <c r="E414" s="63"/>
      <c r="F414" s="63"/>
      <c r="G414" s="63"/>
      <c r="H414" s="63"/>
      <c r="I414" s="63"/>
      <c r="J414" s="63"/>
      <c r="K414" s="63"/>
      <c r="L414" s="63"/>
      <c r="M414" s="122"/>
      <c r="N414" s="60"/>
      <c r="O414" s="63"/>
      <c r="P414" s="63"/>
      <c r="Q414" s="63"/>
      <c r="R414" s="63"/>
      <c r="S414" s="63"/>
      <c r="T414" s="63"/>
      <c r="U414" s="63"/>
      <c r="V414" s="63"/>
      <c r="W414" s="63"/>
      <c r="X414" s="63"/>
      <c r="Y414" s="63"/>
      <c r="Z414" s="63"/>
    </row>
    <row r="415" spans="1:26" ht="13.5" customHeight="1" x14ac:dyDescent="0.35">
      <c r="A415" s="60"/>
      <c r="B415" s="60"/>
      <c r="C415" s="63"/>
      <c r="D415" s="63"/>
      <c r="E415" s="63"/>
      <c r="F415" s="63"/>
      <c r="G415" s="63"/>
      <c r="H415" s="63"/>
      <c r="I415" s="63"/>
      <c r="J415" s="63"/>
      <c r="K415" s="63"/>
      <c r="L415" s="63"/>
      <c r="M415" s="122"/>
      <c r="N415" s="60"/>
      <c r="O415" s="63"/>
      <c r="P415" s="63"/>
      <c r="Q415" s="63"/>
      <c r="R415" s="63"/>
      <c r="S415" s="63"/>
      <c r="T415" s="63"/>
      <c r="U415" s="63"/>
      <c r="V415" s="63"/>
      <c r="W415" s="63"/>
      <c r="X415" s="63"/>
      <c r="Y415" s="63"/>
      <c r="Z415" s="63"/>
    </row>
    <row r="416" spans="1:26" ht="13.5" customHeight="1" x14ac:dyDescent="0.35">
      <c r="A416" s="60"/>
      <c r="B416" s="60"/>
      <c r="C416" s="63"/>
      <c r="D416" s="63"/>
      <c r="E416" s="63"/>
      <c r="F416" s="63"/>
      <c r="G416" s="63"/>
      <c r="H416" s="63"/>
      <c r="I416" s="63"/>
      <c r="J416" s="63"/>
      <c r="K416" s="63"/>
      <c r="L416" s="63"/>
      <c r="M416" s="122"/>
      <c r="N416" s="60"/>
      <c r="O416" s="63"/>
      <c r="P416" s="63"/>
      <c r="Q416" s="63"/>
      <c r="R416" s="63"/>
      <c r="S416" s="63"/>
      <c r="T416" s="63"/>
      <c r="U416" s="63"/>
      <c r="V416" s="63"/>
      <c r="W416" s="63"/>
      <c r="X416" s="63"/>
      <c r="Y416" s="63"/>
      <c r="Z416" s="63"/>
    </row>
    <row r="417" spans="1:26" ht="13.5" customHeight="1" x14ac:dyDescent="0.35">
      <c r="A417" s="60"/>
      <c r="B417" s="60"/>
      <c r="C417" s="63"/>
      <c r="D417" s="63"/>
      <c r="E417" s="63"/>
      <c r="F417" s="63"/>
      <c r="G417" s="63"/>
      <c r="H417" s="63"/>
      <c r="I417" s="63"/>
      <c r="J417" s="63"/>
      <c r="K417" s="63"/>
      <c r="L417" s="63"/>
      <c r="M417" s="122"/>
      <c r="N417" s="60"/>
      <c r="O417" s="63"/>
      <c r="P417" s="63"/>
      <c r="Q417" s="63"/>
      <c r="R417" s="63"/>
      <c r="S417" s="63"/>
      <c r="T417" s="63"/>
      <c r="U417" s="63"/>
      <c r="V417" s="63"/>
      <c r="W417" s="63"/>
      <c r="X417" s="63"/>
      <c r="Y417" s="63"/>
      <c r="Z417" s="63"/>
    </row>
    <row r="418" spans="1:26" ht="13.5" customHeight="1" x14ac:dyDescent="0.35">
      <c r="A418" s="60"/>
      <c r="B418" s="60"/>
      <c r="C418" s="63"/>
      <c r="D418" s="63"/>
      <c r="E418" s="63"/>
      <c r="F418" s="63"/>
      <c r="G418" s="63"/>
      <c r="H418" s="63"/>
      <c r="I418" s="63"/>
      <c r="J418" s="63"/>
      <c r="K418" s="63"/>
      <c r="L418" s="63"/>
      <c r="M418" s="122"/>
      <c r="N418" s="60"/>
      <c r="O418" s="63"/>
      <c r="P418" s="63"/>
      <c r="Q418" s="63"/>
      <c r="R418" s="63"/>
      <c r="S418" s="63"/>
      <c r="T418" s="63"/>
      <c r="U418" s="63"/>
      <c r="V418" s="63"/>
      <c r="W418" s="63"/>
      <c r="X418" s="63"/>
      <c r="Y418" s="63"/>
      <c r="Z418" s="63"/>
    </row>
    <row r="419" spans="1:26" ht="13.5" customHeight="1" x14ac:dyDescent="0.35">
      <c r="A419" s="60"/>
      <c r="B419" s="60"/>
      <c r="C419" s="63"/>
      <c r="D419" s="63"/>
      <c r="E419" s="63"/>
      <c r="F419" s="63"/>
      <c r="G419" s="63"/>
      <c r="H419" s="63"/>
      <c r="I419" s="63"/>
      <c r="J419" s="63"/>
      <c r="K419" s="63"/>
      <c r="L419" s="63"/>
      <c r="M419" s="122"/>
      <c r="N419" s="60"/>
      <c r="O419" s="63"/>
      <c r="P419" s="63"/>
      <c r="Q419" s="63"/>
      <c r="R419" s="63"/>
      <c r="S419" s="63"/>
      <c r="T419" s="63"/>
      <c r="U419" s="63"/>
      <c r="V419" s="63"/>
      <c r="W419" s="63"/>
      <c r="X419" s="63"/>
      <c r="Y419" s="63"/>
      <c r="Z419" s="63"/>
    </row>
    <row r="420" spans="1:26" ht="13.5" customHeight="1" x14ac:dyDescent="0.35">
      <c r="A420" s="60"/>
      <c r="B420" s="60"/>
      <c r="C420" s="63"/>
      <c r="D420" s="63"/>
      <c r="E420" s="63"/>
      <c r="F420" s="63"/>
      <c r="G420" s="63"/>
      <c r="H420" s="63"/>
      <c r="I420" s="63"/>
      <c r="J420" s="63"/>
      <c r="K420" s="63"/>
      <c r="L420" s="63"/>
      <c r="M420" s="122"/>
      <c r="N420" s="60"/>
      <c r="O420" s="63"/>
      <c r="P420" s="63"/>
      <c r="Q420" s="63"/>
      <c r="R420" s="63"/>
      <c r="S420" s="63"/>
      <c r="T420" s="63"/>
      <c r="U420" s="63"/>
      <c r="V420" s="63"/>
      <c r="W420" s="63"/>
      <c r="X420" s="63"/>
      <c r="Y420" s="63"/>
      <c r="Z420" s="63"/>
    </row>
    <row r="421" spans="1:26" ht="13.5" customHeight="1" x14ac:dyDescent="0.35">
      <c r="A421" s="60"/>
      <c r="B421" s="60"/>
      <c r="C421" s="63"/>
      <c r="D421" s="63"/>
      <c r="E421" s="63"/>
      <c r="F421" s="63"/>
      <c r="G421" s="63"/>
      <c r="H421" s="63"/>
      <c r="I421" s="63"/>
      <c r="J421" s="63"/>
      <c r="K421" s="63"/>
      <c r="L421" s="63"/>
      <c r="M421" s="122"/>
      <c r="N421" s="60"/>
      <c r="O421" s="63"/>
      <c r="P421" s="63"/>
      <c r="Q421" s="63"/>
      <c r="R421" s="63"/>
      <c r="S421" s="63"/>
      <c r="T421" s="63"/>
      <c r="U421" s="63"/>
      <c r="V421" s="63"/>
      <c r="W421" s="63"/>
      <c r="X421" s="63"/>
      <c r="Y421" s="63"/>
      <c r="Z421" s="63"/>
    </row>
    <row r="422" spans="1:26" ht="13.5" customHeight="1" x14ac:dyDescent="0.35">
      <c r="A422" s="60"/>
      <c r="B422" s="60"/>
      <c r="C422" s="63"/>
      <c r="D422" s="63"/>
      <c r="E422" s="63"/>
      <c r="F422" s="63"/>
      <c r="G422" s="63"/>
      <c r="H422" s="63"/>
      <c r="I422" s="63"/>
      <c r="J422" s="63"/>
      <c r="K422" s="63"/>
      <c r="L422" s="63"/>
      <c r="M422" s="122"/>
      <c r="N422" s="60"/>
      <c r="O422" s="63"/>
      <c r="P422" s="63"/>
      <c r="Q422" s="63"/>
      <c r="R422" s="63"/>
      <c r="S422" s="63"/>
      <c r="T422" s="63"/>
      <c r="U422" s="63"/>
      <c r="V422" s="63"/>
      <c r="W422" s="63"/>
      <c r="X422" s="63"/>
      <c r="Y422" s="63"/>
      <c r="Z422" s="63"/>
    </row>
    <row r="423" spans="1:26" ht="13.5" customHeight="1" x14ac:dyDescent="0.35">
      <c r="A423" s="60"/>
      <c r="B423" s="60"/>
      <c r="C423" s="63"/>
      <c r="D423" s="63"/>
      <c r="E423" s="63"/>
      <c r="F423" s="63"/>
      <c r="G423" s="63"/>
      <c r="H423" s="63"/>
      <c r="I423" s="63"/>
      <c r="J423" s="63"/>
      <c r="K423" s="63"/>
      <c r="L423" s="63"/>
      <c r="M423" s="122"/>
      <c r="N423" s="60"/>
      <c r="O423" s="63"/>
      <c r="P423" s="63"/>
      <c r="Q423" s="63"/>
      <c r="R423" s="63"/>
      <c r="S423" s="63"/>
      <c r="T423" s="63"/>
      <c r="U423" s="63"/>
      <c r="V423" s="63"/>
      <c r="W423" s="63"/>
      <c r="X423" s="63"/>
      <c r="Y423" s="63"/>
      <c r="Z423" s="63"/>
    </row>
    <row r="424" spans="1:26" ht="13.5" customHeight="1" x14ac:dyDescent="0.35">
      <c r="A424" s="60"/>
      <c r="B424" s="60"/>
      <c r="C424" s="63"/>
      <c r="D424" s="63"/>
      <c r="E424" s="63"/>
      <c r="F424" s="63"/>
      <c r="G424" s="63"/>
      <c r="H424" s="63"/>
      <c r="I424" s="63"/>
      <c r="J424" s="63"/>
      <c r="K424" s="63"/>
      <c r="L424" s="63"/>
      <c r="M424" s="122"/>
      <c r="N424" s="60"/>
      <c r="O424" s="63"/>
      <c r="P424" s="63"/>
      <c r="Q424" s="63"/>
      <c r="R424" s="63"/>
      <c r="S424" s="63"/>
      <c r="T424" s="63"/>
      <c r="U424" s="63"/>
      <c r="V424" s="63"/>
      <c r="W424" s="63"/>
      <c r="X424" s="63"/>
      <c r="Y424" s="63"/>
      <c r="Z424" s="63"/>
    </row>
    <row r="425" spans="1:26" ht="13.5" customHeight="1" x14ac:dyDescent="0.35">
      <c r="A425" s="60"/>
      <c r="B425" s="60"/>
      <c r="C425" s="63"/>
      <c r="D425" s="63"/>
      <c r="E425" s="63"/>
      <c r="F425" s="63"/>
      <c r="G425" s="63"/>
      <c r="H425" s="63"/>
      <c r="I425" s="63"/>
      <c r="J425" s="63"/>
      <c r="K425" s="63"/>
      <c r="L425" s="63"/>
      <c r="M425" s="122"/>
      <c r="N425" s="60"/>
      <c r="O425" s="63"/>
      <c r="P425" s="63"/>
      <c r="Q425" s="63"/>
      <c r="R425" s="63"/>
      <c r="S425" s="63"/>
      <c r="T425" s="63"/>
      <c r="U425" s="63"/>
      <c r="V425" s="63"/>
      <c r="W425" s="63"/>
      <c r="X425" s="63"/>
      <c r="Y425" s="63"/>
      <c r="Z425" s="63"/>
    </row>
    <row r="426" spans="1:26" ht="13.5" customHeight="1" x14ac:dyDescent="0.35">
      <c r="A426" s="60"/>
      <c r="B426" s="60"/>
      <c r="C426" s="63"/>
      <c r="D426" s="63"/>
      <c r="E426" s="63"/>
      <c r="F426" s="63"/>
      <c r="G426" s="63"/>
      <c r="H426" s="63"/>
      <c r="I426" s="63"/>
      <c r="J426" s="63"/>
      <c r="K426" s="63"/>
      <c r="L426" s="63"/>
      <c r="M426" s="122"/>
      <c r="N426" s="60"/>
      <c r="O426" s="63"/>
      <c r="P426" s="63"/>
      <c r="Q426" s="63"/>
      <c r="R426" s="63"/>
      <c r="S426" s="63"/>
      <c r="T426" s="63"/>
      <c r="U426" s="63"/>
      <c r="V426" s="63"/>
      <c r="W426" s="63"/>
      <c r="X426" s="63"/>
      <c r="Y426" s="63"/>
      <c r="Z426" s="63"/>
    </row>
    <row r="427" spans="1:26" ht="13.5" customHeight="1" x14ac:dyDescent="0.35">
      <c r="A427" s="60"/>
      <c r="B427" s="60"/>
      <c r="C427" s="63"/>
      <c r="D427" s="63"/>
      <c r="E427" s="63"/>
      <c r="F427" s="63"/>
      <c r="G427" s="63"/>
      <c r="H427" s="63"/>
      <c r="I427" s="63"/>
      <c r="J427" s="63"/>
      <c r="K427" s="63"/>
      <c r="L427" s="63"/>
      <c r="M427" s="122"/>
      <c r="N427" s="60"/>
      <c r="O427" s="63"/>
      <c r="P427" s="63"/>
      <c r="Q427" s="63"/>
      <c r="R427" s="63"/>
      <c r="S427" s="63"/>
      <c r="T427" s="63"/>
      <c r="U427" s="63"/>
      <c r="V427" s="63"/>
      <c r="W427" s="63"/>
      <c r="X427" s="63"/>
      <c r="Y427" s="63"/>
      <c r="Z427" s="63"/>
    </row>
    <row r="428" spans="1:26" ht="13.5" customHeight="1" x14ac:dyDescent="0.35">
      <c r="A428" s="60"/>
      <c r="B428" s="60"/>
      <c r="C428" s="63"/>
      <c r="D428" s="63"/>
      <c r="E428" s="63"/>
      <c r="F428" s="63"/>
      <c r="G428" s="63"/>
      <c r="H428" s="63"/>
      <c r="I428" s="63"/>
      <c r="J428" s="63"/>
      <c r="K428" s="63"/>
      <c r="L428" s="63"/>
      <c r="M428" s="122"/>
      <c r="N428" s="60"/>
      <c r="O428" s="63"/>
      <c r="P428" s="63"/>
      <c r="Q428" s="63"/>
      <c r="R428" s="63"/>
      <c r="S428" s="63"/>
      <c r="T428" s="63"/>
      <c r="U428" s="63"/>
      <c r="V428" s="63"/>
      <c r="W428" s="63"/>
      <c r="X428" s="63"/>
      <c r="Y428" s="63"/>
      <c r="Z428" s="63"/>
    </row>
    <row r="429" spans="1:26" ht="13.5" customHeight="1" x14ac:dyDescent="0.35">
      <c r="A429" s="60"/>
      <c r="B429" s="60"/>
      <c r="C429" s="63"/>
      <c r="D429" s="63"/>
      <c r="E429" s="63"/>
      <c r="F429" s="63"/>
      <c r="G429" s="63"/>
      <c r="H429" s="63"/>
      <c r="I429" s="63"/>
      <c r="J429" s="63"/>
      <c r="K429" s="63"/>
      <c r="L429" s="63"/>
      <c r="M429" s="122"/>
      <c r="N429" s="60"/>
      <c r="O429" s="63"/>
      <c r="P429" s="63"/>
      <c r="Q429" s="63"/>
      <c r="R429" s="63"/>
      <c r="S429" s="63"/>
      <c r="T429" s="63"/>
      <c r="U429" s="63"/>
      <c r="V429" s="63"/>
      <c r="W429" s="63"/>
      <c r="X429" s="63"/>
      <c r="Y429" s="63"/>
      <c r="Z429" s="63"/>
    </row>
    <row r="430" spans="1:26" ht="13.5" customHeight="1" x14ac:dyDescent="0.35">
      <c r="A430" s="60"/>
      <c r="B430" s="60"/>
      <c r="C430" s="63"/>
      <c r="D430" s="63"/>
      <c r="E430" s="63"/>
      <c r="F430" s="63"/>
      <c r="G430" s="63"/>
      <c r="H430" s="63"/>
      <c r="I430" s="63"/>
      <c r="J430" s="63"/>
      <c r="K430" s="63"/>
      <c r="L430" s="63"/>
      <c r="M430" s="122"/>
      <c r="N430" s="60"/>
      <c r="O430" s="63"/>
      <c r="P430" s="63"/>
      <c r="Q430" s="63"/>
      <c r="R430" s="63"/>
      <c r="S430" s="63"/>
      <c r="T430" s="63"/>
      <c r="U430" s="63"/>
      <c r="V430" s="63"/>
      <c r="W430" s="63"/>
      <c r="X430" s="63"/>
      <c r="Y430" s="63"/>
      <c r="Z430" s="63"/>
    </row>
    <row r="431" spans="1:26" ht="13.5" customHeight="1" x14ac:dyDescent="0.35">
      <c r="A431" s="60"/>
      <c r="B431" s="60"/>
      <c r="C431" s="63"/>
      <c r="D431" s="63"/>
      <c r="E431" s="63"/>
      <c r="F431" s="63"/>
      <c r="G431" s="63"/>
      <c r="H431" s="63"/>
      <c r="I431" s="63"/>
      <c r="J431" s="63"/>
      <c r="K431" s="63"/>
      <c r="L431" s="63"/>
      <c r="M431" s="122"/>
      <c r="N431" s="60"/>
      <c r="O431" s="63"/>
      <c r="P431" s="63"/>
      <c r="Q431" s="63"/>
      <c r="R431" s="63"/>
      <c r="S431" s="63"/>
      <c r="T431" s="63"/>
      <c r="U431" s="63"/>
      <c r="V431" s="63"/>
      <c r="W431" s="63"/>
      <c r="X431" s="63"/>
      <c r="Y431" s="63"/>
      <c r="Z431" s="63"/>
    </row>
    <row r="432" spans="1:26" ht="13.5" customHeight="1" x14ac:dyDescent="0.35">
      <c r="A432" s="60"/>
      <c r="B432" s="60"/>
      <c r="C432" s="63"/>
      <c r="D432" s="63"/>
      <c r="E432" s="63"/>
      <c r="F432" s="63"/>
      <c r="G432" s="63"/>
      <c r="H432" s="63"/>
      <c r="I432" s="63"/>
      <c r="J432" s="63"/>
      <c r="K432" s="63"/>
      <c r="L432" s="63"/>
      <c r="M432" s="122"/>
      <c r="N432" s="60"/>
      <c r="O432" s="63"/>
      <c r="P432" s="63"/>
      <c r="Q432" s="63"/>
      <c r="R432" s="63"/>
      <c r="S432" s="63"/>
      <c r="T432" s="63"/>
      <c r="U432" s="63"/>
      <c r="V432" s="63"/>
      <c r="W432" s="63"/>
      <c r="X432" s="63"/>
      <c r="Y432" s="63"/>
      <c r="Z432" s="63"/>
    </row>
    <row r="433" spans="1:26" ht="13.5" customHeight="1" x14ac:dyDescent="0.35">
      <c r="A433" s="60"/>
      <c r="B433" s="60"/>
      <c r="C433" s="63"/>
      <c r="D433" s="63"/>
      <c r="E433" s="63"/>
      <c r="F433" s="63"/>
      <c r="G433" s="63"/>
      <c r="H433" s="63"/>
      <c r="I433" s="63"/>
      <c r="J433" s="63"/>
      <c r="K433" s="63"/>
      <c r="L433" s="63"/>
      <c r="M433" s="122"/>
      <c r="N433" s="60"/>
      <c r="O433" s="63"/>
      <c r="P433" s="63"/>
      <c r="Q433" s="63"/>
      <c r="R433" s="63"/>
      <c r="S433" s="63"/>
      <c r="T433" s="63"/>
      <c r="U433" s="63"/>
      <c r="V433" s="63"/>
      <c r="W433" s="63"/>
      <c r="X433" s="63"/>
      <c r="Y433" s="63"/>
      <c r="Z433" s="63"/>
    </row>
    <row r="434" spans="1:26" ht="13.5" customHeight="1" x14ac:dyDescent="0.35">
      <c r="A434" s="60"/>
      <c r="B434" s="60"/>
      <c r="C434" s="63"/>
      <c r="D434" s="63"/>
      <c r="E434" s="63"/>
      <c r="F434" s="63"/>
      <c r="G434" s="63"/>
      <c r="H434" s="63"/>
      <c r="I434" s="63"/>
      <c r="J434" s="63"/>
      <c r="K434" s="63"/>
      <c r="L434" s="63"/>
      <c r="M434" s="122"/>
      <c r="N434" s="60"/>
      <c r="O434" s="63"/>
      <c r="P434" s="63"/>
      <c r="Q434" s="63"/>
      <c r="R434" s="63"/>
      <c r="S434" s="63"/>
      <c r="T434" s="63"/>
      <c r="U434" s="63"/>
      <c r="V434" s="63"/>
      <c r="W434" s="63"/>
      <c r="X434" s="63"/>
      <c r="Y434" s="63"/>
      <c r="Z434" s="63"/>
    </row>
    <row r="435" spans="1:26" ht="13.5" customHeight="1" x14ac:dyDescent="0.35">
      <c r="A435" s="60"/>
      <c r="B435" s="60"/>
      <c r="C435" s="63"/>
      <c r="D435" s="63"/>
      <c r="E435" s="63"/>
      <c r="F435" s="63"/>
      <c r="G435" s="63"/>
      <c r="H435" s="63"/>
      <c r="I435" s="63"/>
      <c r="J435" s="63"/>
      <c r="K435" s="63"/>
      <c r="L435" s="63"/>
      <c r="M435" s="122"/>
      <c r="N435" s="60"/>
      <c r="O435" s="63"/>
      <c r="P435" s="63"/>
      <c r="Q435" s="63"/>
      <c r="R435" s="63"/>
      <c r="S435" s="63"/>
      <c r="T435" s="63"/>
      <c r="U435" s="63"/>
      <c r="V435" s="63"/>
      <c r="W435" s="63"/>
      <c r="X435" s="63"/>
      <c r="Y435" s="63"/>
      <c r="Z435" s="63"/>
    </row>
    <row r="436" spans="1:26" ht="13.5" customHeight="1" x14ac:dyDescent="0.35">
      <c r="A436" s="60"/>
      <c r="B436" s="60"/>
      <c r="C436" s="63"/>
      <c r="D436" s="63"/>
      <c r="E436" s="63"/>
      <c r="F436" s="63"/>
      <c r="G436" s="63"/>
      <c r="H436" s="63"/>
      <c r="I436" s="63"/>
      <c r="J436" s="63"/>
      <c r="K436" s="63"/>
      <c r="L436" s="63"/>
      <c r="M436" s="122"/>
      <c r="N436" s="60"/>
      <c r="O436" s="63"/>
      <c r="P436" s="63"/>
      <c r="Q436" s="63"/>
      <c r="R436" s="63"/>
      <c r="S436" s="63"/>
      <c r="T436" s="63"/>
      <c r="U436" s="63"/>
      <c r="V436" s="63"/>
      <c r="W436" s="63"/>
      <c r="X436" s="63"/>
      <c r="Y436" s="63"/>
      <c r="Z436" s="63"/>
    </row>
    <row r="437" spans="1:26" ht="13.5" customHeight="1" x14ac:dyDescent="0.35">
      <c r="A437" s="60"/>
      <c r="B437" s="60"/>
      <c r="C437" s="63"/>
      <c r="D437" s="63"/>
      <c r="E437" s="63"/>
      <c r="F437" s="63"/>
      <c r="G437" s="63"/>
      <c r="H437" s="63"/>
      <c r="I437" s="63"/>
      <c r="J437" s="63"/>
      <c r="K437" s="63"/>
      <c r="L437" s="63"/>
      <c r="M437" s="122"/>
      <c r="N437" s="60"/>
      <c r="O437" s="63"/>
      <c r="P437" s="63"/>
      <c r="Q437" s="63"/>
      <c r="R437" s="63"/>
      <c r="S437" s="63"/>
      <c r="T437" s="63"/>
      <c r="U437" s="63"/>
      <c r="V437" s="63"/>
      <c r="W437" s="63"/>
      <c r="X437" s="63"/>
      <c r="Y437" s="63"/>
      <c r="Z437" s="63"/>
    </row>
    <row r="438" spans="1:26" ht="13.5" customHeight="1" x14ac:dyDescent="0.35">
      <c r="A438" s="60"/>
      <c r="B438" s="60"/>
      <c r="C438" s="63"/>
      <c r="D438" s="63"/>
      <c r="E438" s="63"/>
      <c r="F438" s="63"/>
      <c r="G438" s="63"/>
      <c r="H438" s="63"/>
      <c r="I438" s="63"/>
      <c r="J438" s="63"/>
      <c r="K438" s="63"/>
      <c r="L438" s="63"/>
      <c r="M438" s="122"/>
      <c r="N438" s="60"/>
      <c r="O438" s="63"/>
      <c r="P438" s="63"/>
      <c r="Q438" s="63"/>
      <c r="R438" s="63"/>
      <c r="S438" s="63"/>
      <c r="T438" s="63"/>
      <c r="U438" s="63"/>
      <c r="V438" s="63"/>
      <c r="W438" s="63"/>
      <c r="X438" s="63"/>
      <c r="Y438" s="63"/>
      <c r="Z438" s="63"/>
    </row>
    <row r="439" spans="1:26" ht="13.5" customHeight="1" x14ac:dyDescent="0.35">
      <c r="A439" s="60"/>
      <c r="B439" s="60"/>
      <c r="C439" s="63"/>
      <c r="D439" s="63"/>
      <c r="E439" s="63"/>
      <c r="F439" s="63"/>
      <c r="G439" s="63"/>
      <c r="H439" s="63"/>
      <c r="I439" s="63"/>
      <c r="J439" s="63"/>
      <c r="K439" s="63"/>
      <c r="L439" s="63"/>
      <c r="M439" s="122"/>
      <c r="N439" s="60"/>
      <c r="O439" s="63"/>
      <c r="P439" s="63"/>
      <c r="Q439" s="63"/>
      <c r="R439" s="63"/>
      <c r="S439" s="63"/>
      <c r="T439" s="63"/>
      <c r="U439" s="63"/>
      <c r="V439" s="63"/>
      <c r="W439" s="63"/>
      <c r="X439" s="63"/>
      <c r="Y439" s="63"/>
      <c r="Z439" s="63"/>
    </row>
    <row r="440" spans="1:26" ht="13.5" customHeight="1" x14ac:dyDescent="0.35">
      <c r="A440" s="60"/>
      <c r="B440" s="60"/>
      <c r="C440" s="63"/>
      <c r="D440" s="63"/>
      <c r="E440" s="63"/>
      <c r="F440" s="63"/>
      <c r="G440" s="63"/>
      <c r="H440" s="63"/>
      <c r="I440" s="63"/>
      <c r="J440" s="63"/>
      <c r="K440" s="63"/>
      <c r="L440" s="63"/>
      <c r="M440" s="122"/>
      <c r="N440" s="60"/>
      <c r="O440" s="63"/>
      <c r="P440" s="63"/>
      <c r="Q440" s="63"/>
      <c r="R440" s="63"/>
      <c r="S440" s="63"/>
      <c r="T440" s="63"/>
      <c r="U440" s="63"/>
      <c r="V440" s="63"/>
      <c r="W440" s="63"/>
      <c r="X440" s="63"/>
      <c r="Y440" s="63"/>
      <c r="Z440" s="63"/>
    </row>
    <row r="441" spans="1:26" ht="13.5" customHeight="1" x14ac:dyDescent="0.35">
      <c r="A441" s="60"/>
      <c r="B441" s="60"/>
      <c r="C441" s="63"/>
      <c r="D441" s="63"/>
      <c r="E441" s="63"/>
      <c r="F441" s="63"/>
      <c r="G441" s="63"/>
      <c r="H441" s="63"/>
      <c r="I441" s="63"/>
      <c r="J441" s="63"/>
      <c r="K441" s="63"/>
      <c r="L441" s="63"/>
      <c r="M441" s="122"/>
      <c r="N441" s="60"/>
      <c r="O441" s="63"/>
      <c r="P441" s="63"/>
      <c r="Q441" s="63"/>
      <c r="R441" s="63"/>
      <c r="S441" s="63"/>
      <c r="T441" s="63"/>
      <c r="U441" s="63"/>
      <c r="V441" s="63"/>
      <c r="W441" s="63"/>
      <c r="X441" s="63"/>
      <c r="Y441" s="63"/>
      <c r="Z441" s="63"/>
    </row>
    <row r="442" spans="1:26" ht="13.5" customHeight="1" x14ac:dyDescent="0.35">
      <c r="A442" s="60"/>
      <c r="B442" s="60"/>
      <c r="C442" s="63"/>
      <c r="D442" s="63"/>
      <c r="E442" s="63"/>
      <c r="F442" s="63"/>
      <c r="G442" s="63"/>
      <c r="H442" s="63"/>
      <c r="I442" s="63"/>
      <c r="J442" s="63"/>
      <c r="K442" s="63"/>
      <c r="L442" s="63"/>
      <c r="M442" s="122"/>
      <c r="N442" s="60"/>
      <c r="O442" s="63"/>
      <c r="P442" s="63"/>
      <c r="Q442" s="63"/>
      <c r="R442" s="63"/>
      <c r="S442" s="63"/>
      <c r="T442" s="63"/>
      <c r="U442" s="63"/>
      <c r="V442" s="63"/>
      <c r="W442" s="63"/>
      <c r="X442" s="63"/>
      <c r="Y442" s="63"/>
      <c r="Z442" s="63"/>
    </row>
    <row r="443" spans="1:26" ht="13.5" customHeight="1" x14ac:dyDescent="0.35">
      <c r="A443" s="60"/>
      <c r="B443" s="60"/>
      <c r="C443" s="63"/>
      <c r="D443" s="63"/>
      <c r="E443" s="63"/>
      <c r="F443" s="63"/>
      <c r="G443" s="63"/>
      <c r="H443" s="63"/>
      <c r="I443" s="63"/>
      <c r="J443" s="63"/>
      <c r="K443" s="63"/>
      <c r="L443" s="63"/>
      <c r="M443" s="122"/>
      <c r="N443" s="60"/>
      <c r="O443" s="63"/>
      <c r="P443" s="63"/>
      <c r="Q443" s="63"/>
      <c r="R443" s="63"/>
      <c r="S443" s="63"/>
      <c r="T443" s="63"/>
      <c r="U443" s="63"/>
      <c r="V443" s="63"/>
      <c r="W443" s="63"/>
      <c r="X443" s="63"/>
      <c r="Y443" s="63"/>
      <c r="Z443" s="63"/>
    </row>
    <row r="444" spans="1:26" ht="13.5" customHeight="1" x14ac:dyDescent="0.35">
      <c r="A444" s="60"/>
      <c r="B444" s="60"/>
      <c r="C444" s="63"/>
      <c r="D444" s="63"/>
      <c r="E444" s="63"/>
      <c r="F444" s="63"/>
      <c r="G444" s="63"/>
      <c r="H444" s="63"/>
      <c r="I444" s="63"/>
      <c r="J444" s="63"/>
      <c r="K444" s="63"/>
      <c r="L444" s="63"/>
      <c r="M444" s="122"/>
      <c r="N444" s="60"/>
      <c r="O444" s="63"/>
      <c r="P444" s="63"/>
      <c r="Q444" s="63"/>
      <c r="R444" s="63"/>
      <c r="S444" s="63"/>
      <c r="T444" s="63"/>
      <c r="U444" s="63"/>
      <c r="V444" s="63"/>
      <c r="W444" s="63"/>
      <c r="X444" s="63"/>
      <c r="Y444" s="63"/>
      <c r="Z444" s="63"/>
    </row>
    <row r="445" spans="1:26" ht="13.5" customHeight="1" x14ac:dyDescent="0.35">
      <c r="A445" s="60"/>
      <c r="B445" s="60"/>
      <c r="C445" s="63"/>
      <c r="D445" s="63"/>
      <c r="E445" s="63"/>
      <c r="F445" s="63"/>
      <c r="G445" s="63"/>
      <c r="H445" s="63"/>
      <c r="I445" s="63"/>
      <c r="J445" s="63"/>
      <c r="K445" s="63"/>
      <c r="L445" s="63"/>
      <c r="M445" s="122"/>
      <c r="N445" s="60"/>
      <c r="O445" s="63"/>
      <c r="P445" s="63"/>
      <c r="Q445" s="63"/>
      <c r="R445" s="63"/>
      <c r="S445" s="63"/>
      <c r="T445" s="63"/>
      <c r="U445" s="63"/>
      <c r="V445" s="63"/>
      <c r="W445" s="63"/>
      <c r="X445" s="63"/>
      <c r="Y445" s="63"/>
      <c r="Z445" s="63"/>
    </row>
    <row r="446" spans="1:26" ht="13.5" customHeight="1" x14ac:dyDescent="0.35">
      <c r="A446" s="60"/>
      <c r="B446" s="60"/>
      <c r="C446" s="63"/>
      <c r="D446" s="63"/>
      <c r="E446" s="63"/>
      <c r="F446" s="63"/>
      <c r="G446" s="63"/>
      <c r="H446" s="63"/>
      <c r="I446" s="63"/>
      <c r="J446" s="63"/>
      <c r="K446" s="63"/>
      <c r="L446" s="63"/>
      <c r="M446" s="122"/>
      <c r="N446" s="60"/>
      <c r="O446" s="63"/>
      <c r="P446" s="63"/>
      <c r="Q446" s="63"/>
      <c r="R446" s="63"/>
      <c r="S446" s="63"/>
      <c r="T446" s="63"/>
      <c r="U446" s="63"/>
      <c r="V446" s="63"/>
      <c r="W446" s="63"/>
      <c r="X446" s="63"/>
      <c r="Y446" s="63"/>
      <c r="Z446" s="63"/>
    </row>
    <row r="447" spans="1:26" ht="13.5" customHeight="1" x14ac:dyDescent="0.35">
      <c r="A447" s="60"/>
      <c r="B447" s="60"/>
      <c r="C447" s="63"/>
      <c r="D447" s="63"/>
      <c r="E447" s="63"/>
      <c r="F447" s="63"/>
      <c r="G447" s="63"/>
      <c r="H447" s="63"/>
      <c r="I447" s="63"/>
      <c r="J447" s="63"/>
      <c r="K447" s="63"/>
      <c r="L447" s="63"/>
      <c r="M447" s="122"/>
      <c r="N447" s="60"/>
      <c r="O447" s="63"/>
      <c r="P447" s="63"/>
      <c r="Q447" s="63"/>
      <c r="R447" s="63"/>
      <c r="S447" s="63"/>
      <c r="T447" s="63"/>
      <c r="U447" s="63"/>
      <c r="V447" s="63"/>
      <c r="W447" s="63"/>
      <c r="X447" s="63"/>
      <c r="Y447" s="63"/>
      <c r="Z447" s="63"/>
    </row>
    <row r="448" spans="1:26" ht="13.5" customHeight="1" x14ac:dyDescent="0.35">
      <c r="A448" s="60"/>
      <c r="B448" s="60"/>
      <c r="C448" s="63"/>
      <c r="D448" s="63"/>
      <c r="E448" s="63"/>
      <c r="F448" s="63"/>
      <c r="G448" s="63"/>
      <c r="H448" s="63"/>
      <c r="I448" s="63"/>
      <c r="J448" s="63"/>
      <c r="K448" s="63"/>
      <c r="L448" s="63"/>
      <c r="M448" s="122"/>
      <c r="N448" s="60"/>
      <c r="O448" s="63"/>
      <c r="P448" s="63"/>
      <c r="Q448" s="63"/>
      <c r="R448" s="63"/>
      <c r="S448" s="63"/>
      <c r="T448" s="63"/>
      <c r="U448" s="63"/>
      <c r="V448" s="63"/>
      <c r="W448" s="63"/>
      <c r="X448" s="63"/>
      <c r="Y448" s="63"/>
      <c r="Z448" s="63"/>
    </row>
    <row r="449" spans="1:26" ht="13.5" customHeight="1" x14ac:dyDescent="0.35">
      <c r="A449" s="60"/>
      <c r="B449" s="60"/>
      <c r="C449" s="63"/>
      <c r="D449" s="63"/>
      <c r="E449" s="63"/>
      <c r="F449" s="63"/>
      <c r="G449" s="63"/>
      <c r="H449" s="63"/>
      <c r="I449" s="63"/>
      <c r="J449" s="63"/>
      <c r="K449" s="63"/>
      <c r="L449" s="63"/>
      <c r="M449" s="122"/>
      <c r="N449" s="60"/>
      <c r="O449" s="63"/>
      <c r="P449" s="63"/>
      <c r="Q449" s="63"/>
      <c r="R449" s="63"/>
      <c r="S449" s="63"/>
      <c r="T449" s="63"/>
      <c r="U449" s="63"/>
      <c r="V449" s="63"/>
      <c r="W449" s="63"/>
      <c r="X449" s="63"/>
      <c r="Y449" s="63"/>
      <c r="Z449" s="63"/>
    </row>
    <row r="450" spans="1:26" ht="13.5" customHeight="1" x14ac:dyDescent="0.35">
      <c r="A450" s="60"/>
      <c r="B450" s="60"/>
      <c r="C450" s="63"/>
      <c r="D450" s="63"/>
      <c r="E450" s="63"/>
      <c r="F450" s="63"/>
      <c r="G450" s="63"/>
      <c r="H450" s="63"/>
      <c r="I450" s="63"/>
      <c r="J450" s="63"/>
      <c r="K450" s="63"/>
      <c r="L450" s="63"/>
      <c r="M450" s="122"/>
      <c r="N450" s="60"/>
      <c r="O450" s="63"/>
      <c r="P450" s="63"/>
      <c r="Q450" s="63"/>
      <c r="R450" s="63"/>
      <c r="S450" s="63"/>
      <c r="T450" s="63"/>
      <c r="U450" s="63"/>
      <c r="V450" s="63"/>
      <c r="W450" s="63"/>
      <c r="X450" s="63"/>
      <c r="Y450" s="63"/>
      <c r="Z450" s="63"/>
    </row>
    <row r="451" spans="1:26" ht="13.5" customHeight="1" x14ac:dyDescent="0.35">
      <c r="A451" s="60"/>
      <c r="B451" s="60"/>
      <c r="C451" s="63"/>
      <c r="D451" s="63"/>
      <c r="E451" s="63"/>
      <c r="F451" s="63"/>
      <c r="G451" s="63"/>
      <c r="H451" s="63"/>
      <c r="I451" s="63"/>
      <c r="J451" s="63"/>
      <c r="K451" s="63"/>
      <c r="L451" s="63"/>
      <c r="M451" s="122"/>
      <c r="N451" s="60"/>
      <c r="O451" s="63"/>
      <c r="P451" s="63"/>
      <c r="Q451" s="63"/>
      <c r="R451" s="63"/>
      <c r="S451" s="63"/>
      <c r="T451" s="63"/>
      <c r="U451" s="63"/>
      <c r="V451" s="63"/>
      <c r="W451" s="63"/>
      <c r="X451" s="63"/>
      <c r="Y451" s="63"/>
      <c r="Z451" s="63"/>
    </row>
    <row r="452" spans="1:26" ht="13.5" customHeight="1" x14ac:dyDescent="0.35">
      <c r="A452" s="60"/>
      <c r="B452" s="60"/>
      <c r="C452" s="63"/>
      <c r="D452" s="63"/>
      <c r="E452" s="63"/>
      <c r="F452" s="63"/>
      <c r="G452" s="63"/>
      <c r="H452" s="63"/>
      <c r="I452" s="63"/>
      <c r="J452" s="63"/>
      <c r="K452" s="63"/>
      <c r="L452" s="63"/>
      <c r="M452" s="122"/>
      <c r="N452" s="60"/>
      <c r="O452" s="63"/>
      <c r="P452" s="63"/>
      <c r="Q452" s="63"/>
      <c r="R452" s="63"/>
      <c r="S452" s="63"/>
      <c r="T452" s="63"/>
      <c r="U452" s="63"/>
      <c r="V452" s="63"/>
      <c r="W452" s="63"/>
      <c r="X452" s="63"/>
      <c r="Y452" s="63"/>
      <c r="Z452" s="63"/>
    </row>
    <row r="453" spans="1:26" ht="13.5" customHeight="1" x14ac:dyDescent="0.35">
      <c r="A453" s="60"/>
      <c r="B453" s="60"/>
      <c r="C453" s="63"/>
      <c r="D453" s="63"/>
      <c r="E453" s="63"/>
      <c r="F453" s="63"/>
      <c r="G453" s="63"/>
      <c r="H453" s="63"/>
      <c r="I453" s="63"/>
      <c r="J453" s="63"/>
      <c r="K453" s="63"/>
      <c r="L453" s="63"/>
      <c r="M453" s="122"/>
      <c r="N453" s="60"/>
      <c r="O453" s="63"/>
      <c r="P453" s="63"/>
      <c r="Q453" s="63"/>
      <c r="R453" s="63"/>
      <c r="S453" s="63"/>
      <c r="T453" s="63"/>
      <c r="U453" s="63"/>
      <c r="V453" s="63"/>
      <c r="W453" s="63"/>
      <c r="X453" s="63"/>
      <c r="Y453" s="63"/>
      <c r="Z453" s="63"/>
    </row>
    <row r="454" spans="1:26" ht="13.5" customHeight="1" x14ac:dyDescent="0.35">
      <c r="A454" s="60"/>
      <c r="B454" s="60"/>
      <c r="C454" s="63"/>
      <c r="D454" s="63"/>
      <c r="E454" s="63"/>
      <c r="F454" s="63"/>
      <c r="G454" s="63"/>
      <c r="H454" s="63"/>
      <c r="I454" s="63"/>
      <c r="J454" s="63"/>
      <c r="K454" s="63"/>
      <c r="L454" s="63"/>
      <c r="M454" s="122"/>
      <c r="N454" s="60"/>
      <c r="O454" s="63"/>
      <c r="P454" s="63"/>
      <c r="Q454" s="63"/>
      <c r="R454" s="63"/>
      <c r="S454" s="63"/>
      <c r="T454" s="63"/>
      <c r="U454" s="63"/>
      <c r="V454" s="63"/>
      <c r="W454" s="63"/>
      <c r="X454" s="63"/>
      <c r="Y454" s="63"/>
      <c r="Z454" s="63"/>
    </row>
    <row r="455" spans="1:26" ht="13.5" customHeight="1" x14ac:dyDescent="0.35">
      <c r="A455" s="60"/>
      <c r="B455" s="60"/>
      <c r="C455" s="63"/>
      <c r="D455" s="63"/>
      <c r="E455" s="63"/>
      <c r="F455" s="63"/>
      <c r="G455" s="63"/>
      <c r="H455" s="63"/>
      <c r="I455" s="63"/>
      <c r="J455" s="63"/>
      <c r="K455" s="63"/>
      <c r="L455" s="63"/>
      <c r="M455" s="122"/>
      <c r="N455" s="60"/>
      <c r="O455" s="63"/>
      <c r="P455" s="63"/>
      <c r="Q455" s="63"/>
      <c r="R455" s="63"/>
      <c r="S455" s="63"/>
      <c r="T455" s="63"/>
      <c r="U455" s="63"/>
      <c r="V455" s="63"/>
      <c r="W455" s="63"/>
      <c r="X455" s="63"/>
      <c r="Y455" s="63"/>
      <c r="Z455" s="63"/>
    </row>
    <row r="456" spans="1:26" ht="13.5" customHeight="1" x14ac:dyDescent="0.35">
      <c r="A456" s="60"/>
      <c r="B456" s="60"/>
      <c r="C456" s="63"/>
      <c r="D456" s="63"/>
      <c r="E456" s="63"/>
      <c r="F456" s="63"/>
      <c r="G456" s="63"/>
      <c r="H456" s="63"/>
      <c r="I456" s="63"/>
      <c r="J456" s="63"/>
      <c r="K456" s="63"/>
      <c r="L456" s="63"/>
      <c r="M456" s="122"/>
      <c r="N456" s="60"/>
      <c r="O456" s="63"/>
      <c r="P456" s="63"/>
      <c r="Q456" s="63"/>
      <c r="R456" s="63"/>
      <c r="S456" s="63"/>
      <c r="T456" s="63"/>
      <c r="U456" s="63"/>
      <c r="V456" s="63"/>
      <c r="W456" s="63"/>
      <c r="X456" s="63"/>
      <c r="Y456" s="63"/>
      <c r="Z456" s="63"/>
    </row>
    <row r="457" spans="1:26" ht="13.5" customHeight="1" x14ac:dyDescent="0.35">
      <c r="A457" s="60"/>
      <c r="B457" s="60"/>
      <c r="C457" s="63"/>
      <c r="D457" s="63"/>
      <c r="E457" s="63"/>
      <c r="F457" s="63"/>
      <c r="G457" s="63"/>
      <c r="H457" s="63"/>
      <c r="I457" s="63"/>
      <c r="J457" s="63"/>
      <c r="K457" s="63"/>
      <c r="L457" s="63"/>
      <c r="M457" s="122"/>
      <c r="N457" s="60"/>
      <c r="O457" s="63"/>
      <c r="P457" s="63"/>
      <c r="Q457" s="63"/>
      <c r="R457" s="63"/>
      <c r="S457" s="63"/>
      <c r="T457" s="63"/>
      <c r="U457" s="63"/>
      <c r="V457" s="63"/>
      <c r="W457" s="63"/>
      <c r="X457" s="63"/>
      <c r="Y457" s="63"/>
      <c r="Z457" s="63"/>
    </row>
    <row r="458" spans="1:26" ht="13.5" customHeight="1" x14ac:dyDescent="0.35">
      <c r="A458" s="60"/>
      <c r="B458" s="60"/>
      <c r="C458" s="63"/>
      <c r="D458" s="63"/>
      <c r="E458" s="63"/>
      <c r="F458" s="63"/>
      <c r="G458" s="63"/>
      <c r="H458" s="63"/>
      <c r="I458" s="63"/>
      <c r="J458" s="63"/>
      <c r="K458" s="63"/>
      <c r="L458" s="63"/>
      <c r="M458" s="122"/>
      <c r="N458" s="60"/>
      <c r="O458" s="63"/>
      <c r="P458" s="63"/>
      <c r="Q458" s="63"/>
      <c r="R458" s="63"/>
      <c r="S458" s="63"/>
      <c r="T458" s="63"/>
      <c r="U458" s="63"/>
      <c r="V458" s="63"/>
      <c r="W458" s="63"/>
      <c r="X458" s="63"/>
      <c r="Y458" s="63"/>
      <c r="Z458" s="63"/>
    </row>
    <row r="459" spans="1:26" ht="13.5" customHeight="1" x14ac:dyDescent="0.35">
      <c r="A459" s="60"/>
      <c r="B459" s="60"/>
      <c r="C459" s="63"/>
      <c r="D459" s="63"/>
      <c r="E459" s="63"/>
      <c r="F459" s="63"/>
      <c r="G459" s="63"/>
      <c r="H459" s="63"/>
      <c r="I459" s="63"/>
      <c r="J459" s="63"/>
      <c r="K459" s="63"/>
      <c r="L459" s="63"/>
      <c r="M459" s="122"/>
      <c r="N459" s="60"/>
      <c r="O459" s="63"/>
      <c r="P459" s="63"/>
      <c r="Q459" s="63"/>
      <c r="R459" s="63"/>
      <c r="S459" s="63"/>
      <c r="T459" s="63"/>
      <c r="U459" s="63"/>
      <c r="V459" s="63"/>
      <c r="W459" s="63"/>
      <c r="X459" s="63"/>
      <c r="Y459" s="63"/>
      <c r="Z459" s="63"/>
    </row>
    <row r="460" spans="1:26" ht="13.5" customHeight="1" x14ac:dyDescent="0.35">
      <c r="A460" s="60"/>
      <c r="B460" s="60"/>
      <c r="C460" s="63"/>
      <c r="D460" s="63"/>
      <c r="E460" s="63"/>
      <c r="F460" s="63"/>
      <c r="G460" s="63"/>
      <c r="H460" s="63"/>
      <c r="I460" s="63"/>
      <c r="J460" s="63"/>
      <c r="K460" s="63"/>
      <c r="L460" s="63"/>
      <c r="M460" s="122"/>
      <c r="N460" s="60"/>
      <c r="O460" s="63"/>
      <c r="P460" s="63"/>
      <c r="Q460" s="63"/>
      <c r="R460" s="63"/>
      <c r="S460" s="63"/>
      <c r="T460" s="63"/>
      <c r="U460" s="63"/>
      <c r="V460" s="63"/>
      <c r="W460" s="63"/>
      <c r="X460" s="63"/>
      <c r="Y460" s="63"/>
      <c r="Z460" s="63"/>
    </row>
    <row r="461" spans="1:26" ht="13.5" customHeight="1" x14ac:dyDescent="0.35">
      <c r="A461" s="60"/>
      <c r="B461" s="60"/>
      <c r="C461" s="63"/>
      <c r="D461" s="63"/>
      <c r="E461" s="63"/>
      <c r="F461" s="63"/>
      <c r="G461" s="63"/>
      <c r="H461" s="63"/>
      <c r="I461" s="63"/>
      <c r="J461" s="63"/>
      <c r="K461" s="63"/>
      <c r="L461" s="63"/>
      <c r="M461" s="122"/>
      <c r="N461" s="60"/>
      <c r="O461" s="63"/>
      <c r="P461" s="63"/>
      <c r="Q461" s="63"/>
      <c r="R461" s="63"/>
      <c r="S461" s="63"/>
      <c r="T461" s="63"/>
      <c r="U461" s="63"/>
      <c r="V461" s="63"/>
      <c r="W461" s="63"/>
      <c r="X461" s="63"/>
      <c r="Y461" s="63"/>
      <c r="Z461" s="63"/>
    </row>
    <row r="462" spans="1:26" ht="13.5" customHeight="1" x14ac:dyDescent="0.35">
      <c r="A462" s="60"/>
      <c r="B462" s="60"/>
      <c r="C462" s="63"/>
      <c r="D462" s="63"/>
      <c r="E462" s="63"/>
      <c r="F462" s="63"/>
      <c r="G462" s="63"/>
      <c r="H462" s="63"/>
      <c r="I462" s="63"/>
      <c r="J462" s="63"/>
      <c r="K462" s="63"/>
      <c r="L462" s="63"/>
      <c r="M462" s="122"/>
      <c r="N462" s="60"/>
      <c r="O462" s="63"/>
      <c r="P462" s="63"/>
      <c r="Q462" s="63"/>
      <c r="R462" s="63"/>
      <c r="S462" s="63"/>
      <c r="T462" s="63"/>
      <c r="U462" s="63"/>
      <c r="V462" s="63"/>
      <c r="W462" s="63"/>
      <c r="X462" s="63"/>
      <c r="Y462" s="63"/>
      <c r="Z462" s="63"/>
    </row>
    <row r="463" spans="1:26" ht="13.5" customHeight="1" x14ac:dyDescent="0.35">
      <c r="A463" s="60"/>
      <c r="B463" s="60"/>
      <c r="C463" s="63"/>
      <c r="D463" s="63"/>
      <c r="E463" s="63"/>
      <c r="F463" s="63"/>
      <c r="G463" s="63"/>
      <c r="H463" s="63"/>
      <c r="I463" s="63"/>
      <c r="J463" s="63"/>
      <c r="K463" s="63"/>
      <c r="L463" s="63"/>
      <c r="M463" s="122"/>
      <c r="N463" s="60"/>
      <c r="O463" s="63"/>
      <c r="P463" s="63"/>
      <c r="Q463" s="63"/>
      <c r="R463" s="63"/>
      <c r="S463" s="63"/>
      <c r="T463" s="63"/>
      <c r="U463" s="63"/>
      <c r="V463" s="63"/>
      <c r="W463" s="63"/>
      <c r="X463" s="63"/>
      <c r="Y463" s="63"/>
      <c r="Z463" s="63"/>
    </row>
    <row r="464" spans="1:26" ht="13.5" customHeight="1" x14ac:dyDescent="0.35">
      <c r="A464" s="60"/>
      <c r="B464" s="60"/>
      <c r="C464" s="63"/>
      <c r="D464" s="63"/>
      <c r="E464" s="63"/>
      <c r="F464" s="63"/>
      <c r="G464" s="63"/>
      <c r="H464" s="63"/>
      <c r="I464" s="63"/>
      <c r="J464" s="63"/>
      <c r="K464" s="63"/>
      <c r="L464" s="63"/>
      <c r="M464" s="122"/>
      <c r="N464" s="60"/>
      <c r="O464" s="63"/>
      <c r="P464" s="63"/>
      <c r="Q464" s="63"/>
      <c r="R464" s="63"/>
      <c r="S464" s="63"/>
      <c r="T464" s="63"/>
      <c r="U464" s="63"/>
      <c r="V464" s="63"/>
      <c r="W464" s="63"/>
      <c r="X464" s="63"/>
      <c r="Y464" s="63"/>
      <c r="Z464" s="63"/>
    </row>
    <row r="465" spans="1:26" ht="13.5" customHeight="1" x14ac:dyDescent="0.35">
      <c r="A465" s="60"/>
      <c r="B465" s="60"/>
      <c r="C465" s="63"/>
      <c r="D465" s="63"/>
      <c r="E465" s="63"/>
      <c r="F465" s="63"/>
      <c r="G465" s="63"/>
      <c r="H465" s="63"/>
      <c r="I465" s="63"/>
      <c r="J465" s="63"/>
      <c r="K465" s="63"/>
      <c r="L465" s="63"/>
      <c r="M465" s="122"/>
      <c r="N465" s="60"/>
      <c r="O465" s="63"/>
      <c r="P465" s="63"/>
      <c r="Q465" s="63"/>
      <c r="R465" s="63"/>
      <c r="S465" s="63"/>
      <c r="T465" s="63"/>
      <c r="U465" s="63"/>
      <c r="V465" s="63"/>
      <c r="W465" s="63"/>
      <c r="X465" s="63"/>
      <c r="Y465" s="63"/>
      <c r="Z465" s="63"/>
    </row>
    <row r="466" spans="1:26" ht="13.5" customHeight="1" x14ac:dyDescent="0.35">
      <c r="A466" s="60"/>
      <c r="B466" s="60"/>
      <c r="C466" s="63"/>
      <c r="D466" s="63"/>
      <c r="E466" s="63"/>
      <c r="F466" s="63"/>
      <c r="G466" s="63"/>
      <c r="H466" s="63"/>
      <c r="I466" s="63"/>
      <c r="J466" s="63"/>
      <c r="K466" s="63"/>
      <c r="L466" s="63"/>
      <c r="M466" s="122"/>
      <c r="N466" s="60"/>
      <c r="O466" s="63"/>
      <c r="P466" s="63"/>
      <c r="Q466" s="63"/>
      <c r="R466" s="63"/>
      <c r="S466" s="63"/>
      <c r="T466" s="63"/>
      <c r="U466" s="63"/>
      <c r="V466" s="63"/>
      <c r="W466" s="63"/>
      <c r="X466" s="63"/>
      <c r="Y466" s="63"/>
      <c r="Z466" s="63"/>
    </row>
    <row r="467" spans="1:26" ht="13.5" customHeight="1" x14ac:dyDescent="0.35">
      <c r="A467" s="60"/>
      <c r="B467" s="60"/>
      <c r="C467" s="63"/>
      <c r="D467" s="63"/>
      <c r="E467" s="63"/>
      <c r="F467" s="63"/>
      <c r="G467" s="63"/>
      <c r="H467" s="63"/>
      <c r="I467" s="63"/>
      <c r="J467" s="63"/>
      <c r="K467" s="63"/>
      <c r="L467" s="63"/>
      <c r="M467" s="122"/>
      <c r="N467" s="60"/>
      <c r="O467" s="63"/>
      <c r="P467" s="63"/>
      <c r="Q467" s="63"/>
      <c r="R467" s="63"/>
      <c r="S467" s="63"/>
      <c r="T467" s="63"/>
      <c r="U467" s="63"/>
      <c r="V467" s="63"/>
      <c r="W467" s="63"/>
      <c r="X467" s="63"/>
      <c r="Y467" s="63"/>
      <c r="Z467" s="63"/>
    </row>
    <row r="468" spans="1:26" ht="13.5" customHeight="1" x14ac:dyDescent="0.35">
      <c r="A468" s="60"/>
      <c r="B468" s="60"/>
      <c r="C468" s="63"/>
      <c r="D468" s="63"/>
      <c r="E468" s="63"/>
      <c r="F468" s="63"/>
      <c r="G468" s="63"/>
      <c r="H468" s="63"/>
      <c r="I468" s="63"/>
      <c r="J468" s="63"/>
      <c r="K468" s="63"/>
      <c r="L468" s="63"/>
      <c r="M468" s="122"/>
      <c r="N468" s="60"/>
      <c r="O468" s="63"/>
      <c r="P468" s="63"/>
      <c r="Q468" s="63"/>
      <c r="R468" s="63"/>
      <c r="S468" s="63"/>
      <c r="T468" s="63"/>
      <c r="U468" s="63"/>
      <c r="V468" s="63"/>
      <c r="W468" s="63"/>
      <c r="X468" s="63"/>
      <c r="Y468" s="63"/>
      <c r="Z468" s="63"/>
    </row>
    <row r="469" spans="1:26" ht="13.5" customHeight="1" x14ac:dyDescent="0.35">
      <c r="A469" s="60"/>
      <c r="B469" s="60"/>
      <c r="C469" s="63"/>
      <c r="D469" s="63"/>
      <c r="E469" s="63"/>
      <c r="F469" s="63"/>
      <c r="G469" s="63"/>
      <c r="H469" s="63"/>
      <c r="I469" s="63"/>
      <c r="J469" s="63"/>
      <c r="K469" s="63"/>
      <c r="L469" s="63"/>
      <c r="M469" s="122"/>
      <c r="N469" s="60"/>
      <c r="O469" s="63"/>
      <c r="P469" s="63"/>
      <c r="Q469" s="63"/>
      <c r="R469" s="63"/>
      <c r="S469" s="63"/>
      <c r="T469" s="63"/>
      <c r="U469" s="63"/>
      <c r="V469" s="63"/>
      <c r="W469" s="63"/>
      <c r="X469" s="63"/>
      <c r="Y469" s="63"/>
      <c r="Z469" s="63"/>
    </row>
    <row r="470" spans="1:26" ht="13.5" customHeight="1" x14ac:dyDescent="0.35">
      <c r="A470" s="60"/>
      <c r="B470" s="60"/>
      <c r="C470" s="63"/>
      <c r="D470" s="63"/>
      <c r="E470" s="63"/>
      <c r="F470" s="63"/>
      <c r="G470" s="63"/>
      <c r="H470" s="63"/>
      <c r="I470" s="63"/>
      <c r="J470" s="63"/>
      <c r="K470" s="63"/>
      <c r="L470" s="63"/>
      <c r="M470" s="122"/>
      <c r="N470" s="60"/>
      <c r="O470" s="63"/>
      <c r="P470" s="63"/>
      <c r="Q470" s="63"/>
      <c r="R470" s="63"/>
      <c r="S470" s="63"/>
      <c r="T470" s="63"/>
      <c r="U470" s="63"/>
      <c r="V470" s="63"/>
      <c r="W470" s="63"/>
      <c r="X470" s="63"/>
      <c r="Y470" s="63"/>
      <c r="Z470" s="63"/>
    </row>
    <row r="471" spans="1:26" ht="13.5" customHeight="1" x14ac:dyDescent="0.35">
      <c r="A471" s="60"/>
      <c r="B471" s="60"/>
      <c r="C471" s="63"/>
      <c r="D471" s="63"/>
      <c r="E471" s="63"/>
      <c r="F471" s="63"/>
      <c r="G471" s="63"/>
      <c r="H471" s="63"/>
      <c r="I471" s="63"/>
      <c r="J471" s="63"/>
      <c r="K471" s="63"/>
      <c r="L471" s="63"/>
      <c r="M471" s="122"/>
      <c r="N471" s="60"/>
      <c r="O471" s="63"/>
      <c r="P471" s="63"/>
      <c r="Q471" s="63"/>
      <c r="R471" s="63"/>
      <c r="S471" s="63"/>
      <c r="T471" s="63"/>
      <c r="U471" s="63"/>
      <c r="V471" s="63"/>
      <c r="W471" s="63"/>
      <c r="X471" s="63"/>
      <c r="Y471" s="63"/>
      <c r="Z471" s="63"/>
    </row>
    <row r="472" spans="1:26" ht="13.5" customHeight="1" x14ac:dyDescent="0.35">
      <c r="A472" s="60"/>
      <c r="B472" s="60"/>
      <c r="C472" s="63"/>
      <c r="D472" s="63"/>
      <c r="E472" s="63"/>
      <c r="F472" s="63"/>
      <c r="G472" s="63"/>
      <c r="H472" s="63"/>
      <c r="I472" s="63"/>
      <c r="J472" s="63"/>
      <c r="K472" s="63"/>
      <c r="L472" s="63"/>
      <c r="M472" s="122"/>
      <c r="N472" s="60"/>
      <c r="O472" s="63"/>
      <c r="P472" s="63"/>
      <c r="Q472" s="63"/>
      <c r="R472" s="63"/>
      <c r="S472" s="63"/>
      <c r="T472" s="63"/>
      <c r="U472" s="63"/>
      <c r="V472" s="63"/>
      <c r="W472" s="63"/>
      <c r="X472" s="63"/>
      <c r="Y472" s="63"/>
      <c r="Z472" s="63"/>
    </row>
    <row r="473" spans="1:26" ht="13.5" customHeight="1" x14ac:dyDescent="0.35">
      <c r="A473" s="60"/>
      <c r="B473" s="60"/>
      <c r="C473" s="63"/>
      <c r="D473" s="63"/>
      <c r="E473" s="63"/>
      <c r="F473" s="63"/>
      <c r="G473" s="63"/>
      <c r="H473" s="63"/>
      <c r="I473" s="63"/>
      <c r="J473" s="63"/>
      <c r="K473" s="63"/>
      <c r="L473" s="63"/>
      <c r="M473" s="122"/>
      <c r="N473" s="60"/>
      <c r="O473" s="63"/>
      <c r="P473" s="63"/>
      <c r="Q473" s="63"/>
      <c r="R473" s="63"/>
      <c r="S473" s="63"/>
      <c r="T473" s="63"/>
      <c r="U473" s="63"/>
      <c r="V473" s="63"/>
      <c r="W473" s="63"/>
      <c r="X473" s="63"/>
      <c r="Y473" s="63"/>
      <c r="Z473" s="63"/>
    </row>
    <row r="474" spans="1:26" ht="13.5" customHeight="1" x14ac:dyDescent="0.35">
      <c r="A474" s="60"/>
      <c r="B474" s="60"/>
      <c r="C474" s="63"/>
      <c r="D474" s="63"/>
      <c r="E474" s="63"/>
      <c r="F474" s="63"/>
      <c r="G474" s="63"/>
      <c r="H474" s="63"/>
      <c r="I474" s="63"/>
      <c r="J474" s="63"/>
      <c r="K474" s="63"/>
      <c r="L474" s="63"/>
      <c r="M474" s="122"/>
      <c r="N474" s="60"/>
      <c r="O474" s="63"/>
      <c r="P474" s="63"/>
      <c r="Q474" s="63"/>
      <c r="R474" s="63"/>
      <c r="S474" s="63"/>
      <c r="T474" s="63"/>
      <c r="U474" s="63"/>
      <c r="V474" s="63"/>
      <c r="W474" s="63"/>
      <c r="X474" s="63"/>
      <c r="Y474" s="63"/>
      <c r="Z474" s="63"/>
    </row>
    <row r="475" spans="1:26" ht="13.5" customHeight="1" x14ac:dyDescent="0.35">
      <c r="A475" s="60"/>
      <c r="B475" s="60"/>
      <c r="C475" s="63"/>
      <c r="D475" s="63"/>
      <c r="E475" s="63"/>
      <c r="F475" s="63"/>
      <c r="G475" s="63"/>
      <c r="H475" s="63"/>
      <c r="I475" s="63"/>
      <c r="J475" s="63"/>
      <c r="K475" s="63"/>
      <c r="L475" s="63"/>
      <c r="M475" s="122"/>
      <c r="N475" s="60"/>
      <c r="O475" s="63"/>
      <c r="P475" s="63"/>
      <c r="Q475" s="63"/>
      <c r="R475" s="63"/>
      <c r="S475" s="63"/>
      <c r="T475" s="63"/>
      <c r="U475" s="63"/>
      <c r="V475" s="63"/>
      <c r="W475" s="63"/>
      <c r="X475" s="63"/>
      <c r="Y475" s="63"/>
      <c r="Z475" s="63"/>
    </row>
    <row r="476" spans="1:26" ht="13.5" customHeight="1" x14ac:dyDescent="0.35">
      <c r="A476" s="60"/>
      <c r="B476" s="60"/>
      <c r="C476" s="63"/>
      <c r="D476" s="63"/>
      <c r="E476" s="63"/>
      <c r="F476" s="63"/>
      <c r="G476" s="63"/>
      <c r="H476" s="63"/>
      <c r="I476" s="63"/>
      <c r="J476" s="63"/>
      <c r="K476" s="63"/>
      <c r="L476" s="63"/>
      <c r="M476" s="122"/>
      <c r="N476" s="60"/>
      <c r="O476" s="63"/>
      <c r="P476" s="63"/>
      <c r="Q476" s="63"/>
      <c r="R476" s="63"/>
      <c r="S476" s="63"/>
      <c r="T476" s="63"/>
      <c r="U476" s="63"/>
      <c r="V476" s="63"/>
      <c r="W476" s="63"/>
      <c r="X476" s="63"/>
      <c r="Y476" s="63"/>
      <c r="Z476" s="63"/>
    </row>
    <row r="477" spans="1:26" ht="13.5" customHeight="1" x14ac:dyDescent="0.35">
      <c r="A477" s="60"/>
      <c r="B477" s="60"/>
      <c r="C477" s="63"/>
      <c r="D477" s="63"/>
      <c r="E477" s="63"/>
      <c r="F477" s="63"/>
      <c r="G477" s="63"/>
      <c r="H477" s="63"/>
      <c r="I477" s="63"/>
      <c r="J477" s="63"/>
      <c r="K477" s="63"/>
      <c r="L477" s="63"/>
      <c r="M477" s="122"/>
      <c r="N477" s="60"/>
      <c r="O477" s="63"/>
      <c r="P477" s="63"/>
      <c r="Q477" s="63"/>
      <c r="R477" s="63"/>
      <c r="S477" s="63"/>
      <c r="T477" s="63"/>
      <c r="U477" s="63"/>
      <c r="V477" s="63"/>
      <c r="W477" s="63"/>
      <c r="X477" s="63"/>
      <c r="Y477" s="63"/>
      <c r="Z477" s="63"/>
    </row>
    <row r="478" spans="1:26" ht="13.5" customHeight="1" x14ac:dyDescent="0.35">
      <c r="A478" s="60"/>
      <c r="B478" s="60"/>
      <c r="C478" s="63"/>
      <c r="D478" s="63"/>
      <c r="E478" s="63"/>
      <c r="F478" s="63"/>
      <c r="G478" s="63"/>
      <c r="H478" s="63"/>
      <c r="I478" s="63"/>
      <c r="J478" s="63"/>
      <c r="K478" s="63"/>
      <c r="L478" s="63"/>
      <c r="M478" s="122"/>
      <c r="N478" s="60"/>
      <c r="O478" s="63"/>
      <c r="P478" s="63"/>
      <c r="Q478" s="63"/>
      <c r="R478" s="63"/>
      <c r="S478" s="63"/>
      <c r="T478" s="63"/>
      <c r="U478" s="63"/>
      <c r="V478" s="63"/>
      <c r="W478" s="63"/>
      <c r="X478" s="63"/>
      <c r="Y478" s="63"/>
      <c r="Z478" s="63"/>
    </row>
    <row r="479" spans="1:26" ht="13.5" customHeight="1" x14ac:dyDescent="0.35">
      <c r="A479" s="60"/>
      <c r="B479" s="60"/>
      <c r="C479" s="63"/>
      <c r="D479" s="63"/>
      <c r="E479" s="63"/>
      <c r="F479" s="63"/>
      <c r="G479" s="63"/>
      <c r="H479" s="63"/>
      <c r="I479" s="63"/>
      <c r="J479" s="63"/>
      <c r="K479" s="63"/>
      <c r="L479" s="63"/>
      <c r="M479" s="122"/>
      <c r="N479" s="60"/>
      <c r="O479" s="63"/>
      <c r="P479" s="63"/>
      <c r="Q479" s="63"/>
      <c r="R479" s="63"/>
      <c r="S479" s="63"/>
      <c r="T479" s="63"/>
      <c r="U479" s="63"/>
      <c r="V479" s="63"/>
      <c r="W479" s="63"/>
      <c r="X479" s="63"/>
      <c r="Y479" s="63"/>
      <c r="Z479" s="63"/>
    </row>
    <row r="480" spans="1:26" ht="13.5" customHeight="1" x14ac:dyDescent="0.35">
      <c r="A480" s="60"/>
      <c r="B480" s="60"/>
      <c r="C480" s="63"/>
      <c r="D480" s="63"/>
      <c r="E480" s="63"/>
      <c r="F480" s="63"/>
      <c r="G480" s="63"/>
      <c r="H480" s="63"/>
      <c r="I480" s="63"/>
      <c r="J480" s="63"/>
      <c r="K480" s="63"/>
      <c r="L480" s="63"/>
      <c r="M480" s="122"/>
      <c r="N480" s="60"/>
      <c r="O480" s="63"/>
      <c r="P480" s="63"/>
      <c r="Q480" s="63"/>
      <c r="R480" s="63"/>
      <c r="S480" s="63"/>
      <c r="T480" s="63"/>
      <c r="U480" s="63"/>
      <c r="V480" s="63"/>
      <c r="W480" s="63"/>
      <c r="X480" s="63"/>
      <c r="Y480" s="63"/>
      <c r="Z480" s="63"/>
    </row>
    <row r="481" spans="1:26" ht="13.5" customHeight="1" x14ac:dyDescent="0.35">
      <c r="A481" s="60"/>
      <c r="B481" s="60"/>
      <c r="C481" s="63"/>
      <c r="D481" s="63"/>
      <c r="E481" s="63"/>
      <c r="F481" s="63"/>
      <c r="G481" s="63"/>
      <c r="H481" s="63"/>
      <c r="I481" s="63"/>
      <c r="J481" s="63"/>
      <c r="K481" s="63"/>
      <c r="L481" s="63"/>
      <c r="M481" s="122"/>
      <c r="N481" s="60"/>
      <c r="O481" s="63"/>
      <c r="P481" s="63"/>
      <c r="Q481" s="63"/>
      <c r="R481" s="63"/>
      <c r="S481" s="63"/>
      <c r="T481" s="63"/>
      <c r="U481" s="63"/>
      <c r="V481" s="63"/>
      <c r="W481" s="63"/>
      <c r="X481" s="63"/>
      <c r="Y481" s="63"/>
      <c r="Z481" s="63"/>
    </row>
    <row r="482" spans="1:26" ht="13.5" customHeight="1" x14ac:dyDescent="0.35">
      <c r="A482" s="60"/>
      <c r="B482" s="60"/>
      <c r="C482" s="63"/>
      <c r="D482" s="63"/>
      <c r="E482" s="63"/>
      <c r="F482" s="63"/>
      <c r="G482" s="63"/>
      <c r="H482" s="63"/>
      <c r="I482" s="63"/>
      <c r="J482" s="63"/>
      <c r="K482" s="63"/>
      <c r="L482" s="63"/>
      <c r="M482" s="122"/>
      <c r="N482" s="60"/>
      <c r="O482" s="63"/>
      <c r="P482" s="63"/>
      <c r="Q482" s="63"/>
      <c r="R482" s="63"/>
      <c r="S482" s="63"/>
      <c r="T482" s="63"/>
      <c r="U482" s="63"/>
      <c r="V482" s="63"/>
      <c r="W482" s="63"/>
      <c r="X482" s="63"/>
      <c r="Y482" s="63"/>
      <c r="Z482" s="63"/>
    </row>
    <row r="483" spans="1:26" ht="13.5" customHeight="1" x14ac:dyDescent="0.35">
      <c r="A483" s="60"/>
      <c r="B483" s="60"/>
      <c r="C483" s="63"/>
      <c r="D483" s="63"/>
      <c r="E483" s="63"/>
      <c r="F483" s="63"/>
      <c r="G483" s="63"/>
      <c r="H483" s="63"/>
      <c r="I483" s="63"/>
      <c r="J483" s="63"/>
      <c r="K483" s="63"/>
      <c r="L483" s="63"/>
      <c r="M483" s="122"/>
      <c r="N483" s="60"/>
      <c r="O483" s="63"/>
      <c r="P483" s="63"/>
      <c r="Q483" s="63"/>
      <c r="R483" s="63"/>
      <c r="S483" s="63"/>
      <c r="T483" s="63"/>
      <c r="U483" s="63"/>
      <c r="V483" s="63"/>
      <c r="W483" s="63"/>
      <c r="X483" s="63"/>
      <c r="Y483" s="63"/>
      <c r="Z483" s="63"/>
    </row>
    <row r="484" spans="1:26" ht="13.5" customHeight="1" x14ac:dyDescent="0.35">
      <c r="A484" s="60"/>
      <c r="B484" s="60"/>
      <c r="C484" s="63"/>
      <c r="D484" s="63"/>
      <c r="E484" s="63"/>
      <c r="F484" s="63"/>
      <c r="G484" s="63"/>
      <c r="H484" s="63"/>
      <c r="I484" s="63"/>
      <c r="J484" s="63"/>
      <c r="K484" s="63"/>
      <c r="L484" s="63"/>
      <c r="M484" s="122"/>
      <c r="N484" s="60"/>
      <c r="O484" s="63"/>
      <c r="P484" s="63"/>
      <c r="Q484" s="63"/>
      <c r="R484" s="63"/>
      <c r="S484" s="63"/>
      <c r="T484" s="63"/>
      <c r="U484" s="63"/>
      <c r="V484" s="63"/>
      <c r="W484" s="63"/>
      <c r="X484" s="63"/>
      <c r="Y484" s="63"/>
      <c r="Z484" s="63"/>
    </row>
    <row r="485" spans="1:26" ht="13.5" customHeight="1" x14ac:dyDescent="0.35">
      <c r="A485" s="60"/>
      <c r="B485" s="60"/>
      <c r="C485" s="63"/>
      <c r="D485" s="63"/>
      <c r="E485" s="63"/>
      <c r="F485" s="63"/>
      <c r="G485" s="63"/>
      <c r="H485" s="63"/>
      <c r="I485" s="63"/>
      <c r="J485" s="63"/>
      <c r="K485" s="63"/>
      <c r="L485" s="63"/>
      <c r="M485" s="122"/>
      <c r="N485" s="60"/>
      <c r="O485" s="63"/>
      <c r="P485" s="63"/>
      <c r="Q485" s="63"/>
      <c r="R485" s="63"/>
      <c r="S485" s="63"/>
      <c r="T485" s="63"/>
      <c r="U485" s="63"/>
      <c r="V485" s="63"/>
      <c r="W485" s="63"/>
      <c r="X485" s="63"/>
      <c r="Y485" s="63"/>
      <c r="Z485" s="63"/>
    </row>
    <row r="486" spans="1:26" ht="13.5" customHeight="1" x14ac:dyDescent="0.35">
      <c r="A486" s="60"/>
      <c r="B486" s="60"/>
      <c r="C486" s="63"/>
      <c r="D486" s="63"/>
      <c r="E486" s="63"/>
      <c r="F486" s="63"/>
      <c r="G486" s="63"/>
      <c r="H486" s="63"/>
      <c r="I486" s="63"/>
      <c r="J486" s="63"/>
      <c r="K486" s="63"/>
      <c r="L486" s="63"/>
      <c r="M486" s="122"/>
      <c r="N486" s="60"/>
      <c r="O486" s="63"/>
      <c r="P486" s="63"/>
      <c r="Q486" s="63"/>
      <c r="R486" s="63"/>
      <c r="S486" s="63"/>
      <c r="T486" s="63"/>
      <c r="U486" s="63"/>
      <c r="V486" s="63"/>
      <c r="W486" s="63"/>
      <c r="X486" s="63"/>
      <c r="Y486" s="63"/>
      <c r="Z486" s="63"/>
    </row>
    <row r="487" spans="1:26" ht="13.5" customHeight="1" x14ac:dyDescent="0.35">
      <c r="A487" s="60"/>
      <c r="B487" s="60"/>
      <c r="C487" s="63"/>
      <c r="D487" s="63"/>
      <c r="E487" s="63"/>
      <c r="F487" s="63"/>
      <c r="G487" s="63"/>
      <c r="H487" s="63"/>
      <c r="I487" s="63"/>
      <c r="J487" s="63"/>
      <c r="K487" s="63"/>
      <c r="L487" s="63"/>
      <c r="M487" s="122"/>
      <c r="N487" s="60"/>
      <c r="O487" s="63"/>
      <c r="P487" s="63"/>
      <c r="Q487" s="63"/>
      <c r="R487" s="63"/>
      <c r="S487" s="63"/>
      <c r="T487" s="63"/>
      <c r="U487" s="63"/>
      <c r="V487" s="63"/>
      <c r="W487" s="63"/>
      <c r="X487" s="63"/>
      <c r="Y487" s="63"/>
      <c r="Z487" s="63"/>
    </row>
    <row r="488" spans="1:26" ht="13.5" customHeight="1" x14ac:dyDescent="0.35">
      <c r="A488" s="60"/>
      <c r="B488" s="60"/>
      <c r="C488" s="63"/>
      <c r="D488" s="63"/>
      <c r="E488" s="63"/>
      <c r="F488" s="63"/>
      <c r="G488" s="63"/>
      <c r="H488" s="63"/>
      <c r="I488" s="63"/>
      <c r="J488" s="63"/>
      <c r="K488" s="63"/>
      <c r="L488" s="63"/>
      <c r="M488" s="122"/>
      <c r="N488" s="60"/>
      <c r="O488" s="63"/>
      <c r="P488" s="63"/>
      <c r="Q488" s="63"/>
      <c r="R488" s="63"/>
      <c r="S488" s="63"/>
      <c r="T488" s="63"/>
      <c r="U488" s="63"/>
      <c r="V488" s="63"/>
      <c r="W488" s="63"/>
      <c r="X488" s="63"/>
      <c r="Y488" s="63"/>
      <c r="Z488" s="63"/>
    </row>
    <row r="489" spans="1:26" ht="13.5" customHeight="1" x14ac:dyDescent="0.35">
      <c r="A489" s="60"/>
      <c r="B489" s="60"/>
      <c r="C489" s="63"/>
      <c r="D489" s="63"/>
      <c r="E489" s="63"/>
      <c r="F489" s="63"/>
      <c r="G489" s="63"/>
      <c r="H489" s="63"/>
      <c r="I489" s="63"/>
      <c r="J489" s="63"/>
      <c r="K489" s="63"/>
      <c r="L489" s="63"/>
      <c r="M489" s="122"/>
      <c r="N489" s="60"/>
      <c r="O489" s="63"/>
      <c r="P489" s="63"/>
      <c r="Q489" s="63"/>
      <c r="R489" s="63"/>
      <c r="S489" s="63"/>
      <c r="T489" s="63"/>
      <c r="U489" s="63"/>
      <c r="V489" s="63"/>
      <c r="W489" s="63"/>
      <c r="X489" s="63"/>
      <c r="Y489" s="63"/>
      <c r="Z489" s="63"/>
    </row>
    <row r="490" spans="1:26" ht="13.5" customHeight="1" x14ac:dyDescent="0.35">
      <c r="A490" s="60"/>
      <c r="B490" s="60"/>
      <c r="C490" s="63"/>
      <c r="D490" s="63"/>
      <c r="E490" s="63"/>
      <c r="F490" s="63"/>
      <c r="G490" s="63"/>
      <c r="H490" s="63"/>
      <c r="I490" s="63"/>
      <c r="J490" s="63"/>
      <c r="K490" s="63"/>
      <c r="L490" s="63"/>
      <c r="M490" s="122"/>
      <c r="N490" s="60"/>
      <c r="O490" s="63"/>
      <c r="P490" s="63"/>
      <c r="Q490" s="63"/>
      <c r="R490" s="63"/>
      <c r="S490" s="63"/>
      <c r="T490" s="63"/>
      <c r="U490" s="63"/>
      <c r="V490" s="63"/>
      <c r="W490" s="63"/>
      <c r="X490" s="63"/>
      <c r="Y490" s="63"/>
      <c r="Z490" s="63"/>
    </row>
    <row r="491" spans="1:26" ht="13.5" customHeight="1" x14ac:dyDescent="0.35">
      <c r="A491" s="60"/>
      <c r="B491" s="60"/>
      <c r="C491" s="63"/>
      <c r="D491" s="63"/>
      <c r="E491" s="63"/>
      <c r="F491" s="63"/>
      <c r="G491" s="63"/>
      <c r="H491" s="63"/>
      <c r="I491" s="63"/>
      <c r="J491" s="63"/>
      <c r="K491" s="63"/>
      <c r="L491" s="63"/>
      <c r="M491" s="122"/>
      <c r="N491" s="60"/>
      <c r="O491" s="63"/>
      <c r="P491" s="63"/>
      <c r="Q491" s="63"/>
      <c r="R491" s="63"/>
      <c r="S491" s="63"/>
      <c r="T491" s="63"/>
      <c r="U491" s="63"/>
      <c r="V491" s="63"/>
      <c r="W491" s="63"/>
      <c r="X491" s="63"/>
      <c r="Y491" s="63"/>
      <c r="Z491" s="63"/>
    </row>
    <row r="492" spans="1:26" ht="13.5" customHeight="1" x14ac:dyDescent="0.35">
      <c r="A492" s="60"/>
      <c r="B492" s="60"/>
      <c r="C492" s="63"/>
      <c r="D492" s="63"/>
      <c r="E492" s="63"/>
      <c r="F492" s="63"/>
      <c r="G492" s="63"/>
      <c r="H492" s="63"/>
      <c r="I492" s="63"/>
      <c r="J492" s="63"/>
      <c r="K492" s="63"/>
      <c r="L492" s="63"/>
      <c r="M492" s="122"/>
      <c r="N492" s="60"/>
      <c r="O492" s="63"/>
      <c r="P492" s="63"/>
      <c r="Q492" s="63"/>
      <c r="R492" s="63"/>
      <c r="S492" s="63"/>
      <c r="T492" s="63"/>
      <c r="U492" s="63"/>
      <c r="V492" s="63"/>
      <c r="W492" s="63"/>
      <c r="X492" s="63"/>
      <c r="Y492" s="63"/>
      <c r="Z492" s="63"/>
    </row>
    <row r="493" spans="1:26" ht="13.5" customHeight="1" x14ac:dyDescent="0.35">
      <c r="A493" s="60"/>
      <c r="B493" s="60"/>
      <c r="C493" s="63"/>
      <c r="D493" s="63"/>
      <c r="E493" s="63"/>
      <c r="F493" s="63"/>
      <c r="G493" s="63"/>
      <c r="H493" s="63"/>
      <c r="I493" s="63"/>
      <c r="J493" s="63"/>
      <c r="K493" s="63"/>
      <c r="L493" s="63"/>
      <c r="M493" s="122"/>
      <c r="N493" s="60"/>
      <c r="O493" s="63"/>
      <c r="P493" s="63"/>
      <c r="Q493" s="63"/>
      <c r="R493" s="63"/>
      <c r="S493" s="63"/>
      <c r="T493" s="63"/>
      <c r="U493" s="63"/>
      <c r="V493" s="63"/>
      <c r="W493" s="63"/>
      <c r="X493" s="63"/>
      <c r="Y493" s="63"/>
      <c r="Z493" s="63"/>
    </row>
    <row r="494" spans="1:26" ht="13.5" customHeight="1" x14ac:dyDescent="0.35">
      <c r="A494" s="60"/>
      <c r="B494" s="60"/>
      <c r="C494" s="63"/>
      <c r="D494" s="63"/>
      <c r="E494" s="63"/>
      <c r="F494" s="63"/>
      <c r="G494" s="63"/>
      <c r="H494" s="63"/>
      <c r="I494" s="63"/>
      <c r="J494" s="63"/>
      <c r="K494" s="63"/>
      <c r="L494" s="63"/>
      <c r="M494" s="122"/>
      <c r="N494" s="60"/>
      <c r="O494" s="63"/>
      <c r="P494" s="63"/>
      <c r="Q494" s="63"/>
      <c r="R494" s="63"/>
      <c r="S494" s="63"/>
      <c r="T494" s="63"/>
      <c r="U494" s="63"/>
      <c r="V494" s="63"/>
      <c r="W494" s="63"/>
      <c r="X494" s="63"/>
      <c r="Y494" s="63"/>
      <c r="Z494" s="63"/>
    </row>
    <row r="495" spans="1:26" ht="13.5" customHeight="1" x14ac:dyDescent="0.35">
      <c r="A495" s="60"/>
      <c r="B495" s="60"/>
      <c r="C495" s="63"/>
      <c r="D495" s="63"/>
      <c r="E495" s="63"/>
      <c r="F495" s="63"/>
      <c r="G495" s="63"/>
      <c r="H495" s="63"/>
      <c r="I495" s="63"/>
      <c r="J495" s="63"/>
      <c r="K495" s="63"/>
      <c r="L495" s="63"/>
      <c r="M495" s="122"/>
      <c r="N495" s="60"/>
      <c r="O495" s="63"/>
      <c r="P495" s="63"/>
      <c r="Q495" s="63"/>
      <c r="R495" s="63"/>
      <c r="S495" s="63"/>
      <c r="T495" s="63"/>
      <c r="U495" s="63"/>
      <c r="V495" s="63"/>
      <c r="W495" s="63"/>
      <c r="X495" s="63"/>
      <c r="Y495" s="63"/>
      <c r="Z495" s="63"/>
    </row>
    <row r="496" spans="1:26" ht="13.5" customHeight="1" x14ac:dyDescent="0.35">
      <c r="A496" s="60"/>
      <c r="B496" s="60"/>
      <c r="C496" s="63"/>
      <c r="D496" s="63"/>
      <c r="E496" s="63"/>
      <c r="F496" s="63"/>
      <c r="G496" s="63"/>
      <c r="H496" s="63"/>
      <c r="I496" s="63"/>
      <c r="J496" s="63"/>
      <c r="K496" s="63"/>
      <c r="L496" s="63"/>
      <c r="M496" s="122"/>
      <c r="N496" s="60"/>
      <c r="O496" s="63"/>
      <c r="P496" s="63"/>
      <c r="Q496" s="63"/>
      <c r="R496" s="63"/>
      <c r="S496" s="63"/>
      <c r="T496" s="63"/>
      <c r="U496" s="63"/>
      <c r="V496" s="63"/>
      <c r="W496" s="63"/>
      <c r="X496" s="63"/>
      <c r="Y496" s="63"/>
      <c r="Z496" s="63"/>
    </row>
    <row r="497" spans="1:26" ht="13.5" customHeight="1" x14ac:dyDescent="0.35">
      <c r="A497" s="60"/>
      <c r="B497" s="60"/>
      <c r="C497" s="63"/>
      <c r="D497" s="63"/>
      <c r="E497" s="63"/>
      <c r="F497" s="63"/>
      <c r="G497" s="63"/>
      <c r="H497" s="63"/>
      <c r="I497" s="63"/>
      <c r="J497" s="63"/>
      <c r="K497" s="63"/>
      <c r="L497" s="63"/>
      <c r="M497" s="122"/>
      <c r="N497" s="60"/>
      <c r="O497" s="63"/>
      <c r="P497" s="63"/>
      <c r="Q497" s="63"/>
      <c r="R497" s="63"/>
      <c r="S497" s="63"/>
      <c r="T497" s="63"/>
      <c r="U497" s="63"/>
      <c r="V497" s="63"/>
      <c r="W497" s="63"/>
      <c r="X497" s="63"/>
      <c r="Y497" s="63"/>
      <c r="Z497" s="63"/>
    </row>
    <row r="498" spans="1:26" ht="13.5" customHeight="1" x14ac:dyDescent="0.35">
      <c r="A498" s="60"/>
      <c r="B498" s="60"/>
      <c r="C498" s="63"/>
      <c r="D498" s="63"/>
      <c r="E498" s="63"/>
      <c r="F498" s="63"/>
      <c r="G498" s="63"/>
      <c r="H498" s="63"/>
      <c r="I498" s="63"/>
      <c r="J498" s="63"/>
      <c r="K498" s="63"/>
      <c r="L498" s="63"/>
      <c r="M498" s="122"/>
      <c r="N498" s="60"/>
      <c r="O498" s="63"/>
      <c r="P498" s="63"/>
      <c r="Q498" s="63"/>
      <c r="R498" s="63"/>
      <c r="S498" s="63"/>
      <c r="T498" s="63"/>
      <c r="U498" s="63"/>
      <c r="V498" s="63"/>
      <c r="W498" s="63"/>
      <c r="X498" s="63"/>
      <c r="Y498" s="63"/>
      <c r="Z498" s="63"/>
    </row>
    <row r="499" spans="1:26" ht="13.5" customHeight="1" x14ac:dyDescent="0.35">
      <c r="A499" s="60"/>
      <c r="B499" s="60"/>
      <c r="C499" s="63"/>
      <c r="D499" s="63"/>
      <c r="E499" s="63"/>
      <c r="F499" s="63"/>
      <c r="G499" s="63"/>
      <c r="H499" s="63"/>
      <c r="I499" s="63"/>
      <c r="J499" s="63"/>
      <c r="K499" s="63"/>
      <c r="L499" s="63"/>
      <c r="M499" s="122"/>
      <c r="N499" s="60"/>
      <c r="O499" s="63"/>
      <c r="P499" s="63"/>
      <c r="Q499" s="63"/>
      <c r="R499" s="63"/>
      <c r="S499" s="63"/>
      <c r="T499" s="63"/>
      <c r="U499" s="63"/>
      <c r="V499" s="63"/>
      <c r="W499" s="63"/>
      <c r="X499" s="63"/>
      <c r="Y499" s="63"/>
      <c r="Z499" s="63"/>
    </row>
    <row r="500" spans="1:26" ht="13.5" customHeight="1" x14ac:dyDescent="0.35">
      <c r="A500" s="60"/>
      <c r="B500" s="60"/>
      <c r="C500" s="63"/>
      <c r="D500" s="63"/>
      <c r="E500" s="63"/>
      <c r="F500" s="63"/>
      <c r="G500" s="63"/>
      <c r="H500" s="63"/>
      <c r="I500" s="63"/>
      <c r="J500" s="63"/>
      <c r="K500" s="63"/>
      <c r="L500" s="63"/>
      <c r="M500" s="122"/>
      <c r="N500" s="60"/>
      <c r="O500" s="63"/>
      <c r="P500" s="63"/>
      <c r="Q500" s="63"/>
      <c r="R500" s="63"/>
      <c r="S500" s="63"/>
      <c r="T500" s="63"/>
      <c r="U500" s="63"/>
      <c r="V500" s="63"/>
      <c r="W500" s="63"/>
      <c r="X500" s="63"/>
      <c r="Y500" s="63"/>
      <c r="Z500" s="63"/>
    </row>
    <row r="501" spans="1:26" ht="13.5" customHeight="1" x14ac:dyDescent="0.35">
      <c r="A501" s="60"/>
      <c r="B501" s="60"/>
      <c r="C501" s="63"/>
      <c r="D501" s="63"/>
      <c r="E501" s="63"/>
      <c r="F501" s="63"/>
      <c r="G501" s="63"/>
      <c r="H501" s="63"/>
      <c r="I501" s="63"/>
      <c r="J501" s="63"/>
      <c r="K501" s="63"/>
      <c r="L501" s="63"/>
      <c r="M501" s="122"/>
      <c r="N501" s="60"/>
      <c r="O501" s="63"/>
      <c r="P501" s="63"/>
      <c r="Q501" s="63"/>
      <c r="R501" s="63"/>
      <c r="S501" s="63"/>
      <c r="T501" s="63"/>
      <c r="U501" s="63"/>
      <c r="V501" s="63"/>
      <c r="W501" s="63"/>
      <c r="X501" s="63"/>
      <c r="Y501" s="63"/>
      <c r="Z501" s="63"/>
    </row>
    <row r="502" spans="1:26" ht="13.5" customHeight="1" x14ac:dyDescent="0.35">
      <c r="A502" s="60"/>
      <c r="B502" s="60"/>
      <c r="C502" s="63"/>
      <c r="D502" s="63"/>
      <c r="E502" s="63"/>
      <c r="F502" s="63"/>
      <c r="G502" s="63"/>
      <c r="H502" s="63"/>
      <c r="I502" s="63"/>
      <c r="J502" s="63"/>
      <c r="K502" s="63"/>
      <c r="L502" s="63"/>
      <c r="M502" s="122"/>
      <c r="N502" s="60"/>
      <c r="O502" s="63"/>
      <c r="P502" s="63"/>
      <c r="Q502" s="63"/>
      <c r="R502" s="63"/>
      <c r="S502" s="63"/>
      <c r="T502" s="63"/>
      <c r="U502" s="63"/>
      <c r="V502" s="63"/>
      <c r="W502" s="63"/>
      <c r="X502" s="63"/>
      <c r="Y502" s="63"/>
      <c r="Z502" s="63"/>
    </row>
    <row r="503" spans="1:26" ht="13.5" customHeight="1" x14ac:dyDescent="0.35">
      <c r="A503" s="60"/>
      <c r="B503" s="60"/>
      <c r="C503" s="63"/>
      <c r="D503" s="63"/>
      <c r="E503" s="63"/>
      <c r="F503" s="63"/>
      <c r="G503" s="63"/>
      <c r="H503" s="63"/>
      <c r="I503" s="63"/>
      <c r="J503" s="63"/>
      <c r="K503" s="63"/>
      <c r="L503" s="63"/>
      <c r="M503" s="122"/>
      <c r="N503" s="60"/>
      <c r="O503" s="63"/>
      <c r="P503" s="63"/>
      <c r="Q503" s="63"/>
      <c r="R503" s="63"/>
      <c r="S503" s="63"/>
      <c r="T503" s="63"/>
      <c r="U503" s="63"/>
      <c r="V503" s="63"/>
      <c r="W503" s="63"/>
      <c r="X503" s="63"/>
      <c r="Y503" s="63"/>
      <c r="Z503" s="63"/>
    </row>
    <row r="504" spans="1:26" ht="13.5" customHeight="1" x14ac:dyDescent="0.35">
      <c r="A504" s="60"/>
      <c r="B504" s="60"/>
      <c r="C504" s="63"/>
      <c r="D504" s="63"/>
      <c r="E504" s="63"/>
      <c r="F504" s="63"/>
      <c r="G504" s="63"/>
      <c r="H504" s="63"/>
      <c r="I504" s="63"/>
      <c r="J504" s="63"/>
      <c r="K504" s="63"/>
      <c r="L504" s="63"/>
      <c r="M504" s="122"/>
      <c r="N504" s="60"/>
      <c r="O504" s="63"/>
      <c r="P504" s="63"/>
      <c r="Q504" s="63"/>
      <c r="R504" s="63"/>
      <c r="S504" s="63"/>
      <c r="T504" s="63"/>
      <c r="U504" s="63"/>
      <c r="V504" s="63"/>
      <c r="W504" s="63"/>
      <c r="X504" s="63"/>
      <c r="Y504" s="63"/>
      <c r="Z504" s="63"/>
    </row>
    <row r="505" spans="1:26" ht="13.5" customHeight="1" x14ac:dyDescent="0.35">
      <c r="A505" s="60"/>
      <c r="B505" s="60"/>
      <c r="C505" s="63"/>
      <c r="D505" s="63"/>
      <c r="E505" s="63"/>
      <c r="F505" s="63"/>
      <c r="G505" s="63"/>
      <c r="H505" s="63"/>
      <c r="I505" s="63"/>
      <c r="J505" s="63"/>
      <c r="K505" s="63"/>
      <c r="L505" s="63"/>
      <c r="M505" s="122"/>
      <c r="N505" s="60"/>
      <c r="O505" s="63"/>
      <c r="P505" s="63"/>
      <c r="Q505" s="63"/>
      <c r="R505" s="63"/>
      <c r="S505" s="63"/>
      <c r="T505" s="63"/>
      <c r="U505" s="63"/>
      <c r="V505" s="63"/>
      <c r="W505" s="63"/>
      <c r="X505" s="63"/>
      <c r="Y505" s="63"/>
      <c r="Z505" s="63"/>
    </row>
    <row r="506" spans="1:26" ht="13.5" customHeight="1" x14ac:dyDescent="0.35">
      <c r="A506" s="60"/>
      <c r="B506" s="60"/>
      <c r="C506" s="63"/>
      <c r="D506" s="63"/>
      <c r="E506" s="63"/>
      <c r="F506" s="63"/>
      <c r="G506" s="63"/>
      <c r="H506" s="63"/>
      <c r="I506" s="63"/>
      <c r="J506" s="63"/>
      <c r="K506" s="63"/>
      <c r="L506" s="63"/>
      <c r="M506" s="122"/>
      <c r="N506" s="60"/>
      <c r="O506" s="63"/>
      <c r="P506" s="63"/>
      <c r="Q506" s="63"/>
      <c r="R506" s="63"/>
      <c r="S506" s="63"/>
      <c r="T506" s="63"/>
      <c r="U506" s="63"/>
      <c r="V506" s="63"/>
      <c r="W506" s="63"/>
      <c r="X506" s="63"/>
      <c r="Y506" s="63"/>
      <c r="Z506" s="63"/>
    </row>
    <row r="507" spans="1:26" ht="13.5" customHeight="1" x14ac:dyDescent="0.35">
      <c r="A507" s="60"/>
      <c r="B507" s="60"/>
      <c r="C507" s="63"/>
      <c r="D507" s="63"/>
      <c r="E507" s="63"/>
      <c r="F507" s="63"/>
      <c r="G507" s="63"/>
      <c r="H507" s="63"/>
      <c r="I507" s="63"/>
      <c r="J507" s="63"/>
      <c r="K507" s="63"/>
      <c r="L507" s="63"/>
      <c r="M507" s="122"/>
      <c r="N507" s="60"/>
      <c r="O507" s="63"/>
      <c r="P507" s="63"/>
      <c r="Q507" s="63"/>
      <c r="R507" s="63"/>
      <c r="S507" s="63"/>
      <c r="T507" s="63"/>
      <c r="U507" s="63"/>
      <c r="V507" s="63"/>
      <c r="W507" s="63"/>
      <c r="X507" s="63"/>
      <c r="Y507" s="63"/>
      <c r="Z507" s="63"/>
    </row>
    <row r="508" spans="1:26" ht="13.5" customHeight="1" x14ac:dyDescent="0.35">
      <c r="A508" s="60"/>
      <c r="B508" s="60"/>
      <c r="C508" s="63"/>
      <c r="D508" s="63"/>
      <c r="E508" s="63"/>
      <c r="F508" s="63"/>
      <c r="G508" s="63"/>
      <c r="H508" s="63"/>
      <c r="I508" s="63"/>
      <c r="J508" s="63"/>
      <c r="K508" s="63"/>
      <c r="L508" s="63"/>
      <c r="M508" s="122"/>
      <c r="N508" s="60"/>
      <c r="O508" s="63"/>
      <c r="P508" s="63"/>
      <c r="Q508" s="63"/>
      <c r="R508" s="63"/>
      <c r="S508" s="63"/>
      <c r="T508" s="63"/>
      <c r="U508" s="63"/>
      <c r="V508" s="63"/>
      <c r="W508" s="63"/>
      <c r="X508" s="63"/>
      <c r="Y508" s="63"/>
      <c r="Z508" s="63"/>
    </row>
    <row r="509" spans="1:26" ht="13.5" customHeight="1" x14ac:dyDescent="0.35">
      <c r="A509" s="60"/>
      <c r="B509" s="60"/>
      <c r="C509" s="63"/>
      <c r="D509" s="63"/>
      <c r="E509" s="63"/>
      <c r="F509" s="63"/>
      <c r="G509" s="63"/>
      <c r="H509" s="63"/>
      <c r="I509" s="63"/>
      <c r="J509" s="63"/>
      <c r="K509" s="63"/>
      <c r="L509" s="63"/>
      <c r="M509" s="122"/>
      <c r="N509" s="60"/>
      <c r="O509" s="63"/>
      <c r="P509" s="63"/>
      <c r="Q509" s="63"/>
      <c r="R509" s="63"/>
      <c r="S509" s="63"/>
      <c r="T509" s="63"/>
      <c r="U509" s="63"/>
      <c r="V509" s="63"/>
      <c r="W509" s="63"/>
      <c r="X509" s="63"/>
      <c r="Y509" s="63"/>
      <c r="Z509" s="63"/>
    </row>
    <row r="510" spans="1:26" ht="13.5" customHeight="1" x14ac:dyDescent="0.35">
      <c r="A510" s="60"/>
      <c r="B510" s="60"/>
      <c r="C510" s="63"/>
      <c r="D510" s="63"/>
      <c r="E510" s="63"/>
      <c r="F510" s="63"/>
      <c r="G510" s="63"/>
      <c r="H510" s="63"/>
      <c r="I510" s="63"/>
      <c r="J510" s="63"/>
      <c r="K510" s="63"/>
      <c r="L510" s="63"/>
      <c r="M510" s="122"/>
      <c r="N510" s="60"/>
      <c r="O510" s="63"/>
      <c r="P510" s="63"/>
      <c r="Q510" s="63"/>
      <c r="R510" s="63"/>
      <c r="S510" s="63"/>
      <c r="T510" s="63"/>
      <c r="U510" s="63"/>
      <c r="V510" s="63"/>
      <c r="W510" s="63"/>
      <c r="X510" s="63"/>
      <c r="Y510" s="63"/>
      <c r="Z510" s="63"/>
    </row>
    <row r="511" spans="1:26" ht="13.5" customHeight="1" x14ac:dyDescent="0.35">
      <c r="A511" s="60"/>
      <c r="B511" s="60"/>
      <c r="C511" s="63"/>
      <c r="D511" s="63"/>
      <c r="E511" s="63"/>
      <c r="F511" s="63"/>
      <c r="G511" s="63"/>
      <c r="H511" s="63"/>
      <c r="I511" s="63"/>
      <c r="J511" s="63"/>
      <c r="K511" s="63"/>
      <c r="L511" s="63"/>
      <c r="M511" s="122"/>
      <c r="N511" s="60"/>
      <c r="O511" s="63"/>
      <c r="P511" s="63"/>
      <c r="Q511" s="63"/>
      <c r="R511" s="63"/>
      <c r="S511" s="63"/>
      <c r="T511" s="63"/>
      <c r="U511" s="63"/>
      <c r="V511" s="63"/>
      <c r="W511" s="63"/>
      <c r="X511" s="63"/>
      <c r="Y511" s="63"/>
      <c r="Z511" s="63"/>
    </row>
    <row r="512" spans="1:26" ht="13.5" customHeight="1" x14ac:dyDescent="0.35">
      <c r="A512" s="60"/>
      <c r="B512" s="60"/>
      <c r="C512" s="63"/>
      <c r="D512" s="63"/>
      <c r="E512" s="63"/>
      <c r="F512" s="63"/>
      <c r="G512" s="63"/>
      <c r="H512" s="63"/>
      <c r="I512" s="63"/>
      <c r="J512" s="63"/>
      <c r="K512" s="63"/>
      <c r="L512" s="63"/>
      <c r="M512" s="122"/>
      <c r="N512" s="60"/>
      <c r="O512" s="63"/>
      <c r="P512" s="63"/>
      <c r="Q512" s="63"/>
      <c r="R512" s="63"/>
      <c r="S512" s="63"/>
      <c r="T512" s="63"/>
      <c r="U512" s="63"/>
      <c r="V512" s="63"/>
      <c r="W512" s="63"/>
      <c r="X512" s="63"/>
      <c r="Y512" s="63"/>
      <c r="Z512" s="63"/>
    </row>
    <row r="513" spans="1:26" ht="13.5" customHeight="1" x14ac:dyDescent="0.35">
      <c r="A513" s="60"/>
      <c r="B513" s="60"/>
      <c r="C513" s="63"/>
      <c r="D513" s="63"/>
      <c r="E513" s="63"/>
      <c r="F513" s="63"/>
      <c r="G513" s="63"/>
      <c r="H513" s="63"/>
      <c r="I513" s="63"/>
      <c r="J513" s="63"/>
      <c r="K513" s="63"/>
      <c r="L513" s="63"/>
      <c r="M513" s="122"/>
      <c r="N513" s="60"/>
      <c r="O513" s="63"/>
      <c r="P513" s="63"/>
      <c r="Q513" s="63"/>
      <c r="R513" s="63"/>
      <c r="S513" s="63"/>
      <c r="T513" s="63"/>
      <c r="U513" s="63"/>
      <c r="V513" s="63"/>
      <c r="W513" s="63"/>
      <c r="X513" s="63"/>
      <c r="Y513" s="63"/>
      <c r="Z513" s="63"/>
    </row>
    <row r="514" spans="1:26" ht="13.5" customHeight="1" x14ac:dyDescent="0.35">
      <c r="A514" s="60"/>
      <c r="B514" s="60"/>
      <c r="C514" s="63"/>
      <c r="D514" s="63"/>
      <c r="E514" s="63"/>
      <c r="F514" s="63"/>
      <c r="G514" s="63"/>
      <c r="H514" s="63"/>
      <c r="I514" s="63"/>
      <c r="J514" s="63"/>
      <c r="K514" s="63"/>
      <c r="L514" s="63"/>
      <c r="M514" s="122"/>
      <c r="N514" s="60"/>
      <c r="O514" s="63"/>
      <c r="P514" s="63"/>
      <c r="Q514" s="63"/>
      <c r="R514" s="63"/>
      <c r="S514" s="63"/>
      <c r="T514" s="63"/>
      <c r="U514" s="63"/>
      <c r="V514" s="63"/>
      <c r="W514" s="63"/>
      <c r="X514" s="63"/>
      <c r="Y514" s="63"/>
      <c r="Z514" s="63"/>
    </row>
    <row r="515" spans="1:26" ht="13.5" customHeight="1" x14ac:dyDescent="0.35">
      <c r="A515" s="60"/>
      <c r="B515" s="60"/>
      <c r="C515" s="63"/>
      <c r="D515" s="63"/>
      <c r="E515" s="63"/>
      <c r="F515" s="63"/>
      <c r="G515" s="63"/>
      <c r="H515" s="63"/>
      <c r="I515" s="63"/>
      <c r="J515" s="63"/>
      <c r="K515" s="63"/>
      <c r="L515" s="63"/>
      <c r="M515" s="122"/>
      <c r="N515" s="60"/>
      <c r="O515" s="63"/>
      <c r="P515" s="63"/>
      <c r="Q515" s="63"/>
      <c r="R515" s="63"/>
      <c r="S515" s="63"/>
      <c r="T515" s="63"/>
      <c r="U515" s="63"/>
      <c r="V515" s="63"/>
      <c r="W515" s="63"/>
      <c r="X515" s="63"/>
      <c r="Y515" s="63"/>
      <c r="Z515" s="63"/>
    </row>
    <row r="516" spans="1:26" ht="13.5" customHeight="1" x14ac:dyDescent="0.35">
      <c r="A516" s="60"/>
      <c r="B516" s="60"/>
      <c r="C516" s="63"/>
      <c r="D516" s="63"/>
      <c r="E516" s="63"/>
      <c r="F516" s="63"/>
      <c r="G516" s="63"/>
      <c r="H516" s="63"/>
      <c r="I516" s="63"/>
      <c r="J516" s="63"/>
      <c r="K516" s="63"/>
      <c r="L516" s="63"/>
      <c r="M516" s="122"/>
      <c r="N516" s="60"/>
      <c r="O516" s="63"/>
      <c r="P516" s="63"/>
      <c r="Q516" s="63"/>
      <c r="R516" s="63"/>
      <c r="S516" s="63"/>
      <c r="T516" s="63"/>
      <c r="U516" s="63"/>
      <c r="V516" s="63"/>
      <c r="W516" s="63"/>
      <c r="X516" s="63"/>
      <c r="Y516" s="63"/>
      <c r="Z516" s="63"/>
    </row>
    <row r="517" spans="1:26" ht="13.5" customHeight="1" x14ac:dyDescent="0.35">
      <c r="A517" s="60"/>
      <c r="B517" s="60"/>
      <c r="C517" s="63"/>
      <c r="D517" s="63"/>
      <c r="E517" s="63"/>
      <c r="F517" s="63"/>
      <c r="G517" s="63"/>
      <c r="H517" s="63"/>
      <c r="I517" s="63"/>
      <c r="J517" s="63"/>
      <c r="K517" s="63"/>
      <c r="L517" s="63"/>
      <c r="M517" s="122"/>
      <c r="N517" s="60"/>
      <c r="O517" s="63"/>
      <c r="P517" s="63"/>
      <c r="Q517" s="63"/>
      <c r="R517" s="63"/>
      <c r="S517" s="63"/>
      <c r="T517" s="63"/>
      <c r="U517" s="63"/>
      <c r="V517" s="63"/>
      <c r="W517" s="63"/>
      <c r="X517" s="63"/>
      <c r="Y517" s="63"/>
      <c r="Z517" s="63"/>
    </row>
    <row r="518" spans="1:26" ht="13.5" customHeight="1" x14ac:dyDescent="0.35">
      <c r="A518" s="60"/>
      <c r="B518" s="60"/>
      <c r="C518" s="63"/>
      <c r="D518" s="63"/>
      <c r="E518" s="63"/>
      <c r="F518" s="63"/>
      <c r="G518" s="63"/>
      <c r="H518" s="63"/>
      <c r="I518" s="63"/>
      <c r="J518" s="63"/>
      <c r="K518" s="63"/>
      <c r="L518" s="63"/>
      <c r="M518" s="122"/>
      <c r="N518" s="60"/>
      <c r="O518" s="63"/>
      <c r="P518" s="63"/>
      <c r="Q518" s="63"/>
      <c r="R518" s="63"/>
      <c r="S518" s="63"/>
      <c r="T518" s="63"/>
      <c r="U518" s="63"/>
      <c r="V518" s="63"/>
      <c r="W518" s="63"/>
      <c r="X518" s="63"/>
      <c r="Y518" s="63"/>
      <c r="Z518" s="63"/>
    </row>
    <row r="519" spans="1:26" ht="13.5" customHeight="1" x14ac:dyDescent="0.35">
      <c r="A519" s="60"/>
      <c r="B519" s="60"/>
      <c r="C519" s="63"/>
      <c r="D519" s="63"/>
      <c r="E519" s="63"/>
      <c r="F519" s="63"/>
      <c r="G519" s="63"/>
      <c r="H519" s="63"/>
      <c r="I519" s="63"/>
      <c r="J519" s="63"/>
      <c r="K519" s="63"/>
      <c r="L519" s="63"/>
      <c r="M519" s="122"/>
      <c r="N519" s="60"/>
      <c r="O519" s="63"/>
      <c r="P519" s="63"/>
      <c r="Q519" s="63"/>
      <c r="R519" s="63"/>
      <c r="S519" s="63"/>
      <c r="T519" s="63"/>
      <c r="U519" s="63"/>
      <c r="V519" s="63"/>
      <c r="W519" s="63"/>
      <c r="X519" s="63"/>
      <c r="Y519" s="63"/>
      <c r="Z519" s="63"/>
    </row>
    <row r="520" spans="1:26" ht="13.5" customHeight="1" x14ac:dyDescent="0.35">
      <c r="A520" s="60"/>
      <c r="B520" s="60"/>
      <c r="C520" s="63"/>
      <c r="D520" s="63"/>
      <c r="E520" s="63"/>
      <c r="F520" s="63"/>
      <c r="G520" s="63"/>
      <c r="H520" s="63"/>
      <c r="I520" s="63"/>
      <c r="J520" s="63"/>
      <c r="K520" s="63"/>
      <c r="L520" s="63"/>
      <c r="M520" s="122"/>
      <c r="N520" s="60"/>
      <c r="O520" s="63"/>
      <c r="P520" s="63"/>
      <c r="Q520" s="63"/>
      <c r="R520" s="63"/>
      <c r="S520" s="63"/>
      <c r="T520" s="63"/>
      <c r="U520" s="63"/>
      <c r="V520" s="63"/>
      <c r="W520" s="63"/>
      <c r="X520" s="63"/>
      <c r="Y520" s="63"/>
      <c r="Z520" s="63"/>
    </row>
    <row r="521" spans="1:26" ht="13.5" customHeight="1" x14ac:dyDescent="0.35">
      <c r="A521" s="60"/>
      <c r="B521" s="60"/>
      <c r="C521" s="63"/>
      <c r="D521" s="63"/>
      <c r="E521" s="63"/>
      <c r="F521" s="63"/>
      <c r="G521" s="63"/>
      <c r="H521" s="63"/>
      <c r="I521" s="63"/>
      <c r="J521" s="63"/>
      <c r="K521" s="63"/>
      <c r="L521" s="63"/>
      <c r="M521" s="122"/>
      <c r="N521" s="60"/>
      <c r="O521" s="63"/>
      <c r="P521" s="63"/>
      <c r="Q521" s="63"/>
      <c r="R521" s="63"/>
      <c r="S521" s="63"/>
      <c r="T521" s="63"/>
      <c r="U521" s="63"/>
      <c r="V521" s="63"/>
      <c r="W521" s="63"/>
      <c r="X521" s="63"/>
      <c r="Y521" s="63"/>
      <c r="Z521" s="63"/>
    </row>
    <row r="522" spans="1:26" ht="13.5" customHeight="1" x14ac:dyDescent="0.35">
      <c r="A522" s="60"/>
      <c r="B522" s="60"/>
      <c r="C522" s="63"/>
      <c r="D522" s="63"/>
      <c r="E522" s="63"/>
      <c r="F522" s="63"/>
      <c r="G522" s="63"/>
      <c r="H522" s="63"/>
      <c r="I522" s="63"/>
      <c r="J522" s="63"/>
      <c r="K522" s="63"/>
      <c r="L522" s="63"/>
      <c r="M522" s="122"/>
      <c r="N522" s="60"/>
      <c r="O522" s="63"/>
      <c r="P522" s="63"/>
      <c r="Q522" s="63"/>
      <c r="R522" s="63"/>
      <c r="S522" s="63"/>
      <c r="T522" s="63"/>
      <c r="U522" s="63"/>
      <c r="V522" s="63"/>
      <c r="W522" s="63"/>
      <c r="X522" s="63"/>
      <c r="Y522" s="63"/>
      <c r="Z522" s="63"/>
    </row>
    <row r="523" spans="1:26" ht="13.5" customHeight="1" x14ac:dyDescent="0.35">
      <c r="A523" s="60"/>
      <c r="B523" s="60"/>
      <c r="C523" s="63"/>
      <c r="D523" s="63"/>
      <c r="E523" s="63"/>
      <c r="F523" s="63"/>
      <c r="G523" s="63"/>
      <c r="H523" s="63"/>
      <c r="I523" s="63"/>
      <c r="J523" s="63"/>
      <c r="K523" s="63"/>
      <c r="L523" s="63"/>
      <c r="M523" s="122"/>
      <c r="N523" s="60"/>
      <c r="O523" s="63"/>
      <c r="P523" s="63"/>
      <c r="Q523" s="63"/>
      <c r="R523" s="63"/>
      <c r="S523" s="63"/>
      <c r="T523" s="63"/>
      <c r="U523" s="63"/>
      <c r="V523" s="63"/>
      <c r="W523" s="63"/>
      <c r="X523" s="63"/>
      <c r="Y523" s="63"/>
      <c r="Z523" s="63"/>
    </row>
    <row r="524" spans="1:26" ht="13.5" customHeight="1" x14ac:dyDescent="0.35">
      <c r="A524" s="60"/>
      <c r="B524" s="60"/>
      <c r="C524" s="63"/>
      <c r="D524" s="63"/>
      <c r="E524" s="63"/>
      <c r="F524" s="63"/>
      <c r="G524" s="63"/>
      <c r="H524" s="63"/>
      <c r="I524" s="63"/>
      <c r="J524" s="63"/>
      <c r="K524" s="63"/>
      <c r="L524" s="63"/>
      <c r="M524" s="122"/>
      <c r="N524" s="60"/>
      <c r="O524" s="63"/>
      <c r="P524" s="63"/>
      <c r="Q524" s="63"/>
      <c r="R524" s="63"/>
      <c r="S524" s="63"/>
      <c r="T524" s="63"/>
      <c r="U524" s="63"/>
      <c r="V524" s="63"/>
      <c r="W524" s="63"/>
      <c r="X524" s="63"/>
      <c r="Y524" s="63"/>
      <c r="Z524" s="63"/>
    </row>
    <row r="525" spans="1:26" ht="13.5" customHeight="1" x14ac:dyDescent="0.35">
      <c r="A525" s="60"/>
      <c r="B525" s="60"/>
      <c r="C525" s="63"/>
      <c r="D525" s="63"/>
      <c r="E525" s="63"/>
      <c r="F525" s="63"/>
      <c r="G525" s="63"/>
      <c r="H525" s="63"/>
      <c r="I525" s="63"/>
      <c r="J525" s="63"/>
      <c r="K525" s="63"/>
      <c r="L525" s="63"/>
      <c r="M525" s="122"/>
      <c r="N525" s="60"/>
      <c r="O525" s="63"/>
      <c r="P525" s="63"/>
      <c r="Q525" s="63"/>
      <c r="R525" s="63"/>
      <c r="S525" s="63"/>
      <c r="T525" s="63"/>
      <c r="U525" s="63"/>
      <c r="V525" s="63"/>
      <c r="W525" s="63"/>
      <c r="X525" s="63"/>
      <c r="Y525" s="63"/>
      <c r="Z525" s="63"/>
    </row>
    <row r="526" spans="1:26" ht="13.5" customHeight="1" x14ac:dyDescent="0.35">
      <c r="A526" s="60"/>
      <c r="B526" s="60"/>
      <c r="C526" s="63"/>
      <c r="D526" s="63"/>
      <c r="E526" s="63"/>
      <c r="F526" s="63"/>
      <c r="G526" s="63"/>
      <c r="H526" s="63"/>
      <c r="I526" s="63"/>
      <c r="J526" s="63"/>
      <c r="K526" s="63"/>
      <c r="L526" s="63"/>
      <c r="M526" s="122"/>
      <c r="N526" s="60"/>
      <c r="O526" s="63"/>
      <c r="P526" s="63"/>
      <c r="Q526" s="63"/>
      <c r="R526" s="63"/>
      <c r="S526" s="63"/>
      <c r="T526" s="63"/>
      <c r="U526" s="63"/>
      <c r="V526" s="63"/>
      <c r="W526" s="63"/>
      <c r="X526" s="63"/>
      <c r="Y526" s="63"/>
      <c r="Z526" s="63"/>
    </row>
    <row r="527" spans="1:26" ht="13.5" customHeight="1" x14ac:dyDescent="0.35">
      <c r="A527" s="60"/>
      <c r="B527" s="60"/>
      <c r="C527" s="63"/>
      <c r="D527" s="63"/>
      <c r="E527" s="63"/>
      <c r="F527" s="63"/>
      <c r="G527" s="63"/>
      <c r="H527" s="63"/>
      <c r="I527" s="63"/>
      <c r="J527" s="63"/>
      <c r="K527" s="63"/>
      <c r="L527" s="63"/>
      <c r="M527" s="122"/>
      <c r="N527" s="60"/>
      <c r="O527" s="63"/>
      <c r="P527" s="63"/>
      <c r="Q527" s="63"/>
      <c r="R527" s="63"/>
      <c r="S527" s="63"/>
      <c r="T527" s="63"/>
      <c r="U527" s="63"/>
      <c r="V527" s="63"/>
      <c r="W527" s="63"/>
      <c r="X527" s="63"/>
      <c r="Y527" s="63"/>
      <c r="Z527" s="63"/>
    </row>
    <row r="528" spans="1:26" ht="13.5" customHeight="1" x14ac:dyDescent="0.35">
      <c r="A528" s="60"/>
      <c r="B528" s="60"/>
      <c r="C528" s="63"/>
      <c r="D528" s="63"/>
      <c r="E528" s="63"/>
      <c r="F528" s="63"/>
      <c r="G528" s="63"/>
      <c r="H528" s="63"/>
      <c r="I528" s="63"/>
      <c r="J528" s="63"/>
      <c r="K528" s="63"/>
      <c r="L528" s="63"/>
      <c r="M528" s="122"/>
      <c r="N528" s="60"/>
      <c r="O528" s="63"/>
      <c r="P528" s="63"/>
      <c r="Q528" s="63"/>
      <c r="R528" s="63"/>
      <c r="S528" s="63"/>
      <c r="T528" s="63"/>
      <c r="U528" s="63"/>
      <c r="V528" s="63"/>
      <c r="W528" s="63"/>
      <c r="X528" s="63"/>
      <c r="Y528" s="63"/>
      <c r="Z528" s="63"/>
    </row>
    <row r="529" spans="1:26" ht="13.5" customHeight="1" x14ac:dyDescent="0.35">
      <c r="A529" s="60"/>
      <c r="B529" s="60"/>
      <c r="C529" s="63"/>
      <c r="D529" s="63"/>
      <c r="E529" s="63"/>
      <c r="F529" s="63"/>
      <c r="G529" s="63"/>
      <c r="H529" s="63"/>
      <c r="I529" s="63"/>
      <c r="J529" s="63"/>
      <c r="K529" s="63"/>
      <c r="L529" s="63"/>
      <c r="M529" s="122"/>
      <c r="N529" s="60"/>
      <c r="O529" s="63"/>
      <c r="P529" s="63"/>
      <c r="Q529" s="63"/>
      <c r="R529" s="63"/>
      <c r="S529" s="63"/>
      <c r="T529" s="63"/>
      <c r="U529" s="63"/>
      <c r="V529" s="63"/>
      <c r="W529" s="63"/>
      <c r="X529" s="63"/>
      <c r="Y529" s="63"/>
      <c r="Z529" s="63"/>
    </row>
    <row r="530" spans="1:26" ht="13.5" customHeight="1" x14ac:dyDescent="0.35">
      <c r="A530" s="60"/>
      <c r="B530" s="60"/>
      <c r="C530" s="63"/>
      <c r="D530" s="63"/>
      <c r="E530" s="63"/>
      <c r="F530" s="63"/>
      <c r="G530" s="63"/>
      <c r="H530" s="63"/>
      <c r="I530" s="63"/>
      <c r="J530" s="63"/>
      <c r="K530" s="63"/>
      <c r="L530" s="63"/>
      <c r="M530" s="122"/>
      <c r="N530" s="60"/>
      <c r="O530" s="63"/>
      <c r="P530" s="63"/>
      <c r="Q530" s="63"/>
      <c r="R530" s="63"/>
      <c r="S530" s="63"/>
      <c r="T530" s="63"/>
      <c r="U530" s="63"/>
      <c r="V530" s="63"/>
      <c r="W530" s="63"/>
      <c r="X530" s="63"/>
      <c r="Y530" s="63"/>
      <c r="Z530" s="63"/>
    </row>
    <row r="531" spans="1:26" ht="13.5" customHeight="1" x14ac:dyDescent="0.35">
      <c r="A531" s="60"/>
      <c r="B531" s="60"/>
      <c r="C531" s="63"/>
      <c r="D531" s="63"/>
      <c r="E531" s="63"/>
      <c r="F531" s="63"/>
      <c r="G531" s="63"/>
      <c r="H531" s="63"/>
      <c r="I531" s="63"/>
      <c r="J531" s="63"/>
      <c r="K531" s="63"/>
      <c r="L531" s="63"/>
      <c r="M531" s="122"/>
      <c r="N531" s="60"/>
      <c r="O531" s="63"/>
      <c r="P531" s="63"/>
      <c r="Q531" s="63"/>
      <c r="R531" s="63"/>
      <c r="S531" s="63"/>
      <c r="T531" s="63"/>
      <c r="U531" s="63"/>
      <c r="V531" s="63"/>
      <c r="W531" s="63"/>
      <c r="X531" s="63"/>
      <c r="Y531" s="63"/>
      <c r="Z531" s="63"/>
    </row>
    <row r="532" spans="1:26" ht="13.5" customHeight="1" x14ac:dyDescent="0.35">
      <c r="A532" s="60"/>
      <c r="B532" s="60"/>
      <c r="C532" s="63"/>
      <c r="D532" s="63"/>
      <c r="E532" s="63"/>
      <c r="F532" s="63"/>
      <c r="G532" s="63"/>
      <c r="H532" s="63"/>
      <c r="I532" s="63"/>
      <c r="J532" s="63"/>
      <c r="K532" s="63"/>
      <c r="L532" s="63"/>
      <c r="M532" s="122"/>
      <c r="N532" s="60"/>
      <c r="O532" s="63"/>
      <c r="P532" s="63"/>
      <c r="Q532" s="63"/>
      <c r="R532" s="63"/>
      <c r="S532" s="63"/>
      <c r="T532" s="63"/>
      <c r="U532" s="63"/>
      <c r="V532" s="63"/>
      <c r="W532" s="63"/>
      <c r="X532" s="63"/>
      <c r="Y532" s="63"/>
      <c r="Z532" s="63"/>
    </row>
    <row r="533" spans="1:26" ht="13.5" customHeight="1" x14ac:dyDescent="0.35">
      <c r="A533" s="60"/>
      <c r="B533" s="60"/>
      <c r="C533" s="63"/>
      <c r="D533" s="63"/>
      <c r="E533" s="63"/>
      <c r="F533" s="63"/>
      <c r="G533" s="63"/>
      <c r="H533" s="63"/>
      <c r="I533" s="63"/>
      <c r="J533" s="63"/>
      <c r="K533" s="63"/>
      <c r="L533" s="63"/>
      <c r="M533" s="122"/>
      <c r="N533" s="60"/>
      <c r="O533" s="63"/>
      <c r="P533" s="63"/>
      <c r="Q533" s="63"/>
      <c r="R533" s="63"/>
      <c r="S533" s="63"/>
      <c r="T533" s="63"/>
      <c r="U533" s="63"/>
      <c r="V533" s="63"/>
      <c r="W533" s="63"/>
      <c r="X533" s="63"/>
      <c r="Y533" s="63"/>
      <c r="Z533" s="63"/>
    </row>
    <row r="534" spans="1:26" ht="13.5" customHeight="1" x14ac:dyDescent="0.35">
      <c r="A534" s="60"/>
      <c r="B534" s="60"/>
      <c r="C534" s="63"/>
      <c r="D534" s="63"/>
      <c r="E534" s="63"/>
      <c r="F534" s="63"/>
      <c r="G534" s="63"/>
      <c r="H534" s="63"/>
      <c r="I534" s="63"/>
      <c r="J534" s="63"/>
      <c r="K534" s="63"/>
      <c r="L534" s="63"/>
      <c r="M534" s="122"/>
      <c r="N534" s="60"/>
      <c r="O534" s="63"/>
      <c r="P534" s="63"/>
      <c r="Q534" s="63"/>
      <c r="R534" s="63"/>
      <c r="S534" s="63"/>
      <c r="T534" s="63"/>
      <c r="U534" s="63"/>
      <c r="V534" s="63"/>
      <c r="W534" s="63"/>
      <c r="X534" s="63"/>
      <c r="Y534" s="63"/>
      <c r="Z534" s="63"/>
    </row>
    <row r="535" spans="1:26" ht="13.5" customHeight="1" x14ac:dyDescent="0.35">
      <c r="A535" s="60"/>
      <c r="B535" s="60"/>
      <c r="C535" s="63"/>
      <c r="D535" s="63"/>
      <c r="E535" s="63"/>
      <c r="F535" s="63"/>
      <c r="G535" s="63"/>
      <c r="H535" s="63"/>
      <c r="I535" s="63"/>
      <c r="J535" s="63"/>
      <c r="K535" s="63"/>
      <c r="L535" s="63"/>
      <c r="M535" s="122"/>
      <c r="N535" s="60"/>
      <c r="O535" s="63"/>
      <c r="P535" s="63"/>
      <c r="Q535" s="63"/>
      <c r="R535" s="63"/>
      <c r="S535" s="63"/>
      <c r="T535" s="63"/>
      <c r="U535" s="63"/>
      <c r="V535" s="63"/>
      <c r="W535" s="63"/>
      <c r="X535" s="63"/>
      <c r="Y535" s="63"/>
      <c r="Z535" s="63"/>
    </row>
    <row r="536" spans="1:26" ht="13.5" customHeight="1" x14ac:dyDescent="0.35">
      <c r="A536" s="60"/>
      <c r="B536" s="60"/>
      <c r="C536" s="63"/>
      <c r="D536" s="63"/>
      <c r="E536" s="63"/>
      <c r="F536" s="63"/>
      <c r="G536" s="63"/>
      <c r="H536" s="63"/>
      <c r="I536" s="63"/>
      <c r="J536" s="63"/>
      <c r="K536" s="63"/>
      <c r="L536" s="63"/>
      <c r="M536" s="122"/>
      <c r="N536" s="60"/>
      <c r="O536" s="63"/>
      <c r="P536" s="63"/>
      <c r="Q536" s="63"/>
      <c r="R536" s="63"/>
      <c r="S536" s="63"/>
      <c r="T536" s="63"/>
      <c r="U536" s="63"/>
      <c r="V536" s="63"/>
      <c r="W536" s="63"/>
      <c r="X536" s="63"/>
      <c r="Y536" s="63"/>
      <c r="Z536" s="63"/>
    </row>
    <row r="537" spans="1:26" ht="13.5" customHeight="1" x14ac:dyDescent="0.35">
      <c r="A537" s="60"/>
      <c r="B537" s="60"/>
      <c r="C537" s="63"/>
      <c r="D537" s="63"/>
      <c r="E537" s="63"/>
      <c r="F537" s="63"/>
      <c r="G537" s="63"/>
      <c r="H537" s="63"/>
      <c r="I537" s="63"/>
      <c r="J537" s="63"/>
      <c r="K537" s="63"/>
      <c r="L537" s="63"/>
      <c r="M537" s="122"/>
      <c r="N537" s="60"/>
      <c r="O537" s="63"/>
      <c r="P537" s="63"/>
      <c r="Q537" s="63"/>
      <c r="R537" s="63"/>
      <c r="S537" s="63"/>
      <c r="T537" s="63"/>
      <c r="U537" s="63"/>
      <c r="V537" s="63"/>
      <c r="W537" s="63"/>
      <c r="X537" s="63"/>
      <c r="Y537" s="63"/>
      <c r="Z537" s="63"/>
    </row>
    <row r="538" spans="1:26" ht="13.5" customHeight="1" x14ac:dyDescent="0.35">
      <c r="A538" s="60"/>
      <c r="B538" s="60"/>
      <c r="C538" s="63"/>
      <c r="D538" s="63"/>
      <c r="E538" s="63"/>
      <c r="F538" s="63"/>
      <c r="G538" s="63"/>
      <c r="H538" s="63"/>
      <c r="I538" s="63"/>
      <c r="J538" s="63"/>
      <c r="K538" s="63"/>
      <c r="L538" s="63"/>
      <c r="M538" s="122"/>
      <c r="N538" s="60"/>
      <c r="O538" s="63"/>
      <c r="P538" s="63"/>
      <c r="Q538" s="63"/>
      <c r="R538" s="63"/>
      <c r="S538" s="63"/>
      <c r="T538" s="63"/>
      <c r="U538" s="63"/>
      <c r="V538" s="63"/>
      <c r="W538" s="63"/>
      <c r="X538" s="63"/>
      <c r="Y538" s="63"/>
      <c r="Z538" s="63"/>
    </row>
    <row r="539" spans="1:26" ht="13.5" customHeight="1" x14ac:dyDescent="0.35">
      <c r="A539" s="60"/>
      <c r="B539" s="60"/>
      <c r="C539" s="63"/>
      <c r="D539" s="63"/>
      <c r="E539" s="63"/>
      <c r="F539" s="63"/>
      <c r="G539" s="63"/>
      <c r="H539" s="63"/>
      <c r="I539" s="63"/>
      <c r="J539" s="63"/>
      <c r="K539" s="63"/>
      <c r="L539" s="63"/>
      <c r="M539" s="122"/>
      <c r="N539" s="60"/>
      <c r="O539" s="63"/>
      <c r="P539" s="63"/>
      <c r="Q539" s="63"/>
      <c r="R539" s="63"/>
      <c r="S539" s="63"/>
      <c r="T539" s="63"/>
      <c r="U539" s="63"/>
      <c r="V539" s="63"/>
      <c r="W539" s="63"/>
      <c r="X539" s="63"/>
      <c r="Y539" s="63"/>
      <c r="Z539" s="63"/>
    </row>
    <row r="540" spans="1:26" ht="13.5" customHeight="1" x14ac:dyDescent="0.35">
      <c r="A540" s="60"/>
      <c r="B540" s="60"/>
      <c r="C540" s="63"/>
      <c r="D540" s="63"/>
      <c r="E540" s="63"/>
      <c r="F540" s="63"/>
      <c r="G540" s="63"/>
      <c r="H540" s="63"/>
      <c r="I540" s="63"/>
      <c r="J540" s="63"/>
      <c r="K540" s="63"/>
      <c r="L540" s="63"/>
      <c r="M540" s="122"/>
      <c r="N540" s="60"/>
      <c r="O540" s="63"/>
      <c r="P540" s="63"/>
      <c r="Q540" s="63"/>
      <c r="R540" s="63"/>
      <c r="S540" s="63"/>
      <c r="T540" s="63"/>
      <c r="U540" s="63"/>
      <c r="V540" s="63"/>
      <c r="W540" s="63"/>
      <c r="X540" s="63"/>
      <c r="Y540" s="63"/>
      <c r="Z540" s="63"/>
    </row>
    <row r="541" spans="1:26" ht="13.5" customHeight="1" x14ac:dyDescent="0.35">
      <c r="A541" s="60"/>
      <c r="B541" s="60"/>
      <c r="C541" s="63"/>
      <c r="D541" s="63"/>
      <c r="E541" s="63"/>
      <c r="F541" s="63"/>
      <c r="G541" s="63"/>
      <c r="H541" s="63"/>
      <c r="I541" s="63"/>
      <c r="J541" s="63"/>
      <c r="K541" s="63"/>
      <c r="L541" s="63"/>
      <c r="M541" s="122"/>
      <c r="N541" s="60"/>
      <c r="O541" s="63"/>
      <c r="P541" s="63"/>
      <c r="Q541" s="63"/>
      <c r="R541" s="63"/>
      <c r="S541" s="63"/>
      <c r="T541" s="63"/>
      <c r="U541" s="63"/>
      <c r="V541" s="63"/>
      <c r="W541" s="63"/>
      <c r="X541" s="63"/>
      <c r="Y541" s="63"/>
      <c r="Z541" s="63"/>
    </row>
    <row r="542" spans="1:26" ht="13.5" customHeight="1" x14ac:dyDescent="0.35">
      <c r="A542" s="60"/>
      <c r="B542" s="60"/>
      <c r="C542" s="63"/>
      <c r="D542" s="63"/>
      <c r="E542" s="63"/>
      <c r="F542" s="63"/>
      <c r="G542" s="63"/>
      <c r="H542" s="63"/>
      <c r="I542" s="63"/>
      <c r="J542" s="63"/>
      <c r="K542" s="63"/>
      <c r="L542" s="63"/>
      <c r="M542" s="122"/>
      <c r="N542" s="60"/>
      <c r="O542" s="63"/>
      <c r="P542" s="63"/>
      <c r="Q542" s="63"/>
      <c r="R542" s="63"/>
      <c r="S542" s="63"/>
      <c r="T542" s="63"/>
      <c r="U542" s="63"/>
      <c r="V542" s="63"/>
      <c r="W542" s="63"/>
      <c r="X542" s="63"/>
      <c r="Y542" s="63"/>
      <c r="Z542" s="63"/>
    </row>
    <row r="543" spans="1:26" ht="13.5" customHeight="1" x14ac:dyDescent="0.35">
      <c r="A543" s="60"/>
      <c r="B543" s="60"/>
      <c r="C543" s="63"/>
      <c r="D543" s="63"/>
      <c r="E543" s="63"/>
      <c r="F543" s="63"/>
      <c r="G543" s="63"/>
      <c r="H543" s="63"/>
      <c r="I543" s="63"/>
      <c r="J543" s="63"/>
      <c r="K543" s="63"/>
      <c r="L543" s="63"/>
      <c r="M543" s="122"/>
      <c r="N543" s="60"/>
      <c r="O543" s="63"/>
      <c r="P543" s="63"/>
      <c r="Q543" s="63"/>
      <c r="R543" s="63"/>
      <c r="S543" s="63"/>
      <c r="T543" s="63"/>
      <c r="U543" s="63"/>
      <c r="V543" s="63"/>
      <c r="W543" s="63"/>
      <c r="X543" s="63"/>
      <c r="Y543" s="63"/>
      <c r="Z543" s="63"/>
    </row>
    <row r="544" spans="1:26" ht="13.5" customHeight="1" x14ac:dyDescent="0.35">
      <c r="A544" s="60"/>
      <c r="B544" s="60"/>
      <c r="C544" s="63"/>
      <c r="D544" s="63"/>
      <c r="E544" s="63"/>
      <c r="F544" s="63"/>
      <c r="G544" s="63"/>
      <c r="H544" s="63"/>
      <c r="I544" s="63"/>
      <c r="J544" s="63"/>
      <c r="K544" s="63"/>
      <c r="L544" s="63"/>
      <c r="M544" s="122"/>
      <c r="N544" s="60"/>
      <c r="O544" s="63"/>
      <c r="P544" s="63"/>
      <c r="Q544" s="63"/>
      <c r="R544" s="63"/>
      <c r="S544" s="63"/>
      <c r="T544" s="63"/>
      <c r="U544" s="63"/>
      <c r="V544" s="63"/>
      <c r="W544" s="63"/>
      <c r="X544" s="63"/>
      <c r="Y544" s="63"/>
      <c r="Z544" s="63"/>
    </row>
    <row r="545" spans="1:26" ht="13.5" customHeight="1" x14ac:dyDescent="0.35">
      <c r="A545" s="60"/>
      <c r="B545" s="60"/>
      <c r="C545" s="63"/>
      <c r="D545" s="63"/>
      <c r="E545" s="63"/>
      <c r="F545" s="63"/>
      <c r="G545" s="63"/>
      <c r="H545" s="63"/>
      <c r="I545" s="63"/>
      <c r="J545" s="63"/>
      <c r="K545" s="63"/>
      <c r="L545" s="63"/>
      <c r="M545" s="122"/>
      <c r="N545" s="60"/>
      <c r="O545" s="63"/>
      <c r="P545" s="63"/>
      <c r="Q545" s="63"/>
      <c r="R545" s="63"/>
      <c r="S545" s="63"/>
      <c r="T545" s="63"/>
      <c r="U545" s="63"/>
      <c r="V545" s="63"/>
      <c r="W545" s="63"/>
      <c r="X545" s="63"/>
      <c r="Y545" s="63"/>
      <c r="Z545" s="63"/>
    </row>
    <row r="546" spans="1:26" ht="13.5" customHeight="1" x14ac:dyDescent="0.35">
      <c r="A546" s="60"/>
      <c r="B546" s="60"/>
      <c r="C546" s="63"/>
      <c r="D546" s="63"/>
      <c r="E546" s="63"/>
      <c r="F546" s="63"/>
      <c r="G546" s="63"/>
      <c r="H546" s="63"/>
      <c r="I546" s="63"/>
      <c r="J546" s="63"/>
      <c r="K546" s="63"/>
      <c r="L546" s="63"/>
      <c r="M546" s="122"/>
      <c r="N546" s="60"/>
      <c r="O546" s="63"/>
      <c r="P546" s="63"/>
      <c r="Q546" s="63"/>
      <c r="R546" s="63"/>
      <c r="S546" s="63"/>
      <c r="T546" s="63"/>
      <c r="U546" s="63"/>
      <c r="V546" s="63"/>
      <c r="W546" s="63"/>
      <c r="X546" s="63"/>
      <c r="Y546" s="63"/>
      <c r="Z546" s="63"/>
    </row>
    <row r="547" spans="1:26" ht="13.5" customHeight="1" x14ac:dyDescent="0.35">
      <c r="A547" s="60"/>
      <c r="B547" s="60"/>
      <c r="C547" s="63"/>
      <c r="D547" s="63"/>
      <c r="E547" s="63"/>
      <c r="F547" s="63"/>
      <c r="G547" s="63"/>
      <c r="H547" s="63"/>
      <c r="I547" s="63"/>
      <c r="J547" s="63"/>
      <c r="K547" s="63"/>
      <c r="L547" s="63"/>
      <c r="M547" s="122"/>
      <c r="N547" s="60"/>
      <c r="O547" s="63"/>
      <c r="P547" s="63"/>
      <c r="Q547" s="63"/>
      <c r="R547" s="63"/>
      <c r="S547" s="63"/>
      <c r="T547" s="63"/>
      <c r="U547" s="63"/>
      <c r="V547" s="63"/>
      <c r="W547" s="63"/>
      <c r="X547" s="63"/>
      <c r="Y547" s="63"/>
      <c r="Z547" s="63"/>
    </row>
    <row r="548" spans="1:26" ht="13.5" customHeight="1" x14ac:dyDescent="0.35">
      <c r="A548" s="60"/>
      <c r="B548" s="60"/>
      <c r="C548" s="63"/>
      <c r="D548" s="63"/>
      <c r="E548" s="63"/>
      <c r="F548" s="63"/>
      <c r="G548" s="63"/>
      <c r="H548" s="63"/>
      <c r="I548" s="63"/>
      <c r="J548" s="63"/>
      <c r="K548" s="63"/>
      <c r="L548" s="63"/>
      <c r="M548" s="122"/>
      <c r="N548" s="60"/>
      <c r="O548" s="63"/>
      <c r="P548" s="63"/>
      <c r="Q548" s="63"/>
      <c r="R548" s="63"/>
      <c r="S548" s="63"/>
      <c r="T548" s="63"/>
      <c r="U548" s="63"/>
      <c r="V548" s="63"/>
      <c r="W548" s="63"/>
      <c r="X548" s="63"/>
      <c r="Y548" s="63"/>
      <c r="Z548" s="63"/>
    </row>
    <row r="549" spans="1:26" ht="13.5" customHeight="1" x14ac:dyDescent="0.35">
      <c r="A549" s="60"/>
      <c r="B549" s="60"/>
      <c r="C549" s="63"/>
      <c r="D549" s="63"/>
      <c r="E549" s="63"/>
      <c r="F549" s="63"/>
      <c r="G549" s="63"/>
      <c r="H549" s="63"/>
      <c r="I549" s="63"/>
      <c r="J549" s="63"/>
      <c r="K549" s="63"/>
      <c r="L549" s="63"/>
      <c r="M549" s="122"/>
      <c r="N549" s="60"/>
      <c r="O549" s="63"/>
      <c r="P549" s="63"/>
      <c r="Q549" s="63"/>
      <c r="R549" s="63"/>
      <c r="S549" s="63"/>
      <c r="T549" s="63"/>
      <c r="U549" s="63"/>
      <c r="V549" s="63"/>
      <c r="W549" s="63"/>
      <c r="X549" s="63"/>
      <c r="Y549" s="63"/>
      <c r="Z549" s="63"/>
    </row>
    <row r="550" spans="1:26" ht="13.5" customHeight="1" x14ac:dyDescent="0.35">
      <c r="A550" s="60"/>
      <c r="B550" s="60"/>
      <c r="C550" s="63"/>
      <c r="D550" s="63"/>
      <c r="E550" s="63"/>
      <c r="F550" s="63"/>
      <c r="G550" s="63"/>
      <c r="H550" s="63"/>
      <c r="I550" s="63"/>
      <c r="J550" s="63"/>
      <c r="K550" s="63"/>
      <c r="L550" s="63"/>
      <c r="M550" s="122"/>
      <c r="N550" s="60"/>
      <c r="O550" s="63"/>
      <c r="P550" s="63"/>
      <c r="Q550" s="63"/>
      <c r="R550" s="63"/>
      <c r="S550" s="63"/>
      <c r="T550" s="63"/>
      <c r="U550" s="63"/>
      <c r="V550" s="63"/>
      <c r="W550" s="63"/>
      <c r="X550" s="63"/>
      <c r="Y550" s="63"/>
      <c r="Z550" s="63"/>
    </row>
    <row r="551" spans="1:26" ht="13.5" customHeight="1" x14ac:dyDescent="0.35">
      <c r="A551" s="60"/>
      <c r="B551" s="60"/>
      <c r="C551" s="63"/>
      <c r="D551" s="63"/>
      <c r="E551" s="63"/>
      <c r="F551" s="63"/>
      <c r="G551" s="63"/>
      <c r="H551" s="63"/>
      <c r="I551" s="63"/>
      <c r="J551" s="63"/>
      <c r="K551" s="63"/>
      <c r="L551" s="63"/>
      <c r="M551" s="122"/>
      <c r="N551" s="60"/>
      <c r="O551" s="63"/>
      <c r="P551" s="63"/>
      <c r="Q551" s="63"/>
      <c r="R551" s="63"/>
      <c r="S551" s="63"/>
      <c r="T551" s="63"/>
      <c r="U551" s="63"/>
      <c r="V551" s="63"/>
      <c r="W551" s="63"/>
      <c r="X551" s="63"/>
      <c r="Y551" s="63"/>
      <c r="Z551" s="63"/>
    </row>
    <row r="552" spans="1:26" ht="13.5" customHeight="1" x14ac:dyDescent="0.35">
      <c r="A552" s="60"/>
      <c r="B552" s="60"/>
      <c r="C552" s="63"/>
      <c r="D552" s="63"/>
      <c r="E552" s="63"/>
      <c r="F552" s="63"/>
      <c r="G552" s="63"/>
      <c r="H552" s="63"/>
      <c r="I552" s="63"/>
      <c r="J552" s="63"/>
      <c r="K552" s="63"/>
      <c r="L552" s="63"/>
      <c r="M552" s="122"/>
      <c r="N552" s="60"/>
      <c r="O552" s="63"/>
      <c r="P552" s="63"/>
      <c r="Q552" s="63"/>
      <c r="R552" s="63"/>
      <c r="S552" s="63"/>
      <c r="T552" s="63"/>
      <c r="U552" s="63"/>
      <c r="V552" s="63"/>
      <c r="W552" s="63"/>
      <c r="X552" s="63"/>
      <c r="Y552" s="63"/>
      <c r="Z552" s="63"/>
    </row>
    <row r="553" spans="1:26" ht="13.5" customHeight="1" x14ac:dyDescent="0.35">
      <c r="A553" s="60"/>
      <c r="B553" s="60"/>
      <c r="C553" s="63"/>
      <c r="D553" s="63"/>
      <c r="E553" s="63"/>
      <c r="F553" s="63"/>
      <c r="G553" s="63"/>
      <c r="H553" s="63"/>
      <c r="I553" s="63"/>
      <c r="J553" s="63"/>
      <c r="K553" s="63"/>
      <c r="L553" s="63"/>
      <c r="M553" s="122"/>
      <c r="N553" s="60"/>
      <c r="O553" s="63"/>
      <c r="P553" s="63"/>
      <c r="Q553" s="63"/>
      <c r="R553" s="63"/>
      <c r="S553" s="63"/>
      <c r="T553" s="63"/>
      <c r="U553" s="63"/>
      <c r="V553" s="63"/>
      <c r="W553" s="63"/>
      <c r="X553" s="63"/>
      <c r="Y553" s="63"/>
      <c r="Z553" s="63"/>
    </row>
    <row r="554" spans="1:26" ht="13.5" customHeight="1" x14ac:dyDescent="0.35">
      <c r="A554" s="60"/>
      <c r="B554" s="60"/>
      <c r="C554" s="63"/>
      <c r="D554" s="63"/>
      <c r="E554" s="63"/>
      <c r="F554" s="63"/>
      <c r="G554" s="63"/>
      <c r="H554" s="63"/>
      <c r="I554" s="63"/>
      <c r="J554" s="63"/>
      <c r="K554" s="63"/>
      <c r="L554" s="63"/>
      <c r="M554" s="122"/>
      <c r="N554" s="60"/>
      <c r="O554" s="63"/>
      <c r="P554" s="63"/>
      <c r="Q554" s="63"/>
      <c r="R554" s="63"/>
      <c r="S554" s="63"/>
      <c r="T554" s="63"/>
      <c r="U554" s="63"/>
      <c r="V554" s="63"/>
      <c r="W554" s="63"/>
      <c r="X554" s="63"/>
      <c r="Y554" s="63"/>
      <c r="Z554" s="63"/>
    </row>
    <row r="555" spans="1:26" ht="13.5" customHeight="1" x14ac:dyDescent="0.35">
      <c r="A555" s="60"/>
      <c r="B555" s="60"/>
      <c r="C555" s="63"/>
      <c r="D555" s="63"/>
      <c r="E555" s="63"/>
      <c r="F555" s="63"/>
      <c r="G555" s="63"/>
      <c r="H555" s="63"/>
      <c r="I555" s="63"/>
      <c r="J555" s="63"/>
      <c r="K555" s="63"/>
      <c r="L555" s="63"/>
      <c r="M555" s="122"/>
      <c r="N555" s="60"/>
      <c r="O555" s="63"/>
      <c r="P555" s="63"/>
      <c r="Q555" s="63"/>
      <c r="R555" s="63"/>
      <c r="S555" s="63"/>
      <c r="T555" s="63"/>
      <c r="U555" s="63"/>
      <c r="V555" s="63"/>
      <c r="W555" s="63"/>
      <c r="X555" s="63"/>
      <c r="Y555" s="63"/>
      <c r="Z555" s="63"/>
    </row>
    <row r="556" spans="1:26" ht="13.5" customHeight="1" x14ac:dyDescent="0.35">
      <c r="A556" s="60"/>
      <c r="B556" s="60"/>
      <c r="C556" s="63"/>
      <c r="D556" s="63"/>
      <c r="E556" s="63"/>
      <c r="F556" s="63"/>
      <c r="G556" s="63"/>
      <c r="H556" s="63"/>
      <c r="I556" s="63"/>
      <c r="J556" s="63"/>
      <c r="K556" s="63"/>
      <c r="L556" s="63"/>
      <c r="M556" s="122"/>
      <c r="N556" s="60"/>
      <c r="O556" s="63"/>
      <c r="P556" s="63"/>
      <c r="Q556" s="63"/>
      <c r="R556" s="63"/>
      <c r="S556" s="63"/>
      <c r="T556" s="63"/>
      <c r="U556" s="63"/>
      <c r="V556" s="63"/>
      <c r="W556" s="63"/>
      <c r="X556" s="63"/>
      <c r="Y556" s="63"/>
      <c r="Z556" s="63"/>
    </row>
    <row r="557" spans="1:26" ht="13.5" customHeight="1" x14ac:dyDescent="0.35">
      <c r="A557" s="60"/>
      <c r="B557" s="60"/>
      <c r="C557" s="63"/>
      <c r="D557" s="63"/>
      <c r="E557" s="63"/>
      <c r="F557" s="63"/>
      <c r="G557" s="63"/>
      <c r="H557" s="63"/>
      <c r="I557" s="63"/>
      <c r="J557" s="63"/>
      <c r="K557" s="63"/>
      <c r="L557" s="63"/>
      <c r="M557" s="122"/>
      <c r="N557" s="60"/>
      <c r="O557" s="63"/>
      <c r="P557" s="63"/>
      <c r="Q557" s="63"/>
      <c r="R557" s="63"/>
      <c r="S557" s="63"/>
      <c r="T557" s="63"/>
      <c r="U557" s="63"/>
      <c r="V557" s="63"/>
      <c r="W557" s="63"/>
      <c r="X557" s="63"/>
      <c r="Y557" s="63"/>
      <c r="Z557" s="63"/>
    </row>
    <row r="558" spans="1:26" ht="13.5" customHeight="1" x14ac:dyDescent="0.35">
      <c r="A558" s="60"/>
      <c r="B558" s="60"/>
      <c r="C558" s="63"/>
      <c r="D558" s="63"/>
      <c r="E558" s="63"/>
      <c r="F558" s="63"/>
      <c r="G558" s="63"/>
      <c r="H558" s="63"/>
      <c r="I558" s="63"/>
      <c r="J558" s="63"/>
      <c r="K558" s="63"/>
      <c r="L558" s="63"/>
      <c r="M558" s="122"/>
      <c r="N558" s="60"/>
      <c r="O558" s="63"/>
      <c r="P558" s="63"/>
      <c r="Q558" s="63"/>
      <c r="R558" s="63"/>
      <c r="S558" s="63"/>
      <c r="T558" s="63"/>
      <c r="U558" s="63"/>
      <c r="V558" s="63"/>
      <c r="W558" s="63"/>
      <c r="X558" s="63"/>
      <c r="Y558" s="63"/>
      <c r="Z558" s="63"/>
    </row>
    <row r="559" spans="1:26" ht="13.5" customHeight="1" x14ac:dyDescent="0.35">
      <c r="A559" s="60"/>
      <c r="B559" s="60"/>
      <c r="C559" s="63"/>
      <c r="D559" s="63"/>
      <c r="E559" s="63"/>
      <c r="F559" s="63"/>
      <c r="G559" s="63"/>
      <c r="H559" s="63"/>
      <c r="I559" s="63"/>
      <c r="J559" s="63"/>
      <c r="K559" s="63"/>
      <c r="L559" s="63"/>
      <c r="M559" s="122"/>
      <c r="N559" s="60"/>
      <c r="O559" s="63"/>
      <c r="P559" s="63"/>
      <c r="Q559" s="63"/>
      <c r="R559" s="63"/>
      <c r="S559" s="63"/>
      <c r="T559" s="63"/>
      <c r="U559" s="63"/>
      <c r="V559" s="63"/>
      <c r="W559" s="63"/>
      <c r="X559" s="63"/>
      <c r="Y559" s="63"/>
      <c r="Z559" s="63"/>
    </row>
    <row r="560" spans="1:26" ht="13.5" customHeight="1" x14ac:dyDescent="0.35">
      <c r="A560" s="60"/>
      <c r="B560" s="60"/>
      <c r="C560" s="63"/>
      <c r="D560" s="63"/>
      <c r="E560" s="63"/>
      <c r="F560" s="63"/>
      <c r="G560" s="63"/>
      <c r="H560" s="63"/>
      <c r="I560" s="63"/>
      <c r="J560" s="63"/>
      <c r="K560" s="63"/>
      <c r="L560" s="63"/>
      <c r="M560" s="122"/>
      <c r="N560" s="60"/>
      <c r="O560" s="63"/>
      <c r="P560" s="63"/>
      <c r="Q560" s="63"/>
      <c r="R560" s="63"/>
      <c r="S560" s="63"/>
      <c r="T560" s="63"/>
      <c r="U560" s="63"/>
      <c r="V560" s="63"/>
      <c r="W560" s="63"/>
      <c r="X560" s="63"/>
      <c r="Y560" s="63"/>
      <c r="Z560" s="63"/>
    </row>
    <row r="561" spans="1:26" ht="13.5" customHeight="1" x14ac:dyDescent="0.35">
      <c r="A561" s="60"/>
      <c r="B561" s="60"/>
      <c r="C561" s="63"/>
      <c r="D561" s="63"/>
      <c r="E561" s="63"/>
      <c r="F561" s="63"/>
      <c r="G561" s="63"/>
      <c r="H561" s="63"/>
      <c r="I561" s="63"/>
      <c r="J561" s="63"/>
      <c r="K561" s="63"/>
      <c r="L561" s="63"/>
      <c r="M561" s="122"/>
      <c r="N561" s="60"/>
      <c r="O561" s="63"/>
      <c r="P561" s="63"/>
      <c r="Q561" s="63"/>
      <c r="R561" s="63"/>
      <c r="S561" s="63"/>
      <c r="T561" s="63"/>
      <c r="U561" s="63"/>
      <c r="V561" s="63"/>
      <c r="W561" s="63"/>
      <c r="X561" s="63"/>
      <c r="Y561" s="63"/>
      <c r="Z561" s="63"/>
    </row>
    <row r="562" spans="1:26" ht="13.5" customHeight="1" x14ac:dyDescent="0.35">
      <c r="A562" s="60"/>
      <c r="B562" s="60"/>
      <c r="C562" s="63"/>
      <c r="D562" s="63"/>
      <c r="E562" s="63"/>
      <c r="F562" s="63"/>
      <c r="G562" s="63"/>
      <c r="H562" s="63"/>
      <c r="I562" s="63"/>
      <c r="J562" s="63"/>
      <c r="K562" s="63"/>
      <c r="L562" s="63"/>
      <c r="M562" s="122"/>
      <c r="N562" s="60"/>
      <c r="O562" s="63"/>
      <c r="P562" s="63"/>
      <c r="Q562" s="63"/>
      <c r="R562" s="63"/>
      <c r="S562" s="63"/>
      <c r="T562" s="63"/>
      <c r="U562" s="63"/>
      <c r="V562" s="63"/>
      <c r="W562" s="63"/>
      <c r="X562" s="63"/>
      <c r="Y562" s="63"/>
      <c r="Z562" s="63"/>
    </row>
    <row r="563" spans="1:26" ht="13.5" customHeight="1" x14ac:dyDescent="0.35">
      <c r="A563" s="60"/>
      <c r="B563" s="60"/>
      <c r="C563" s="63"/>
      <c r="D563" s="63"/>
      <c r="E563" s="63"/>
      <c r="F563" s="63"/>
      <c r="G563" s="63"/>
      <c r="H563" s="63"/>
      <c r="I563" s="63"/>
      <c r="J563" s="63"/>
      <c r="K563" s="63"/>
      <c r="L563" s="63"/>
      <c r="M563" s="122"/>
      <c r="N563" s="60"/>
      <c r="O563" s="63"/>
      <c r="P563" s="63"/>
      <c r="Q563" s="63"/>
      <c r="R563" s="63"/>
      <c r="S563" s="63"/>
      <c r="T563" s="63"/>
      <c r="U563" s="63"/>
      <c r="V563" s="63"/>
      <c r="W563" s="63"/>
      <c r="X563" s="63"/>
      <c r="Y563" s="63"/>
      <c r="Z563" s="63"/>
    </row>
    <row r="564" spans="1:26" ht="13.5" customHeight="1" x14ac:dyDescent="0.35">
      <c r="A564" s="60"/>
      <c r="B564" s="60"/>
      <c r="C564" s="63"/>
      <c r="D564" s="63"/>
      <c r="E564" s="63"/>
      <c r="F564" s="63"/>
      <c r="G564" s="63"/>
      <c r="H564" s="63"/>
      <c r="I564" s="63"/>
      <c r="J564" s="63"/>
      <c r="K564" s="63"/>
      <c r="L564" s="63"/>
      <c r="M564" s="122"/>
      <c r="N564" s="60"/>
      <c r="O564" s="63"/>
      <c r="P564" s="63"/>
      <c r="Q564" s="63"/>
      <c r="R564" s="63"/>
      <c r="S564" s="63"/>
      <c r="T564" s="63"/>
      <c r="U564" s="63"/>
      <c r="V564" s="63"/>
      <c r="W564" s="63"/>
      <c r="X564" s="63"/>
      <c r="Y564" s="63"/>
      <c r="Z564" s="63"/>
    </row>
    <row r="565" spans="1:26" ht="13.5" customHeight="1" x14ac:dyDescent="0.35">
      <c r="A565" s="60"/>
      <c r="B565" s="60"/>
      <c r="C565" s="63"/>
      <c r="D565" s="63"/>
      <c r="E565" s="63"/>
      <c r="F565" s="63"/>
      <c r="G565" s="63"/>
      <c r="H565" s="63"/>
      <c r="I565" s="63"/>
      <c r="J565" s="63"/>
      <c r="K565" s="63"/>
      <c r="L565" s="63"/>
      <c r="M565" s="122"/>
      <c r="N565" s="60"/>
      <c r="O565" s="63"/>
      <c r="P565" s="63"/>
      <c r="Q565" s="63"/>
      <c r="R565" s="63"/>
      <c r="S565" s="63"/>
      <c r="T565" s="63"/>
      <c r="U565" s="63"/>
      <c r="V565" s="63"/>
      <c r="W565" s="63"/>
      <c r="X565" s="63"/>
      <c r="Y565" s="63"/>
      <c r="Z565" s="63"/>
    </row>
    <row r="566" spans="1:26" ht="13.5" customHeight="1" x14ac:dyDescent="0.35">
      <c r="A566" s="60"/>
      <c r="B566" s="60"/>
      <c r="C566" s="63"/>
      <c r="D566" s="63"/>
      <c r="E566" s="63"/>
      <c r="F566" s="63"/>
      <c r="G566" s="63"/>
      <c r="H566" s="63"/>
      <c r="I566" s="63"/>
      <c r="J566" s="63"/>
      <c r="K566" s="63"/>
      <c r="L566" s="63"/>
      <c r="M566" s="122"/>
      <c r="N566" s="60"/>
      <c r="O566" s="63"/>
      <c r="P566" s="63"/>
      <c r="Q566" s="63"/>
      <c r="R566" s="63"/>
      <c r="S566" s="63"/>
      <c r="T566" s="63"/>
      <c r="U566" s="63"/>
      <c r="V566" s="63"/>
      <c r="W566" s="63"/>
      <c r="X566" s="63"/>
      <c r="Y566" s="63"/>
      <c r="Z566" s="63"/>
    </row>
    <row r="567" spans="1:26" ht="13.5" customHeight="1" x14ac:dyDescent="0.35">
      <c r="A567" s="60"/>
      <c r="B567" s="60"/>
      <c r="C567" s="63"/>
      <c r="D567" s="63"/>
      <c r="E567" s="63"/>
      <c r="F567" s="63"/>
      <c r="G567" s="63"/>
      <c r="H567" s="63"/>
      <c r="I567" s="63"/>
      <c r="J567" s="63"/>
      <c r="K567" s="63"/>
      <c r="L567" s="63"/>
      <c r="M567" s="122"/>
      <c r="N567" s="60"/>
      <c r="O567" s="63"/>
      <c r="P567" s="63"/>
      <c r="Q567" s="63"/>
      <c r="R567" s="63"/>
      <c r="S567" s="63"/>
      <c r="T567" s="63"/>
      <c r="U567" s="63"/>
      <c r="V567" s="63"/>
      <c r="W567" s="63"/>
      <c r="X567" s="63"/>
      <c r="Y567" s="63"/>
      <c r="Z567" s="63"/>
    </row>
    <row r="568" spans="1:26" ht="13.5" customHeight="1" x14ac:dyDescent="0.35">
      <c r="A568" s="60"/>
      <c r="B568" s="60"/>
      <c r="C568" s="63"/>
      <c r="D568" s="63"/>
      <c r="E568" s="63"/>
      <c r="F568" s="63"/>
      <c r="G568" s="63"/>
      <c r="H568" s="63"/>
      <c r="I568" s="63"/>
      <c r="J568" s="63"/>
      <c r="K568" s="63"/>
      <c r="L568" s="63"/>
      <c r="M568" s="122"/>
      <c r="N568" s="60"/>
      <c r="O568" s="63"/>
      <c r="P568" s="63"/>
      <c r="Q568" s="63"/>
      <c r="R568" s="63"/>
      <c r="S568" s="63"/>
      <c r="T568" s="63"/>
      <c r="U568" s="63"/>
      <c r="V568" s="63"/>
      <c r="W568" s="63"/>
      <c r="X568" s="63"/>
      <c r="Y568" s="63"/>
      <c r="Z568" s="63"/>
    </row>
    <row r="569" spans="1:26" ht="13.5" customHeight="1" x14ac:dyDescent="0.35">
      <c r="A569" s="60"/>
      <c r="B569" s="60"/>
      <c r="C569" s="63"/>
      <c r="D569" s="63"/>
      <c r="E569" s="63"/>
      <c r="F569" s="63"/>
      <c r="G569" s="63"/>
      <c r="H569" s="63"/>
      <c r="I569" s="63"/>
      <c r="J569" s="63"/>
      <c r="K569" s="63"/>
      <c r="L569" s="63"/>
      <c r="M569" s="122"/>
      <c r="N569" s="60"/>
      <c r="O569" s="63"/>
      <c r="P569" s="63"/>
      <c r="Q569" s="63"/>
      <c r="R569" s="63"/>
      <c r="S569" s="63"/>
      <c r="T569" s="63"/>
      <c r="U569" s="63"/>
      <c r="V569" s="63"/>
      <c r="W569" s="63"/>
      <c r="X569" s="63"/>
      <c r="Y569" s="63"/>
      <c r="Z569" s="63"/>
    </row>
    <row r="570" spans="1:26" ht="13.5" customHeight="1" x14ac:dyDescent="0.35">
      <c r="A570" s="60"/>
      <c r="B570" s="60"/>
      <c r="C570" s="63"/>
      <c r="D570" s="63"/>
      <c r="E570" s="63"/>
      <c r="F570" s="63"/>
      <c r="G570" s="63"/>
      <c r="H570" s="63"/>
      <c r="I570" s="63"/>
      <c r="J570" s="63"/>
      <c r="K570" s="63"/>
      <c r="L570" s="63"/>
      <c r="M570" s="122"/>
      <c r="N570" s="60"/>
      <c r="O570" s="63"/>
      <c r="P570" s="63"/>
      <c r="Q570" s="63"/>
      <c r="R570" s="63"/>
      <c r="S570" s="63"/>
      <c r="T570" s="63"/>
      <c r="U570" s="63"/>
      <c r="V570" s="63"/>
      <c r="W570" s="63"/>
      <c r="X570" s="63"/>
      <c r="Y570" s="63"/>
      <c r="Z570" s="63"/>
    </row>
    <row r="571" spans="1:26" ht="13.5" customHeight="1" x14ac:dyDescent="0.35">
      <c r="A571" s="60"/>
      <c r="B571" s="60"/>
      <c r="C571" s="63"/>
      <c r="D571" s="63"/>
      <c r="E571" s="63"/>
      <c r="F571" s="63"/>
      <c r="G571" s="63"/>
      <c r="H571" s="63"/>
      <c r="I571" s="63"/>
      <c r="J571" s="63"/>
      <c r="K571" s="63"/>
      <c r="L571" s="63"/>
      <c r="M571" s="122"/>
      <c r="N571" s="60"/>
      <c r="O571" s="63"/>
      <c r="P571" s="63"/>
      <c r="Q571" s="63"/>
      <c r="R571" s="63"/>
      <c r="S571" s="63"/>
      <c r="T571" s="63"/>
      <c r="U571" s="63"/>
      <c r="V571" s="63"/>
      <c r="W571" s="63"/>
      <c r="X571" s="63"/>
      <c r="Y571" s="63"/>
      <c r="Z571" s="63"/>
    </row>
    <row r="572" spans="1:26" ht="13.5" customHeight="1" x14ac:dyDescent="0.35">
      <c r="A572" s="60"/>
      <c r="B572" s="60"/>
      <c r="C572" s="63"/>
      <c r="D572" s="63"/>
      <c r="E572" s="63"/>
      <c r="F572" s="63"/>
      <c r="G572" s="63"/>
      <c r="H572" s="63"/>
      <c r="I572" s="63"/>
      <c r="J572" s="63"/>
      <c r="K572" s="63"/>
      <c r="L572" s="63"/>
      <c r="M572" s="122"/>
      <c r="N572" s="60"/>
      <c r="O572" s="63"/>
      <c r="P572" s="63"/>
      <c r="Q572" s="63"/>
      <c r="R572" s="63"/>
      <c r="S572" s="63"/>
      <c r="T572" s="63"/>
      <c r="U572" s="63"/>
      <c r="V572" s="63"/>
      <c r="W572" s="63"/>
      <c r="X572" s="63"/>
      <c r="Y572" s="63"/>
      <c r="Z572" s="63"/>
    </row>
    <row r="573" spans="1:26" ht="13.5" customHeight="1" x14ac:dyDescent="0.35">
      <c r="A573" s="60"/>
      <c r="B573" s="60"/>
      <c r="C573" s="63"/>
      <c r="D573" s="63"/>
      <c r="E573" s="63"/>
      <c r="F573" s="63"/>
      <c r="G573" s="63"/>
      <c r="H573" s="63"/>
      <c r="I573" s="63"/>
      <c r="J573" s="63"/>
      <c r="K573" s="63"/>
      <c r="L573" s="63"/>
      <c r="M573" s="122"/>
      <c r="N573" s="60"/>
      <c r="O573" s="63"/>
      <c r="P573" s="63"/>
      <c r="Q573" s="63"/>
      <c r="R573" s="63"/>
      <c r="S573" s="63"/>
      <c r="T573" s="63"/>
      <c r="U573" s="63"/>
      <c r="V573" s="63"/>
      <c r="W573" s="63"/>
      <c r="X573" s="63"/>
      <c r="Y573" s="63"/>
      <c r="Z573" s="63"/>
    </row>
    <row r="574" spans="1:26" ht="13.5" customHeight="1" x14ac:dyDescent="0.35">
      <c r="A574" s="60"/>
      <c r="B574" s="60"/>
      <c r="C574" s="63"/>
      <c r="D574" s="63"/>
      <c r="E574" s="63"/>
      <c r="F574" s="63"/>
      <c r="G574" s="63"/>
      <c r="H574" s="63"/>
      <c r="I574" s="63"/>
      <c r="J574" s="63"/>
      <c r="K574" s="63"/>
      <c r="L574" s="63"/>
      <c r="M574" s="122"/>
      <c r="N574" s="60"/>
      <c r="O574" s="63"/>
      <c r="P574" s="63"/>
      <c r="Q574" s="63"/>
      <c r="R574" s="63"/>
      <c r="S574" s="63"/>
      <c r="T574" s="63"/>
      <c r="U574" s="63"/>
      <c r="V574" s="63"/>
      <c r="W574" s="63"/>
      <c r="X574" s="63"/>
      <c r="Y574" s="63"/>
      <c r="Z574" s="63"/>
    </row>
    <row r="575" spans="1:26" ht="13.5" customHeight="1" x14ac:dyDescent="0.35">
      <c r="A575" s="60"/>
      <c r="B575" s="60"/>
      <c r="C575" s="63"/>
      <c r="D575" s="63"/>
      <c r="E575" s="63"/>
      <c r="F575" s="63"/>
      <c r="G575" s="63"/>
      <c r="H575" s="63"/>
      <c r="I575" s="63"/>
      <c r="J575" s="63"/>
      <c r="K575" s="63"/>
      <c r="L575" s="63"/>
      <c r="M575" s="122"/>
      <c r="N575" s="60"/>
      <c r="O575" s="63"/>
      <c r="P575" s="63"/>
      <c r="Q575" s="63"/>
      <c r="R575" s="63"/>
      <c r="S575" s="63"/>
      <c r="T575" s="63"/>
      <c r="U575" s="63"/>
      <c r="V575" s="63"/>
      <c r="W575" s="63"/>
      <c r="X575" s="63"/>
      <c r="Y575" s="63"/>
      <c r="Z575" s="63"/>
    </row>
    <row r="576" spans="1:26" ht="13.5" customHeight="1" x14ac:dyDescent="0.35">
      <c r="A576" s="60"/>
      <c r="B576" s="60"/>
      <c r="C576" s="63"/>
      <c r="D576" s="63"/>
      <c r="E576" s="63"/>
      <c r="F576" s="63"/>
      <c r="G576" s="63"/>
      <c r="H576" s="63"/>
      <c r="I576" s="63"/>
      <c r="J576" s="63"/>
      <c r="K576" s="63"/>
      <c r="L576" s="63"/>
      <c r="M576" s="122"/>
      <c r="N576" s="60"/>
      <c r="O576" s="63"/>
      <c r="P576" s="63"/>
      <c r="Q576" s="63"/>
      <c r="R576" s="63"/>
      <c r="S576" s="63"/>
      <c r="T576" s="63"/>
      <c r="U576" s="63"/>
      <c r="V576" s="63"/>
      <c r="W576" s="63"/>
      <c r="X576" s="63"/>
      <c r="Y576" s="63"/>
      <c r="Z576" s="63"/>
    </row>
    <row r="577" spans="1:26" ht="13.5" customHeight="1" x14ac:dyDescent="0.35">
      <c r="A577" s="60"/>
      <c r="B577" s="60"/>
      <c r="C577" s="63"/>
      <c r="D577" s="63"/>
      <c r="E577" s="63"/>
      <c r="F577" s="63"/>
      <c r="G577" s="63"/>
      <c r="H577" s="63"/>
      <c r="I577" s="63"/>
      <c r="J577" s="63"/>
      <c r="K577" s="63"/>
      <c r="L577" s="63"/>
      <c r="M577" s="122"/>
      <c r="N577" s="60"/>
      <c r="O577" s="63"/>
      <c r="P577" s="63"/>
      <c r="Q577" s="63"/>
      <c r="R577" s="63"/>
      <c r="S577" s="63"/>
      <c r="T577" s="63"/>
      <c r="U577" s="63"/>
      <c r="V577" s="63"/>
      <c r="W577" s="63"/>
      <c r="X577" s="63"/>
      <c r="Y577" s="63"/>
      <c r="Z577" s="63"/>
    </row>
    <row r="578" spans="1:26" ht="13.5" customHeight="1" x14ac:dyDescent="0.35">
      <c r="A578" s="60"/>
      <c r="B578" s="60"/>
      <c r="C578" s="63"/>
      <c r="D578" s="63"/>
      <c r="E578" s="63"/>
      <c r="F578" s="63"/>
      <c r="G578" s="63"/>
      <c r="H578" s="63"/>
      <c r="I578" s="63"/>
      <c r="J578" s="63"/>
      <c r="K578" s="63"/>
      <c r="L578" s="63"/>
      <c r="M578" s="122"/>
      <c r="N578" s="60"/>
      <c r="O578" s="63"/>
      <c r="P578" s="63"/>
      <c r="Q578" s="63"/>
      <c r="R578" s="63"/>
      <c r="S578" s="63"/>
      <c r="T578" s="63"/>
      <c r="U578" s="63"/>
      <c r="V578" s="63"/>
      <c r="W578" s="63"/>
      <c r="X578" s="63"/>
      <c r="Y578" s="63"/>
      <c r="Z578" s="63"/>
    </row>
    <row r="579" spans="1:26" ht="13.5" customHeight="1" x14ac:dyDescent="0.35">
      <c r="A579" s="60"/>
      <c r="B579" s="60"/>
      <c r="C579" s="63"/>
      <c r="D579" s="63"/>
      <c r="E579" s="63"/>
      <c r="F579" s="63"/>
      <c r="G579" s="63"/>
      <c r="H579" s="63"/>
      <c r="I579" s="63"/>
      <c r="J579" s="63"/>
      <c r="K579" s="63"/>
      <c r="L579" s="63"/>
      <c r="M579" s="122"/>
      <c r="N579" s="60"/>
      <c r="O579" s="63"/>
      <c r="P579" s="63"/>
      <c r="Q579" s="63"/>
      <c r="R579" s="63"/>
      <c r="S579" s="63"/>
      <c r="T579" s="63"/>
      <c r="U579" s="63"/>
      <c r="V579" s="63"/>
      <c r="W579" s="63"/>
      <c r="X579" s="63"/>
      <c r="Y579" s="63"/>
      <c r="Z579" s="63"/>
    </row>
    <row r="580" spans="1:26" ht="13.5" customHeight="1" x14ac:dyDescent="0.35">
      <c r="A580" s="60"/>
      <c r="B580" s="60"/>
      <c r="C580" s="63"/>
      <c r="D580" s="63"/>
      <c r="E580" s="63"/>
      <c r="F580" s="63"/>
      <c r="G580" s="63"/>
      <c r="H580" s="63"/>
      <c r="I580" s="63"/>
      <c r="J580" s="63"/>
      <c r="K580" s="63"/>
      <c r="L580" s="63"/>
      <c r="M580" s="122"/>
      <c r="N580" s="60"/>
      <c r="O580" s="63"/>
      <c r="P580" s="63"/>
      <c r="Q580" s="63"/>
      <c r="R580" s="63"/>
      <c r="S580" s="63"/>
      <c r="T580" s="63"/>
      <c r="U580" s="63"/>
      <c r="V580" s="63"/>
      <c r="W580" s="63"/>
      <c r="X580" s="63"/>
      <c r="Y580" s="63"/>
      <c r="Z580" s="63"/>
    </row>
    <row r="581" spans="1:26" ht="13.5" customHeight="1" x14ac:dyDescent="0.35">
      <c r="A581" s="60"/>
      <c r="B581" s="60"/>
      <c r="C581" s="63"/>
      <c r="D581" s="63"/>
      <c r="E581" s="63"/>
      <c r="F581" s="63"/>
      <c r="G581" s="63"/>
      <c r="H581" s="63"/>
      <c r="I581" s="63"/>
      <c r="J581" s="63"/>
      <c r="K581" s="63"/>
      <c r="L581" s="63"/>
      <c r="M581" s="122"/>
      <c r="N581" s="60"/>
      <c r="O581" s="63"/>
      <c r="P581" s="63"/>
      <c r="Q581" s="63"/>
      <c r="R581" s="63"/>
      <c r="S581" s="63"/>
      <c r="T581" s="63"/>
      <c r="U581" s="63"/>
      <c r="V581" s="63"/>
      <c r="W581" s="63"/>
      <c r="X581" s="63"/>
      <c r="Y581" s="63"/>
      <c r="Z581" s="63"/>
    </row>
    <row r="582" spans="1:26" ht="13.5" customHeight="1" x14ac:dyDescent="0.35">
      <c r="A582" s="60"/>
      <c r="B582" s="60"/>
      <c r="C582" s="63"/>
      <c r="D582" s="63"/>
      <c r="E582" s="63"/>
      <c r="F582" s="63"/>
      <c r="G582" s="63"/>
      <c r="H582" s="63"/>
      <c r="I582" s="63"/>
      <c r="J582" s="63"/>
      <c r="K582" s="63"/>
      <c r="L582" s="63"/>
      <c r="M582" s="122"/>
      <c r="N582" s="60"/>
      <c r="O582" s="63"/>
      <c r="P582" s="63"/>
      <c r="Q582" s="63"/>
      <c r="R582" s="63"/>
      <c r="S582" s="63"/>
      <c r="T582" s="63"/>
      <c r="U582" s="63"/>
      <c r="V582" s="63"/>
      <c r="W582" s="63"/>
      <c r="X582" s="63"/>
      <c r="Y582" s="63"/>
      <c r="Z582" s="63"/>
    </row>
    <row r="583" spans="1:26" ht="13.5" customHeight="1" x14ac:dyDescent="0.35">
      <c r="A583" s="60"/>
      <c r="B583" s="60"/>
      <c r="C583" s="63"/>
      <c r="D583" s="63"/>
      <c r="E583" s="63"/>
      <c r="F583" s="63"/>
      <c r="G583" s="63"/>
      <c r="H583" s="63"/>
      <c r="I583" s="63"/>
      <c r="J583" s="63"/>
      <c r="K583" s="63"/>
      <c r="L583" s="63"/>
      <c r="M583" s="122"/>
      <c r="N583" s="60"/>
      <c r="O583" s="63"/>
      <c r="P583" s="63"/>
      <c r="Q583" s="63"/>
      <c r="R583" s="63"/>
      <c r="S583" s="63"/>
      <c r="T583" s="63"/>
      <c r="U583" s="63"/>
      <c r="V583" s="63"/>
      <c r="W583" s="63"/>
      <c r="X583" s="63"/>
      <c r="Y583" s="63"/>
      <c r="Z583" s="63"/>
    </row>
    <row r="584" spans="1:26" ht="13.5" customHeight="1" x14ac:dyDescent="0.35">
      <c r="A584" s="60"/>
      <c r="B584" s="60"/>
      <c r="C584" s="63"/>
      <c r="D584" s="63"/>
      <c r="E584" s="63"/>
      <c r="F584" s="63"/>
      <c r="G584" s="63"/>
      <c r="H584" s="63"/>
      <c r="I584" s="63"/>
      <c r="J584" s="63"/>
      <c r="K584" s="63"/>
      <c r="L584" s="63"/>
      <c r="M584" s="122"/>
      <c r="N584" s="60"/>
      <c r="O584" s="63"/>
      <c r="P584" s="63"/>
      <c r="Q584" s="63"/>
      <c r="R584" s="63"/>
      <c r="S584" s="63"/>
      <c r="T584" s="63"/>
      <c r="U584" s="63"/>
      <c r="V584" s="63"/>
      <c r="W584" s="63"/>
      <c r="X584" s="63"/>
      <c r="Y584" s="63"/>
      <c r="Z584" s="63"/>
    </row>
    <row r="585" spans="1:26" ht="13.5" customHeight="1" x14ac:dyDescent="0.35">
      <c r="A585" s="60"/>
      <c r="B585" s="60"/>
      <c r="C585" s="63"/>
      <c r="D585" s="63"/>
      <c r="E585" s="63"/>
      <c r="F585" s="63"/>
      <c r="G585" s="63"/>
      <c r="H585" s="63"/>
      <c r="I585" s="63"/>
      <c r="J585" s="63"/>
      <c r="K585" s="63"/>
      <c r="L585" s="63"/>
      <c r="M585" s="122"/>
      <c r="N585" s="60"/>
      <c r="O585" s="63"/>
      <c r="P585" s="63"/>
      <c r="Q585" s="63"/>
      <c r="R585" s="63"/>
      <c r="S585" s="63"/>
      <c r="T585" s="63"/>
      <c r="U585" s="63"/>
      <c r="V585" s="63"/>
      <c r="W585" s="63"/>
      <c r="X585" s="63"/>
      <c r="Y585" s="63"/>
      <c r="Z585" s="63"/>
    </row>
    <row r="586" spans="1:26" ht="13.5" customHeight="1" x14ac:dyDescent="0.35">
      <c r="A586" s="60"/>
      <c r="B586" s="60"/>
      <c r="C586" s="63"/>
      <c r="D586" s="63"/>
      <c r="E586" s="63"/>
      <c r="F586" s="63"/>
      <c r="G586" s="63"/>
      <c r="H586" s="63"/>
      <c r="I586" s="63"/>
      <c r="J586" s="63"/>
      <c r="K586" s="63"/>
      <c r="L586" s="63"/>
      <c r="M586" s="122"/>
      <c r="N586" s="60"/>
      <c r="O586" s="63"/>
      <c r="P586" s="63"/>
      <c r="Q586" s="63"/>
      <c r="R586" s="63"/>
      <c r="S586" s="63"/>
      <c r="T586" s="63"/>
      <c r="U586" s="63"/>
      <c r="V586" s="63"/>
      <c r="W586" s="63"/>
      <c r="X586" s="63"/>
      <c r="Y586" s="63"/>
      <c r="Z586" s="63"/>
    </row>
    <row r="587" spans="1:26" ht="13.5" customHeight="1" x14ac:dyDescent="0.35">
      <c r="A587" s="60"/>
      <c r="B587" s="60"/>
      <c r="C587" s="63"/>
      <c r="D587" s="63"/>
      <c r="E587" s="63"/>
      <c r="F587" s="63"/>
      <c r="G587" s="63"/>
      <c r="H587" s="63"/>
      <c r="I587" s="63"/>
      <c r="J587" s="63"/>
      <c r="K587" s="63"/>
      <c r="L587" s="63"/>
      <c r="M587" s="122"/>
      <c r="N587" s="60"/>
      <c r="O587" s="63"/>
      <c r="P587" s="63"/>
      <c r="Q587" s="63"/>
      <c r="R587" s="63"/>
      <c r="S587" s="63"/>
      <c r="T587" s="63"/>
      <c r="U587" s="63"/>
      <c r="V587" s="63"/>
      <c r="W587" s="63"/>
      <c r="X587" s="63"/>
      <c r="Y587" s="63"/>
      <c r="Z587" s="63"/>
    </row>
    <row r="588" spans="1:26" ht="13.5" customHeight="1" x14ac:dyDescent="0.35">
      <c r="A588" s="60"/>
      <c r="B588" s="60"/>
      <c r="C588" s="63"/>
      <c r="D588" s="63"/>
      <c r="E588" s="63"/>
      <c r="F588" s="63"/>
      <c r="G588" s="63"/>
      <c r="H588" s="63"/>
      <c r="I588" s="63"/>
      <c r="J588" s="63"/>
      <c r="K588" s="63"/>
      <c r="L588" s="63"/>
      <c r="M588" s="122"/>
      <c r="N588" s="60"/>
      <c r="O588" s="63"/>
      <c r="P588" s="63"/>
      <c r="Q588" s="63"/>
      <c r="R588" s="63"/>
      <c r="S588" s="63"/>
      <c r="T588" s="63"/>
      <c r="U588" s="63"/>
      <c r="V588" s="63"/>
      <c r="W588" s="63"/>
      <c r="X588" s="63"/>
      <c r="Y588" s="63"/>
      <c r="Z588" s="63"/>
    </row>
    <row r="589" spans="1:26" ht="13.5" customHeight="1" x14ac:dyDescent="0.35">
      <c r="A589" s="60"/>
      <c r="B589" s="60"/>
      <c r="C589" s="63"/>
      <c r="D589" s="63"/>
      <c r="E589" s="63"/>
      <c r="F589" s="63"/>
      <c r="G589" s="63"/>
      <c r="H589" s="63"/>
      <c r="I589" s="63"/>
      <c r="J589" s="63"/>
      <c r="K589" s="63"/>
      <c r="L589" s="63"/>
      <c r="M589" s="122"/>
      <c r="N589" s="60"/>
      <c r="O589" s="63"/>
      <c r="P589" s="63"/>
      <c r="Q589" s="63"/>
      <c r="R589" s="63"/>
      <c r="S589" s="63"/>
      <c r="T589" s="63"/>
      <c r="U589" s="63"/>
      <c r="V589" s="63"/>
      <c r="W589" s="63"/>
      <c r="X589" s="63"/>
      <c r="Y589" s="63"/>
      <c r="Z589" s="63"/>
    </row>
    <row r="590" spans="1:26" ht="13.5" customHeight="1" x14ac:dyDescent="0.35">
      <c r="A590" s="60"/>
      <c r="B590" s="60"/>
      <c r="C590" s="63"/>
      <c r="D590" s="63"/>
      <c r="E590" s="63"/>
      <c r="F590" s="63"/>
      <c r="G590" s="63"/>
      <c r="H590" s="63"/>
      <c r="I590" s="63"/>
      <c r="J590" s="63"/>
      <c r="K590" s="63"/>
      <c r="L590" s="63"/>
      <c r="M590" s="122"/>
      <c r="N590" s="60"/>
      <c r="O590" s="63"/>
      <c r="P590" s="63"/>
      <c r="Q590" s="63"/>
      <c r="R590" s="63"/>
      <c r="S590" s="63"/>
      <c r="T590" s="63"/>
      <c r="U590" s="63"/>
      <c r="V590" s="63"/>
      <c r="W590" s="63"/>
      <c r="X590" s="63"/>
      <c r="Y590" s="63"/>
      <c r="Z590" s="63"/>
    </row>
    <row r="591" spans="1:26" ht="13.5" customHeight="1" x14ac:dyDescent="0.35">
      <c r="A591" s="60"/>
      <c r="B591" s="60"/>
      <c r="C591" s="63"/>
      <c r="D591" s="63"/>
      <c r="E591" s="63"/>
      <c r="F591" s="63"/>
      <c r="G591" s="63"/>
      <c r="H591" s="63"/>
      <c r="I591" s="63"/>
      <c r="J591" s="63"/>
      <c r="K591" s="63"/>
      <c r="L591" s="63"/>
      <c r="M591" s="122"/>
      <c r="N591" s="60"/>
      <c r="O591" s="63"/>
      <c r="P591" s="63"/>
      <c r="Q591" s="63"/>
      <c r="R591" s="63"/>
      <c r="S591" s="63"/>
      <c r="T591" s="63"/>
      <c r="U591" s="63"/>
      <c r="V591" s="63"/>
      <c r="W591" s="63"/>
      <c r="X591" s="63"/>
      <c r="Y591" s="63"/>
      <c r="Z591" s="63"/>
    </row>
    <row r="592" spans="1:26" ht="13.5" customHeight="1" x14ac:dyDescent="0.35">
      <c r="A592" s="60"/>
      <c r="B592" s="60"/>
      <c r="C592" s="63"/>
      <c r="D592" s="63"/>
      <c r="E592" s="63"/>
      <c r="F592" s="63"/>
      <c r="G592" s="63"/>
      <c r="H592" s="63"/>
      <c r="I592" s="63"/>
      <c r="J592" s="63"/>
      <c r="K592" s="63"/>
      <c r="L592" s="63"/>
      <c r="M592" s="122"/>
      <c r="N592" s="60"/>
      <c r="O592" s="63"/>
      <c r="P592" s="63"/>
      <c r="Q592" s="63"/>
      <c r="R592" s="63"/>
      <c r="S592" s="63"/>
      <c r="T592" s="63"/>
      <c r="U592" s="63"/>
      <c r="V592" s="63"/>
      <c r="W592" s="63"/>
      <c r="X592" s="63"/>
      <c r="Y592" s="63"/>
      <c r="Z592" s="63"/>
    </row>
    <row r="593" spans="1:26" ht="13.5" customHeight="1" x14ac:dyDescent="0.35">
      <c r="A593" s="60"/>
      <c r="B593" s="60"/>
      <c r="C593" s="63"/>
      <c r="D593" s="63"/>
      <c r="E593" s="63"/>
      <c r="F593" s="63"/>
      <c r="G593" s="63"/>
      <c r="H593" s="63"/>
      <c r="I593" s="63"/>
      <c r="J593" s="63"/>
      <c r="K593" s="63"/>
      <c r="L593" s="63"/>
      <c r="M593" s="122"/>
      <c r="N593" s="60"/>
      <c r="O593" s="63"/>
      <c r="P593" s="63"/>
      <c r="Q593" s="63"/>
      <c r="R593" s="63"/>
      <c r="S593" s="63"/>
      <c r="T593" s="63"/>
      <c r="U593" s="63"/>
      <c r="V593" s="63"/>
      <c r="W593" s="63"/>
      <c r="X593" s="63"/>
      <c r="Y593" s="63"/>
      <c r="Z593" s="63"/>
    </row>
    <row r="594" spans="1:26" ht="13.5" customHeight="1" x14ac:dyDescent="0.35">
      <c r="A594" s="60"/>
      <c r="B594" s="60"/>
      <c r="C594" s="63"/>
      <c r="D594" s="63"/>
      <c r="E594" s="63"/>
      <c r="F594" s="63"/>
      <c r="G594" s="63"/>
      <c r="H594" s="63"/>
      <c r="I594" s="63"/>
      <c r="J594" s="63"/>
      <c r="K594" s="63"/>
      <c r="L594" s="63"/>
      <c r="M594" s="122"/>
      <c r="N594" s="60"/>
      <c r="O594" s="63"/>
      <c r="P594" s="63"/>
      <c r="Q594" s="63"/>
      <c r="R594" s="63"/>
      <c r="S594" s="63"/>
      <c r="T594" s="63"/>
      <c r="U594" s="63"/>
      <c r="V594" s="63"/>
      <c r="W594" s="63"/>
      <c r="X594" s="63"/>
      <c r="Y594" s="63"/>
      <c r="Z594" s="63"/>
    </row>
    <row r="595" spans="1:26" ht="13.5" customHeight="1" x14ac:dyDescent="0.35">
      <c r="A595" s="60"/>
      <c r="B595" s="60"/>
      <c r="C595" s="63"/>
      <c r="D595" s="63"/>
      <c r="E595" s="63"/>
      <c r="F595" s="63"/>
      <c r="G595" s="63"/>
      <c r="H595" s="63"/>
      <c r="I595" s="63"/>
      <c r="J595" s="63"/>
      <c r="K595" s="63"/>
      <c r="L595" s="63"/>
      <c r="M595" s="122"/>
      <c r="N595" s="60"/>
      <c r="O595" s="63"/>
      <c r="P595" s="63"/>
      <c r="Q595" s="63"/>
      <c r="R595" s="63"/>
      <c r="S595" s="63"/>
      <c r="T595" s="63"/>
      <c r="U595" s="63"/>
      <c r="V595" s="63"/>
      <c r="W595" s="63"/>
      <c r="X595" s="63"/>
      <c r="Y595" s="63"/>
      <c r="Z595" s="63"/>
    </row>
    <row r="596" spans="1:26" ht="13.5" customHeight="1" x14ac:dyDescent="0.35">
      <c r="A596" s="60"/>
      <c r="B596" s="60"/>
      <c r="C596" s="63"/>
      <c r="D596" s="63"/>
      <c r="E596" s="63"/>
      <c r="F596" s="63"/>
      <c r="G596" s="63"/>
      <c r="H596" s="63"/>
      <c r="I596" s="63"/>
      <c r="J596" s="63"/>
      <c r="K596" s="63"/>
      <c r="L596" s="63"/>
      <c r="M596" s="122"/>
      <c r="N596" s="60"/>
      <c r="O596" s="63"/>
      <c r="P596" s="63"/>
      <c r="Q596" s="63"/>
      <c r="R596" s="63"/>
      <c r="S596" s="63"/>
      <c r="T596" s="63"/>
      <c r="U596" s="63"/>
      <c r="V596" s="63"/>
      <c r="W596" s="63"/>
      <c r="X596" s="63"/>
      <c r="Y596" s="63"/>
      <c r="Z596" s="63"/>
    </row>
    <row r="597" spans="1:26" ht="13.5" customHeight="1" x14ac:dyDescent="0.35">
      <c r="A597" s="60"/>
      <c r="B597" s="60"/>
      <c r="C597" s="63"/>
      <c r="D597" s="63"/>
      <c r="E597" s="63"/>
      <c r="F597" s="63"/>
      <c r="G597" s="63"/>
      <c r="H597" s="63"/>
      <c r="I597" s="63"/>
      <c r="J597" s="63"/>
      <c r="K597" s="63"/>
      <c r="L597" s="63"/>
      <c r="M597" s="122"/>
      <c r="N597" s="60"/>
      <c r="O597" s="63"/>
      <c r="P597" s="63"/>
      <c r="Q597" s="63"/>
      <c r="R597" s="63"/>
      <c r="S597" s="63"/>
      <c r="T597" s="63"/>
      <c r="U597" s="63"/>
      <c r="V597" s="63"/>
      <c r="W597" s="63"/>
      <c r="X597" s="63"/>
      <c r="Y597" s="63"/>
      <c r="Z597" s="63"/>
    </row>
    <row r="598" spans="1:26" ht="13.5" customHeight="1" x14ac:dyDescent="0.35">
      <c r="A598" s="60"/>
      <c r="B598" s="60"/>
      <c r="C598" s="63"/>
      <c r="D598" s="63"/>
      <c r="E598" s="63"/>
      <c r="F598" s="63"/>
      <c r="G598" s="63"/>
      <c r="H598" s="63"/>
      <c r="I598" s="63"/>
      <c r="J598" s="63"/>
      <c r="K598" s="63"/>
      <c r="L598" s="63"/>
      <c r="M598" s="122"/>
      <c r="N598" s="60"/>
      <c r="O598" s="63"/>
      <c r="P598" s="63"/>
      <c r="Q598" s="63"/>
      <c r="R598" s="63"/>
      <c r="S598" s="63"/>
      <c r="T598" s="63"/>
      <c r="U598" s="63"/>
      <c r="V598" s="63"/>
      <c r="W598" s="63"/>
      <c r="X598" s="63"/>
      <c r="Y598" s="63"/>
      <c r="Z598" s="63"/>
    </row>
    <row r="599" spans="1:26" ht="13.5" customHeight="1" x14ac:dyDescent="0.35">
      <c r="A599" s="60"/>
      <c r="B599" s="60"/>
      <c r="C599" s="63"/>
      <c r="D599" s="63"/>
      <c r="E599" s="63"/>
      <c r="F599" s="63"/>
      <c r="G599" s="63"/>
      <c r="H599" s="63"/>
      <c r="I599" s="63"/>
      <c r="J599" s="63"/>
      <c r="K599" s="63"/>
      <c r="L599" s="63"/>
      <c r="M599" s="122"/>
      <c r="N599" s="60"/>
      <c r="O599" s="63"/>
      <c r="P599" s="63"/>
      <c r="Q599" s="63"/>
      <c r="R599" s="63"/>
      <c r="S599" s="63"/>
      <c r="T599" s="63"/>
      <c r="U599" s="63"/>
      <c r="V599" s="63"/>
      <c r="W599" s="63"/>
      <c r="X599" s="63"/>
      <c r="Y599" s="63"/>
      <c r="Z599" s="63"/>
    </row>
    <row r="600" spans="1:26" ht="13.5" customHeight="1" x14ac:dyDescent="0.35">
      <c r="A600" s="60"/>
      <c r="B600" s="60"/>
      <c r="C600" s="63"/>
      <c r="D600" s="63"/>
      <c r="E600" s="63"/>
      <c r="F600" s="63"/>
      <c r="G600" s="63"/>
      <c r="H600" s="63"/>
      <c r="I600" s="63"/>
      <c r="J600" s="63"/>
      <c r="K600" s="63"/>
      <c r="L600" s="63"/>
      <c r="M600" s="122"/>
      <c r="N600" s="60"/>
      <c r="O600" s="63"/>
      <c r="P600" s="63"/>
      <c r="Q600" s="63"/>
      <c r="R600" s="63"/>
      <c r="S600" s="63"/>
      <c r="T600" s="63"/>
      <c r="U600" s="63"/>
      <c r="V600" s="63"/>
      <c r="W600" s="63"/>
      <c r="X600" s="63"/>
      <c r="Y600" s="63"/>
      <c r="Z600" s="63"/>
    </row>
    <row r="601" spans="1:26" ht="13.5" customHeight="1" x14ac:dyDescent="0.35">
      <c r="A601" s="60"/>
      <c r="B601" s="60"/>
      <c r="C601" s="63"/>
      <c r="D601" s="63"/>
      <c r="E601" s="63"/>
      <c r="F601" s="63"/>
      <c r="G601" s="63"/>
      <c r="H601" s="63"/>
      <c r="I601" s="63"/>
      <c r="J601" s="63"/>
      <c r="K601" s="63"/>
      <c r="L601" s="63"/>
      <c r="M601" s="122"/>
      <c r="N601" s="60"/>
      <c r="O601" s="63"/>
      <c r="P601" s="63"/>
      <c r="Q601" s="63"/>
      <c r="R601" s="63"/>
      <c r="S601" s="63"/>
      <c r="T601" s="63"/>
      <c r="U601" s="63"/>
      <c r="V601" s="63"/>
      <c r="W601" s="63"/>
      <c r="X601" s="63"/>
      <c r="Y601" s="63"/>
      <c r="Z601" s="63"/>
    </row>
    <row r="602" spans="1:26" ht="13.5" customHeight="1" x14ac:dyDescent="0.35">
      <c r="A602" s="60"/>
      <c r="B602" s="60"/>
      <c r="C602" s="63"/>
      <c r="D602" s="63"/>
      <c r="E602" s="63"/>
      <c r="F602" s="63"/>
      <c r="G602" s="63"/>
      <c r="H602" s="63"/>
      <c r="I602" s="63"/>
      <c r="J602" s="63"/>
      <c r="K602" s="63"/>
      <c r="L602" s="63"/>
      <c r="M602" s="122"/>
      <c r="N602" s="60"/>
      <c r="O602" s="63"/>
      <c r="P602" s="63"/>
      <c r="Q602" s="63"/>
      <c r="R602" s="63"/>
      <c r="S602" s="63"/>
      <c r="T602" s="63"/>
      <c r="U602" s="63"/>
      <c r="V602" s="63"/>
      <c r="W602" s="63"/>
      <c r="X602" s="63"/>
      <c r="Y602" s="63"/>
      <c r="Z602" s="63"/>
    </row>
    <row r="603" spans="1:26" ht="13.5" customHeight="1" x14ac:dyDescent="0.35">
      <c r="A603" s="60"/>
      <c r="B603" s="60"/>
      <c r="C603" s="63"/>
      <c r="D603" s="63"/>
      <c r="E603" s="63"/>
      <c r="F603" s="63"/>
      <c r="G603" s="63"/>
      <c r="H603" s="63"/>
      <c r="I603" s="63"/>
      <c r="J603" s="63"/>
      <c r="K603" s="63"/>
      <c r="L603" s="63"/>
      <c r="M603" s="122"/>
      <c r="N603" s="60"/>
      <c r="O603" s="63"/>
      <c r="P603" s="63"/>
      <c r="Q603" s="63"/>
      <c r="R603" s="63"/>
      <c r="S603" s="63"/>
      <c r="T603" s="63"/>
      <c r="U603" s="63"/>
      <c r="V603" s="63"/>
      <c r="W603" s="63"/>
      <c r="X603" s="63"/>
      <c r="Y603" s="63"/>
      <c r="Z603" s="63"/>
    </row>
    <row r="604" spans="1:26" ht="13.5" customHeight="1" x14ac:dyDescent="0.35">
      <c r="A604" s="60"/>
      <c r="B604" s="60"/>
      <c r="C604" s="63"/>
      <c r="D604" s="63"/>
      <c r="E604" s="63"/>
      <c r="F604" s="63"/>
      <c r="G604" s="63"/>
      <c r="H604" s="63"/>
      <c r="I604" s="63"/>
      <c r="J604" s="63"/>
      <c r="K604" s="63"/>
      <c r="L604" s="63"/>
      <c r="M604" s="122"/>
      <c r="N604" s="60"/>
      <c r="O604" s="63"/>
      <c r="P604" s="63"/>
      <c r="Q604" s="63"/>
      <c r="R604" s="63"/>
      <c r="S604" s="63"/>
      <c r="T604" s="63"/>
      <c r="U604" s="63"/>
      <c r="V604" s="63"/>
      <c r="W604" s="63"/>
      <c r="X604" s="63"/>
      <c r="Y604" s="63"/>
      <c r="Z604" s="63"/>
    </row>
    <row r="605" spans="1:26" ht="13.5" customHeight="1" x14ac:dyDescent="0.35">
      <c r="A605" s="60"/>
      <c r="B605" s="60"/>
      <c r="C605" s="63"/>
      <c r="D605" s="63"/>
      <c r="E605" s="63"/>
      <c r="F605" s="63"/>
      <c r="G605" s="63"/>
      <c r="H605" s="63"/>
      <c r="I605" s="63"/>
      <c r="J605" s="63"/>
      <c r="K605" s="63"/>
      <c r="L605" s="63"/>
      <c r="M605" s="122"/>
      <c r="N605" s="60"/>
      <c r="O605" s="63"/>
      <c r="P605" s="63"/>
      <c r="Q605" s="63"/>
      <c r="R605" s="63"/>
      <c r="S605" s="63"/>
      <c r="T605" s="63"/>
      <c r="U605" s="63"/>
      <c r="V605" s="63"/>
      <c r="W605" s="63"/>
      <c r="X605" s="63"/>
      <c r="Y605" s="63"/>
      <c r="Z605" s="63"/>
    </row>
    <row r="606" spans="1:26" ht="13.5" customHeight="1" x14ac:dyDescent="0.35">
      <c r="A606" s="60"/>
      <c r="B606" s="60"/>
      <c r="C606" s="63"/>
      <c r="D606" s="63"/>
      <c r="E606" s="63"/>
      <c r="F606" s="63"/>
      <c r="G606" s="63"/>
      <c r="H606" s="63"/>
      <c r="I606" s="63"/>
      <c r="J606" s="63"/>
      <c r="K606" s="63"/>
      <c r="L606" s="63"/>
      <c r="M606" s="122"/>
      <c r="N606" s="60"/>
      <c r="O606" s="63"/>
      <c r="P606" s="63"/>
      <c r="Q606" s="63"/>
      <c r="R606" s="63"/>
      <c r="S606" s="63"/>
      <c r="T606" s="63"/>
      <c r="U606" s="63"/>
      <c r="V606" s="63"/>
      <c r="W606" s="63"/>
      <c r="X606" s="63"/>
      <c r="Y606" s="63"/>
      <c r="Z606" s="63"/>
    </row>
    <row r="607" spans="1:26" ht="13.5" customHeight="1" x14ac:dyDescent="0.35">
      <c r="A607" s="60"/>
      <c r="B607" s="60"/>
      <c r="C607" s="63"/>
      <c r="D607" s="63"/>
      <c r="E607" s="63"/>
      <c r="F607" s="63"/>
      <c r="G607" s="63"/>
      <c r="H607" s="63"/>
      <c r="I607" s="63"/>
      <c r="J607" s="63"/>
      <c r="K607" s="63"/>
      <c r="L607" s="63"/>
      <c r="M607" s="122"/>
      <c r="N607" s="60"/>
      <c r="O607" s="63"/>
      <c r="P607" s="63"/>
      <c r="Q607" s="63"/>
      <c r="R607" s="63"/>
      <c r="S607" s="63"/>
      <c r="T607" s="63"/>
      <c r="U607" s="63"/>
      <c r="V607" s="63"/>
      <c r="W607" s="63"/>
      <c r="X607" s="63"/>
      <c r="Y607" s="63"/>
      <c r="Z607" s="63"/>
    </row>
    <row r="608" spans="1:26" ht="13.5" customHeight="1" x14ac:dyDescent="0.35">
      <c r="A608" s="60"/>
      <c r="B608" s="60"/>
      <c r="C608" s="63"/>
      <c r="D608" s="63"/>
      <c r="E608" s="63"/>
      <c r="F608" s="63"/>
      <c r="G608" s="63"/>
      <c r="H608" s="63"/>
      <c r="I608" s="63"/>
      <c r="J608" s="63"/>
      <c r="K608" s="63"/>
      <c r="L608" s="63"/>
      <c r="M608" s="122"/>
      <c r="N608" s="60"/>
      <c r="O608" s="63"/>
      <c r="P608" s="63"/>
      <c r="Q608" s="63"/>
      <c r="R608" s="63"/>
      <c r="S608" s="63"/>
      <c r="T608" s="63"/>
      <c r="U608" s="63"/>
      <c r="V608" s="63"/>
      <c r="W608" s="63"/>
      <c r="X608" s="63"/>
      <c r="Y608" s="63"/>
      <c r="Z608" s="63"/>
    </row>
    <row r="609" spans="1:26" ht="13.5" customHeight="1" x14ac:dyDescent="0.35">
      <c r="A609" s="60"/>
      <c r="B609" s="60"/>
      <c r="C609" s="63"/>
      <c r="D609" s="63"/>
      <c r="E609" s="63"/>
      <c r="F609" s="63"/>
      <c r="G609" s="63"/>
      <c r="H609" s="63"/>
      <c r="I609" s="63"/>
      <c r="J609" s="63"/>
      <c r="K609" s="63"/>
      <c r="L609" s="63"/>
      <c r="M609" s="122"/>
      <c r="N609" s="60"/>
      <c r="O609" s="63"/>
      <c r="P609" s="63"/>
      <c r="Q609" s="63"/>
      <c r="R609" s="63"/>
      <c r="S609" s="63"/>
      <c r="T609" s="63"/>
      <c r="U609" s="63"/>
      <c r="V609" s="63"/>
      <c r="W609" s="63"/>
      <c r="X609" s="63"/>
      <c r="Y609" s="63"/>
      <c r="Z609" s="63"/>
    </row>
    <row r="610" spans="1:26" ht="13.5" customHeight="1" x14ac:dyDescent="0.35">
      <c r="A610" s="60"/>
      <c r="B610" s="60"/>
      <c r="C610" s="63"/>
      <c r="D610" s="63"/>
      <c r="E610" s="63"/>
      <c r="F610" s="63"/>
      <c r="G610" s="63"/>
      <c r="H610" s="63"/>
      <c r="I610" s="63"/>
      <c r="J610" s="63"/>
      <c r="K610" s="63"/>
      <c r="L610" s="63"/>
      <c r="M610" s="122"/>
      <c r="N610" s="60"/>
      <c r="O610" s="63"/>
      <c r="P610" s="63"/>
      <c r="Q610" s="63"/>
      <c r="R610" s="63"/>
      <c r="S610" s="63"/>
      <c r="T610" s="63"/>
      <c r="U610" s="63"/>
      <c r="V610" s="63"/>
      <c r="W610" s="63"/>
      <c r="X610" s="63"/>
      <c r="Y610" s="63"/>
      <c r="Z610" s="63"/>
    </row>
    <row r="611" spans="1:26" ht="13.5" customHeight="1" x14ac:dyDescent="0.35">
      <c r="A611" s="60"/>
      <c r="B611" s="60"/>
      <c r="C611" s="63"/>
      <c r="D611" s="63"/>
      <c r="E611" s="63"/>
      <c r="F611" s="63"/>
      <c r="G611" s="63"/>
      <c r="H611" s="63"/>
      <c r="I611" s="63"/>
      <c r="J611" s="63"/>
      <c r="K611" s="63"/>
      <c r="L611" s="63"/>
      <c r="M611" s="122"/>
      <c r="N611" s="60"/>
      <c r="O611" s="63"/>
      <c r="P611" s="63"/>
      <c r="Q611" s="63"/>
      <c r="R611" s="63"/>
      <c r="S611" s="63"/>
      <c r="T611" s="63"/>
      <c r="U611" s="63"/>
      <c r="V611" s="63"/>
      <c r="W611" s="63"/>
      <c r="X611" s="63"/>
      <c r="Y611" s="63"/>
      <c r="Z611" s="63"/>
    </row>
    <row r="612" spans="1:26" ht="13.5" customHeight="1" x14ac:dyDescent="0.35">
      <c r="A612" s="60"/>
      <c r="B612" s="60"/>
      <c r="C612" s="63"/>
      <c r="D612" s="63"/>
      <c r="E612" s="63"/>
      <c r="F612" s="63"/>
      <c r="G612" s="63"/>
      <c r="H612" s="63"/>
      <c r="I612" s="63"/>
      <c r="J612" s="63"/>
      <c r="K612" s="63"/>
      <c r="L612" s="63"/>
      <c r="M612" s="122"/>
      <c r="N612" s="60"/>
      <c r="O612" s="63"/>
      <c r="P612" s="63"/>
      <c r="Q612" s="63"/>
      <c r="R612" s="63"/>
      <c r="S612" s="63"/>
      <c r="T612" s="63"/>
      <c r="U612" s="63"/>
      <c r="V612" s="63"/>
      <c r="W612" s="63"/>
      <c r="X612" s="63"/>
      <c r="Y612" s="63"/>
      <c r="Z612" s="63"/>
    </row>
    <row r="613" spans="1:26" ht="13.5" customHeight="1" x14ac:dyDescent="0.35">
      <c r="A613" s="60"/>
      <c r="B613" s="60"/>
      <c r="C613" s="63"/>
      <c r="D613" s="63"/>
      <c r="E613" s="63"/>
      <c r="F613" s="63"/>
      <c r="G613" s="63"/>
      <c r="H613" s="63"/>
      <c r="I613" s="63"/>
      <c r="J613" s="63"/>
      <c r="K613" s="63"/>
      <c r="L613" s="63"/>
      <c r="M613" s="122"/>
      <c r="N613" s="60"/>
      <c r="O613" s="63"/>
      <c r="P613" s="63"/>
      <c r="Q613" s="63"/>
      <c r="R613" s="63"/>
      <c r="S613" s="63"/>
      <c r="T613" s="63"/>
      <c r="U613" s="63"/>
      <c r="V613" s="63"/>
      <c r="W613" s="63"/>
      <c r="X613" s="63"/>
      <c r="Y613" s="63"/>
      <c r="Z613" s="63"/>
    </row>
    <row r="614" spans="1:26" ht="13.5" customHeight="1" x14ac:dyDescent="0.35">
      <c r="A614" s="60"/>
      <c r="B614" s="60"/>
      <c r="C614" s="63"/>
      <c r="D614" s="63"/>
      <c r="E614" s="63"/>
      <c r="F614" s="63"/>
      <c r="G614" s="63"/>
      <c r="H614" s="63"/>
      <c r="I614" s="63"/>
      <c r="J614" s="63"/>
      <c r="K614" s="63"/>
      <c r="L614" s="63"/>
      <c r="M614" s="122"/>
      <c r="N614" s="60"/>
      <c r="O614" s="63"/>
      <c r="P614" s="63"/>
      <c r="Q614" s="63"/>
      <c r="R614" s="63"/>
      <c r="S614" s="63"/>
      <c r="T614" s="63"/>
      <c r="U614" s="63"/>
      <c r="V614" s="63"/>
      <c r="W614" s="63"/>
      <c r="X614" s="63"/>
      <c r="Y614" s="63"/>
      <c r="Z614" s="63"/>
    </row>
    <row r="615" spans="1:26" ht="13.5" customHeight="1" x14ac:dyDescent="0.35">
      <c r="A615" s="60"/>
      <c r="B615" s="60"/>
      <c r="C615" s="63"/>
      <c r="D615" s="63"/>
      <c r="E615" s="63"/>
      <c r="F615" s="63"/>
      <c r="G615" s="63"/>
      <c r="H615" s="63"/>
      <c r="I615" s="63"/>
      <c r="J615" s="63"/>
      <c r="K615" s="63"/>
      <c r="L615" s="63"/>
      <c r="M615" s="122"/>
      <c r="N615" s="60"/>
      <c r="O615" s="63"/>
      <c r="P615" s="63"/>
      <c r="Q615" s="63"/>
      <c r="R615" s="63"/>
      <c r="S615" s="63"/>
      <c r="T615" s="63"/>
      <c r="U615" s="63"/>
      <c r="V615" s="63"/>
      <c r="W615" s="63"/>
      <c r="X615" s="63"/>
      <c r="Y615" s="63"/>
      <c r="Z615" s="63"/>
    </row>
    <row r="616" spans="1:26" ht="13.5" customHeight="1" x14ac:dyDescent="0.35">
      <c r="A616" s="60"/>
      <c r="B616" s="60"/>
      <c r="C616" s="63"/>
      <c r="D616" s="63"/>
      <c r="E616" s="63"/>
      <c r="F616" s="63"/>
      <c r="G616" s="63"/>
      <c r="H616" s="63"/>
      <c r="I616" s="63"/>
      <c r="J616" s="63"/>
      <c r="K616" s="63"/>
      <c r="L616" s="63"/>
      <c r="M616" s="122"/>
      <c r="N616" s="60"/>
      <c r="O616" s="63"/>
      <c r="P616" s="63"/>
      <c r="Q616" s="63"/>
      <c r="R616" s="63"/>
      <c r="S616" s="63"/>
      <c r="T616" s="63"/>
      <c r="U616" s="63"/>
      <c r="V616" s="63"/>
      <c r="W616" s="63"/>
      <c r="X616" s="63"/>
      <c r="Y616" s="63"/>
      <c r="Z616" s="63"/>
    </row>
    <row r="617" spans="1:26" ht="13.5" customHeight="1" x14ac:dyDescent="0.35">
      <c r="A617" s="60"/>
      <c r="B617" s="60"/>
      <c r="C617" s="63"/>
      <c r="D617" s="63"/>
      <c r="E617" s="63"/>
      <c r="F617" s="63"/>
      <c r="G617" s="63"/>
      <c r="H617" s="63"/>
      <c r="I617" s="63"/>
      <c r="J617" s="63"/>
      <c r="K617" s="63"/>
      <c r="L617" s="63"/>
      <c r="M617" s="122"/>
      <c r="N617" s="60"/>
      <c r="O617" s="63"/>
      <c r="P617" s="63"/>
      <c r="Q617" s="63"/>
      <c r="R617" s="63"/>
      <c r="S617" s="63"/>
      <c r="T617" s="63"/>
      <c r="U617" s="63"/>
      <c r="V617" s="63"/>
      <c r="W617" s="63"/>
      <c r="X617" s="63"/>
      <c r="Y617" s="63"/>
      <c r="Z617" s="63"/>
    </row>
    <row r="618" spans="1:26" ht="13.5" customHeight="1" x14ac:dyDescent="0.35">
      <c r="A618" s="60"/>
      <c r="B618" s="60"/>
      <c r="C618" s="63"/>
      <c r="D618" s="63"/>
      <c r="E618" s="63"/>
      <c r="F618" s="63"/>
      <c r="G618" s="63"/>
      <c r="H618" s="63"/>
      <c r="I618" s="63"/>
      <c r="J618" s="63"/>
      <c r="K618" s="63"/>
      <c r="L618" s="63"/>
      <c r="M618" s="122"/>
      <c r="N618" s="60"/>
      <c r="O618" s="63"/>
      <c r="P618" s="63"/>
      <c r="Q618" s="63"/>
      <c r="R618" s="63"/>
      <c r="S618" s="63"/>
      <c r="T618" s="63"/>
      <c r="U618" s="63"/>
      <c r="V618" s="63"/>
      <c r="W618" s="63"/>
      <c r="X618" s="63"/>
      <c r="Y618" s="63"/>
      <c r="Z618" s="63"/>
    </row>
    <row r="619" spans="1:26" ht="13.5" customHeight="1" x14ac:dyDescent="0.35">
      <c r="A619" s="60"/>
      <c r="B619" s="60"/>
      <c r="C619" s="63"/>
      <c r="D619" s="63"/>
      <c r="E619" s="63"/>
      <c r="F619" s="63"/>
      <c r="G619" s="63"/>
      <c r="H619" s="63"/>
      <c r="I619" s="63"/>
      <c r="J619" s="63"/>
      <c r="K619" s="63"/>
      <c r="L619" s="63"/>
      <c r="M619" s="122"/>
      <c r="N619" s="60"/>
      <c r="O619" s="63"/>
      <c r="P619" s="63"/>
      <c r="Q619" s="63"/>
      <c r="R619" s="63"/>
      <c r="S619" s="63"/>
      <c r="T619" s="63"/>
      <c r="U619" s="63"/>
      <c r="V619" s="63"/>
      <c r="W619" s="63"/>
      <c r="X619" s="63"/>
      <c r="Y619" s="63"/>
      <c r="Z619" s="63"/>
    </row>
    <row r="620" spans="1:26" ht="13.5" customHeight="1" x14ac:dyDescent="0.35">
      <c r="A620" s="60"/>
      <c r="B620" s="60"/>
      <c r="C620" s="63"/>
      <c r="D620" s="63"/>
      <c r="E620" s="63"/>
      <c r="F620" s="63"/>
      <c r="G620" s="63"/>
      <c r="H620" s="63"/>
      <c r="I620" s="63"/>
      <c r="J620" s="63"/>
      <c r="K620" s="63"/>
      <c r="L620" s="63"/>
      <c r="M620" s="122"/>
      <c r="N620" s="60"/>
      <c r="O620" s="63"/>
      <c r="P620" s="63"/>
      <c r="Q620" s="63"/>
      <c r="R620" s="63"/>
      <c r="S620" s="63"/>
      <c r="T620" s="63"/>
      <c r="U620" s="63"/>
      <c r="V620" s="63"/>
      <c r="W620" s="63"/>
      <c r="X620" s="63"/>
      <c r="Y620" s="63"/>
      <c r="Z620" s="63"/>
    </row>
    <row r="621" spans="1:26" ht="13.5" customHeight="1" x14ac:dyDescent="0.35">
      <c r="A621" s="60"/>
      <c r="B621" s="60"/>
      <c r="C621" s="63"/>
      <c r="D621" s="63"/>
      <c r="E621" s="63"/>
      <c r="F621" s="63"/>
      <c r="G621" s="63"/>
      <c r="H621" s="63"/>
      <c r="I621" s="63"/>
      <c r="J621" s="63"/>
      <c r="K621" s="63"/>
      <c r="L621" s="63"/>
      <c r="M621" s="122"/>
      <c r="N621" s="60"/>
      <c r="O621" s="63"/>
      <c r="P621" s="63"/>
      <c r="Q621" s="63"/>
      <c r="R621" s="63"/>
      <c r="S621" s="63"/>
      <c r="T621" s="63"/>
      <c r="U621" s="63"/>
      <c r="V621" s="63"/>
      <c r="W621" s="63"/>
      <c r="X621" s="63"/>
      <c r="Y621" s="63"/>
      <c r="Z621" s="63"/>
    </row>
    <row r="622" spans="1:26" ht="13.5" customHeight="1" x14ac:dyDescent="0.35">
      <c r="A622" s="60"/>
      <c r="B622" s="60"/>
      <c r="C622" s="63"/>
      <c r="D622" s="63"/>
      <c r="E622" s="63"/>
      <c r="F622" s="63"/>
      <c r="G622" s="63"/>
      <c r="H622" s="63"/>
      <c r="I622" s="63"/>
      <c r="J622" s="63"/>
      <c r="K622" s="63"/>
      <c r="L622" s="63"/>
      <c r="M622" s="122"/>
      <c r="N622" s="60"/>
      <c r="O622" s="63"/>
      <c r="P622" s="63"/>
      <c r="Q622" s="63"/>
      <c r="R622" s="63"/>
      <c r="S622" s="63"/>
      <c r="T622" s="63"/>
      <c r="U622" s="63"/>
      <c r="V622" s="63"/>
      <c r="W622" s="63"/>
      <c r="X622" s="63"/>
      <c r="Y622" s="63"/>
      <c r="Z622" s="63"/>
    </row>
    <row r="623" spans="1:26" ht="13.5" customHeight="1" x14ac:dyDescent="0.35">
      <c r="A623" s="60"/>
      <c r="B623" s="60"/>
      <c r="C623" s="63"/>
      <c r="D623" s="63"/>
      <c r="E623" s="63"/>
      <c r="F623" s="63"/>
      <c r="G623" s="63"/>
      <c r="H623" s="63"/>
      <c r="I623" s="63"/>
      <c r="J623" s="63"/>
      <c r="K623" s="63"/>
      <c r="L623" s="63"/>
      <c r="M623" s="122"/>
      <c r="N623" s="60"/>
      <c r="O623" s="63"/>
      <c r="P623" s="63"/>
      <c r="Q623" s="63"/>
      <c r="R623" s="63"/>
      <c r="S623" s="63"/>
      <c r="T623" s="63"/>
      <c r="U623" s="63"/>
      <c r="V623" s="63"/>
      <c r="W623" s="63"/>
      <c r="X623" s="63"/>
      <c r="Y623" s="63"/>
      <c r="Z623" s="63"/>
    </row>
    <row r="624" spans="1:26" ht="13.5" customHeight="1" x14ac:dyDescent="0.35">
      <c r="A624" s="60"/>
      <c r="B624" s="60"/>
      <c r="C624" s="63"/>
      <c r="D624" s="63"/>
      <c r="E624" s="63"/>
      <c r="F624" s="63"/>
      <c r="G624" s="63"/>
      <c r="H624" s="63"/>
      <c r="I624" s="63"/>
      <c r="J624" s="63"/>
      <c r="K624" s="63"/>
      <c r="L624" s="63"/>
      <c r="M624" s="122"/>
      <c r="N624" s="60"/>
      <c r="O624" s="63"/>
      <c r="P624" s="63"/>
      <c r="Q624" s="63"/>
      <c r="R624" s="63"/>
      <c r="S624" s="63"/>
      <c r="T624" s="63"/>
      <c r="U624" s="63"/>
      <c r="V624" s="63"/>
      <c r="W624" s="63"/>
      <c r="X624" s="63"/>
      <c r="Y624" s="63"/>
      <c r="Z624" s="63"/>
    </row>
    <row r="625" spans="1:26" ht="13.5" customHeight="1" x14ac:dyDescent="0.35">
      <c r="A625" s="60"/>
      <c r="B625" s="60"/>
      <c r="C625" s="63"/>
      <c r="D625" s="63"/>
      <c r="E625" s="63"/>
      <c r="F625" s="63"/>
      <c r="G625" s="63"/>
      <c r="H625" s="63"/>
      <c r="I625" s="63"/>
      <c r="J625" s="63"/>
      <c r="K625" s="63"/>
      <c r="L625" s="63"/>
      <c r="M625" s="122"/>
      <c r="N625" s="60"/>
      <c r="O625" s="63"/>
      <c r="P625" s="63"/>
      <c r="Q625" s="63"/>
      <c r="R625" s="63"/>
      <c r="S625" s="63"/>
      <c r="T625" s="63"/>
      <c r="U625" s="63"/>
      <c r="V625" s="63"/>
      <c r="W625" s="63"/>
      <c r="X625" s="63"/>
      <c r="Y625" s="63"/>
      <c r="Z625" s="63"/>
    </row>
    <row r="626" spans="1:26" ht="13.5" customHeight="1" x14ac:dyDescent="0.35">
      <c r="A626" s="60"/>
      <c r="B626" s="60"/>
      <c r="C626" s="63"/>
      <c r="D626" s="63"/>
      <c r="E626" s="63"/>
      <c r="F626" s="63"/>
      <c r="G626" s="63"/>
      <c r="H626" s="63"/>
      <c r="I626" s="63"/>
      <c r="J626" s="63"/>
      <c r="K626" s="63"/>
      <c r="L626" s="63"/>
      <c r="M626" s="122"/>
      <c r="N626" s="60"/>
      <c r="O626" s="63"/>
      <c r="P626" s="63"/>
      <c r="Q626" s="63"/>
      <c r="R626" s="63"/>
      <c r="S626" s="63"/>
      <c r="T626" s="63"/>
      <c r="U626" s="63"/>
      <c r="V626" s="63"/>
      <c r="W626" s="63"/>
      <c r="X626" s="63"/>
      <c r="Y626" s="63"/>
      <c r="Z626" s="63"/>
    </row>
    <row r="627" spans="1:26" ht="13.5" customHeight="1" x14ac:dyDescent="0.35">
      <c r="A627" s="60"/>
      <c r="B627" s="60"/>
      <c r="C627" s="63"/>
      <c r="D627" s="63"/>
      <c r="E627" s="63"/>
      <c r="F627" s="63"/>
      <c r="G627" s="63"/>
      <c r="H627" s="63"/>
      <c r="I627" s="63"/>
      <c r="J627" s="63"/>
      <c r="K627" s="63"/>
      <c r="L627" s="63"/>
      <c r="M627" s="122"/>
      <c r="N627" s="60"/>
      <c r="O627" s="63"/>
      <c r="P627" s="63"/>
      <c r="Q627" s="63"/>
      <c r="R627" s="63"/>
      <c r="S627" s="63"/>
      <c r="T627" s="63"/>
      <c r="U627" s="63"/>
      <c r="V627" s="63"/>
      <c r="W627" s="63"/>
      <c r="X627" s="63"/>
      <c r="Y627" s="63"/>
      <c r="Z627" s="63"/>
    </row>
    <row r="628" spans="1:26" ht="13.5" customHeight="1" x14ac:dyDescent="0.35">
      <c r="A628" s="60"/>
      <c r="B628" s="60"/>
      <c r="C628" s="63"/>
      <c r="D628" s="63"/>
      <c r="E628" s="63"/>
      <c r="F628" s="63"/>
      <c r="G628" s="63"/>
      <c r="H628" s="63"/>
      <c r="I628" s="63"/>
      <c r="J628" s="63"/>
      <c r="K628" s="63"/>
      <c r="L628" s="63"/>
      <c r="M628" s="122"/>
      <c r="N628" s="60"/>
      <c r="O628" s="63"/>
      <c r="P628" s="63"/>
      <c r="Q628" s="63"/>
      <c r="R628" s="63"/>
      <c r="S628" s="63"/>
      <c r="T628" s="63"/>
      <c r="U628" s="63"/>
      <c r="V628" s="63"/>
      <c r="W628" s="63"/>
      <c r="X628" s="63"/>
      <c r="Y628" s="63"/>
      <c r="Z628" s="63"/>
    </row>
    <row r="629" spans="1:26" ht="13.5" customHeight="1" x14ac:dyDescent="0.35">
      <c r="A629" s="60"/>
      <c r="B629" s="60"/>
      <c r="C629" s="63"/>
      <c r="D629" s="63"/>
      <c r="E629" s="63"/>
      <c r="F629" s="63"/>
      <c r="G629" s="63"/>
      <c r="H629" s="63"/>
      <c r="I629" s="63"/>
      <c r="J629" s="63"/>
      <c r="K629" s="63"/>
      <c r="L629" s="63"/>
      <c r="M629" s="122"/>
      <c r="N629" s="60"/>
      <c r="O629" s="63"/>
      <c r="P629" s="63"/>
      <c r="Q629" s="63"/>
      <c r="R629" s="63"/>
      <c r="S629" s="63"/>
      <c r="T629" s="63"/>
      <c r="U629" s="63"/>
      <c r="V629" s="63"/>
      <c r="W629" s="63"/>
      <c r="X629" s="63"/>
      <c r="Y629" s="63"/>
      <c r="Z629" s="63"/>
    </row>
    <row r="630" spans="1:26" ht="13.5" customHeight="1" x14ac:dyDescent="0.35">
      <c r="A630" s="60"/>
      <c r="B630" s="60"/>
      <c r="C630" s="63"/>
      <c r="D630" s="63"/>
      <c r="E630" s="63"/>
      <c r="F630" s="63"/>
      <c r="G630" s="63"/>
      <c r="H630" s="63"/>
      <c r="I630" s="63"/>
      <c r="J630" s="63"/>
      <c r="K630" s="63"/>
      <c r="L630" s="63"/>
      <c r="M630" s="122"/>
      <c r="N630" s="60"/>
      <c r="O630" s="63"/>
      <c r="P630" s="63"/>
      <c r="Q630" s="63"/>
      <c r="R630" s="63"/>
      <c r="S630" s="63"/>
      <c r="T630" s="63"/>
      <c r="U630" s="63"/>
      <c r="V630" s="63"/>
      <c r="W630" s="63"/>
      <c r="X630" s="63"/>
      <c r="Y630" s="63"/>
      <c r="Z630" s="63"/>
    </row>
    <row r="631" spans="1:26" ht="13.5" customHeight="1" x14ac:dyDescent="0.35">
      <c r="A631" s="60"/>
      <c r="B631" s="60"/>
      <c r="C631" s="63"/>
      <c r="D631" s="63"/>
      <c r="E631" s="63"/>
      <c r="F631" s="63"/>
      <c r="G631" s="63"/>
      <c r="H631" s="63"/>
      <c r="I631" s="63"/>
      <c r="J631" s="63"/>
      <c r="K631" s="63"/>
      <c r="L631" s="63"/>
      <c r="M631" s="122"/>
      <c r="N631" s="60"/>
      <c r="O631" s="63"/>
      <c r="P631" s="63"/>
      <c r="Q631" s="63"/>
      <c r="R631" s="63"/>
      <c r="S631" s="63"/>
      <c r="T631" s="63"/>
      <c r="U631" s="63"/>
      <c r="V631" s="63"/>
      <c r="W631" s="63"/>
      <c r="X631" s="63"/>
      <c r="Y631" s="63"/>
      <c r="Z631" s="63"/>
    </row>
    <row r="632" spans="1:26" ht="13.5" customHeight="1" x14ac:dyDescent="0.35">
      <c r="A632" s="60"/>
      <c r="B632" s="60"/>
      <c r="C632" s="63"/>
      <c r="D632" s="63"/>
      <c r="E632" s="63"/>
      <c r="F632" s="63"/>
      <c r="G632" s="63"/>
      <c r="H632" s="63"/>
      <c r="I632" s="63"/>
      <c r="J632" s="63"/>
      <c r="K632" s="63"/>
      <c r="L632" s="63"/>
      <c r="M632" s="122"/>
      <c r="N632" s="60"/>
      <c r="O632" s="63"/>
      <c r="P632" s="63"/>
      <c r="Q632" s="63"/>
      <c r="R632" s="63"/>
      <c r="S632" s="63"/>
      <c r="T632" s="63"/>
      <c r="U632" s="63"/>
      <c r="V632" s="63"/>
      <c r="W632" s="63"/>
      <c r="X632" s="63"/>
      <c r="Y632" s="63"/>
      <c r="Z632" s="63"/>
    </row>
    <row r="633" spans="1:26" ht="13.5" customHeight="1" x14ac:dyDescent="0.35">
      <c r="A633" s="60"/>
      <c r="B633" s="60"/>
      <c r="C633" s="63"/>
      <c r="D633" s="63"/>
      <c r="E633" s="63"/>
      <c r="F633" s="63"/>
      <c r="G633" s="63"/>
      <c r="H633" s="63"/>
      <c r="I633" s="63"/>
      <c r="J633" s="63"/>
      <c r="K633" s="63"/>
      <c r="L633" s="63"/>
      <c r="M633" s="122"/>
      <c r="N633" s="60"/>
      <c r="O633" s="63"/>
      <c r="P633" s="63"/>
      <c r="Q633" s="63"/>
      <c r="R633" s="63"/>
      <c r="S633" s="63"/>
      <c r="T633" s="63"/>
      <c r="U633" s="63"/>
      <c r="V633" s="63"/>
      <c r="W633" s="63"/>
      <c r="X633" s="63"/>
      <c r="Y633" s="63"/>
      <c r="Z633" s="63"/>
    </row>
    <row r="634" spans="1:26" ht="13.5" customHeight="1" x14ac:dyDescent="0.35">
      <c r="A634" s="60"/>
      <c r="B634" s="60"/>
      <c r="C634" s="63"/>
      <c r="D634" s="63"/>
      <c r="E634" s="63"/>
      <c r="F634" s="63"/>
      <c r="G634" s="63"/>
      <c r="H634" s="63"/>
      <c r="I634" s="63"/>
      <c r="J634" s="63"/>
      <c r="K634" s="63"/>
      <c r="L634" s="63"/>
      <c r="M634" s="122"/>
      <c r="N634" s="60"/>
      <c r="O634" s="63"/>
      <c r="P634" s="63"/>
      <c r="Q634" s="63"/>
      <c r="R634" s="63"/>
      <c r="S634" s="63"/>
      <c r="T634" s="63"/>
      <c r="U634" s="63"/>
      <c r="V634" s="63"/>
      <c r="W634" s="63"/>
      <c r="X634" s="63"/>
      <c r="Y634" s="63"/>
      <c r="Z634" s="63"/>
    </row>
    <row r="635" spans="1:26" ht="13.5" customHeight="1" x14ac:dyDescent="0.35">
      <c r="A635" s="60"/>
      <c r="B635" s="60"/>
      <c r="C635" s="63"/>
      <c r="D635" s="63"/>
      <c r="E635" s="63"/>
      <c r="F635" s="63"/>
      <c r="G635" s="63"/>
      <c r="H635" s="63"/>
      <c r="I635" s="63"/>
      <c r="J635" s="63"/>
      <c r="K635" s="63"/>
      <c r="L635" s="63"/>
      <c r="M635" s="122"/>
      <c r="N635" s="60"/>
      <c r="O635" s="63"/>
      <c r="P635" s="63"/>
      <c r="Q635" s="63"/>
      <c r="R635" s="63"/>
      <c r="S635" s="63"/>
      <c r="T635" s="63"/>
      <c r="U635" s="63"/>
      <c r="V635" s="63"/>
      <c r="W635" s="63"/>
      <c r="X635" s="63"/>
      <c r="Y635" s="63"/>
      <c r="Z635" s="63"/>
    </row>
    <row r="636" spans="1:26" ht="13.5" customHeight="1" x14ac:dyDescent="0.35">
      <c r="A636" s="60"/>
      <c r="B636" s="60"/>
      <c r="C636" s="63"/>
      <c r="D636" s="63"/>
      <c r="E636" s="63"/>
      <c r="F636" s="63"/>
      <c r="G636" s="63"/>
      <c r="H636" s="63"/>
      <c r="I636" s="63"/>
      <c r="J636" s="63"/>
      <c r="K636" s="63"/>
      <c r="L636" s="63"/>
      <c r="M636" s="122"/>
      <c r="N636" s="60"/>
      <c r="O636" s="63"/>
      <c r="P636" s="63"/>
      <c r="Q636" s="63"/>
      <c r="R636" s="63"/>
      <c r="S636" s="63"/>
      <c r="T636" s="63"/>
      <c r="U636" s="63"/>
      <c r="V636" s="63"/>
      <c r="W636" s="63"/>
      <c r="X636" s="63"/>
      <c r="Y636" s="63"/>
      <c r="Z636" s="63"/>
    </row>
    <row r="637" spans="1:26" ht="13.5" customHeight="1" x14ac:dyDescent="0.35">
      <c r="A637" s="60"/>
      <c r="B637" s="60"/>
      <c r="C637" s="63"/>
      <c r="D637" s="63"/>
      <c r="E637" s="63"/>
      <c r="F637" s="63"/>
      <c r="G637" s="63"/>
      <c r="H637" s="63"/>
      <c r="I637" s="63"/>
      <c r="J637" s="63"/>
      <c r="K637" s="63"/>
      <c r="L637" s="63"/>
      <c r="M637" s="122"/>
      <c r="N637" s="60"/>
      <c r="O637" s="63"/>
      <c r="P637" s="63"/>
      <c r="Q637" s="63"/>
      <c r="R637" s="63"/>
      <c r="S637" s="63"/>
      <c r="T637" s="63"/>
      <c r="U637" s="63"/>
      <c r="V637" s="63"/>
      <c r="W637" s="63"/>
      <c r="X637" s="63"/>
      <c r="Y637" s="63"/>
      <c r="Z637" s="63"/>
    </row>
    <row r="638" spans="1:26" ht="13.5" customHeight="1" x14ac:dyDescent="0.35">
      <c r="A638" s="60"/>
      <c r="B638" s="60"/>
      <c r="C638" s="63"/>
      <c r="D638" s="63"/>
      <c r="E638" s="63"/>
      <c r="F638" s="63"/>
      <c r="G638" s="63"/>
      <c r="H638" s="63"/>
      <c r="I638" s="63"/>
      <c r="J638" s="63"/>
      <c r="K638" s="63"/>
      <c r="L638" s="63"/>
      <c r="M638" s="122"/>
      <c r="N638" s="60"/>
      <c r="O638" s="63"/>
      <c r="P638" s="63"/>
      <c r="Q638" s="63"/>
      <c r="R638" s="63"/>
      <c r="S638" s="63"/>
      <c r="T638" s="63"/>
      <c r="U638" s="63"/>
      <c r="V638" s="63"/>
      <c r="W638" s="63"/>
      <c r="X638" s="63"/>
      <c r="Y638" s="63"/>
      <c r="Z638" s="63"/>
    </row>
    <row r="639" spans="1:26" ht="13.5" customHeight="1" x14ac:dyDescent="0.35">
      <c r="A639" s="60"/>
      <c r="B639" s="60"/>
      <c r="C639" s="63"/>
      <c r="D639" s="63"/>
      <c r="E639" s="63"/>
      <c r="F639" s="63"/>
      <c r="G639" s="63"/>
      <c r="H639" s="63"/>
      <c r="I639" s="63"/>
      <c r="J639" s="63"/>
      <c r="K639" s="63"/>
      <c r="L639" s="63"/>
      <c r="M639" s="122"/>
      <c r="N639" s="60"/>
      <c r="O639" s="63"/>
      <c r="P639" s="63"/>
      <c r="Q639" s="63"/>
      <c r="R639" s="63"/>
      <c r="S639" s="63"/>
      <c r="T639" s="63"/>
      <c r="U639" s="63"/>
      <c r="V639" s="63"/>
      <c r="W639" s="63"/>
      <c r="X639" s="63"/>
      <c r="Y639" s="63"/>
      <c r="Z639" s="63"/>
    </row>
    <row r="640" spans="1:26" ht="13.5" customHeight="1" x14ac:dyDescent="0.35">
      <c r="A640" s="60"/>
      <c r="B640" s="60"/>
      <c r="C640" s="63"/>
      <c r="D640" s="63"/>
      <c r="E640" s="63"/>
      <c r="F640" s="63"/>
      <c r="G640" s="63"/>
      <c r="H640" s="63"/>
      <c r="I640" s="63"/>
      <c r="J640" s="63"/>
      <c r="K640" s="63"/>
      <c r="L640" s="63"/>
      <c r="M640" s="122"/>
      <c r="N640" s="60"/>
      <c r="O640" s="63"/>
      <c r="P640" s="63"/>
      <c r="Q640" s="63"/>
      <c r="R640" s="63"/>
      <c r="S640" s="63"/>
      <c r="T640" s="63"/>
      <c r="U640" s="63"/>
      <c r="V640" s="63"/>
      <c r="W640" s="63"/>
      <c r="X640" s="63"/>
      <c r="Y640" s="63"/>
      <c r="Z640" s="63"/>
    </row>
    <row r="641" spans="1:26" ht="13.5" customHeight="1" x14ac:dyDescent="0.35">
      <c r="A641" s="60"/>
      <c r="B641" s="60"/>
      <c r="C641" s="63"/>
      <c r="D641" s="63"/>
      <c r="E641" s="63"/>
      <c r="F641" s="63"/>
      <c r="G641" s="63"/>
      <c r="H641" s="63"/>
      <c r="I641" s="63"/>
      <c r="J641" s="63"/>
      <c r="K641" s="63"/>
      <c r="L641" s="63"/>
      <c r="M641" s="122"/>
      <c r="N641" s="60"/>
      <c r="O641" s="63"/>
      <c r="P641" s="63"/>
      <c r="Q641" s="63"/>
      <c r="R641" s="63"/>
      <c r="S641" s="63"/>
      <c r="T641" s="63"/>
      <c r="U641" s="63"/>
      <c r="V641" s="63"/>
      <c r="W641" s="63"/>
      <c r="X641" s="63"/>
      <c r="Y641" s="63"/>
      <c r="Z641" s="63"/>
    </row>
    <row r="642" spans="1:26" ht="13.5" customHeight="1" x14ac:dyDescent="0.35">
      <c r="A642" s="60"/>
      <c r="B642" s="60"/>
      <c r="C642" s="63"/>
      <c r="D642" s="63"/>
      <c r="E642" s="63"/>
      <c r="F642" s="63"/>
      <c r="G642" s="63"/>
      <c r="H642" s="63"/>
      <c r="I642" s="63"/>
      <c r="J642" s="63"/>
      <c r="K642" s="63"/>
      <c r="L642" s="63"/>
      <c r="M642" s="122"/>
      <c r="N642" s="60"/>
      <c r="O642" s="63"/>
      <c r="P642" s="63"/>
      <c r="Q642" s="63"/>
      <c r="R642" s="63"/>
      <c r="S642" s="63"/>
      <c r="T642" s="63"/>
      <c r="U642" s="63"/>
      <c r="V642" s="63"/>
      <c r="W642" s="63"/>
      <c r="X642" s="63"/>
      <c r="Y642" s="63"/>
      <c r="Z642" s="63"/>
    </row>
    <row r="643" spans="1:26" ht="13.5" customHeight="1" x14ac:dyDescent="0.35">
      <c r="A643" s="60"/>
      <c r="B643" s="60"/>
      <c r="C643" s="63"/>
      <c r="D643" s="63"/>
      <c r="E643" s="63"/>
      <c r="F643" s="63"/>
      <c r="G643" s="63"/>
      <c r="H643" s="63"/>
      <c r="I643" s="63"/>
      <c r="J643" s="63"/>
      <c r="K643" s="63"/>
      <c r="L643" s="63"/>
      <c r="M643" s="122"/>
      <c r="N643" s="60"/>
      <c r="O643" s="63"/>
      <c r="P643" s="63"/>
      <c r="Q643" s="63"/>
      <c r="R643" s="63"/>
      <c r="S643" s="63"/>
      <c r="T643" s="63"/>
      <c r="U643" s="63"/>
      <c r="V643" s="63"/>
      <c r="W643" s="63"/>
      <c r="X643" s="63"/>
      <c r="Y643" s="63"/>
      <c r="Z643" s="63"/>
    </row>
    <row r="644" spans="1:26" ht="13.5" customHeight="1" x14ac:dyDescent="0.35">
      <c r="A644" s="60"/>
      <c r="B644" s="60"/>
      <c r="C644" s="63"/>
      <c r="D644" s="63"/>
      <c r="E644" s="63"/>
      <c r="F644" s="63"/>
      <c r="G644" s="63"/>
      <c r="H644" s="63"/>
      <c r="I644" s="63"/>
      <c r="J644" s="63"/>
      <c r="K644" s="63"/>
      <c r="L644" s="63"/>
      <c r="M644" s="122"/>
      <c r="N644" s="60"/>
      <c r="O644" s="63"/>
      <c r="P644" s="63"/>
      <c r="Q644" s="63"/>
      <c r="R644" s="63"/>
      <c r="S644" s="63"/>
      <c r="T644" s="63"/>
      <c r="U644" s="63"/>
      <c r="V644" s="63"/>
      <c r="W644" s="63"/>
      <c r="X644" s="63"/>
      <c r="Y644" s="63"/>
      <c r="Z644" s="63"/>
    </row>
    <row r="645" spans="1:26" ht="13.5" customHeight="1" x14ac:dyDescent="0.35">
      <c r="A645" s="60"/>
      <c r="B645" s="60"/>
      <c r="C645" s="63"/>
      <c r="D645" s="63"/>
      <c r="E645" s="63"/>
      <c r="F645" s="63"/>
      <c r="G645" s="63"/>
      <c r="H645" s="63"/>
      <c r="I645" s="63"/>
      <c r="J645" s="63"/>
      <c r="K645" s="63"/>
      <c r="L645" s="63"/>
      <c r="M645" s="122"/>
      <c r="N645" s="60"/>
      <c r="O645" s="63"/>
      <c r="P645" s="63"/>
      <c r="Q645" s="63"/>
      <c r="R645" s="63"/>
      <c r="S645" s="63"/>
      <c r="T645" s="63"/>
      <c r="U645" s="63"/>
      <c r="V645" s="63"/>
      <c r="W645" s="63"/>
      <c r="X645" s="63"/>
      <c r="Y645" s="63"/>
      <c r="Z645" s="63"/>
    </row>
    <row r="646" spans="1:26" ht="13.5" customHeight="1" x14ac:dyDescent="0.35">
      <c r="A646" s="60"/>
      <c r="B646" s="60"/>
      <c r="C646" s="63"/>
      <c r="D646" s="63"/>
      <c r="E646" s="63"/>
      <c r="F646" s="63"/>
      <c r="G646" s="63"/>
      <c r="H646" s="63"/>
      <c r="I646" s="63"/>
      <c r="J646" s="63"/>
      <c r="K646" s="63"/>
      <c r="L646" s="63"/>
      <c r="M646" s="122"/>
      <c r="N646" s="60"/>
      <c r="O646" s="63"/>
      <c r="P646" s="63"/>
      <c r="Q646" s="63"/>
      <c r="R646" s="63"/>
      <c r="S646" s="63"/>
      <c r="T646" s="63"/>
      <c r="U646" s="63"/>
      <c r="V646" s="63"/>
      <c r="W646" s="63"/>
      <c r="X646" s="63"/>
      <c r="Y646" s="63"/>
      <c r="Z646" s="63"/>
    </row>
    <row r="647" spans="1:26" ht="13.5" customHeight="1" x14ac:dyDescent="0.35">
      <c r="A647" s="60"/>
      <c r="B647" s="60"/>
      <c r="C647" s="63"/>
      <c r="D647" s="63"/>
      <c r="E647" s="63"/>
      <c r="F647" s="63"/>
      <c r="G647" s="63"/>
      <c r="H647" s="63"/>
      <c r="I647" s="63"/>
      <c r="J647" s="63"/>
      <c r="K647" s="63"/>
      <c r="L647" s="63"/>
      <c r="M647" s="122"/>
      <c r="N647" s="60"/>
      <c r="O647" s="63"/>
      <c r="P647" s="63"/>
      <c r="Q647" s="63"/>
      <c r="R647" s="63"/>
      <c r="S647" s="63"/>
      <c r="T647" s="63"/>
      <c r="U647" s="63"/>
      <c r="V647" s="63"/>
      <c r="W647" s="63"/>
      <c r="X647" s="63"/>
      <c r="Y647" s="63"/>
      <c r="Z647" s="63"/>
    </row>
    <row r="648" spans="1:26" ht="13.5" customHeight="1" x14ac:dyDescent="0.35">
      <c r="A648" s="60"/>
      <c r="B648" s="60"/>
      <c r="C648" s="63"/>
      <c r="D648" s="63"/>
      <c r="E648" s="63"/>
      <c r="F648" s="63"/>
      <c r="G648" s="63"/>
      <c r="H648" s="63"/>
      <c r="I648" s="63"/>
      <c r="J648" s="63"/>
      <c r="K648" s="63"/>
      <c r="L648" s="63"/>
      <c r="M648" s="122"/>
      <c r="N648" s="60"/>
      <c r="O648" s="63"/>
      <c r="P648" s="63"/>
      <c r="Q648" s="63"/>
      <c r="R648" s="63"/>
      <c r="S648" s="63"/>
      <c r="T648" s="63"/>
      <c r="U648" s="63"/>
      <c r="V648" s="63"/>
      <c r="W648" s="63"/>
      <c r="X648" s="63"/>
      <c r="Y648" s="63"/>
      <c r="Z648" s="63"/>
    </row>
    <row r="649" spans="1:26" ht="13.5" customHeight="1" x14ac:dyDescent="0.35">
      <c r="A649" s="60"/>
      <c r="B649" s="60"/>
      <c r="C649" s="63"/>
      <c r="D649" s="63"/>
      <c r="E649" s="63"/>
      <c r="F649" s="63"/>
      <c r="G649" s="63"/>
      <c r="H649" s="63"/>
      <c r="I649" s="63"/>
      <c r="J649" s="63"/>
      <c r="K649" s="63"/>
      <c r="L649" s="63"/>
      <c r="M649" s="122"/>
      <c r="N649" s="60"/>
      <c r="O649" s="63"/>
      <c r="P649" s="63"/>
      <c r="Q649" s="63"/>
      <c r="R649" s="63"/>
      <c r="S649" s="63"/>
      <c r="T649" s="63"/>
      <c r="U649" s="63"/>
      <c r="V649" s="63"/>
      <c r="W649" s="63"/>
      <c r="X649" s="63"/>
      <c r="Y649" s="63"/>
      <c r="Z649" s="63"/>
    </row>
    <row r="650" spans="1:26" ht="13.5" customHeight="1" x14ac:dyDescent="0.35">
      <c r="A650" s="60"/>
      <c r="B650" s="60"/>
      <c r="C650" s="63"/>
      <c r="D650" s="63"/>
      <c r="E650" s="63"/>
      <c r="F650" s="63"/>
      <c r="G650" s="63"/>
      <c r="H650" s="63"/>
      <c r="I650" s="63"/>
      <c r="J650" s="63"/>
      <c r="K650" s="63"/>
      <c r="L650" s="63"/>
      <c r="M650" s="122"/>
      <c r="N650" s="60"/>
      <c r="O650" s="63"/>
      <c r="P650" s="63"/>
      <c r="Q650" s="63"/>
      <c r="R650" s="63"/>
      <c r="S650" s="63"/>
      <c r="T650" s="63"/>
      <c r="U650" s="63"/>
      <c r="V650" s="63"/>
      <c r="W650" s="63"/>
      <c r="X650" s="63"/>
      <c r="Y650" s="63"/>
      <c r="Z650" s="63"/>
    </row>
    <row r="651" spans="1:26" ht="13.5" customHeight="1" x14ac:dyDescent="0.35">
      <c r="A651" s="60"/>
      <c r="B651" s="60"/>
      <c r="C651" s="63"/>
      <c r="D651" s="63"/>
      <c r="E651" s="63"/>
      <c r="F651" s="63"/>
      <c r="G651" s="63"/>
      <c r="H651" s="63"/>
      <c r="I651" s="63"/>
      <c r="J651" s="63"/>
      <c r="K651" s="63"/>
      <c r="L651" s="63"/>
      <c r="M651" s="122"/>
      <c r="N651" s="60"/>
      <c r="O651" s="63"/>
      <c r="P651" s="63"/>
      <c r="Q651" s="63"/>
      <c r="R651" s="63"/>
      <c r="S651" s="63"/>
      <c r="T651" s="63"/>
      <c r="U651" s="63"/>
      <c r="V651" s="63"/>
      <c r="W651" s="63"/>
      <c r="X651" s="63"/>
      <c r="Y651" s="63"/>
      <c r="Z651" s="63"/>
    </row>
    <row r="652" spans="1:26" ht="13.5" customHeight="1" x14ac:dyDescent="0.35">
      <c r="A652" s="60"/>
      <c r="B652" s="60"/>
      <c r="C652" s="63"/>
      <c r="D652" s="63"/>
      <c r="E652" s="63"/>
      <c r="F652" s="63"/>
      <c r="G652" s="63"/>
      <c r="H652" s="63"/>
      <c r="I652" s="63"/>
      <c r="J652" s="63"/>
      <c r="K652" s="63"/>
      <c r="L652" s="63"/>
      <c r="M652" s="122"/>
      <c r="N652" s="60"/>
      <c r="O652" s="63"/>
      <c r="P652" s="63"/>
      <c r="Q652" s="63"/>
      <c r="R652" s="63"/>
      <c r="S652" s="63"/>
      <c r="T652" s="63"/>
      <c r="U652" s="63"/>
      <c r="V652" s="63"/>
      <c r="W652" s="63"/>
      <c r="X652" s="63"/>
      <c r="Y652" s="63"/>
      <c r="Z652" s="63"/>
    </row>
    <row r="653" spans="1:26" ht="13.5" customHeight="1" x14ac:dyDescent="0.35">
      <c r="A653" s="60"/>
      <c r="B653" s="60"/>
      <c r="C653" s="63"/>
      <c r="D653" s="63"/>
      <c r="E653" s="63"/>
      <c r="F653" s="63"/>
      <c r="G653" s="63"/>
      <c r="H653" s="63"/>
      <c r="I653" s="63"/>
      <c r="J653" s="63"/>
      <c r="K653" s="63"/>
      <c r="L653" s="63"/>
      <c r="M653" s="122"/>
      <c r="N653" s="60"/>
      <c r="O653" s="63"/>
      <c r="P653" s="63"/>
      <c r="Q653" s="63"/>
      <c r="R653" s="63"/>
      <c r="S653" s="63"/>
      <c r="T653" s="63"/>
      <c r="U653" s="63"/>
      <c r="V653" s="63"/>
      <c r="W653" s="63"/>
      <c r="X653" s="63"/>
      <c r="Y653" s="63"/>
      <c r="Z653" s="63"/>
    </row>
    <row r="654" spans="1:26" ht="13.5" customHeight="1" x14ac:dyDescent="0.35">
      <c r="A654" s="60"/>
      <c r="B654" s="60"/>
      <c r="C654" s="63"/>
      <c r="D654" s="63"/>
      <c r="E654" s="63"/>
      <c r="F654" s="63"/>
      <c r="G654" s="63"/>
      <c r="H654" s="63"/>
      <c r="I654" s="63"/>
      <c r="J654" s="63"/>
      <c r="K654" s="63"/>
      <c r="L654" s="63"/>
      <c r="M654" s="122"/>
      <c r="N654" s="60"/>
      <c r="O654" s="63"/>
      <c r="P654" s="63"/>
      <c r="Q654" s="63"/>
      <c r="R654" s="63"/>
      <c r="S654" s="63"/>
      <c r="T654" s="63"/>
      <c r="U654" s="63"/>
      <c r="V654" s="63"/>
      <c r="W654" s="63"/>
      <c r="X654" s="63"/>
      <c r="Y654" s="63"/>
      <c r="Z654" s="63"/>
    </row>
    <row r="655" spans="1:26" ht="13.5" customHeight="1" x14ac:dyDescent="0.35">
      <c r="A655" s="60"/>
      <c r="B655" s="60"/>
      <c r="C655" s="63"/>
      <c r="D655" s="63"/>
      <c r="E655" s="63"/>
      <c r="F655" s="63"/>
      <c r="G655" s="63"/>
      <c r="H655" s="63"/>
      <c r="I655" s="63"/>
      <c r="J655" s="63"/>
      <c r="K655" s="63"/>
      <c r="L655" s="63"/>
      <c r="M655" s="122"/>
      <c r="N655" s="60"/>
      <c r="O655" s="63"/>
      <c r="P655" s="63"/>
      <c r="Q655" s="63"/>
      <c r="R655" s="63"/>
      <c r="S655" s="63"/>
      <c r="T655" s="63"/>
      <c r="U655" s="63"/>
      <c r="V655" s="63"/>
      <c r="W655" s="63"/>
      <c r="X655" s="63"/>
      <c r="Y655" s="63"/>
      <c r="Z655" s="63"/>
    </row>
    <row r="656" spans="1:26" ht="13.5" customHeight="1" x14ac:dyDescent="0.35">
      <c r="A656" s="60"/>
      <c r="B656" s="60"/>
      <c r="C656" s="63"/>
      <c r="D656" s="63"/>
      <c r="E656" s="63"/>
      <c r="F656" s="63"/>
      <c r="G656" s="63"/>
      <c r="H656" s="63"/>
      <c r="I656" s="63"/>
      <c r="J656" s="63"/>
      <c r="K656" s="63"/>
      <c r="L656" s="63"/>
      <c r="M656" s="122"/>
      <c r="N656" s="60"/>
      <c r="O656" s="63"/>
      <c r="P656" s="63"/>
      <c r="Q656" s="63"/>
      <c r="R656" s="63"/>
      <c r="S656" s="63"/>
      <c r="T656" s="63"/>
      <c r="U656" s="63"/>
      <c r="V656" s="63"/>
      <c r="W656" s="63"/>
      <c r="X656" s="63"/>
      <c r="Y656" s="63"/>
      <c r="Z656" s="63"/>
    </row>
    <row r="657" spans="1:26" ht="13.5" customHeight="1" x14ac:dyDescent="0.35">
      <c r="A657" s="60"/>
      <c r="B657" s="60"/>
      <c r="C657" s="63"/>
      <c r="D657" s="63"/>
      <c r="E657" s="63"/>
      <c r="F657" s="63"/>
      <c r="G657" s="63"/>
      <c r="H657" s="63"/>
      <c r="I657" s="63"/>
      <c r="J657" s="63"/>
      <c r="K657" s="63"/>
      <c r="L657" s="63"/>
      <c r="M657" s="122"/>
      <c r="N657" s="60"/>
      <c r="O657" s="63"/>
      <c r="P657" s="63"/>
      <c r="Q657" s="63"/>
      <c r="R657" s="63"/>
      <c r="S657" s="63"/>
      <c r="T657" s="63"/>
      <c r="U657" s="63"/>
      <c r="V657" s="63"/>
      <c r="W657" s="63"/>
      <c r="X657" s="63"/>
      <c r="Y657" s="63"/>
      <c r="Z657" s="63"/>
    </row>
    <row r="658" spans="1:26" ht="13.5" customHeight="1" x14ac:dyDescent="0.35">
      <c r="A658" s="60"/>
      <c r="B658" s="60"/>
      <c r="C658" s="63"/>
      <c r="D658" s="63"/>
      <c r="E658" s="63"/>
      <c r="F658" s="63"/>
      <c r="G658" s="63"/>
      <c r="H658" s="63"/>
      <c r="I658" s="63"/>
      <c r="J658" s="63"/>
      <c r="K658" s="63"/>
      <c r="L658" s="63"/>
      <c r="M658" s="122"/>
      <c r="N658" s="60"/>
      <c r="O658" s="63"/>
      <c r="P658" s="63"/>
      <c r="Q658" s="63"/>
      <c r="R658" s="63"/>
      <c r="S658" s="63"/>
      <c r="T658" s="63"/>
      <c r="U658" s="63"/>
      <c r="V658" s="63"/>
      <c r="W658" s="63"/>
      <c r="X658" s="63"/>
      <c r="Y658" s="63"/>
      <c r="Z658" s="63"/>
    </row>
    <row r="659" spans="1:26" ht="13.5" customHeight="1" x14ac:dyDescent="0.35">
      <c r="A659" s="60"/>
      <c r="B659" s="60"/>
      <c r="C659" s="63"/>
      <c r="D659" s="63"/>
      <c r="E659" s="63"/>
      <c r="F659" s="63"/>
      <c r="G659" s="63"/>
      <c r="H659" s="63"/>
      <c r="I659" s="63"/>
      <c r="J659" s="63"/>
      <c r="K659" s="63"/>
      <c r="L659" s="63"/>
      <c r="M659" s="122"/>
      <c r="N659" s="60"/>
      <c r="O659" s="63"/>
      <c r="P659" s="63"/>
      <c r="Q659" s="63"/>
      <c r="R659" s="63"/>
      <c r="S659" s="63"/>
      <c r="T659" s="63"/>
      <c r="U659" s="63"/>
      <c r="V659" s="63"/>
      <c r="W659" s="63"/>
      <c r="X659" s="63"/>
      <c r="Y659" s="63"/>
      <c r="Z659" s="63"/>
    </row>
    <row r="660" spans="1:26" ht="13.5" customHeight="1" x14ac:dyDescent="0.35">
      <c r="A660" s="60"/>
      <c r="B660" s="60"/>
      <c r="C660" s="63"/>
      <c r="D660" s="63"/>
      <c r="E660" s="63"/>
      <c r="F660" s="63"/>
      <c r="G660" s="63"/>
      <c r="H660" s="63"/>
      <c r="I660" s="63"/>
      <c r="J660" s="63"/>
      <c r="K660" s="63"/>
      <c r="L660" s="63"/>
      <c r="M660" s="122"/>
      <c r="N660" s="60"/>
      <c r="O660" s="63"/>
      <c r="P660" s="63"/>
      <c r="Q660" s="63"/>
      <c r="R660" s="63"/>
      <c r="S660" s="63"/>
      <c r="T660" s="63"/>
      <c r="U660" s="63"/>
      <c r="V660" s="63"/>
      <c r="W660" s="63"/>
      <c r="X660" s="63"/>
      <c r="Y660" s="63"/>
      <c r="Z660" s="63"/>
    </row>
    <row r="661" spans="1:26" ht="13.5" customHeight="1" x14ac:dyDescent="0.35">
      <c r="A661" s="60"/>
      <c r="B661" s="60"/>
      <c r="C661" s="63"/>
      <c r="D661" s="63"/>
      <c r="E661" s="63"/>
      <c r="F661" s="63"/>
      <c r="G661" s="63"/>
      <c r="H661" s="63"/>
      <c r="I661" s="63"/>
      <c r="J661" s="63"/>
      <c r="K661" s="63"/>
      <c r="L661" s="63"/>
      <c r="M661" s="122"/>
      <c r="N661" s="60"/>
      <c r="O661" s="63"/>
      <c r="P661" s="63"/>
      <c r="Q661" s="63"/>
      <c r="R661" s="63"/>
      <c r="S661" s="63"/>
      <c r="T661" s="63"/>
      <c r="U661" s="63"/>
      <c r="V661" s="63"/>
      <c r="W661" s="63"/>
      <c r="X661" s="63"/>
      <c r="Y661" s="63"/>
      <c r="Z661" s="63"/>
    </row>
    <row r="662" spans="1:26" ht="13.5" customHeight="1" x14ac:dyDescent="0.35">
      <c r="A662" s="60"/>
      <c r="B662" s="60"/>
      <c r="C662" s="63"/>
      <c r="D662" s="63"/>
      <c r="E662" s="63"/>
      <c r="F662" s="63"/>
      <c r="G662" s="63"/>
      <c r="H662" s="63"/>
      <c r="I662" s="63"/>
      <c r="J662" s="63"/>
      <c r="K662" s="63"/>
      <c r="L662" s="63"/>
      <c r="M662" s="122"/>
      <c r="N662" s="60"/>
      <c r="O662" s="63"/>
      <c r="P662" s="63"/>
      <c r="Q662" s="63"/>
      <c r="R662" s="63"/>
      <c r="S662" s="63"/>
      <c r="T662" s="63"/>
      <c r="U662" s="63"/>
      <c r="V662" s="63"/>
      <c r="W662" s="63"/>
      <c r="X662" s="63"/>
      <c r="Y662" s="63"/>
      <c r="Z662" s="63"/>
    </row>
    <row r="663" spans="1:26" ht="13.5" customHeight="1" x14ac:dyDescent="0.35">
      <c r="A663" s="60"/>
      <c r="B663" s="60"/>
      <c r="C663" s="63"/>
      <c r="D663" s="63"/>
      <c r="E663" s="63"/>
      <c r="F663" s="63"/>
      <c r="G663" s="63"/>
      <c r="H663" s="63"/>
      <c r="I663" s="63"/>
      <c r="J663" s="63"/>
      <c r="K663" s="63"/>
      <c r="L663" s="63"/>
      <c r="M663" s="122"/>
      <c r="N663" s="60"/>
      <c r="O663" s="63"/>
      <c r="P663" s="63"/>
      <c r="Q663" s="63"/>
      <c r="R663" s="63"/>
      <c r="S663" s="63"/>
      <c r="T663" s="63"/>
      <c r="U663" s="63"/>
      <c r="V663" s="63"/>
      <c r="W663" s="63"/>
      <c r="X663" s="63"/>
      <c r="Y663" s="63"/>
      <c r="Z663" s="63"/>
    </row>
    <row r="664" spans="1:26" ht="13.5" customHeight="1" x14ac:dyDescent="0.35">
      <c r="A664" s="60"/>
      <c r="B664" s="60"/>
      <c r="C664" s="63"/>
      <c r="D664" s="63"/>
      <c r="E664" s="63"/>
      <c r="F664" s="63"/>
      <c r="G664" s="63"/>
      <c r="H664" s="63"/>
      <c r="I664" s="63"/>
      <c r="J664" s="63"/>
      <c r="K664" s="63"/>
      <c r="L664" s="63"/>
      <c r="M664" s="122"/>
      <c r="N664" s="60"/>
      <c r="O664" s="63"/>
      <c r="P664" s="63"/>
      <c r="Q664" s="63"/>
      <c r="R664" s="63"/>
      <c r="S664" s="63"/>
      <c r="T664" s="63"/>
      <c r="U664" s="63"/>
      <c r="V664" s="63"/>
      <c r="W664" s="63"/>
      <c r="X664" s="63"/>
      <c r="Y664" s="63"/>
      <c r="Z664" s="63"/>
    </row>
    <row r="665" spans="1:26" ht="13.5" customHeight="1" x14ac:dyDescent="0.35">
      <c r="A665" s="60"/>
      <c r="B665" s="60"/>
      <c r="C665" s="63"/>
      <c r="D665" s="63"/>
      <c r="E665" s="63"/>
      <c r="F665" s="63"/>
      <c r="G665" s="63"/>
      <c r="H665" s="63"/>
      <c r="I665" s="63"/>
      <c r="J665" s="63"/>
      <c r="K665" s="63"/>
      <c r="L665" s="63"/>
      <c r="M665" s="122"/>
      <c r="N665" s="60"/>
      <c r="O665" s="63"/>
      <c r="P665" s="63"/>
      <c r="Q665" s="63"/>
      <c r="R665" s="63"/>
      <c r="S665" s="63"/>
      <c r="T665" s="63"/>
      <c r="U665" s="63"/>
      <c r="V665" s="63"/>
      <c r="W665" s="63"/>
      <c r="X665" s="63"/>
      <c r="Y665" s="63"/>
      <c r="Z665" s="63"/>
    </row>
    <row r="666" spans="1:26" ht="13.5" customHeight="1" x14ac:dyDescent="0.35">
      <c r="A666" s="60"/>
      <c r="B666" s="60"/>
      <c r="C666" s="63"/>
      <c r="D666" s="63"/>
      <c r="E666" s="63"/>
      <c r="F666" s="63"/>
      <c r="G666" s="63"/>
      <c r="H666" s="63"/>
      <c r="I666" s="63"/>
      <c r="J666" s="63"/>
      <c r="K666" s="63"/>
      <c r="L666" s="63"/>
      <c r="M666" s="122"/>
      <c r="N666" s="60"/>
      <c r="O666" s="63"/>
      <c r="P666" s="63"/>
      <c r="Q666" s="63"/>
      <c r="R666" s="63"/>
      <c r="S666" s="63"/>
      <c r="T666" s="63"/>
      <c r="U666" s="63"/>
      <c r="V666" s="63"/>
      <c r="W666" s="63"/>
      <c r="X666" s="63"/>
      <c r="Y666" s="63"/>
      <c r="Z666" s="63"/>
    </row>
    <row r="667" spans="1:26" ht="13.5" customHeight="1" x14ac:dyDescent="0.35">
      <c r="A667" s="60"/>
      <c r="B667" s="60"/>
      <c r="C667" s="63"/>
      <c r="D667" s="63"/>
      <c r="E667" s="63"/>
      <c r="F667" s="63"/>
      <c r="G667" s="63"/>
      <c r="H667" s="63"/>
      <c r="I667" s="63"/>
      <c r="J667" s="63"/>
      <c r="K667" s="63"/>
      <c r="L667" s="63"/>
      <c r="M667" s="122"/>
      <c r="N667" s="60"/>
      <c r="O667" s="63"/>
      <c r="P667" s="63"/>
      <c r="Q667" s="63"/>
      <c r="R667" s="63"/>
      <c r="S667" s="63"/>
      <c r="T667" s="63"/>
      <c r="U667" s="63"/>
      <c r="V667" s="63"/>
      <c r="W667" s="63"/>
      <c r="X667" s="63"/>
      <c r="Y667" s="63"/>
      <c r="Z667" s="63"/>
    </row>
    <row r="668" spans="1:26" ht="13.5" customHeight="1" x14ac:dyDescent="0.35">
      <c r="A668" s="60"/>
      <c r="B668" s="60"/>
      <c r="C668" s="63"/>
      <c r="D668" s="63"/>
      <c r="E668" s="63"/>
      <c r="F668" s="63"/>
      <c r="G668" s="63"/>
      <c r="H668" s="63"/>
      <c r="I668" s="63"/>
      <c r="J668" s="63"/>
      <c r="K668" s="63"/>
      <c r="L668" s="63"/>
      <c r="M668" s="122"/>
      <c r="N668" s="60"/>
      <c r="O668" s="63"/>
      <c r="P668" s="63"/>
      <c r="Q668" s="63"/>
      <c r="R668" s="63"/>
      <c r="S668" s="63"/>
      <c r="T668" s="63"/>
      <c r="U668" s="63"/>
      <c r="V668" s="63"/>
      <c r="W668" s="63"/>
      <c r="X668" s="63"/>
      <c r="Y668" s="63"/>
      <c r="Z668" s="63"/>
    </row>
    <row r="669" spans="1:26" ht="13.5" customHeight="1" x14ac:dyDescent="0.35">
      <c r="A669" s="60"/>
      <c r="B669" s="60"/>
      <c r="C669" s="63"/>
      <c r="D669" s="63"/>
      <c r="E669" s="63"/>
      <c r="F669" s="63"/>
      <c r="G669" s="63"/>
      <c r="H669" s="63"/>
      <c r="I669" s="63"/>
      <c r="J669" s="63"/>
      <c r="K669" s="63"/>
      <c r="L669" s="63"/>
      <c r="M669" s="122"/>
      <c r="N669" s="60"/>
      <c r="O669" s="63"/>
      <c r="P669" s="63"/>
      <c r="Q669" s="63"/>
      <c r="R669" s="63"/>
      <c r="S669" s="63"/>
      <c r="T669" s="63"/>
      <c r="U669" s="63"/>
      <c r="V669" s="63"/>
      <c r="W669" s="63"/>
      <c r="X669" s="63"/>
      <c r="Y669" s="63"/>
      <c r="Z669" s="63"/>
    </row>
    <row r="670" spans="1:26" ht="13.5" customHeight="1" x14ac:dyDescent="0.35">
      <c r="A670" s="60"/>
      <c r="B670" s="60"/>
      <c r="C670" s="63"/>
      <c r="D670" s="63"/>
      <c r="E670" s="63"/>
      <c r="F670" s="63"/>
      <c r="G670" s="63"/>
      <c r="H670" s="63"/>
      <c r="I670" s="63"/>
      <c r="J670" s="63"/>
      <c r="K670" s="63"/>
      <c r="L670" s="63"/>
      <c r="M670" s="122"/>
      <c r="N670" s="60"/>
      <c r="O670" s="63"/>
      <c r="P670" s="63"/>
      <c r="Q670" s="63"/>
      <c r="R670" s="63"/>
      <c r="S670" s="63"/>
      <c r="T670" s="63"/>
      <c r="U670" s="63"/>
      <c r="V670" s="63"/>
      <c r="W670" s="63"/>
      <c r="X670" s="63"/>
      <c r="Y670" s="63"/>
      <c r="Z670" s="63"/>
    </row>
    <row r="671" spans="1:26" ht="13.5" customHeight="1" x14ac:dyDescent="0.35">
      <c r="A671" s="60"/>
      <c r="B671" s="60"/>
      <c r="C671" s="63"/>
      <c r="D671" s="63"/>
      <c r="E671" s="63"/>
      <c r="F671" s="63"/>
      <c r="G671" s="63"/>
      <c r="H671" s="63"/>
      <c r="I671" s="63"/>
      <c r="J671" s="63"/>
      <c r="K671" s="63"/>
      <c r="L671" s="63"/>
      <c r="M671" s="122"/>
      <c r="N671" s="60"/>
      <c r="O671" s="63"/>
      <c r="P671" s="63"/>
      <c r="Q671" s="63"/>
      <c r="R671" s="63"/>
      <c r="S671" s="63"/>
      <c r="T671" s="63"/>
      <c r="U671" s="63"/>
      <c r="V671" s="63"/>
      <c r="W671" s="63"/>
      <c r="X671" s="63"/>
      <c r="Y671" s="63"/>
      <c r="Z671" s="63"/>
    </row>
    <row r="672" spans="1:26" ht="13.5" customHeight="1" x14ac:dyDescent="0.35">
      <c r="A672" s="60"/>
      <c r="B672" s="60"/>
      <c r="C672" s="63"/>
      <c r="D672" s="63"/>
      <c r="E672" s="63"/>
      <c r="F672" s="63"/>
      <c r="G672" s="63"/>
      <c r="H672" s="63"/>
      <c r="I672" s="63"/>
      <c r="J672" s="63"/>
      <c r="K672" s="63"/>
      <c r="L672" s="63"/>
      <c r="M672" s="122"/>
      <c r="N672" s="60"/>
      <c r="O672" s="63"/>
      <c r="P672" s="63"/>
      <c r="Q672" s="63"/>
      <c r="R672" s="63"/>
      <c r="S672" s="63"/>
      <c r="T672" s="63"/>
      <c r="U672" s="63"/>
      <c r="V672" s="63"/>
      <c r="W672" s="63"/>
      <c r="X672" s="63"/>
      <c r="Y672" s="63"/>
      <c r="Z672" s="63"/>
    </row>
    <row r="673" spans="1:26" ht="13.5" customHeight="1" x14ac:dyDescent="0.35">
      <c r="A673" s="60"/>
      <c r="B673" s="60"/>
      <c r="C673" s="63"/>
      <c r="D673" s="63"/>
      <c r="E673" s="63"/>
      <c r="F673" s="63"/>
      <c r="G673" s="63"/>
      <c r="H673" s="63"/>
      <c r="I673" s="63"/>
      <c r="J673" s="63"/>
      <c r="K673" s="63"/>
      <c r="L673" s="63"/>
      <c r="M673" s="122"/>
      <c r="N673" s="60"/>
      <c r="O673" s="63"/>
      <c r="P673" s="63"/>
      <c r="Q673" s="63"/>
      <c r="R673" s="63"/>
      <c r="S673" s="63"/>
      <c r="T673" s="63"/>
      <c r="U673" s="63"/>
      <c r="V673" s="63"/>
      <c r="W673" s="63"/>
      <c r="X673" s="63"/>
      <c r="Y673" s="63"/>
      <c r="Z673" s="63"/>
    </row>
    <row r="674" spans="1:26" ht="13.5" customHeight="1" x14ac:dyDescent="0.35">
      <c r="A674" s="60"/>
      <c r="B674" s="60"/>
      <c r="C674" s="63"/>
      <c r="D674" s="63"/>
      <c r="E674" s="63"/>
      <c r="F674" s="63"/>
      <c r="G674" s="63"/>
      <c r="H674" s="63"/>
      <c r="I674" s="63"/>
      <c r="J674" s="63"/>
      <c r="K674" s="63"/>
      <c r="L674" s="63"/>
      <c r="M674" s="122"/>
      <c r="N674" s="60"/>
      <c r="O674" s="63"/>
      <c r="P674" s="63"/>
      <c r="Q674" s="63"/>
      <c r="R674" s="63"/>
      <c r="S674" s="63"/>
      <c r="T674" s="63"/>
      <c r="U674" s="63"/>
      <c r="V674" s="63"/>
      <c r="W674" s="63"/>
      <c r="X674" s="63"/>
      <c r="Y674" s="63"/>
      <c r="Z674" s="63"/>
    </row>
    <row r="675" spans="1:26" ht="13.5" customHeight="1" x14ac:dyDescent="0.35">
      <c r="A675" s="60"/>
      <c r="B675" s="60"/>
      <c r="C675" s="63"/>
      <c r="D675" s="63"/>
      <c r="E675" s="63"/>
      <c r="F675" s="63"/>
      <c r="G675" s="63"/>
      <c r="H675" s="63"/>
      <c r="I675" s="63"/>
      <c r="J675" s="63"/>
      <c r="K675" s="63"/>
      <c r="L675" s="63"/>
      <c r="M675" s="122"/>
      <c r="N675" s="60"/>
      <c r="O675" s="63"/>
      <c r="P675" s="63"/>
      <c r="Q675" s="63"/>
      <c r="R675" s="63"/>
      <c r="S675" s="63"/>
      <c r="T675" s="63"/>
      <c r="U675" s="63"/>
      <c r="V675" s="63"/>
      <c r="W675" s="63"/>
      <c r="X675" s="63"/>
      <c r="Y675" s="63"/>
      <c r="Z675" s="63"/>
    </row>
    <row r="676" spans="1:26" ht="13.5" customHeight="1" x14ac:dyDescent="0.35">
      <c r="A676" s="60"/>
      <c r="B676" s="60"/>
      <c r="C676" s="63"/>
      <c r="D676" s="63"/>
      <c r="E676" s="63"/>
      <c r="F676" s="63"/>
      <c r="G676" s="63"/>
      <c r="H676" s="63"/>
      <c r="I676" s="63"/>
      <c r="J676" s="63"/>
      <c r="K676" s="63"/>
      <c r="L676" s="63"/>
      <c r="M676" s="122"/>
      <c r="N676" s="60"/>
      <c r="O676" s="63"/>
      <c r="P676" s="63"/>
      <c r="Q676" s="63"/>
      <c r="R676" s="63"/>
      <c r="S676" s="63"/>
      <c r="T676" s="63"/>
      <c r="U676" s="63"/>
      <c r="V676" s="63"/>
      <c r="W676" s="63"/>
      <c r="X676" s="63"/>
      <c r="Y676" s="63"/>
      <c r="Z676" s="63"/>
    </row>
    <row r="677" spans="1:26" ht="13.5" customHeight="1" x14ac:dyDescent="0.35">
      <c r="A677" s="60"/>
      <c r="B677" s="60"/>
      <c r="C677" s="63"/>
      <c r="D677" s="63"/>
      <c r="E677" s="63"/>
      <c r="F677" s="63"/>
      <c r="G677" s="63"/>
      <c r="H677" s="63"/>
      <c r="I677" s="63"/>
      <c r="J677" s="63"/>
      <c r="K677" s="63"/>
      <c r="L677" s="63"/>
      <c r="M677" s="122"/>
      <c r="N677" s="60"/>
      <c r="O677" s="63"/>
      <c r="P677" s="63"/>
      <c r="Q677" s="63"/>
      <c r="R677" s="63"/>
      <c r="S677" s="63"/>
      <c r="T677" s="63"/>
      <c r="U677" s="63"/>
      <c r="V677" s="63"/>
      <c r="W677" s="63"/>
      <c r="X677" s="63"/>
      <c r="Y677" s="63"/>
      <c r="Z677" s="63"/>
    </row>
    <row r="678" spans="1:26" ht="13.5" customHeight="1" x14ac:dyDescent="0.35">
      <c r="A678" s="60"/>
      <c r="B678" s="60"/>
      <c r="C678" s="63"/>
      <c r="D678" s="63"/>
      <c r="E678" s="63"/>
      <c r="F678" s="63"/>
      <c r="G678" s="63"/>
      <c r="H678" s="63"/>
      <c r="I678" s="63"/>
      <c r="J678" s="63"/>
      <c r="K678" s="63"/>
      <c r="L678" s="63"/>
      <c r="M678" s="122"/>
      <c r="N678" s="60"/>
      <c r="O678" s="63"/>
      <c r="P678" s="63"/>
      <c r="Q678" s="63"/>
      <c r="R678" s="63"/>
      <c r="S678" s="63"/>
      <c r="T678" s="63"/>
      <c r="U678" s="63"/>
      <c r="V678" s="63"/>
      <c r="W678" s="63"/>
      <c r="X678" s="63"/>
      <c r="Y678" s="63"/>
      <c r="Z678" s="63"/>
    </row>
    <row r="679" spans="1:26" ht="13.5" customHeight="1" x14ac:dyDescent="0.35">
      <c r="A679" s="60"/>
      <c r="B679" s="60"/>
      <c r="C679" s="63"/>
      <c r="D679" s="63"/>
      <c r="E679" s="63"/>
      <c r="F679" s="63"/>
      <c r="G679" s="63"/>
      <c r="H679" s="63"/>
      <c r="I679" s="63"/>
      <c r="J679" s="63"/>
      <c r="K679" s="63"/>
      <c r="L679" s="63"/>
      <c r="M679" s="122"/>
      <c r="N679" s="60"/>
      <c r="O679" s="63"/>
      <c r="P679" s="63"/>
      <c r="Q679" s="63"/>
      <c r="R679" s="63"/>
      <c r="S679" s="63"/>
      <c r="T679" s="63"/>
      <c r="U679" s="63"/>
      <c r="V679" s="63"/>
      <c r="W679" s="63"/>
      <c r="X679" s="63"/>
      <c r="Y679" s="63"/>
      <c r="Z679" s="63"/>
    </row>
    <row r="680" spans="1:26" ht="13.5" customHeight="1" x14ac:dyDescent="0.35">
      <c r="A680" s="60"/>
      <c r="B680" s="60"/>
      <c r="C680" s="63"/>
      <c r="D680" s="63"/>
      <c r="E680" s="63"/>
      <c r="F680" s="63"/>
      <c r="G680" s="63"/>
      <c r="H680" s="63"/>
      <c r="I680" s="63"/>
      <c r="J680" s="63"/>
      <c r="K680" s="63"/>
      <c r="L680" s="63"/>
      <c r="M680" s="122"/>
      <c r="N680" s="60"/>
      <c r="O680" s="63"/>
      <c r="P680" s="63"/>
      <c r="Q680" s="63"/>
      <c r="R680" s="63"/>
      <c r="S680" s="63"/>
      <c r="T680" s="63"/>
      <c r="U680" s="63"/>
      <c r="V680" s="63"/>
      <c r="W680" s="63"/>
      <c r="X680" s="63"/>
      <c r="Y680" s="63"/>
      <c r="Z680" s="63"/>
    </row>
    <row r="681" spans="1:26" ht="13.5" customHeight="1" x14ac:dyDescent="0.35">
      <c r="A681" s="60"/>
      <c r="B681" s="60"/>
      <c r="C681" s="63"/>
      <c r="D681" s="63"/>
      <c r="E681" s="63"/>
      <c r="F681" s="63"/>
      <c r="G681" s="63"/>
      <c r="H681" s="63"/>
      <c r="I681" s="63"/>
      <c r="J681" s="63"/>
      <c r="K681" s="63"/>
      <c r="L681" s="63"/>
      <c r="M681" s="122"/>
      <c r="N681" s="60"/>
      <c r="O681" s="63"/>
      <c r="P681" s="63"/>
      <c r="Q681" s="63"/>
      <c r="R681" s="63"/>
      <c r="S681" s="63"/>
      <c r="T681" s="63"/>
      <c r="U681" s="63"/>
      <c r="V681" s="63"/>
      <c r="W681" s="63"/>
      <c r="X681" s="63"/>
      <c r="Y681" s="63"/>
      <c r="Z681" s="63"/>
    </row>
    <row r="682" spans="1:26" ht="13.5" customHeight="1" x14ac:dyDescent="0.35">
      <c r="A682" s="60"/>
      <c r="B682" s="60"/>
      <c r="C682" s="63"/>
      <c r="D682" s="63"/>
      <c r="E682" s="63"/>
      <c r="F682" s="63"/>
      <c r="G682" s="63"/>
      <c r="H682" s="63"/>
      <c r="I682" s="63"/>
      <c r="J682" s="63"/>
      <c r="K682" s="63"/>
      <c r="L682" s="63"/>
      <c r="M682" s="122"/>
      <c r="N682" s="60"/>
      <c r="O682" s="63"/>
      <c r="P682" s="63"/>
      <c r="Q682" s="63"/>
      <c r="R682" s="63"/>
      <c r="S682" s="63"/>
      <c r="T682" s="63"/>
      <c r="U682" s="63"/>
      <c r="V682" s="63"/>
      <c r="W682" s="63"/>
      <c r="X682" s="63"/>
      <c r="Y682" s="63"/>
      <c r="Z682" s="63"/>
    </row>
    <row r="683" spans="1:26" ht="13.5" customHeight="1" x14ac:dyDescent="0.35">
      <c r="A683" s="60"/>
      <c r="B683" s="60"/>
      <c r="C683" s="63"/>
      <c r="D683" s="63"/>
      <c r="E683" s="63"/>
      <c r="F683" s="63"/>
      <c r="G683" s="63"/>
      <c r="H683" s="63"/>
      <c r="I683" s="63"/>
      <c r="J683" s="63"/>
      <c r="K683" s="63"/>
      <c r="L683" s="63"/>
      <c r="M683" s="122"/>
      <c r="N683" s="60"/>
      <c r="O683" s="63"/>
      <c r="P683" s="63"/>
      <c r="Q683" s="63"/>
      <c r="R683" s="63"/>
      <c r="S683" s="63"/>
      <c r="T683" s="63"/>
      <c r="U683" s="63"/>
      <c r="V683" s="63"/>
      <c r="W683" s="63"/>
      <c r="X683" s="63"/>
      <c r="Y683" s="63"/>
      <c r="Z683" s="63"/>
    </row>
    <row r="684" spans="1:26" ht="13.5" customHeight="1" x14ac:dyDescent="0.35">
      <c r="A684" s="60"/>
      <c r="B684" s="60"/>
      <c r="C684" s="63"/>
      <c r="D684" s="63"/>
      <c r="E684" s="63"/>
      <c r="F684" s="63"/>
      <c r="G684" s="63"/>
      <c r="H684" s="63"/>
      <c r="I684" s="63"/>
      <c r="J684" s="63"/>
      <c r="K684" s="63"/>
      <c r="L684" s="63"/>
      <c r="M684" s="122"/>
      <c r="N684" s="60"/>
      <c r="O684" s="63"/>
      <c r="P684" s="63"/>
      <c r="Q684" s="63"/>
      <c r="R684" s="63"/>
      <c r="S684" s="63"/>
      <c r="T684" s="63"/>
      <c r="U684" s="63"/>
      <c r="V684" s="63"/>
      <c r="W684" s="63"/>
      <c r="X684" s="63"/>
      <c r="Y684" s="63"/>
      <c r="Z684" s="63"/>
    </row>
    <row r="685" spans="1:26" ht="13.5" customHeight="1" x14ac:dyDescent="0.35">
      <c r="A685" s="60"/>
      <c r="B685" s="60"/>
      <c r="C685" s="63"/>
      <c r="D685" s="63"/>
      <c r="E685" s="63"/>
      <c r="F685" s="63"/>
      <c r="G685" s="63"/>
      <c r="H685" s="63"/>
      <c r="I685" s="63"/>
      <c r="J685" s="63"/>
      <c r="K685" s="63"/>
      <c r="L685" s="63"/>
      <c r="M685" s="122"/>
      <c r="N685" s="60"/>
      <c r="O685" s="63"/>
      <c r="P685" s="63"/>
      <c r="Q685" s="63"/>
      <c r="R685" s="63"/>
      <c r="S685" s="63"/>
      <c r="T685" s="63"/>
      <c r="U685" s="63"/>
      <c r="V685" s="63"/>
      <c r="W685" s="63"/>
      <c r="X685" s="63"/>
      <c r="Y685" s="63"/>
      <c r="Z685" s="63"/>
    </row>
    <row r="686" spans="1:26" ht="13.5" customHeight="1" x14ac:dyDescent="0.35">
      <c r="A686" s="60"/>
      <c r="B686" s="60"/>
      <c r="C686" s="63"/>
      <c r="D686" s="63"/>
      <c r="E686" s="63"/>
      <c r="F686" s="63"/>
      <c r="G686" s="63"/>
      <c r="H686" s="63"/>
      <c r="I686" s="63"/>
      <c r="J686" s="63"/>
      <c r="K686" s="63"/>
      <c r="L686" s="63"/>
      <c r="M686" s="122"/>
      <c r="N686" s="60"/>
      <c r="O686" s="63"/>
      <c r="P686" s="63"/>
      <c r="Q686" s="63"/>
      <c r="R686" s="63"/>
      <c r="S686" s="63"/>
      <c r="T686" s="63"/>
      <c r="U686" s="63"/>
      <c r="V686" s="63"/>
      <c r="W686" s="63"/>
      <c r="X686" s="63"/>
      <c r="Y686" s="63"/>
      <c r="Z686" s="63"/>
    </row>
    <row r="687" spans="1:26" ht="13.5" customHeight="1" x14ac:dyDescent="0.35">
      <c r="A687" s="60"/>
      <c r="B687" s="60"/>
      <c r="C687" s="63"/>
      <c r="D687" s="63"/>
      <c r="E687" s="63"/>
      <c r="F687" s="63"/>
      <c r="G687" s="63"/>
      <c r="H687" s="63"/>
      <c r="I687" s="63"/>
      <c r="J687" s="63"/>
      <c r="K687" s="63"/>
      <c r="L687" s="63"/>
      <c r="M687" s="122"/>
      <c r="N687" s="60"/>
      <c r="O687" s="63"/>
      <c r="P687" s="63"/>
      <c r="Q687" s="63"/>
      <c r="R687" s="63"/>
      <c r="S687" s="63"/>
      <c r="T687" s="63"/>
      <c r="U687" s="63"/>
      <c r="V687" s="63"/>
      <c r="W687" s="63"/>
      <c r="X687" s="63"/>
      <c r="Y687" s="63"/>
      <c r="Z687" s="63"/>
    </row>
    <row r="688" spans="1:26" ht="13.5" customHeight="1" x14ac:dyDescent="0.35">
      <c r="A688" s="60"/>
      <c r="B688" s="60"/>
      <c r="C688" s="63"/>
      <c r="D688" s="63"/>
      <c r="E688" s="63"/>
      <c r="F688" s="63"/>
      <c r="G688" s="63"/>
      <c r="H688" s="63"/>
      <c r="I688" s="63"/>
      <c r="J688" s="63"/>
      <c r="K688" s="63"/>
      <c r="L688" s="63"/>
      <c r="M688" s="122"/>
      <c r="N688" s="60"/>
      <c r="O688" s="63"/>
      <c r="P688" s="63"/>
      <c r="Q688" s="63"/>
      <c r="R688" s="63"/>
      <c r="S688" s="63"/>
      <c r="T688" s="63"/>
      <c r="U688" s="63"/>
      <c r="V688" s="63"/>
      <c r="W688" s="63"/>
      <c r="X688" s="63"/>
      <c r="Y688" s="63"/>
      <c r="Z688" s="63"/>
    </row>
    <row r="689" spans="1:26" ht="13.5" customHeight="1" x14ac:dyDescent="0.35">
      <c r="A689" s="60"/>
      <c r="B689" s="60"/>
      <c r="C689" s="63"/>
      <c r="D689" s="63"/>
      <c r="E689" s="63"/>
      <c r="F689" s="63"/>
      <c r="G689" s="63"/>
      <c r="H689" s="63"/>
      <c r="I689" s="63"/>
      <c r="J689" s="63"/>
      <c r="K689" s="63"/>
      <c r="L689" s="63"/>
      <c r="M689" s="122"/>
      <c r="N689" s="60"/>
      <c r="O689" s="63"/>
      <c r="P689" s="63"/>
      <c r="Q689" s="63"/>
      <c r="R689" s="63"/>
      <c r="S689" s="63"/>
      <c r="T689" s="63"/>
      <c r="U689" s="63"/>
      <c r="V689" s="63"/>
      <c r="W689" s="63"/>
      <c r="X689" s="63"/>
      <c r="Y689" s="63"/>
      <c r="Z689" s="63"/>
    </row>
    <row r="690" spans="1:26" ht="13.5" customHeight="1" x14ac:dyDescent="0.35">
      <c r="A690" s="60"/>
      <c r="B690" s="60"/>
      <c r="C690" s="63"/>
      <c r="D690" s="63"/>
      <c r="E690" s="63"/>
      <c r="F690" s="63"/>
      <c r="G690" s="63"/>
      <c r="H690" s="63"/>
      <c r="I690" s="63"/>
      <c r="J690" s="63"/>
      <c r="K690" s="63"/>
      <c r="L690" s="63"/>
      <c r="M690" s="122"/>
      <c r="N690" s="60"/>
      <c r="O690" s="63"/>
      <c r="P690" s="63"/>
      <c r="Q690" s="63"/>
      <c r="R690" s="63"/>
      <c r="S690" s="63"/>
      <c r="T690" s="63"/>
      <c r="U690" s="63"/>
      <c r="V690" s="63"/>
      <c r="W690" s="63"/>
      <c r="X690" s="63"/>
      <c r="Y690" s="63"/>
      <c r="Z690" s="63"/>
    </row>
    <row r="691" spans="1:26" ht="13.5" customHeight="1" x14ac:dyDescent="0.35">
      <c r="A691" s="60"/>
      <c r="B691" s="60"/>
      <c r="C691" s="63"/>
      <c r="D691" s="63"/>
      <c r="E691" s="63"/>
      <c r="F691" s="63"/>
      <c r="G691" s="63"/>
      <c r="H691" s="63"/>
      <c r="I691" s="63"/>
      <c r="J691" s="63"/>
      <c r="K691" s="63"/>
      <c r="L691" s="63"/>
      <c r="M691" s="122"/>
      <c r="N691" s="60"/>
      <c r="O691" s="63"/>
      <c r="P691" s="63"/>
      <c r="Q691" s="63"/>
      <c r="R691" s="63"/>
      <c r="S691" s="63"/>
      <c r="T691" s="63"/>
      <c r="U691" s="63"/>
      <c r="V691" s="63"/>
      <c r="W691" s="63"/>
      <c r="X691" s="63"/>
      <c r="Y691" s="63"/>
      <c r="Z691" s="63"/>
    </row>
    <row r="692" spans="1:26" ht="13.5" customHeight="1" x14ac:dyDescent="0.35">
      <c r="A692" s="60"/>
      <c r="B692" s="60"/>
      <c r="C692" s="63"/>
      <c r="D692" s="63"/>
      <c r="E692" s="63"/>
      <c r="F692" s="63"/>
      <c r="G692" s="63"/>
      <c r="H692" s="63"/>
      <c r="I692" s="63"/>
      <c r="J692" s="63"/>
      <c r="K692" s="63"/>
      <c r="L692" s="63"/>
      <c r="M692" s="122"/>
      <c r="N692" s="60"/>
      <c r="O692" s="63"/>
      <c r="P692" s="63"/>
      <c r="Q692" s="63"/>
      <c r="R692" s="63"/>
      <c r="S692" s="63"/>
      <c r="T692" s="63"/>
      <c r="U692" s="63"/>
      <c r="V692" s="63"/>
      <c r="W692" s="63"/>
      <c r="X692" s="63"/>
      <c r="Y692" s="63"/>
      <c r="Z692" s="63"/>
    </row>
    <row r="693" spans="1:26" ht="13.5" customHeight="1" x14ac:dyDescent="0.35">
      <c r="A693" s="60"/>
      <c r="B693" s="60"/>
      <c r="C693" s="63"/>
      <c r="D693" s="63"/>
      <c r="E693" s="63"/>
      <c r="F693" s="63"/>
      <c r="G693" s="63"/>
      <c r="H693" s="63"/>
      <c r="I693" s="63"/>
      <c r="J693" s="63"/>
      <c r="K693" s="63"/>
      <c r="L693" s="63"/>
      <c r="M693" s="122"/>
      <c r="N693" s="60"/>
      <c r="O693" s="63"/>
      <c r="P693" s="63"/>
      <c r="Q693" s="63"/>
      <c r="R693" s="63"/>
      <c r="S693" s="63"/>
      <c r="T693" s="63"/>
      <c r="U693" s="63"/>
      <c r="V693" s="63"/>
      <c r="W693" s="63"/>
      <c r="X693" s="63"/>
      <c r="Y693" s="63"/>
      <c r="Z693" s="63"/>
    </row>
    <row r="694" spans="1:26" ht="13.5" customHeight="1" x14ac:dyDescent="0.35">
      <c r="A694" s="60"/>
      <c r="B694" s="60"/>
      <c r="C694" s="63"/>
      <c r="D694" s="63"/>
      <c r="E694" s="63"/>
      <c r="F694" s="63"/>
      <c r="G694" s="63"/>
      <c r="H694" s="63"/>
      <c r="I694" s="63"/>
      <c r="J694" s="63"/>
      <c r="K694" s="63"/>
      <c r="L694" s="63"/>
      <c r="M694" s="122"/>
      <c r="N694" s="60"/>
      <c r="O694" s="63"/>
      <c r="P694" s="63"/>
      <c r="Q694" s="63"/>
      <c r="R694" s="63"/>
      <c r="S694" s="63"/>
      <c r="T694" s="63"/>
      <c r="U694" s="63"/>
      <c r="V694" s="63"/>
      <c r="W694" s="63"/>
      <c r="X694" s="63"/>
      <c r="Y694" s="63"/>
      <c r="Z694" s="63"/>
    </row>
    <row r="695" spans="1:26" ht="13.5" customHeight="1" x14ac:dyDescent="0.35">
      <c r="A695" s="60"/>
      <c r="B695" s="60"/>
      <c r="C695" s="63"/>
      <c r="D695" s="63"/>
      <c r="E695" s="63"/>
      <c r="F695" s="63"/>
      <c r="G695" s="63"/>
      <c r="H695" s="63"/>
      <c r="I695" s="63"/>
      <c r="J695" s="63"/>
      <c r="K695" s="63"/>
      <c r="L695" s="63"/>
      <c r="M695" s="122"/>
      <c r="N695" s="60"/>
      <c r="O695" s="63"/>
      <c r="P695" s="63"/>
      <c r="Q695" s="63"/>
      <c r="R695" s="63"/>
      <c r="S695" s="63"/>
      <c r="T695" s="63"/>
      <c r="U695" s="63"/>
      <c r="V695" s="63"/>
      <c r="W695" s="63"/>
      <c r="X695" s="63"/>
      <c r="Y695" s="63"/>
      <c r="Z695" s="63"/>
    </row>
    <row r="696" spans="1:26" ht="13.5" customHeight="1" x14ac:dyDescent="0.35">
      <c r="A696" s="60"/>
      <c r="B696" s="60"/>
      <c r="C696" s="63"/>
      <c r="D696" s="63"/>
      <c r="E696" s="63"/>
      <c r="F696" s="63"/>
      <c r="G696" s="63"/>
      <c r="H696" s="63"/>
      <c r="I696" s="63"/>
      <c r="J696" s="63"/>
      <c r="K696" s="63"/>
      <c r="L696" s="63"/>
      <c r="M696" s="122"/>
      <c r="N696" s="60"/>
      <c r="O696" s="63"/>
      <c r="P696" s="63"/>
      <c r="Q696" s="63"/>
      <c r="R696" s="63"/>
      <c r="S696" s="63"/>
      <c r="T696" s="63"/>
      <c r="U696" s="63"/>
      <c r="V696" s="63"/>
      <c r="W696" s="63"/>
      <c r="X696" s="63"/>
      <c r="Y696" s="63"/>
      <c r="Z696" s="63"/>
    </row>
    <row r="697" spans="1:26" ht="13.5" customHeight="1" x14ac:dyDescent="0.35">
      <c r="A697" s="60"/>
      <c r="B697" s="60"/>
      <c r="C697" s="63"/>
      <c r="D697" s="63"/>
      <c r="E697" s="63"/>
      <c r="F697" s="63"/>
      <c r="G697" s="63"/>
      <c r="H697" s="63"/>
      <c r="I697" s="63"/>
      <c r="J697" s="63"/>
      <c r="K697" s="63"/>
      <c r="L697" s="63"/>
      <c r="M697" s="122"/>
      <c r="N697" s="60"/>
      <c r="O697" s="63"/>
      <c r="P697" s="63"/>
      <c r="Q697" s="63"/>
      <c r="R697" s="63"/>
      <c r="S697" s="63"/>
      <c r="T697" s="63"/>
      <c r="U697" s="63"/>
      <c r="V697" s="63"/>
      <c r="W697" s="63"/>
      <c r="X697" s="63"/>
      <c r="Y697" s="63"/>
      <c r="Z697" s="63"/>
    </row>
    <row r="698" spans="1:26" ht="13.5" customHeight="1" x14ac:dyDescent="0.35">
      <c r="A698" s="60"/>
      <c r="B698" s="60"/>
      <c r="C698" s="63"/>
      <c r="D698" s="63"/>
      <c r="E698" s="63"/>
      <c r="F698" s="63"/>
      <c r="G698" s="63"/>
      <c r="H698" s="63"/>
      <c r="I698" s="63"/>
      <c r="J698" s="63"/>
      <c r="K698" s="63"/>
      <c r="L698" s="63"/>
      <c r="M698" s="122"/>
      <c r="N698" s="60"/>
      <c r="O698" s="63"/>
      <c r="P698" s="63"/>
      <c r="Q698" s="63"/>
      <c r="R698" s="63"/>
      <c r="S698" s="63"/>
      <c r="T698" s="63"/>
      <c r="U698" s="63"/>
      <c r="V698" s="63"/>
      <c r="W698" s="63"/>
      <c r="X698" s="63"/>
      <c r="Y698" s="63"/>
      <c r="Z698" s="63"/>
    </row>
    <row r="699" spans="1:26" ht="13.5" customHeight="1" x14ac:dyDescent="0.35">
      <c r="A699" s="60"/>
      <c r="B699" s="60"/>
      <c r="C699" s="63"/>
      <c r="D699" s="63"/>
      <c r="E699" s="63"/>
      <c r="F699" s="63"/>
      <c r="G699" s="63"/>
      <c r="H699" s="63"/>
      <c r="I699" s="63"/>
      <c r="J699" s="63"/>
      <c r="K699" s="63"/>
      <c r="L699" s="63"/>
      <c r="M699" s="122"/>
      <c r="N699" s="60"/>
      <c r="O699" s="63"/>
      <c r="P699" s="63"/>
      <c r="Q699" s="63"/>
      <c r="R699" s="63"/>
      <c r="S699" s="63"/>
      <c r="T699" s="63"/>
      <c r="U699" s="63"/>
      <c r="V699" s="63"/>
      <c r="W699" s="63"/>
      <c r="X699" s="63"/>
      <c r="Y699" s="63"/>
      <c r="Z699" s="63"/>
    </row>
    <row r="700" spans="1:26" ht="13.5" customHeight="1" x14ac:dyDescent="0.35">
      <c r="A700" s="60"/>
      <c r="B700" s="60"/>
      <c r="C700" s="63"/>
      <c r="D700" s="63"/>
      <c r="E700" s="63"/>
      <c r="F700" s="63"/>
      <c r="G700" s="63"/>
      <c r="H700" s="63"/>
      <c r="I700" s="63"/>
      <c r="J700" s="63"/>
      <c r="K700" s="63"/>
      <c r="L700" s="63"/>
      <c r="M700" s="122"/>
      <c r="N700" s="60"/>
      <c r="O700" s="63"/>
      <c r="P700" s="63"/>
      <c r="Q700" s="63"/>
      <c r="R700" s="63"/>
      <c r="S700" s="63"/>
      <c r="T700" s="63"/>
      <c r="U700" s="63"/>
      <c r="V700" s="63"/>
      <c r="W700" s="63"/>
      <c r="X700" s="63"/>
      <c r="Y700" s="63"/>
      <c r="Z700" s="63"/>
    </row>
    <row r="701" spans="1:26" ht="13.5" customHeight="1" x14ac:dyDescent="0.35">
      <c r="A701" s="60"/>
      <c r="B701" s="60"/>
      <c r="C701" s="63"/>
      <c r="D701" s="63"/>
      <c r="E701" s="63"/>
      <c r="F701" s="63"/>
      <c r="G701" s="63"/>
      <c r="H701" s="63"/>
      <c r="I701" s="63"/>
      <c r="J701" s="63"/>
      <c r="K701" s="63"/>
      <c r="L701" s="63"/>
      <c r="M701" s="122"/>
      <c r="N701" s="60"/>
      <c r="O701" s="63"/>
      <c r="P701" s="63"/>
      <c r="Q701" s="63"/>
      <c r="R701" s="63"/>
      <c r="S701" s="63"/>
      <c r="T701" s="63"/>
      <c r="U701" s="63"/>
      <c r="V701" s="63"/>
      <c r="W701" s="63"/>
      <c r="X701" s="63"/>
      <c r="Y701" s="63"/>
      <c r="Z701" s="63"/>
    </row>
    <row r="702" spans="1:26" ht="13.5" customHeight="1" x14ac:dyDescent="0.35">
      <c r="A702" s="60"/>
      <c r="B702" s="60"/>
      <c r="C702" s="63"/>
      <c r="D702" s="63"/>
      <c r="E702" s="63"/>
      <c r="F702" s="63"/>
      <c r="G702" s="63"/>
      <c r="H702" s="63"/>
      <c r="I702" s="63"/>
      <c r="J702" s="63"/>
      <c r="K702" s="63"/>
      <c r="L702" s="63"/>
      <c r="M702" s="122"/>
      <c r="N702" s="60"/>
      <c r="O702" s="63"/>
      <c r="P702" s="63"/>
      <c r="Q702" s="63"/>
      <c r="R702" s="63"/>
      <c r="S702" s="63"/>
      <c r="T702" s="63"/>
      <c r="U702" s="63"/>
      <c r="V702" s="63"/>
      <c r="W702" s="63"/>
      <c r="X702" s="63"/>
      <c r="Y702" s="63"/>
      <c r="Z702" s="63"/>
    </row>
    <row r="703" spans="1:26" ht="13.5" customHeight="1" x14ac:dyDescent="0.35">
      <c r="A703" s="60"/>
      <c r="B703" s="60"/>
      <c r="C703" s="63"/>
      <c r="D703" s="63"/>
      <c r="E703" s="63"/>
      <c r="F703" s="63"/>
      <c r="G703" s="63"/>
      <c r="H703" s="63"/>
      <c r="I703" s="63"/>
      <c r="J703" s="63"/>
      <c r="K703" s="63"/>
      <c r="L703" s="63"/>
      <c r="M703" s="122"/>
      <c r="N703" s="60"/>
      <c r="O703" s="63"/>
      <c r="P703" s="63"/>
      <c r="Q703" s="63"/>
      <c r="R703" s="63"/>
      <c r="S703" s="63"/>
      <c r="T703" s="63"/>
      <c r="U703" s="63"/>
      <c r="V703" s="63"/>
      <c r="W703" s="63"/>
      <c r="X703" s="63"/>
      <c r="Y703" s="63"/>
      <c r="Z703" s="63"/>
    </row>
    <row r="704" spans="1:26" ht="13.5" customHeight="1" x14ac:dyDescent="0.35">
      <c r="A704" s="60"/>
      <c r="B704" s="60"/>
      <c r="C704" s="63"/>
      <c r="D704" s="63"/>
      <c r="E704" s="63"/>
      <c r="F704" s="63"/>
      <c r="G704" s="63"/>
      <c r="H704" s="63"/>
      <c r="I704" s="63"/>
      <c r="J704" s="63"/>
      <c r="K704" s="63"/>
      <c r="L704" s="63"/>
      <c r="M704" s="122"/>
      <c r="N704" s="60"/>
      <c r="O704" s="63"/>
      <c r="P704" s="63"/>
      <c r="Q704" s="63"/>
      <c r="R704" s="63"/>
      <c r="S704" s="63"/>
      <c r="T704" s="63"/>
      <c r="U704" s="63"/>
      <c r="V704" s="63"/>
      <c r="W704" s="63"/>
      <c r="X704" s="63"/>
      <c r="Y704" s="63"/>
      <c r="Z704" s="63"/>
    </row>
    <row r="705" spans="1:26" ht="13.5" customHeight="1" x14ac:dyDescent="0.35">
      <c r="A705" s="60"/>
      <c r="B705" s="60"/>
      <c r="C705" s="63"/>
      <c r="D705" s="63"/>
      <c r="E705" s="63"/>
      <c r="F705" s="63"/>
      <c r="G705" s="63"/>
      <c r="H705" s="63"/>
      <c r="I705" s="63"/>
      <c r="J705" s="63"/>
      <c r="K705" s="63"/>
      <c r="L705" s="63"/>
      <c r="M705" s="122"/>
      <c r="N705" s="60"/>
      <c r="O705" s="63"/>
      <c r="P705" s="63"/>
      <c r="Q705" s="63"/>
      <c r="R705" s="63"/>
      <c r="S705" s="63"/>
      <c r="T705" s="63"/>
      <c r="U705" s="63"/>
      <c r="V705" s="63"/>
      <c r="W705" s="63"/>
      <c r="X705" s="63"/>
      <c r="Y705" s="63"/>
      <c r="Z705" s="63"/>
    </row>
    <row r="706" spans="1:26" ht="13.5" customHeight="1" x14ac:dyDescent="0.35">
      <c r="A706" s="60"/>
      <c r="B706" s="60"/>
      <c r="C706" s="63"/>
      <c r="D706" s="63"/>
      <c r="E706" s="63"/>
      <c r="F706" s="63"/>
      <c r="G706" s="63"/>
      <c r="H706" s="63"/>
      <c r="I706" s="63"/>
      <c r="J706" s="63"/>
      <c r="K706" s="63"/>
      <c r="L706" s="63"/>
      <c r="M706" s="122"/>
      <c r="N706" s="60"/>
      <c r="O706" s="63"/>
      <c r="P706" s="63"/>
      <c r="Q706" s="63"/>
      <c r="R706" s="63"/>
      <c r="S706" s="63"/>
      <c r="T706" s="63"/>
      <c r="U706" s="63"/>
      <c r="V706" s="63"/>
      <c r="W706" s="63"/>
      <c r="X706" s="63"/>
      <c r="Y706" s="63"/>
      <c r="Z706" s="63"/>
    </row>
    <row r="707" spans="1:26" ht="13.5" customHeight="1" x14ac:dyDescent="0.35">
      <c r="A707" s="60"/>
      <c r="B707" s="60"/>
      <c r="C707" s="63"/>
      <c r="D707" s="63"/>
      <c r="E707" s="63"/>
      <c r="F707" s="63"/>
      <c r="G707" s="63"/>
      <c r="H707" s="63"/>
      <c r="I707" s="63"/>
      <c r="J707" s="63"/>
      <c r="K707" s="63"/>
      <c r="L707" s="63"/>
      <c r="M707" s="122"/>
      <c r="N707" s="60"/>
      <c r="O707" s="63"/>
      <c r="P707" s="63"/>
      <c r="Q707" s="63"/>
      <c r="R707" s="63"/>
      <c r="S707" s="63"/>
      <c r="T707" s="63"/>
      <c r="U707" s="63"/>
      <c r="V707" s="63"/>
      <c r="W707" s="63"/>
      <c r="X707" s="63"/>
      <c r="Y707" s="63"/>
      <c r="Z707" s="63"/>
    </row>
    <row r="708" spans="1:26" ht="13.5" customHeight="1" x14ac:dyDescent="0.35">
      <c r="A708" s="60"/>
      <c r="B708" s="60"/>
      <c r="C708" s="63"/>
      <c r="D708" s="63"/>
      <c r="E708" s="63"/>
      <c r="F708" s="63"/>
      <c r="G708" s="63"/>
      <c r="H708" s="63"/>
      <c r="I708" s="63"/>
      <c r="J708" s="63"/>
      <c r="K708" s="63"/>
      <c r="L708" s="63"/>
      <c r="M708" s="122"/>
      <c r="N708" s="60"/>
      <c r="O708" s="63"/>
      <c r="P708" s="63"/>
      <c r="Q708" s="63"/>
      <c r="R708" s="63"/>
      <c r="S708" s="63"/>
      <c r="T708" s="63"/>
      <c r="U708" s="63"/>
      <c r="V708" s="63"/>
      <c r="W708" s="63"/>
      <c r="X708" s="63"/>
      <c r="Y708" s="63"/>
      <c r="Z708" s="63"/>
    </row>
    <row r="709" spans="1:26" ht="13.5" customHeight="1" x14ac:dyDescent="0.35">
      <c r="A709" s="60"/>
      <c r="B709" s="60"/>
      <c r="C709" s="63"/>
      <c r="D709" s="63"/>
      <c r="E709" s="63"/>
      <c r="F709" s="63"/>
      <c r="G709" s="63"/>
      <c r="H709" s="63"/>
      <c r="I709" s="63"/>
      <c r="J709" s="63"/>
      <c r="K709" s="63"/>
      <c r="L709" s="63"/>
      <c r="M709" s="122"/>
      <c r="N709" s="60"/>
      <c r="O709" s="63"/>
      <c r="P709" s="63"/>
      <c r="Q709" s="63"/>
      <c r="R709" s="63"/>
      <c r="S709" s="63"/>
      <c r="T709" s="63"/>
      <c r="U709" s="63"/>
      <c r="V709" s="63"/>
      <c r="W709" s="63"/>
      <c r="X709" s="63"/>
      <c r="Y709" s="63"/>
      <c r="Z709" s="63"/>
    </row>
    <row r="710" spans="1:26" ht="13.5" customHeight="1" x14ac:dyDescent="0.35">
      <c r="A710" s="60"/>
      <c r="B710" s="60"/>
      <c r="C710" s="63"/>
      <c r="D710" s="63"/>
      <c r="E710" s="63"/>
      <c r="F710" s="63"/>
      <c r="G710" s="63"/>
      <c r="H710" s="63"/>
      <c r="I710" s="63"/>
      <c r="J710" s="63"/>
      <c r="K710" s="63"/>
      <c r="L710" s="63"/>
      <c r="M710" s="122"/>
      <c r="N710" s="60"/>
      <c r="O710" s="63"/>
      <c r="P710" s="63"/>
      <c r="Q710" s="63"/>
      <c r="R710" s="63"/>
      <c r="S710" s="63"/>
      <c r="T710" s="63"/>
      <c r="U710" s="63"/>
      <c r="V710" s="63"/>
      <c r="W710" s="63"/>
      <c r="X710" s="63"/>
      <c r="Y710" s="63"/>
      <c r="Z710" s="63"/>
    </row>
    <row r="711" spans="1:26" ht="13.5" customHeight="1" x14ac:dyDescent="0.35">
      <c r="A711" s="60"/>
      <c r="B711" s="60"/>
      <c r="C711" s="63"/>
      <c r="D711" s="63"/>
      <c r="E711" s="63"/>
      <c r="F711" s="63"/>
      <c r="G711" s="63"/>
      <c r="H711" s="63"/>
      <c r="I711" s="63"/>
      <c r="J711" s="63"/>
      <c r="K711" s="63"/>
      <c r="L711" s="63"/>
      <c r="M711" s="122"/>
      <c r="N711" s="60"/>
      <c r="O711" s="63"/>
      <c r="P711" s="63"/>
      <c r="Q711" s="63"/>
      <c r="R711" s="63"/>
      <c r="S711" s="63"/>
      <c r="T711" s="63"/>
      <c r="U711" s="63"/>
      <c r="V711" s="63"/>
      <c r="W711" s="63"/>
      <c r="X711" s="63"/>
      <c r="Y711" s="63"/>
      <c r="Z711" s="63"/>
    </row>
    <row r="712" spans="1:26" ht="13.5" customHeight="1" x14ac:dyDescent="0.35">
      <c r="A712" s="60"/>
      <c r="B712" s="60"/>
      <c r="C712" s="63"/>
      <c r="D712" s="63"/>
      <c r="E712" s="63"/>
      <c r="F712" s="63"/>
      <c r="G712" s="63"/>
      <c r="H712" s="63"/>
      <c r="I712" s="63"/>
      <c r="J712" s="63"/>
      <c r="K712" s="63"/>
      <c r="L712" s="63"/>
      <c r="M712" s="122"/>
      <c r="N712" s="60"/>
      <c r="O712" s="63"/>
      <c r="P712" s="63"/>
      <c r="Q712" s="63"/>
      <c r="R712" s="63"/>
      <c r="S712" s="63"/>
      <c r="T712" s="63"/>
      <c r="U712" s="63"/>
      <c r="V712" s="63"/>
      <c r="W712" s="63"/>
      <c r="X712" s="63"/>
      <c r="Y712" s="63"/>
      <c r="Z712" s="63"/>
    </row>
    <row r="713" spans="1:26" ht="13.5" customHeight="1" x14ac:dyDescent="0.35">
      <c r="A713" s="60"/>
      <c r="B713" s="60"/>
      <c r="C713" s="63"/>
      <c r="D713" s="63"/>
      <c r="E713" s="63"/>
      <c r="F713" s="63"/>
      <c r="G713" s="63"/>
      <c r="H713" s="63"/>
      <c r="I713" s="63"/>
      <c r="J713" s="63"/>
      <c r="K713" s="63"/>
      <c r="L713" s="63"/>
      <c r="M713" s="122"/>
      <c r="N713" s="60"/>
      <c r="O713" s="63"/>
      <c r="P713" s="63"/>
      <c r="Q713" s="63"/>
      <c r="R713" s="63"/>
      <c r="S713" s="63"/>
      <c r="T713" s="63"/>
      <c r="U713" s="63"/>
      <c r="V713" s="63"/>
      <c r="W713" s="63"/>
      <c r="X713" s="63"/>
      <c r="Y713" s="63"/>
      <c r="Z713" s="63"/>
    </row>
    <row r="714" spans="1:26" ht="13.5" customHeight="1" x14ac:dyDescent="0.35">
      <c r="A714" s="60"/>
      <c r="B714" s="60"/>
      <c r="C714" s="63"/>
      <c r="D714" s="63"/>
      <c r="E714" s="63"/>
      <c r="F714" s="63"/>
      <c r="G714" s="63"/>
      <c r="H714" s="63"/>
      <c r="I714" s="63"/>
      <c r="J714" s="63"/>
      <c r="K714" s="63"/>
      <c r="L714" s="63"/>
      <c r="M714" s="122"/>
      <c r="N714" s="60"/>
      <c r="O714" s="63"/>
      <c r="P714" s="63"/>
      <c r="Q714" s="63"/>
      <c r="R714" s="63"/>
      <c r="S714" s="63"/>
      <c r="T714" s="63"/>
      <c r="U714" s="63"/>
      <c r="V714" s="63"/>
      <c r="W714" s="63"/>
      <c r="X714" s="63"/>
      <c r="Y714" s="63"/>
      <c r="Z714" s="63"/>
    </row>
    <row r="715" spans="1:26" ht="13.5" customHeight="1" x14ac:dyDescent="0.35">
      <c r="A715" s="60"/>
      <c r="B715" s="60"/>
      <c r="C715" s="63"/>
      <c r="D715" s="63"/>
      <c r="E715" s="63"/>
      <c r="F715" s="63"/>
      <c r="G715" s="63"/>
      <c r="H715" s="63"/>
      <c r="I715" s="63"/>
      <c r="J715" s="63"/>
      <c r="K715" s="63"/>
      <c r="L715" s="63"/>
      <c r="M715" s="122"/>
      <c r="N715" s="60"/>
      <c r="O715" s="63"/>
      <c r="P715" s="63"/>
      <c r="Q715" s="63"/>
      <c r="R715" s="63"/>
      <c r="S715" s="63"/>
      <c r="T715" s="63"/>
      <c r="U715" s="63"/>
      <c r="V715" s="63"/>
      <c r="W715" s="63"/>
      <c r="X715" s="63"/>
      <c r="Y715" s="63"/>
      <c r="Z715" s="63"/>
    </row>
    <row r="716" spans="1:26" ht="13.5" customHeight="1" x14ac:dyDescent="0.35">
      <c r="A716" s="60"/>
      <c r="B716" s="60"/>
      <c r="C716" s="63"/>
      <c r="D716" s="63"/>
      <c r="E716" s="63"/>
      <c r="F716" s="63"/>
      <c r="G716" s="63"/>
      <c r="H716" s="63"/>
      <c r="I716" s="63"/>
      <c r="J716" s="63"/>
      <c r="K716" s="63"/>
      <c r="L716" s="63"/>
      <c r="M716" s="122"/>
      <c r="N716" s="60"/>
      <c r="O716" s="63"/>
      <c r="P716" s="63"/>
      <c r="Q716" s="63"/>
      <c r="R716" s="63"/>
      <c r="S716" s="63"/>
      <c r="T716" s="63"/>
      <c r="U716" s="63"/>
      <c r="V716" s="63"/>
      <c r="W716" s="63"/>
      <c r="X716" s="63"/>
      <c r="Y716" s="63"/>
      <c r="Z716" s="63"/>
    </row>
    <row r="717" spans="1:26" ht="13.5" customHeight="1" x14ac:dyDescent="0.35">
      <c r="A717" s="60"/>
      <c r="B717" s="60"/>
      <c r="C717" s="63"/>
      <c r="D717" s="63"/>
      <c r="E717" s="63"/>
      <c r="F717" s="63"/>
      <c r="G717" s="63"/>
      <c r="H717" s="63"/>
      <c r="I717" s="63"/>
      <c r="J717" s="63"/>
      <c r="K717" s="63"/>
      <c r="L717" s="63"/>
      <c r="M717" s="122"/>
      <c r="N717" s="60"/>
      <c r="O717" s="63"/>
      <c r="P717" s="63"/>
      <c r="Q717" s="63"/>
      <c r="R717" s="63"/>
      <c r="S717" s="63"/>
      <c r="T717" s="63"/>
      <c r="U717" s="63"/>
      <c r="V717" s="63"/>
      <c r="W717" s="63"/>
      <c r="X717" s="63"/>
      <c r="Y717" s="63"/>
      <c r="Z717" s="63"/>
    </row>
    <row r="718" spans="1:26" ht="13.5" customHeight="1" x14ac:dyDescent="0.35">
      <c r="A718" s="60"/>
      <c r="B718" s="60"/>
      <c r="C718" s="63"/>
      <c r="D718" s="63"/>
      <c r="E718" s="63"/>
      <c r="F718" s="63"/>
      <c r="G718" s="63"/>
      <c r="H718" s="63"/>
      <c r="I718" s="63"/>
      <c r="J718" s="63"/>
      <c r="K718" s="63"/>
      <c r="L718" s="63"/>
      <c r="M718" s="122"/>
      <c r="N718" s="60"/>
      <c r="O718" s="63"/>
      <c r="P718" s="63"/>
      <c r="Q718" s="63"/>
      <c r="R718" s="63"/>
      <c r="S718" s="63"/>
      <c r="T718" s="63"/>
      <c r="U718" s="63"/>
      <c r="V718" s="63"/>
      <c r="W718" s="63"/>
      <c r="X718" s="63"/>
      <c r="Y718" s="63"/>
      <c r="Z718" s="63"/>
    </row>
    <row r="719" spans="1:26" ht="13.5" customHeight="1" x14ac:dyDescent="0.35">
      <c r="A719" s="60"/>
      <c r="B719" s="60"/>
      <c r="C719" s="63"/>
      <c r="D719" s="63"/>
      <c r="E719" s="63"/>
      <c r="F719" s="63"/>
      <c r="G719" s="63"/>
      <c r="H719" s="63"/>
      <c r="I719" s="63"/>
      <c r="J719" s="63"/>
      <c r="K719" s="63"/>
      <c r="L719" s="63"/>
      <c r="M719" s="122"/>
      <c r="N719" s="60"/>
      <c r="O719" s="63"/>
      <c r="P719" s="63"/>
      <c r="Q719" s="63"/>
      <c r="R719" s="63"/>
      <c r="S719" s="63"/>
      <c r="T719" s="63"/>
      <c r="U719" s="63"/>
      <c r="V719" s="63"/>
      <c r="W719" s="63"/>
      <c r="X719" s="63"/>
      <c r="Y719" s="63"/>
      <c r="Z719" s="63"/>
    </row>
    <row r="720" spans="1:26" ht="13.5" customHeight="1" x14ac:dyDescent="0.35">
      <c r="A720" s="60"/>
      <c r="B720" s="60"/>
      <c r="C720" s="63"/>
      <c r="D720" s="63"/>
      <c r="E720" s="63"/>
      <c r="F720" s="63"/>
      <c r="G720" s="63"/>
      <c r="H720" s="63"/>
      <c r="I720" s="63"/>
      <c r="J720" s="63"/>
      <c r="K720" s="63"/>
      <c r="L720" s="63"/>
      <c r="M720" s="122"/>
      <c r="N720" s="60"/>
      <c r="O720" s="63"/>
      <c r="P720" s="63"/>
      <c r="Q720" s="63"/>
      <c r="R720" s="63"/>
      <c r="S720" s="63"/>
      <c r="T720" s="63"/>
      <c r="U720" s="63"/>
      <c r="V720" s="63"/>
      <c r="W720" s="63"/>
      <c r="X720" s="63"/>
      <c r="Y720" s="63"/>
      <c r="Z720" s="63"/>
    </row>
    <row r="721" spans="1:26" ht="13.5" customHeight="1" x14ac:dyDescent="0.35">
      <c r="A721" s="60"/>
      <c r="B721" s="60"/>
      <c r="C721" s="63"/>
      <c r="D721" s="63"/>
      <c r="E721" s="63"/>
      <c r="F721" s="63"/>
      <c r="G721" s="63"/>
      <c r="H721" s="63"/>
      <c r="I721" s="63"/>
      <c r="J721" s="63"/>
      <c r="K721" s="63"/>
      <c r="L721" s="63"/>
      <c r="M721" s="122"/>
      <c r="N721" s="60"/>
      <c r="O721" s="63"/>
      <c r="P721" s="63"/>
      <c r="Q721" s="63"/>
      <c r="R721" s="63"/>
      <c r="S721" s="63"/>
      <c r="T721" s="63"/>
      <c r="U721" s="63"/>
      <c r="V721" s="63"/>
      <c r="W721" s="63"/>
      <c r="X721" s="63"/>
      <c r="Y721" s="63"/>
      <c r="Z721" s="63"/>
    </row>
    <row r="722" spans="1:26" ht="13.5" customHeight="1" x14ac:dyDescent="0.35">
      <c r="A722" s="60"/>
      <c r="B722" s="60"/>
      <c r="C722" s="63"/>
      <c r="D722" s="63"/>
      <c r="E722" s="63"/>
      <c r="F722" s="63"/>
      <c r="G722" s="63"/>
      <c r="H722" s="63"/>
      <c r="I722" s="63"/>
      <c r="J722" s="63"/>
      <c r="K722" s="63"/>
      <c r="L722" s="63"/>
      <c r="M722" s="122"/>
      <c r="N722" s="60"/>
      <c r="O722" s="63"/>
      <c r="P722" s="63"/>
      <c r="Q722" s="63"/>
      <c r="R722" s="63"/>
      <c r="S722" s="63"/>
      <c r="T722" s="63"/>
      <c r="U722" s="63"/>
      <c r="V722" s="63"/>
      <c r="W722" s="63"/>
      <c r="X722" s="63"/>
      <c r="Y722" s="63"/>
      <c r="Z722" s="63"/>
    </row>
    <row r="723" spans="1:26" ht="13.5" customHeight="1" x14ac:dyDescent="0.35">
      <c r="A723" s="60"/>
      <c r="B723" s="60"/>
      <c r="C723" s="63"/>
      <c r="D723" s="63"/>
      <c r="E723" s="63"/>
      <c r="F723" s="63"/>
      <c r="G723" s="63"/>
      <c r="H723" s="63"/>
      <c r="I723" s="63"/>
      <c r="J723" s="63"/>
      <c r="K723" s="63"/>
      <c r="L723" s="63"/>
      <c r="M723" s="122"/>
      <c r="N723" s="60"/>
      <c r="O723" s="63"/>
      <c r="P723" s="63"/>
      <c r="Q723" s="63"/>
      <c r="R723" s="63"/>
      <c r="S723" s="63"/>
      <c r="T723" s="63"/>
      <c r="U723" s="63"/>
      <c r="V723" s="63"/>
      <c r="W723" s="63"/>
      <c r="X723" s="63"/>
      <c r="Y723" s="63"/>
      <c r="Z723" s="63"/>
    </row>
    <row r="724" spans="1:26" ht="13.5" customHeight="1" x14ac:dyDescent="0.35">
      <c r="A724" s="60"/>
      <c r="B724" s="60"/>
      <c r="C724" s="63"/>
      <c r="D724" s="63"/>
      <c r="E724" s="63"/>
      <c r="F724" s="63"/>
      <c r="G724" s="63"/>
      <c r="H724" s="63"/>
      <c r="I724" s="63"/>
      <c r="J724" s="63"/>
      <c r="K724" s="63"/>
      <c r="L724" s="63"/>
      <c r="M724" s="122"/>
      <c r="N724" s="60"/>
      <c r="O724" s="63"/>
      <c r="P724" s="63"/>
      <c r="Q724" s="63"/>
      <c r="R724" s="63"/>
      <c r="S724" s="63"/>
      <c r="T724" s="63"/>
      <c r="U724" s="63"/>
      <c r="V724" s="63"/>
      <c r="W724" s="63"/>
      <c r="X724" s="63"/>
      <c r="Y724" s="63"/>
      <c r="Z724" s="63"/>
    </row>
    <row r="725" spans="1:26" ht="13.5" customHeight="1" x14ac:dyDescent="0.35">
      <c r="A725" s="60"/>
      <c r="B725" s="60"/>
      <c r="C725" s="63"/>
      <c r="D725" s="63"/>
      <c r="E725" s="63"/>
      <c r="F725" s="63"/>
      <c r="G725" s="63"/>
      <c r="H725" s="63"/>
      <c r="I725" s="63"/>
      <c r="J725" s="63"/>
      <c r="K725" s="63"/>
      <c r="L725" s="63"/>
      <c r="M725" s="122"/>
      <c r="N725" s="60"/>
      <c r="O725" s="63"/>
      <c r="P725" s="63"/>
      <c r="Q725" s="63"/>
      <c r="R725" s="63"/>
      <c r="S725" s="63"/>
      <c r="T725" s="63"/>
      <c r="U725" s="63"/>
      <c r="V725" s="63"/>
      <c r="W725" s="63"/>
      <c r="X725" s="63"/>
      <c r="Y725" s="63"/>
      <c r="Z725" s="63"/>
    </row>
    <row r="726" spans="1:26" ht="13.5" customHeight="1" x14ac:dyDescent="0.35">
      <c r="A726" s="60"/>
      <c r="B726" s="60"/>
      <c r="C726" s="63"/>
      <c r="D726" s="63"/>
      <c r="E726" s="63"/>
      <c r="F726" s="63"/>
      <c r="G726" s="63"/>
      <c r="H726" s="63"/>
      <c r="I726" s="63"/>
      <c r="J726" s="63"/>
      <c r="K726" s="63"/>
      <c r="L726" s="63"/>
      <c r="M726" s="122"/>
      <c r="N726" s="60"/>
      <c r="O726" s="63"/>
      <c r="P726" s="63"/>
      <c r="Q726" s="63"/>
      <c r="R726" s="63"/>
      <c r="S726" s="63"/>
      <c r="T726" s="63"/>
      <c r="U726" s="63"/>
      <c r="V726" s="63"/>
      <c r="W726" s="63"/>
      <c r="X726" s="63"/>
      <c r="Y726" s="63"/>
      <c r="Z726" s="63"/>
    </row>
    <row r="727" spans="1:26" ht="13.5" customHeight="1" x14ac:dyDescent="0.35">
      <c r="A727" s="60"/>
      <c r="B727" s="60"/>
      <c r="C727" s="63"/>
      <c r="D727" s="63"/>
      <c r="E727" s="63"/>
      <c r="F727" s="63"/>
      <c r="G727" s="63"/>
      <c r="H727" s="63"/>
      <c r="I727" s="63"/>
      <c r="J727" s="63"/>
      <c r="K727" s="63"/>
      <c r="L727" s="63"/>
      <c r="M727" s="122"/>
      <c r="N727" s="60"/>
      <c r="O727" s="63"/>
      <c r="P727" s="63"/>
      <c r="Q727" s="63"/>
      <c r="R727" s="63"/>
      <c r="S727" s="63"/>
      <c r="T727" s="63"/>
      <c r="U727" s="63"/>
      <c r="V727" s="63"/>
      <c r="W727" s="63"/>
      <c r="X727" s="63"/>
      <c r="Y727" s="63"/>
      <c r="Z727" s="63"/>
    </row>
    <row r="728" spans="1:26" ht="13.5" customHeight="1" x14ac:dyDescent="0.35">
      <c r="A728" s="60"/>
      <c r="B728" s="60"/>
      <c r="C728" s="63"/>
      <c r="D728" s="63"/>
      <c r="E728" s="63"/>
      <c r="F728" s="63"/>
      <c r="G728" s="63"/>
      <c r="H728" s="63"/>
      <c r="I728" s="63"/>
      <c r="J728" s="63"/>
      <c r="K728" s="63"/>
      <c r="L728" s="63"/>
      <c r="M728" s="122"/>
      <c r="N728" s="60"/>
      <c r="O728" s="63"/>
      <c r="P728" s="63"/>
      <c r="Q728" s="63"/>
      <c r="R728" s="63"/>
      <c r="S728" s="63"/>
      <c r="T728" s="63"/>
      <c r="U728" s="63"/>
      <c r="V728" s="63"/>
      <c r="W728" s="63"/>
      <c r="X728" s="63"/>
      <c r="Y728" s="63"/>
      <c r="Z728" s="63"/>
    </row>
    <row r="729" spans="1:26" ht="13.5" customHeight="1" x14ac:dyDescent="0.35">
      <c r="A729" s="60"/>
      <c r="B729" s="60"/>
      <c r="C729" s="63"/>
      <c r="D729" s="63"/>
      <c r="E729" s="63"/>
      <c r="F729" s="63"/>
      <c r="G729" s="63"/>
      <c r="H729" s="63"/>
      <c r="I729" s="63"/>
      <c r="J729" s="63"/>
      <c r="K729" s="63"/>
      <c r="L729" s="63"/>
      <c r="M729" s="122"/>
      <c r="N729" s="60"/>
      <c r="O729" s="63"/>
      <c r="P729" s="63"/>
      <c r="Q729" s="63"/>
      <c r="R729" s="63"/>
      <c r="S729" s="63"/>
      <c r="T729" s="63"/>
      <c r="U729" s="63"/>
      <c r="V729" s="63"/>
      <c r="W729" s="63"/>
      <c r="X729" s="63"/>
      <c r="Y729" s="63"/>
      <c r="Z729" s="63"/>
    </row>
    <row r="730" spans="1:26" ht="13.5" customHeight="1" x14ac:dyDescent="0.35">
      <c r="A730" s="60"/>
      <c r="B730" s="60"/>
      <c r="C730" s="63"/>
      <c r="D730" s="63"/>
      <c r="E730" s="63"/>
      <c r="F730" s="63"/>
      <c r="G730" s="63"/>
      <c r="H730" s="63"/>
      <c r="I730" s="63"/>
      <c r="J730" s="63"/>
      <c r="K730" s="63"/>
      <c r="L730" s="63"/>
      <c r="M730" s="122"/>
      <c r="N730" s="60"/>
      <c r="O730" s="63"/>
      <c r="P730" s="63"/>
      <c r="Q730" s="63"/>
      <c r="R730" s="63"/>
      <c r="S730" s="63"/>
      <c r="T730" s="63"/>
      <c r="U730" s="63"/>
      <c r="V730" s="63"/>
      <c r="W730" s="63"/>
      <c r="X730" s="63"/>
      <c r="Y730" s="63"/>
      <c r="Z730" s="63"/>
    </row>
    <row r="731" spans="1:26" ht="13.5" customHeight="1" x14ac:dyDescent="0.35">
      <c r="A731" s="60"/>
      <c r="B731" s="60"/>
      <c r="C731" s="63"/>
      <c r="D731" s="63"/>
      <c r="E731" s="63"/>
      <c r="F731" s="63"/>
      <c r="G731" s="63"/>
      <c r="H731" s="63"/>
      <c r="I731" s="63"/>
      <c r="J731" s="63"/>
      <c r="K731" s="63"/>
      <c r="L731" s="63"/>
      <c r="M731" s="122"/>
      <c r="N731" s="60"/>
      <c r="O731" s="63"/>
      <c r="P731" s="63"/>
      <c r="Q731" s="63"/>
      <c r="R731" s="63"/>
      <c r="S731" s="63"/>
      <c r="T731" s="63"/>
      <c r="U731" s="63"/>
      <c r="V731" s="63"/>
      <c r="W731" s="63"/>
      <c r="X731" s="63"/>
      <c r="Y731" s="63"/>
      <c r="Z731" s="63"/>
    </row>
    <row r="732" spans="1:26" ht="13.5" customHeight="1" x14ac:dyDescent="0.35">
      <c r="A732" s="60"/>
      <c r="B732" s="60"/>
      <c r="C732" s="63"/>
      <c r="D732" s="63"/>
      <c r="E732" s="63"/>
      <c r="F732" s="63"/>
      <c r="G732" s="63"/>
      <c r="H732" s="63"/>
      <c r="I732" s="63"/>
      <c r="J732" s="63"/>
      <c r="K732" s="63"/>
      <c r="L732" s="63"/>
      <c r="M732" s="122"/>
      <c r="N732" s="60"/>
      <c r="O732" s="63"/>
      <c r="P732" s="63"/>
      <c r="Q732" s="63"/>
      <c r="R732" s="63"/>
      <c r="S732" s="63"/>
      <c r="T732" s="63"/>
      <c r="U732" s="63"/>
      <c r="V732" s="63"/>
      <c r="W732" s="63"/>
      <c r="X732" s="63"/>
      <c r="Y732" s="63"/>
      <c r="Z732" s="63"/>
    </row>
    <row r="733" spans="1:26" ht="13.5" customHeight="1" x14ac:dyDescent="0.35">
      <c r="A733" s="60"/>
      <c r="B733" s="60"/>
      <c r="C733" s="63"/>
      <c r="D733" s="63"/>
      <c r="E733" s="63"/>
      <c r="F733" s="63"/>
      <c r="G733" s="63"/>
      <c r="H733" s="63"/>
      <c r="I733" s="63"/>
      <c r="J733" s="63"/>
      <c r="K733" s="63"/>
      <c r="L733" s="63"/>
      <c r="M733" s="122"/>
      <c r="N733" s="60"/>
      <c r="O733" s="63"/>
      <c r="P733" s="63"/>
      <c r="Q733" s="63"/>
      <c r="R733" s="63"/>
      <c r="S733" s="63"/>
      <c r="T733" s="63"/>
      <c r="U733" s="63"/>
      <c r="V733" s="63"/>
      <c r="W733" s="63"/>
      <c r="X733" s="63"/>
      <c r="Y733" s="63"/>
      <c r="Z733" s="63"/>
    </row>
    <row r="734" spans="1:26" ht="13.5" customHeight="1" x14ac:dyDescent="0.35">
      <c r="A734" s="60"/>
      <c r="B734" s="60"/>
      <c r="C734" s="63"/>
      <c r="D734" s="63"/>
      <c r="E734" s="63"/>
      <c r="F734" s="63"/>
      <c r="G734" s="63"/>
      <c r="H734" s="63"/>
      <c r="I734" s="63"/>
      <c r="J734" s="63"/>
      <c r="K734" s="63"/>
      <c r="L734" s="63"/>
      <c r="M734" s="122"/>
      <c r="N734" s="60"/>
      <c r="O734" s="63"/>
      <c r="P734" s="63"/>
      <c r="Q734" s="63"/>
      <c r="R734" s="63"/>
      <c r="S734" s="63"/>
      <c r="T734" s="63"/>
      <c r="U734" s="63"/>
      <c r="V734" s="63"/>
      <c r="W734" s="63"/>
      <c r="X734" s="63"/>
      <c r="Y734" s="63"/>
      <c r="Z734" s="63"/>
    </row>
    <row r="735" spans="1:26" ht="13.5" customHeight="1" x14ac:dyDescent="0.35">
      <c r="A735" s="60"/>
      <c r="B735" s="60"/>
      <c r="C735" s="63"/>
      <c r="D735" s="63"/>
      <c r="E735" s="63"/>
      <c r="F735" s="63"/>
      <c r="G735" s="63"/>
      <c r="H735" s="63"/>
      <c r="I735" s="63"/>
      <c r="J735" s="63"/>
      <c r="K735" s="63"/>
      <c r="L735" s="63"/>
      <c r="M735" s="122"/>
      <c r="N735" s="60"/>
      <c r="O735" s="63"/>
      <c r="P735" s="63"/>
      <c r="Q735" s="63"/>
      <c r="R735" s="63"/>
      <c r="S735" s="63"/>
      <c r="T735" s="63"/>
      <c r="U735" s="63"/>
      <c r="V735" s="63"/>
      <c r="W735" s="63"/>
      <c r="X735" s="63"/>
      <c r="Y735" s="63"/>
      <c r="Z735" s="63"/>
    </row>
    <row r="736" spans="1:26" ht="13.5" customHeight="1" x14ac:dyDescent="0.35">
      <c r="A736" s="60"/>
      <c r="B736" s="60"/>
      <c r="C736" s="63"/>
      <c r="D736" s="63"/>
      <c r="E736" s="63"/>
      <c r="F736" s="63"/>
      <c r="G736" s="63"/>
      <c r="H736" s="63"/>
      <c r="I736" s="63"/>
      <c r="J736" s="63"/>
      <c r="K736" s="63"/>
      <c r="L736" s="63"/>
      <c r="M736" s="122"/>
      <c r="N736" s="60"/>
      <c r="O736" s="63"/>
      <c r="P736" s="63"/>
      <c r="Q736" s="63"/>
      <c r="R736" s="63"/>
      <c r="S736" s="63"/>
      <c r="T736" s="63"/>
      <c r="U736" s="63"/>
      <c r="V736" s="63"/>
      <c r="W736" s="63"/>
      <c r="X736" s="63"/>
      <c r="Y736" s="63"/>
      <c r="Z736" s="63"/>
    </row>
    <row r="737" spans="1:26" ht="13.5" customHeight="1" x14ac:dyDescent="0.35">
      <c r="A737" s="60"/>
      <c r="B737" s="60"/>
      <c r="C737" s="63"/>
      <c r="D737" s="63"/>
      <c r="E737" s="63"/>
      <c r="F737" s="63"/>
      <c r="G737" s="63"/>
      <c r="H737" s="63"/>
      <c r="I737" s="63"/>
      <c r="J737" s="63"/>
      <c r="K737" s="63"/>
      <c r="L737" s="63"/>
      <c r="M737" s="122"/>
      <c r="N737" s="60"/>
      <c r="O737" s="63"/>
      <c r="P737" s="63"/>
      <c r="Q737" s="63"/>
      <c r="R737" s="63"/>
      <c r="S737" s="63"/>
      <c r="T737" s="63"/>
      <c r="U737" s="63"/>
      <c r="V737" s="63"/>
      <c r="W737" s="63"/>
      <c r="X737" s="63"/>
      <c r="Y737" s="63"/>
      <c r="Z737" s="63"/>
    </row>
    <row r="738" spans="1:26" ht="13.5" customHeight="1" x14ac:dyDescent="0.35">
      <c r="A738" s="60"/>
      <c r="B738" s="60"/>
      <c r="C738" s="63"/>
      <c r="D738" s="63"/>
      <c r="E738" s="63"/>
      <c r="F738" s="63"/>
      <c r="G738" s="63"/>
      <c r="H738" s="63"/>
      <c r="I738" s="63"/>
      <c r="J738" s="63"/>
      <c r="K738" s="63"/>
      <c r="L738" s="63"/>
      <c r="M738" s="122"/>
      <c r="N738" s="60"/>
      <c r="O738" s="63"/>
      <c r="P738" s="63"/>
      <c r="Q738" s="63"/>
      <c r="R738" s="63"/>
      <c r="S738" s="63"/>
      <c r="T738" s="63"/>
      <c r="U738" s="63"/>
      <c r="V738" s="63"/>
      <c r="W738" s="63"/>
      <c r="X738" s="63"/>
      <c r="Y738" s="63"/>
      <c r="Z738" s="63"/>
    </row>
    <row r="739" spans="1:26" ht="13.5" customHeight="1" x14ac:dyDescent="0.35">
      <c r="A739" s="60"/>
      <c r="B739" s="60"/>
      <c r="C739" s="63"/>
      <c r="D739" s="63"/>
      <c r="E739" s="63"/>
      <c r="F739" s="63"/>
      <c r="G739" s="63"/>
      <c r="H739" s="63"/>
      <c r="I739" s="63"/>
      <c r="J739" s="63"/>
      <c r="K739" s="63"/>
      <c r="L739" s="63"/>
      <c r="M739" s="122"/>
      <c r="N739" s="60"/>
      <c r="O739" s="63"/>
      <c r="P739" s="63"/>
      <c r="Q739" s="63"/>
      <c r="R739" s="63"/>
      <c r="S739" s="63"/>
      <c r="T739" s="63"/>
      <c r="U739" s="63"/>
      <c r="V739" s="63"/>
      <c r="W739" s="63"/>
      <c r="X739" s="63"/>
      <c r="Y739" s="63"/>
      <c r="Z739" s="63"/>
    </row>
    <row r="740" spans="1:26" ht="13.5" customHeight="1" x14ac:dyDescent="0.35">
      <c r="A740" s="60"/>
      <c r="B740" s="60"/>
      <c r="C740" s="63"/>
      <c r="D740" s="63"/>
      <c r="E740" s="63"/>
      <c r="F740" s="63"/>
      <c r="G740" s="63"/>
      <c r="H740" s="63"/>
      <c r="I740" s="63"/>
      <c r="J740" s="63"/>
      <c r="K740" s="63"/>
      <c r="L740" s="63"/>
      <c r="M740" s="122"/>
      <c r="N740" s="60"/>
      <c r="O740" s="63"/>
      <c r="P740" s="63"/>
      <c r="Q740" s="63"/>
      <c r="R740" s="63"/>
      <c r="S740" s="63"/>
      <c r="T740" s="63"/>
      <c r="U740" s="63"/>
      <c r="V740" s="63"/>
      <c r="W740" s="63"/>
      <c r="X740" s="63"/>
      <c r="Y740" s="63"/>
      <c r="Z740" s="63"/>
    </row>
    <row r="741" spans="1:26" ht="13.5" customHeight="1" x14ac:dyDescent="0.35">
      <c r="A741" s="60"/>
      <c r="B741" s="60"/>
      <c r="C741" s="63"/>
      <c r="D741" s="63"/>
      <c r="E741" s="63"/>
      <c r="F741" s="63"/>
      <c r="G741" s="63"/>
      <c r="H741" s="63"/>
      <c r="I741" s="63"/>
      <c r="J741" s="63"/>
      <c r="K741" s="63"/>
      <c r="L741" s="63"/>
      <c r="M741" s="122"/>
      <c r="N741" s="60"/>
      <c r="O741" s="63"/>
      <c r="P741" s="63"/>
      <c r="Q741" s="63"/>
      <c r="R741" s="63"/>
      <c r="S741" s="63"/>
      <c r="T741" s="63"/>
      <c r="U741" s="63"/>
      <c r="V741" s="63"/>
      <c r="W741" s="63"/>
      <c r="X741" s="63"/>
      <c r="Y741" s="63"/>
      <c r="Z741" s="63"/>
    </row>
    <row r="742" spans="1:26" ht="13.5" customHeight="1" x14ac:dyDescent="0.35">
      <c r="A742" s="60"/>
      <c r="B742" s="60"/>
      <c r="C742" s="63"/>
      <c r="D742" s="63"/>
      <c r="E742" s="63"/>
      <c r="F742" s="63"/>
      <c r="G742" s="63"/>
      <c r="H742" s="63"/>
      <c r="I742" s="63"/>
      <c r="J742" s="63"/>
      <c r="K742" s="63"/>
      <c r="L742" s="63"/>
      <c r="M742" s="122"/>
      <c r="N742" s="60"/>
      <c r="O742" s="63"/>
      <c r="P742" s="63"/>
      <c r="Q742" s="63"/>
      <c r="R742" s="63"/>
      <c r="S742" s="63"/>
      <c r="T742" s="63"/>
      <c r="U742" s="63"/>
      <c r="V742" s="63"/>
      <c r="W742" s="63"/>
      <c r="X742" s="63"/>
      <c r="Y742" s="63"/>
      <c r="Z742" s="63"/>
    </row>
    <row r="743" spans="1:26" ht="13.5" customHeight="1" x14ac:dyDescent="0.35">
      <c r="A743" s="60"/>
      <c r="B743" s="60"/>
      <c r="C743" s="63"/>
      <c r="D743" s="63"/>
      <c r="E743" s="63"/>
      <c r="F743" s="63"/>
      <c r="G743" s="63"/>
      <c r="H743" s="63"/>
      <c r="I743" s="63"/>
      <c r="J743" s="63"/>
      <c r="K743" s="63"/>
      <c r="L743" s="63"/>
      <c r="M743" s="122"/>
      <c r="N743" s="60"/>
      <c r="O743" s="63"/>
      <c r="P743" s="63"/>
      <c r="Q743" s="63"/>
      <c r="R743" s="63"/>
      <c r="S743" s="63"/>
      <c r="T743" s="63"/>
      <c r="U743" s="63"/>
      <c r="V743" s="63"/>
      <c r="W743" s="63"/>
      <c r="X743" s="63"/>
      <c r="Y743" s="63"/>
      <c r="Z743" s="63"/>
    </row>
    <row r="744" spans="1:26" ht="13.5" customHeight="1" x14ac:dyDescent="0.35">
      <c r="A744" s="60"/>
      <c r="B744" s="60"/>
      <c r="C744" s="63"/>
      <c r="D744" s="63"/>
      <c r="E744" s="63"/>
      <c r="F744" s="63"/>
      <c r="G744" s="63"/>
      <c r="H744" s="63"/>
      <c r="I744" s="63"/>
      <c r="J744" s="63"/>
      <c r="K744" s="63"/>
      <c r="L744" s="63"/>
      <c r="M744" s="122"/>
      <c r="N744" s="60"/>
      <c r="O744" s="63"/>
      <c r="P744" s="63"/>
      <c r="Q744" s="63"/>
      <c r="R744" s="63"/>
      <c r="S744" s="63"/>
      <c r="T744" s="63"/>
      <c r="U744" s="63"/>
      <c r="V744" s="63"/>
      <c r="W744" s="63"/>
      <c r="X744" s="63"/>
      <c r="Y744" s="63"/>
      <c r="Z744" s="63"/>
    </row>
    <row r="745" spans="1:26" ht="13.5" customHeight="1" x14ac:dyDescent="0.35">
      <c r="A745" s="60"/>
      <c r="B745" s="60"/>
      <c r="C745" s="63"/>
      <c r="D745" s="63"/>
      <c r="E745" s="63"/>
      <c r="F745" s="63"/>
      <c r="G745" s="63"/>
      <c r="H745" s="63"/>
      <c r="I745" s="63"/>
      <c r="J745" s="63"/>
      <c r="K745" s="63"/>
      <c r="L745" s="63"/>
      <c r="M745" s="122"/>
      <c r="N745" s="60"/>
      <c r="O745" s="63"/>
      <c r="P745" s="63"/>
      <c r="Q745" s="63"/>
      <c r="R745" s="63"/>
      <c r="S745" s="63"/>
      <c r="T745" s="63"/>
      <c r="U745" s="63"/>
      <c r="V745" s="63"/>
      <c r="W745" s="63"/>
      <c r="X745" s="63"/>
      <c r="Y745" s="63"/>
      <c r="Z745" s="63"/>
    </row>
    <row r="746" spans="1:26" ht="13.5" customHeight="1" x14ac:dyDescent="0.35">
      <c r="A746" s="60"/>
      <c r="B746" s="60"/>
      <c r="C746" s="63"/>
      <c r="D746" s="63"/>
      <c r="E746" s="63"/>
      <c r="F746" s="63"/>
      <c r="G746" s="63"/>
      <c r="H746" s="63"/>
      <c r="I746" s="63"/>
      <c r="J746" s="63"/>
      <c r="K746" s="63"/>
      <c r="L746" s="63"/>
      <c r="M746" s="122"/>
      <c r="N746" s="60"/>
      <c r="O746" s="63"/>
      <c r="P746" s="63"/>
      <c r="Q746" s="63"/>
      <c r="R746" s="63"/>
      <c r="S746" s="63"/>
      <c r="T746" s="63"/>
      <c r="U746" s="63"/>
      <c r="V746" s="63"/>
      <c r="W746" s="63"/>
      <c r="X746" s="63"/>
      <c r="Y746" s="63"/>
      <c r="Z746" s="63"/>
    </row>
    <row r="747" spans="1:26" ht="13.5" customHeight="1" x14ac:dyDescent="0.35">
      <c r="A747" s="60"/>
      <c r="B747" s="60"/>
      <c r="C747" s="63"/>
      <c r="D747" s="63"/>
      <c r="E747" s="63"/>
      <c r="F747" s="63"/>
      <c r="G747" s="63"/>
      <c r="H747" s="63"/>
      <c r="I747" s="63"/>
      <c r="J747" s="63"/>
      <c r="K747" s="63"/>
      <c r="L747" s="63"/>
      <c r="M747" s="122"/>
      <c r="N747" s="60"/>
      <c r="O747" s="63"/>
      <c r="P747" s="63"/>
      <c r="Q747" s="63"/>
      <c r="R747" s="63"/>
      <c r="S747" s="63"/>
      <c r="T747" s="63"/>
      <c r="U747" s="63"/>
      <c r="V747" s="63"/>
      <c r="W747" s="63"/>
      <c r="X747" s="63"/>
      <c r="Y747" s="63"/>
      <c r="Z747" s="63"/>
    </row>
    <row r="748" spans="1:26" ht="13.5" customHeight="1" x14ac:dyDescent="0.35">
      <c r="A748" s="60"/>
      <c r="B748" s="60"/>
      <c r="C748" s="63"/>
      <c r="D748" s="63"/>
      <c r="E748" s="63"/>
      <c r="F748" s="63"/>
      <c r="G748" s="63"/>
      <c r="H748" s="63"/>
      <c r="I748" s="63"/>
      <c r="J748" s="63"/>
      <c r="K748" s="63"/>
      <c r="L748" s="63"/>
      <c r="M748" s="122"/>
      <c r="N748" s="60"/>
      <c r="O748" s="63"/>
      <c r="P748" s="63"/>
      <c r="Q748" s="63"/>
      <c r="R748" s="63"/>
      <c r="S748" s="63"/>
      <c r="T748" s="63"/>
      <c r="U748" s="63"/>
      <c r="V748" s="63"/>
      <c r="W748" s="63"/>
      <c r="X748" s="63"/>
      <c r="Y748" s="63"/>
      <c r="Z748" s="63"/>
    </row>
    <row r="749" spans="1:26" ht="13.5" customHeight="1" x14ac:dyDescent="0.35">
      <c r="A749" s="60"/>
      <c r="B749" s="60"/>
      <c r="C749" s="63"/>
      <c r="D749" s="63"/>
      <c r="E749" s="63"/>
      <c r="F749" s="63"/>
      <c r="G749" s="63"/>
      <c r="H749" s="63"/>
      <c r="I749" s="63"/>
      <c r="J749" s="63"/>
      <c r="K749" s="63"/>
      <c r="L749" s="63"/>
      <c r="M749" s="122"/>
      <c r="N749" s="60"/>
      <c r="O749" s="63"/>
      <c r="P749" s="63"/>
      <c r="Q749" s="63"/>
      <c r="R749" s="63"/>
      <c r="S749" s="63"/>
      <c r="T749" s="63"/>
      <c r="U749" s="63"/>
      <c r="V749" s="63"/>
      <c r="W749" s="63"/>
      <c r="X749" s="63"/>
      <c r="Y749" s="63"/>
      <c r="Z749" s="63"/>
    </row>
    <row r="750" spans="1:26" ht="13.5" customHeight="1" x14ac:dyDescent="0.35">
      <c r="A750" s="60"/>
      <c r="B750" s="60"/>
      <c r="C750" s="63"/>
      <c r="D750" s="63"/>
      <c r="E750" s="63"/>
      <c r="F750" s="63"/>
      <c r="G750" s="63"/>
      <c r="H750" s="63"/>
      <c r="I750" s="63"/>
      <c r="J750" s="63"/>
      <c r="K750" s="63"/>
      <c r="L750" s="63"/>
      <c r="M750" s="122"/>
      <c r="N750" s="60"/>
      <c r="O750" s="63"/>
      <c r="P750" s="63"/>
      <c r="Q750" s="63"/>
      <c r="R750" s="63"/>
      <c r="S750" s="63"/>
      <c r="T750" s="63"/>
      <c r="U750" s="63"/>
      <c r="V750" s="63"/>
      <c r="W750" s="63"/>
      <c r="X750" s="63"/>
      <c r="Y750" s="63"/>
      <c r="Z750" s="63"/>
    </row>
    <row r="751" spans="1:26" ht="13.5" customHeight="1" x14ac:dyDescent="0.35">
      <c r="A751" s="60"/>
      <c r="B751" s="60"/>
      <c r="C751" s="63"/>
      <c r="D751" s="63"/>
      <c r="E751" s="63"/>
      <c r="F751" s="63"/>
      <c r="G751" s="63"/>
      <c r="H751" s="63"/>
      <c r="I751" s="63"/>
      <c r="J751" s="63"/>
      <c r="K751" s="63"/>
      <c r="L751" s="63"/>
      <c r="M751" s="122"/>
      <c r="N751" s="60"/>
      <c r="O751" s="63"/>
      <c r="P751" s="63"/>
      <c r="Q751" s="63"/>
      <c r="R751" s="63"/>
      <c r="S751" s="63"/>
      <c r="T751" s="63"/>
      <c r="U751" s="63"/>
      <c r="V751" s="63"/>
      <c r="W751" s="63"/>
      <c r="X751" s="63"/>
      <c r="Y751" s="63"/>
      <c r="Z751" s="63"/>
    </row>
    <row r="752" spans="1:26" ht="13.5" customHeight="1" x14ac:dyDescent="0.35">
      <c r="A752" s="60"/>
      <c r="B752" s="60"/>
      <c r="C752" s="63"/>
      <c r="D752" s="63"/>
      <c r="E752" s="63"/>
      <c r="F752" s="63"/>
      <c r="G752" s="63"/>
      <c r="H752" s="63"/>
      <c r="I752" s="63"/>
      <c r="J752" s="63"/>
      <c r="K752" s="63"/>
      <c r="L752" s="63"/>
      <c r="M752" s="122"/>
      <c r="N752" s="60"/>
      <c r="O752" s="63"/>
      <c r="P752" s="63"/>
      <c r="Q752" s="63"/>
      <c r="R752" s="63"/>
      <c r="S752" s="63"/>
      <c r="T752" s="63"/>
      <c r="U752" s="63"/>
      <c r="V752" s="63"/>
      <c r="W752" s="63"/>
      <c r="X752" s="63"/>
      <c r="Y752" s="63"/>
      <c r="Z752" s="63"/>
    </row>
    <row r="753" spans="1:26" ht="13.5" customHeight="1" x14ac:dyDescent="0.35">
      <c r="A753" s="60"/>
      <c r="B753" s="60"/>
      <c r="C753" s="63"/>
      <c r="D753" s="63"/>
      <c r="E753" s="63"/>
      <c r="F753" s="63"/>
      <c r="G753" s="63"/>
      <c r="H753" s="63"/>
      <c r="I753" s="63"/>
      <c r="J753" s="63"/>
      <c r="K753" s="63"/>
      <c r="L753" s="63"/>
      <c r="M753" s="122"/>
      <c r="N753" s="60"/>
      <c r="O753" s="63"/>
      <c r="P753" s="63"/>
      <c r="Q753" s="63"/>
      <c r="R753" s="63"/>
      <c r="S753" s="63"/>
      <c r="T753" s="63"/>
      <c r="U753" s="63"/>
      <c r="V753" s="63"/>
      <c r="W753" s="63"/>
      <c r="X753" s="63"/>
      <c r="Y753" s="63"/>
      <c r="Z753" s="63"/>
    </row>
    <row r="754" spans="1:26" ht="13.5" customHeight="1" x14ac:dyDescent="0.35">
      <c r="A754" s="60"/>
      <c r="B754" s="60"/>
      <c r="C754" s="63"/>
      <c r="D754" s="63"/>
      <c r="E754" s="63"/>
      <c r="F754" s="63"/>
      <c r="G754" s="63"/>
      <c r="H754" s="63"/>
      <c r="I754" s="63"/>
      <c r="J754" s="63"/>
      <c r="K754" s="63"/>
      <c r="L754" s="63"/>
      <c r="M754" s="122"/>
      <c r="N754" s="60"/>
      <c r="O754" s="63"/>
      <c r="P754" s="63"/>
      <c r="Q754" s="63"/>
      <c r="R754" s="63"/>
      <c r="S754" s="63"/>
      <c r="T754" s="63"/>
      <c r="U754" s="63"/>
      <c r="V754" s="63"/>
      <c r="W754" s="63"/>
      <c r="X754" s="63"/>
      <c r="Y754" s="63"/>
      <c r="Z754" s="63"/>
    </row>
    <row r="755" spans="1:26" ht="13.5" customHeight="1" x14ac:dyDescent="0.35">
      <c r="A755" s="60"/>
      <c r="B755" s="60"/>
      <c r="C755" s="63"/>
      <c r="D755" s="63"/>
      <c r="E755" s="63"/>
      <c r="F755" s="63"/>
      <c r="G755" s="63"/>
      <c r="H755" s="63"/>
      <c r="I755" s="63"/>
      <c r="J755" s="63"/>
      <c r="K755" s="63"/>
      <c r="L755" s="63"/>
      <c r="M755" s="122"/>
      <c r="N755" s="60"/>
      <c r="O755" s="63"/>
      <c r="P755" s="63"/>
      <c r="Q755" s="63"/>
      <c r="R755" s="63"/>
      <c r="S755" s="63"/>
      <c r="T755" s="63"/>
      <c r="U755" s="63"/>
      <c r="V755" s="63"/>
      <c r="W755" s="63"/>
      <c r="X755" s="63"/>
      <c r="Y755" s="63"/>
      <c r="Z755" s="63"/>
    </row>
    <row r="756" spans="1:26" ht="13.5" customHeight="1" x14ac:dyDescent="0.35">
      <c r="A756" s="60"/>
      <c r="B756" s="60"/>
      <c r="C756" s="63"/>
      <c r="D756" s="63"/>
      <c r="E756" s="63"/>
      <c r="F756" s="63"/>
      <c r="G756" s="63"/>
      <c r="H756" s="63"/>
      <c r="I756" s="63"/>
      <c r="J756" s="63"/>
      <c r="K756" s="63"/>
      <c r="L756" s="63"/>
      <c r="M756" s="122"/>
      <c r="N756" s="60"/>
      <c r="O756" s="63"/>
      <c r="P756" s="63"/>
      <c r="Q756" s="63"/>
      <c r="R756" s="63"/>
      <c r="S756" s="63"/>
      <c r="T756" s="63"/>
      <c r="U756" s="63"/>
      <c r="V756" s="63"/>
      <c r="W756" s="63"/>
      <c r="X756" s="63"/>
      <c r="Y756" s="63"/>
      <c r="Z756" s="63"/>
    </row>
    <row r="757" spans="1:26" ht="13.5" customHeight="1" x14ac:dyDescent="0.35">
      <c r="A757" s="60"/>
      <c r="B757" s="60"/>
      <c r="C757" s="63"/>
      <c r="D757" s="63"/>
      <c r="E757" s="63"/>
      <c r="F757" s="63"/>
      <c r="G757" s="63"/>
      <c r="H757" s="63"/>
      <c r="I757" s="63"/>
      <c r="J757" s="63"/>
      <c r="K757" s="63"/>
      <c r="L757" s="63"/>
      <c r="M757" s="122"/>
      <c r="N757" s="60"/>
      <c r="O757" s="63"/>
      <c r="P757" s="63"/>
      <c r="Q757" s="63"/>
      <c r="R757" s="63"/>
      <c r="S757" s="63"/>
      <c r="T757" s="63"/>
      <c r="U757" s="63"/>
      <c r="V757" s="63"/>
      <c r="W757" s="63"/>
      <c r="X757" s="63"/>
      <c r="Y757" s="63"/>
      <c r="Z757" s="63"/>
    </row>
    <row r="758" spans="1:26" ht="13.5" customHeight="1" x14ac:dyDescent="0.35">
      <c r="A758" s="60"/>
      <c r="B758" s="60"/>
      <c r="C758" s="63"/>
      <c r="D758" s="63"/>
      <c r="E758" s="63"/>
      <c r="F758" s="63"/>
      <c r="G758" s="63"/>
      <c r="H758" s="63"/>
      <c r="I758" s="63"/>
      <c r="J758" s="63"/>
      <c r="K758" s="63"/>
      <c r="L758" s="63"/>
      <c r="M758" s="122"/>
      <c r="N758" s="60"/>
      <c r="O758" s="63"/>
      <c r="P758" s="63"/>
      <c r="Q758" s="63"/>
      <c r="R758" s="63"/>
      <c r="S758" s="63"/>
      <c r="T758" s="63"/>
      <c r="U758" s="63"/>
      <c r="V758" s="63"/>
      <c r="W758" s="63"/>
      <c r="X758" s="63"/>
      <c r="Y758" s="63"/>
      <c r="Z758" s="63"/>
    </row>
    <row r="759" spans="1:26" ht="13.5" customHeight="1" x14ac:dyDescent="0.35">
      <c r="A759" s="60"/>
      <c r="B759" s="60"/>
      <c r="C759" s="63"/>
      <c r="D759" s="63"/>
      <c r="E759" s="63"/>
      <c r="F759" s="63"/>
      <c r="G759" s="63"/>
      <c r="H759" s="63"/>
      <c r="I759" s="63"/>
      <c r="J759" s="63"/>
      <c r="K759" s="63"/>
      <c r="L759" s="63"/>
      <c r="M759" s="122"/>
      <c r="N759" s="60"/>
      <c r="O759" s="63"/>
      <c r="P759" s="63"/>
      <c r="Q759" s="63"/>
      <c r="R759" s="63"/>
      <c r="S759" s="63"/>
      <c r="T759" s="63"/>
      <c r="U759" s="63"/>
      <c r="V759" s="63"/>
      <c r="W759" s="63"/>
      <c r="X759" s="63"/>
      <c r="Y759" s="63"/>
      <c r="Z759" s="63"/>
    </row>
    <row r="760" spans="1:26" ht="13.5" customHeight="1" x14ac:dyDescent="0.35">
      <c r="A760" s="60"/>
      <c r="B760" s="60"/>
      <c r="C760" s="63"/>
      <c r="D760" s="63"/>
      <c r="E760" s="63"/>
      <c r="F760" s="63"/>
      <c r="G760" s="63"/>
      <c r="H760" s="63"/>
      <c r="I760" s="63"/>
      <c r="J760" s="63"/>
      <c r="K760" s="63"/>
      <c r="L760" s="63"/>
      <c r="M760" s="122"/>
      <c r="N760" s="60"/>
      <c r="O760" s="63"/>
      <c r="P760" s="63"/>
      <c r="Q760" s="63"/>
      <c r="R760" s="63"/>
      <c r="S760" s="63"/>
      <c r="T760" s="63"/>
      <c r="U760" s="63"/>
      <c r="V760" s="63"/>
      <c r="W760" s="63"/>
      <c r="X760" s="63"/>
      <c r="Y760" s="63"/>
      <c r="Z760" s="63"/>
    </row>
    <row r="761" spans="1:26" ht="13.5" customHeight="1" x14ac:dyDescent="0.35">
      <c r="A761" s="60"/>
      <c r="B761" s="60"/>
      <c r="C761" s="63"/>
      <c r="D761" s="63"/>
      <c r="E761" s="63"/>
      <c r="F761" s="63"/>
      <c r="G761" s="63"/>
      <c r="H761" s="63"/>
      <c r="I761" s="63"/>
      <c r="J761" s="63"/>
      <c r="K761" s="63"/>
      <c r="L761" s="63"/>
      <c r="M761" s="122"/>
      <c r="N761" s="60"/>
      <c r="O761" s="63"/>
      <c r="P761" s="63"/>
      <c r="Q761" s="63"/>
      <c r="R761" s="63"/>
      <c r="S761" s="63"/>
      <c r="T761" s="63"/>
      <c r="U761" s="63"/>
      <c r="V761" s="63"/>
      <c r="W761" s="63"/>
      <c r="X761" s="63"/>
      <c r="Y761" s="63"/>
      <c r="Z761" s="63"/>
    </row>
    <row r="762" spans="1:26" ht="13.5" customHeight="1" x14ac:dyDescent="0.35">
      <c r="A762" s="60"/>
      <c r="B762" s="60"/>
      <c r="C762" s="63"/>
      <c r="D762" s="63"/>
      <c r="E762" s="63"/>
      <c r="F762" s="63"/>
      <c r="G762" s="63"/>
      <c r="H762" s="63"/>
      <c r="I762" s="63"/>
      <c r="J762" s="63"/>
      <c r="K762" s="63"/>
      <c r="L762" s="63"/>
      <c r="M762" s="122"/>
      <c r="N762" s="60"/>
      <c r="O762" s="63"/>
      <c r="P762" s="63"/>
      <c r="Q762" s="63"/>
      <c r="R762" s="63"/>
      <c r="S762" s="63"/>
      <c r="T762" s="63"/>
      <c r="U762" s="63"/>
      <c r="V762" s="63"/>
      <c r="W762" s="63"/>
      <c r="X762" s="63"/>
      <c r="Y762" s="63"/>
      <c r="Z762" s="63"/>
    </row>
    <row r="763" spans="1:26" ht="13.5" customHeight="1" x14ac:dyDescent="0.35">
      <c r="A763" s="60"/>
      <c r="B763" s="60"/>
      <c r="C763" s="63"/>
      <c r="D763" s="63"/>
      <c r="E763" s="63"/>
      <c r="F763" s="63"/>
      <c r="G763" s="63"/>
      <c r="H763" s="63"/>
      <c r="I763" s="63"/>
      <c r="J763" s="63"/>
      <c r="K763" s="63"/>
      <c r="L763" s="63"/>
      <c r="M763" s="122"/>
      <c r="N763" s="60"/>
      <c r="O763" s="63"/>
      <c r="P763" s="63"/>
      <c r="Q763" s="63"/>
      <c r="R763" s="63"/>
      <c r="S763" s="63"/>
      <c r="T763" s="63"/>
      <c r="U763" s="63"/>
      <c r="V763" s="63"/>
      <c r="W763" s="63"/>
      <c r="X763" s="63"/>
      <c r="Y763" s="63"/>
      <c r="Z763" s="63"/>
    </row>
    <row r="764" spans="1:26" ht="13.5" customHeight="1" x14ac:dyDescent="0.35">
      <c r="A764" s="60"/>
      <c r="B764" s="60"/>
      <c r="C764" s="63"/>
      <c r="D764" s="63"/>
      <c r="E764" s="63"/>
      <c r="F764" s="63"/>
      <c r="G764" s="63"/>
      <c r="H764" s="63"/>
      <c r="I764" s="63"/>
      <c r="J764" s="63"/>
      <c r="K764" s="63"/>
      <c r="L764" s="63"/>
      <c r="M764" s="122"/>
      <c r="N764" s="60"/>
      <c r="O764" s="63"/>
      <c r="P764" s="63"/>
      <c r="Q764" s="63"/>
      <c r="R764" s="63"/>
      <c r="S764" s="63"/>
      <c r="T764" s="63"/>
      <c r="U764" s="63"/>
      <c r="V764" s="63"/>
      <c r="W764" s="63"/>
      <c r="X764" s="63"/>
      <c r="Y764" s="63"/>
      <c r="Z764" s="63"/>
    </row>
    <row r="765" spans="1:26" ht="13.5" customHeight="1" x14ac:dyDescent="0.35">
      <c r="A765" s="60"/>
      <c r="B765" s="60"/>
      <c r="C765" s="63"/>
      <c r="D765" s="63"/>
      <c r="E765" s="63"/>
      <c r="F765" s="63"/>
      <c r="G765" s="63"/>
      <c r="H765" s="63"/>
      <c r="I765" s="63"/>
      <c r="J765" s="63"/>
      <c r="K765" s="63"/>
      <c r="L765" s="63"/>
      <c r="M765" s="122"/>
      <c r="N765" s="60"/>
      <c r="O765" s="63"/>
      <c r="P765" s="63"/>
      <c r="Q765" s="63"/>
      <c r="R765" s="63"/>
      <c r="S765" s="63"/>
      <c r="T765" s="63"/>
      <c r="U765" s="63"/>
      <c r="V765" s="63"/>
      <c r="W765" s="63"/>
      <c r="X765" s="63"/>
      <c r="Y765" s="63"/>
      <c r="Z765" s="63"/>
    </row>
    <row r="766" spans="1:26" ht="13.5" customHeight="1" x14ac:dyDescent="0.35">
      <c r="A766" s="60"/>
      <c r="B766" s="60"/>
      <c r="C766" s="63"/>
      <c r="D766" s="63"/>
      <c r="E766" s="63"/>
      <c r="F766" s="63"/>
      <c r="G766" s="63"/>
      <c r="H766" s="63"/>
      <c r="I766" s="63"/>
      <c r="J766" s="63"/>
      <c r="K766" s="63"/>
      <c r="L766" s="63"/>
      <c r="M766" s="122"/>
      <c r="N766" s="60"/>
      <c r="O766" s="63"/>
      <c r="P766" s="63"/>
      <c r="Q766" s="63"/>
      <c r="R766" s="63"/>
      <c r="S766" s="63"/>
      <c r="T766" s="63"/>
      <c r="U766" s="63"/>
      <c r="V766" s="63"/>
      <c r="W766" s="63"/>
      <c r="X766" s="63"/>
      <c r="Y766" s="63"/>
      <c r="Z766" s="63"/>
    </row>
    <row r="767" spans="1:26" ht="13.5" customHeight="1" x14ac:dyDescent="0.35">
      <c r="A767" s="60"/>
      <c r="B767" s="60"/>
      <c r="C767" s="63"/>
      <c r="D767" s="63"/>
      <c r="E767" s="63"/>
      <c r="F767" s="63"/>
      <c r="G767" s="63"/>
      <c r="H767" s="63"/>
      <c r="I767" s="63"/>
      <c r="J767" s="63"/>
      <c r="K767" s="63"/>
      <c r="L767" s="63"/>
      <c r="M767" s="122"/>
      <c r="N767" s="60"/>
      <c r="O767" s="63"/>
      <c r="P767" s="63"/>
      <c r="Q767" s="63"/>
      <c r="R767" s="63"/>
      <c r="S767" s="63"/>
      <c r="T767" s="63"/>
      <c r="U767" s="63"/>
      <c r="V767" s="63"/>
      <c r="W767" s="63"/>
      <c r="X767" s="63"/>
      <c r="Y767" s="63"/>
      <c r="Z767" s="63"/>
    </row>
    <row r="768" spans="1:26" ht="13.5" customHeight="1" x14ac:dyDescent="0.35">
      <c r="A768" s="60"/>
      <c r="B768" s="60"/>
      <c r="C768" s="63"/>
      <c r="D768" s="63"/>
      <c r="E768" s="63"/>
      <c r="F768" s="63"/>
      <c r="G768" s="63"/>
      <c r="H768" s="63"/>
      <c r="I768" s="63"/>
      <c r="J768" s="63"/>
      <c r="K768" s="63"/>
      <c r="L768" s="63"/>
      <c r="M768" s="122"/>
      <c r="N768" s="60"/>
      <c r="O768" s="63"/>
      <c r="P768" s="63"/>
      <c r="Q768" s="63"/>
      <c r="R768" s="63"/>
      <c r="S768" s="63"/>
      <c r="T768" s="63"/>
      <c r="U768" s="63"/>
      <c r="V768" s="63"/>
      <c r="W768" s="63"/>
      <c r="X768" s="63"/>
      <c r="Y768" s="63"/>
      <c r="Z768" s="63"/>
    </row>
    <row r="769" spans="1:26" ht="13.5" customHeight="1" x14ac:dyDescent="0.35">
      <c r="A769" s="60"/>
      <c r="B769" s="60"/>
      <c r="C769" s="63"/>
      <c r="D769" s="63"/>
      <c r="E769" s="63"/>
      <c r="F769" s="63"/>
      <c r="G769" s="63"/>
      <c r="H769" s="63"/>
      <c r="I769" s="63"/>
      <c r="J769" s="63"/>
      <c r="K769" s="63"/>
      <c r="L769" s="63"/>
      <c r="M769" s="122"/>
      <c r="N769" s="60"/>
      <c r="O769" s="63"/>
      <c r="P769" s="63"/>
      <c r="Q769" s="63"/>
      <c r="R769" s="63"/>
      <c r="S769" s="63"/>
      <c r="T769" s="63"/>
      <c r="U769" s="63"/>
      <c r="V769" s="63"/>
      <c r="W769" s="63"/>
      <c r="X769" s="63"/>
      <c r="Y769" s="63"/>
      <c r="Z769" s="63"/>
    </row>
    <row r="770" spans="1:26" ht="13.5" customHeight="1" x14ac:dyDescent="0.35">
      <c r="A770" s="60"/>
      <c r="B770" s="60"/>
      <c r="C770" s="63"/>
      <c r="D770" s="63"/>
      <c r="E770" s="63"/>
      <c r="F770" s="63"/>
      <c r="G770" s="63"/>
      <c r="H770" s="63"/>
      <c r="I770" s="63"/>
      <c r="J770" s="63"/>
      <c r="K770" s="63"/>
      <c r="L770" s="63"/>
      <c r="M770" s="122"/>
      <c r="N770" s="60"/>
      <c r="O770" s="63"/>
      <c r="P770" s="63"/>
      <c r="Q770" s="63"/>
      <c r="R770" s="63"/>
      <c r="S770" s="63"/>
      <c r="T770" s="63"/>
      <c r="U770" s="63"/>
      <c r="V770" s="63"/>
      <c r="W770" s="63"/>
      <c r="X770" s="63"/>
      <c r="Y770" s="63"/>
      <c r="Z770" s="63"/>
    </row>
    <row r="771" spans="1:26" ht="13.5" customHeight="1" x14ac:dyDescent="0.35">
      <c r="A771" s="60"/>
      <c r="B771" s="60"/>
      <c r="C771" s="63"/>
      <c r="D771" s="63"/>
      <c r="E771" s="63"/>
      <c r="F771" s="63"/>
      <c r="G771" s="63"/>
      <c r="H771" s="63"/>
      <c r="I771" s="63"/>
      <c r="J771" s="63"/>
      <c r="K771" s="63"/>
      <c r="L771" s="63"/>
      <c r="M771" s="122"/>
      <c r="N771" s="60"/>
      <c r="O771" s="63"/>
      <c r="P771" s="63"/>
      <c r="Q771" s="63"/>
      <c r="R771" s="63"/>
      <c r="S771" s="63"/>
      <c r="T771" s="63"/>
      <c r="U771" s="63"/>
      <c r="V771" s="63"/>
      <c r="W771" s="63"/>
      <c r="X771" s="63"/>
      <c r="Y771" s="63"/>
      <c r="Z771" s="63"/>
    </row>
    <row r="772" spans="1:26" ht="13.5" customHeight="1" x14ac:dyDescent="0.35">
      <c r="A772" s="60"/>
      <c r="B772" s="60"/>
      <c r="C772" s="63"/>
      <c r="D772" s="63"/>
      <c r="E772" s="63"/>
      <c r="F772" s="63"/>
      <c r="G772" s="63"/>
      <c r="H772" s="63"/>
      <c r="I772" s="63"/>
      <c r="J772" s="63"/>
      <c r="K772" s="63"/>
      <c r="L772" s="63"/>
      <c r="M772" s="122"/>
      <c r="N772" s="60"/>
      <c r="O772" s="63"/>
      <c r="P772" s="63"/>
      <c r="Q772" s="63"/>
      <c r="R772" s="63"/>
      <c r="S772" s="63"/>
      <c r="T772" s="63"/>
      <c r="U772" s="63"/>
      <c r="V772" s="63"/>
      <c r="W772" s="63"/>
      <c r="X772" s="63"/>
      <c r="Y772" s="63"/>
      <c r="Z772" s="63"/>
    </row>
    <row r="773" spans="1:26" ht="13.5" customHeight="1" x14ac:dyDescent="0.35">
      <c r="A773" s="60"/>
      <c r="B773" s="60"/>
      <c r="C773" s="63"/>
      <c r="D773" s="63"/>
      <c r="E773" s="63"/>
      <c r="F773" s="63"/>
      <c r="G773" s="63"/>
      <c r="H773" s="63"/>
      <c r="I773" s="63"/>
      <c r="J773" s="63"/>
      <c r="K773" s="63"/>
      <c r="L773" s="63"/>
      <c r="M773" s="122"/>
      <c r="N773" s="60"/>
      <c r="O773" s="63"/>
      <c r="P773" s="63"/>
      <c r="Q773" s="63"/>
      <c r="R773" s="63"/>
      <c r="S773" s="63"/>
      <c r="T773" s="63"/>
      <c r="U773" s="63"/>
      <c r="V773" s="63"/>
      <c r="W773" s="63"/>
      <c r="X773" s="63"/>
      <c r="Y773" s="63"/>
      <c r="Z773" s="63"/>
    </row>
    <row r="774" spans="1:26" ht="13.5" customHeight="1" x14ac:dyDescent="0.35">
      <c r="A774" s="60"/>
      <c r="B774" s="60"/>
      <c r="C774" s="63"/>
      <c r="D774" s="63"/>
      <c r="E774" s="63"/>
      <c r="F774" s="63"/>
      <c r="G774" s="63"/>
      <c r="H774" s="63"/>
      <c r="I774" s="63"/>
      <c r="J774" s="63"/>
      <c r="K774" s="63"/>
      <c r="L774" s="63"/>
      <c r="M774" s="122"/>
      <c r="N774" s="60"/>
      <c r="O774" s="63"/>
      <c r="P774" s="63"/>
      <c r="Q774" s="63"/>
      <c r="R774" s="63"/>
      <c r="S774" s="63"/>
      <c r="T774" s="63"/>
      <c r="U774" s="63"/>
      <c r="V774" s="63"/>
      <c r="W774" s="63"/>
      <c r="X774" s="63"/>
      <c r="Y774" s="63"/>
      <c r="Z774" s="63"/>
    </row>
    <row r="775" spans="1:26" ht="13.5" customHeight="1" x14ac:dyDescent="0.35">
      <c r="A775" s="60"/>
      <c r="B775" s="60"/>
      <c r="C775" s="63"/>
      <c r="D775" s="63"/>
      <c r="E775" s="63"/>
      <c r="F775" s="63"/>
      <c r="G775" s="63"/>
      <c r="H775" s="63"/>
      <c r="I775" s="63"/>
      <c r="J775" s="63"/>
      <c r="K775" s="63"/>
      <c r="L775" s="63"/>
      <c r="M775" s="122"/>
      <c r="N775" s="60"/>
      <c r="O775" s="63"/>
      <c r="P775" s="63"/>
      <c r="Q775" s="63"/>
      <c r="R775" s="63"/>
      <c r="S775" s="63"/>
      <c r="T775" s="63"/>
      <c r="U775" s="63"/>
      <c r="V775" s="63"/>
      <c r="W775" s="63"/>
      <c r="X775" s="63"/>
      <c r="Y775" s="63"/>
      <c r="Z775" s="63"/>
    </row>
    <row r="776" spans="1:26" ht="13.5" customHeight="1" x14ac:dyDescent="0.35">
      <c r="A776" s="60"/>
      <c r="B776" s="60"/>
      <c r="C776" s="63"/>
      <c r="D776" s="63"/>
      <c r="E776" s="63"/>
      <c r="F776" s="63"/>
      <c r="G776" s="63"/>
      <c r="H776" s="63"/>
      <c r="I776" s="63"/>
      <c r="J776" s="63"/>
      <c r="K776" s="63"/>
      <c r="L776" s="63"/>
      <c r="M776" s="122"/>
      <c r="N776" s="60"/>
      <c r="O776" s="63"/>
      <c r="P776" s="63"/>
      <c r="Q776" s="63"/>
      <c r="R776" s="63"/>
      <c r="S776" s="63"/>
      <c r="T776" s="63"/>
      <c r="U776" s="63"/>
      <c r="V776" s="63"/>
      <c r="W776" s="63"/>
      <c r="X776" s="63"/>
      <c r="Y776" s="63"/>
      <c r="Z776" s="63"/>
    </row>
    <row r="777" spans="1:26" ht="13.5" customHeight="1" x14ac:dyDescent="0.35">
      <c r="A777" s="60"/>
      <c r="B777" s="60"/>
      <c r="C777" s="63"/>
      <c r="D777" s="63"/>
      <c r="E777" s="63"/>
      <c r="F777" s="63"/>
      <c r="G777" s="63"/>
      <c r="H777" s="63"/>
      <c r="I777" s="63"/>
      <c r="J777" s="63"/>
      <c r="K777" s="63"/>
      <c r="L777" s="63"/>
      <c r="M777" s="122"/>
      <c r="N777" s="60"/>
      <c r="O777" s="63"/>
      <c r="P777" s="63"/>
      <c r="Q777" s="63"/>
      <c r="R777" s="63"/>
      <c r="S777" s="63"/>
      <c r="T777" s="63"/>
      <c r="U777" s="63"/>
      <c r="V777" s="63"/>
      <c r="W777" s="63"/>
      <c r="X777" s="63"/>
      <c r="Y777" s="63"/>
      <c r="Z777" s="63"/>
    </row>
    <row r="778" spans="1:26" ht="13.5" customHeight="1" x14ac:dyDescent="0.35">
      <c r="A778" s="60"/>
      <c r="B778" s="60"/>
      <c r="C778" s="63"/>
      <c r="D778" s="63"/>
      <c r="E778" s="63"/>
      <c r="F778" s="63"/>
      <c r="G778" s="63"/>
      <c r="H778" s="63"/>
      <c r="I778" s="63"/>
      <c r="J778" s="63"/>
      <c r="K778" s="63"/>
      <c r="L778" s="63"/>
      <c r="M778" s="122"/>
      <c r="N778" s="60"/>
      <c r="O778" s="63"/>
      <c r="P778" s="63"/>
      <c r="Q778" s="63"/>
      <c r="R778" s="63"/>
      <c r="S778" s="63"/>
      <c r="T778" s="63"/>
      <c r="U778" s="63"/>
      <c r="V778" s="63"/>
      <c r="W778" s="63"/>
      <c r="X778" s="63"/>
      <c r="Y778" s="63"/>
      <c r="Z778" s="63"/>
    </row>
    <row r="779" spans="1:26" ht="13.5" customHeight="1" x14ac:dyDescent="0.35">
      <c r="A779" s="60"/>
      <c r="B779" s="60"/>
      <c r="C779" s="63"/>
      <c r="D779" s="63"/>
      <c r="E779" s="63"/>
      <c r="F779" s="63"/>
      <c r="G779" s="63"/>
      <c r="H779" s="63"/>
      <c r="I779" s="63"/>
      <c r="J779" s="63"/>
      <c r="K779" s="63"/>
      <c r="L779" s="63"/>
      <c r="M779" s="122"/>
      <c r="N779" s="60"/>
      <c r="O779" s="63"/>
      <c r="P779" s="63"/>
      <c r="Q779" s="63"/>
      <c r="R779" s="63"/>
      <c r="S779" s="63"/>
      <c r="T779" s="63"/>
      <c r="U779" s="63"/>
      <c r="V779" s="63"/>
      <c r="W779" s="63"/>
      <c r="X779" s="63"/>
      <c r="Y779" s="63"/>
      <c r="Z779" s="63"/>
    </row>
    <row r="780" spans="1:26" ht="13.5" customHeight="1" x14ac:dyDescent="0.35">
      <c r="A780" s="60"/>
      <c r="B780" s="60"/>
      <c r="C780" s="63"/>
      <c r="D780" s="63"/>
      <c r="E780" s="63"/>
      <c r="F780" s="63"/>
      <c r="G780" s="63"/>
      <c r="H780" s="63"/>
      <c r="I780" s="63"/>
      <c r="J780" s="63"/>
      <c r="K780" s="63"/>
      <c r="L780" s="63"/>
      <c r="M780" s="122"/>
      <c r="N780" s="60"/>
      <c r="O780" s="63"/>
      <c r="P780" s="63"/>
      <c r="Q780" s="63"/>
      <c r="R780" s="63"/>
      <c r="S780" s="63"/>
      <c r="T780" s="63"/>
      <c r="U780" s="63"/>
      <c r="V780" s="63"/>
      <c r="W780" s="63"/>
      <c r="X780" s="63"/>
      <c r="Y780" s="63"/>
      <c r="Z780" s="63"/>
    </row>
    <row r="781" spans="1:26" ht="13.5" customHeight="1" x14ac:dyDescent="0.35">
      <c r="A781" s="60"/>
      <c r="B781" s="60"/>
      <c r="C781" s="63"/>
      <c r="D781" s="63"/>
      <c r="E781" s="63"/>
      <c r="F781" s="63"/>
      <c r="G781" s="63"/>
      <c r="H781" s="63"/>
      <c r="I781" s="63"/>
      <c r="J781" s="63"/>
      <c r="K781" s="63"/>
      <c r="L781" s="63"/>
      <c r="M781" s="122"/>
      <c r="N781" s="60"/>
      <c r="O781" s="63"/>
      <c r="P781" s="63"/>
      <c r="Q781" s="63"/>
      <c r="R781" s="63"/>
      <c r="S781" s="63"/>
      <c r="T781" s="63"/>
      <c r="U781" s="63"/>
      <c r="V781" s="63"/>
      <c r="W781" s="63"/>
      <c r="X781" s="63"/>
      <c r="Y781" s="63"/>
      <c r="Z781" s="63"/>
    </row>
    <row r="782" spans="1:26" ht="13.5" customHeight="1" x14ac:dyDescent="0.35">
      <c r="A782" s="60"/>
      <c r="B782" s="60"/>
      <c r="C782" s="63"/>
      <c r="D782" s="63"/>
      <c r="E782" s="63"/>
      <c r="F782" s="63"/>
      <c r="G782" s="63"/>
      <c r="H782" s="63"/>
      <c r="I782" s="63"/>
      <c r="J782" s="63"/>
      <c r="K782" s="63"/>
      <c r="L782" s="63"/>
      <c r="M782" s="122"/>
      <c r="N782" s="60"/>
      <c r="O782" s="63"/>
      <c r="P782" s="63"/>
      <c r="Q782" s="63"/>
      <c r="R782" s="63"/>
      <c r="S782" s="63"/>
      <c r="T782" s="63"/>
      <c r="U782" s="63"/>
      <c r="V782" s="63"/>
      <c r="W782" s="63"/>
      <c r="X782" s="63"/>
      <c r="Y782" s="63"/>
      <c r="Z782" s="63"/>
    </row>
    <row r="783" spans="1:26" ht="13.5" customHeight="1" x14ac:dyDescent="0.35">
      <c r="A783" s="60"/>
      <c r="B783" s="60"/>
      <c r="C783" s="63"/>
      <c r="D783" s="63"/>
      <c r="E783" s="63"/>
      <c r="F783" s="63"/>
      <c r="G783" s="63"/>
      <c r="H783" s="63"/>
      <c r="I783" s="63"/>
      <c r="J783" s="63"/>
      <c r="K783" s="63"/>
      <c r="L783" s="63"/>
      <c r="M783" s="122"/>
      <c r="N783" s="60"/>
      <c r="O783" s="63"/>
      <c r="P783" s="63"/>
      <c r="Q783" s="63"/>
      <c r="R783" s="63"/>
      <c r="S783" s="63"/>
      <c r="T783" s="63"/>
      <c r="U783" s="63"/>
      <c r="V783" s="63"/>
      <c r="W783" s="63"/>
      <c r="X783" s="63"/>
      <c r="Y783" s="63"/>
      <c r="Z783" s="63"/>
    </row>
    <row r="784" spans="1:26" ht="13.5" customHeight="1" x14ac:dyDescent="0.35">
      <c r="A784" s="60"/>
      <c r="B784" s="60"/>
      <c r="C784" s="63"/>
      <c r="D784" s="63"/>
      <c r="E784" s="63"/>
      <c r="F784" s="63"/>
      <c r="G784" s="63"/>
      <c r="H784" s="63"/>
      <c r="I784" s="63"/>
      <c r="J784" s="63"/>
      <c r="K784" s="63"/>
      <c r="L784" s="63"/>
      <c r="M784" s="122"/>
      <c r="N784" s="60"/>
      <c r="O784" s="63"/>
      <c r="P784" s="63"/>
      <c r="Q784" s="63"/>
      <c r="R784" s="63"/>
      <c r="S784" s="63"/>
      <c r="T784" s="63"/>
      <c r="U784" s="63"/>
      <c r="V784" s="63"/>
      <c r="W784" s="63"/>
      <c r="X784" s="63"/>
      <c r="Y784" s="63"/>
      <c r="Z784" s="63"/>
    </row>
    <row r="785" spans="1:26" ht="13.5" customHeight="1" x14ac:dyDescent="0.35">
      <c r="A785" s="60"/>
      <c r="B785" s="60"/>
      <c r="C785" s="63"/>
      <c r="D785" s="63"/>
      <c r="E785" s="63"/>
      <c r="F785" s="63"/>
      <c r="G785" s="63"/>
      <c r="H785" s="63"/>
      <c r="I785" s="63"/>
      <c r="J785" s="63"/>
      <c r="K785" s="63"/>
      <c r="L785" s="63"/>
      <c r="M785" s="122"/>
      <c r="N785" s="60"/>
      <c r="O785" s="63"/>
      <c r="P785" s="63"/>
      <c r="Q785" s="63"/>
      <c r="R785" s="63"/>
      <c r="S785" s="63"/>
      <c r="T785" s="63"/>
      <c r="U785" s="63"/>
      <c r="V785" s="63"/>
      <c r="W785" s="63"/>
      <c r="X785" s="63"/>
      <c r="Y785" s="63"/>
      <c r="Z785" s="63"/>
    </row>
    <row r="786" spans="1:26" ht="13.5" customHeight="1" x14ac:dyDescent="0.35">
      <c r="A786" s="60"/>
      <c r="B786" s="60"/>
      <c r="C786" s="63"/>
      <c r="D786" s="63"/>
      <c r="E786" s="63"/>
      <c r="F786" s="63"/>
      <c r="G786" s="63"/>
      <c r="H786" s="63"/>
      <c r="I786" s="63"/>
      <c r="J786" s="63"/>
      <c r="K786" s="63"/>
      <c r="L786" s="63"/>
      <c r="M786" s="122"/>
      <c r="N786" s="60"/>
      <c r="O786" s="63"/>
      <c r="P786" s="63"/>
      <c r="Q786" s="63"/>
      <c r="R786" s="63"/>
      <c r="S786" s="63"/>
      <c r="T786" s="63"/>
      <c r="U786" s="63"/>
      <c r="V786" s="63"/>
      <c r="W786" s="63"/>
      <c r="X786" s="63"/>
      <c r="Y786" s="63"/>
      <c r="Z786" s="63"/>
    </row>
    <row r="787" spans="1:26" ht="13.5" customHeight="1" x14ac:dyDescent="0.35">
      <c r="A787" s="60"/>
      <c r="B787" s="60"/>
      <c r="C787" s="63"/>
      <c r="D787" s="63"/>
      <c r="E787" s="63"/>
      <c r="F787" s="63"/>
      <c r="G787" s="63"/>
      <c r="H787" s="63"/>
      <c r="I787" s="63"/>
      <c r="J787" s="63"/>
      <c r="K787" s="63"/>
      <c r="L787" s="63"/>
      <c r="M787" s="122"/>
      <c r="N787" s="60"/>
      <c r="O787" s="63"/>
      <c r="P787" s="63"/>
      <c r="Q787" s="63"/>
      <c r="R787" s="63"/>
      <c r="S787" s="63"/>
      <c r="T787" s="63"/>
      <c r="U787" s="63"/>
      <c r="V787" s="63"/>
      <c r="W787" s="63"/>
      <c r="X787" s="63"/>
      <c r="Y787" s="63"/>
      <c r="Z787" s="63"/>
    </row>
    <row r="788" spans="1:26" ht="13.5" customHeight="1" x14ac:dyDescent="0.35">
      <c r="A788" s="60"/>
      <c r="B788" s="60"/>
      <c r="C788" s="63"/>
      <c r="D788" s="63"/>
      <c r="E788" s="63"/>
      <c r="F788" s="63"/>
      <c r="G788" s="63"/>
      <c r="H788" s="63"/>
      <c r="I788" s="63"/>
      <c r="J788" s="63"/>
      <c r="K788" s="63"/>
      <c r="L788" s="63"/>
      <c r="M788" s="122"/>
      <c r="N788" s="60"/>
      <c r="O788" s="63"/>
      <c r="P788" s="63"/>
      <c r="Q788" s="63"/>
      <c r="R788" s="63"/>
      <c r="S788" s="63"/>
      <c r="T788" s="63"/>
      <c r="U788" s="63"/>
      <c r="V788" s="63"/>
      <c r="W788" s="63"/>
      <c r="X788" s="63"/>
      <c r="Y788" s="63"/>
      <c r="Z788" s="63"/>
    </row>
    <row r="789" spans="1:26" ht="13.5" customHeight="1" x14ac:dyDescent="0.35">
      <c r="A789" s="60"/>
      <c r="B789" s="60"/>
      <c r="C789" s="63"/>
      <c r="D789" s="63"/>
      <c r="E789" s="63"/>
      <c r="F789" s="63"/>
      <c r="G789" s="63"/>
      <c r="H789" s="63"/>
      <c r="I789" s="63"/>
      <c r="J789" s="63"/>
      <c r="K789" s="63"/>
      <c r="L789" s="63"/>
      <c r="M789" s="122"/>
      <c r="N789" s="60"/>
      <c r="O789" s="63"/>
      <c r="P789" s="63"/>
      <c r="Q789" s="63"/>
      <c r="R789" s="63"/>
      <c r="S789" s="63"/>
      <c r="T789" s="63"/>
      <c r="U789" s="63"/>
      <c r="V789" s="63"/>
      <c r="W789" s="63"/>
      <c r="X789" s="63"/>
      <c r="Y789" s="63"/>
      <c r="Z789" s="63"/>
    </row>
    <row r="790" spans="1:26" ht="13.5" customHeight="1" x14ac:dyDescent="0.35">
      <c r="A790" s="60"/>
      <c r="B790" s="60"/>
      <c r="C790" s="63"/>
      <c r="D790" s="63"/>
      <c r="E790" s="63"/>
      <c r="F790" s="63"/>
      <c r="G790" s="63"/>
      <c r="H790" s="63"/>
      <c r="I790" s="63"/>
      <c r="J790" s="63"/>
      <c r="K790" s="63"/>
      <c r="L790" s="63"/>
      <c r="M790" s="122"/>
      <c r="N790" s="60"/>
      <c r="O790" s="63"/>
      <c r="P790" s="63"/>
      <c r="Q790" s="63"/>
      <c r="R790" s="63"/>
      <c r="S790" s="63"/>
      <c r="T790" s="63"/>
      <c r="U790" s="63"/>
      <c r="V790" s="63"/>
      <c r="W790" s="63"/>
      <c r="X790" s="63"/>
      <c r="Y790" s="63"/>
      <c r="Z790" s="63"/>
    </row>
    <row r="791" spans="1:26" ht="13.5" customHeight="1" x14ac:dyDescent="0.35">
      <c r="A791" s="60"/>
      <c r="B791" s="60"/>
      <c r="C791" s="63"/>
      <c r="D791" s="63"/>
      <c r="E791" s="63"/>
      <c r="F791" s="63"/>
      <c r="G791" s="63"/>
      <c r="H791" s="63"/>
      <c r="I791" s="63"/>
      <c r="J791" s="63"/>
      <c r="K791" s="63"/>
      <c r="L791" s="63"/>
      <c r="M791" s="122"/>
      <c r="N791" s="60"/>
      <c r="O791" s="63"/>
      <c r="P791" s="63"/>
      <c r="Q791" s="63"/>
      <c r="R791" s="63"/>
      <c r="S791" s="63"/>
      <c r="T791" s="63"/>
      <c r="U791" s="63"/>
      <c r="V791" s="63"/>
      <c r="W791" s="63"/>
      <c r="X791" s="63"/>
      <c r="Y791" s="63"/>
      <c r="Z791" s="63"/>
    </row>
    <row r="792" spans="1:26" ht="13.5" customHeight="1" x14ac:dyDescent="0.35">
      <c r="A792" s="60"/>
      <c r="B792" s="60"/>
      <c r="C792" s="63"/>
      <c r="D792" s="63"/>
      <c r="E792" s="63"/>
      <c r="F792" s="63"/>
      <c r="G792" s="63"/>
      <c r="H792" s="63"/>
      <c r="I792" s="63"/>
      <c r="J792" s="63"/>
      <c r="K792" s="63"/>
      <c r="L792" s="63"/>
      <c r="M792" s="122"/>
      <c r="N792" s="60"/>
      <c r="O792" s="63"/>
      <c r="P792" s="63"/>
      <c r="Q792" s="63"/>
      <c r="R792" s="63"/>
      <c r="S792" s="63"/>
      <c r="T792" s="63"/>
      <c r="U792" s="63"/>
      <c r="V792" s="63"/>
      <c r="W792" s="63"/>
      <c r="X792" s="63"/>
      <c r="Y792" s="63"/>
      <c r="Z792" s="63"/>
    </row>
    <row r="793" spans="1:26" ht="13.5" customHeight="1" x14ac:dyDescent="0.35">
      <c r="A793" s="60"/>
      <c r="B793" s="60"/>
      <c r="C793" s="63"/>
      <c r="D793" s="63"/>
      <c r="E793" s="63"/>
      <c r="F793" s="63"/>
      <c r="G793" s="63"/>
      <c r="H793" s="63"/>
      <c r="I793" s="63"/>
      <c r="J793" s="63"/>
      <c r="K793" s="63"/>
      <c r="L793" s="63"/>
      <c r="M793" s="122"/>
      <c r="N793" s="60"/>
      <c r="O793" s="63"/>
      <c r="P793" s="63"/>
      <c r="Q793" s="63"/>
      <c r="R793" s="63"/>
      <c r="S793" s="63"/>
      <c r="T793" s="63"/>
      <c r="U793" s="63"/>
      <c r="V793" s="63"/>
      <c r="W793" s="63"/>
      <c r="X793" s="63"/>
      <c r="Y793" s="63"/>
      <c r="Z793" s="63"/>
    </row>
    <row r="794" spans="1:26" ht="13.5" customHeight="1" x14ac:dyDescent="0.35">
      <c r="A794" s="60"/>
      <c r="B794" s="60"/>
      <c r="C794" s="63"/>
      <c r="D794" s="63"/>
      <c r="E794" s="63"/>
      <c r="F794" s="63"/>
      <c r="G794" s="63"/>
      <c r="H794" s="63"/>
      <c r="I794" s="63"/>
      <c r="J794" s="63"/>
      <c r="K794" s="63"/>
      <c r="L794" s="63"/>
      <c r="M794" s="122"/>
      <c r="N794" s="60"/>
      <c r="O794" s="63"/>
      <c r="P794" s="63"/>
      <c r="Q794" s="63"/>
      <c r="R794" s="63"/>
      <c r="S794" s="63"/>
      <c r="T794" s="63"/>
      <c r="U794" s="63"/>
      <c r="V794" s="63"/>
      <c r="W794" s="63"/>
      <c r="X794" s="63"/>
      <c r="Y794" s="63"/>
      <c r="Z794" s="63"/>
    </row>
    <row r="795" spans="1:26" ht="13.5" customHeight="1" x14ac:dyDescent="0.35">
      <c r="A795" s="60"/>
      <c r="B795" s="60"/>
      <c r="C795" s="63"/>
      <c r="D795" s="63"/>
      <c r="E795" s="63"/>
      <c r="F795" s="63"/>
      <c r="G795" s="63"/>
      <c r="H795" s="63"/>
      <c r="I795" s="63"/>
      <c r="J795" s="63"/>
      <c r="K795" s="63"/>
      <c r="L795" s="63"/>
      <c r="M795" s="122"/>
      <c r="N795" s="60"/>
      <c r="O795" s="63"/>
      <c r="P795" s="63"/>
      <c r="Q795" s="63"/>
      <c r="R795" s="63"/>
      <c r="S795" s="63"/>
      <c r="T795" s="63"/>
      <c r="U795" s="63"/>
      <c r="V795" s="63"/>
      <c r="W795" s="63"/>
      <c r="X795" s="63"/>
      <c r="Y795" s="63"/>
      <c r="Z795" s="63"/>
    </row>
    <row r="796" spans="1:26" ht="13.5" customHeight="1" x14ac:dyDescent="0.35">
      <c r="A796" s="60"/>
      <c r="B796" s="60"/>
      <c r="C796" s="63"/>
      <c r="D796" s="63"/>
      <c r="E796" s="63"/>
      <c r="F796" s="63"/>
      <c r="G796" s="63"/>
      <c r="H796" s="63"/>
      <c r="I796" s="63"/>
      <c r="J796" s="63"/>
      <c r="K796" s="63"/>
      <c r="L796" s="63"/>
      <c r="M796" s="122"/>
      <c r="N796" s="60"/>
      <c r="O796" s="63"/>
      <c r="P796" s="63"/>
      <c r="Q796" s="63"/>
      <c r="R796" s="63"/>
      <c r="S796" s="63"/>
      <c r="T796" s="63"/>
      <c r="U796" s="63"/>
      <c r="V796" s="63"/>
      <c r="W796" s="63"/>
      <c r="X796" s="63"/>
      <c r="Y796" s="63"/>
      <c r="Z796" s="63"/>
    </row>
    <row r="797" spans="1:26" ht="13.5" customHeight="1" x14ac:dyDescent="0.35">
      <c r="A797" s="60"/>
      <c r="B797" s="60"/>
      <c r="C797" s="63"/>
      <c r="D797" s="63"/>
      <c r="E797" s="63"/>
      <c r="F797" s="63"/>
      <c r="G797" s="63"/>
      <c r="H797" s="63"/>
      <c r="I797" s="63"/>
      <c r="J797" s="63"/>
      <c r="K797" s="63"/>
      <c r="L797" s="63"/>
      <c r="M797" s="122"/>
      <c r="N797" s="60"/>
      <c r="O797" s="63"/>
      <c r="P797" s="63"/>
      <c r="Q797" s="63"/>
      <c r="R797" s="63"/>
      <c r="S797" s="63"/>
      <c r="T797" s="63"/>
      <c r="U797" s="63"/>
      <c r="V797" s="63"/>
      <c r="W797" s="63"/>
      <c r="X797" s="63"/>
      <c r="Y797" s="63"/>
      <c r="Z797" s="63"/>
    </row>
    <row r="798" spans="1:26" ht="13.5" customHeight="1" x14ac:dyDescent="0.35">
      <c r="A798" s="60"/>
      <c r="B798" s="60"/>
      <c r="C798" s="63"/>
      <c r="D798" s="63"/>
      <c r="E798" s="63"/>
      <c r="F798" s="63"/>
      <c r="G798" s="63"/>
      <c r="H798" s="63"/>
      <c r="I798" s="63"/>
      <c r="J798" s="63"/>
      <c r="K798" s="63"/>
      <c r="L798" s="63"/>
      <c r="M798" s="122"/>
      <c r="N798" s="60"/>
      <c r="O798" s="63"/>
      <c r="P798" s="63"/>
      <c r="Q798" s="63"/>
      <c r="R798" s="63"/>
      <c r="S798" s="63"/>
      <c r="T798" s="63"/>
      <c r="U798" s="63"/>
      <c r="V798" s="63"/>
      <c r="W798" s="63"/>
      <c r="X798" s="63"/>
      <c r="Y798" s="63"/>
      <c r="Z798" s="63"/>
    </row>
    <row r="799" spans="1:26" ht="13.5" customHeight="1" x14ac:dyDescent="0.35">
      <c r="A799" s="60"/>
      <c r="B799" s="60"/>
      <c r="C799" s="63"/>
      <c r="D799" s="63"/>
      <c r="E799" s="63"/>
      <c r="F799" s="63"/>
      <c r="G799" s="63"/>
      <c r="H799" s="63"/>
      <c r="I799" s="63"/>
      <c r="J799" s="63"/>
      <c r="K799" s="63"/>
      <c r="L799" s="63"/>
      <c r="M799" s="122"/>
      <c r="N799" s="60"/>
      <c r="O799" s="63"/>
      <c r="P799" s="63"/>
      <c r="Q799" s="63"/>
      <c r="R799" s="63"/>
      <c r="S799" s="63"/>
      <c r="T799" s="63"/>
      <c r="U799" s="63"/>
      <c r="V799" s="63"/>
      <c r="W799" s="63"/>
      <c r="X799" s="63"/>
      <c r="Y799" s="63"/>
      <c r="Z799" s="63"/>
    </row>
    <row r="800" spans="1:26" ht="13.5" customHeight="1" x14ac:dyDescent="0.35">
      <c r="A800" s="60"/>
      <c r="B800" s="60"/>
      <c r="C800" s="63"/>
      <c r="D800" s="63"/>
      <c r="E800" s="63"/>
      <c r="F800" s="63"/>
      <c r="G800" s="63"/>
      <c r="H800" s="63"/>
      <c r="I800" s="63"/>
      <c r="J800" s="63"/>
      <c r="K800" s="63"/>
      <c r="L800" s="63"/>
      <c r="M800" s="122"/>
      <c r="N800" s="60"/>
      <c r="O800" s="63"/>
      <c r="P800" s="63"/>
      <c r="Q800" s="63"/>
      <c r="R800" s="63"/>
      <c r="S800" s="63"/>
      <c r="T800" s="63"/>
      <c r="U800" s="63"/>
      <c r="V800" s="63"/>
      <c r="W800" s="63"/>
      <c r="X800" s="63"/>
      <c r="Y800" s="63"/>
      <c r="Z800" s="63"/>
    </row>
    <row r="801" spans="1:26" ht="13.5" customHeight="1" x14ac:dyDescent="0.35">
      <c r="A801" s="60"/>
      <c r="B801" s="60"/>
      <c r="C801" s="63"/>
      <c r="D801" s="63"/>
      <c r="E801" s="63"/>
      <c r="F801" s="63"/>
      <c r="G801" s="63"/>
      <c r="H801" s="63"/>
      <c r="I801" s="63"/>
      <c r="J801" s="63"/>
      <c r="K801" s="63"/>
      <c r="L801" s="63"/>
      <c r="M801" s="122"/>
      <c r="N801" s="60"/>
      <c r="O801" s="63"/>
      <c r="P801" s="63"/>
      <c r="Q801" s="63"/>
      <c r="R801" s="63"/>
      <c r="S801" s="63"/>
      <c r="T801" s="63"/>
      <c r="U801" s="63"/>
      <c r="V801" s="63"/>
      <c r="W801" s="63"/>
      <c r="X801" s="63"/>
      <c r="Y801" s="63"/>
      <c r="Z801" s="63"/>
    </row>
    <row r="802" spans="1:26" ht="13.5" customHeight="1" x14ac:dyDescent="0.35">
      <c r="A802" s="60"/>
      <c r="B802" s="60"/>
      <c r="C802" s="63"/>
      <c r="D802" s="63"/>
      <c r="E802" s="63"/>
      <c r="F802" s="63"/>
      <c r="G802" s="63"/>
      <c r="H802" s="63"/>
      <c r="I802" s="63"/>
      <c r="J802" s="63"/>
      <c r="K802" s="63"/>
      <c r="L802" s="63"/>
      <c r="M802" s="122"/>
      <c r="N802" s="60"/>
      <c r="O802" s="63"/>
      <c r="P802" s="63"/>
      <c r="Q802" s="63"/>
      <c r="R802" s="63"/>
      <c r="S802" s="63"/>
      <c r="T802" s="63"/>
      <c r="U802" s="63"/>
      <c r="V802" s="63"/>
      <c r="W802" s="63"/>
      <c r="X802" s="63"/>
      <c r="Y802" s="63"/>
      <c r="Z802" s="63"/>
    </row>
    <row r="803" spans="1:26" ht="13.5" customHeight="1" x14ac:dyDescent="0.35">
      <c r="A803" s="60"/>
      <c r="B803" s="60"/>
      <c r="C803" s="63"/>
      <c r="D803" s="63"/>
      <c r="E803" s="63"/>
      <c r="F803" s="63"/>
      <c r="G803" s="63"/>
      <c r="H803" s="63"/>
      <c r="I803" s="63"/>
      <c r="J803" s="63"/>
      <c r="K803" s="63"/>
      <c r="L803" s="63"/>
      <c r="M803" s="122"/>
      <c r="N803" s="60"/>
      <c r="O803" s="63"/>
      <c r="P803" s="63"/>
      <c r="Q803" s="63"/>
      <c r="R803" s="63"/>
      <c r="S803" s="63"/>
      <c r="T803" s="63"/>
      <c r="U803" s="63"/>
      <c r="V803" s="63"/>
      <c r="W803" s="63"/>
      <c r="X803" s="63"/>
      <c r="Y803" s="63"/>
      <c r="Z803" s="63"/>
    </row>
    <row r="804" spans="1:26" ht="13.5" customHeight="1" x14ac:dyDescent="0.35">
      <c r="A804" s="60"/>
      <c r="B804" s="60"/>
      <c r="C804" s="63"/>
      <c r="D804" s="63"/>
      <c r="E804" s="63"/>
      <c r="F804" s="63"/>
      <c r="G804" s="63"/>
      <c r="H804" s="63"/>
      <c r="I804" s="63"/>
      <c r="J804" s="63"/>
      <c r="K804" s="63"/>
      <c r="L804" s="63"/>
      <c r="M804" s="122"/>
      <c r="N804" s="60"/>
      <c r="O804" s="63"/>
      <c r="P804" s="63"/>
      <c r="Q804" s="63"/>
      <c r="R804" s="63"/>
      <c r="S804" s="63"/>
      <c r="T804" s="63"/>
      <c r="U804" s="63"/>
      <c r="V804" s="63"/>
      <c r="W804" s="63"/>
      <c r="X804" s="63"/>
      <c r="Y804" s="63"/>
      <c r="Z804" s="63"/>
    </row>
    <row r="805" spans="1:26" ht="13.5" customHeight="1" x14ac:dyDescent="0.35">
      <c r="A805" s="60"/>
      <c r="B805" s="60"/>
      <c r="C805" s="63"/>
      <c r="D805" s="63"/>
      <c r="E805" s="63"/>
      <c r="F805" s="63"/>
      <c r="G805" s="63"/>
      <c r="H805" s="63"/>
      <c r="I805" s="63"/>
      <c r="J805" s="63"/>
      <c r="K805" s="63"/>
      <c r="L805" s="63"/>
      <c r="M805" s="122"/>
      <c r="N805" s="60"/>
      <c r="O805" s="63"/>
      <c r="P805" s="63"/>
      <c r="Q805" s="63"/>
      <c r="R805" s="63"/>
      <c r="S805" s="63"/>
      <c r="T805" s="63"/>
      <c r="U805" s="63"/>
      <c r="V805" s="63"/>
      <c r="W805" s="63"/>
      <c r="X805" s="63"/>
      <c r="Y805" s="63"/>
      <c r="Z805" s="63"/>
    </row>
    <row r="806" spans="1:26" ht="13.5" customHeight="1" x14ac:dyDescent="0.35">
      <c r="A806" s="60"/>
      <c r="B806" s="60"/>
      <c r="C806" s="63"/>
      <c r="D806" s="63"/>
      <c r="E806" s="63"/>
      <c r="F806" s="63"/>
      <c r="G806" s="63"/>
      <c r="H806" s="63"/>
      <c r="I806" s="63"/>
      <c r="J806" s="63"/>
      <c r="K806" s="63"/>
      <c r="L806" s="63"/>
      <c r="M806" s="122"/>
      <c r="N806" s="60"/>
      <c r="O806" s="63"/>
      <c r="P806" s="63"/>
      <c r="Q806" s="63"/>
      <c r="R806" s="63"/>
      <c r="S806" s="63"/>
      <c r="T806" s="63"/>
      <c r="U806" s="63"/>
      <c r="V806" s="63"/>
      <c r="W806" s="63"/>
      <c r="X806" s="63"/>
      <c r="Y806" s="63"/>
      <c r="Z806" s="63"/>
    </row>
    <row r="807" spans="1:26" ht="13.5" customHeight="1" x14ac:dyDescent="0.35">
      <c r="A807" s="60"/>
      <c r="B807" s="60"/>
      <c r="C807" s="63"/>
      <c r="D807" s="63"/>
      <c r="E807" s="63"/>
      <c r="F807" s="63"/>
      <c r="G807" s="63"/>
      <c r="H807" s="63"/>
      <c r="I807" s="63"/>
      <c r="J807" s="63"/>
      <c r="K807" s="63"/>
      <c r="L807" s="63"/>
      <c r="M807" s="122"/>
      <c r="N807" s="60"/>
      <c r="O807" s="63"/>
      <c r="P807" s="63"/>
      <c r="Q807" s="63"/>
      <c r="R807" s="63"/>
      <c r="S807" s="63"/>
      <c r="T807" s="63"/>
      <c r="U807" s="63"/>
      <c r="V807" s="63"/>
      <c r="W807" s="63"/>
      <c r="X807" s="63"/>
      <c r="Y807" s="63"/>
      <c r="Z807" s="63"/>
    </row>
    <row r="808" spans="1:26" ht="13.5" customHeight="1" x14ac:dyDescent="0.35">
      <c r="A808" s="60"/>
      <c r="B808" s="60"/>
      <c r="C808" s="63"/>
      <c r="D808" s="63"/>
      <c r="E808" s="63"/>
      <c r="F808" s="63"/>
      <c r="G808" s="63"/>
      <c r="H808" s="63"/>
      <c r="I808" s="63"/>
      <c r="J808" s="63"/>
      <c r="K808" s="63"/>
      <c r="L808" s="63"/>
      <c r="M808" s="122"/>
      <c r="N808" s="60"/>
      <c r="O808" s="63"/>
      <c r="P808" s="63"/>
      <c r="Q808" s="63"/>
      <c r="R808" s="63"/>
      <c r="S808" s="63"/>
      <c r="T808" s="63"/>
      <c r="U808" s="63"/>
      <c r="V808" s="63"/>
      <c r="W808" s="63"/>
      <c r="X808" s="63"/>
      <c r="Y808" s="63"/>
      <c r="Z808" s="63"/>
    </row>
    <row r="809" spans="1:26" ht="13.5" customHeight="1" x14ac:dyDescent="0.35">
      <c r="A809" s="60"/>
      <c r="B809" s="60"/>
      <c r="C809" s="63"/>
      <c r="D809" s="63"/>
      <c r="E809" s="63"/>
      <c r="F809" s="63"/>
      <c r="G809" s="63"/>
      <c r="H809" s="63"/>
      <c r="I809" s="63"/>
      <c r="J809" s="63"/>
      <c r="K809" s="63"/>
      <c r="L809" s="63"/>
      <c r="M809" s="122"/>
      <c r="N809" s="60"/>
      <c r="O809" s="63"/>
      <c r="P809" s="63"/>
      <c r="Q809" s="63"/>
      <c r="R809" s="63"/>
      <c r="S809" s="63"/>
      <c r="T809" s="63"/>
      <c r="U809" s="63"/>
      <c r="V809" s="63"/>
      <c r="W809" s="63"/>
      <c r="X809" s="63"/>
      <c r="Y809" s="63"/>
      <c r="Z809" s="63"/>
    </row>
    <row r="810" spans="1:26" ht="13.5" customHeight="1" x14ac:dyDescent="0.35">
      <c r="A810" s="60"/>
      <c r="B810" s="60"/>
      <c r="C810" s="63"/>
      <c r="D810" s="63"/>
      <c r="E810" s="63"/>
      <c r="F810" s="63"/>
      <c r="G810" s="63"/>
      <c r="H810" s="63"/>
      <c r="I810" s="63"/>
      <c r="J810" s="63"/>
      <c r="K810" s="63"/>
      <c r="L810" s="63"/>
      <c r="M810" s="122"/>
      <c r="N810" s="60"/>
      <c r="O810" s="63"/>
      <c r="P810" s="63"/>
      <c r="Q810" s="63"/>
      <c r="R810" s="63"/>
      <c r="S810" s="63"/>
      <c r="T810" s="63"/>
      <c r="U810" s="63"/>
      <c r="V810" s="63"/>
      <c r="W810" s="63"/>
      <c r="X810" s="63"/>
      <c r="Y810" s="63"/>
      <c r="Z810" s="63"/>
    </row>
    <row r="811" spans="1:26" ht="13.5" customHeight="1" x14ac:dyDescent="0.35">
      <c r="A811" s="60"/>
      <c r="B811" s="60"/>
      <c r="C811" s="63"/>
      <c r="D811" s="63"/>
      <c r="E811" s="63"/>
      <c r="F811" s="63"/>
      <c r="G811" s="63"/>
      <c r="H811" s="63"/>
      <c r="I811" s="63"/>
      <c r="J811" s="63"/>
      <c r="K811" s="63"/>
      <c r="L811" s="63"/>
      <c r="M811" s="122"/>
      <c r="N811" s="60"/>
      <c r="O811" s="63"/>
      <c r="P811" s="63"/>
      <c r="Q811" s="63"/>
      <c r="R811" s="63"/>
      <c r="S811" s="63"/>
      <c r="T811" s="63"/>
      <c r="U811" s="63"/>
      <c r="V811" s="63"/>
      <c r="W811" s="63"/>
      <c r="X811" s="63"/>
      <c r="Y811" s="63"/>
      <c r="Z811" s="63"/>
    </row>
    <row r="812" spans="1:26" ht="13.5" customHeight="1" x14ac:dyDescent="0.35">
      <c r="A812" s="60"/>
      <c r="B812" s="60"/>
      <c r="C812" s="63"/>
      <c r="D812" s="63"/>
      <c r="E812" s="63"/>
      <c r="F812" s="63"/>
      <c r="G812" s="63"/>
      <c r="H812" s="63"/>
      <c r="I812" s="63"/>
      <c r="J812" s="63"/>
      <c r="K812" s="63"/>
      <c r="L812" s="63"/>
      <c r="M812" s="122"/>
      <c r="N812" s="60"/>
      <c r="O812" s="63"/>
      <c r="P812" s="63"/>
      <c r="Q812" s="63"/>
      <c r="R812" s="63"/>
      <c r="S812" s="63"/>
      <c r="T812" s="63"/>
      <c r="U812" s="63"/>
      <c r="V812" s="63"/>
      <c r="W812" s="63"/>
      <c r="X812" s="63"/>
      <c r="Y812" s="63"/>
      <c r="Z812" s="63"/>
    </row>
    <row r="813" spans="1:26" ht="13.5" customHeight="1" x14ac:dyDescent="0.35">
      <c r="A813" s="60"/>
      <c r="B813" s="60"/>
      <c r="C813" s="63"/>
      <c r="D813" s="63"/>
      <c r="E813" s="63"/>
      <c r="F813" s="63"/>
      <c r="G813" s="63"/>
      <c r="H813" s="63"/>
      <c r="I813" s="63"/>
      <c r="J813" s="63"/>
      <c r="K813" s="63"/>
      <c r="L813" s="63"/>
      <c r="M813" s="122"/>
      <c r="N813" s="60"/>
      <c r="O813" s="63"/>
      <c r="P813" s="63"/>
      <c r="Q813" s="63"/>
      <c r="R813" s="63"/>
      <c r="S813" s="63"/>
      <c r="T813" s="63"/>
      <c r="U813" s="63"/>
      <c r="V813" s="63"/>
      <c r="W813" s="63"/>
      <c r="X813" s="63"/>
      <c r="Y813" s="63"/>
      <c r="Z813" s="63"/>
    </row>
    <row r="814" spans="1:26" ht="13.5" customHeight="1" x14ac:dyDescent="0.35">
      <c r="A814" s="60"/>
      <c r="B814" s="60"/>
      <c r="C814" s="63"/>
      <c r="D814" s="63"/>
      <c r="E814" s="63"/>
      <c r="F814" s="63"/>
      <c r="G814" s="63"/>
      <c r="H814" s="63"/>
      <c r="I814" s="63"/>
      <c r="J814" s="63"/>
      <c r="K814" s="63"/>
      <c r="L814" s="63"/>
      <c r="M814" s="122"/>
      <c r="N814" s="60"/>
      <c r="O814" s="63"/>
      <c r="P814" s="63"/>
      <c r="Q814" s="63"/>
      <c r="R814" s="63"/>
      <c r="S814" s="63"/>
      <c r="T814" s="63"/>
      <c r="U814" s="63"/>
      <c r="V814" s="63"/>
      <c r="W814" s="63"/>
      <c r="X814" s="63"/>
      <c r="Y814" s="63"/>
      <c r="Z814" s="63"/>
    </row>
    <row r="815" spans="1:26" ht="13.5" customHeight="1" x14ac:dyDescent="0.35">
      <c r="A815" s="60"/>
      <c r="B815" s="60"/>
      <c r="C815" s="63"/>
      <c r="D815" s="63"/>
      <c r="E815" s="63"/>
      <c r="F815" s="63"/>
      <c r="G815" s="63"/>
      <c r="H815" s="63"/>
      <c r="I815" s="63"/>
      <c r="J815" s="63"/>
      <c r="K815" s="63"/>
      <c r="L815" s="63"/>
      <c r="M815" s="122"/>
      <c r="N815" s="60"/>
      <c r="O815" s="63"/>
      <c r="P815" s="63"/>
      <c r="Q815" s="63"/>
      <c r="R815" s="63"/>
      <c r="S815" s="63"/>
      <c r="T815" s="63"/>
      <c r="U815" s="63"/>
      <c r="V815" s="63"/>
      <c r="W815" s="63"/>
      <c r="X815" s="63"/>
      <c r="Y815" s="63"/>
      <c r="Z815" s="63"/>
    </row>
    <row r="816" spans="1:26" ht="13.5" customHeight="1" x14ac:dyDescent="0.35">
      <c r="A816" s="60"/>
      <c r="B816" s="60"/>
      <c r="C816" s="63"/>
      <c r="D816" s="63"/>
      <c r="E816" s="63"/>
      <c r="F816" s="63"/>
      <c r="G816" s="63"/>
      <c r="H816" s="63"/>
      <c r="I816" s="63"/>
      <c r="J816" s="63"/>
      <c r="K816" s="63"/>
      <c r="L816" s="63"/>
      <c r="M816" s="122"/>
      <c r="N816" s="60"/>
      <c r="O816" s="63"/>
      <c r="P816" s="63"/>
      <c r="Q816" s="63"/>
      <c r="R816" s="63"/>
      <c r="S816" s="63"/>
      <c r="T816" s="63"/>
      <c r="U816" s="63"/>
      <c r="V816" s="63"/>
      <c r="W816" s="63"/>
      <c r="X816" s="63"/>
      <c r="Y816" s="63"/>
      <c r="Z816" s="63"/>
    </row>
    <row r="817" spans="1:26" ht="13.5" customHeight="1" x14ac:dyDescent="0.35">
      <c r="A817" s="60"/>
      <c r="B817" s="60"/>
      <c r="C817" s="63"/>
      <c r="D817" s="63"/>
      <c r="E817" s="63"/>
      <c r="F817" s="63"/>
      <c r="G817" s="63"/>
      <c r="H817" s="63"/>
      <c r="I817" s="63"/>
      <c r="J817" s="63"/>
      <c r="K817" s="63"/>
      <c r="L817" s="63"/>
      <c r="M817" s="122"/>
      <c r="N817" s="60"/>
      <c r="O817" s="63"/>
      <c r="P817" s="63"/>
      <c r="Q817" s="63"/>
      <c r="R817" s="63"/>
      <c r="S817" s="63"/>
      <c r="T817" s="63"/>
      <c r="U817" s="63"/>
      <c r="V817" s="63"/>
      <c r="W817" s="63"/>
      <c r="X817" s="63"/>
      <c r="Y817" s="63"/>
      <c r="Z817" s="63"/>
    </row>
    <row r="818" spans="1:26" ht="13.5" customHeight="1" x14ac:dyDescent="0.35">
      <c r="A818" s="60"/>
      <c r="B818" s="60"/>
      <c r="C818" s="63"/>
      <c r="D818" s="63"/>
      <c r="E818" s="63"/>
      <c r="F818" s="63"/>
      <c r="G818" s="63"/>
      <c r="H818" s="63"/>
      <c r="I818" s="63"/>
      <c r="J818" s="63"/>
      <c r="K818" s="63"/>
      <c r="L818" s="63"/>
      <c r="M818" s="122"/>
      <c r="N818" s="60"/>
      <c r="O818" s="63"/>
      <c r="P818" s="63"/>
      <c r="Q818" s="63"/>
      <c r="R818" s="63"/>
      <c r="S818" s="63"/>
      <c r="T818" s="63"/>
      <c r="U818" s="63"/>
      <c r="V818" s="63"/>
      <c r="W818" s="63"/>
      <c r="X818" s="63"/>
      <c r="Y818" s="63"/>
      <c r="Z818" s="63"/>
    </row>
    <row r="819" spans="1:26" ht="13.5" customHeight="1" x14ac:dyDescent="0.35">
      <c r="A819" s="60"/>
      <c r="B819" s="60"/>
      <c r="C819" s="63"/>
      <c r="D819" s="63"/>
      <c r="E819" s="63"/>
      <c r="F819" s="63"/>
      <c r="G819" s="63"/>
      <c r="H819" s="63"/>
      <c r="I819" s="63"/>
      <c r="J819" s="63"/>
      <c r="K819" s="63"/>
      <c r="L819" s="63"/>
      <c r="M819" s="122"/>
      <c r="N819" s="60"/>
      <c r="O819" s="63"/>
      <c r="P819" s="63"/>
      <c r="Q819" s="63"/>
      <c r="R819" s="63"/>
      <c r="S819" s="63"/>
      <c r="T819" s="63"/>
      <c r="U819" s="63"/>
      <c r="V819" s="63"/>
      <c r="W819" s="63"/>
      <c r="X819" s="63"/>
      <c r="Y819" s="63"/>
      <c r="Z819" s="63"/>
    </row>
    <row r="820" spans="1:26" ht="13.5" customHeight="1" x14ac:dyDescent="0.35">
      <c r="A820" s="60"/>
      <c r="B820" s="60"/>
      <c r="C820" s="63"/>
      <c r="D820" s="63"/>
      <c r="E820" s="63"/>
      <c r="F820" s="63"/>
      <c r="G820" s="63"/>
      <c r="H820" s="63"/>
      <c r="I820" s="63"/>
      <c r="J820" s="63"/>
      <c r="K820" s="63"/>
      <c r="L820" s="63"/>
      <c r="M820" s="122"/>
      <c r="N820" s="60"/>
      <c r="O820" s="63"/>
      <c r="P820" s="63"/>
      <c r="Q820" s="63"/>
      <c r="R820" s="63"/>
      <c r="S820" s="63"/>
      <c r="T820" s="63"/>
      <c r="U820" s="63"/>
      <c r="V820" s="63"/>
      <c r="W820" s="63"/>
      <c r="X820" s="63"/>
      <c r="Y820" s="63"/>
      <c r="Z820" s="63"/>
    </row>
    <row r="821" spans="1:26" ht="13.5" customHeight="1" x14ac:dyDescent="0.35">
      <c r="A821" s="60"/>
      <c r="B821" s="60"/>
      <c r="C821" s="63"/>
      <c r="D821" s="63"/>
      <c r="E821" s="63"/>
      <c r="F821" s="63"/>
      <c r="G821" s="63"/>
      <c r="H821" s="63"/>
      <c r="I821" s="63"/>
      <c r="J821" s="63"/>
      <c r="K821" s="63"/>
      <c r="L821" s="63"/>
      <c r="M821" s="122"/>
      <c r="N821" s="60"/>
      <c r="O821" s="63"/>
      <c r="P821" s="63"/>
      <c r="Q821" s="63"/>
      <c r="R821" s="63"/>
      <c r="S821" s="63"/>
      <c r="T821" s="63"/>
      <c r="U821" s="63"/>
      <c r="V821" s="63"/>
      <c r="W821" s="63"/>
      <c r="X821" s="63"/>
      <c r="Y821" s="63"/>
      <c r="Z821" s="63"/>
    </row>
    <row r="822" spans="1:26" ht="13.5" customHeight="1" x14ac:dyDescent="0.35">
      <c r="A822" s="60"/>
      <c r="B822" s="60"/>
      <c r="C822" s="63"/>
      <c r="D822" s="63"/>
      <c r="E822" s="63"/>
      <c r="F822" s="63"/>
      <c r="G822" s="63"/>
      <c r="H822" s="63"/>
      <c r="I822" s="63"/>
      <c r="J822" s="63"/>
      <c r="K822" s="63"/>
      <c r="L822" s="63"/>
      <c r="M822" s="122"/>
      <c r="N822" s="60"/>
      <c r="O822" s="63"/>
      <c r="P822" s="63"/>
      <c r="Q822" s="63"/>
      <c r="R822" s="63"/>
      <c r="S822" s="63"/>
      <c r="T822" s="63"/>
      <c r="U822" s="63"/>
      <c r="V822" s="63"/>
      <c r="W822" s="63"/>
      <c r="X822" s="63"/>
      <c r="Y822" s="63"/>
      <c r="Z822" s="63"/>
    </row>
    <row r="823" spans="1:26" ht="13.5" customHeight="1" x14ac:dyDescent="0.35">
      <c r="A823" s="60"/>
      <c r="B823" s="60"/>
      <c r="C823" s="63"/>
      <c r="D823" s="63"/>
      <c r="E823" s="63"/>
      <c r="F823" s="63"/>
      <c r="G823" s="63"/>
      <c r="H823" s="63"/>
      <c r="I823" s="63"/>
      <c r="J823" s="63"/>
      <c r="K823" s="63"/>
      <c r="L823" s="63"/>
      <c r="M823" s="122"/>
      <c r="N823" s="60"/>
      <c r="O823" s="63"/>
      <c r="P823" s="63"/>
      <c r="Q823" s="63"/>
      <c r="R823" s="63"/>
      <c r="S823" s="63"/>
      <c r="T823" s="63"/>
      <c r="U823" s="63"/>
      <c r="V823" s="63"/>
      <c r="W823" s="63"/>
      <c r="X823" s="63"/>
      <c r="Y823" s="63"/>
      <c r="Z823" s="63"/>
    </row>
    <row r="824" spans="1:26" ht="13.5" customHeight="1" x14ac:dyDescent="0.35">
      <c r="A824" s="60"/>
      <c r="B824" s="60"/>
      <c r="C824" s="63"/>
      <c r="D824" s="63"/>
      <c r="E824" s="63"/>
      <c r="F824" s="63"/>
      <c r="G824" s="63"/>
      <c r="H824" s="63"/>
      <c r="I824" s="63"/>
      <c r="J824" s="63"/>
      <c r="K824" s="63"/>
      <c r="L824" s="63"/>
      <c r="M824" s="122"/>
      <c r="N824" s="60"/>
      <c r="O824" s="63"/>
      <c r="P824" s="63"/>
      <c r="Q824" s="63"/>
      <c r="R824" s="63"/>
      <c r="S824" s="63"/>
      <c r="T824" s="63"/>
      <c r="U824" s="63"/>
      <c r="V824" s="63"/>
      <c r="W824" s="63"/>
      <c r="X824" s="63"/>
      <c r="Y824" s="63"/>
      <c r="Z824" s="63"/>
    </row>
    <row r="825" spans="1:26" ht="13.5" customHeight="1" x14ac:dyDescent="0.35">
      <c r="A825" s="60"/>
      <c r="B825" s="60"/>
      <c r="C825" s="63"/>
      <c r="D825" s="63"/>
      <c r="E825" s="63"/>
      <c r="F825" s="63"/>
      <c r="G825" s="63"/>
      <c r="H825" s="63"/>
      <c r="I825" s="63"/>
      <c r="J825" s="63"/>
      <c r="K825" s="63"/>
      <c r="L825" s="63"/>
      <c r="M825" s="122"/>
      <c r="N825" s="60"/>
      <c r="O825" s="63"/>
      <c r="P825" s="63"/>
      <c r="Q825" s="63"/>
      <c r="R825" s="63"/>
      <c r="S825" s="63"/>
      <c r="T825" s="63"/>
      <c r="U825" s="63"/>
      <c r="V825" s="63"/>
      <c r="W825" s="63"/>
      <c r="X825" s="63"/>
      <c r="Y825" s="63"/>
      <c r="Z825" s="63"/>
    </row>
    <row r="826" spans="1:26" ht="13.5" customHeight="1" x14ac:dyDescent="0.35">
      <c r="A826" s="60"/>
      <c r="B826" s="60"/>
      <c r="C826" s="63"/>
      <c r="D826" s="63"/>
      <c r="E826" s="63"/>
      <c r="F826" s="63"/>
      <c r="G826" s="63"/>
      <c r="H826" s="63"/>
      <c r="I826" s="63"/>
      <c r="J826" s="63"/>
      <c r="K826" s="63"/>
      <c r="L826" s="63"/>
      <c r="M826" s="122"/>
      <c r="N826" s="60"/>
      <c r="O826" s="63"/>
      <c r="P826" s="63"/>
      <c r="Q826" s="63"/>
      <c r="R826" s="63"/>
      <c r="S826" s="63"/>
      <c r="T826" s="63"/>
      <c r="U826" s="63"/>
      <c r="V826" s="63"/>
      <c r="W826" s="63"/>
      <c r="X826" s="63"/>
      <c r="Y826" s="63"/>
      <c r="Z826" s="63"/>
    </row>
    <row r="827" spans="1:26" ht="13.5" customHeight="1" x14ac:dyDescent="0.35">
      <c r="A827" s="60"/>
      <c r="B827" s="60"/>
      <c r="C827" s="63"/>
      <c r="D827" s="63"/>
      <c r="E827" s="63"/>
      <c r="F827" s="63"/>
      <c r="G827" s="63"/>
      <c r="H827" s="63"/>
      <c r="I827" s="63"/>
      <c r="J827" s="63"/>
      <c r="K827" s="63"/>
      <c r="L827" s="63"/>
      <c r="M827" s="122"/>
      <c r="N827" s="60"/>
      <c r="O827" s="63"/>
      <c r="P827" s="63"/>
      <c r="Q827" s="63"/>
      <c r="R827" s="63"/>
      <c r="S827" s="63"/>
      <c r="T827" s="63"/>
      <c r="U827" s="63"/>
      <c r="V827" s="63"/>
      <c r="W827" s="63"/>
      <c r="X827" s="63"/>
      <c r="Y827" s="63"/>
      <c r="Z827" s="63"/>
    </row>
    <row r="828" spans="1:26" ht="13.5" customHeight="1" x14ac:dyDescent="0.35">
      <c r="A828" s="60"/>
      <c r="B828" s="60"/>
      <c r="C828" s="63"/>
      <c r="D828" s="63"/>
      <c r="E828" s="63"/>
      <c r="F828" s="63"/>
      <c r="G828" s="63"/>
      <c r="H828" s="63"/>
      <c r="I828" s="63"/>
      <c r="J828" s="63"/>
      <c r="K828" s="63"/>
      <c r="L828" s="63"/>
      <c r="M828" s="122"/>
      <c r="N828" s="60"/>
      <c r="O828" s="63"/>
      <c r="P828" s="63"/>
      <c r="Q828" s="63"/>
      <c r="R828" s="63"/>
      <c r="S828" s="63"/>
      <c r="T828" s="63"/>
      <c r="U828" s="63"/>
      <c r="V828" s="63"/>
      <c r="W828" s="63"/>
      <c r="X828" s="63"/>
      <c r="Y828" s="63"/>
      <c r="Z828" s="63"/>
    </row>
    <row r="829" spans="1:26" ht="13.5" customHeight="1" x14ac:dyDescent="0.35">
      <c r="A829" s="60"/>
      <c r="B829" s="60"/>
      <c r="C829" s="63"/>
      <c r="D829" s="63"/>
      <c r="E829" s="63"/>
      <c r="F829" s="63"/>
      <c r="G829" s="63"/>
      <c r="H829" s="63"/>
      <c r="I829" s="63"/>
      <c r="J829" s="63"/>
      <c r="K829" s="63"/>
      <c r="L829" s="63"/>
      <c r="M829" s="122"/>
      <c r="N829" s="60"/>
      <c r="O829" s="63"/>
      <c r="P829" s="63"/>
      <c r="Q829" s="63"/>
      <c r="R829" s="63"/>
      <c r="S829" s="63"/>
      <c r="T829" s="63"/>
      <c r="U829" s="63"/>
      <c r="V829" s="63"/>
      <c r="W829" s="63"/>
      <c r="X829" s="63"/>
      <c r="Y829" s="63"/>
      <c r="Z829" s="63"/>
    </row>
    <row r="830" spans="1:26" ht="13.5" customHeight="1" x14ac:dyDescent="0.35">
      <c r="A830" s="60"/>
      <c r="B830" s="60"/>
      <c r="C830" s="63"/>
      <c r="D830" s="63"/>
      <c r="E830" s="63"/>
      <c r="F830" s="63"/>
      <c r="G830" s="63"/>
      <c r="H830" s="63"/>
      <c r="I830" s="63"/>
      <c r="J830" s="63"/>
      <c r="K830" s="63"/>
      <c r="L830" s="63"/>
      <c r="M830" s="122"/>
      <c r="N830" s="60"/>
      <c r="O830" s="63"/>
      <c r="P830" s="63"/>
      <c r="Q830" s="63"/>
      <c r="R830" s="63"/>
      <c r="S830" s="63"/>
      <c r="T830" s="63"/>
      <c r="U830" s="63"/>
      <c r="V830" s="63"/>
      <c r="W830" s="63"/>
      <c r="X830" s="63"/>
      <c r="Y830" s="63"/>
      <c r="Z830" s="63"/>
    </row>
    <row r="831" spans="1:26" ht="13.5" customHeight="1" x14ac:dyDescent="0.35">
      <c r="A831" s="60"/>
      <c r="B831" s="60"/>
      <c r="C831" s="63"/>
      <c r="D831" s="63"/>
      <c r="E831" s="63"/>
      <c r="F831" s="63"/>
      <c r="G831" s="63"/>
      <c r="H831" s="63"/>
      <c r="I831" s="63"/>
      <c r="J831" s="63"/>
      <c r="K831" s="63"/>
      <c r="L831" s="63"/>
      <c r="M831" s="122"/>
      <c r="N831" s="60"/>
      <c r="O831" s="63"/>
      <c r="P831" s="63"/>
      <c r="Q831" s="63"/>
      <c r="R831" s="63"/>
      <c r="S831" s="63"/>
      <c r="T831" s="63"/>
      <c r="U831" s="63"/>
      <c r="V831" s="63"/>
      <c r="W831" s="63"/>
      <c r="X831" s="63"/>
      <c r="Y831" s="63"/>
      <c r="Z831" s="63"/>
    </row>
    <row r="832" spans="1:26" ht="13.5" customHeight="1" x14ac:dyDescent="0.35">
      <c r="A832" s="60"/>
      <c r="B832" s="60"/>
      <c r="C832" s="63"/>
      <c r="D832" s="63"/>
      <c r="E832" s="63"/>
      <c r="F832" s="63"/>
      <c r="G832" s="63"/>
      <c r="H832" s="63"/>
      <c r="I832" s="63"/>
      <c r="J832" s="63"/>
      <c r="K832" s="63"/>
      <c r="L832" s="63"/>
      <c r="M832" s="122"/>
      <c r="N832" s="60"/>
      <c r="O832" s="63"/>
      <c r="P832" s="63"/>
      <c r="Q832" s="63"/>
      <c r="R832" s="63"/>
      <c r="S832" s="63"/>
      <c r="T832" s="63"/>
      <c r="U832" s="63"/>
      <c r="V832" s="63"/>
      <c r="W832" s="63"/>
      <c r="X832" s="63"/>
      <c r="Y832" s="63"/>
      <c r="Z832" s="63"/>
    </row>
    <row r="833" spans="1:26" ht="13.5" customHeight="1" x14ac:dyDescent="0.35">
      <c r="A833" s="60"/>
      <c r="B833" s="60"/>
      <c r="C833" s="63"/>
      <c r="D833" s="63"/>
      <c r="E833" s="63"/>
      <c r="F833" s="63"/>
      <c r="G833" s="63"/>
      <c r="H833" s="63"/>
      <c r="I833" s="63"/>
      <c r="J833" s="63"/>
      <c r="K833" s="63"/>
      <c r="L833" s="63"/>
      <c r="M833" s="122"/>
      <c r="N833" s="60"/>
      <c r="O833" s="63"/>
      <c r="P833" s="63"/>
      <c r="Q833" s="63"/>
      <c r="R833" s="63"/>
      <c r="S833" s="63"/>
      <c r="T833" s="63"/>
      <c r="U833" s="63"/>
      <c r="V833" s="63"/>
      <c r="W833" s="63"/>
      <c r="X833" s="63"/>
      <c r="Y833" s="63"/>
      <c r="Z833" s="63"/>
    </row>
    <row r="834" spans="1:26" ht="13.5" customHeight="1" x14ac:dyDescent="0.35">
      <c r="A834" s="60"/>
      <c r="B834" s="60"/>
      <c r="C834" s="63"/>
      <c r="D834" s="63"/>
      <c r="E834" s="63"/>
      <c r="F834" s="63"/>
      <c r="G834" s="63"/>
      <c r="H834" s="63"/>
      <c r="I834" s="63"/>
      <c r="J834" s="63"/>
      <c r="K834" s="63"/>
      <c r="L834" s="63"/>
      <c r="M834" s="122"/>
      <c r="N834" s="60"/>
      <c r="O834" s="63"/>
      <c r="P834" s="63"/>
      <c r="Q834" s="63"/>
      <c r="R834" s="63"/>
      <c r="S834" s="63"/>
      <c r="T834" s="63"/>
      <c r="U834" s="63"/>
      <c r="V834" s="63"/>
      <c r="W834" s="63"/>
      <c r="X834" s="63"/>
      <c r="Y834" s="63"/>
      <c r="Z834" s="63"/>
    </row>
    <row r="835" spans="1:26" ht="13.5" customHeight="1" x14ac:dyDescent="0.35">
      <c r="A835" s="60"/>
      <c r="B835" s="60"/>
      <c r="C835" s="63"/>
      <c r="D835" s="63"/>
      <c r="E835" s="63"/>
      <c r="F835" s="63"/>
      <c r="G835" s="63"/>
      <c r="H835" s="63"/>
      <c r="I835" s="63"/>
      <c r="J835" s="63"/>
      <c r="K835" s="63"/>
      <c r="L835" s="63"/>
      <c r="M835" s="122"/>
      <c r="N835" s="60"/>
      <c r="O835" s="63"/>
      <c r="P835" s="63"/>
      <c r="Q835" s="63"/>
      <c r="R835" s="63"/>
      <c r="S835" s="63"/>
      <c r="T835" s="63"/>
      <c r="U835" s="63"/>
      <c r="V835" s="63"/>
      <c r="W835" s="63"/>
      <c r="X835" s="63"/>
      <c r="Y835" s="63"/>
      <c r="Z835" s="63"/>
    </row>
    <row r="836" spans="1:26" ht="13.5" customHeight="1" x14ac:dyDescent="0.35">
      <c r="A836" s="60"/>
      <c r="B836" s="60"/>
      <c r="C836" s="63"/>
      <c r="D836" s="63"/>
      <c r="E836" s="63"/>
      <c r="F836" s="63"/>
      <c r="G836" s="63"/>
      <c r="H836" s="63"/>
      <c r="I836" s="63"/>
      <c r="J836" s="63"/>
      <c r="K836" s="63"/>
      <c r="L836" s="63"/>
      <c r="M836" s="122"/>
      <c r="N836" s="60"/>
      <c r="O836" s="63"/>
      <c r="P836" s="63"/>
      <c r="Q836" s="63"/>
      <c r="R836" s="63"/>
      <c r="S836" s="63"/>
      <c r="T836" s="63"/>
      <c r="U836" s="63"/>
      <c r="V836" s="63"/>
      <c r="W836" s="63"/>
      <c r="X836" s="63"/>
      <c r="Y836" s="63"/>
      <c r="Z836" s="63"/>
    </row>
    <row r="837" spans="1:26" ht="13.5" customHeight="1" x14ac:dyDescent="0.35">
      <c r="A837" s="60"/>
      <c r="B837" s="60"/>
      <c r="C837" s="63"/>
      <c r="D837" s="63"/>
      <c r="E837" s="63"/>
      <c r="F837" s="63"/>
      <c r="G837" s="63"/>
      <c r="H837" s="63"/>
      <c r="I837" s="63"/>
      <c r="J837" s="63"/>
      <c r="K837" s="63"/>
      <c r="L837" s="63"/>
      <c r="M837" s="122"/>
      <c r="N837" s="60"/>
      <c r="O837" s="63"/>
      <c r="P837" s="63"/>
      <c r="Q837" s="63"/>
      <c r="R837" s="63"/>
      <c r="S837" s="63"/>
      <c r="T837" s="63"/>
      <c r="U837" s="63"/>
      <c r="V837" s="63"/>
      <c r="W837" s="63"/>
      <c r="X837" s="63"/>
      <c r="Y837" s="63"/>
      <c r="Z837" s="63"/>
    </row>
    <row r="838" spans="1:26" ht="13.5" customHeight="1" x14ac:dyDescent="0.35">
      <c r="A838" s="60"/>
      <c r="B838" s="60"/>
      <c r="C838" s="63"/>
      <c r="D838" s="63"/>
      <c r="E838" s="63"/>
      <c r="F838" s="63"/>
      <c r="G838" s="63"/>
      <c r="H838" s="63"/>
      <c r="I838" s="63"/>
      <c r="J838" s="63"/>
      <c r="K838" s="63"/>
      <c r="L838" s="63"/>
      <c r="M838" s="122"/>
      <c r="N838" s="60"/>
      <c r="O838" s="63"/>
      <c r="P838" s="63"/>
      <c r="Q838" s="63"/>
      <c r="R838" s="63"/>
      <c r="S838" s="63"/>
      <c r="T838" s="63"/>
      <c r="U838" s="63"/>
      <c r="V838" s="63"/>
      <c r="W838" s="63"/>
      <c r="X838" s="63"/>
      <c r="Y838" s="63"/>
      <c r="Z838" s="63"/>
    </row>
    <row r="839" spans="1:26" ht="13.5" customHeight="1" x14ac:dyDescent="0.35">
      <c r="A839" s="60"/>
      <c r="B839" s="60"/>
      <c r="C839" s="63"/>
      <c r="D839" s="63"/>
      <c r="E839" s="63"/>
      <c r="F839" s="63"/>
      <c r="G839" s="63"/>
      <c r="H839" s="63"/>
      <c r="I839" s="63"/>
      <c r="J839" s="63"/>
      <c r="K839" s="63"/>
      <c r="L839" s="63"/>
      <c r="M839" s="122"/>
      <c r="N839" s="60"/>
      <c r="O839" s="63"/>
      <c r="P839" s="63"/>
      <c r="Q839" s="63"/>
      <c r="R839" s="63"/>
      <c r="S839" s="63"/>
      <c r="T839" s="63"/>
      <c r="U839" s="63"/>
      <c r="V839" s="63"/>
      <c r="W839" s="63"/>
      <c r="X839" s="63"/>
      <c r="Y839" s="63"/>
      <c r="Z839" s="63"/>
    </row>
    <row r="840" spans="1:26" ht="13.5" customHeight="1" x14ac:dyDescent="0.35">
      <c r="A840" s="60"/>
      <c r="B840" s="60"/>
      <c r="C840" s="63"/>
      <c r="D840" s="63"/>
      <c r="E840" s="63"/>
      <c r="F840" s="63"/>
      <c r="G840" s="63"/>
      <c r="H840" s="63"/>
      <c r="I840" s="63"/>
      <c r="J840" s="63"/>
      <c r="K840" s="63"/>
      <c r="L840" s="63"/>
      <c r="M840" s="122"/>
      <c r="N840" s="60"/>
      <c r="O840" s="63"/>
      <c r="P840" s="63"/>
      <c r="Q840" s="63"/>
      <c r="R840" s="63"/>
      <c r="S840" s="63"/>
      <c r="T840" s="63"/>
      <c r="U840" s="63"/>
      <c r="V840" s="63"/>
      <c r="W840" s="63"/>
      <c r="X840" s="63"/>
      <c r="Y840" s="63"/>
      <c r="Z840" s="63"/>
    </row>
    <row r="841" spans="1:26" ht="13.5" customHeight="1" x14ac:dyDescent="0.35">
      <c r="A841" s="60"/>
      <c r="B841" s="60"/>
      <c r="C841" s="63"/>
      <c r="D841" s="63"/>
      <c r="E841" s="63"/>
      <c r="F841" s="63"/>
      <c r="G841" s="63"/>
      <c r="H841" s="63"/>
      <c r="I841" s="63"/>
      <c r="J841" s="63"/>
      <c r="K841" s="63"/>
      <c r="L841" s="63"/>
      <c r="M841" s="122"/>
      <c r="N841" s="60"/>
      <c r="O841" s="63"/>
      <c r="P841" s="63"/>
      <c r="Q841" s="63"/>
      <c r="R841" s="63"/>
      <c r="S841" s="63"/>
      <c r="T841" s="63"/>
      <c r="U841" s="63"/>
      <c r="V841" s="63"/>
      <c r="W841" s="63"/>
      <c r="X841" s="63"/>
      <c r="Y841" s="63"/>
      <c r="Z841" s="63"/>
    </row>
    <row r="842" spans="1:26" ht="13.5" customHeight="1" x14ac:dyDescent="0.35">
      <c r="A842" s="60"/>
      <c r="B842" s="60"/>
      <c r="C842" s="63"/>
      <c r="D842" s="63"/>
      <c r="E842" s="63"/>
      <c r="F842" s="63"/>
      <c r="G842" s="63"/>
      <c r="H842" s="63"/>
      <c r="I842" s="63"/>
      <c r="J842" s="63"/>
      <c r="K842" s="63"/>
      <c r="L842" s="63"/>
      <c r="M842" s="122"/>
      <c r="N842" s="60"/>
      <c r="O842" s="63"/>
      <c r="P842" s="63"/>
      <c r="Q842" s="63"/>
      <c r="R842" s="63"/>
      <c r="S842" s="63"/>
      <c r="T842" s="63"/>
      <c r="U842" s="63"/>
      <c r="V842" s="63"/>
      <c r="W842" s="63"/>
      <c r="X842" s="63"/>
      <c r="Y842" s="63"/>
      <c r="Z842" s="63"/>
    </row>
    <row r="843" spans="1:26" ht="13.5" customHeight="1" x14ac:dyDescent="0.35">
      <c r="A843" s="60"/>
      <c r="B843" s="60"/>
      <c r="C843" s="63"/>
      <c r="D843" s="63"/>
      <c r="E843" s="63"/>
      <c r="F843" s="63"/>
      <c r="G843" s="63"/>
      <c r="H843" s="63"/>
      <c r="I843" s="63"/>
      <c r="J843" s="63"/>
      <c r="K843" s="63"/>
      <c r="L843" s="63"/>
      <c r="M843" s="122"/>
      <c r="N843" s="60"/>
      <c r="O843" s="63"/>
      <c r="P843" s="63"/>
      <c r="Q843" s="63"/>
      <c r="R843" s="63"/>
      <c r="S843" s="63"/>
      <c r="T843" s="63"/>
      <c r="U843" s="63"/>
      <c r="V843" s="63"/>
      <c r="W843" s="63"/>
      <c r="X843" s="63"/>
      <c r="Y843" s="63"/>
      <c r="Z843" s="63"/>
    </row>
    <row r="844" spans="1:26" ht="13.5" customHeight="1" x14ac:dyDescent="0.35">
      <c r="A844" s="60"/>
      <c r="B844" s="60"/>
      <c r="C844" s="63"/>
      <c r="D844" s="63"/>
      <c r="E844" s="63"/>
      <c r="F844" s="63"/>
      <c r="G844" s="63"/>
      <c r="H844" s="63"/>
      <c r="I844" s="63"/>
      <c r="J844" s="63"/>
      <c r="K844" s="63"/>
      <c r="L844" s="63"/>
      <c r="M844" s="122"/>
      <c r="N844" s="60"/>
      <c r="O844" s="63"/>
      <c r="P844" s="63"/>
      <c r="Q844" s="63"/>
      <c r="R844" s="63"/>
      <c r="S844" s="63"/>
      <c r="T844" s="63"/>
      <c r="U844" s="63"/>
      <c r="V844" s="63"/>
      <c r="W844" s="63"/>
      <c r="X844" s="63"/>
      <c r="Y844" s="63"/>
      <c r="Z844" s="63"/>
    </row>
    <row r="845" spans="1:26" ht="13.5" customHeight="1" x14ac:dyDescent="0.35">
      <c r="A845" s="60"/>
      <c r="B845" s="60"/>
      <c r="C845" s="63"/>
      <c r="D845" s="63"/>
      <c r="E845" s="63"/>
      <c r="F845" s="63"/>
      <c r="G845" s="63"/>
      <c r="H845" s="63"/>
      <c r="I845" s="63"/>
      <c r="J845" s="63"/>
      <c r="K845" s="63"/>
      <c r="L845" s="63"/>
      <c r="M845" s="122"/>
      <c r="N845" s="60"/>
      <c r="O845" s="63"/>
      <c r="P845" s="63"/>
      <c r="Q845" s="63"/>
      <c r="R845" s="63"/>
      <c r="S845" s="63"/>
      <c r="T845" s="63"/>
      <c r="U845" s="63"/>
      <c r="V845" s="63"/>
      <c r="W845" s="63"/>
      <c r="X845" s="63"/>
      <c r="Y845" s="63"/>
      <c r="Z845" s="63"/>
    </row>
    <row r="846" spans="1:26" ht="13.5" customHeight="1" x14ac:dyDescent="0.35">
      <c r="A846" s="60"/>
      <c r="B846" s="60"/>
      <c r="C846" s="63"/>
      <c r="D846" s="63"/>
      <c r="E846" s="63"/>
      <c r="F846" s="63"/>
      <c r="G846" s="63"/>
      <c r="H846" s="63"/>
      <c r="I846" s="63"/>
      <c r="J846" s="63"/>
      <c r="K846" s="63"/>
      <c r="L846" s="63"/>
      <c r="M846" s="122"/>
      <c r="N846" s="60"/>
      <c r="O846" s="63"/>
      <c r="P846" s="63"/>
      <c r="Q846" s="63"/>
      <c r="R846" s="63"/>
      <c r="S846" s="63"/>
      <c r="T846" s="63"/>
      <c r="U846" s="63"/>
      <c r="V846" s="63"/>
      <c r="W846" s="63"/>
      <c r="X846" s="63"/>
      <c r="Y846" s="63"/>
      <c r="Z846" s="63"/>
    </row>
    <row r="847" spans="1:26" ht="13.5" customHeight="1" x14ac:dyDescent="0.35">
      <c r="A847" s="60"/>
      <c r="B847" s="60"/>
      <c r="C847" s="63"/>
      <c r="D847" s="63"/>
      <c r="E847" s="63"/>
      <c r="F847" s="63"/>
      <c r="G847" s="63"/>
      <c r="H847" s="63"/>
      <c r="I847" s="63"/>
      <c r="J847" s="63"/>
      <c r="K847" s="63"/>
      <c r="L847" s="63"/>
      <c r="M847" s="122"/>
      <c r="N847" s="60"/>
      <c r="O847" s="63"/>
      <c r="P847" s="63"/>
      <c r="Q847" s="63"/>
      <c r="R847" s="63"/>
      <c r="S847" s="63"/>
      <c r="T847" s="63"/>
      <c r="U847" s="63"/>
      <c r="V847" s="63"/>
      <c r="W847" s="63"/>
      <c r="X847" s="63"/>
      <c r="Y847" s="63"/>
      <c r="Z847" s="63"/>
    </row>
    <row r="848" spans="1:26" ht="13.5" customHeight="1" x14ac:dyDescent="0.35">
      <c r="A848" s="60"/>
      <c r="B848" s="60"/>
      <c r="C848" s="63"/>
      <c r="D848" s="63"/>
      <c r="E848" s="63"/>
      <c r="F848" s="63"/>
      <c r="G848" s="63"/>
      <c r="H848" s="63"/>
      <c r="I848" s="63"/>
      <c r="J848" s="63"/>
      <c r="K848" s="63"/>
      <c r="L848" s="63"/>
      <c r="M848" s="122"/>
      <c r="N848" s="60"/>
      <c r="O848" s="63"/>
      <c r="P848" s="63"/>
      <c r="Q848" s="63"/>
      <c r="R848" s="63"/>
      <c r="S848" s="63"/>
      <c r="T848" s="63"/>
      <c r="U848" s="63"/>
      <c r="V848" s="63"/>
      <c r="W848" s="63"/>
      <c r="X848" s="63"/>
      <c r="Y848" s="63"/>
      <c r="Z848" s="63"/>
    </row>
    <row r="849" spans="1:26" ht="13.5" customHeight="1" x14ac:dyDescent="0.35">
      <c r="A849" s="60"/>
      <c r="B849" s="60"/>
      <c r="C849" s="63"/>
      <c r="D849" s="63"/>
      <c r="E849" s="63"/>
      <c r="F849" s="63"/>
      <c r="G849" s="63"/>
      <c r="H849" s="63"/>
      <c r="I849" s="63"/>
      <c r="J849" s="63"/>
      <c r="K849" s="63"/>
      <c r="L849" s="63"/>
      <c r="M849" s="122"/>
      <c r="N849" s="60"/>
      <c r="O849" s="63"/>
      <c r="P849" s="63"/>
      <c r="Q849" s="63"/>
      <c r="R849" s="63"/>
      <c r="S849" s="63"/>
      <c r="T849" s="63"/>
      <c r="U849" s="63"/>
      <c r="V849" s="63"/>
      <c r="W849" s="63"/>
      <c r="X849" s="63"/>
      <c r="Y849" s="63"/>
      <c r="Z849" s="63"/>
    </row>
    <row r="850" spans="1:26" ht="13.5" customHeight="1" x14ac:dyDescent="0.35">
      <c r="A850" s="60"/>
      <c r="B850" s="60"/>
      <c r="C850" s="63"/>
      <c r="D850" s="63"/>
      <c r="E850" s="63"/>
      <c r="F850" s="63"/>
      <c r="G850" s="63"/>
      <c r="H850" s="63"/>
      <c r="I850" s="63"/>
      <c r="J850" s="63"/>
      <c r="K850" s="63"/>
      <c r="L850" s="63"/>
      <c r="M850" s="122"/>
      <c r="N850" s="60"/>
      <c r="O850" s="63"/>
      <c r="P850" s="63"/>
      <c r="Q850" s="63"/>
      <c r="R850" s="63"/>
      <c r="S850" s="63"/>
      <c r="T850" s="63"/>
      <c r="U850" s="63"/>
      <c r="V850" s="63"/>
      <c r="W850" s="63"/>
      <c r="X850" s="63"/>
      <c r="Y850" s="63"/>
      <c r="Z850" s="63"/>
    </row>
    <row r="851" spans="1:26" ht="13.5" customHeight="1" x14ac:dyDescent="0.35">
      <c r="A851" s="60"/>
      <c r="B851" s="60"/>
      <c r="C851" s="63"/>
      <c r="D851" s="63"/>
      <c r="E851" s="63"/>
      <c r="F851" s="63"/>
      <c r="G851" s="63"/>
      <c r="H851" s="63"/>
      <c r="I851" s="63"/>
      <c r="J851" s="63"/>
      <c r="K851" s="63"/>
      <c r="L851" s="63"/>
      <c r="M851" s="122"/>
      <c r="N851" s="60"/>
      <c r="O851" s="63"/>
      <c r="P851" s="63"/>
      <c r="Q851" s="63"/>
      <c r="R851" s="63"/>
      <c r="S851" s="63"/>
      <c r="T851" s="63"/>
      <c r="U851" s="63"/>
      <c r="V851" s="63"/>
      <c r="W851" s="63"/>
      <c r="X851" s="63"/>
      <c r="Y851" s="63"/>
      <c r="Z851" s="63"/>
    </row>
    <row r="852" spans="1:26" ht="13.5" customHeight="1" x14ac:dyDescent="0.35">
      <c r="A852" s="60"/>
      <c r="B852" s="60"/>
      <c r="C852" s="63"/>
      <c r="D852" s="63"/>
      <c r="E852" s="63"/>
      <c r="F852" s="63"/>
      <c r="G852" s="63"/>
      <c r="H852" s="63"/>
      <c r="I852" s="63"/>
      <c r="J852" s="63"/>
      <c r="K852" s="63"/>
      <c r="L852" s="63"/>
      <c r="M852" s="122"/>
      <c r="N852" s="60"/>
      <c r="O852" s="63"/>
      <c r="P852" s="63"/>
      <c r="Q852" s="63"/>
      <c r="R852" s="63"/>
      <c r="S852" s="63"/>
      <c r="T852" s="63"/>
      <c r="U852" s="63"/>
      <c r="V852" s="63"/>
      <c r="W852" s="63"/>
      <c r="X852" s="63"/>
      <c r="Y852" s="63"/>
      <c r="Z852" s="63"/>
    </row>
    <row r="853" spans="1:26" ht="13.5" customHeight="1" x14ac:dyDescent="0.35">
      <c r="A853" s="60"/>
      <c r="B853" s="60"/>
      <c r="C853" s="63"/>
      <c r="D853" s="63"/>
      <c r="E853" s="63"/>
      <c r="F853" s="63"/>
      <c r="G853" s="63"/>
      <c r="H853" s="63"/>
      <c r="I853" s="63"/>
      <c r="J853" s="63"/>
      <c r="K853" s="63"/>
      <c r="L853" s="63"/>
      <c r="M853" s="122"/>
      <c r="N853" s="60"/>
      <c r="O853" s="63"/>
      <c r="P853" s="63"/>
      <c r="Q853" s="63"/>
      <c r="R853" s="63"/>
      <c r="S853" s="63"/>
      <c r="T853" s="63"/>
      <c r="U853" s="63"/>
      <c r="V853" s="63"/>
      <c r="W853" s="63"/>
      <c r="X853" s="63"/>
      <c r="Y853" s="63"/>
      <c r="Z853" s="63"/>
    </row>
    <row r="854" spans="1:26" ht="13.5" customHeight="1" x14ac:dyDescent="0.35">
      <c r="A854" s="60"/>
      <c r="B854" s="60"/>
      <c r="C854" s="63"/>
      <c r="D854" s="63"/>
      <c r="E854" s="63"/>
      <c r="F854" s="63"/>
      <c r="G854" s="63"/>
      <c r="H854" s="63"/>
      <c r="I854" s="63"/>
      <c r="J854" s="63"/>
      <c r="K854" s="63"/>
      <c r="L854" s="63"/>
      <c r="M854" s="122"/>
      <c r="N854" s="60"/>
      <c r="O854" s="63"/>
      <c r="P854" s="63"/>
      <c r="Q854" s="63"/>
      <c r="R854" s="63"/>
      <c r="S854" s="63"/>
      <c r="T854" s="63"/>
      <c r="U854" s="63"/>
      <c r="V854" s="63"/>
      <c r="W854" s="63"/>
      <c r="X854" s="63"/>
      <c r="Y854" s="63"/>
      <c r="Z854" s="63"/>
    </row>
    <row r="855" spans="1:26" ht="13.5" customHeight="1" x14ac:dyDescent="0.35">
      <c r="A855" s="60"/>
      <c r="B855" s="60"/>
      <c r="C855" s="63"/>
      <c r="D855" s="63"/>
      <c r="E855" s="63"/>
      <c r="F855" s="63"/>
      <c r="G855" s="63"/>
      <c r="H855" s="63"/>
      <c r="I855" s="63"/>
      <c r="J855" s="63"/>
      <c r="K855" s="63"/>
      <c r="L855" s="63"/>
      <c r="M855" s="122"/>
      <c r="N855" s="60"/>
      <c r="O855" s="63"/>
      <c r="P855" s="63"/>
      <c r="Q855" s="63"/>
      <c r="R855" s="63"/>
      <c r="S855" s="63"/>
      <c r="T855" s="63"/>
      <c r="U855" s="63"/>
      <c r="V855" s="63"/>
      <c r="W855" s="63"/>
      <c r="X855" s="63"/>
      <c r="Y855" s="63"/>
      <c r="Z855" s="63"/>
    </row>
    <row r="856" spans="1:26" ht="13.5" customHeight="1" x14ac:dyDescent="0.35">
      <c r="A856" s="60"/>
      <c r="B856" s="60"/>
      <c r="C856" s="63"/>
      <c r="D856" s="63"/>
      <c r="E856" s="63"/>
      <c r="F856" s="63"/>
      <c r="G856" s="63"/>
      <c r="H856" s="63"/>
      <c r="I856" s="63"/>
      <c r="J856" s="63"/>
      <c r="K856" s="63"/>
      <c r="L856" s="63"/>
      <c r="M856" s="122"/>
      <c r="N856" s="60"/>
      <c r="O856" s="63"/>
      <c r="P856" s="63"/>
      <c r="Q856" s="63"/>
      <c r="R856" s="63"/>
      <c r="S856" s="63"/>
      <c r="T856" s="63"/>
      <c r="U856" s="63"/>
      <c r="V856" s="63"/>
      <c r="W856" s="63"/>
      <c r="X856" s="63"/>
      <c r="Y856" s="63"/>
      <c r="Z856" s="63"/>
    </row>
    <row r="857" spans="1:26" ht="13.5" customHeight="1" x14ac:dyDescent="0.35">
      <c r="A857" s="60"/>
      <c r="B857" s="60"/>
      <c r="C857" s="63"/>
      <c r="D857" s="63"/>
      <c r="E857" s="63"/>
      <c r="F857" s="63"/>
      <c r="G857" s="63"/>
      <c r="H857" s="63"/>
      <c r="I857" s="63"/>
      <c r="J857" s="63"/>
      <c r="K857" s="63"/>
      <c r="L857" s="63"/>
      <c r="M857" s="122"/>
      <c r="N857" s="60"/>
      <c r="O857" s="63"/>
      <c r="P857" s="63"/>
      <c r="Q857" s="63"/>
      <c r="R857" s="63"/>
      <c r="S857" s="63"/>
      <c r="T857" s="63"/>
      <c r="U857" s="63"/>
      <c r="V857" s="63"/>
      <c r="W857" s="63"/>
      <c r="X857" s="63"/>
      <c r="Y857" s="63"/>
      <c r="Z857" s="63"/>
    </row>
    <row r="858" spans="1:26" ht="13.5" customHeight="1" x14ac:dyDescent="0.35">
      <c r="A858" s="60"/>
      <c r="B858" s="60"/>
      <c r="C858" s="63"/>
      <c r="D858" s="63"/>
      <c r="E858" s="63"/>
      <c r="F858" s="63"/>
      <c r="G858" s="63"/>
      <c r="H858" s="63"/>
      <c r="I858" s="63"/>
      <c r="J858" s="63"/>
      <c r="K858" s="63"/>
      <c r="L858" s="63"/>
      <c r="M858" s="122"/>
      <c r="N858" s="60"/>
      <c r="O858" s="63"/>
      <c r="P858" s="63"/>
      <c r="Q858" s="63"/>
      <c r="R858" s="63"/>
      <c r="S858" s="63"/>
      <c r="T858" s="63"/>
      <c r="U858" s="63"/>
      <c r="V858" s="63"/>
      <c r="W858" s="63"/>
      <c r="X858" s="63"/>
      <c r="Y858" s="63"/>
      <c r="Z858" s="63"/>
    </row>
    <row r="859" spans="1:26" ht="13.5" customHeight="1" x14ac:dyDescent="0.35">
      <c r="A859" s="60"/>
      <c r="B859" s="60"/>
      <c r="C859" s="63"/>
      <c r="D859" s="63"/>
      <c r="E859" s="63"/>
      <c r="F859" s="63"/>
      <c r="G859" s="63"/>
      <c r="H859" s="63"/>
      <c r="I859" s="63"/>
      <c r="J859" s="63"/>
      <c r="K859" s="63"/>
      <c r="L859" s="63"/>
      <c r="M859" s="122"/>
      <c r="N859" s="60"/>
      <c r="O859" s="63"/>
      <c r="P859" s="63"/>
      <c r="Q859" s="63"/>
      <c r="R859" s="63"/>
      <c r="S859" s="63"/>
      <c r="T859" s="63"/>
      <c r="U859" s="63"/>
      <c r="V859" s="63"/>
      <c r="W859" s="63"/>
      <c r="X859" s="63"/>
      <c r="Y859" s="63"/>
      <c r="Z859" s="63"/>
    </row>
    <row r="860" spans="1:26" ht="13.5" customHeight="1" x14ac:dyDescent="0.35">
      <c r="A860" s="60"/>
      <c r="B860" s="60"/>
      <c r="C860" s="63"/>
      <c r="D860" s="63"/>
      <c r="E860" s="63"/>
      <c r="F860" s="63"/>
      <c r="G860" s="63"/>
      <c r="H860" s="63"/>
      <c r="I860" s="63"/>
      <c r="J860" s="63"/>
      <c r="K860" s="63"/>
      <c r="L860" s="63"/>
      <c r="M860" s="122"/>
      <c r="N860" s="60"/>
      <c r="O860" s="63"/>
      <c r="P860" s="63"/>
      <c r="Q860" s="63"/>
      <c r="R860" s="63"/>
      <c r="S860" s="63"/>
      <c r="T860" s="63"/>
      <c r="U860" s="63"/>
      <c r="V860" s="63"/>
      <c r="W860" s="63"/>
      <c r="X860" s="63"/>
      <c r="Y860" s="63"/>
      <c r="Z860" s="63"/>
    </row>
    <row r="861" spans="1:26" ht="13.5" customHeight="1" x14ac:dyDescent="0.35">
      <c r="A861" s="60"/>
      <c r="B861" s="60"/>
      <c r="C861" s="63"/>
      <c r="D861" s="63"/>
      <c r="E861" s="63"/>
      <c r="F861" s="63"/>
      <c r="G861" s="63"/>
      <c r="H861" s="63"/>
      <c r="I861" s="63"/>
      <c r="J861" s="63"/>
      <c r="K861" s="63"/>
      <c r="L861" s="63"/>
      <c r="M861" s="122"/>
      <c r="N861" s="60"/>
      <c r="O861" s="63"/>
      <c r="P861" s="63"/>
      <c r="Q861" s="63"/>
      <c r="R861" s="63"/>
      <c r="S861" s="63"/>
      <c r="T861" s="63"/>
      <c r="U861" s="63"/>
      <c r="V861" s="63"/>
      <c r="W861" s="63"/>
      <c r="X861" s="63"/>
      <c r="Y861" s="63"/>
      <c r="Z861" s="63"/>
    </row>
    <row r="862" spans="1:26" ht="13.5" customHeight="1" x14ac:dyDescent="0.35">
      <c r="A862" s="60"/>
      <c r="B862" s="60"/>
      <c r="C862" s="63"/>
      <c r="D862" s="63"/>
      <c r="E862" s="63"/>
      <c r="F862" s="63"/>
      <c r="G862" s="63"/>
      <c r="H862" s="63"/>
      <c r="I862" s="63"/>
      <c r="J862" s="63"/>
      <c r="K862" s="63"/>
      <c r="L862" s="63"/>
      <c r="M862" s="122"/>
      <c r="N862" s="60"/>
      <c r="O862" s="63"/>
      <c r="P862" s="63"/>
      <c r="Q862" s="63"/>
      <c r="R862" s="63"/>
      <c r="S862" s="63"/>
      <c r="T862" s="63"/>
      <c r="U862" s="63"/>
      <c r="V862" s="63"/>
      <c r="W862" s="63"/>
      <c r="X862" s="63"/>
      <c r="Y862" s="63"/>
      <c r="Z862" s="63"/>
    </row>
    <row r="863" spans="1:26" ht="13.5" customHeight="1" x14ac:dyDescent="0.35">
      <c r="A863" s="60"/>
      <c r="B863" s="60"/>
      <c r="C863" s="63"/>
      <c r="D863" s="63"/>
      <c r="E863" s="63"/>
      <c r="F863" s="63"/>
      <c r="G863" s="63"/>
      <c r="H863" s="63"/>
      <c r="I863" s="63"/>
      <c r="J863" s="63"/>
      <c r="K863" s="63"/>
      <c r="L863" s="63"/>
      <c r="M863" s="122"/>
      <c r="N863" s="60"/>
      <c r="O863" s="63"/>
      <c r="P863" s="63"/>
      <c r="Q863" s="63"/>
      <c r="R863" s="63"/>
      <c r="S863" s="63"/>
      <c r="T863" s="63"/>
      <c r="U863" s="63"/>
      <c r="V863" s="63"/>
      <c r="W863" s="63"/>
      <c r="X863" s="63"/>
      <c r="Y863" s="63"/>
      <c r="Z863" s="63"/>
    </row>
    <row r="864" spans="1:26" ht="13.5" customHeight="1" x14ac:dyDescent="0.35">
      <c r="A864" s="60"/>
      <c r="B864" s="60"/>
      <c r="C864" s="63"/>
      <c r="D864" s="63"/>
      <c r="E864" s="63"/>
      <c r="F864" s="63"/>
      <c r="G864" s="63"/>
      <c r="H864" s="63"/>
      <c r="I864" s="63"/>
      <c r="J864" s="63"/>
      <c r="K864" s="63"/>
      <c r="L864" s="63"/>
      <c r="M864" s="122"/>
      <c r="N864" s="60"/>
      <c r="O864" s="63"/>
      <c r="P864" s="63"/>
      <c r="Q864" s="63"/>
      <c r="R864" s="63"/>
      <c r="S864" s="63"/>
      <c r="T864" s="63"/>
      <c r="U864" s="63"/>
      <c r="V864" s="63"/>
      <c r="W864" s="63"/>
      <c r="X864" s="63"/>
      <c r="Y864" s="63"/>
      <c r="Z864" s="63"/>
    </row>
    <row r="865" spans="1:26" ht="13.5" customHeight="1" x14ac:dyDescent="0.35">
      <c r="A865" s="60"/>
      <c r="B865" s="60"/>
      <c r="C865" s="63"/>
      <c r="D865" s="63"/>
      <c r="E865" s="63"/>
      <c r="F865" s="63"/>
      <c r="G865" s="63"/>
      <c r="H865" s="63"/>
      <c r="I865" s="63"/>
      <c r="J865" s="63"/>
      <c r="K865" s="63"/>
      <c r="L865" s="63"/>
      <c r="M865" s="122"/>
      <c r="N865" s="60"/>
      <c r="O865" s="63"/>
      <c r="P865" s="63"/>
      <c r="Q865" s="63"/>
      <c r="R865" s="63"/>
      <c r="S865" s="63"/>
      <c r="T865" s="63"/>
      <c r="U865" s="63"/>
      <c r="V865" s="63"/>
      <c r="W865" s="63"/>
      <c r="X865" s="63"/>
      <c r="Y865" s="63"/>
      <c r="Z865" s="63"/>
    </row>
    <row r="866" spans="1:26" ht="13.5" customHeight="1" x14ac:dyDescent="0.35">
      <c r="A866" s="60"/>
      <c r="B866" s="60"/>
      <c r="C866" s="63"/>
      <c r="D866" s="63"/>
      <c r="E866" s="63"/>
      <c r="F866" s="63"/>
      <c r="G866" s="63"/>
      <c r="H866" s="63"/>
      <c r="I866" s="63"/>
      <c r="J866" s="63"/>
      <c r="K866" s="63"/>
      <c r="L866" s="63"/>
      <c r="M866" s="122"/>
      <c r="N866" s="60"/>
      <c r="O866" s="63"/>
      <c r="P866" s="63"/>
      <c r="Q866" s="63"/>
      <c r="R866" s="63"/>
      <c r="S866" s="63"/>
      <c r="T866" s="63"/>
      <c r="U866" s="63"/>
      <c r="V866" s="63"/>
      <c r="W866" s="63"/>
      <c r="X866" s="63"/>
      <c r="Y866" s="63"/>
      <c r="Z866" s="63"/>
    </row>
    <row r="867" spans="1:26" ht="13.5" customHeight="1" x14ac:dyDescent="0.35">
      <c r="A867" s="60"/>
      <c r="B867" s="60"/>
      <c r="C867" s="63"/>
      <c r="D867" s="63"/>
      <c r="E867" s="63"/>
      <c r="F867" s="63"/>
      <c r="G867" s="63"/>
      <c r="H867" s="63"/>
      <c r="I867" s="63"/>
      <c r="J867" s="63"/>
      <c r="K867" s="63"/>
      <c r="L867" s="63"/>
      <c r="M867" s="122"/>
      <c r="N867" s="60"/>
      <c r="O867" s="63"/>
      <c r="P867" s="63"/>
      <c r="Q867" s="63"/>
      <c r="R867" s="63"/>
      <c r="S867" s="63"/>
      <c r="T867" s="63"/>
      <c r="U867" s="63"/>
      <c r="V867" s="63"/>
      <c r="W867" s="63"/>
      <c r="X867" s="63"/>
      <c r="Y867" s="63"/>
      <c r="Z867" s="63"/>
    </row>
    <row r="868" spans="1:26" ht="13.5" customHeight="1" x14ac:dyDescent="0.35">
      <c r="A868" s="60"/>
      <c r="B868" s="60"/>
      <c r="C868" s="63"/>
      <c r="D868" s="63"/>
      <c r="E868" s="63"/>
      <c r="F868" s="63"/>
      <c r="G868" s="63"/>
      <c r="H868" s="63"/>
      <c r="I868" s="63"/>
      <c r="J868" s="63"/>
      <c r="K868" s="63"/>
      <c r="L868" s="63"/>
      <c r="M868" s="122"/>
      <c r="N868" s="60"/>
      <c r="O868" s="63"/>
      <c r="P868" s="63"/>
      <c r="Q868" s="63"/>
      <c r="R868" s="63"/>
      <c r="S868" s="63"/>
      <c r="T868" s="63"/>
      <c r="U868" s="63"/>
      <c r="V868" s="63"/>
      <c r="W868" s="63"/>
      <c r="X868" s="63"/>
      <c r="Y868" s="63"/>
      <c r="Z868" s="63"/>
    </row>
    <row r="869" spans="1:26" ht="13.5" customHeight="1" x14ac:dyDescent="0.35">
      <c r="A869" s="60"/>
      <c r="B869" s="60"/>
      <c r="C869" s="63"/>
      <c r="D869" s="63"/>
      <c r="E869" s="63"/>
      <c r="F869" s="63"/>
      <c r="G869" s="63"/>
      <c r="H869" s="63"/>
      <c r="I869" s="63"/>
      <c r="J869" s="63"/>
      <c r="K869" s="63"/>
      <c r="L869" s="63"/>
      <c r="M869" s="122"/>
      <c r="N869" s="60"/>
      <c r="O869" s="63"/>
      <c r="P869" s="63"/>
      <c r="Q869" s="63"/>
      <c r="R869" s="63"/>
      <c r="S869" s="63"/>
      <c r="T869" s="63"/>
      <c r="U869" s="63"/>
      <c r="V869" s="63"/>
      <c r="W869" s="63"/>
      <c r="X869" s="63"/>
      <c r="Y869" s="63"/>
      <c r="Z869" s="63"/>
    </row>
    <row r="870" spans="1:26" ht="13.5" customHeight="1" x14ac:dyDescent="0.35">
      <c r="A870" s="60"/>
      <c r="B870" s="60"/>
      <c r="C870" s="63"/>
      <c r="D870" s="63"/>
      <c r="E870" s="63"/>
      <c r="F870" s="63"/>
      <c r="G870" s="63"/>
      <c r="H870" s="63"/>
      <c r="I870" s="63"/>
      <c r="J870" s="63"/>
      <c r="K870" s="63"/>
      <c r="L870" s="63"/>
      <c r="M870" s="122"/>
      <c r="N870" s="60"/>
      <c r="O870" s="63"/>
      <c r="P870" s="63"/>
      <c r="Q870" s="63"/>
      <c r="R870" s="63"/>
      <c r="S870" s="63"/>
      <c r="T870" s="63"/>
      <c r="U870" s="63"/>
      <c r="V870" s="63"/>
      <c r="W870" s="63"/>
      <c r="X870" s="63"/>
      <c r="Y870" s="63"/>
      <c r="Z870" s="63"/>
    </row>
    <row r="871" spans="1:26" ht="13.5" customHeight="1" x14ac:dyDescent="0.35">
      <c r="A871" s="60"/>
      <c r="B871" s="60"/>
      <c r="C871" s="63"/>
      <c r="D871" s="63"/>
      <c r="E871" s="63"/>
      <c r="F871" s="63"/>
      <c r="G871" s="63"/>
      <c r="H871" s="63"/>
      <c r="I871" s="63"/>
      <c r="J871" s="63"/>
      <c r="K871" s="63"/>
      <c r="L871" s="63"/>
      <c r="M871" s="122"/>
      <c r="N871" s="60"/>
      <c r="O871" s="63"/>
      <c r="P871" s="63"/>
      <c r="Q871" s="63"/>
      <c r="R871" s="63"/>
      <c r="S871" s="63"/>
      <c r="T871" s="63"/>
      <c r="U871" s="63"/>
      <c r="V871" s="63"/>
      <c r="W871" s="63"/>
      <c r="X871" s="63"/>
      <c r="Y871" s="63"/>
      <c r="Z871" s="63"/>
    </row>
    <row r="872" spans="1:26" ht="13.5" customHeight="1" x14ac:dyDescent="0.35">
      <c r="A872" s="60"/>
      <c r="B872" s="60"/>
      <c r="C872" s="63"/>
      <c r="D872" s="63"/>
      <c r="E872" s="63"/>
      <c r="F872" s="63"/>
      <c r="G872" s="63"/>
      <c r="H872" s="63"/>
      <c r="I872" s="63"/>
      <c r="J872" s="63"/>
      <c r="K872" s="63"/>
      <c r="L872" s="63"/>
      <c r="M872" s="122"/>
      <c r="N872" s="60"/>
      <c r="O872" s="63"/>
      <c r="P872" s="63"/>
      <c r="Q872" s="63"/>
      <c r="R872" s="63"/>
      <c r="S872" s="63"/>
      <c r="T872" s="63"/>
      <c r="U872" s="63"/>
      <c r="V872" s="63"/>
      <c r="W872" s="63"/>
      <c r="X872" s="63"/>
      <c r="Y872" s="63"/>
      <c r="Z872" s="63"/>
    </row>
    <row r="873" spans="1:26" ht="13.5" customHeight="1" x14ac:dyDescent="0.35">
      <c r="A873" s="60"/>
      <c r="B873" s="60"/>
      <c r="C873" s="63"/>
      <c r="D873" s="63"/>
      <c r="E873" s="63"/>
      <c r="F873" s="63"/>
      <c r="G873" s="63"/>
      <c r="H873" s="63"/>
      <c r="I873" s="63"/>
      <c r="J873" s="63"/>
      <c r="K873" s="63"/>
      <c r="L873" s="63"/>
      <c r="M873" s="122"/>
      <c r="N873" s="60"/>
      <c r="O873" s="63"/>
      <c r="P873" s="63"/>
      <c r="Q873" s="63"/>
      <c r="R873" s="63"/>
      <c r="S873" s="63"/>
      <c r="T873" s="63"/>
      <c r="U873" s="63"/>
      <c r="V873" s="63"/>
      <c r="W873" s="63"/>
      <c r="X873" s="63"/>
      <c r="Y873" s="63"/>
      <c r="Z873" s="63"/>
    </row>
    <row r="874" spans="1:26" ht="13.5" customHeight="1" x14ac:dyDescent="0.35">
      <c r="A874" s="60"/>
      <c r="B874" s="60"/>
      <c r="C874" s="63"/>
      <c r="D874" s="63"/>
      <c r="E874" s="63"/>
      <c r="F874" s="63"/>
      <c r="G874" s="63"/>
      <c r="H874" s="63"/>
      <c r="I874" s="63"/>
      <c r="J874" s="63"/>
      <c r="K874" s="63"/>
      <c r="L874" s="63"/>
      <c r="M874" s="122"/>
      <c r="N874" s="60"/>
      <c r="O874" s="63"/>
      <c r="P874" s="63"/>
      <c r="Q874" s="63"/>
      <c r="R874" s="63"/>
      <c r="S874" s="63"/>
      <c r="T874" s="63"/>
      <c r="U874" s="63"/>
      <c r="V874" s="63"/>
      <c r="W874" s="63"/>
      <c r="X874" s="63"/>
      <c r="Y874" s="63"/>
      <c r="Z874" s="63"/>
    </row>
    <row r="875" spans="1:26" ht="13.5" customHeight="1" x14ac:dyDescent="0.35">
      <c r="A875" s="60"/>
      <c r="B875" s="60"/>
      <c r="C875" s="63"/>
      <c r="D875" s="63"/>
      <c r="E875" s="63"/>
      <c r="F875" s="63"/>
      <c r="G875" s="63"/>
      <c r="H875" s="63"/>
      <c r="I875" s="63"/>
      <c r="J875" s="63"/>
      <c r="K875" s="63"/>
      <c r="L875" s="63"/>
      <c r="M875" s="122"/>
      <c r="N875" s="60"/>
      <c r="O875" s="63"/>
      <c r="P875" s="63"/>
      <c r="Q875" s="63"/>
      <c r="R875" s="63"/>
      <c r="S875" s="63"/>
      <c r="T875" s="63"/>
      <c r="U875" s="63"/>
      <c r="V875" s="63"/>
      <c r="W875" s="63"/>
      <c r="X875" s="63"/>
      <c r="Y875" s="63"/>
      <c r="Z875" s="63"/>
    </row>
    <row r="876" spans="1:26" ht="13.5" customHeight="1" x14ac:dyDescent="0.35">
      <c r="A876" s="60"/>
      <c r="B876" s="60"/>
      <c r="C876" s="63"/>
      <c r="D876" s="63"/>
      <c r="E876" s="63"/>
      <c r="F876" s="63"/>
      <c r="G876" s="63"/>
      <c r="H876" s="63"/>
      <c r="I876" s="63"/>
      <c r="J876" s="63"/>
      <c r="K876" s="63"/>
      <c r="L876" s="63"/>
      <c r="M876" s="122"/>
      <c r="N876" s="60"/>
      <c r="O876" s="63"/>
      <c r="P876" s="63"/>
      <c r="Q876" s="63"/>
      <c r="R876" s="63"/>
      <c r="S876" s="63"/>
      <c r="T876" s="63"/>
      <c r="U876" s="63"/>
      <c r="V876" s="63"/>
      <c r="W876" s="63"/>
      <c r="X876" s="63"/>
      <c r="Y876" s="63"/>
      <c r="Z876" s="63"/>
    </row>
    <row r="877" spans="1:26" ht="13.5" customHeight="1" x14ac:dyDescent="0.35">
      <c r="A877" s="60"/>
      <c r="B877" s="60"/>
      <c r="C877" s="63"/>
      <c r="D877" s="63"/>
      <c r="E877" s="63"/>
      <c r="F877" s="63"/>
      <c r="G877" s="63"/>
      <c r="H877" s="63"/>
      <c r="I877" s="63"/>
      <c r="J877" s="63"/>
      <c r="K877" s="63"/>
      <c r="L877" s="63"/>
      <c r="M877" s="122"/>
      <c r="N877" s="60"/>
      <c r="O877" s="63"/>
      <c r="P877" s="63"/>
      <c r="Q877" s="63"/>
      <c r="R877" s="63"/>
      <c r="S877" s="63"/>
      <c r="T877" s="63"/>
      <c r="U877" s="63"/>
      <c r="V877" s="63"/>
      <c r="W877" s="63"/>
      <c r="X877" s="63"/>
      <c r="Y877" s="63"/>
      <c r="Z877" s="63"/>
    </row>
    <row r="878" spans="1:26" ht="13.5" customHeight="1" x14ac:dyDescent="0.35">
      <c r="A878" s="60"/>
      <c r="B878" s="60"/>
      <c r="C878" s="63"/>
      <c r="D878" s="63"/>
      <c r="E878" s="63"/>
      <c r="F878" s="63"/>
      <c r="G878" s="63"/>
      <c r="H878" s="63"/>
      <c r="I878" s="63"/>
      <c r="J878" s="63"/>
      <c r="K878" s="63"/>
      <c r="L878" s="63"/>
      <c r="M878" s="122"/>
      <c r="N878" s="60"/>
      <c r="O878" s="63"/>
      <c r="P878" s="63"/>
      <c r="Q878" s="63"/>
      <c r="R878" s="63"/>
      <c r="S878" s="63"/>
      <c r="T878" s="63"/>
      <c r="U878" s="63"/>
      <c r="V878" s="63"/>
      <c r="W878" s="63"/>
      <c r="X878" s="63"/>
      <c r="Y878" s="63"/>
      <c r="Z878" s="63"/>
    </row>
    <row r="879" spans="1:26" ht="13.5" customHeight="1" x14ac:dyDescent="0.35">
      <c r="A879" s="60"/>
      <c r="B879" s="60"/>
      <c r="C879" s="63"/>
      <c r="D879" s="63"/>
      <c r="E879" s="63"/>
      <c r="F879" s="63"/>
      <c r="G879" s="63"/>
      <c r="H879" s="63"/>
      <c r="I879" s="63"/>
      <c r="J879" s="63"/>
      <c r="K879" s="63"/>
      <c r="L879" s="63"/>
      <c r="M879" s="122"/>
      <c r="N879" s="60"/>
      <c r="O879" s="63"/>
      <c r="P879" s="63"/>
      <c r="Q879" s="63"/>
      <c r="R879" s="63"/>
      <c r="S879" s="63"/>
      <c r="T879" s="63"/>
      <c r="U879" s="63"/>
      <c r="V879" s="63"/>
      <c r="W879" s="63"/>
      <c r="X879" s="63"/>
      <c r="Y879" s="63"/>
      <c r="Z879" s="63"/>
    </row>
    <row r="880" spans="1:26" ht="13.5" customHeight="1" x14ac:dyDescent="0.35">
      <c r="A880" s="60"/>
      <c r="B880" s="60"/>
      <c r="C880" s="63"/>
      <c r="D880" s="63"/>
      <c r="E880" s="63"/>
      <c r="F880" s="63"/>
      <c r="G880" s="63"/>
      <c r="H880" s="63"/>
      <c r="I880" s="63"/>
      <c r="J880" s="63"/>
      <c r="K880" s="63"/>
      <c r="L880" s="63"/>
      <c r="M880" s="122"/>
      <c r="N880" s="60"/>
      <c r="O880" s="63"/>
      <c r="P880" s="63"/>
      <c r="Q880" s="63"/>
      <c r="R880" s="63"/>
      <c r="S880" s="63"/>
      <c r="T880" s="63"/>
      <c r="U880" s="63"/>
      <c r="V880" s="63"/>
      <c r="W880" s="63"/>
      <c r="X880" s="63"/>
      <c r="Y880" s="63"/>
      <c r="Z880" s="63"/>
    </row>
    <row r="881" spans="1:26" ht="13.5" customHeight="1" x14ac:dyDescent="0.35">
      <c r="A881" s="60"/>
      <c r="B881" s="60"/>
      <c r="C881" s="63"/>
      <c r="D881" s="63"/>
      <c r="E881" s="63"/>
      <c r="F881" s="63"/>
      <c r="G881" s="63"/>
      <c r="H881" s="63"/>
      <c r="I881" s="63"/>
      <c r="J881" s="63"/>
      <c r="K881" s="63"/>
      <c r="L881" s="63"/>
      <c r="M881" s="122"/>
      <c r="N881" s="60"/>
      <c r="O881" s="63"/>
      <c r="P881" s="63"/>
      <c r="Q881" s="63"/>
      <c r="R881" s="63"/>
      <c r="S881" s="63"/>
      <c r="T881" s="63"/>
      <c r="U881" s="63"/>
      <c r="V881" s="63"/>
      <c r="W881" s="63"/>
      <c r="X881" s="63"/>
      <c r="Y881" s="63"/>
      <c r="Z881" s="63"/>
    </row>
    <row r="882" spans="1:26" ht="13.5" customHeight="1" x14ac:dyDescent="0.35">
      <c r="A882" s="60"/>
      <c r="B882" s="60"/>
      <c r="C882" s="63"/>
      <c r="D882" s="63"/>
      <c r="E882" s="63"/>
      <c r="F882" s="63"/>
      <c r="G882" s="63"/>
      <c r="H882" s="63"/>
      <c r="I882" s="63"/>
      <c r="J882" s="63"/>
      <c r="K882" s="63"/>
      <c r="L882" s="63"/>
      <c r="M882" s="122"/>
      <c r="N882" s="60"/>
      <c r="O882" s="63"/>
      <c r="P882" s="63"/>
      <c r="Q882" s="63"/>
      <c r="R882" s="63"/>
      <c r="S882" s="63"/>
      <c r="T882" s="63"/>
      <c r="U882" s="63"/>
      <c r="V882" s="63"/>
      <c r="W882" s="63"/>
      <c r="X882" s="63"/>
      <c r="Y882" s="63"/>
      <c r="Z882" s="63"/>
    </row>
    <row r="883" spans="1:26" ht="13.5" customHeight="1" x14ac:dyDescent="0.35">
      <c r="A883" s="60"/>
      <c r="B883" s="60"/>
      <c r="C883" s="63"/>
      <c r="D883" s="63"/>
      <c r="E883" s="63"/>
      <c r="F883" s="63"/>
      <c r="G883" s="63"/>
      <c r="H883" s="63"/>
      <c r="I883" s="63"/>
      <c r="J883" s="63"/>
      <c r="K883" s="63"/>
      <c r="L883" s="63"/>
      <c r="M883" s="122"/>
      <c r="N883" s="60"/>
      <c r="O883" s="63"/>
      <c r="P883" s="63"/>
      <c r="Q883" s="63"/>
      <c r="R883" s="63"/>
      <c r="S883" s="63"/>
      <c r="T883" s="63"/>
      <c r="U883" s="63"/>
      <c r="V883" s="63"/>
      <c r="W883" s="63"/>
      <c r="X883" s="63"/>
      <c r="Y883" s="63"/>
      <c r="Z883" s="63"/>
    </row>
    <row r="884" spans="1:26" ht="13.5" customHeight="1" x14ac:dyDescent="0.35">
      <c r="A884" s="60"/>
      <c r="B884" s="60"/>
      <c r="C884" s="63"/>
      <c r="D884" s="63"/>
      <c r="E884" s="63"/>
      <c r="F884" s="63"/>
      <c r="G884" s="63"/>
      <c r="H884" s="63"/>
      <c r="I884" s="63"/>
      <c r="J884" s="63"/>
      <c r="K884" s="63"/>
      <c r="L884" s="63"/>
      <c r="M884" s="122"/>
      <c r="N884" s="60"/>
      <c r="O884" s="63"/>
      <c r="P884" s="63"/>
      <c r="Q884" s="63"/>
      <c r="R884" s="63"/>
      <c r="S884" s="63"/>
      <c r="T884" s="63"/>
      <c r="U884" s="63"/>
      <c r="V884" s="63"/>
      <c r="W884" s="63"/>
      <c r="X884" s="63"/>
      <c r="Y884" s="63"/>
      <c r="Z884" s="63"/>
    </row>
    <row r="885" spans="1:26" ht="13.5" customHeight="1" x14ac:dyDescent="0.35">
      <c r="A885" s="60"/>
      <c r="B885" s="60"/>
      <c r="C885" s="63"/>
      <c r="D885" s="63"/>
      <c r="E885" s="63"/>
      <c r="F885" s="63"/>
      <c r="G885" s="63"/>
      <c r="H885" s="63"/>
      <c r="I885" s="63"/>
      <c r="J885" s="63"/>
      <c r="K885" s="63"/>
      <c r="L885" s="63"/>
      <c r="M885" s="122"/>
      <c r="N885" s="60"/>
      <c r="O885" s="63"/>
      <c r="P885" s="63"/>
      <c r="Q885" s="63"/>
      <c r="R885" s="63"/>
      <c r="S885" s="63"/>
      <c r="T885" s="63"/>
      <c r="U885" s="63"/>
      <c r="V885" s="63"/>
      <c r="W885" s="63"/>
      <c r="X885" s="63"/>
      <c r="Y885" s="63"/>
      <c r="Z885" s="63"/>
    </row>
    <row r="886" spans="1:26" ht="13.5" customHeight="1" x14ac:dyDescent="0.35">
      <c r="A886" s="60"/>
      <c r="B886" s="60"/>
      <c r="C886" s="63"/>
      <c r="D886" s="63"/>
      <c r="E886" s="63"/>
      <c r="F886" s="63"/>
      <c r="G886" s="63"/>
      <c r="H886" s="63"/>
      <c r="I886" s="63"/>
      <c r="J886" s="63"/>
      <c r="K886" s="63"/>
      <c r="L886" s="63"/>
      <c r="M886" s="122"/>
      <c r="N886" s="60"/>
      <c r="O886" s="63"/>
      <c r="P886" s="63"/>
      <c r="Q886" s="63"/>
      <c r="R886" s="63"/>
      <c r="S886" s="63"/>
      <c r="T886" s="63"/>
      <c r="U886" s="63"/>
      <c r="V886" s="63"/>
      <c r="W886" s="63"/>
      <c r="X886" s="63"/>
      <c r="Y886" s="63"/>
      <c r="Z886" s="63"/>
    </row>
    <row r="887" spans="1:26" ht="13.5" customHeight="1" x14ac:dyDescent="0.35">
      <c r="A887" s="60"/>
      <c r="B887" s="60"/>
      <c r="C887" s="63"/>
      <c r="D887" s="63"/>
      <c r="E887" s="63"/>
      <c r="F887" s="63"/>
      <c r="G887" s="63"/>
      <c r="H887" s="63"/>
      <c r="I887" s="63"/>
      <c r="J887" s="63"/>
      <c r="K887" s="63"/>
      <c r="L887" s="63"/>
      <c r="M887" s="122"/>
      <c r="N887" s="60"/>
      <c r="O887" s="63"/>
      <c r="P887" s="63"/>
      <c r="Q887" s="63"/>
      <c r="R887" s="63"/>
      <c r="S887" s="63"/>
      <c r="T887" s="63"/>
      <c r="U887" s="63"/>
      <c r="V887" s="63"/>
      <c r="W887" s="63"/>
      <c r="X887" s="63"/>
      <c r="Y887" s="63"/>
      <c r="Z887" s="63"/>
    </row>
    <row r="888" spans="1:26" ht="13.5" customHeight="1" x14ac:dyDescent="0.35">
      <c r="A888" s="60"/>
      <c r="B888" s="60"/>
      <c r="C888" s="63"/>
      <c r="D888" s="63"/>
      <c r="E888" s="63"/>
      <c r="F888" s="63"/>
      <c r="G888" s="63"/>
      <c r="H888" s="63"/>
      <c r="I888" s="63"/>
      <c r="J888" s="63"/>
      <c r="K888" s="63"/>
      <c r="L888" s="63"/>
      <c r="M888" s="122"/>
      <c r="N888" s="60"/>
      <c r="O888" s="63"/>
      <c r="P888" s="63"/>
      <c r="Q888" s="63"/>
      <c r="R888" s="63"/>
      <c r="S888" s="63"/>
      <c r="T888" s="63"/>
      <c r="U888" s="63"/>
      <c r="V888" s="63"/>
      <c r="W888" s="63"/>
      <c r="X888" s="63"/>
      <c r="Y888" s="63"/>
      <c r="Z888" s="63"/>
    </row>
    <row r="889" spans="1:26" ht="13.5" customHeight="1" x14ac:dyDescent="0.35">
      <c r="A889" s="60"/>
      <c r="B889" s="60"/>
      <c r="C889" s="63"/>
      <c r="D889" s="63"/>
      <c r="E889" s="63"/>
      <c r="F889" s="63"/>
      <c r="G889" s="63"/>
      <c r="H889" s="63"/>
      <c r="I889" s="63"/>
      <c r="J889" s="63"/>
      <c r="K889" s="63"/>
      <c r="L889" s="63"/>
      <c r="M889" s="122"/>
      <c r="N889" s="60"/>
      <c r="O889" s="63"/>
      <c r="P889" s="63"/>
      <c r="Q889" s="63"/>
      <c r="R889" s="63"/>
      <c r="S889" s="63"/>
      <c r="T889" s="63"/>
      <c r="U889" s="63"/>
      <c r="V889" s="63"/>
      <c r="W889" s="63"/>
      <c r="X889" s="63"/>
      <c r="Y889" s="63"/>
      <c r="Z889" s="63"/>
    </row>
    <row r="890" spans="1:26" ht="13.5" customHeight="1" x14ac:dyDescent="0.35">
      <c r="A890" s="60"/>
      <c r="B890" s="60"/>
      <c r="C890" s="63"/>
      <c r="D890" s="63"/>
      <c r="E890" s="63"/>
      <c r="F890" s="63"/>
      <c r="G890" s="63"/>
      <c r="H890" s="63"/>
      <c r="I890" s="63"/>
      <c r="J890" s="63"/>
      <c r="K890" s="63"/>
      <c r="L890" s="63"/>
      <c r="M890" s="122"/>
      <c r="N890" s="60"/>
      <c r="O890" s="63"/>
      <c r="P890" s="63"/>
      <c r="Q890" s="63"/>
      <c r="R890" s="63"/>
      <c r="S890" s="63"/>
      <c r="T890" s="63"/>
      <c r="U890" s="63"/>
      <c r="V890" s="63"/>
      <c r="W890" s="63"/>
      <c r="X890" s="63"/>
      <c r="Y890" s="63"/>
      <c r="Z890" s="63"/>
    </row>
    <row r="891" spans="1:26" ht="13.5" customHeight="1" x14ac:dyDescent="0.35">
      <c r="A891" s="60"/>
      <c r="B891" s="60"/>
      <c r="C891" s="63"/>
      <c r="D891" s="63"/>
      <c r="E891" s="63"/>
      <c r="F891" s="63"/>
      <c r="G891" s="63"/>
      <c r="H891" s="63"/>
      <c r="I891" s="63"/>
      <c r="J891" s="63"/>
      <c r="K891" s="63"/>
      <c r="L891" s="63"/>
      <c r="M891" s="122"/>
      <c r="N891" s="60"/>
      <c r="O891" s="63"/>
      <c r="P891" s="63"/>
      <c r="Q891" s="63"/>
      <c r="R891" s="63"/>
      <c r="S891" s="63"/>
      <c r="T891" s="63"/>
      <c r="U891" s="63"/>
      <c r="V891" s="63"/>
      <c r="W891" s="63"/>
      <c r="X891" s="63"/>
      <c r="Y891" s="63"/>
      <c r="Z891" s="63"/>
    </row>
    <row r="892" spans="1:26" ht="13.5" customHeight="1" x14ac:dyDescent="0.35">
      <c r="A892" s="60"/>
      <c r="B892" s="60"/>
      <c r="C892" s="63"/>
      <c r="D892" s="63"/>
      <c r="E892" s="63"/>
      <c r="F892" s="63"/>
      <c r="G892" s="63"/>
      <c r="H892" s="63"/>
      <c r="I892" s="63"/>
      <c r="J892" s="63"/>
      <c r="K892" s="63"/>
      <c r="L892" s="63"/>
      <c r="M892" s="122"/>
      <c r="N892" s="60"/>
      <c r="O892" s="63"/>
      <c r="P892" s="63"/>
      <c r="Q892" s="63"/>
      <c r="R892" s="63"/>
      <c r="S892" s="63"/>
      <c r="T892" s="63"/>
      <c r="U892" s="63"/>
      <c r="V892" s="63"/>
      <c r="W892" s="63"/>
      <c r="X892" s="63"/>
      <c r="Y892" s="63"/>
      <c r="Z892" s="63"/>
    </row>
    <row r="893" spans="1:26" ht="13.5" customHeight="1" x14ac:dyDescent="0.35">
      <c r="A893" s="60"/>
      <c r="B893" s="60"/>
      <c r="C893" s="63"/>
      <c r="D893" s="63"/>
      <c r="E893" s="63"/>
      <c r="F893" s="63"/>
      <c r="G893" s="63"/>
      <c r="H893" s="63"/>
      <c r="I893" s="63"/>
      <c r="J893" s="63"/>
      <c r="K893" s="63"/>
      <c r="L893" s="63"/>
      <c r="M893" s="122"/>
      <c r="N893" s="60"/>
      <c r="O893" s="63"/>
      <c r="P893" s="63"/>
      <c r="Q893" s="63"/>
      <c r="R893" s="63"/>
      <c r="S893" s="63"/>
      <c r="T893" s="63"/>
      <c r="U893" s="63"/>
      <c r="V893" s="63"/>
      <c r="W893" s="63"/>
      <c r="X893" s="63"/>
      <c r="Y893" s="63"/>
      <c r="Z893" s="63"/>
    </row>
    <row r="894" spans="1:26" ht="13.5" customHeight="1" x14ac:dyDescent="0.35">
      <c r="A894" s="60"/>
      <c r="B894" s="60"/>
      <c r="C894" s="63"/>
      <c r="D894" s="63"/>
      <c r="E894" s="63"/>
      <c r="F894" s="63"/>
      <c r="G894" s="63"/>
      <c r="H894" s="63"/>
      <c r="I894" s="63"/>
      <c r="J894" s="63"/>
      <c r="K894" s="63"/>
      <c r="L894" s="63"/>
      <c r="M894" s="122"/>
      <c r="N894" s="60"/>
      <c r="O894" s="63"/>
      <c r="P894" s="63"/>
      <c r="Q894" s="63"/>
      <c r="R894" s="63"/>
      <c r="S894" s="63"/>
      <c r="T894" s="63"/>
      <c r="U894" s="63"/>
      <c r="V894" s="63"/>
      <c r="W894" s="63"/>
      <c r="X894" s="63"/>
      <c r="Y894" s="63"/>
      <c r="Z894" s="63"/>
    </row>
    <row r="895" spans="1:26" ht="13.5" customHeight="1" x14ac:dyDescent="0.35">
      <c r="A895" s="60"/>
      <c r="B895" s="60"/>
      <c r="C895" s="63"/>
      <c r="D895" s="63"/>
      <c r="E895" s="63"/>
      <c r="F895" s="63"/>
      <c r="G895" s="63"/>
      <c r="H895" s="63"/>
      <c r="I895" s="63"/>
      <c r="J895" s="63"/>
      <c r="K895" s="63"/>
      <c r="L895" s="63"/>
      <c r="M895" s="122"/>
      <c r="N895" s="60"/>
      <c r="O895" s="63"/>
      <c r="P895" s="63"/>
      <c r="Q895" s="63"/>
      <c r="R895" s="63"/>
      <c r="S895" s="63"/>
      <c r="T895" s="63"/>
      <c r="U895" s="63"/>
      <c r="V895" s="63"/>
      <c r="W895" s="63"/>
      <c r="X895" s="63"/>
      <c r="Y895" s="63"/>
      <c r="Z895" s="63"/>
    </row>
    <row r="896" spans="1:26" ht="13.5" customHeight="1" x14ac:dyDescent="0.35">
      <c r="A896" s="60"/>
      <c r="B896" s="60"/>
      <c r="C896" s="63"/>
      <c r="D896" s="63"/>
      <c r="E896" s="63"/>
      <c r="F896" s="63"/>
      <c r="G896" s="63"/>
      <c r="H896" s="63"/>
      <c r="I896" s="63"/>
      <c r="J896" s="63"/>
      <c r="K896" s="63"/>
      <c r="L896" s="63"/>
      <c r="M896" s="122"/>
      <c r="N896" s="60"/>
      <c r="O896" s="63"/>
      <c r="P896" s="63"/>
      <c r="Q896" s="63"/>
      <c r="R896" s="63"/>
      <c r="S896" s="63"/>
      <c r="T896" s="63"/>
      <c r="U896" s="63"/>
      <c r="V896" s="63"/>
      <c r="W896" s="63"/>
      <c r="X896" s="63"/>
      <c r="Y896" s="63"/>
      <c r="Z896" s="63"/>
    </row>
    <row r="897" spans="1:26" ht="13.5" customHeight="1" x14ac:dyDescent="0.35">
      <c r="A897" s="60"/>
      <c r="B897" s="60"/>
      <c r="C897" s="63"/>
      <c r="D897" s="63"/>
      <c r="E897" s="63"/>
      <c r="F897" s="63"/>
      <c r="G897" s="63"/>
      <c r="H897" s="63"/>
      <c r="I897" s="63"/>
      <c r="J897" s="63"/>
      <c r="K897" s="63"/>
      <c r="L897" s="63"/>
      <c r="M897" s="122"/>
      <c r="N897" s="60"/>
      <c r="O897" s="63"/>
      <c r="P897" s="63"/>
      <c r="Q897" s="63"/>
      <c r="R897" s="63"/>
      <c r="S897" s="63"/>
      <c r="T897" s="63"/>
      <c r="U897" s="63"/>
      <c r="V897" s="63"/>
      <c r="W897" s="63"/>
      <c r="X897" s="63"/>
      <c r="Y897" s="63"/>
      <c r="Z897" s="63"/>
    </row>
    <row r="898" spans="1:26" ht="13.5" customHeight="1" x14ac:dyDescent="0.35">
      <c r="A898" s="60"/>
      <c r="B898" s="60"/>
      <c r="C898" s="63"/>
      <c r="D898" s="63"/>
      <c r="E898" s="63"/>
      <c r="F898" s="63"/>
      <c r="G898" s="63"/>
      <c r="H898" s="63"/>
      <c r="I898" s="63"/>
      <c r="J898" s="63"/>
      <c r="K898" s="63"/>
      <c r="L898" s="63"/>
      <c r="M898" s="122"/>
      <c r="N898" s="60"/>
      <c r="O898" s="63"/>
      <c r="P898" s="63"/>
      <c r="Q898" s="63"/>
      <c r="R898" s="63"/>
      <c r="S898" s="63"/>
      <c r="T898" s="63"/>
      <c r="U898" s="63"/>
      <c r="V898" s="63"/>
      <c r="W898" s="63"/>
      <c r="X898" s="63"/>
      <c r="Y898" s="63"/>
      <c r="Z898" s="63"/>
    </row>
    <row r="899" spans="1:26" ht="13.5" customHeight="1" x14ac:dyDescent="0.35">
      <c r="A899" s="60"/>
      <c r="B899" s="60"/>
      <c r="C899" s="63"/>
      <c r="D899" s="63"/>
      <c r="E899" s="63"/>
      <c r="F899" s="63"/>
      <c r="G899" s="63"/>
      <c r="H899" s="63"/>
      <c r="I899" s="63"/>
      <c r="J899" s="63"/>
      <c r="K899" s="63"/>
      <c r="L899" s="63"/>
      <c r="M899" s="122"/>
      <c r="N899" s="60"/>
      <c r="O899" s="63"/>
      <c r="P899" s="63"/>
      <c r="Q899" s="63"/>
      <c r="R899" s="63"/>
      <c r="S899" s="63"/>
      <c r="T899" s="63"/>
      <c r="U899" s="63"/>
      <c r="V899" s="63"/>
      <c r="W899" s="63"/>
      <c r="X899" s="63"/>
      <c r="Y899" s="63"/>
      <c r="Z899" s="63"/>
    </row>
    <row r="900" spans="1:26" ht="13.5" customHeight="1" x14ac:dyDescent="0.35">
      <c r="A900" s="60"/>
      <c r="B900" s="60"/>
      <c r="C900" s="63"/>
      <c r="D900" s="63"/>
      <c r="E900" s="63"/>
      <c r="F900" s="63"/>
      <c r="G900" s="63"/>
      <c r="H900" s="63"/>
      <c r="I900" s="63"/>
      <c r="J900" s="63"/>
      <c r="K900" s="63"/>
      <c r="L900" s="63"/>
      <c r="M900" s="122"/>
      <c r="N900" s="60"/>
      <c r="O900" s="63"/>
      <c r="P900" s="63"/>
      <c r="Q900" s="63"/>
      <c r="R900" s="63"/>
      <c r="S900" s="63"/>
      <c r="T900" s="63"/>
      <c r="U900" s="63"/>
      <c r="V900" s="63"/>
      <c r="W900" s="63"/>
      <c r="X900" s="63"/>
      <c r="Y900" s="63"/>
      <c r="Z900" s="63"/>
    </row>
    <row r="901" spans="1:26" ht="13.5" customHeight="1" x14ac:dyDescent="0.35">
      <c r="A901" s="60"/>
      <c r="B901" s="60"/>
      <c r="C901" s="63"/>
      <c r="D901" s="63"/>
      <c r="E901" s="63"/>
      <c r="F901" s="63"/>
      <c r="G901" s="63"/>
      <c r="H901" s="63"/>
      <c r="I901" s="63"/>
      <c r="J901" s="63"/>
      <c r="K901" s="63"/>
      <c r="L901" s="63"/>
      <c r="M901" s="122"/>
      <c r="N901" s="60"/>
      <c r="O901" s="63"/>
      <c r="P901" s="63"/>
      <c r="Q901" s="63"/>
      <c r="R901" s="63"/>
      <c r="S901" s="63"/>
      <c r="T901" s="63"/>
      <c r="U901" s="63"/>
      <c r="V901" s="63"/>
      <c r="W901" s="63"/>
      <c r="X901" s="63"/>
      <c r="Y901" s="63"/>
      <c r="Z901" s="63"/>
    </row>
    <row r="902" spans="1:26" ht="13.5" customHeight="1" x14ac:dyDescent="0.35">
      <c r="A902" s="60"/>
      <c r="B902" s="60"/>
      <c r="C902" s="63"/>
      <c r="D902" s="63"/>
      <c r="E902" s="63"/>
      <c r="F902" s="63"/>
      <c r="G902" s="63"/>
      <c r="H902" s="63"/>
      <c r="I902" s="63"/>
      <c r="J902" s="63"/>
      <c r="K902" s="63"/>
      <c r="L902" s="63"/>
      <c r="M902" s="122"/>
      <c r="N902" s="60"/>
      <c r="O902" s="63"/>
      <c r="P902" s="63"/>
      <c r="Q902" s="63"/>
      <c r="R902" s="63"/>
      <c r="S902" s="63"/>
      <c r="T902" s="63"/>
      <c r="U902" s="63"/>
      <c r="V902" s="63"/>
      <c r="W902" s="63"/>
      <c r="X902" s="63"/>
      <c r="Y902" s="63"/>
      <c r="Z902" s="63"/>
    </row>
    <row r="903" spans="1:26" ht="13.5" customHeight="1" x14ac:dyDescent="0.35">
      <c r="A903" s="60"/>
      <c r="B903" s="60"/>
      <c r="C903" s="63"/>
      <c r="D903" s="63"/>
      <c r="E903" s="63"/>
      <c r="F903" s="63"/>
      <c r="G903" s="63"/>
      <c r="H903" s="63"/>
      <c r="I903" s="63"/>
      <c r="J903" s="63"/>
      <c r="K903" s="63"/>
      <c r="L903" s="63"/>
      <c r="M903" s="122"/>
      <c r="N903" s="60"/>
      <c r="O903" s="63"/>
      <c r="P903" s="63"/>
      <c r="Q903" s="63"/>
      <c r="R903" s="63"/>
      <c r="S903" s="63"/>
      <c r="T903" s="63"/>
      <c r="U903" s="63"/>
      <c r="V903" s="63"/>
      <c r="W903" s="63"/>
      <c r="X903" s="63"/>
      <c r="Y903" s="63"/>
      <c r="Z903" s="63"/>
    </row>
    <row r="904" spans="1:26" ht="13.5" customHeight="1" x14ac:dyDescent="0.35">
      <c r="A904" s="60"/>
      <c r="B904" s="60"/>
      <c r="C904" s="63"/>
      <c r="D904" s="63"/>
      <c r="E904" s="63"/>
      <c r="F904" s="63"/>
      <c r="G904" s="63"/>
      <c r="H904" s="63"/>
      <c r="I904" s="63"/>
      <c r="J904" s="63"/>
      <c r="K904" s="63"/>
      <c r="L904" s="63"/>
      <c r="M904" s="122"/>
      <c r="N904" s="60"/>
      <c r="O904" s="63"/>
      <c r="P904" s="63"/>
      <c r="Q904" s="63"/>
      <c r="R904" s="63"/>
      <c r="S904" s="63"/>
      <c r="T904" s="63"/>
      <c r="U904" s="63"/>
      <c r="V904" s="63"/>
      <c r="W904" s="63"/>
      <c r="X904" s="63"/>
      <c r="Y904" s="63"/>
      <c r="Z904" s="63"/>
    </row>
    <row r="905" spans="1:26" ht="13.5" customHeight="1" x14ac:dyDescent="0.35">
      <c r="A905" s="60"/>
      <c r="B905" s="60"/>
      <c r="C905" s="63"/>
      <c r="D905" s="63"/>
      <c r="E905" s="63"/>
      <c r="F905" s="63"/>
      <c r="G905" s="63"/>
      <c r="H905" s="63"/>
      <c r="I905" s="63"/>
      <c r="J905" s="63"/>
      <c r="K905" s="63"/>
      <c r="L905" s="63"/>
      <c r="M905" s="122"/>
      <c r="N905" s="60"/>
      <c r="O905" s="63"/>
      <c r="P905" s="63"/>
      <c r="Q905" s="63"/>
      <c r="R905" s="63"/>
      <c r="S905" s="63"/>
      <c r="T905" s="63"/>
      <c r="U905" s="63"/>
      <c r="V905" s="63"/>
      <c r="W905" s="63"/>
      <c r="X905" s="63"/>
      <c r="Y905" s="63"/>
      <c r="Z905" s="63"/>
    </row>
    <row r="906" spans="1:26" ht="13.5" customHeight="1" x14ac:dyDescent="0.35">
      <c r="A906" s="60"/>
      <c r="B906" s="60"/>
      <c r="C906" s="63"/>
      <c r="D906" s="63"/>
      <c r="E906" s="63"/>
      <c r="F906" s="63"/>
      <c r="G906" s="63"/>
      <c r="H906" s="63"/>
      <c r="I906" s="63"/>
      <c r="J906" s="63"/>
      <c r="K906" s="63"/>
      <c r="L906" s="63"/>
      <c r="M906" s="122"/>
      <c r="N906" s="60"/>
      <c r="O906" s="63"/>
      <c r="P906" s="63"/>
      <c r="Q906" s="63"/>
      <c r="R906" s="63"/>
      <c r="S906" s="63"/>
      <c r="T906" s="63"/>
      <c r="U906" s="63"/>
      <c r="V906" s="63"/>
      <c r="W906" s="63"/>
      <c r="X906" s="63"/>
      <c r="Y906" s="63"/>
      <c r="Z906" s="63"/>
    </row>
    <row r="907" spans="1:26" ht="13.5" customHeight="1" x14ac:dyDescent="0.35">
      <c r="A907" s="60"/>
      <c r="B907" s="60"/>
      <c r="C907" s="63"/>
      <c r="D907" s="63"/>
      <c r="E907" s="63"/>
      <c r="F907" s="63"/>
      <c r="G907" s="63"/>
      <c r="H907" s="63"/>
      <c r="I907" s="63"/>
      <c r="J907" s="63"/>
      <c r="K907" s="63"/>
      <c r="L907" s="63"/>
      <c r="M907" s="122"/>
      <c r="N907" s="60"/>
      <c r="O907" s="63"/>
      <c r="P907" s="63"/>
      <c r="Q907" s="63"/>
      <c r="R907" s="63"/>
      <c r="S907" s="63"/>
      <c r="T907" s="63"/>
      <c r="U907" s="63"/>
      <c r="V907" s="63"/>
      <c r="W907" s="63"/>
      <c r="X907" s="63"/>
      <c r="Y907" s="63"/>
      <c r="Z907" s="63"/>
    </row>
    <row r="908" spans="1:26" ht="13.5" customHeight="1" x14ac:dyDescent="0.35">
      <c r="A908" s="60"/>
      <c r="B908" s="60"/>
      <c r="C908" s="63"/>
      <c r="D908" s="63"/>
      <c r="E908" s="63"/>
      <c r="F908" s="63"/>
      <c r="G908" s="63"/>
      <c r="H908" s="63"/>
      <c r="I908" s="63"/>
      <c r="J908" s="63"/>
      <c r="K908" s="63"/>
      <c r="L908" s="63"/>
      <c r="M908" s="122"/>
      <c r="N908" s="60"/>
      <c r="O908" s="63"/>
      <c r="P908" s="63"/>
      <c r="Q908" s="63"/>
      <c r="R908" s="63"/>
      <c r="S908" s="63"/>
      <c r="T908" s="63"/>
      <c r="U908" s="63"/>
      <c r="V908" s="63"/>
      <c r="W908" s="63"/>
      <c r="X908" s="63"/>
      <c r="Y908" s="63"/>
      <c r="Z908" s="63"/>
    </row>
    <row r="909" spans="1:26" ht="13.5" customHeight="1" x14ac:dyDescent="0.35">
      <c r="A909" s="60"/>
      <c r="B909" s="60"/>
      <c r="C909" s="63"/>
      <c r="D909" s="63"/>
      <c r="E909" s="63"/>
      <c r="F909" s="63"/>
      <c r="G909" s="63"/>
      <c r="H909" s="63"/>
      <c r="I909" s="63"/>
      <c r="J909" s="63"/>
      <c r="K909" s="63"/>
      <c r="L909" s="63"/>
      <c r="M909" s="122"/>
      <c r="N909" s="60"/>
      <c r="O909" s="63"/>
      <c r="P909" s="63"/>
      <c r="Q909" s="63"/>
      <c r="R909" s="63"/>
      <c r="S909" s="63"/>
      <c r="T909" s="63"/>
      <c r="U909" s="63"/>
      <c r="V909" s="63"/>
      <c r="W909" s="63"/>
      <c r="X909" s="63"/>
      <c r="Y909" s="63"/>
      <c r="Z909" s="63"/>
    </row>
    <row r="910" spans="1:26" ht="13.5" customHeight="1" x14ac:dyDescent="0.35">
      <c r="A910" s="60"/>
      <c r="B910" s="60"/>
      <c r="C910" s="63"/>
      <c r="D910" s="63"/>
      <c r="E910" s="63"/>
      <c r="F910" s="63"/>
      <c r="G910" s="63"/>
      <c r="H910" s="63"/>
      <c r="I910" s="63"/>
      <c r="J910" s="63"/>
      <c r="K910" s="63"/>
      <c r="L910" s="63"/>
      <c r="M910" s="122"/>
      <c r="N910" s="60"/>
      <c r="O910" s="63"/>
      <c r="P910" s="63"/>
      <c r="Q910" s="63"/>
      <c r="R910" s="63"/>
      <c r="S910" s="63"/>
      <c r="T910" s="63"/>
      <c r="U910" s="63"/>
      <c r="V910" s="63"/>
      <c r="W910" s="63"/>
      <c r="X910" s="63"/>
      <c r="Y910" s="63"/>
      <c r="Z910" s="63"/>
    </row>
    <row r="911" spans="1:26" ht="13.5" customHeight="1" x14ac:dyDescent="0.35">
      <c r="A911" s="60"/>
      <c r="B911" s="60"/>
      <c r="C911" s="63"/>
      <c r="D911" s="63"/>
      <c r="E911" s="63"/>
      <c r="F911" s="63"/>
      <c r="G911" s="63"/>
      <c r="H911" s="63"/>
      <c r="I911" s="63"/>
      <c r="J911" s="63"/>
      <c r="K911" s="63"/>
      <c r="L911" s="63"/>
      <c r="M911" s="122"/>
      <c r="N911" s="60"/>
      <c r="O911" s="63"/>
      <c r="P911" s="63"/>
      <c r="Q911" s="63"/>
      <c r="R911" s="63"/>
      <c r="S911" s="63"/>
      <c r="T911" s="63"/>
      <c r="U911" s="63"/>
      <c r="V911" s="63"/>
      <c r="W911" s="63"/>
      <c r="X911" s="63"/>
      <c r="Y911" s="63"/>
      <c r="Z911" s="63"/>
    </row>
    <row r="912" spans="1:26" ht="13.5" customHeight="1" x14ac:dyDescent="0.35">
      <c r="A912" s="60"/>
      <c r="B912" s="60"/>
      <c r="C912" s="63"/>
      <c r="D912" s="63"/>
      <c r="E912" s="63"/>
      <c r="F912" s="63"/>
      <c r="G912" s="63"/>
      <c r="H912" s="63"/>
      <c r="I912" s="63"/>
      <c r="J912" s="63"/>
      <c r="K912" s="63"/>
      <c r="L912" s="63"/>
      <c r="M912" s="122"/>
      <c r="N912" s="60"/>
      <c r="O912" s="63"/>
      <c r="P912" s="63"/>
      <c r="Q912" s="63"/>
      <c r="R912" s="63"/>
      <c r="S912" s="63"/>
      <c r="T912" s="63"/>
      <c r="U912" s="63"/>
      <c r="V912" s="63"/>
      <c r="W912" s="63"/>
      <c r="X912" s="63"/>
      <c r="Y912" s="63"/>
      <c r="Z912" s="63"/>
    </row>
    <row r="913" spans="1:26" ht="13.5" customHeight="1" x14ac:dyDescent="0.35">
      <c r="A913" s="60"/>
      <c r="B913" s="60"/>
      <c r="C913" s="63"/>
      <c r="D913" s="63"/>
      <c r="E913" s="63"/>
      <c r="F913" s="63"/>
      <c r="G913" s="63"/>
      <c r="H913" s="63"/>
      <c r="I913" s="63"/>
      <c r="J913" s="63"/>
      <c r="K913" s="63"/>
      <c r="L913" s="63"/>
      <c r="M913" s="122"/>
      <c r="N913" s="60"/>
      <c r="O913" s="63"/>
      <c r="P913" s="63"/>
      <c r="Q913" s="63"/>
      <c r="R913" s="63"/>
      <c r="S913" s="63"/>
      <c r="T913" s="63"/>
      <c r="U913" s="63"/>
      <c r="V913" s="63"/>
      <c r="W913" s="63"/>
      <c r="X913" s="63"/>
      <c r="Y913" s="63"/>
      <c r="Z913" s="63"/>
    </row>
    <row r="914" spans="1:26" ht="13.5" customHeight="1" x14ac:dyDescent="0.35">
      <c r="A914" s="60"/>
      <c r="B914" s="60"/>
      <c r="C914" s="63"/>
      <c r="D914" s="63"/>
      <c r="E914" s="63"/>
      <c r="F914" s="63"/>
      <c r="G914" s="63"/>
      <c r="H914" s="63"/>
      <c r="I914" s="63"/>
      <c r="J914" s="63"/>
      <c r="K914" s="63"/>
      <c r="L914" s="63"/>
      <c r="M914" s="122"/>
      <c r="N914" s="60"/>
      <c r="O914" s="63"/>
      <c r="P914" s="63"/>
      <c r="Q914" s="63"/>
      <c r="R914" s="63"/>
      <c r="S914" s="63"/>
      <c r="T914" s="63"/>
      <c r="U914" s="63"/>
      <c r="V914" s="63"/>
      <c r="W914" s="63"/>
      <c r="X914" s="63"/>
      <c r="Y914" s="63"/>
      <c r="Z914" s="63"/>
    </row>
    <row r="915" spans="1:26" ht="13.5" customHeight="1" x14ac:dyDescent="0.35">
      <c r="A915" s="60"/>
      <c r="B915" s="60"/>
      <c r="C915" s="63"/>
      <c r="D915" s="63"/>
      <c r="E915" s="63"/>
      <c r="F915" s="63"/>
      <c r="G915" s="63"/>
      <c r="H915" s="63"/>
      <c r="I915" s="63"/>
      <c r="J915" s="63"/>
      <c r="K915" s="63"/>
      <c r="L915" s="63"/>
      <c r="M915" s="122"/>
      <c r="N915" s="60"/>
      <c r="O915" s="63"/>
      <c r="P915" s="63"/>
      <c r="Q915" s="63"/>
      <c r="R915" s="63"/>
      <c r="S915" s="63"/>
      <c r="T915" s="63"/>
      <c r="U915" s="63"/>
      <c r="V915" s="63"/>
      <c r="W915" s="63"/>
      <c r="X915" s="63"/>
      <c r="Y915" s="63"/>
      <c r="Z915" s="63"/>
    </row>
    <row r="916" spans="1:26" ht="13.5" customHeight="1" x14ac:dyDescent="0.35">
      <c r="A916" s="60"/>
      <c r="B916" s="60"/>
      <c r="C916" s="63"/>
      <c r="D916" s="63"/>
      <c r="E916" s="63"/>
      <c r="F916" s="63"/>
      <c r="G916" s="63"/>
      <c r="H916" s="63"/>
      <c r="I916" s="63"/>
      <c r="J916" s="63"/>
      <c r="K916" s="63"/>
      <c r="L916" s="63"/>
      <c r="M916" s="122"/>
      <c r="N916" s="60"/>
      <c r="O916" s="63"/>
      <c r="P916" s="63"/>
      <c r="Q916" s="63"/>
      <c r="R916" s="63"/>
      <c r="S916" s="63"/>
      <c r="T916" s="63"/>
      <c r="U916" s="63"/>
      <c r="V916" s="63"/>
      <c r="W916" s="63"/>
      <c r="X916" s="63"/>
      <c r="Y916" s="63"/>
      <c r="Z916" s="63"/>
    </row>
    <row r="917" spans="1:26" ht="13.5" customHeight="1" x14ac:dyDescent="0.35">
      <c r="A917" s="60"/>
      <c r="B917" s="60"/>
      <c r="C917" s="63"/>
      <c r="D917" s="63"/>
      <c r="E917" s="63"/>
      <c r="F917" s="63"/>
      <c r="G917" s="63"/>
      <c r="H917" s="63"/>
      <c r="I917" s="63"/>
      <c r="J917" s="63"/>
      <c r="K917" s="63"/>
      <c r="L917" s="63"/>
      <c r="M917" s="122"/>
      <c r="N917" s="60"/>
      <c r="O917" s="63"/>
      <c r="P917" s="63"/>
      <c r="Q917" s="63"/>
      <c r="R917" s="63"/>
      <c r="S917" s="63"/>
      <c r="T917" s="63"/>
      <c r="U917" s="63"/>
      <c r="V917" s="63"/>
      <c r="W917" s="63"/>
      <c r="X917" s="63"/>
      <c r="Y917" s="63"/>
      <c r="Z917" s="63"/>
    </row>
    <row r="918" spans="1:26" ht="13.5" customHeight="1" x14ac:dyDescent="0.35">
      <c r="A918" s="60"/>
      <c r="B918" s="60"/>
      <c r="C918" s="63"/>
      <c r="D918" s="63"/>
      <c r="E918" s="63"/>
      <c r="F918" s="63"/>
      <c r="G918" s="63"/>
      <c r="H918" s="63"/>
      <c r="I918" s="63"/>
      <c r="J918" s="63"/>
      <c r="K918" s="63"/>
      <c r="L918" s="63"/>
      <c r="M918" s="122"/>
      <c r="N918" s="60"/>
      <c r="O918" s="63"/>
      <c r="P918" s="63"/>
      <c r="Q918" s="63"/>
      <c r="R918" s="63"/>
      <c r="S918" s="63"/>
      <c r="T918" s="63"/>
      <c r="U918" s="63"/>
      <c r="V918" s="63"/>
      <c r="W918" s="63"/>
      <c r="X918" s="63"/>
      <c r="Y918" s="63"/>
      <c r="Z918" s="63"/>
    </row>
    <row r="919" spans="1:26" ht="13.5" customHeight="1" x14ac:dyDescent="0.35">
      <c r="A919" s="60"/>
      <c r="B919" s="60"/>
      <c r="C919" s="63"/>
      <c r="D919" s="63"/>
      <c r="E919" s="63"/>
      <c r="F919" s="63"/>
      <c r="G919" s="63"/>
      <c r="H919" s="63"/>
      <c r="I919" s="63"/>
      <c r="J919" s="63"/>
      <c r="K919" s="63"/>
      <c r="L919" s="63"/>
      <c r="M919" s="122"/>
      <c r="N919" s="60"/>
      <c r="O919" s="63"/>
      <c r="P919" s="63"/>
      <c r="Q919" s="63"/>
      <c r="R919" s="63"/>
      <c r="S919" s="63"/>
      <c r="T919" s="63"/>
      <c r="U919" s="63"/>
      <c r="V919" s="63"/>
      <c r="W919" s="63"/>
      <c r="X919" s="63"/>
      <c r="Y919" s="63"/>
      <c r="Z919" s="63"/>
    </row>
    <row r="920" spans="1:26" ht="13.5" customHeight="1" x14ac:dyDescent="0.35">
      <c r="A920" s="60"/>
      <c r="B920" s="60"/>
      <c r="C920" s="63"/>
      <c r="D920" s="63"/>
      <c r="E920" s="63"/>
      <c r="F920" s="63"/>
      <c r="G920" s="63"/>
      <c r="H920" s="63"/>
      <c r="I920" s="63"/>
      <c r="J920" s="63"/>
      <c r="K920" s="63"/>
      <c r="L920" s="63"/>
      <c r="M920" s="122"/>
      <c r="N920" s="60"/>
      <c r="O920" s="63"/>
      <c r="P920" s="63"/>
      <c r="Q920" s="63"/>
      <c r="R920" s="63"/>
      <c r="S920" s="63"/>
      <c r="T920" s="63"/>
      <c r="U920" s="63"/>
      <c r="V920" s="63"/>
      <c r="W920" s="63"/>
      <c r="X920" s="63"/>
      <c r="Y920" s="63"/>
      <c r="Z920" s="63"/>
    </row>
    <row r="921" spans="1:26" ht="13.5" customHeight="1" x14ac:dyDescent="0.35">
      <c r="A921" s="60"/>
      <c r="B921" s="60"/>
      <c r="C921" s="63"/>
      <c r="D921" s="63"/>
      <c r="E921" s="63"/>
      <c r="F921" s="63"/>
      <c r="G921" s="63"/>
      <c r="H921" s="63"/>
      <c r="I921" s="63"/>
      <c r="J921" s="63"/>
      <c r="K921" s="63"/>
      <c r="L921" s="63"/>
      <c r="M921" s="122"/>
      <c r="N921" s="60"/>
      <c r="O921" s="63"/>
      <c r="P921" s="63"/>
      <c r="Q921" s="63"/>
      <c r="R921" s="63"/>
      <c r="S921" s="63"/>
      <c r="T921" s="63"/>
      <c r="U921" s="63"/>
      <c r="V921" s="63"/>
      <c r="W921" s="63"/>
      <c r="X921" s="63"/>
      <c r="Y921" s="63"/>
      <c r="Z921" s="63"/>
    </row>
    <row r="922" spans="1:26" ht="13.5" customHeight="1" x14ac:dyDescent="0.35">
      <c r="A922" s="60"/>
      <c r="B922" s="60"/>
      <c r="C922" s="63"/>
      <c r="D922" s="63"/>
      <c r="E922" s="63"/>
      <c r="F922" s="63"/>
      <c r="G922" s="63"/>
      <c r="H922" s="63"/>
      <c r="I922" s="63"/>
      <c r="J922" s="63"/>
      <c r="K922" s="63"/>
      <c r="L922" s="63"/>
      <c r="M922" s="122"/>
      <c r="N922" s="60"/>
      <c r="O922" s="63"/>
      <c r="P922" s="63"/>
      <c r="Q922" s="63"/>
      <c r="R922" s="63"/>
      <c r="S922" s="63"/>
      <c r="T922" s="63"/>
      <c r="U922" s="63"/>
      <c r="V922" s="63"/>
      <c r="W922" s="63"/>
      <c r="X922" s="63"/>
      <c r="Y922" s="63"/>
      <c r="Z922" s="63"/>
    </row>
    <row r="923" spans="1:26" ht="13.5" customHeight="1" x14ac:dyDescent="0.35">
      <c r="A923" s="60"/>
      <c r="B923" s="60"/>
      <c r="C923" s="63"/>
      <c r="D923" s="63"/>
      <c r="E923" s="63"/>
      <c r="F923" s="63"/>
      <c r="G923" s="63"/>
      <c r="H923" s="63"/>
      <c r="I923" s="63"/>
      <c r="J923" s="63"/>
      <c r="K923" s="63"/>
      <c r="L923" s="63"/>
      <c r="M923" s="122"/>
      <c r="N923" s="60"/>
      <c r="O923" s="63"/>
      <c r="P923" s="63"/>
      <c r="Q923" s="63"/>
      <c r="R923" s="63"/>
      <c r="S923" s="63"/>
      <c r="T923" s="63"/>
      <c r="U923" s="63"/>
      <c r="V923" s="63"/>
      <c r="W923" s="63"/>
      <c r="X923" s="63"/>
      <c r="Y923" s="63"/>
      <c r="Z923" s="63"/>
    </row>
    <row r="924" spans="1:26" ht="13.5" customHeight="1" x14ac:dyDescent="0.35">
      <c r="A924" s="60"/>
      <c r="B924" s="60"/>
      <c r="C924" s="63"/>
      <c r="D924" s="63"/>
      <c r="E924" s="63"/>
      <c r="F924" s="63"/>
      <c r="G924" s="63"/>
      <c r="H924" s="63"/>
      <c r="I924" s="63"/>
      <c r="J924" s="63"/>
      <c r="K924" s="63"/>
      <c r="L924" s="63"/>
      <c r="M924" s="122"/>
      <c r="N924" s="60"/>
      <c r="O924" s="63"/>
      <c r="P924" s="63"/>
      <c r="Q924" s="63"/>
      <c r="R924" s="63"/>
      <c r="S924" s="63"/>
      <c r="T924" s="63"/>
      <c r="U924" s="63"/>
      <c r="V924" s="63"/>
      <c r="W924" s="63"/>
      <c r="X924" s="63"/>
      <c r="Y924" s="63"/>
      <c r="Z924" s="63"/>
    </row>
    <row r="925" spans="1:26" ht="13.5" customHeight="1" x14ac:dyDescent="0.35">
      <c r="A925" s="60"/>
      <c r="B925" s="60"/>
      <c r="C925" s="63"/>
      <c r="D925" s="63"/>
      <c r="E925" s="63"/>
      <c r="F925" s="63"/>
      <c r="G925" s="63"/>
      <c r="H925" s="63"/>
      <c r="I925" s="63"/>
      <c r="J925" s="63"/>
      <c r="K925" s="63"/>
      <c r="L925" s="63"/>
      <c r="M925" s="122"/>
      <c r="N925" s="60"/>
      <c r="O925" s="63"/>
      <c r="P925" s="63"/>
      <c r="Q925" s="63"/>
      <c r="R925" s="63"/>
      <c r="S925" s="63"/>
      <c r="T925" s="63"/>
      <c r="U925" s="63"/>
      <c r="V925" s="63"/>
      <c r="W925" s="63"/>
      <c r="X925" s="63"/>
      <c r="Y925" s="63"/>
      <c r="Z925" s="63"/>
    </row>
    <row r="926" spans="1:26" ht="13.5" customHeight="1" x14ac:dyDescent="0.35">
      <c r="A926" s="60"/>
      <c r="B926" s="60"/>
      <c r="C926" s="63"/>
      <c r="D926" s="63"/>
      <c r="E926" s="63"/>
      <c r="F926" s="63"/>
      <c r="G926" s="63"/>
      <c r="H926" s="63"/>
      <c r="I926" s="63"/>
      <c r="J926" s="63"/>
      <c r="K926" s="63"/>
      <c r="L926" s="63"/>
      <c r="M926" s="122"/>
      <c r="N926" s="60"/>
      <c r="O926" s="63"/>
      <c r="P926" s="63"/>
      <c r="Q926" s="63"/>
      <c r="R926" s="63"/>
      <c r="S926" s="63"/>
      <c r="T926" s="63"/>
      <c r="U926" s="63"/>
      <c r="V926" s="63"/>
      <c r="W926" s="63"/>
      <c r="X926" s="63"/>
      <c r="Y926" s="63"/>
      <c r="Z926" s="63"/>
    </row>
    <row r="927" spans="1:26" ht="13.5" customHeight="1" x14ac:dyDescent="0.35">
      <c r="A927" s="60"/>
      <c r="B927" s="60"/>
      <c r="C927" s="63"/>
      <c r="D927" s="63"/>
      <c r="E927" s="63"/>
      <c r="F927" s="63"/>
      <c r="G927" s="63"/>
      <c r="H927" s="63"/>
      <c r="I927" s="63"/>
      <c r="J927" s="63"/>
      <c r="K927" s="63"/>
      <c r="L927" s="63"/>
      <c r="M927" s="122"/>
      <c r="N927" s="60"/>
      <c r="O927" s="63"/>
      <c r="P927" s="63"/>
      <c r="Q927" s="63"/>
      <c r="R927" s="63"/>
      <c r="S927" s="63"/>
      <c r="T927" s="63"/>
      <c r="U927" s="63"/>
      <c r="V927" s="63"/>
      <c r="W927" s="63"/>
      <c r="X927" s="63"/>
      <c r="Y927" s="63"/>
      <c r="Z927" s="63"/>
    </row>
    <row r="928" spans="1:26" ht="13.5" customHeight="1" x14ac:dyDescent="0.35">
      <c r="A928" s="60"/>
      <c r="B928" s="60"/>
      <c r="C928" s="63"/>
      <c r="D928" s="63"/>
      <c r="E928" s="63"/>
      <c r="F928" s="63"/>
      <c r="G928" s="63"/>
      <c r="H928" s="63"/>
      <c r="I928" s="63"/>
      <c r="J928" s="63"/>
      <c r="K928" s="63"/>
      <c r="L928" s="63"/>
      <c r="M928" s="122"/>
      <c r="N928" s="60"/>
      <c r="O928" s="63"/>
      <c r="P928" s="63"/>
      <c r="Q928" s="63"/>
      <c r="R928" s="63"/>
      <c r="S928" s="63"/>
      <c r="T928" s="63"/>
      <c r="U928" s="63"/>
      <c r="V928" s="63"/>
      <c r="W928" s="63"/>
      <c r="X928" s="63"/>
      <c r="Y928" s="63"/>
      <c r="Z928" s="63"/>
    </row>
    <row r="929" spans="1:26" ht="13.5" customHeight="1" x14ac:dyDescent="0.35">
      <c r="A929" s="60"/>
      <c r="B929" s="60"/>
      <c r="C929" s="63"/>
      <c r="D929" s="63"/>
      <c r="E929" s="63"/>
      <c r="F929" s="63"/>
      <c r="G929" s="63"/>
      <c r="H929" s="63"/>
      <c r="I929" s="63"/>
      <c r="J929" s="63"/>
      <c r="K929" s="63"/>
      <c r="L929" s="63"/>
      <c r="M929" s="122"/>
      <c r="N929" s="60"/>
      <c r="O929" s="63"/>
      <c r="P929" s="63"/>
      <c r="Q929" s="63"/>
      <c r="R929" s="63"/>
      <c r="S929" s="63"/>
      <c r="T929" s="63"/>
      <c r="U929" s="63"/>
      <c r="V929" s="63"/>
      <c r="W929" s="63"/>
      <c r="X929" s="63"/>
      <c r="Y929" s="63"/>
      <c r="Z929" s="63"/>
    </row>
    <row r="930" spans="1:26" ht="13.5" customHeight="1" x14ac:dyDescent="0.35">
      <c r="A930" s="60"/>
      <c r="B930" s="60"/>
      <c r="C930" s="63"/>
      <c r="D930" s="63"/>
      <c r="E930" s="63"/>
      <c r="F930" s="63"/>
      <c r="G930" s="63"/>
      <c r="H930" s="63"/>
      <c r="I930" s="63"/>
      <c r="J930" s="63"/>
      <c r="K930" s="63"/>
      <c r="L930" s="63"/>
      <c r="M930" s="122"/>
      <c r="N930" s="60"/>
      <c r="O930" s="63"/>
      <c r="P930" s="63"/>
      <c r="Q930" s="63"/>
      <c r="R930" s="63"/>
      <c r="S930" s="63"/>
      <c r="T930" s="63"/>
      <c r="U930" s="63"/>
      <c r="V930" s="63"/>
      <c r="W930" s="63"/>
      <c r="X930" s="63"/>
      <c r="Y930" s="63"/>
      <c r="Z930" s="63"/>
    </row>
    <row r="931" spans="1:26" ht="13.5" customHeight="1" x14ac:dyDescent="0.35">
      <c r="A931" s="60"/>
      <c r="B931" s="60"/>
      <c r="C931" s="63"/>
      <c r="D931" s="63"/>
      <c r="E931" s="63"/>
      <c r="F931" s="63"/>
      <c r="G931" s="63"/>
      <c r="H931" s="63"/>
      <c r="I931" s="63"/>
      <c r="J931" s="63"/>
      <c r="K931" s="63"/>
      <c r="L931" s="63"/>
      <c r="M931" s="122"/>
      <c r="N931" s="60"/>
      <c r="O931" s="63"/>
      <c r="P931" s="63"/>
      <c r="Q931" s="63"/>
      <c r="R931" s="63"/>
      <c r="S931" s="63"/>
      <c r="T931" s="63"/>
      <c r="U931" s="63"/>
      <c r="V931" s="63"/>
      <c r="W931" s="63"/>
      <c r="X931" s="63"/>
      <c r="Y931" s="63"/>
      <c r="Z931" s="63"/>
    </row>
    <row r="932" spans="1:26" ht="13.5" customHeight="1" x14ac:dyDescent="0.35">
      <c r="A932" s="60"/>
      <c r="B932" s="60"/>
      <c r="C932" s="63"/>
      <c r="D932" s="63"/>
      <c r="E932" s="63"/>
      <c r="F932" s="63"/>
      <c r="G932" s="63"/>
      <c r="H932" s="63"/>
      <c r="I932" s="63"/>
      <c r="J932" s="63"/>
      <c r="K932" s="63"/>
      <c r="L932" s="63"/>
      <c r="M932" s="122"/>
      <c r="N932" s="60"/>
      <c r="O932" s="63"/>
      <c r="P932" s="63"/>
      <c r="Q932" s="63"/>
      <c r="R932" s="63"/>
      <c r="S932" s="63"/>
      <c r="T932" s="63"/>
      <c r="U932" s="63"/>
      <c r="V932" s="63"/>
      <c r="W932" s="63"/>
      <c r="X932" s="63"/>
      <c r="Y932" s="63"/>
      <c r="Z932" s="63"/>
    </row>
    <row r="933" spans="1:26" ht="13.5" customHeight="1" x14ac:dyDescent="0.35">
      <c r="A933" s="60"/>
      <c r="B933" s="60"/>
      <c r="C933" s="63"/>
      <c r="D933" s="63"/>
      <c r="E933" s="63"/>
      <c r="F933" s="63"/>
      <c r="G933" s="63"/>
      <c r="H933" s="63"/>
      <c r="I933" s="63"/>
      <c r="J933" s="63"/>
      <c r="K933" s="63"/>
      <c r="L933" s="63"/>
      <c r="M933" s="122"/>
      <c r="N933" s="60"/>
      <c r="O933" s="63"/>
      <c r="P933" s="63"/>
      <c r="Q933" s="63"/>
      <c r="R933" s="63"/>
      <c r="S933" s="63"/>
      <c r="T933" s="63"/>
      <c r="U933" s="63"/>
      <c r="V933" s="63"/>
      <c r="W933" s="63"/>
      <c r="X933" s="63"/>
      <c r="Y933" s="63"/>
      <c r="Z933" s="63"/>
    </row>
    <row r="934" spans="1:26" ht="13.5" customHeight="1" x14ac:dyDescent="0.35">
      <c r="A934" s="60"/>
      <c r="B934" s="60"/>
      <c r="C934" s="63"/>
      <c r="D934" s="63"/>
      <c r="E934" s="63"/>
      <c r="F934" s="63"/>
      <c r="G934" s="63"/>
      <c r="H934" s="63"/>
      <c r="I934" s="63"/>
      <c r="J934" s="63"/>
      <c r="K934" s="63"/>
      <c r="L934" s="63"/>
      <c r="M934" s="122"/>
      <c r="N934" s="60"/>
      <c r="O934" s="63"/>
      <c r="P934" s="63"/>
      <c r="Q934" s="63"/>
      <c r="R934" s="63"/>
      <c r="S934" s="63"/>
      <c r="T934" s="63"/>
      <c r="U934" s="63"/>
      <c r="V934" s="63"/>
      <c r="W934" s="63"/>
      <c r="X934" s="63"/>
      <c r="Y934" s="63"/>
      <c r="Z934" s="63"/>
    </row>
    <row r="935" spans="1:26" ht="13.5" customHeight="1" x14ac:dyDescent="0.35">
      <c r="A935" s="60"/>
      <c r="B935" s="60"/>
      <c r="C935" s="63"/>
      <c r="D935" s="63"/>
      <c r="E935" s="63"/>
      <c r="F935" s="63"/>
      <c r="G935" s="63"/>
      <c r="H935" s="63"/>
      <c r="I935" s="63"/>
      <c r="J935" s="63"/>
      <c r="K935" s="63"/>
      <c r="L935" s="63"/>
      <c r="M935" s="122"/>
      <c r="N935" s="60"/>
      <c r="O935" s="63"/>
      <c r="P935" s="63"/>
      <c r="Q935" s="63"/>
      <c r="R935" s="63"/>
      <c r="S935" s="63"/>
      <c r="T935" s="63"/>
      <c r="U935" s="63"/>
      <c r="V935" s="63"/>
      <c r="W935" s="63"/>
      <c r="X935" s="63"/>
      <c r="Y935" s="63"/>
      <c r="Z935" s="63"/>
    </row>
    <row r="936" spans="1:26" ht="13.5" customHeight="1" x14ac:dyDescent="0.35">
      <c r="A936" s="60"/>
      <c r="B936" s="60"/>
      <c r="C936" s="63"/>
      <c r="D936" s="63"/>
      <c r="E936" s="63"/>
      <c r="F936" s="63"/>
      <c r="G936" s="63"/>
      <c r="H936" s="63"/>
      <c r="I936" s="63"/>
      <c r="J936" s="63"/>
      <c r="K936" s="63"/>
      <c r="L936" s="63"/>
      <c r="M936" s="122"/>
      <c r="N936" s="60"/>
      <c r="O936" s="63"/>
      <c r="P936" s="63"/>
      <c r="Q936" s="63"/>
      <c r="R936" s="63"/>
      <c r="S936" s="63"/>
      <c r="T936" s="63"/>
      <c r="U936" s="63"/>
      <c r="V936" s="63"/>
      <c r="W936" s="63"/>
      <c r="X936" s="63"/>
      <c r="Y936" s="63"/>
      <c r="Z936" s="63"/>
    </row>
    <row r="937" spans="1:26" ht="13.5" customHeight="1" x14ac:dyDescent="0.35">
      <c r="A937" s="60"/>
      <c r="B937" s="60"/>
      <c r="C937" s="63"/>
      <c r="D937" s="63"/>
      <c r="E937" s="63"/>
      <c r="F937" s="63"/>
      <c r="G937" s="63"/>
      <c r="H937" s="63"/>
      <c r="I937" s="63"/>
      <c r="J937" s="63"/>
      <c r="K937" s="63"/>
      <c r="L937" s="63"/>
      <c r="M937" s="122"/>
      <c r="N937" s="60"/>
      <c r="O937" s="63"/>
      <c r="P937" s="63"/>
      <c r="Q937" s="63"/>
      <c r="R937" s="63"/>
      <c r="S937" s="63"/>
      <c r="T937" s="63"/>
      <c r="U937" s="63"/>
      <c r="V937" s="63"/>
      <c r="W937" s="63"/>
      <c r="X937" s="63"/>
      <c r="Y937" s="63"/>
      <c r="Z937" s="63"/>
    </row>
    <row r="938" spans="1:26" ht="13.5" customHeight="1" x14ac:dyDescent="0.35">
      <c r="A938" s="60"/>
      <c r="B938" s="60"/>
      <c r="C938" s="63"/>
      <c r="D938" s="63"/>
      <c r="E938" s="63"/>
      <c r="F938" s="63"/>
      <c r="G938" s="63"/>
      <c r="H938" s="63"/>
      <c r="I938" s="63"/>
      <c r="J938" s="63"/>
      <c r="K938" s="63"/>
      <c r="L938" s="63"/>
      <c r="M938" s="122"/>
      <c r="N938" s="60"/>
      <c r="O938" s="63"/>
      <c r="P938" s="63"/>
      <c r="Q938" s="63"/>
      <c r="R938" s="63"/>
      <c r="S938" s="63"/>
      <c r="T938" s="63"/>
      <c r="U938" s="63"/>
      <c r="V938" s="63"/>
      <c r="W938" s="63"/>
      <c r="X938" s="63"/>
      <c r="Y938" s="63"/>
      <c r="Z938" s="63"/>
    </row>
    <row r="939" spans="1:26" ht="13.5" customHeight="1" x14ac:dyDescent="0.35">
      <c r="A939" s="60"/>
      <c r="B939" s="60"/>
      <c r="C939" s="63"/>
      <c r="D939" s="63"/>
      <c r="E939" s="63"/>
      <c r="F939" s="63"/>
      <c r="G939" s="63"/>
      <c r="H939" s="63"/>
      <c r="I939" s="63"/>
      <c r="J939" s="63"/>
      <c r="K939" s="63"/>
      <c r="L939" s="63"/>
      <c r="M939" s="122"/>
      <c r="N939" s="60"/>
      <c r="O939" s="63"/>
      <c r="P939" s="63"/>
      <c r="Q939" s="63"/>
      <c r="R939" s="63"/>
      <c r="S939" s="63"/>
      <c r="T939" s="63"/>
      <c r="U939" s="63"/>
      <c r="V939" s="63"/>
      <c r="W939" s="63"/>
      <c r="X939" s="63"/>
      <c r="Y939" s="63"/>
      <c r="Z939" s="63"/>
    </row>
    <row r="940" spans="1:26" ht="13.5" customHeight="1" x14ac:dyDescent="0.35">
      <c r="A940" s="60"/>
      <c r="B940" s="60"/>
      <c r="C940" s="63"/>
      <c r="D940" s="63"/>
      <c r="E940" s="63"/>
      <c r="F940" s="63"/>
      <c r="G940" s="63"/>
      <c r="H940" s="63"/>
      <c r="I940" s="63"/>
      <c r="J940" s="63"/>
      <c r="K940" s="63"/>
      <c r="L940" s="63"/>
      <c r="M940" s="122"/>
      <c r="N940" s="60"/>
      <c r="O940" s="63"/>
      <c r="P940" s="63"/>
      <c r="Q940" s="63"/>
      <c r="R940" s="63"/>
      <c r="S940" s="63"/>
      <c r="T940" s="63"/>
      <c r="U940" s="63"/>
      <c r="V940" s="63"/>
      <c r="W940" s="63"/>
      <c r="X940" s="63"/>
      <c r="Y940" s="63"/>
      <c r="Z940" s="63"/>
    </row>
    <row r="941" spans="1:26" ht="13.5" customHeight="1" x14ac:dyDescent="0.35">
      <c r="A941" s="60"/>
      <c r="B941" s="60"/>
      <c r="C941" s="63"/>
      <c r="D941" s="63"/>
      <c r="E941" s="63"/>
      <c r="F941" s="63"/>
      <c r="G941" s="63"/>
      <c r="H941" s="63"/>
      <c r="I941" s="63"/>
      <c r="J941" s="63"/>
      <c r="K941" s="63"/>
      <c r="L941" s="63"/>
      <c r="M941" s="122"/>
      <c r="N941" s="60"/>
      <c r="O941" s="63"/>
      <c r="P941" s="63"/>
      <c r="Q941" s="63"/>
      <c r="R941" s="63"/>
      <c r="S941" s="63"/>
      <c r="T941" s="63"/>
      <c r="U941" s="63"/>
      <c r="V941" s="63"/>
      <c r="W941" s="63"/>
      <c r="X941" s="63"/>
      <c r="Y941" s="63"/>
      <c r="Z941" s="63"/>
    </row>
    <row r="942" spans="1:26" ht="13.5" customHeight="1" x14ac:dyDescent="0.35">
      <c r="A942" s="60"/>
      <c r="B942" s="60"/>
      <c r="C942" s="63"/>
      <c r="D942" s="63"/>
      <c r="E942" s="63"/>
      <c r="F942" s="63"/>
      <c r="G942" s="63"/>
      <c r="H942" s="63"/>
      <c r="I942" s="63"/>
      <c r="J942" s="63"/>
      <c r="K942" s="63"/>
      <c r="L942" s="63"/>
      <c r="M942" s="122"/>
      <c r="N942" s="60"/>
      <c r="O942" s="63"/>
      <c r="P942" s="63"/>
      <c r="Q942" s="63"/>
      <c r="R942" s="63"/>
      <c r="S942" s="63"/>
      <c r="T942" s="63"/>
      <c r="U942" s="63"/>
      <c r="V942" s="63"/>
      <c r="W942" s="63"/>
      <c r="X942" s="63"/>
      <c r="Y942" s="63"/>
      <c r="Z942" s="63"/>
    </row>
    <row r="943" spans="1:26" ht="13.5" customHeight="1" x14ac:dyDescent="0.35">
      <c r="A943" s="60"/>
      <c r="B943" s="60"/>
      <c r="C943" s="63"/>
      <c r="D943" s="63"/>
      <c r="E943" s="63"/>
      <c r="F943" s="63"/>
      <c r="G943" s="63"/>
      <c r="H943" s="63"/>
      <c r="I943" s="63"/>
      <c r="J943" s="63"/>
      <c r="K943" s="63"/>
      <c r="L943" s="63"/>
      <c r="M943" s="122"/>
      <c r="N943" s="60"/>
      <c r="O943" s="63"/>
      <c r="P943" s="63"/>
      <c r="Q943" s="63"/>
      <c r="R943" s="63"/>
      <c r="S943" s="63"/>
      <c r="T943" s="63"/>
      <c r="U943" s="63"/>
      <c r="V943" s="63"/>
      <c r="W943" s="63"/>
      <c r="X943" s="63"/>
      <c r="Y943" s="63"/>
      <c r="Z943" s="63"/>
    </row>
    <row r="944" spans="1:26" ht="13.5" customHeight="1" x14ac:dyDescent="0.35">
      <c r="A944" s="60"/>
      <c r="B944" s="60"/>
      <c r="C944" s="63"/>
      <c r="D944" s="63"/>
      <c r="E944" s="63"/>
      <c r="F944" s="63"/>
      <c r="G944" s="63"/>
      <c r="H944" s="63"/>
      <c r="I944" s="63"/>
      <c r="J944" s="63"/>
      <c r="K944" s="63"/>
      <c r="L944" s="63"/>
      <c r="M944" s="122"/>
      <c r="N944" s="60"/>
      <c r="O944" s="63"/>
      <c r="P944" s="63"/>
      <c r="Q944" s="63"/>
      <c r="R944" s="63"/>
      <c r="S944" s="63"/>
      <c r="T944" s="63"/>
      <c r="U944" s="63"/>
      <c r="V944" s="63"/>
      <c r="W944" s="63"/>
      <c r="X944" s="63"/>
      <c r="Y944" s="63"/>
      <c r="Z944" s="63"/>
    </row>
    <row r="945" spans="1:26" ht="13.5" customHeight="1" x14ac:dyDescent="0.35">
      <c r="A945" s="60"/>
      <c r="B945" s="60"/>
      <c r="C945" s="63"/>
      <c r="D945" s="63"/>
      <c r="E945" s="63"/>
      <c r="F945" s="63"/>
      <c r="G945" s="63"/>
      <c r="H945" s="63"/>
      <c r="I945" s="63"/>
      <c r="J945" s="63"/>
      <c r="K945" s="63"/>
      <c r="L945" s="63"/>
      <c r="M945" s="122"/>
      <c r="N945" s="60"/>
      <c r="O945" s="63"/>
      <c r="P945" s="63"/>
      <c r="Q945" s="63"/>
      <c r="R945" s="63"/>
      <c r="S945" s="63"/>
      <c r="T945" s="63"/>
      <c r="U945" s="63"/>
      <c r="V945" s="63"/>
      <c r="W945" s="63"/>
      <c r="X945" s="63"/>
      <c r="Y945" s="63"/>
      <c r="Z945" s="63"/>
    </row>
    <row r="946" spans="1:26" ht="13.5" customHeight="1" x14ac:dyDescent="0.35">
      <c r="A946" s="60"/>
      <c r="B946" s="60"/>
      <c r="C946" s="63"/>
      <c r="D946" s="63"/>
      <c r="E946" s="63"/>
      <c r="F946" s="63"/>
      <c r="G946" s="63"/>
      <c r="H946" s="63"/>
      <c r="I946" s="63"/>
      <c r="J946" s="63"/>
      <c r="K946" s="63"/>
      <c r="L946" s="63"/>
      <c r="M946" s="122"/>
      <c r="N946" s="60"/>
      <c r="O946" s="63"/>
      <c r="P946" s="63"/>
      <c r="Q946" s="63"/>
      <c r="R946" s="63"/>
      <c r="S946" s="63"/>
      <c r="T946" s="63"/>
      <c r="U946" s="63"/>
      <c r="V946" s="63"/>
      <c r="W946" s="63"/>
      <c r="X946" s="63"/>
      <c r="Y946" s="63"/>
      <c r="Z946" s="63"/>
    </row>
    <row r="947" spans="1:26" ht="13.5" customHeight="1" x14ac:dyDescent="0.35">
      <c r="A947" s="60"/>
      <c r="B947" s="60"/>
      <c r="C947" s="63"/>
      <c r="D947" s="63"/>
      <c r="E947" s="63"/>
      <c r="F947" s="63"/>
      <c r="G947" s="63"/>
      <c r="H947" s="63"/>
      <c r="I947" s="63"/>
      <c r="J947" s="63"/>
      <c r="K947" s="63"/>
      <c r="L947" s="63"/>
      <c r="M947" s="122"/>
      <c r="N947" s="60"/>
      <c r="O947" s="63"/>
      <c r="P947" s="63"/>
      <c r="Q947" s="63"/>
      <c r="R947" s="63"/>
      <c r="S947" s="63"/>
      <c r="T947" s="63"/>
      <c r="U947" s="63"/>
      <c r="V947" s="63"/>
      <c r="W947" s="63"/>
      <c r="X947" s="63"/>
      <c r="Y947" s="63"/>
      <c r="Z947" s="63"/>
    </row>
    <row r="948" spans="1:26" ht="13.5" customHeight="1" x14ac:dyDescent="0.35">
      <c r="A948" s="60"/>
      <c r="B948" s="60"/>
      <c r="C948" s="63"/>
      <c r="D948" s="63"/>
      <c r="E948" s="63"/>
      <c r="F948" s="63"/>
      <c r="G948" s="63"/>
      <c r="H948" s="63"/>
      <c r="I948" s="63"/>
      <c r="J948" s="63"/>
      <c r="K948" s="63"/>
      <c r="L948" s="63"/>
      <c r="M948" s="122"/>
      <c r="N948" s="60"/>
      <c r="O948" s="63"/>
      <c r="P948" s="63"/>
      <c r="Q948" s="63"/>
      <c r="R948" s="63"/>
      <c r="S948" s="63"/>
      <c r="T948" s="63"/>
      <c r="U948" s="63"/>
      <c r="V948" s="63"/>
      <c r="W948" s="63"/>
      <c r="X948" s="63"/>
      <c r="Y948" s="63"/>
      <c r="Z948" s="63"/>
    </row>
    <row r="949" spans="1:26" ht="13.5" customHeight="1" x14ac:dyDescent="0.35">
      <c r="A949" s="60"/>
      <c r="B949" s="60"/>
      <c r="C949" s="63"/>
      <c r="D949" s="63"/>
      <c r="E949" s="63"/>
      <c r="F949" s="63"/>
      <c r="G949" s="63"/>
      <c r="H949" s="63"/>
      <c r="I949" s="63"/>
      <c r="J949" s="63"/>
      <c r="K949" s="63"/>
      <c r="L949" s="63"/>
      <c r="M949" s="122"/>
      <c r="N949" s="60"/>
      <c r="O949" s="63"/>
      <c r="P949" s="63"/>
      <c r="Q949" s="63"/>
      <c r="R949" s="63"/>
      <c r="S949" s="63"/>
      <c r="T949" s="63"/>
      <c r="U949" s="63"/>
      <c r="V949" s="63"/>
      <c r="W949" s="63"/>
      <c r="X949" s="63"/>
      <c r="Y949" s="63"/>
      <c r="Z949" s="63"/>
    </row>
    <row r="950" spans="1:26" ht="13.5" customHeight="1" x14ac:dyDescent="0.35">
      <c r="A950" s="60"/>
      <c r="B950" s="60"/>
      <c r="C950" s="63"/>
      <c r="D950" s="63"/>
      <c r="E950" s="63"/>
      <c r="F950" s="63"/>
      <c r="G950" s="63"/>
      <c r="H950" s="63"/>
      <c r="I950" s="63"/>
      <c r="J950" s="63"/>
      <c r="K950" s="63"/>
      <c r="L950" s="63"/>
      <c r="M950" s="122"/>
      <c r="N950" s="60"/>
      <c r="O950" s="63"/>
      <c r="P950" s="63"/>
      <c r="Q950" s="63"/>
      <c r="R950" s="63"/>
      <c r="S950" s="63"/>
      <c r="T950" s="63"/>
      <c r="U950" s="63"/>
      <c r="V950" s="63"/>
      <c r="W950" s="63"/>
      <c r="X950" s="63"/>
      <c r="Y950" s="63"/>
      <c r="Z950" s="63"/>
    </row>
    <row r="951" spans="1:26" ht="13.5" customHeight="1" x14ac:dyDescent="0.35">
      <c r="A951" s="60"/>
      <c r="B951" s="60"/>
      <c r="C951" s="63"/>
      <c r="D951" s="63"/>
      <c r="E951" s="63"/>
      <c r="F951" s="63"/>
      <c r="G951" s="63"/>
      <c r="H951" s="63"/>
      <c r="I951" s="63"/>
      <c r="J951" s="63"/>
      <c r="K951" s="63"/>
      <c r="L951" s="63"/>
      <c r="M951" s="122"/>
      <c r="N951" s="60"/>
      <c r="O951" s="63"/>
      <c r="P951" s="63"/>
      <c r="Q951" s="63"/>
      <c r="R951" s="63"/>
      <c r="S951" s="63"/>
      <c r="T951" s="63"/>
      <c r="U951" s="63"/>
      <c r="V951" s="63"/>
      <c r="W951" s="63"/>
      <c r="X951" s="63"/>
      <c r="Y951" s="63"/>
      <c r="Z951" s="63"/>
    </row>
    <row r="952" spans="1:26" ht="13.5" customHeight="1" x14ac:dyDescent="0.35">
      <c r="A952" s="60"/>
      <c r="B952" s="60"/>
      <c r="C952" s="63"/>
      <c r="D952" s="63"/>
      <c r="E952" s="63"/>
      <c r="F952" s="63"/>
      <c r="G952" s="63"/>
      <c r="H952" s="63"/>
      <c r="I952" s="63"/>
      <c r="J952" s="63"/>
      <c r="K952" s="63"/>
      <c r="L952" s="63"/>
      <c r="M952" s="122"/>
      <c r="N952" s="60"/>
      <c r="O952" s="63"/>
      <c r="P952" s="63"/>
      <c r="Q952" s="63"/>
      <c r="R952" s="63"/>
      <c r="S952" s="63"/>
      <c r="T952" s="63"/>
      <c r="U952" s="63"/>
      <c r="V952" s="63"/>
      <c r="W952" s="63"/>
      <c r="X952" s="63"/>
      <c r="Y952" s="63"/>
      <c r="Z952" s="63"/>
    </row>
    <row r="953" spans="1:26" ht="13.5" customHeight="1" x14ac:dyDescent="0.35">
      <c r="A953" s="60"/>
      <c r="B953" s="60"/>
      <c r="C953" s="63"/>
      <c r="D953" s="63"/>
      <c r="E953" s="63"/>
      <c r="F953" s="63"/>
      <c r="G953" s="63"/>
      <c r="H953" s="63"/>
      <c r="I953" s="63"/>
      <c r="J953" s="63"/>
      <c r="K953" s="63"/>
      <c r="L953" s="63"/>
      <c r="M953" s="122"/>
      <c r="N953" s="60"/>
      <c r="O953" s="63"/>
      <c r="P953" s="63"/>
      <c r="Q953" s="63"/>
      <c r="R953" s="63"/>
      <c r="S953" s="63"/>
      <c r="T953" s="63"/>
      <c r="U953" s="63"/>
      <c r="V953" s="63"/>
      <c r="W953" s="63"/>
      <c r="X953" s="63"/>
      <c r="Y953" s="63"/>
      <c r="Z953" s="63"/>
    </row>
    <row r="954" spans="1:26" ht="13.5" customHeight="1" x14ac:dyDescent="0.35">
      <c r="A954" s="60"/>
      <c r="B954" s="60"/>
      <c r="C954" s="63"/>
      <c r="D954" s="63"/>
      <c r="E954" s="63"/>
      <c r="F954" s="63"/>
      <c r="G954" s="63"/>
      <c r="H954" s="63"/>
      <c r="I954" s="63"/>
      <c r="J954" s="63"/>
      <c r="K954" s="63"/>
      <c r="L954" s="63"/>
      <c r="M954" s="122"/>
      <c r="N954" s="60"/>
      <c r="O954" s="63"/>
      <c r="P954" s="63"/>
      <c r="Q954" s="63"/>
      <c r="R954" s="63"/>
      <c r="S954" s="63"/>
      <c r="T954" s="63"/>
      <c r="U954" s="63"/>
      <c r="V954" s="63"/>
      <c r="W954" s="63"/>
      <c r="X954" s="63"/>
      <c r="Y954" s="63"/>
      <c r="Z954" s="63"/>
    </row>
    <row r="955" spans="1:26" ht="13.5" customHeight="1" x14ac:dyDescent="0.35">
      <c r="A955" s="60"/>
      <c r="B955" s="60"/>
      <c r="C955" s="63"/>
      <c r="D955" s="63"/>
      <c r="E955" s="63"/>
      <c r="F955" s="63"/>
      <c r="G955" s="63"/>
      <c r="H955" s="63"/>
      <c r="I955" s="63"/>
      <c r="J955" s="63"/>
      <c r="K955" s="63"/>
      <c r="L955" s="63"/>
      <c r="M955" s="122"/>
      <c r="N955" s="60"/>
      <c r="O955" s="63"/>
      <c r="P955" s="63"/>
      <c r="Q955" s="63"/>
      <c r="R955" s="63"/>
      <c r="S955" s="63"/>
      <c r="T955" s="63"/>
      <c r="U955" s="63"/>
      <c r="V955" s="63"/>
      <c r="W955" s="63"/>
      <c r="X955" s="63"/>
      <c r="Y955" s="63"/>
      <c r="Z955" s="63"/>
    </row>
    <row r="956" spans="1:26" ht="13.5" customHeight="1" x14ac:dyDescent="0.35">
      <c r="A956" s="60"/>
      <c r="B956" s="60"/>
      <c r="C956" s="63"/>
      <c r="D956" s="63"/>
      <c r="E956" s="63"/>
      <c r="F956" s="63"/>
      <c r="G956" s="63"/>
      <c r="H956" s="63"/>
      <c r="I956" s="63"/>
      <c r="J956" s="63"/>
      <c r="K956" s="63"/>
      <c r="L956" s="63"/>
      <c r="M956" s="122"/>
      <c r="N956" s="60"/>
      <c r="O956" s="63"/>
      <c r="P956" s="63"/>
      <c r="Q956" s="63"/>
      <c r="R956" s="63"/>
      <c r="S956" s="63"/>
      <c r="T956" s="63"/>
      <c r="U956" s="63"/>
      <c r="V956" s="63"/>
      <c r="W956" s="63"/>
      <c r="X956" s="63"/>
      <c r="Y956" s="63"/>
      <c r="Z956" s="63"/>
    </row>
    <row r="957" spans="1:26" ht="13.5" customHeight="1" x14ac:dyDescent="0.35">
      <c r="A957" s="60"/>
      <c r="B957" s="60"/>
      <c r="C957" s="63"/>
      <c r="D957" s="63"/>
      <c r="E957" s="63"/>
      <c r="F957" s="63"/>
      <c r="G957" s="63"/>
      <c r="H957" s="63"/>
      <c r="I957" s="63"/>
      <c r="J957" s="63"/>
      <c r="K957" s="63"/>
      <c r="L957" s="63"/>
      <c r="M957" s="122"/>
      <c r="N957" s="60"/>
      <c r="O957" s="63"/>
      <c r="P957" s="63"/>
      <c r="Q957" s="63"/>
      <c r="R957" s="63"/>
      <c r="S957" s="63"/>
      <c r="T957" s="63"/>
      <c r="U957" s="63"/>
      <c r="V957" s="63"/>
      <c r="W957" s="63"/>
      <c r="X957" s="63"/>
      <c r="Y957" s="63"/>
      <c r="Z957" s="63"/>
    </row>
    <row r="958" spans="1:26" ht="13.5" customHeight="1" x14ac:dyDescent="0.35">
      <c r="A958" s="60"/>
      <c r="B958" s="60"/>
      <c r="C958" s="63"/>
      <c r="D958" s="63"/>
      <c r="E958" s="63"/>
      <c r="F958" s="63"/>
      <c r="G958" s="63"/>
      <c r="H958" s="63"/>
      <c r="I958" s="63"/>
      <c r="J958" s="63"/>
      <c r="K958" s="63"/>
      <c r="L958" s="63"/>
      <c r="M958" s="122"/>
      <c r="N958" s="60"/>
      <c r="O958" s="63"/>
      <c r="P958" s="63"/>
      <c r="Q958" s="63"/>
      <c r="R958" s="63"/>
      <c r="S958" s="63"/>
      <c r="T958" s="63"/>
      <c r="U958" s="63"/>
      <c r="V958" s="63"/>
      <c r="W958" s="63"/>
      <c r="X958" s="63"/>
      <c r="Y958" s="63"/>
      <c r="Z958" s="63"/>
    </row>
    <row r="959" spans="1:26" ht="13.5" customHeight="1" x14ac:dyDescent="0.35">
      <c r="A959" s="60"/>
      <c r="B959" s="60"/>
      <c r="C959" s="63"/>
      <c r="D959" s="63"/>
      <c r="E959" s="63"/>
      <c r="F959" s="63"/>
      <c r="G959" s="63"/>
      <c r="H959" s="63"/>
      <c r="I959" s="63"/>
      <c r="J959" s="63"/>
      <c r="K959" s="63"/>
      <c r="L959" s="63"/>
      <c r="M959" s="122"/>
      <c r="N959" s="60"/>
      <c r="O959" s="63"/>
      <c r="P959" s="63"/>
      <c r="Q959" s="63"/>
      <c r="R959" s="63"/>
      <c r="S959" s="63"/>
      <c r="T959" s="63"/>
      <c r="U959" s="63"/>
      <c r="V959" s="63"/>
      <c r="W959" s="63"/>
      <c r="X959" s="63"/>
      <c r="Y959" s="63"/>
      <c r="Z959" s="63"/>
    </row>
    <row r="960" spans="1:26" ht="13.5" customHeight="1" x14ac:dyDescent="0.35">
      <c r="A960" s="60"/>
      <c r="B960" s="60"/>
      <c r="C960" s="63"/>
      <c r="D960" s="63"/>
      <c r="E960" s="63"/>
      <c r="F960" s="63"/>
      <c r="G960" s="63"/>
      <c r="H960" s="63"/>
      <c r="I960" s="63"/>
      <c r="J960" s="63"/>
      <c r="K960" s="63"/>
      <c r="L960" s="63"/>
      <c r="M960" s="122"/>
      <c r="N960" s="60"/>
      <c r="O960" s="63"/>
      <c r="P960" s="63"/>
      <c r="Q960" s="63"/>
      <c r="R960" s="63"/>
      <c r="S960" s="63"/>
      <c r="T960" s="63"/>
      <c r="U960" s="63"/>
      <c r="V960" s="63"/>
      <c r="W960" s="63"/>
      <c r="X960" s="63"/>
      <c r="Y960" s="63"/>
      <c r="Z960" s="63"/>
    </row>
    <row r="961" spans="1:26" ht="13.5" customHeight="1" x14ac:dyDescent="0.35">
      <c r="A961" s="60"/>
      <c r="B961" s="60"/>
      <c r="C961" s="63"/>
      <c r="D961" s="63"/>
      <c r="E961" s="63"/>
      <c r="F961" s="63"/>
      <c r="G961" s="63"/>
      <c r="H961" s="63"/>
      <c r="I961" s="63"/>
      <c r="J961" s="63"/>
      <c r="K961" s="63"/>
      <c r="L961" s="63"/>
      <c r="M961" s="122"/>
      <c r="N961" s="60"/>
      <c r="O961" s="63"/>
      <c r="P961" s="63"/>
      <c r="Q961" s="63"/>
      <c r="R961" s="63"/>
      <c r="S961" s="63"/>
      <c r="T961" s="63"/>
      <c r="U961" s="63"/>
      <c r="V961" s="63"/>
      <c r="W961" s="63"/>
      <c r="X961" s="63"/>
      <c r="Y961" s="63"/>
      <c r="Z961" s="63"/>
    </row>
    <row r="962" spans="1:26" ht="13.5" customHeight="1" x14ac:dyDescent="0.35">
      <c r="A962" s="60"/>
      <c r="B962" s="60"/>
      <c r="C962" s="63"/>
      <c r="D962" s="63"/>
      <c r="E962" s="63"/>
      <c r="F962" s="63"/>
      <c r="G962" s="63"/>
      <c r="H962" s="63"/>
      <c r="I962" s="63"/>
      <c r="J962" s="63"/>
      <c r="K962" s="63"/>
      <c r="L962" s="63"/>
      <c r="M962" s="122"/>
      <c r="N962" s="60"/>
      <c r="O962" s="63"/>
      <c r="P962" s="63"/>
      <c r="Q962" s="63"/>
      <c r="R962" s="63"/>
      <c r="S962" s="63"/>
      <c r="T962" s="63"/>
      <c r="U962" s="63"/>
      <c r="V962" s="63"/>
      <c r="W962" s="63"/>
      <c r="X962" s="63"/>
      <c r="Y962" s="63"/>
      <c r="Z962" s="63"/>
    </row>
    <row r="963" spans="1:26" ht="13.5" customHeight="1" x14ac:dyDescent="0.35">
      <c r="A963" s="60"/>
      <c r="B963" s="60"/>
      <c r="C963" s="63"/>
      <c r="D963" s="63"/>
      <c r="E963" s="63"/>
      <c r="F963" s="63"/>
      <c r="G963" s="63"/>
      <c r="H963" s="63"/>
      <c r="I963" s="63"/>
      <c r="J963" s="63"/>
      <c r="K963" s="63"/>
      <c r="L963" s="63"/>
      <c r="M963" s="122"/>
      <c r="N963" s="60"/>
      <c r="O963" s="63"/>
      <c r="P963" s="63"/>
      <c r="Q963" s="63"/>
      <c r="R963" s="63"/>
      <c r="S963" s="63"/>
      <c r="T963" s="63"/>
      <c r="U963" s="63"/>
      <c r="V963" s="63"/>
      <c r="W963" s="63"/>
      <c r="X963" s="63"/>
      <c r="Y963" s="63"/>
      <c r="Z963" s="63"/>
    </row>
    <row r="964" spans="1:26" ht="13.5" customHeight="1" x14ac:dyDescent="0.35">
      <c r="A964" s="60"/>
      <c r="B964" s="60"/>
      <c r="C964" s="63"/>
      <c r="D964" s="63"/>
      <c r="E964" s="63"/>
      <c r="F964" s="63"/>
      <c r="G964" s="63"/>
      <c r="H964" s="63"/>
      <c r="I964" s="63"/>
      <c r="J964" s="63"/>
      <c r="K964" s="63"/>
      <c r="L964" s="63"/>
      <c r="M964" s="122"/>
      <c r="N964" s="60"/>
      <c r="O964" s="63"/>
      <c r="P964" s="63"/>
      <c r="Q964" s="63"/>
      <c r="R964" s="63"/>
      <c r="S964" s="63"/>
      <c r="T964" s="63"/>
      <c r="U964" s="63"/>
      <c r="V964" s="63"/>
      <c r="W964" s="63"/>
      <c r="X964" s="63"/>
      <c r="Y964" s="63"/>
      <c r="Z964" s="63"/>
    </row>
    <row r="965" spans="1:26" ht="13.5" customHeight="1" x14ac:dyDescent="0.35">
      <c r="A965" s="60"/>
      <c r="B965" s="60"/>
      <c r="C965" s="63"/>
      <c r="D965" s="63"/>
      <c r="E965" s="63"/>
      <c r="F965" s="63"/>
      <c r="G965" s="63"/>
      <c r="H965" s="63"/>
      <c r="I965" s="63"/>
      <c r="J965" s="63"/>
      <c r="K965" s="63"/>
      <c r="L965" s="63"/>
      <c r="M965" s="122"/>
      <c r="N965" s="60"/>
      <c r="O965" s="63"/>
      <c r="P965" s="63"/>
      <c r="Q965" s="63"/>
      <c r="R965" s="63"/>
      <c r="S965" s="63"/>
      <c r="T965" s="63"/>
      <c r="U965" s="63"/>
      <c r="V965" s="63"/>
      <c r="W965" s="63"/>
      <c r="X965" s="63"/>
      <c r="Y965" s="63"/>
      <c r="Z965" s="63"/>
    </row>
    <row r="966" spans="1:26" ht="13.5" customHeight="1" x14ac:dyDescent="0.35">
      <c r="A966" s="60"/>
      <c r="B966" s="60"/>
      <c r="C966" s="63"/>
      <c r="D966" s="63"/>
      <c r="E966" s="63"/>
      <c r="F966" s="63"/>
      <c r="G966" s="63"/>
      <c r="H966" s="63"/>
      <c r="I966" s="63"/>
      <c r="J966" s="63"/>
      <c r="K966" s="63"/>
      <c r="L966" s="63"/>
      <c r="M966" s="122"/>
      <c r="N966" s="60"/>
      <c r="O966" s="63"/>
      <c r="P966" s="63"/>
      <c r="Q966" s="63"/>
      <c r="R966" s="63"/>
      <c r="S966" s="63"/>
      <c r="T966" s="63"/>
      <c r="U966" s="63"/>
      <c r="V966" s="63"/>
      <c r="W966" s="63"/>
      <c r="X966" s="63"/>
      <c r="Y966" s="63"/>
      <c r="Z966" s="63"/>
    </row>
    <row r="967" spans="1:26" ht="13.5" customHeight="1" x14ac:dyDescent="0.35">
      <c r="A967" s="60"/>
      <c r="B967" s="60"/>
      <c r="C967" s="63"/>
      <c r="D967" s="63"/>
      <c r="E967" s="63"/>
      <c r="F967" s="63"/>
      <c r="G967" s="63"/>
      <c r="H967" s="63"/>
      <c r="I967" s="63"/>
      <c r="J967" s="63"/>
      <c r="K967" s="63"/>
      <c r="L967" s="63"/>
      <c r="M967" s="122"/>
      <c r="N967" s="60"/>
      <c r="O967" s="63"/>
      <c r="P967" s="63"/>
      <c r="Q967" s="63"/>
      <c r="R967" s="63"/>
      <c r="S967" s="63"/>
      <c r="T967" s="63"/>
      <c r="U967" s="63"/>
      <c r="V967" s="63"/>
      <c r="W967" s="63"/>
      <c r="X967" s="63"/>
      <c r="Y967" s="63"/>
      <c r="Z967" s="63"/>
    </row>
    <row r="968" spans="1:26" ht="13.5" customHeight="1" x14ac:dyDescent="0.35">
      <c r="A968" s="60"/>
      <c r="B968" s="60"/>
      <c r="C968" s="63"/>
      <c r="D968" s="63"/>
      <c r="E968" s="63"/>
      <c r="F968" s="63"/>
      <c r="G968" s="63"/>
      <c r="H968" s="63"/>
      <c r="I968" s="63"/>
      <c r="J968" s="63"/>
      <c r="K968" s="63"/>
      <c r="L968" s="63"/>
      <c r="M968" s="122"/>
      <c r="N968" s="60"/>
      <c r="O968" s="63"/>
      <c r="P968" s="63"/>
      <c r="Q968" s="63"/>
      <c r="R968" s="63"/>
      <c r="S968" s="63"/>
      <c r="T968" s="63"/>
      <c r="U968" s="63"/>
      <c r="V968" s="63"/>
      <c r="W968" s="63"/>
      <c r="X968" s="63"/>
      <c r="Y968" s="63"/>
      <c r="Z968" s="63"/>
    </row>
    <row r="969" spans="1:26" ht="13.5" customHeight="1" x14ac:dyDescent="0.35">
      <c r="A969" s="60"/>
      <c r="B969" s="60"/>
      <c r="C969" s="63"/>
      <c r="D969" s="63"/>
      <c r="E969" s="63"/>
      <c r="F969" s="63"/>
      <c r="G969" s="63"/>
      <c r="H969" s="63"/>
      <c r="I969" s="63"/>
      <c r="J969" s="63"/>
      <c r="K969" s="63"/>
      <c r="L969" s="63"/>
      <c r="M969" s="122"/>
      <c r="N969" s="60"/>
      <c r="O969" s="63"/>
      <c r="P969" s="63"/>
      <c r="Q969" s="63"/>
      <c r="R969" s="63"/>
      <c r="S969" s="63"/>
      <c r="T969" s="63"/>
      <c r="U969" s="63"/>
      <c r="V969" s="63"/>
      <c r="W969" s="63"/>
      <c r="X969" s="63"/>
      <c r="Y969" s="63"/>
      <c r="Z969" s="63"/>
    </row>
    <row r="970" spans="1:26" ht="13.5" customHeight="1" x14ac:dyDescent="0.35">
      <c r="A970" s="60"/>
      <c r="B970" s="60"/>
      <c r="C970" s="63"/>
      <c r="D970" s="63"/>
      <c r="E970" s="63"/>
      <c r="F970" s="63"/>
      <c r="G970" s="63"/>
      <c r="H970" s="63"/>
      <c r="I970" s="63"/>
      <c r="J970" s="63"/>
      <c r="K970" s="63"/>
      <c r="L970" s="63"/>
      <c r="M970" s="122"/>
      <c r="N970" s="60"/>
      <c r="O970" s="63"/>
      <c r="P970" s="63"/>
      <c r="Q970" s="63"/>
      <c r="R970" s="63"/>
      <c r="S970" s="63"/>
      <c r="T970" s="63"/>
      <c r="U970" s="63"/>
      <c r="V970" s="63"/>
      <c r="W970" s="63"/>
      <c r="X970" s="63"/>
      <c r="Y970" s="63"/>
      <c r="Z970" s="63"/>
    </row>
    <row r="971" spans="1:26" ht="13.5" customHeight="1" x14ac:dyDescent="0.35">
      <c r="A971" s="60"/>
      <c r="B971" s="60"/>
      <c r="C971" s="63"/>
      <c r="D971" s="63"/>
      <c r="E971" s="63"/>
      <c r="F971" s="63"/>
      <c r="G971" s="63"/>
      <c r="H971" s="63"/>
      <c r="I971" s="63"/>
      <c r="J971" s="63"/>
      <c r="K971" s="63"/>
      <c r="L971" s="63"/>
      <c r="M971" s="122"/>
      <c r="N971" s="60"/>
      <c r="O971" s="63"/>
      <c r="P971" s="63"/>
      <c r="Q971" s="63"/>
      <c r="R971" s="63"/>
      <c r="S971" s="63"/>
      <c r="T971" s="63"/>
      <c r="U971" s="63"/>
      <c r="V971" s="63"/>
      <c r="W971" s="63"/>
      <c r="X971" s="63"/>
      <c r="Y971" s="63"/>
      <c r="Z971" s="63"/>
    </row>
    <row r="972" spans="1:26" ht="13.5" customHeight="1" x14ac:dyDescent="0.35">
      <c r="A972" s="60"/>
      <c r="B972" s="60"/>
      <c r="C972" s="63"/>
      <c r="D972" s="63"/>
      <c r="E972" s="63"/>
      <c r="F972" s="63"/>
      <c r="G972" s="63"/>
      <c r="H972" s="63"/>
      <c r="I972" s="63"/>
      <c r="J972" s="63"/>
      <c r="K972" s="63"/>
      <c r="L972" s="63"/>
      <c r="M972" s="122"/>
      <c r="N972" s="60"/>
      <c r="O972" s="63"/>
      <c r="P972" s="63"/>
      <c r="Q972" s="63"/>
      <c r="R972" s="63"/>
      <c r="S972" s="63"/>
      <c r="T972" s="63"/>
      <c r="U972" s="63"/>
      <c r="V972" s="63"/>
      <c r="W972" s="63"/>
      <c r="X972" s="63"/>
      <c r="Y972" s="63"/>
      <c r="Z972" s="63"/>
    </row>
    <row r="973" spans="1:26" ht="13.5" customHeight="1" x14ac:dyDescent="0.35">
      <c r="A973" s="60"/>
      <c r="B973" s="60"/>
      <c r="C973" s="63"/>
      <c r="D973" s="63"/>
      <c r="E973" s="63"/>
      <c r="F973" s="63"/>
      <c r="G973" s="63"/>
      <c r="H973" s="63"/>
      <c r="I973" s="63"/>
      <c r="J973" s="63"/>
      <c r="K973" s="63"/>
      <c r="L973" s="63"/>
      <c r="M973" s="122"/>
      <c r="N973" s="60"/>
      <c r="O973" s="63"/>
      <c r="P973" s="63"/>
      <c r="Q973" s="63"/>
      <c r="R973" s="63"/>
      <c r="S973" s="63"/>
      <c r="T973" s="63"/>
      <c r="U973" s="63"/>
      <c r="V973" s="63"/>
      <c r="W973" s="63"/>
      <c r="X973" s="63"/>
      <c r="Y973" s="63"/>
      <c r="Z973" s="63"/>
    </row>
    <row r="974" spans="1:26" ht="13.5" customHeight="1" x14ac:dyDescent="0.35">
      <c r="A974" s="60"/>
      <c r="B974" s="60"/>
      <c r="C974" s="63"/>
      <c r="D974" s="63"/>
      <c r="E974" s="63"/>
      <c r="F974" s="63"/>
      <c r="G974" s="63"/>
      <c r="H974" s="63"/>
      <c r="I974" s="63"/>
      <c r="J974" s="63"/>
      <c r="K974" s="63"/>
      <c r="L974" s="63"/>
      <c r="M974" s="122"/>
      <c r="N974" s="60"/>
      <c r="O974" s="63"/>
      <c r="P974" s="63"/>
      <c r="Q974" s="63"/>
      <c r="R974" s="63"/>
      <c r="S974" s="63"/>
      <c r="T974" s="63"/>
      <c r="U974" s="63"/>
      <c r="V974" s="63"/>
      <c r="W974" s="63"/>
      <c r="X974" s="63"/>
      <c r="Y974" s="63"/>
      <c r="Z974" s="63"/>
    </row>
    <row r="975" spans="1:26" ht="13.5" customHeight="1" x14ac:dyDescent="0.35">
      <c r="A975" s="60"/>
      <c r="B975" s="60"/>
      <c r="C975" s="63"/>
      <c r="D975" s="63"/>
      <c r="E975" s="63"/>
      <c r="F975" s="63"/>
      <c r="G975" s="63"/>
      <c r="H975" s="63"/>
      <c r="I975" s="63"/>
      <c r="J975" s="63"/>
      <c r="K975" s="63"/>
      <c r="L975" s="63"/>
      <c r="M975" s="122"/>
      <c r="N975" s="60"/>
      <c r="O975" s="63"/>
      <c r="P975" s="63"/>
      <c r="Q975" s="63"/>
      <c r="R975" s="63"/>
      <c r="S975" s="63"/>
      <c r="T975" s="63"/>
      <c r="U975" s="63"/>
      <c r="V975" s="63"/>
      <c r="W975" s="63"/>
      <c r="X975" s="63"/>
      <c r="Y975" s="63"/>
      <c r="Z975" s="63"/>
    </row>
    <row r="976" spans="1:26" ht="13.5" customHeight="1" x14ac:dyDescent="0.35">
      <c r="A976" s="60"/>
      <c r="B976" s="60"/>
      <c r="C976" s="63"/>
      <c r="D976" s="63"/>
      <c r="E976" s="63"/>
      <c r="F976" s="63"/>
      <c r="G976" s="63"/>
      <c r="H976" s="63"/>
      <c r="I976" s="63"/>
      <c r="J976" s="63"/>
      <c r="K976" s="63"/>
      <c r="L976" s="63"/>
      <c r="M976" s="122"/>
      <c r="N976" s="60"/>
      <c r="O976" s="63"/>
      <c r="P976" s="63"/>
      <c r="Q976" s="63"/>
      <c r="R976" s="63"/>
      <c r="S976" s="63"/>
      <c r="T976" s="63"/>
      <c r="U976" s="63"/>
      <c r="V976" s="63"/>
      <c r="W976" s="63"/>
      <c r="X976" s="63"/>
      <c r="Y976" s="63"/>
      <c r="Z976" s="63"/>
    </row>
    <row r="977" spans="1:26" ht="13.5" customHeight="1" x14ac:dyDescent="0.35">
      <c r="A977" s="60"/>
      <c r="B977" s="60"/>
      <c r="C977" s="63"/>
      <c r="D977" s="63"/>
      <c r="E977" s="63"/>
      <c r="F977" s="63"/>
      <c r="G977" s="63"/>
      <c r="H977" s="63"/>
      <c r="I977" s="63"/>
      <c r="J977" s="63"/>
      <c r="K977" s="63"/>
      <c r="L977" s="63"/>
      <c r="M977" s="122"/>
      <c r="N977" s="60"/>
      <c r="O977" s="63"/>
      <c r="P977" s="63"/>
      <c r="Q977" s="63"/>
      <c r="R977" s="63"/>
      <c r="S977" s="63"/>
      <c r="T977" s="63"/>
      <c r="U977" s="63"/>
      <c r="V977" s="63"/>
      <c r="W977" s="63"/>
      <c r="X977" s="63"/>
      <c r="Y977" s="63"/>
      <c r="Z977" s="63"/>
    </row>
    <row r="978" spans="1:26" ht="13.5" customHeight="1" x14ac:dyDescent="0.35">
      <c r="A978" s="60"/>
      <c r="B978" s="60"/>
      <c r="C978" s="63"/>
      <c r="D978" s="63"/>
      <c r="E978" s="63"/>
      <c r="F978" s="63"/>
      <c r="G978" s="63"/>
      <c r="H978" s="63"/>
      <c r="I978" s="63"/>
      <c r="J978" s="63"/>
      <c r="K978" s="63"/>
      <c r="L978" s="63"/>
      <c r="M978" s="122"/>
      <c r="N978" s="60"/>
      <c r="O978" s="63"/>
      <c r="P978" s="63"/>
      <c r="Q978" s="63"/>
      <c r="R978" s="63"/>
      <c r="S978" s="63"/>
      <c r="T978" s="63"/>
      <c r="U978" s="63"/>
      <c r="V978" s="63"/>
      <c r="W978" s="63"/>
      <c r="X978" s="63"/>
      <c r="Y978" s="63"/>
      <c r="Z978" s="63"/>
    </row>
    <row r="979" spans="1:26" ht="13.5" customHeight="1" x14ac:dyDescent="0.35">
      <c r="A979" s="60"/>
      <c r="B979" s="60"/>
      <c r="C979" s="63"/>
      <c r="D979" s="63"/>
      <c r="E979" s="63"/>
      <c r="F979" s="63"/>
      <c r="G979" s="63"/>
      <c r="H979" s="63"/>
      <c r="I979" s="63"/>
      <c r="J979" s="63"/>
      <c r="K979" s="63"/>
      <c r="L979" s="63"/>
      <c r="M979" s="122"/>
      <c r="N979" s="60"/>
      <c r="O979" s="63"/>
      <c r="P979" s="63"/>
      <c r="Q979" s="63"/>
      <c r="R979" s="63"/>
      <c r="S979" s="63"/>
      <c r="T979" s="63"/>
      <c r="U979" s="63"/>
      <c r="V979" s="63"/>
      <c r="W979" s="63"/>
      <c r="X979" s="63"/>
      <c r="Y979" s="63"/>
      <c r="Z979" s="63"/>
    </row>
    <row r="980" spans="1:26" ht="13.5" customHeight="1" x14ac:dyDescent="0.35">
      <c r="A980" s="60"/>
      <c r="B980" s="60"/>
      <c r="C980" s="63"/>
      <c r="D980" s="63"/>
      <c r="E980" s="63"/>
      <c r="F980" s="63"/>
      <c r="G980" s="63"/>
      <c r="H980" s="63"/>
      <c r="I980" s="63"/>
      <c r="J980" s="63"/>
      <c r="K980" s="63"/>
      <c r="L980" s="63"/>
      <c r="M980" s="122"/>
      <c r="N980" s="60"/>
      <c r="O980" s="63"/>
      <c r="P980" s="63"/>
      <c r="Q980" s="63"/>
      <c r="R980" s="63"/>
      <c r="S980" s="63"/>
      <c r="T980" s="63"/>
      <c r="U980" s="63"/>
      <c r="V980" s="63"/>
      <c r="W980" s="63"/>
      <c r="X980" s="63"/>
      <c r="Y980" s="63"/>
      <c r="Z980" s="63"/>
    </row>
    <row r="981" spans="1:26" ht="13.5" customHeight="1" x14ac:dyDescent="0.35">
      <c r="A981" s="60"/>
      <c r="B981" s="60"/>
      <c r="C981" s="63"/>
      <c r="D981" s="63"/>
      <c r="E981" s="63"/>
      <c r="F981" s="63"/>
      <c r="G981" s="63"/>
      <c r="H981" s="63"/>
      <c r="I981" s="63"/>
      <c r="J981" s="63"/>
      <c r="K981" s="63"/>
      <c r="L981" s="63"/>
      <c r="M981" s="122"/>
      <c r="N981" s="60"/>
      <c r="O981" s="63"/>
      <c r="P981" s="63"/>
      <c r="Q981" s="63"/>
      <c r="R981" s="63"/>
      <c r="S981" s="63"/>
      <c r="T981" s="63"/>
      <c r="U981" s="63"/>
      <c r="V981" s="63"/>
      <c r="W981" s="63"/>
      <c r="X981" s="63"/>
      <c r="Y981" s="63"/>
      <c r="Z981" s="63"/>
    </row>
    <row r="982" spans="1:26" ht="13.5" customHeight="1" x14ac:dyDescent="0.35">
      <c r="A982" s="60"/>
      <c r="B982" s="60"/>
      <c r="C982" s="63"/>
      <c r="D982" s="63"/>
      <c r="E982" s="63"/>
      <c r="F982" s="63"/>
      <c r="G982" s="63"/>
      <c r="H982" s="63"/>
      <c r="I982" s="63"/>
      <c r="J982" s="63"/>
      <c r="K982" s="63"/>
      <c r="L982" s="63"/>
      <c r="M982" s="122"/>
      <c r="N982" s="60"/>
      <c r="O982" s="63"/>
      <c r="P982" s="63"/>
      <c r="Q982" s="63"/>
      <c r="R982" s="63"/>
      <c r="S982" s="63"/>
      <c r="T982" s="63"/>
      <c r="U982" s="63"/>
      <c r="V982" s="63"/>
      <c r="W982" s="63"/>
      <c r="X982" s="63"/>
      <c r="Y982" s="63"/>
      <c r="Z982" s="63"/>
    </row>
    <row r="983" spans="1:26" ht="13.5" customHeight="1" x14ac:dyDescent="0.35">
      <c r="A983" s="60"/>
      <c r="B983" s="60"/>
      <c r="C983" s="63"/>
      <c r="D983" s="63"/>
      <c r="E983" s="63"/>
      <c r="F983" s="63"/>
      <c r="G983" s="63"/>
      <c r="H983" s="63"/>
      <c r="I983" s="63"/>
      <c r="J983" s="63"/>
      <c r="K983" s="63"/>
      <c r="L983" s="63"/>
      <c r="M983" s="122"/>
      <c r="N983" s="60"/>
      <c r="O983" s="63"/>
      <c r="P983" s="63"/>
      <c r="Q983" s="63"/>
      <c r="R983" s="63"/>
      <c r="S983" s="63"/>
      <c r="T983" s="63"/>
      <c r="U983" s="63"/>
      <c r="V983" s="63"/>
      <c r="W983" s="63"/>
      <c r="X983" s="63"/>
      <c r="Y983" s="63"/>
      <c r="Z983" s="63"/>
    </row>
    <row r="984" spans="1:26" ht="13.5" customHeight="1" x14ac:dyDescent="0.35">
      <c r="A984" s="60"/>
      <c r="B984" s="60"/>
      <c r="C984" s="63"/>
      <c r="D984" s="63"/>
      <c r="E984" s="63"/>
      <c r="F984" s="63"/>
      <c r="G984" s="63"/>
      <c r="H984" s="63"/>
      <c r="I984" s="63"/>
      <c r="J984" s="63"/>
      <c r="K984" s="63"/>
      <c r="L984" s="63"/>
      <c r="M984" s="122"/>
      <c r="N984" s="60"/>
      <c r="O984" s="63"/>
      <c r="P984" s="63"/>
      <c r="Q984" s="63"/>
      <c r="R984" s="63"/>
      <c r="S984" s="63"/>
      <c r="T984" s="63"/>
      <c r="U984" s="63"/>
      <c r="V984" s="63"/>
      <c r="W984" s="63"/>
      <c r="X984" s="63"/>
      <c r="Y984" s="63"/>
      <c r="Z984" s="63"/>
    </row>
    <row r="985" spans="1:26" ht="13.5" customHeight="1" x14ac:dyDescent="0.35">
      <c r="A985" s="60"/>
      <c r="B985" s="60"/>
      <c r="C985" s="63"/>
      <c r="D985" s="63"/>
      <c r="E985" s="63"/>
      <c r="F985" s="63"/>
      <c r="G985" s="63"/>
      <c r="H985" s="63"/>
      <c r="I985" s="63"/>
      <c r="J985" s="63"/>
      <c r="K985" s="63"/>
      <c r="L985" s="63"/>
      <c r="M985" s="122"/>
      <c r="N985" s="60"/>
      <c r="O985" s="63"/>
      <c r="P985" s="63"/>
      <c r="Q985" s="63"/>
      <c r="R985" s="63"/>
      <c r="S985" s="63"/>
      <c r="T985" s="63"/>
      <c r="U985" s="63"/>
      <c r="V985" s="63"/>
      <c r="W985" s="63"/>
      <c r="X985" s="63"/>
      <c r="Y985" s="63"/>
      <c r="Z985" s="63"/>
    </row>
    <row r="986" spans="1:26" ht="13.5" customHeight="1" x14ac:dyDescent="0.35">
      <c r="A986" s="60"/>
      <c r="B986" s="60"/>
      <c r="C986" s="63"/>
      <c r="D986" s="63"/>
      <c r="E986" s="63"/>
      <c r="F986" s="63"/>
      <c r="G986" s="63"/>
      <c r="H986" s="63"/>
      <c r="I986" s="63"/>
      <c r="J986" s="63"/>
      <c r="K986" s="63"/>
      <c r="L986" s="63"/>
      <c r="M986" s="122"/>
      <c r="N986" s="60"/>
      <c r="O986" s="63"/>
      <c r="P986" s="63"/>
      <c r="Q986" s="63"/>
      <c r="R986" s="63"/>
      <c r="S986" s="63"/>
      <c r="T986" s="63"/>
      <c r="U986" s="63"/>
      <c r="V986" s="63"/>
      <c r="W986" s="63"/>
      <c r="X986" s="63"/>
      <c r="Y986" s="63"/>
      <c r="Z986" s="63"/>
    </row>
    <row r="987" spans="1:26" ht="13.5" customHeight="1" x14ac:dyDescent="0.35">
      <c r="A987" s="60"/>
      <c r="B987" s="60"/>
      <c r="C987" s="63"/>
      <c r="D987" s="63"/>
      <c r="E987" s="63"/>
      <c r="F987" s="63"/>
      <c r="G987" s="63"/>
      <c r="H987" s="63"/>
      <c r="I987" s="63"/>
      <c r="J987" s="63"/>
      <c r="K987" s="63"/>
      <c r="L987" s="63"/>
      <c r="M987" s="122"/>
      <c r="N987" s="60"/>
      <c r="O987" s="63"/>
      <c r="P987" s="63"/>
      <c r="Q987" s="63"/>
      <c r="R987" s="63"/>
      <c r="S987" s="63"/>
      <c r="T987" s="63"/>
      <c r="U987" s="63"/>
      <c r="V987" s="63"/>
      <c r="W987" s="63"/>
      <c r="X987" s="63"/>
      <c r="Y987" s="63"/>
      <c r="Z987" s="63"/>
    </row>
    <row r="988" spans="1:26" ht="13.5" customHeight="1" x14ac:dyDescent="0.35">
      <c r="A988" s="60"/>
      <c r="B988" s="60"/>
      <c r="C988" s="63"/>
      <c r="D988" s="63"/>
      <c r="E988" s="63"/>
      <c r="F988" s="63"/>
      <c r="G988" s="63"/>
      <c r="H988" s="63"/>
      <c r="I988" s="63"/>
      <c r="J988" s="63"/>
      <c r="K988" s="63"/>
      <c r="L988" s="63"/>
      <c r="M988" s="122"/>
      <c r="N988" s="60"/>
      <c r="O988" s="63"/>
      <c r="P988" s="63"/>
      <c r="Q988" s="63"/>
      <c r="R988" s="63"/>
      <c r="S988" s="63"/>
      <c r="T988" s="63"/>
      <c r="U988" s="63"/>
      <c r="V988" s="63"/>
      <c r="W988" s="63"/>
      <c r="X988" s="63"/>
      <c r="Y988" s="63"/>
      <c r="Z988" s="63"/>
    </row>
    <row r="989" spans="1:26" ht="13.5" customHeight="1" x14ac:dyDescent="0.35">
      <c r="A989" s="60"/>
      <c r="B989" s="60"/>
      <c r="C989" s="63"/>
      <c r="D989" s="63"/>
      <c r="E989" s="63"/>
      <c r="F989" s="63"/>
      <c r="G989" s="63"/>
      <c r="H989" s="63"/>
      <c r="I989" s="63"/>
      <c r="J989" s="63"/>
      <c r="K989" s="63"/>
      <c r="L989" s="63"/>
      <c r="M989" s="122"/>
      <c r="N989" s="60"/>
      <c r="O989" s="63"/>
      <c r="P989" s="63"/>
      <c r="Q989" s="63"/>
      <c r="R989" s="63"/>
      <c r="S989" s="63"/>
      <c r="T989" s="63"/>
      <c r="U989" s="63"/>
      <c r="V989" s="63"/>
      <c r="W989" s="63"/>
      <c r="X989" s="63"/>
      <c r="Y989" s="63"/>
      <c r="Z989" s="63"/>
    </row>
    <row r="990" spans="1:26" ht="13.5" customHeight="1" x14ac:dyDescent="0.35">
      <c r="A990" s="60"/>
      <c r="B990" s="60"/>
      <c r="C990" s="63"/>
      <c r="D990" s="63"/>
      <c r="E990" s="63"/>
      <c r="F990" s="63"/>
      <c r="G990" s="63"/>
      <c r="H990" s="63"/>
      <c r="I990" s="63"/>
      <c r="J990" s="63"/>
      <c r="K990" s="63"/>
      <c r="L990" s="63"/>
      <c r="M990" s="122"/>
      <c r="N990" s="60"/>
      <c r="O990" s="63"/>
      <c r="P990" s="63"/>
      <c r="Q990" s="63"/>
      <c r="R990" s="63"/>
      <c r="S990" s="63"/>
      <c r="T990" s="63"/>
      <c r="U990" s="63"/>
      <c r="V990" s="63"/>
      <c r="W990" s="63"/>
      <c r="X990" s="63"/>
      <c r="Y990" s="63"/>
      <c r="Z990" s="63"/>
    </row>
    <row r="991" spans="1:26" ht="13.5" customHeight="1" x14ac:dyDescent="0.35">
      <c r="A991" s="60"/>
      <c r="B991" s="60"/>
      <c r="C991" s="63"/>
      <c r="D991" s="63"/>
      <c r="E991" s="63"/>
      <c r="F991" s="63"/>
      <c r="G991" s="63"/>
      <c r="H991" s="63"/>
      <c r="I991" s="63"/>
      <c r="J991" s="63"/>
      <c r="K991" s="63"/>
      <c r="L991" s="63"/>
      <c r="M991" s="122"/>
      <c r="N991" s="60"/>
      <c r="O991" s="63"/>
      <c r="P991" s="63"/>
      <c r="Q991" s="63"/>
      <c r="R991" s="63"/>
      <c r="S991" s="63"/>
      <c r="T991" s="63"/>
      <c r="U991" s="63"/>
      <c r="V991" s="63"/>
      <c r="W991" s="63"/>
      <c r="X991" s="63"/>
      <c r="Y991" s="63"/>
      <c r="Z991" s="63"/>
    </row>
    <row r="992" spans="1:26" ht="13.5" customHeight="1" x14ac:dyDescent="0.35">
      <c r="A992" s="60"/>
      <c r="B992" s="60"/>
      <c r="C992" s="63"/>
      <c r="D992" s="63"/>
      <c r="E992" s="63"/>
      <c r="F992" s="63"/>
      <c r="G992" s="63"/>
      <c r="H992" s="63"/>
      <c r="I992" s="63"/>
      <c r="J992" s="63"/>
      <c r="K992" s="63"/>
      <c r="L992" s="63"/>
      <c r="M992" s="122"/>
      <c r="N992" s="60"/>
      <c r="O992" s="63"/>
      <c r="P992" s="63"/>
      <c r="Q992" s="63"/>
      <c r="R992" s="63"/>
      <c r="S992" s="63"/>
      <c r="T992" s="63"/>
      <c r="U992" s="63"/>
      <c r="V992" s="63"/>
      <c r="W992" s="63"/>
      <c r="X992" s="63"/>
      <c r="Y992" s="63"/>
      <c r="Z992" s="63"/>
    </row>
    <row r="993" spans="1:26" ht="13.5" customHeight="1" x14ac:dyDescent="0.35">
      <c r="A993" s="60"/>
      <c r="B993" s="60"/>
      <c r="C993" s="63"/>
      <c r="D993" s="63"/>
      <c r="E993" s="63"/>
      <c r="F993" s="63"/>
      <c r="G993" s="63"/>
      <c r="H993" s="63"/>
      <c r="I993" s="63"/>
      <c r="J993" s="63"/>
      <c r="K993" s="63"/>
      <c r="L993" s="63"/>
      <c r="M993" s="122"/>
      <c r="N993" s="60"/>
      <c r="O993" s="63"/>
      <c r="P993" s="63"/>
      <c r="Q993" s="63"/>
      <c r="R993" s="63"/>
      <c r="S993" s="63"/>
      <c r="T993" s="63"/>
      <c r="U993" s="63"/>
      <c r="V993" s="63"/>
      <c r="W993" s="63"/>
      <c r="X993" s="63"/>
      <c r="Y993" s="63"/>
      <c r="Z993" s="63"/>
    </row>
    <row r="994" spans="1:26" ht="13.5" customHeight="1" x14ac:dyDescent="0.35">
      <c r="A994" s="60"/>
      <c r="B994" s="60"/>
      <c r="C994" s="63"/>
      <c r="D994" s="63"/>
      <c r="E994" s="63"/>
      <c r="F994" s="63"/>
      <c r="G994" s="63"/>
      <c r="H994" s="63"/>
      <c r="I994" s="63"/>
      <c r="J994" s="63"/>
      <c r="K994" s="63"/>
      <c r="L994" s="63"/>
      <c r="M994" s="122"/>
      <c r="N994" s="60"/>
      <c r="O994" s="63"/>
      <c r="P994" s="63"/>
      <c r="Q994" s="63"/>
      <c r="R994" s="63"/>
      <c r="S994" s="63"/>
      <c r="T994" s="63"/>
      <c r="U994" s="63"/>
      <c r="V994" s="63"/>
      <c r="W994" s="63"/>
      <c r="X994" s="63"/>
      <c r="Y994" s="63"/>
      <c r="Z994" s="63"/>
    </row>
    <row r="995" spans="1:26" ht="13.5" customHeight="1" x14ac:dyDescent="0.35">
      <c r="A995" s="60"/>
      <c r="B995" s="60"/>
      <c r="C995" s="63"/>
      <c r="D995" s="63"/>
      <c r="E995" s="63"/>
      <c r="F995" s="63"/>
      <c r="G995" s="63"/>
      <c r="H995" s="63"/>
      <c r="I995" s="63"/>
      <c r="J995" s="63"/>
      <c r="K995" s="63"/>
      <c r="L995" s="63"/>
      <c r="M995" s="122"/>
      <c r="N995" s="60"/>
      <c r="O995" s="63"/>
      <c r="P995" s="63"/>
      <c r="Q995" s="63"/>
      <c r="R995" s="63"/>
      <c r="S995" s="63"/>
      <c r="T995" s="63"/>
      <c r="U995" s="63"/>
      <c r="V995" s="63"/>
      <c r="W995" s="63"/>
      <c r="X995" s="63"/>
      <c r="Y995" s="63"/>
      <c r="Z995" s="63"/>
    </row>
    <row r="996" spans="1:26" ht="13.5" customHeight="1" x14ac:dyDescent="0.35">
      <c r="A996" s="60"/>
      <c r="B996" s="60"/>
      <c r="C996" s="63"/>
      <c r="D996" s="63"/>
      <c r="E996" s="63"/>
      <c r="F996" s="63"/>
      <c r="G996" s="63"/>
      <c r="H996" s="63"/>
      <c r="I996" s="63"/>
      <c r="J996" s="63"/>
      <c r="K996" s="63"/>
      <c r="L996" s="63"/>
      <c r="M996" s="122"/>
      <c r="N996" s="60"/>
      <c r="O996" s="63"/>
      <c r="P996" s="63"/>
      <c r="Q996" s="63"/>
      <c r="R996" s="63"/>
      <c r="S996" s="63"/>
      <c r="T996" s="63"/>
      <c r="U996" s="63"/>
      <c r="V996" s="63"/>
      <c r="W996" s="63"/>
      <c r="X996" s="63"/>
      <c r="Y996" s="63"/>
      <c r="Z996" s="63"/>
    </row>
    <row r="997" spans="1:26" ht="13.5" customHeight="1" x14ac:dyDescent="0.35">
      <c r="A997" s="60"/>
      <c r="B997" s="60"/>
      <c r="C997" s="63"/>
      <c r="D997" s="63"/>
      <c r="E997" s="63"/>
      <c r="F997" s="63"/>
      <c r="G997" s="63"/>
      <c r="H997" s="63"/>
      <c r="I997" s="63"/>
      <c r="J997" s="63"/>
      <c r="K997" s="63"/>
      <c r="L997" s="63"/>
      <c r="M997" s="122"/>
      <c r="N997" s="60"/>
      <c r="O997" s="63"/>
      <c r="P997" s="63"/>
      <c r="Q997" s="63"/>
      <c r="R997" s="63"/>
      <c r="S997" s="63"/>
      <c r="T997" s="63"/>
      <c r="U997" s="63"/>
      <c r="V997" s="63"/>
      <c r="W997" s="63"/>
      <c r="X997" s="63"/>
      <c r="Y997" s="63"/>
      <c r="Z997" s="63"/>
    </row>
    <row r="998" spans="1:26" ht="13.5" customHeight="1" x14ac:dyDescent="0.35">
      <c r="A998" s="60"/>
      <c r="B998" s="60"/>
      <c r="C998" s="63"/>
      <c r="D998" s="63"/>
      <c r="E998" s="63"/>
      <c r="F998" s="63"/>
      <c r="G998" s="63"/>
      <c r="H998" s="63"/>
      <c r="I998" s="63"/>
      <c r="J998" s="63"/>
      <c r="K998" s="63"/>
      <c r="L998" s="63"/>
      <c r="M998" s="122"/>
      <c r="N998" s="60"/>
      <c r="O998" s="63"/>
      <c r="P998" s="63"/>
      <c r="Q998" s="63"/>
      <c r="R998" s="63"/>
      <c r="S998" s="63"/>
      <c r="T998" s="63"/>
      <c r="U998" s="63"/>
      <c r="V998" s="63"/>
      <c r="W998" s="63"/>
      <c r="X998" s="63"/>
      <c r="Y998" s="63"/>
      <c r="Z998" s="63"/>
    </row>
    <row r="999" spans="1:26" ht="13.5" customHeight="1" x14ac:dyDescent="0.35">
      <c r="A999" s="60"/>
      <c r="B999" s="60"/>
      <c r="C999" s="63"/>
      <c r="D999" s="63"/>
      <c r="E999" s="63"/>
      <c r="F999" s="63"/>
      <c r="G999" s="63"/>
      <c r="H999" s="63"/>
      <c r="I999" s="63"/>
      <c r="J999" s="63"/>
      <c r="K999" s="63"/>
      <c r="L999" s="63"/>
      <c r="M999" s="122"/>
      <c r="N999" s="60"/>
      <c r="O999" s="63"/>
      <c r="P999" s="63"/>
      <c r="Q999" s="63"/>
      <c r="R999" s="63"/>
      <c r="S999" s="63"/>
      <c r="T999" s="63"/>
      <c r="U999" s="63"/>
      <c r="V999" s="63"/>
      <c r="W999" s="63"/>
      <c r="X999" s="63"/>
      <c r="Y999" s="63"/>
      <c r="Z999" s="63"/>
    </row>
    <row r="1000" spans="1:26" ht="13.5" customHeight="1" x14ac:dyDescent="0.35">
      <c r="A1000" s="60"/>
      <c r="B1000" s="60"/>
      <c r="C1000" s="63"/>
      <c r="D1000" s="63"/>
      <c r="E1000" s="63"/>
      <c r="F1000" s="63"/>
      <c r="G1000" s="63"/>
      <c r="H1000" s="63"/>
      <c r="I1000" s="63"/>
      <c r="J1000" s="63"/>
      <c r="K1000" s="63"/>
      <c r="L1000" s="63"/>
      <c r="M1000" s="122"/>
      <c r="N1000" s="60"/>
      <c r="O1000" s="63"/>
      <c r="P1000" s="63"/>
      <c r="Q1000" s="63"/>
      <c r="R1000" s="63"/>
      <c r="S1000" s="63"/>
      <c r="T1000" s="63"/>
      <c r="U1000" s="63"/>
      <c r="V1000" s="63"/>
      <c r="W1000" s="63"/>
      <c r="X1000" s="63"/>
      <c r="Y1000" s="63"/>
      <c r="Z1000" s="63"/>
    </row>
  </sheetData>
  <sortState xmlns:xlrd2="http://schemas.microsoft.com/office/spreadsheetml/2017/richdata2" ref="A120:M124">
    <sortCondition ref="B120:B124"/>
  </sortState>
  <mergeCells count="5">
    <mergeCell ref="B1:M1"/>
    <mergeCell ref="B2:M2"/>
    <mergeCell ref="E4:G4"/>
    <mergeCell ref="H4:J4"/>
    <mergeCell ref="L3:R3"/>
  </mergeCells>
  <dataValidations count="1">
    <dataValidation type="list" allowBlank="1" showInputMessage="1" showErrorMessage="1" sqref="E6:E10 H6:H10 H12:H16 E12:E16 E18:E22 H18:H22 E24:E28 H24:H28 H30:H34 E30:E34 E36:E40 H36:H40 H42:H46 E42:E46 E48:E52 H48:H52 E54:E58 H54:H58 E60:E64 H60:H64 H66:H70 E66:E70 E72:E76 H72:H76 E78:E82 H78:H82" xr:uid="{00000000-0002-0000-0300-000000000000}">
      <formula1>"-,0,2,4,6"</formula1>
    </dataValidation>
  </dataValidations>
  <printOptions horizontalCentered="1"/>
  <pageMargins left="0.11811023622047245" right="0.11811023622047245" top="0.35433070866141736" bottom="0.15748031496062992" header="0" footer="0"/>
  <pageSetup scale="92" orientation="landscape" r:id="rId1"/>
  <rowBreaks count="4" manualBreakCount="4">
    <brk id="23" max="12" man="1"/>
    <brk id="53" max="12" man="1"/>
    <brk id="77" max="12" man="1"/>
    <brk id="101" max="12" man="1"/>
  </rowBreaks>
  <colBreaks count="1" manualBreakCount="1">
    <brk id="13" max="1048575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rgb="FFFFFF00"/>
  </sheetPr>
  <dimension ref="A1:Z1000"/>
  <sheetViews>
    <sheetView topLeftCell="B1" zoomScale="85" zoomScaleNormal="85" zoomScaleSheetLayoutView="55" workbookViewId="0">
      <selection activeCell="B1" sqref="B1:P1"/>
    </sheetView>
  </sheetViews>
  <sheetFormatPr defaultColWidth="14.36328125" defaultRowHeight="15" customHeight="1" x14ac:dyDescent="0.35"/>
  <cols>
    <col min="1" max="1" width="3.36328125" hidden="1" customWidth="1"/>
    <col min="2" max="2" width="5.54296875" customWidth="1"/>
    <col min="3" max="3" width="43.1796875" customWidth="1"/>
    <col min="4" max="4" width="28.54296875" customWidth="1"/>
    <col min="5" max="5" width="11" customWidth="1"/>
    <col min="6" max="6" width="7.36328125" customWidth="1"/>
    <col min="7" max="7" width="8.453125" customWidth="1"/>
    <col min="8" max="8" width="11" customWidth="1"/>
    <col min="9" max="9" width="7.90625" customWidth="1"/>
    <col min="10" max="10" width="7.36328125" customWidth="1"/>
    <col min="11" max="11" width="11" customWidth="1"/>
    <col min="12" max="12" width="7.36328125" customWidth="1"/>
    <col min="13" max="13" width="7.54296875" customWidth="1"/>
    <col min="14" max="14" width="11.453125" customWidth="1"/>
    <col min="15" max="16" width="11.54296875" customWidth="1"/>
    <col min="17" max="17" width="9.54296875" hidden="1" customWidth="1"/>
    <col min="18" max="26" width="5.54296875" customWidth="1"/>
  </cols>
  <sheetData>
    <row r="1" spans="1:26" ht="14.25" customHeight="1" x14ac:dyDescent="0.35">
      <c r="A1" s="19"/>
      <c r="B1" s="675" t="str">
        <f>'M. List'!B1</f>
        <v>Royal Jordanian Equestrian Federation</v>
      </c>
      <c r="C1" s="661"/>
      <c r="D1" s="661"/>
      <c r="E1" s="661"/>
      <c r="F1" s="661"/>
      <c r="G1" s="661"/>
      <c r="H1" s="661"/>
      <c r="I1" s="661"/>
      <c r="J1" s="661"/>
      <c r="K1" s="661"/>
      <c r="L1" s="661"/>
      <c r="M1" s="661"/>
      <c r="N1" s="661"/>
      <c r="O1" s="661"/>
      <c r="P1" s="661"/>
      <c r="Q1" s="2"/>
      <c r="R1" s="1"/>
      <c r="S1" s="1"/>
      <c r="T1" s="1"/>
      <c r="U1" s="1"/>
      <c r="V1" s="1"/>
      <c r="W1" s="1"/>
      <c r="X1" s="1"/>
      <c r="Y1" s="1"/>
      <c r="Z1" s="1"/>
    </row>
    <row r="2" spans="1:26" ht="23.25" customHeight="1" x14ac:dyDescent="0.35">
      <c r="A2" s="19"/>
      <c r="B2" s="675" t="str">
        <f>'M. List'!B2</f>
        <v>WC Qualifying Tournament for Tent Pegging - Jordan 2026 Group B</v>
      </c>
      <c r="C2" s="661"/>
      <c r="D2" s="661"/>
      <c r="E2" s="661"/>
      <c r="F2" s="661"/>
      <c r="G2" s="661"/>
      <c r="H2" s="661"/>
      <c r="I2" s="661"/>
      <c r="J2" s="661"/>
      <c r="K2" s="661"/>
      <c r="L2" s="661"/>
      <c r="M2" s="661"/>
      <c r="N2" s="661"/>
      <c r="O2" s="661"/>
      <c r="P2" s="661"/>
      <c r="Q2" s="10"/>
      <c r="R2" s="1"/>
      <c r="S2" s="27"/>
      <c r="T2" s="1"/>
      <c r="U2" s="1"/>
      <c r="V2" s="1"/>
      <c r="W2" s="1"/>
      <c r="X2" s="1"/>
      <c r="Y2" s="1"/>
      <c r="Z2" s="1"/>
    </row>
    <row r="3" spans="1:26" ht="34.5" customHeight="1" x14ac:dyDescent="0.35">
      <c r="A3" s="19"/>
      <c r="B3" s="686" t="s">
        <v>46</v>
      </c>
      <c r="C3" s="661"/>
      <c r="D3" s="661"/>
      <c r="E3" s="661"/>
      <c r="F3" s="661"/>
      <c r="G3" s="661"/>
      <c r="H3" s="661"/>
      <c r="I3" s="661"/>
      <c r="J3" s="661"/>
      <c r="K3" s="661"/>
      <c r="L3" s="1"/>
      <c r="M3" s="1"/>
      <c r="N3" s="132" t="s">
        <v>47</v>
      </c>
      <c r="O3" s="676">
        <f>'M. List'!D3+1</f>
        <v>46284</v>
      </c>
      <c r="P3" s="685"/>
      <c r="Q3" s="685"/>
      <c r="R3" s="685"/>
      <c r="S3" s="685"/>
      <c r="T3" s="685"/>
      <c r="U3" s="685"/>
      <c r="V3" s="1"/>
      <c r="W3" s="1"/>
      <c r="X3" s="1"/>
      <c r="Y3" s="1"/>
      <c r="Z3" s="1"/>
    </row>
    <row r="4" spans="1:26" ht="21" customHeight="1" x14ac:dyDescent="0.35">
      <c r="A4" s="133"/>
      <c r="B4" s="134"/>
      <c r="C4" s="135"/>
      <c r="D4" s="135"/>
      <c r="E4" s="687" t="s">
        <v>48</v>
      </c>
      <c r="F4" s="688"/>
      <c r="G4" s="136"/>
      <c r="H4" s="687" t="s">
        <v>49</v>
      </c>
      <c r="I4" s="688"/>
      <c r="J4" s="136"/>
      <c r="K4" s="687" t="s">
        <v>50</v>
      </c>
      <c r="L4" s="688"/>
      <c r="M4" s="136"/>
      <c r="N4" s="137"/>
      <c r="O4" s="138"/>
      <c r="P4" s="137"/>
      <c r="Q4" s="139"/>
      <c r="R4" s="5"/>
      <c r="S4" s="5"/>
      <c r="T4" s="5"/>
      <c r="U4" s="5"/>
      <c r="V4" s="5"/>
      <c r="W4" s="5"/>
      <c r="X4" s="5"/>
      <c r="Y4" s="5"/>
      <c r="Z4" s="5"/>
    </row>
    <row r="5" spans="1:26" ht="28.5" customHeight="1" x14ac:dyDescent="0.35">
      <c r="A5" s="133"/>
      <c r="B5" s="140" t="s">
        <v>11</v>
      </c>
      <c r="C5" s="141" t="s">
        <v>12</v>
      </c>
      <c r="D5" s="141" t="s">
        <v>13</v>
      </c>
      <c r="E5" s="142" t="s">
        <v>14</v>
      </c>
      <c r="F5" s="143">
        <v>7</v>
      </c>
      <c r="G5" s="144" t="s">
        <v>15</v>
      </c>
      <c r="H5" s="142" t="s">
        <v>14</v>
      </c>
      <c r="I5" s="143">
        <v>7</v>
      </c>
      <c r="J5" s="145" t="s">
        <v>15</v>
      </c>
      <c r="K5" s="142" t="s">
        <v>14</v>
      </c>
      <c r="L5" s="143">
        <v>7</v>
      </c>
      <c r="M5" s="144" t="s">
        <v>51</v>
      </c>
      <c r="N5" s="146" t="s">
        <v>52</v>
      </c>
      <c r="O5" s="147" t="s">
        <v>53</v>
      </c>
      <c r="P5" s="148" t="s">
        <v>54</v>
      </c>
      <c r="Q5" s="149" t="s">
        <v>17</v>
      </c>
      <c r="R5" s="5"/>
      <c r="S5" s="5"/>
      <c r="T5" s="5"/>
      <c r="U5" s="5"/>
      <c r="V5" s="5"/>
      <c r="W5" s="5"/>
      <c r="X5" s="5"/>
      <c r="Y5" s="5"/>
      <c r="Z5" s="5"/>
    </row>
    <row r="6" spans="1:26" ht="25.5" customHeight="1" x14ac:dyDescent="0.35">
      <c r="A6" s="19">
        <v>1</v>
      </c>
      <c r="B6" s="150">
        <v>1</v>
      </c>
      <c r="C6" s="98">
        <f t="array" ref="C6:D6">VLOOKUP(A6,'M. List'!$A$5:$E$124,{3,4},0)</f>
        <v>0</v>
      </c>
      <c r="D6" s="98" t="str">
        <v>T1</v>
      </c>
      <c r="E6" s="497"/>
      <c r="F6" s="151"/>
      <c r="G6" s="152"/>
      <c r="H6" s="497"/>
      <c r="I6" s="152"/>
      <c r="J6" s="152"/>
      <c r="K6" s="497"/>
      <c r="L6" s="151"/>
      <c r="M6" s="152"/>
      <c r="N6" s="102">
        <f t="shared" ref="N6:N10" si="0">E6+H6+K6</f>
        <v>0</v>
      </c>
      <c r="O6" s="152"/>
      <c r="P6" s="153"/>
      <c r="Q6" s="154"/>
      <c r="R6" s="1"/>
      <c r="S6" s="1"/>
      <c r="T6" s="1"/>
      <c r="U6" s="1"/>
      <c r="V6" s="1"/>
      <c r="W6" s="1"/>
      <c r="X6" s="1"/>
      <c r="Y6" s="1"/>
      <c r="Z6" s="1"/>
    </row>
    <row r="7" spans="1:26" ht="25.5" customHeight="1" x14ac:dyDescent="0.35">
      <c r="A7" s="19">
        <v>2</v>
      </c>
      <c r="B7" s="155">
        <v>2</v>
      </c>
      <c r="C7" s="39">
        <f t="array" ref="C7:D7">VLOOKUP(A7,'M. List'!$A$5:$E$124,{3,4},0)</f>
        <v>0</v>
      </c>
      <c r="D7" s="39" t="str">
        <v>T1</v>
      </c>
      <c r="E7" s="488"/>
      <c r="F7" s="160"/>
      <c r="G7" s="161"/>
      <c r="H7" s="488"/>
      <c r="I7" s="161"/>
      <c r="J7" s="161"/>
      <c r="K7" s="488"/>
      <c r="L7" s="160"/>
      <c r="M7" s="161"/>
      <c r="N7" s="40">
        <f t="shared" si="0"/>
        <v>0</v>
      </c>
      <c r="O7" s="157"/>
      <c r="P7" s="158"/>
      <c r="Q7" s="159"/>
      <c r="R7" s="1"/>
      <c r="S7" s="1"/>
      <c r="T7" s="1"/>
      <c r="U7" s="1"/>
      <c r="V7" s="1"/>
      <c r="W7" s="1"/>
      <c r="X7" s="1"/>
      <c r="Y7" s="1"/>
      <c r="Z7" s="1"/>
    </row>
    <row r="8" spans="1:26" ht="25.5" customHeight="1" x14ac:dyDescent="0.35">
      <c r="A8" s="19">
        <v>3</v>
      </c>
      <c r="B8" s="155">
        <v>3</v>
      </c>
      <c r="C8" s="39">
        <f t="array" ref="C8:D8">VLOOKUP(A8,'M. List'!$A$5:$E$124,{3,4},0)</f>
        <v>0</v>
      </c>
      <c r="D8" s="39" t="str">
        <v>T1</v>
      </c>
      <c r="E8" s="488"/>
      <c r="F8" s="156"/>
      <c r="G8" s="157"/>
      <c r="H8" s="488"/>
      <c r="I8" s="157"/>
      <c r="J8" s="157"/>
      <c r="K8" s="488"/>
      <c r="L8" s="156"/>
      <c r="M8" s="157"/>
      <c r="N8" s="40">
        <f t="shared" si="0"/>
        <v>0</v>
      </c>
      <c r="O8" s="161"/>
      <c r="P8" s="153"/>
      <c r="Q8" s="162"/>
      <c r="R8" s="1"/>
      <c r="S8" s="1"/>
      <c r="T8" s="1"/>
      <c r="U8" s="1"/>
      <c r="V8" s="1"/>
      <c r="W8" s="1"/>
      <c r="X8" s="1"/>
      <c r="Y8" s="1"/>
      <c r="Z8" s="1"/>
    </row>
    <row r="9" spans="1:26" ht="25.5" customHeight="1" x14ac:dyDescent="0.35">
      <c r="A9" s="19">
        <v>4</v>
      </c>
      <c r="B9" s="155">
        <v>4</v>
      </c>
      <c r="C9" s="39">
        <f t="array" ref="C9:D9">VLOOKUP(A9,'M. List'!$A$5:$E$124,{3,4},0)</f>
        <v>0</v>
      </c>
      <c r="D9" s="39" t="str">
        <v>T1</v>
      </c>
      <c r="E9" s="488"/>
      <c r="F9" s="160"/>
      <c r="G9" s="161"/>
      <c r="H9" s="488"/>
      <c r="I9" s="161"/>
      <c r="J9" s="161"/>
      <c r="K9" s="488"/>
      <c r="L9" s="160"/>
      <c r="M9" s="161"/>
      <c r="N9" s="40">
        <f t="shared" si="0"/>
        <v>0</v>
      </c>
      <c r="O9" s="161"/>
      <c r="P9" s="153"/>
      <c r="Q9" s="162"/>
      <c r="R9" s="1"/>
      <c r="S9" s="1"/>
      <c r="T9" s="1"/>
      <c r="U9" s="1"/>
      <c r="V9" s="1"/>
      <c r="W9" s="1"/>
      <c r="X9" s="1"/>
      <c r="Y9" s="1"/>
      <c r="Z9" s="1"/>
    </row>
    <row r="10" spans="1:26" ht="25.5" customHeight="1" x14ac:dyDescent="0.35">
      <c r="A10" s="19">
        <v>5</v>
      </c>
      <c r="B10" s="163">
        <v>5</v>
      </c>
      <c r="C10" s="110">
        <f t="array" ref="C10:D10">VLOOKUP(A10,'M. List'!$A$5:$E$124,{3,4},0)</f>
        <v>0</v>
      </c>
      <c r="D10" s="110" t="str">
        <v>T1</v>
      </c>
      <c r="E10" s="498"/>
      <c r="F10" s="165"/>
      <c r="G10" s="166"/>
      <c r="H10" s="498"/>
      <c r="I10" s="166"/>
      <c r="J10" s="166"/>
      <c r="K10" s="498"/>
      <c r="L10" s="165"/>
      <c r="M10" s="166"/>
      <c r="N10" s="164">
        <f t="shared" si="0"/>
        <v>0</v>
      </c>
      <c r="O10" s="166"/>
      <c r="P10" s="153"/>
      <c r="Q10" s="167"/>
      <c r="R10" s="1"/>
      <c r="S10" s="1"/>
      <c r="T10" s="1"/>
      <c r="U10" s="1"/>
      <c r="V10" s="1"/>
      <c r="W10" s="1"/>
      <c r="X10" s="1"/>
      <c r="Y10" s="1"/>
      <c r="Z10" s="1"/>
    </row>
    <row r="11" spans="1:26" ht="25.5" customHeight="1" x14ac:dyDescent="0.35">
      <c r="A11" s="19">
        <v>6</v>
      </c>
      <c r="B11" s="168"/>
      <c r="C11" s="169" t="s">
        <v>18</v>
      </c>
      <c r="D11" s="170"/>
      <c r="E11" s="171">
        <f>SUM(E6:E10)</f>
        <v>0</v>
      </c>
      <c r="F11" s="171"/>
      <c r="G11" s="172">
        <f>IF((IF(F11-F$5&lt;=0,0,IF(F11-F$5&gt;48, -24, CEILING(-0.5*(F11-F$5),-0.5))))&lt;(-E11),-E11,IF(F11-F$5&lt;=0,0,IF(F11-F$5&gt;48, -24, CEILING(-0.5*(F11-F$5),-0.5))))</f>
        <v>0</v>
      </c>
      <c r="H11" s="171">
        <f>SUM(H6:H10)</f>
        <v>0</v>
      </c>
      <c r="I11" s="171"/>
      <c r="J11" s="172">
        <f>IF((IF(I11-I$5&lt;=0,0,IF(I11-I$5&gt;48, -24, CEILING(-0.5*(I11-I$5),-0.5))))&lt;(-H11),-H11,IF(I11-I$5&lt;=0,0,IF(I11-I$5&gt;48, -24, CEILING(-0.5*(I11-I$5),-0.5))))</f>
        <v>0</v>
      </c>
      <c r="K11" s="171">
        <f>SUM(K6:K10)</f>
        <v>0</v>
      </c>
      <c r="L11" s="171"/>
      <c r="M11" s="172">
        <f>IF((IF(L11-L$5&lt;=0,0,IF(L11-L$5&gt;48, -24, CEILING(-0.5*(L11-L$5),-0.5))))&lt;(-K11),-K11,IF(L11-L$5&lt;=0,0,IF(L11-L$5&gt;48, -24, CEILING(-0.5*(L11-L$5),-0.5))))</f>
        <v>0</v>
      </c>
      <c r="N11" s="171">
        <f>SUM(N6:N10)</f>
        <v>0</v>
      </c>
      <c r="O11" s="173">
        <f>G11+J11+M11</f>
        <v>0</v>
      </c>
      <c r="P11" s="174">
        <f>N11+O11</f>
        <v>0</v>
      </c>
      <c r="Q11" s="175"/>
      <c r="R11" s="176"/>
      <c r="S11" s="176"/>
      <c r="T11" s="176"/>
      <c r="U11" s="176"/>
      <c r="V11" s="176"/>
      <c r="W11" s="176"/>
      <c r="X11" s="176"/>
      <c r="Y11" s="176"/>
      <c r="Z11" s="176"/>
    </row>
    <row r="12" spans="1:26" ht="25.5" customHeight="1" x14ac:dyDescent="0.35">
      <c r="A12" s="19">
        <v>7</v>
      </c>
      <c r="B12" s="150">
        <v>1</v>
      </c>
      <c r="C12" s="98">
        <f t="array" ref="C12:D12">VLOOKUP(A12,'M. List'!$A$5:$E$124,{3,4},0)</f>
        <v>0</v>
      </c>
      <c r="D12" s="98" t="str">
        <v>T2</v>
      </c>
      <c r="E12" s="497"/>
      <c r="F12" s="151"/>
      <c r="G12" s="152"/>
      <c r="H12" s="497"/>
      <c r="I12" s="152"/>
      <c r="J12" s="152"/>
      <c r="K12" s="497"/>
      <c r="L12" s="151"/>
      <c r="M12" s="152"/>
      <c r="N12" s="102">
        <f t="shared" ref="N12:N16" si="1">E12+H12+K12</f>
        <v>0</v>
      </c>
      <c r="O12" s="152"/>
      <c r="P12" s="153"/>
      <c r="Q12" s="154"/>
      <c r="R12" s="1"/>
      <c r="S12" s="1"/>
      <c r="T12" s="1"/>
      <c r="U12" s="1"/>
      <c r="V12" s="1"/>
      <c r="W12" s="1"/>
      <c r="X12" s="1"/>
      <c r="Y12" s="1"/>
      <c r="Z12" s="1"/>
    </row>
    <row r="13" spans="1:26" ht="25.5" customHeight="1" x14ac:dyDescent="0.35">
      <c r="A13" s="19">
        <v>8</v>
      </c>
      <c r="B13" s="155">
        <v>2</v>
      </c>
      <c r="C13" s="39">
        <f t="array" ref="C13:D13">VLOOKUP(A13,'M. List'!$A$5:$E$124,{3,4},0)</f>
        <v>0</v>
      </c>
      <c r="D13" s="39" t="str">
        <v>T2</v>
      </c>
      <c r="E13" s="488"/>
      <c r="F13" s="160"/>
      <c r="G13" s="161"/>
      <c r="H13" s="488"/>
      <c r="I13" s="161"/>
      <c r="J13" s="161"/>
      <c r="K13" s="488"/>
      <c r="L13" s="160"/>
      <c r="M13" s="161"/>
      <c r="N13" s="40">
        <f t="shared" si="1"/>
        <v>0</v>
      </c>
      <c r="O13" s="161"/>
      <c r="P13" s="153"/>
      <c r="Q13" s="162"/>
      <c r="R13" s="1"/>
      <c r="S13" s="1"/>
      <c r="T13" s="1"/>
      <c r="U13" s="1"/>
      <c r="V13" s="1"/>
      <c r="W13" s="1"/>
      <c r="X13" s="1"/>
      <c r="Y13" s="1"/>
      <c r="Z13" s="1"/>
    </row>
    <row r="14" spans="1:26" ht="25.5" customHeight="1" x14ac:dyDescent="0.35">
      <c r="A14" s="19">
        <v>9</v>
      </c>
      <c r="B14" s="155">
        <v>3</v>
      </c>
      <c r="C14" s="39">
        <f t="array" ref="C14:D14">VLOOKUP(A14,'M. List'!$A$5:$E$124,{3,4},0)</f>
        <v>0</v>
      </c>
      <c r="D14" s="39" t="str">
        <v>T2</v>
      </c>
      <c r="E14" s="488"/>
      <c r="F14" s="156"/>
      <c r="G14" s="157"/>
      <c r="H14" s="488"/>
      <c r="I14" s="157"/>
      <c r="J14" s="157"/>
      <c r="K14" s="488"/>
      <c r="L14" s="156"/>
      <c r="M14" s="157"/>
      <c r="N14" s="40">
        <f t="shared" si="1"/>
        <v>0</v>
      </c>
      <c r="O14" s="161"/>
      <c r="P14" s="153"/>
      <c r="Q14" s="162"/>
      <c r="R14" s="1"/>
      <c r="S14" s="1"/>
      <c r="T14" s="1"/>
      <c r="U14" s="1"/>
      <c r="V14" s="1"/>
      <c r="W14" s="1"/>
      <c r="X14" s="1"/>
      <c r="Y14" s="1"/>
      <c r="Z14" s="1"/>
    </row>
    <row r="15" spans="1:26" ht="25.5" customHeight="1" x14ac:dyDescent="0.35">
      <c r="A15" s="19">
        <v>10</v>
      </c>
      <c r="B15" s="155">
        <v>4</v>
      </c>
      <c r="C15" s="39">
        <f t="array" ref="C15:D15">VLOOKUP(A15,'M. List'!$A$5:$E$124,{3,4},0)</f>
        <v>0</v>
      </c>
      <c r="D15" s="39" t="str">
        <v>T2</v>
      </c>
      <c r="E15" s="488"/>
      <c r="F15" s="160"/>
      <c r="G15" s="161"/>
      <c r="H15" s="488"/>
      <c r="I15" s="161"/>
      <c r="J15" s="161"/>
      <c r="K15" s="488"/>
      <c r="L15" s="160"/>
      <c r="M15" s="161"/>
      <c r="N15" s="40">
        <f t="shared" si="1"/>
        <v>0</v>
      </c>
      <c r="O15" s="161"/>
      <c r="P15" s="153"/>
      <c r="Q15" s="162"/>
      <c r="R15" s="1"/>
      <c r="S15" s="1"/>
      <c r="T15" s="1"/>
      <c r="U15" s="1"/>
      <c r="V15" s="1"/>
      <c r="W15" s="1"/>
      <c r="X15" s="1"/>
      <c r="Y15" s="1"/>
      <c r="Z15" s="1"/>
    </row>
    <row r="16" spans="1:26" ht="25.5" customHeight="1" x14ac:dyDescent="0.35">
      <c r="A16" s="19">
        <v>11</v>
      </c>
      <c r="B16" s="163">
        <v>5</v>
      </c>
      <c r="C16" s="110">
        <f t="array" ref="C16:D16">VLOOKUP(A16,'M. List'!$A$5:$E$124,{3,4},0)</f>
        <v>0</v>
      </c>
      <c r="D16" s="110" t="str">
        <v>T2</v>
      </c>
      <c r="E16" s="498"/>
      <c r="F16" s="165"/>
      <c r="G16" s="166"/>
      <c r="H16" s="498"/>
      <c r="I16" s="166"/>
      <c r="J16" s="166"/>
      <c r="K16" s="498"/>
      <c r="L16" s="165"/>
      <c r="M16" s="166"/>
      <c r="N16" s="164">
        <f t="shared" si="1"/>
        <v>0</v>
      </c>
      <c r="O16" s="177"/>
      <c r="P16" s="158"/>
      <c r="Q16" s="178"/>
      <c r="R16" s="1"/>
      <c r="S16" s="1"/>
      <c r="T16" s="1"/>
      <c r="U16" s="1"/>
      <c r="V16" s="1"/>
      <c r="W16" s="1"/>
      <c r="X16" s="1"/>
      <c r="Y16" s="1"/>
      <c r="Z16" s="1"/>
    </row>
    <row r="17" spans="1:26" ht="25.5" customHeight="1" x14ac:dyDescent="0.35">
      <c r="A17" s="19">
        <v>12</v>
      </c>
      <c r="B17" s="168" t="s">
        <v>18</v>
      </c>
      <c r="C17" s="169" t="s">
        <v>19</v>
      </c>
      <c r="D17" s="170"/>
      <c r="E17" s="171">
        <f>SUM(E12:E16)</f>
        <v>0</v>
      </c>
      <c r="F17" s="171"/>
      <c r="G17" s="172">
        <f>IF((IF(F17-F$5&lt;=0,0,IF(F17-F$5&gt;48, -24, CEILING(-0.5*(F17-F$5),-0.5))))&lt;(-E17),-E17,IF(F17-F$5&lt;=0,0,IF(F17-F$5&gt;48, -24, CEILING(-0.5*(F17-F$5),-0.5))))</f>
        <v>0</v>
      </c>
      <c r="H17" s="171">
        <f>SUM(H12:H16)</f>
        <v>0</v>
      </c>
      <c r="I17" s="171"/>
      <c r="J17" s="172">
        <f>IF((IF(I17-I$5&lt;=0,0,IF(I17-I$5&gt;48, -24, CEILING(-0.5*(I17-I$5),-0.5))))&lt;(-H17),-H17,IF(I17-I$5&lt;=0,0,IF(I17-I$5&gt;48, -24, CEILING(-0.5*(I17-I$5),-0.5))))</f>
        <v>0</v>
      </c>
      <c r="K17" s="171">
        <f>SUM(K12:K16)</f>
        <v>0</v>
      </c>
      <c r="L17" s="171"/>
      <c r="M17" s="172">
        <f>IF((IF(L17-L$5&lt;=0,0,IF(L17-L$5&gt;48, -24, CEILING(-0.5*(L17-L$5),-0.5))))&lt;(-K17),-K17,IF(L17-L$5&lt;=0,0,IF(L17-L$5&gt;48, -24, CEILING(-0.5*(L17-L$5),-0.5))))</f>
        <v>0</v>
      </c>
      <c r="N17" s="171">
        <f>SUM(N12:N16)</f>
        <v>0</v>
      </c>
      <c r="O17" s="173">
        <f>G17+J17+M17</f>
        <v>0</v>
      </c>
      <c r="P17" s="174">
        <f>N17+O17</f>
        <v>0</v>
      </c>
      <c r="Q17" s="175"/>
      <c r="R17" s="176"/>
      <c r="S17" s="176"/>
      <c r="T17" s="176"/>
      <c r="U17" s="176"/>
      <c r="V17" s="176"/>
      <c r="W17" s="176"/>
      <c r="X17" s="176"/>
      <c r="Y17" s="176"/>
      <c r="Z17" s="176"/>
    </row>
    <row r="18" spans="1:26" ht="25.5" customHeight="1" x14ac:dyDescent="0.35">
      <c r="A18" s="19">
        <v>13</v>
      </c>
      <c r="B18" s="150">
        <v>1</v>
      </c>
      <c r="C18" s="98">
        <f t="array" ref="C18:D18">VLOOKUP(A18,'M. List'!$A$5:$E$124,{3,4},0)</f>
        <v>0</v>
      </c>
      <c r="D18" s="98" t="str">
        <v>T3</v>
      </c>
      <c r="E18" s="497"/>
      <c r="F18" s="151"/>
      <c r="G18" s="152"/>
      <c r="H18" s="497"/>
      <c r="I18" s="152"/>
      <c r="J18" s="152">
        <v>6</v>
      </c>
      <c r="K18" s="497"/>
      <c r="L18" s="151"/>
      <c r="M18" s="152"/>
      <c r="N18" s="102">
        <f t="shared" ref="N18:N22" si="2">E18+H18+K18</f>
        <v>0</v>
      </c>
      <c r="O18" s="180"/>
      <c r="P18" s="158"/>
      <c r="Q18" s="181"/>
      <c r="R18" s="1"/>
      <c r="S18" s="1"/>
      <c r="T18" s="1"/>
      <c r="U18" s="1"/>
      <c r="V18" s="1"/>
      <c r="W18" s="1"/>
      <c r="X18" s="1"/>
      <c r="Y18" s="1"/>
      <c r="Z18" s="1"/>
    </row>
    <row r="19" spans="1:26" ht="25.5" customHeight="1" x14ac:dyDescent="0.35">
      <c r="A19" s="19">
        <v>14</v>
      </c>
      <c r="B19" s="155">
        <v>2</v>
      </c>
      <c r="C19" s="39">
        <f t="array" ref="C19:D19">VLOOKUP(A19,'M. List'!$A$5:$E$124,{3,4},0)</f>
        <v>0</v>
      </c>
      <c r="D19" s="39" t="str">
        <v>T3</v>
      </c>
      <c r="E19" s="488"/>
      <c r="F19" s="160"/>
      <c r="G19" s="161"/>
      <c r="H19" s="488"/>
      <c r="I19" s="161"/>
      <c r="J19" s="161"/>
      <c r="K19" s="488"/>
      <c r="L19" s="160"/>
      <c r="M19" s="161"/>
      <c r="N19" s="40">
        <f t="shared" si="2"/>
        <v>0</v>
      </c>
      <c r="O19" s="161"/>
      <c r="P19" s="153"/>
      <c r="Q19" s="162"/>
      <c r="R19" s="1"/>
      <c r="S19" s="1"/>
      <c r="T19" s="1"/>
      <c r="U19" s="1"/>
      <c r="V19" s="1"/>
      <c r="W19" s="1"/>
      <c r="X19" s="1"/>
      <c r="Y19" s="1"/>
      <c r="Z19" s="1"/>
    </row>
    <row r="20" spans="1:26" ht="25.5" customHeight="1" x14ac:dyDescent="0.35">
      <c r="A20" s="19">
        <v>15</v>
      </c>
      <c r="B20" s="155">
        <v>3</v>
      </c>
      <c r="C20" s="39">
        <f t="array" ref="C20:D20">VLOOKUP(A20,'M. List'!$A$5:$E$124,{3,4},0)</f>
        <v>0</v>
      </c>
      <c r="D20" s="39" t="str">
        <v>T3</v>
      </c>
      <c r="E20" s="488"/>
      <c r="F20" s="156"/>
      <c r="G20" s="157"/>
      <c r="H20" s="488"/>
      <c r="I20" s="157"/>
      <c r="J20" s="157"/>
      <c r="K20" s="488"/>
      <c r="L20" s="156"/>
      <c r="M20" s="157"/>
      <c r="N20" s="40">
        <f t="shared" si="2"/>
        <v>0</v>
      </c>
      <c r="O20" s="161"/>
      <c r="P20" s="153"/>
      <c r="Q20" s="162"/>
      <c r="R20" s="1"/>
      <c r="S20" s="1"/>
      <c r="T20" s="1"/>
      <c r="U20" s="1"/>
      <c r="V20" s="1"/>
      <c r="W20" s="1"/>
      <c r="X20" s="1"/>
      <c r="Y20" s="1"/>
      <c r="Z20" s="1"/>
    </row>
    <row r="21" spans="1:26" ht="25.5" customHeight="1" x14ac:dyDescent="0.35">
      <c r="A21" s="19">
        <v>16</v>
      </c>
      <c r="B21" s="155">
        <v>4</v>
      </c>
      <c r="C21" s="39">
        <f t="array" ref="C21:D21">VLOOKUP(A21,'M. List'!$A$5:$E$124,{3,4},0)</f>
        <v>0</v>
      </c>
      <c r="D21" s="39" t="str">
        <v>T3</v>
      </c>
      <c r="E21" s="488"/>
      <c r="F21" s="160"/>
      <c r="G21" s="161"/>
      <c r="H21" s="488"/>
      <c r="I21" s="161"/>
      <c r="J21" s="161"/>
      <c r="K21" s="488"/>
      <c r="L21" s="160"/>
      <c r="M21" s="161"/>
      <c r="N21" s="40">
        <f t="shared" si="2"/>
        <v>0</v>
      </c>
      <c r="O21" s="161"/>
      <c r="P21" s="153"/>
      <c r="Q21" s="162"/>
      <c r="R21" s="1"/>
      <c r="S21" s="1"/>
      <c r="T21" s="1"/>
      <c r="U21" s="1"/>
      <c r="V21" s="1"/>
      <c r="W21" s="1"/>
      <c r="X21" s="1"/>
      <c r="Y21" s="1"/>
      <c r="Z21" s="1"/>
    </row>
    <row r="22" spans="1:26" ht="25.5" customHeight="1" x14ac:dyDescent="0.35">
      <c r="A22" s="19">
        <v>17</v>
      </c>
      <c r="B22" s="163">
        <v>5</v>
      </c>
      <c r="C22" s="110">
        <f t="array" ref="C22:D22">VLOOKUP(A22,'M. List'!$A$5:$E$124,{3,4},0)</f>
        <v>0</v>
      </c>
      <c r="D22" s="110" t="str">
        <v>T3</v>
      </c>
      <c r="E22" s="498"/>
      <c r="F22" s="165"/>
      <c r="G22" s="166"/>
      <c r="H22" s="498"/>
      <c r="I22" s="166"/>
      <c r="J22" s="166"/>
      <c r="K22" s="498"/>
      <c r="L22" s="165"/>
      <c r="M22" s="166"/>
      <c r="N22" s="164">
        <f t="shared" si="2"/>
        <v>0</v>
      </c>
      <c r="O22" s="166">
        <f>O24</f>
        <v>0</v>
      </c>
      <c r="P22" s="153"/>
      <c r="Q22" s="167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35">
      <c r="A23" s="19">
        <v>18</v>
      </c>
      <c r="B23" s="168" t="s">
        <v>18</v>
      </c>
      <c r="C23" s="169" t="s">
        <v>20</v>
      </c>
      <c r="D23" s="170"/>
      <c r="E23" s="171">
        <v>24</v>
      </c>
      <c r="F23" s="171"/>
      <c r="G23" s="172">
        <f>IF((IF(F23-F$5&lt;=0,0,IF(F23-F$5&gt;48, -24, CEILING(-0.5*(F23-F$5),-0.5))))&lt;(-E23),-E23,IF(F23-F$5&lt;=0,0,IF(F23-F$5&gt;48, -24, CEILING(-0.5*(F23-F$5),-0.5))))</f>
        <v>0</v>
      </c>
      <c r="H23" s="171">
        <v>20</v>
      </c>
      <c r="I23" s="171"/>
      <c r="J23" s="172">
        <f>IF((IF(I23-I$5&lt;=0,0,IF(I23-I$5&gt;48, -24, CEILING(-0.5*(I23-I$5),-0.5))))&lt;(-H23),-H23,IF(I23-I$5&lt;=0,0,IF(I23-I$5&gt;48, -24, CEILING(-0.5*(I23-I$5),-0.5))))</f>
        <v>0</v>
      </c>
      <c r="K23" s="171">
        <f>SUM(K18:K22)</f>
        <v>0</v>
      </c>
      <c r="L23" s="171"/>
      <c r="M23" s="172">
        <f>IF((IF(L23-L$5&lt;=0,0,IF(L23-L$5&gt;48, -24, CEILING(-0.5*(L23-L$5),-0.5))))&lt;(-K23),-K23,IF(L23-L$5&lt;=0,0,IF(L23-L$5&gt;48, -24, CEILING(-0.5*(L23-L$5),-0.5))))</f>
        <v>0</v>
      </c>
      <c r="N23" s="171">
        <f>SUM(N18:N22)</f>
        <v>0</v>
      </c>
      <c r="O23" s="173">
        <f>G23+J23+M23</f>
        <v>0</v>
      </c>
      <c r="P23" s="174">
        <f>N23+O23</f>
        <v>0</v>
      </c>
      <c r="Q23" s="182"/>
      <c r="R23" s="176"/>
      <c r="S23" s="176"/>
      <c r="T23" s="176"/>
      <c r="U23" s="176"/>
      <c r="V23" s="176"/>
      <c r="W23" s="176"/>
      <c r="X23" s="176"/>
      <c r="Y23" s="176"/>
      <c r="Z23" s="176"/>
    </row>
    <row r="24" spans="1:26" ht="25.5" customHeight="1" x14ac:dyDescent="0.35">
      <c r="A24" s="19">
        <v>19</v>
      </c>
      <c r="B24" s="150">
        <v>1</v>
      </c>
      <c r="C24" s="98">
        <f t="array" ref="C24:D24">VLOOKUP(A24,'M. List'!$A$5:$E$124,{3,4},0)</f>
        <v>0</v>
      </c>
      <c r="D24" s="98" t="str">
        <v>T4</v>
      </c>
      <c r="E24" s="497"/>
      <c r="F24" s="151"/>
      <c r="G24" s="152"/>
      <c r="H24" s="497"/>
      <c r="I24" s="152"/>
      <c r="J24" s="152"/>
      <c r="K24" s="497"/>
      <c r="L24" s="151"/>
      <c r="M24" s="152"/>
      <c r="N24" s="102">
        <f t="shared" ref="N24:N28" si="3">E24+H24+K24</f>
        <v>0</v>
      </c>
      <c r="O24" s="152"/>
      <c r="P24" s="153"/>
      <c r="Q24" s="154"/>
      <c r="R24" s="1"/>
      <c r="S24" s="1"/>
      <c r="T24" s="1"/>
      <c r="U24" s="1"/>
      <c r="V24" s="1"/>
      <c r="W24" s="1"/>
      <c r="X24" s="1"/>
      <c r="Y24" s="1"/>
      <c r="Z24" s="1"/>
    </row>
    <row r="25" spans="1:26" ht="25.5" customHeight="1" x14ac:dyDescent="0.35">
      <c r="A25" s="19">
        <v>20</v>
      </c>
      <c r="B25" s="155">
        <v>2</v>
      </c>
      <c r="C25" s="39">
        <f t="array" ref="C25:D25">VLOOKUP(A25,'M. List'!$A$5:$E$124,{3,4},0)</f>
        <v>0</v>
      </c>
      <c r="D25" s="39" t="str">
        <v>T4</v>
      </c>
      <c r="E25" s="488"/>
      <c r="F25" s="160"/>
      <c r="G25" s="161"/>
      <c r="H25" s="488"/>
      <c r="I25" s="161"/>
      <c r="J25" s="161"/>
      <c r="K25" s="488"/>
      <c r="L25" s="160"/>
      <c r="M25" s="161"/>
      <c r="N25" s="40">
        <f t="shared" si="3"/>
        <v>0</v>
      </c>
      <c r="O25" s="157"/>
      <c r="P25" s="158"/>
      <c r="Q25" s="159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35">
      <c r="A26" s="19">
        <v>21</v>
      </c>
      <c r="B26" s="155">
        <v>3</v>
      </c>
      <c r="C26" s="39">
        <f t="array" ref="C26:D26">VLOOKUP(A26,'M. List'!$A$5:$E$124,{3,4},0)</f>
        <v>0</v>
      </c>
      <c r="D26" s="39" t="str">
        <v>T4</v>
      </c>
      <c r="E26" s="488"/>
      <c r="F26" s="156"/>
      <c r="G26" s="157"/>
      <c r="H26" s="488"/>
      <c r="I26" s="157"/>
      <c r="J26" s="157"/>
      <c r="K26" s="488"/>
      <c r="L26" s="156"/>
      <c r="M26" s="157"/>
      <c r="N26" s="40">
        <f t="shared" si="3"/>
        <v>0</v>
      </c>
      <c r="O26" s="161"/>
      <c r="P26" s="153"/>
      <c r="Q26" s="162"/>
      <c r="R26" s="1"/>
      <c r="S26" s="1"/>
      <c r="T26" s="1"/>
      <c r="U26" s="1"/>
      <c r="V26" s="1"/>
      <c r="W26" s="1"/>
      <c r="X26" s="1"/>
      <c r="Y26" s="1"/>
      <c r="Z26" s="1"/>
    </row>
    <row r="27" spans="1:26" ht="25.5" customHeight="1" x14ac:dyDescent="0.35">
      <c r="A27" s="19">
        <v>22</v>
      </c>
      <c r="B27" s="155">
        <v>4</v>
      </c>
      <c r="C27" s="39">
        <f t="array" ref="C27:D27">VLOOKUP(A27,'M. List'!$A$5:$E$124,{3,4},0)</f>
        <v>0</v>
      </c>
      <c r="D27" s="39" t="str">
        <v>T4</v>
      </c>
      <c r="E27" s="488"/>
      <c r="F27" s="160"/>
      <c r="G27" s="161"/>
      <c r="H27" s="488"/>
      <c r="I27" s="161"/>
      <c r="J27" s="161"/>
      <c r="K27" s="488"/>
      <c r="L27" s="160"/>
      <c r="M27" s="161"/>
      <c r="N27" s="40">
        <f t="shared" si="3"/>
        <v>0</v>
      </c>
      <c r="O27" s="161"/>
      <c r="P27" s="153"/>
      <c r="Q27" s="162"/>
      <c r="R27" s="1"/>
      <c r="S27" s="1"/>
      <c r="T27" s="1"/>
      <c r="U27" s="1"/>
      <c r="V27" s="1"/>
      <c r="W27" s="1"/>
      <c r="X27" s="1"/>
      <c r="Y27" s="1"/>
      <c r="Z27" s="1"/>
    </row>
    <row r="28" spans="1:26" ht="25.5" customHeight="1" x14ac:dyDescent="0.35">
      <c r="A28" s="19">
        <v>23</v>
      </c>
      <c r="B28" s="163">
        <v>5</v>
      </c>
      <c r="C28" s="110">
        <f t="array" ref="C28:D28">VLOOKUP(A28,'M. List'!$A$5:$E$124,{3,4},0)</f>
        <v>0</v>
      </c>
      <c r="D28" s="110" t="str">
        <v>T4</v>
      </c>
      <c r="E28" s="498"/>
      <c r="F28" s="165"/>
      <c r="G28" s="166"/>
      <c r="H28" s="498"/>
      <c r="I28" s="166"/>
      <c r="J28" s="166"/>
      <c r="K28" s="498"/>
      <c r="L28" s="165"/>
      <c r="M28" s="166"/>
      <c r="N28" s="164">
        <f t="shared" si="3"/>
        <v>0</v>
      </c>
      <c r="O28" s="166"/>
      <c r="P28" s="153"/>
      <c r="Q28" s="167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35">
      <c r="A29" s="19">
        <v>24</v>
      </c>
      <c r="B29" s="168" t="s">
        <v>18</v>
      </c>
      <c r="C29" s="169" t="s">
        <v>21</v>
      </c>
      <c r="D29" s="170"/>
      <c r="E29" s="171">
        <f>SUM(E24:E28)</f>
        <v>0</v>
      </c>
      <c r="F29" s="171"/>
      <c r="G29" s="172">
        <f>IF((IF(F29-F$5&lt;=0,0,IF(F29-F$5&gt;48, -24, CEILING(-0.5*(F29-F$5),-0.5))))&lt;(-E29),-E29,IF(F29-F$5&lt;=0,0,IF(F29-F$5&gt;48, -24, CEILING(-0.5*(F29-F$5),-0.5))))</f>
        <v>0</v>
      </c>
      <c r="H29" s="171">
        <f>SUM(H24:H28)</f>
        <v>0</v>
      </c>
      <c r="I29" s="171"/>
      <c r="J29" s="172">
        <f>IF((IF(I29-I$5&lt;=0,0,IF(I29-I$5&gt;48, -24, CEILING(-0.5*(I29-I$5),-0.5))))&lt;(-H29),-H29,IF(I29-I$5&lt;=0,0,IF(I29-I$5&gt;48, -24, CEILING(-0.5*(I29-I$5),-0.5))))</f>
        <v>0</v>
      </c>
      <c r="K29" s="171">
        <f>SUM(K24:K28)</f>
        <v>0</v>
      </c>
      <c r="L29" s="171"/>
      <c r="M29" s="172">
        <f>IF((IF(L29-L$5&lt;=0,0,IF(L29-L$5&gt;48, -24, CEILING(-0.5*(L29-L$5),-0.5))))&lt;(-K29),-K29,IF(L29-L$5&lt;=0,0,IF(L29-L$5&gt;48, -24, CEILING(-0.5*(L29-L$5),-0.5))))</f>
        <v>0</v>
      </c>
      <c r="N29" s="171">
        <f>SUM(N24:N28)</f>
        <v>0</v>
      </c>
      <c r="O29" s="173">
        <f>G29+J29+M29</f>
        <v>0</v>
      </c>
      <c r="P29" s="174">
        <f>N29+O29</f>
        <v>0</v>
      </c>
      <c r="Q29" s="182"/>
      <c r="R29" s="176"/>
      <c r="S29" s="176"/>
      <c r="T29" s="176"/>
      <c r="U29" s="176"/>
      <c r="V29" s="176"/>
      <c r="W29" s="176"/>
      <c r="X29" s="176"/>
      <c r="Y29" s="176"/>
      <c r="Z29" s="176"/>
    </row>
    <row r="30" spans="1:26" ht="25.5" customHeight="1" x14ac:dyDescent="0.35">
      <c r="A30" s="19">
        <v>25</v>
      </c>
      <c r="B30" s="150">
        <v>1</v>
      </c>
      <c r="C30" s="98">
        <f t="array" ref="C30:D30">VLOOKUP(A30,'M. List'!$A$5:$E$124,{3,4},0)</f>
        <v>0</v>
      </c>
      <c r="D30" s="98" t="str">
        <v>T5</v>
      </c>
      <c r="E30" s="497"/>
      <c r="F30" s="151"/>
      <c r="G30" s="152"/>
      <c r="H30" s="497"/>
      <c r="I30" s="152"/>
      <c r="J30" s="152"/>
      <c r="K30" s="497"/>
      <c r="L30" s="151"/>
      <c r="M30" s="152"/>
      <c r="N30" s="102">
        <f t="shared" ref="N30:N40" si="4">E30+H30+K30</f>
        <v>0</v>
      </c>
      <c r="O30" s="152"/>
      <c r="P30" s="153"/>
      <c r="Q30" s="154"/>
      <c r="R30" s="1"/>
      <c r="S30" s="1"/>
      <c r="T30" s="1"/>
      <c r="U30" s="1"/>
      <c r="V30" s="1"/>
      <c r="W30" s="1"/>
      <c r="X30" s="1"/>
      <c r="Y30" s="1"/>
      <c r="Z30" s="1"/>
    </row>
    <row r="31" spans="1:26" ht="25.5" customHeight="1" x14ac:dyDescent="0.35">
      <c r="A31" s="19">
        <v>27</v>
      </c>
      <c r="B31" s="155">
        <v>2</v>
      </c>
      <c r="C31" s="39">
        <f t="array" ref="C31:D31">VLOOKUP(A31,'M. List'!$A$5:$E$124,{3,4},0)</f>
        <v>0</v>
      </c>
      <c r="D31" s="39" t="str">
        <v>T5</v>
      </c>
      <c r="E31" s="488"/>
      <c r="F31" s="156"/>
      <c r="G31" s="157"/>
      <c r="H31" s="497"/>
      <c r="I31" s="157"/>
      <c r="J31" s="157"/>
      <c r="K31" s="488"/>
      <c r="L31" s="156"/>
      <c r="M31" s="157"/>
      <c r="N31" s="40">
        <f t="shared" si="4"/>
        <v>0</v>
      </c>
      <c r="O31" s="157"/>
      <c r="P31" s="158"/>
      <c r="Q31" s="159"/>
      <c r="R31" s="1"/>
      <c r="S31" s="1"/>
      <c r="T31" s="1"/>
      <c r="U31" s="1"/>
      <c r="V31" s="1"/>
      <c r="W31" s="1"/>
      <c r="X31" s="1"/>
      <c r="Y31" s="1"/>
      <c r="Z31" s="1"/>
    </row>
    <row r="32" spans="1:26" ht="25.5" customHeight="1" x14ac:dyDescent="0.35">
      <c r="A32" s="19">
        <v>28</v>
      </c>
      <c r="B32" s="155">
        <v>3</v>
      </c>
      <c r="C32" s="39">
        <f t="array" ref="C32:D32">VLOOKUP(A32,'M. List'!$A$5:$E$124,{3,4},0)</f>
        <v>0</v>
      </c>
      <c r="D32" s="39" t="str">
        <v>T5</v>
      </c>
      <c r="E32" s="488"/>
      <c r="F32" s="160"/>
      <c r="G32" s="161"/>
      <c r="H32" s="497"/>
      <c r="I32" s="161"/>
      <c r="J32" s="161"/>
      <c r="K32" s="488"/>
      <c r="L32" s="160"/>
      <c r="M32" s="161"/>
      <c r="N32" s="40">
        <f t="shared" si="4"/>
        <v>0</v>
      </c>
      <c r="O32" s="161"/>
      <c r="P32" s="153"/>
      <c r="Q32" s="162"/>
      <c r="R32" s="1"/>
      <c r="S32" s="1"/>
      <c r="T32" s="1"/>
      <c r="U32" s="1"/>
      <c r="V32" s="1"/>
      <c r="W32" s="1"/>
      <c r="X32" s="1"/>
      <c r="Y32" s="1"/>
      <c r="Z32" s="1"/>
    </row>
    <row r="33" spans="1:26" ht="25.5" customHeight="1" x14ac:dyDescent="0.35">
      <c r="A33" s="19">
        <v>26</v>
      </c>
      <c r="B33" s="155">
        <v>4</v>
      </c>
      <c r="C33" s="39">
        <f t="array" ref="C33:D33">VLOOKUP(A33,'M. List'!$A$5:$E$124,{3,4},0)</f>
        <v>0</v>
      </c>
      <c r="D33" s="39" t="str">
        <v>T5</v>
      </c>
      <c r="E33" s="488"/>
      <c r="F33" s="160"/>
      <c r="G33" s="161"/>
      <c r="H33" s="497"/>
      <c r="I33" s="161"/>
      <c r="J33" s="161"/>
      <c r="K33" s="488"/>
      <c r="L33" s="160"/>
      <c r="M33" s="161"/>
      <c r="N33" s="40">
        <f t="shared" si="4"/>
        <v>0</v>
      </c>
      <c r="O33" s="161"/>
      <c r="P33" s="153"/>
      <c r="Q33" s="162"/>
      <c r="R33" s="1"/>
      <c r="S33" s="1"/>
      <c r="T33" s="1"/>
      <c r="U33" s="1"/>
      <c r="V33" s="1"/>
      <c r="W33" s="1"/>
      <c r="X33" s="1"/>
      <c r="Y33" s="1"/>
      <c r="Z33" s="1"/>
    </row>
    <row r="34" spans="1:26" ht="25.5" customHeight="1" x14ac:dyDescent="0.35">
      <c r="A34" s="19">
        <v>29</v>
      </c>
      <c r="B34" s="163">
        <v>5</v>
      </c>
      <c r="C34" s="110">
        <f t="array" ref="C34:D34">VLOOKUP(A34,'M. List'!$A$5:$E$124,{3,4},0)</f>
        <v>0</v>
      </c>
      <c r="D34" s="110" t="str">
        <v>T5</v>
      </c>
      <c r="E34" s="498"/>
      <c r="F34" s="165"/>
      <c r="G34" s="166"/>
      <c r="H34" s="497"/>
      <c r="I34" s="166"/>
      <c r="J34" s="166"/>
      <c r="K34" s="498"/>
      <c r="L34" s="165"/>
      <c r="M34" s="166"/>
      <c r="N34" s="164">
        <f t="shared" si="4"/>
        <v>0</v>
      </c>
      <c r="O34" s="166"/>
      <c r="P34" s="153"/>
      <c r="Q34" s="167"/>
      <c r="R34" s="1"/>
      <c r="S34" s="1"/>
      <c r="T34" s="1"/>
      <c r="U34" s="1"/>
      <c r="V34" s="1"/>
      <c r="W34" s="1"/>
      <c r="X34" s="1"/>
      <c r="Y34" s="1"/>
      <c r="Z34" s="1"/>
    </row>
    <row r="35" spans="1:26" ht="25.5" customHeight="1" x14ac:dyDescent="0.35">
      <c r="A35" s="19">
        <v>30</v>
      </c>
      <c r="B35" s="168" t="s">
        <v>18</v>
      </c>
      <c r="C35" s="169" t="s">
        <v>22</v>
      </c>
      <c r="D35" s="170"/>
      <c r="E35" s="171">
        <f>SUM(E30:E34)</f>
        <v>0</v>
      </c>
      <c r="F35" s="171"/>
      <c r="G35" s="172">
        <f>IF((IF(F35-F$5&lt;=0,0,IF(F35-F$5&gt;48, -24, CEILING(-0.5*(F35-F$5),-0.5))))&lt;(-E35),-E35,IF(F35-F$5&lt;=0,0,IF(F35-F$5&gt;48, -24, CEILING(-0.5*(F35-F$5),-0.5))))</f>
        <v>0</v>
      </c>
      <c r="H35" s="171">
        <f>SUM(H30:H34)</f>
        <v>0</v>
      </c>
      <c r="I35" s="171"/>
      <c r="J35" s="477">
        <f>IF((IF(I35-I$5&lt;=0,0,IF(I35-I$5&gt;48, -24, CEILING(-0.5*(I35-I$5),-0.5))))&lt;(-H35),-H35,IF(I35-I$5&lt;=0,0,IF(I35-I$5&gt;48, -24, CEILING(-0.5*(I35-I$5),-0.5))))</f>
        <v>0</v>
      </c>
      <c r="K35" s="171">
        <f>SUM(K30:K34)</f>
        <v>0</v>
      </c>
      <c r="L35" s="171"/>
      <c r="M35" s="172">
        <f>IF((IF(L35-L$5&lt;=0,0,IF(L35-L$5&gt;48, -24, CEILING(-0.5*(L35-L$5),-0.5))))&lt;(-K35),-K35,IF(L35-L$5&lt;=0,0,IF(L35-L$5&gt;48, -24, CEILING(-0.5*(L35-L$5),-0.5))))</f>
        <v>0</v>
      </c>
      <c r="N35" s="171">
        <f>SUM(N30:N34)</f>
        <v>0</v>
      </c>
      <c r="O35" s="173">
        <f>G35+J35+M35</f>
        <v>0</v>
      </c>
      <c r="P35" s="478">
        <f>N35+O35</f>
        <v>0</v>
      </c>
      <c r="Q35" s="182"/>
      <c r="R35" s="176"/>
      <c r="S35" s="176"/>
      <c r="T35" s="176"/>
      <c r="U35" s="176"/>
      <c r="V35" s="176"/>
      <c r="W35" s="176"/>
      <c r="X35" s="176"/>
      <c r="Y35" s="176"/>
      <c r="Z35" s="176"/>
    </row>
    <row r="36" spans="1:26" ht="25.5" customHeight="1" x14ac:dyDescent="0.35">
      <c r="A36" s="19">
        <v>31</v>
      </c>
      <c r="B36" s="150">
        <v>1</v>
      </c>
      <c r="C36" s="98">
        <f t="array" ref="C36:D36">VLOOKUP(A36,'M. List'!$A$5:$E$124,{3,4},0)</f>
        <v>0</v>
      </c>
      <c r="D36" s="98" t="str">
        <v>T6</v>
      </c>
      <c r="E36" s="497"/>
      <c r="F36" s="151"/>
      <c r="G36" s="152"/>
      <c r="H36" s="497"/>
      <c r="I36" s="152"/>
      <c r="J36" s="152"/>
      <c r="K36" s="497"/>
      <c r="L36" s="151"/>
      <c r="M36" s="152"/>
      <c r="N36" s="102">
        <f t="shared" si="4"/>
        <v>0</v>
      </c>
      <c r="O36" s="152"/>
      <c r="P36" s="153"/>
      <c r="Q36" s="154"/>
      <c r="R36" s="1"/>
      <c r="S36" s="1"/>
      <c r="T36" s="1"/>
      <c r="U36" s="1"/>
      <c r="V36" s="1"/>
      <c r="W36" s="1"/>
      <c r="X36" s="1"/>
      <c r="Y36" s="1"/>
      <c r="Z36" s="1"/>
    </row>
    <row r="37" spans="1:26" ht="25.5" customHeight="1" x14ac:dyDescent="0.35">
      <c r="A37" s="19">
        <v>32</v>
      </c>
      <c r="B37" s="155">
        <v>2</v>
      </c>
      <c r="C37" s="39">
        <f t="array" ref="C37:D37">VLOOKUP(A37,'M. List'!$A$5:$E$124,{3,4},0)</f>
        <v>0</v>
      </c>
      <c r="D37" s="39" t="str">
        <v>T6</v>
      </c>
      <c r="E37" s="488"/>
      <c r="F37" s="160"/>
      <c r="G37" s="161"/>
      <c r="H37" s="488"/>
      <c r="I37" s="161"/>
      <c r="J37" s="161"/>
      <c r="K37" s="488"/>
      <c r="L37" s="160"/>
      <c r="M37" s="161"/>
      <c r="N37" s="40">
        <f t="shared" si="4"/>
        <v>0</v>
      </c>
      <c r="O37" s="157"/>
      <c r="P37" s="158"/>
      <c r="Q37" s="159"/>
      <c r="R37" s="1"/>
      <c r="S37" s="1"/>
      <c r="T37" s="1"/>
      <c r="U37" s="1"/>
      <c r="V37" s="1"/>
      <c r="W37" s="1"/>
      <c r="X37" s="1"/>
      <c r="Y37" s="1"/>
      <c r="Z37" s="1"/>
    </row>
    <row r="38" spans="1:26" ht="25.5" customHeight="1" x14ac:dyDescent="0.35">
      <c r="A38" s="19">
        <v>33</v>
      </c>
      <c r="B38" s="155">
        <v>3</v>
      </c>
      <c r="C38" s="39">
        <f t="array" ref="C38:D38">VLOOKUP(A38,'M. List'!$A$5:$E$124,{3,4},0)</f>
        <v>0</v>
      </c>
      <c r="D38" s="39" t="str">
        <v>T6</v>
      </c>
      <c r="E38" s="488"/>
      <c r="F38" s="156"/>
      <c r="G38" s="157"/>
      <c r="H38" s="488"/>
      <c r="I38" s="157"/>
      <c r="J38" s="157"/>
      <c r="K38" s="488"/>
      <c r="L38" s="156"/>
      <c r="M38" s="157"/>
      <c r="N38" s="40">
        <f t="shared" si="4"/>
        <v>0</v>
      </c>
      <c r="O38" s="161"/>
      <c r="P38" s="153"/>
      <c r="Q38" s="162"/>
      <c r="R38" s="1"/>
      <c r="S38" s="1"/>
      <c r="T38" s="1"/>
      <c r="U38" s="1"/>
      <c r="V38" s="1"/>
      <c r="W38" s="1"/>
      <c r="X38" s="1"/>
      <c r="Y38" s="1"/>
      <c r="Z38" s="1"/>
    </row>
    <row r="39" spans="1:26" ht="25.5" customHeight="1" x14ac:dyDescent="0.35">
      <c r="A39" s="19">
        <v>34</v>
      </c>
      <c r="B39" s="155">
        <v>4</v>
      </c>
      <c r="C39" s="39">
        <f t="array" ref="C39:D39">VLOOKUP(A39,'M. List'!$A$5:$E$124,{3,4},0)</f>
        <v>0</v>
      </c>
      <c r="D39" s="39" t="str">
        <v>T6</v>
      </c>
      <c r="E39" s="488"/>
      <c r="F39" s="160"/>
      <c r="G39" s="161"/>
      <c r="H39" s="488"/>
      <c r="I39" s="161"/>
      <c r="J39" s="161"/>
      <c r="K39" s="488"/>
      <c r="L39" s="160"/>
      <c r="M39" s="161"/>
      <c r="N39" s="40">
        <f t="shared" si="4"/>
        <v>0</v>
      </c>
      <c r="O39" s="161"/>
      <c r="P39" s="153"/>
      <c r="Q39" s="162"/>
      <c r="R39" s="1"/>
      <c r="S39" s="1"/>
      <c r="T39" s="1"/>
      <c r="U39" s="1"/>
      <c r="V39" s="1"/>
      <c r="W39" s="1"/>
      <c r="X39" s="1"/>
      <c r="Y39" s="1"/>
      <c r="Z39" s="1"/>
    </row>
    <row r="40" spans="1:26" ht="25.5" customHeight="1" x14ac:dyDescent="0.35">
      <c r="A40" s="19">
        <v>35</v>
      </c>
      <c r="B40" s="163">
        <v>5</v>
      </c>
      <c r="C40" s="110">
        <f t="array" ref="C40:D40">VLOOKUP(A40,'M. List'!$A$5:$E$124,{3,4},0)</f>
        <v>0</v>
      </c>
      <c r="D40" s="110" t="str">
        <v>T6</v>
      </c>
      <c r="E40" s="498"/>
      <c r="F40" s="165"/>
      <c r="G40" s="166"/>
      <c r="H40" s="498"/>
      <c r="I40" s="166"/>
      <c r="J40" s="166"/>
      <c r="K40" s="498"/>
      <c r="L40" s="165"/>
      <c r="M40" s="166"/>
      <c r="N40" s="164">
        <f t="shared" si="4"/>
        <v>0</v>
      </c>
      <c r="O40" s="166"/>
      <c r="P40" s="153"/>
      <c r="Q40" s="167"/>
      <c r="R40" s="1"/>
      <c r="S40" s="1"/>
      <c r="T40" s="1"/>
      <c r="U40" s="1"/>
      <c r="V40" s="1"/>
      <c r="W40" s="1"/>
      <c r="X40" s="1"/>
      <c r="Y40" s="1"/>
      <c r="Z40" s="1"/>
    </row>
    <row r="41" spans="1:26" ht="25.5" customHeight="1" x14ac:dyDescent="0.35">
      <c r="A41" s="19">
        <v>36</v>
      </c>
      <c r="B41" s="168" t="s">
        <v>18</v>
      </c>
      <c r="C41" s="169" t="s">
        <v>23</v>
      </c>
      <c r="D41" s="170"/>
      <c r="E41" s="171">
        <f>SUM(E36:E40)</f>
        <v>0</v>
      </c>
      <c r="F41" s="171"/>
      <c r="G41" s="172">
        <f>IF((IF(F41-F$5&lt;=0,0,IF(F41-F$5&gt;48, -24, CEILING(-0.5*(F41-F$5),-0.5))))&lt;(-E41),-E41,IF(F41-F$5&lt;=0,0,IF(F41-F$5&gt;48, -24, CEILING(-0.5*(F41-F$5),-0.5))))</f>
        <v>0</v>
      </c>
      <c r="H41" s="171">
        <f>SUM(H36:H40)</f>
        <v>0</v>
      </c>
      <c r="I41" s="171"/>
      <c r="J41" s="172">
        <f>IF((IF(I41-I$5&lt;=0,0,IF(I41-I$5&gt;48, -24, CEILING(-0.5*(I41-I$5),-0.5))))&lt;(-H41),-H41,IF(I41-I$5&lt;=0,0,IF(I41-I$5&gt;48, -24, CEILING(-0.5*(I41-I$5),-0.5))))</f>
        <v>0</v>
      </c>
      <c r="K41" s="171">
        <f>SUM(K36:K40)</f>
        <v>0</v>
      </c>
      <c r="L41" s="171"/>
      <c r="M41" s="172">
        <f>IF((IF(L41-L$5&lt;=0,0,IF(L41-L$5&gt;48, -24, CEILING(-0.5*(L41-L$5),-0.5))))&lt;(-K41),-K41,IF(L41-L$5&lt;=0,0,IF(L41-L$5&gt;48, -24, CEILING(-0.5*(L41-L$5),-0.5))))</f>
        <v>0</v>
      </c>
      <c r="N41" s="171">
        <f>SUM(N36:N40)</f>
        <v>0</v>
      </c>
      <c r="O41" s="173">
        <f>G41+J41+M41</f>
        <v>0</v>
      </c>
      <c r="P41" s="174">
        <f>N41+O41</f>
        <v>0</v>
      </c>
      <c r="Q41" s="182"/>
      <c r="R41" s="176"/>
      <c r="S41" s="176"/>
      <c r="T41" s="176"/>
      <c r="U41" s="176"/>
      <c r="V41" s="176"/>
      <c r="W41" s="176"/>
      <c r="X41" s="176"/>
      <c r="Y41" s="176"/>
      <c r="Z41" s="176"/>
    </row>
    <row r="42" spans="1:26" ht="25.5" customHeight="1" x14ac:dyDescent="0.35">
      <c r="A42" s="19">
        <v>39</v>
      </c>
      <c r="B42" s="150">
        <v>1</v>
      </c>
      <c r="C42" s="98">
        <f t="array" ref="C42:D42">VLOOKUP(A42,'M. List'!$A$5:$E$124,{3,4},0)</f>
        <v>0</v>
      </c>
      <c r="D42" s="98" t="str">
        <v>T7</v>
      </c>
      <c r="E42" s="497"/>
      <c r="F42" s="179"/>
      <c r="G42" s="180"/>
      <c r="H42" s="497"/>
      <c r="I42" s="180"/>
      <c r="J42" s="180"/>
      <c r="K42" s="497"/>
      <c r="L42" s="179"/>
      <c r="M42" s="180"/>
      <c r="N42" s="102">
        <f t="shared" ref="N42:N46" si="5">E42+H42+K42</f>
        <v>0</v>
      </c>
      <c r="O42" s="152"/>
      <c r="P42" s="153"/>
      <c r="Q42" s="154"/>
      <c r="R42" s="1"/>
      <c r="S42" s="1"/>
      <c r="T42" s="1"/>
      <c r="U42" s="1"/>
      <c r="V42" s="1"/>
      <c r="W42" s="1"/>
      <c r="X42" s="1"/>
      <c r="Y42" s="1"/>
      <c r="Z42" s="1"/>
    </row>
    <row r="43" spans="1:26" ht="25.5" customHeight="1" x14ac:dyDescent="0.35">
      <c r="A43" s="19">
        <v>41</v>
      </c>
      <c r="B43" s="155">
        <v>2</v>
      </c>
      <c r="C43" s="39">
        <f t="array" ref="C43:D43">VLOOKUP(A43,'M. List'!$A$5:$E$124,{3,4},0)</f>
        <v>0</v>
      </c>
      <c r="D43" s="39" t="str">
        <v>T7</v>
      </c>
      <c r="E43" s="488"/>
      <c r="F43" s="160"/>
      <c r="G43" s="161"/>
      <c r="H43" s="488"/>
      <c r="I43" s="161"/>
      <c r="J43" s="161"/>
      <c r="K43" s="488"/>
      <c r="L43" s="160"/>
      <c r="M43" s="161"/>
      <c r="N43" s="40">
        <f t="shared" si="5"/>
        <v>0</v>
      </c>
      <c r="O43" s="161"/>
      <c r="P43" s="153"/>
      <c r="Q43" s="162"/>
      <c r="R43" s="1"/>
      <c r="S43" s="1"/>
      <c r="T43" s="1"/>
      <c r="U43" s="1"/>
      <c r="V43" s="1"/>
      <c r="W43" s="1"/>
      <c r="X43" s="1"/>
      <c r="Y43" s="1"/>
      <c r="Z43" s="1"/>
    </row>
    <row r="44" spans="1:26" ht="25.5" customHeight="1" x14ac:dyDescent="0.35">
      <c r="A44" s="19">
        <v>38</v>
      </c>
      <c r="B44" s="155">
        <v>3</v>
      </c>
      <c r="C44" s="39">
        <f t="array" ref="C44:D44">VLOOKUP(A44,'M. List'!$A$5:$E$124,{3,4},0)</f>
        <v>0</v>
      </c>
      <c r="D44" s="39" t="str">
        <v>T7</v>
      </c>
      <c r="E44" s="488"/>
      <c r="F44" s="160"/>
      <c r="G44" s="161"/>
      <c r="H44" s="488"/>
      <c r="I44" s="161"/>
      <c r="J44" s="161"/>
      <c r="K44" s="488"/>
      <c r="L44" s="160"/>
      <c r="M44" s="161"/>
      <c r="N44" s="40">
        <f t="shared" si="5"/>
        <v>0</v>
      </c>
      <c r="O44" s="161"/>
      <c r="P44" s="153"/>
      <c r="Q44" s="162"/>
      <c r="R44" s="1"/>
      <c r="S44" s="1"/>
      <c r="T44" s="1"/>
      <c r="U44" s="1"/>
      <c r="V44" s="1"/>
      <c r="W44" s="1"/>
      <c r="X44" s="1"/>
      <c r="Y44" s="1"/>
      <c r="Z44" s="1"/>
    </row>
    <row r="45" spans="1:26" ht="25.5" customHeight="1" x14ac:dyDescent="0.35">
      <c r="A45" s="19">
        <v>37</v>
      </c>
      <c r="B45" s="155">
        <v>4</v>
      </c>
      <c r="C45" s="39">
        <f t="array" ref="C45:D45">VLOOKUP(A45,'M. List'!$A$5:$E$124,{3,4},0)</f>
        <v>0</v>
      </c>
      <c r="D45" s="39" t="str">
        <v>T7</v>
      </c>
      <c r="E45" s="488"/>
      <c r="F45" s="160"/>
      <c r="G45" s="161"/>
      <c r="H45" s="488"/>
      <c r="I45" s="161"/>
      <c r="J45" s="161"/>
      <c r="K45" s="488"/>
      <c r="L45" s="160"/>
      <c r="M45" s="161"/>
      <c r="N45" s="40">
        <f t="shared" si="5"/>
        <v>0</v>
      </c>
      <c r="O45" s="161"/>
      <c r="P45" s="153"/>
      <c r="Q45" s="162"/>
      <c r="R45" s="1"/>
      <c r="S45" s="1"/>
      <c r="T45" s="1"/>
      <c r="U45" s="1"/>
      <c r="V45" s="1"/>
      <c r="W45" s="1"/>
      <c r="X45" s="1"/>
      <c r="Y45" s="1"/>
      <c r="Z45" s="1"/>
    </row>
    <row r="46" spans="1:26" ht="25.5" customHeight="1" x14ac:dyDescent="0.35">
      <c r="A46" s="19">
        <v>40</v>
      </c>
      <c r="B46" s="163">
        <v>5</v>
      </c>
      <c r="C46" s="110">
        <f t="array" ref="C46:D46">VLOOKUP(A46,'M. List'!$A$5:$E$124,{3,4},0)</f>
        <v>0</v>
      </c>
      <c r="D46" s="110" t="str">
        <v>T7</v>
      </c>
      <c r="E46" s="498"/>
      <c r="F46" s="165"/>
      <c r="G46" s="166"/>
      <c r="H46" s="498"/>
      <c r="I46" s="166"/>
      <c r="J46" s="166"/>
      <c r="K46" s="498"/>
      <c r="L46" s="165"/>
      <c r="M46" s="166"/>
      <c r="N46" s="164">
        <f t="shared" si="5"/>
        <v>0</v>
      </c>
      <c r="O46" s="177"/>
      <c r="P46" s="158"/>
      <c r="Q46" s="178"/>
      <c r="R46" s="1"/>
      <c r="S46" s="1"/>
      <c r="T46" s="1"/>
      <c r="U46" s="1"/>
      <c r="V46" s="1"/>
      <c r="W46" s="1"/>
      <c r="X46" s="1"/>
      <c r="Y46" s="1"/>
      <c r="Z46" s="1"/>
    </row>
    <row r="47" spans="1:26" ht="25.5" customHeight="1" x14ac:dyDescent="0.35">
      <c r="A47" s="19">
        <v>42</v>
      </c>
      <c r="B47" s="168" t="s">
        <v>18</v>
      </c>
      <c r="C47" s="169" t="s">
        <v>24</v>
      </c>
      <c r="D47" s="170"/>
      <c r="E47" s="171">
        <f>SUM(E42:E46)</f>
        <v>0</v>
      </c>
      <c r="F47" s="171"/>
      <c r="G47" s="172">
        <f>IF((IF(F47-F$5&lt;=0,0,IF(F47-F$5&gt;48, -24, CEILING(-0.5*(F47-F$5),-0.5))))&lt;(-E47),-E47,IF(F47-F$5&lt;=0,0,IF(F47-F$5&gt;48, -24, CEILING(-0.5*(F47-F$5),-0.5))))</f>
        <v>0</v>
      </c>
      <c r="H47" s="171">
        <f>SUM(H42:H45)</f>
        <v>0</v>
      </c>
      <c r="I47" s="171"/>
      <c r="J47" s="172">
        <f>IF((IF(I47-I$5&lt;=0,0,IF(I47-I$5&gt;48, -24, CEILING(-0.5*(I47-I$5),-0.5))))&lt;(-H47),-H47,IF(I47-I$5&lt;=0,0,IF(I47-I$5&gt;48, -24, CEILING(-0.5*(I47-I$5),-0.5))))</f>
        <v>0</v>
      </c>
      <c r="K47" s="171">
        <f>SUM(K42:K46)</f>
        <v>0</v>
      </c>
      <c r="L47" s="171"/>
      <c r="M47" s="172">
        <f>IF((IF(L47-L$5&lt;=0,0,IF(L47-L$5&gt;48, -24, CEILING(-0.5*(L47-L$5),-0.5))))&lt;(-K47),-K47,IF(L47-L$5&lt;=0,0,IF(L47-L$5&gt;48, -24, CEILING(-0.5*(L47-L$5),-0.5))))</f>
        <v>0</v>
      </c>
      <c r="N47" s="171">
        <f>SUM(N42:N46)</f>
        <v>0</v>
      </c>
      <c r="O47" s="173">
        <f>G47+J47+M47</f>
        <v>0</v>
      </c>
      <c r="P47" s="174">
        <f>N47+O47</f>
        <v>0</v>
      </c>
      <c r="Q47" s="182"/>
      <c r="R47" s="176"/>
      <c r="S47" s="176"/>
      <c r="T47" s="176"/>
      <c r="U47" s="176"/>
      <c r="V47" s="176"/>
      <c r="W47" s="176"/>
      <c r="X47" s="176"/>
      <c r="Y47" s="176"/>
      <c r="Z47" s="176"/>
    </row>
    <row r="48" spans="1:26" ht="25.5" customHeight="1" x14ac:dyDescent="0.35">
      <c r="A48" s="19">
        <v>43</v>
      </c>
      <c r="B48" s="150">
        <v>1</v>
      </c>
      <c r="C48" s="98">
        <f t="array" ref="C48:D48">VLOOKUP(A48,'M. List'!$A$5:$E$124,{3,4},0)</f>
        <v>0</v>
      </c>
      <c r="D48" s="98" t="str">
        <v>T8</v>
      </c>
      <c r="E48" s="497"/>
      <c r="F48" s="151"/>
      <c r="G48" s="152"/>
      <c r="H48" s="497"/>
      <c r="I48" s="152"/>
      <c r="J48" s="152"/>
      <c r="K48" s="497"/>
      <c r="L48" s="151"/>
      <c r="M48" s="152"/>
      <c r="N48" s="102">
        <f t="shared" ref="N48:N52" si="6">E48+H48+K48</f>
        <v>0</v>
      </c>
      <c r="O48" s="152"/>
      <c r="P48" s="153"/>
      <c r="Q48" s="154"/>
      <c r="R48" s="1"/>
      <c r="S48" s="1"/>
      <c r="T48" s="1"/>
      <c r="U48" s="1"/>
      <c r="V48" s="1"/>
      <c r="W48" s="1"/>
      <c r="X48" s="1"/>
      <c r="Y48" s="1"/>
      <c r="Z48" s="1"/>
    </row>
    <row r="49" spans="1:26" ht="25.5" customHeight="1" x14ac:dyDescent="0.35">
      <c r="A49" s="19">
        <v>44</v>
      </c>
      <c r="B49" s="155">
        <v>2</v>
      </c>
      <c r="C49" s="39">
        <f t="array" ref="C49:D49">VLOOKUP(A49,'M. List'!$A$5:$E$124,{3,4},0)</f>
        <v>0</v>
      </c>
      <c r="D49" s="39" t="str">
        <v>T8</v>
      </c>
      <c r="E49" s="488"/>
      <c r="F49" s="160"/>
      <c r="G49" s="161"/>
      <c r="H49" s="488"/>
      <c r="I49" s="161"/>
      <c r="J49" s="161"/>
      <c r="K49" s="488"/>
      <c r="L49" s="160"/>
      <c r="M49" s="161"/>
      <c r="N49" s="40">
        <f t="shared" si="6"/>
        <v>0</v>
      </c>
      <c r="O49" s="161"/>
      <c r="P49" s="153"/>
      <c r="Q49" s="162"/>
      <c r="R49" s="1"/>
      <c r="S49" s="1"/>
      <c r="T49" s="1"/>
      <c r="U49" s="1"/>
      <c r="V49" s="1"/>
      <c r="W49" s="1"/>
      <c r="X49" s="1"/>
      <c r="Y49" s="1"/>
      <c r="Z49" s="1"/>
    </row>
    <row r="50" spans="1:26" ht="25.5" customHeight="1" x14ac:dyDescent="0.35">
      <c r="A50" s="19">
        <v>45</v>
      </c>
      <c r="B50" s="155">
        <v>3</v>
      </c>
      <c r="C50" s="39">
        <f t="array" ref="C50:D50">VLOOKUP(A50,'M. List'!$A$5:$E$124,{3,4},0)</f>
        <v>0</v>
      </c>
      <c r="D50" s="39" t="str">
        <v>T8</v>
      </c>
      <c r="E50" s="488"/>
      <c r="F50" s="156"/>
      <c r="G50" s="157"/>
      <c r="H50" s="488"/>
      <c r="I50" s="157"/>
      <c r="J50" s="157"/>
      <c r="K50" s="488"/>
      <c r="L50" s="156"/>
      <c r="M50" s="157"/>
      <c r="N50" s="40">
        <f t="shared" si="6"/>
        <v>0</v>
      </c>
      <c r="O50" s="157"/>
      <c r="P50" s="158"/>
      <c r="Q50" s="159"/>
      <c r="R50" s="1"/>
      <c r="S50" s="1"/>
      <c r="T50" s="1"/>
      <c r="U50" s="1"/>
      <c r="V50" s="1"/>
      <c r="W50" s="1"/>
      <c r="X50" s="1"/>
      <c r="Y50" s="1"/>
      <c r="Z50" s="1"/>
    </row>
    <row r="51" spans="1:26" ht="25.5" customHeight="1" x14ac:dyDescent="0.35">
      <c r="A51" s="19">
        <v>46</v>
      </c>
      <c r="B51" s="155">
        <v>4</v>
      </c>
      <c r="C51" s="39">
        <f t="array" ref="C51:D51">VLOOKUP(A51,'M. List'!$A$5:$E$124,{3,4},0)</f>
        <v>0</v>
      </c>
      <c r="D51" s="39" t="str">
        <v>T8</v>
      </c>
      <c r="E51" s="488"/>
      <c r="F51" s="160"/>
      <c r="G51" s="161"/>
      <c r="H51" s="488"/>
      <c r="I51" s="161"/>
      <c r="J51" s="161"/>
      <c r="K51" s="488"/>
      <c r="L51" s="160"/>
      <c r="M51" s="161"/>
      <c r="N51" s="40">
        <f t="shared" si="6"/>
        <v>0</v>
      </c>
      <c r="O51" s="161"/>
      <c r="P51" s="153"/>
      <c r="Q51" s="162"/>
      <c r="R51" s="1"/>
      <c r="S51" s="1"/>
      <c r="T51" s="1"/>
      <c r="U51" s="1"/>
      <c r="V51" s="1"/>
      <c r="W51" s="1"/>
      <c r="X51" s="1"/>
      <c r="Y51" s="1"/>
      <c r="Z51" s="1"/>
    </row>
    <row r="52" spans="1:26" ht="25.5" customHeight="1" x14ac:dyDescent="0.35">
      <c r="A52" s="19">
        <v>47</v>
      </c>
      <c r="B52" s="163">
        <v>5</v>
      </c>
      <c r="C52" s="110">
        <f t="array" ref="C52:D52">VLOOKUP(A52,'M. List'!$A$5:$E$124,{3,4},0)</f>
        <v>0</v>
      </c>
      <c r="D52" s="110" t="str">
        <v>T8</v>
      </c>
      <c r="E52" s="498"/>
      <c r="F52" s="165"/>
      <c r="G52" s="166"/>
      <c r="H52" s="498"/>
      <c r="I52" s="166"/>
      <c r="J52" s="166"/>
      <c r="K52" s="498"/>
      <c r="L52" s="165"/>
      <c r="M52" s="166"/>
      <c r="N52" s="164">
        <f t="shared" si="6"/>
        <v>0</v>
      </c>
      <c r="O52" s="166"/>
      <c r="P52" s="153"/>
      <c r="Q52" s="167"/>
      <c r="R52" s="1"/>
      <c r="S52" s="1"/>
      <c r="T52" s="1"/>
      <c r="U52" s="1"/>
      <c r="V52" s="1"/>
      <c r="W52" s="1"/>
      <c r="X52" s="1"/>
      <c r="Y52" s="1"/>
      <c r="Z52" s="1"/>
    </row>
    <row r="53" spans="1:26" ht="25.5" customHeight="1" x14ac:dyDescent="0.35">
      <c r="A53" s="19">
        <v>48</v>
      </c>
      <c r="B53" s="168" t="s">
        <v>18</v>
      </c>
      <c r="C53" s="169" t="s">
        <v>25</v>
      </c>
      <c r="D53" s="170"/>
      <c r="E53" s="171">
        <f>SUM(E48:E52)</f>
        <v>0</v>
      </c>
      <c r="F53" s="171"/>
      <c r="G53" s="172">
        <f>IF((IF(F53-F$5&lt;=0,0,IF(F53-F$5&gt;48, -24, CEILING(-0.5*(F53-F$5),-0.5))))&lt;(-E53),-E53,IF(F53-F$5&lt;=0,0,IF(F53-F$5&gt;48, -24, CEILING(-0.5*(F53-F$5),-0.5))))</f>
        <v>0</v>
      </c>
      <c r="H53" s="171">
        <f>SUM(H48:H51)</f>
        <v>0</v>
      </c>
      <c r="I53" s="171"/>
      <c r="J53" s="172">
        <f>IF((IF(I53-I$5&lt;=0,0,IF(I53-I$5&gt;48, -24, CEILING(-0.5*(I53-I$5),-0.5))))&lt;(-H53),-H53,IF(I53-I$5&lt;=0,0,IF(I53-I$5&gt;48, -24, CEILING(-0.5*(I53-I$5),-0.5))))</f>
        <v>0</v>
      </c>
      <c r="K53" s="171">
        <f>SUM(K48:K52)</f>
        <v>0</v>
      </c>
      <c r="L53" s="171"/>
      <c r="M53" s="172">
        <f>IF((IF(L53-L$5&lt;=0,0,IF(L53-L$5&gt;48, -24, CEILING(-0.5*(L53-L$5),-0.5))))&lt;(-K53),-K53,IF(L53-L$5&lt;=0,0,IF(L53-L$5&gt;48, -24, CEILING(-0.5*(L53-L$5),-0.5))))</f>
        <v>0</v>
      </c>
      <c r="N53" s="171">
        <f>SUM(N48:N52)</f>
        <v>0</v>
      </c>
      <c r="O53" s="173">
        <f>G53+J53+M53</f>
        <v>0</v>
      </c>
      <c r="P53" s="174">
        <f>N53+O53</f>
        <v>0</v>
      </c>
      <c r="Q53" s="182"/>
      <c r="R53" s="176"/>
      <c r="S53" s="176"/>
      <c r="T53" s="176"/>
      <c r="U53" s="176"/>
      <c r="V53" s="176"/>
      <c r="W53" s="176"/>
      <c r="X53" s="176"/>
      <c r="Y53" s="176"/>
      <c r="Z53" s="176"/>
    </row>
    <row r="54" spans="1:26" ht="25.5" customHeight="1" x14ac:dyDescent="0.35">
      <c r="A54" s="19">
        <v>49</v>
      </c>
      <c r="B54" s="150">
        <v>1</v>
      </c>
      <c r="C54" s="98">
        <f t="array" ref="C54:D54">VLOOKUP(A54,'M. List'!$A$5:$E$124,{3,4},0)</f>
        <v>0</v>
      </c>
      <c r="D54" s="98" t="str">
        <v>T9</v>
      </c>
      <c r="E54" s="497"/>
      <c r="F54" s="151"/>
      <c r="G54" s="152"/>
      <c r="H54" s="497"/>
      <c r="I54" s="152"/>
      <c r="J54" s="152"/>
      <c r="K54" s="497"/>
      <c r="L54" s="151"/>
      <c r="M54" s="152"/>
      <c r="N54" s="102">
        <f t="shared" ref="N54:N58" si="7">E54+H54+K54</f>
        <v>0</v>
      </c>
      <c r="O54" s="152"/>
      <c r="P54" s="153"/>
      <c r="Q54" s="154"/>
      <c r="R54" s="1"/>
      <c r="S54" s="1"/>
      <c r="T54" s="1"/>
      <c r="U54" s="1"/>
      <c r="V54" s="1"/>
      <c r="W54" s="1"/>
      <c r="X54" s="1"/>
      <c r="Y54" s="1"/>
      <c r="Z54" s="1"/>
    </row>
    <row r="55" spans="1:26" ht="25.5" customHeight="1" x14ac:dyDescent="0.35">
      <c r="A55" s="19">
        <v>50</v>
      </c>
      <c r="B55" s="155">
        <v>2</v>
      </c>
      <c r="C55" s="39">
        <f t="array" ref="C55:D55">VLOOKUP(A55,'M. List'!$A$5:$E$124,{3,4},0)</f>
        <v>0</v>
      </c>
      <c r="D55" s="39" t="str">
        <v>T9</v>
      </c>
      <c r="E55" s="488"/>
      <c r="F55" s="160"/>
      <c r="G55" s="161"/>
      <c r="H55" s="488"/>
      <c r="I55" s="161"/>
      <c r="J55" s="161"/>
      <c r="K55" s="488"/>
      <c r="L55" s="160"/>
      <c r="M55" s="161"/>
      <c r="N55" s="40">
        <f t="shared" si="7"/>
        <v>0</v>
      </c>
      <c r="O55" s="161"/>
      <c r="P55" s="153"/>
      <c r="Q55" s="162"/>
      <c r="R55" s="1"/>
      <c r="S55" s="1"/>
      <c r="T55" s="1"/>
      <c r="U55" s="1"/>
      <c r="V55" s="1"/>
      <c r="W55" s="1"/>
      <c r="X55" s="1"/>
      <c r="Y55" s="1"/>
      <c r="Z55" s="1"/>
    </row>
    <row r="56" spans="1:26" ht="25.5" customHeight="1" x14ac:dyDescent="0.35">
      <c r="A56" s="19">
        <v>51</v>
      </c>
      <c r="B56" s="155">
        <v>3</v>
      </c>
      <c r="C56" s="39">
        <f t="array" ref="C56:D56">VLOOKUP(A56,'M. List'!$A$5:$E$124,{3,4},0)</f>
        <v>0</v>
      </c>
      <c r="D56" s="39" t="str">
        <v>T9</v>
      </c>
      <c r="E56" s="488"/>
      <c r="F56" s="156"/>
      <c r="G56" s="157"/>
      <c r="H56" s="488"/>
      <c r="I56" s="157"/>
      <c r="J56" s="157"/>
      <c r="K56" s="488"/>
      <c r="L56" s="156"/>
      <c r="M56" s="157"/>
      <c r="N56" s="40">
        <f t="shared" si="7"/>
        <v>0</v>
      </c>
      <c r="O56" s="157"/>
      <c r="P56" s="158"/>
      <c r="Q56" s="159"/>
      <c r="R56" s="1"/>
      <c r="S56" s="1"/>
      <c r="T56" s="1"/>
      <c r="U56" s="1"/>
      <c r="V56" s="1"/>
      <c r="W56" s="1"/>
      <c r="X56" s="1"/>
      <c r="Y56" s="1"/>
      <c r="Z56" s="1"/>
    </row>
    <row r="57" spans="1:26" ht="25.5" customHeight="1" x14ac:dyDescent="0.35">
      <c r="A57" s="19">
        <v>52</v>
      </c>
      <c r="B57" s="155">
        <v>4</v>
      </c>
      <c r="C57" s="39">
        <f t="array" ref="C57:D57">VLOOKUP(A57,'M. List'!$A$5:$E$124,{3,4},0)</f>
        <v>0</v>
      </c>
      <c r="D57" s="39" t="str">
        <v>T9</v>
      </c>
      <c r="E57" s="488"/>
      <c r="F57" s="160"/>
      <c r="G57" s="161"/>
      <c r="H57" s="488"/>
      <c r="I57" s="161"/>
      <c r="J57" s="161"/>
      <c r="K57" s="488"/>
      <c r="L57" s="160"/>
      <c r="M57" s="161"/>
      <c r="N57" s="40">
        <f t="shared" si="7"/>
        <v>0</v>
      </c>
      <c r="O57" s="161"/>
      <c r="P57" s="153"/>
      <c r="Q57" s="162"/>
      <c r="R57" s="1"/>
      <c r="S57" s="1"/>
      <c r="T57" s="1"/>
      <c r="U57" s="1"/>
      <c r="V57" s="1"/>
      <c r="W57" s="1"/>
      <c r="X57" s="1"/>
      <c r="Y57" s="1"/>
      <c r="Z57" s="1"/>
    </row>
    <row r="58" spans="1:26" ht="25.5" customHeight="1" x14ac:dyDescent="0.35">
      <c r="A58" s="19">
        <v>53</v>
      </c>
      <c r="B58" s="163">
        <v>5</v>
      </c>
      <c r="C58" s="110">
        <f t="array" ref="C58:D58">VLOOKUP(A58,'M. List'!$A$5:$E$124,{3,4},0)</f>
        <v>0</v>
      </c>
      <c r="D58" s="110" t="str">
        <v>T9</v>
      </c>
      <c r="E58" s="498"/>
      <c r="F58" s="165"/>
      <c r="G58" s="166"/>
      <c r="H58" s="498"/>
      <c r="I58" s="166"/>
      <c r="J58" s="166"/>
      <c r="K58" s="498"/>
      <c r="L58" s="165"/>
      <c r="M58" s="166"/>
      <c r="N58" s="164">
        <f t="shared" si="7"/>
        <v>0</v>
      </c>
      <c r="O58" s="166"/>
      <c r="P58" s="153"/>
      <c r="Q58" s="167"/>
      <c r="R58" s="1"/>
      <c r="S58" s="1"/>
      <c r="T58" s="1"/>
      <c r="U58" s="1"/>
      <c r="V58" s="1"/>
      <c r="W58" s="1"/>
      <c r="X58" s="1"/>
      <c r="Y58" s="1"/>
      <c r="Z58" s="1"/>
    </row>
    <row r="59" spans="1:26" ht="25.5" customHeight="1" x14ac:dyDescent="0.35">
      <c r="A59" s="19">
        <v>54</v>
      </c>
      <c r="B59" s="168" t="s">
        <v>18</v>
      </c>
      <c r="C59" s="169" t="s">
        <v>26</v>
      </c>
      <c r="D59" s="170"/>
      <c r="E59" s="171">
        <f>SUM(E54:E58)</f>
        <v>0</v>
      </c>
      <c r="F59" s="171"/>
      <c r="G59" s="172">
        <f>IF((IF(F59-F$5&lt;=0,0,IF(F59-F$5&gt;48, -24, CEILING(-0.5*(F59-F$5),-0.5))))&lt;(-E59),-E59,IF(F59-F$5&lt;=0,0,IF(F59-F$5&gt;48, -24, CEILING(-0.5*(F59-F$5),-0.5))))</f>
        <v>0</v>
      </c>
      <c r="H59" s="171">
        <f>SUM(H54:H57)</f>
        <v>0</v>
      </c>
      <c r="I59" s="171"/>
      <c r="J59" s="172">
        <f>IF((IF(I59-I$5&lt;=0,0,IF(I59-I$5&gt;48, -24, CEILING(-0.5*(I59-I$5),-0.5))))&lt;(-H59),-H59,IF(I59-I$5&lt;=0,0,IF(I59-I$5&gt;48, -24, CEILING(-0.5*(I59-I$5),-0.5))))</f>
        <v>0</v>
      </c>
      <c r="K59" s="171">
        <f>SUM(K54:K58)</f>
        <v>0</v>
      </c>
      <c r="L59" s="171"/>
      <c r="M59" s="172">
        <f>IF((IF(L59-L$5&lt;=0,0,IF(L59-L$5&gt;48, -24, CEILING(-0.5*(L59-L$5),-0.5))))&lt;(-K59),-K59,IF(L59-L$5&lt;=0,0,IF(L59-L$5&gt;48, -24, CEILING(-0.5*(L59-L$5),-0.5))))</f>
        <v>0</v>
      </c>
      <c r="N59" s="171">
        <f>SUM(N54:N58)</f>
        <v>0</v>
      </c>
      <c r="O59" s="173">
        <f>G59+J59+M59</f>
        <v>0</v>
      </c>
      <c r="P59" s="174">
        <f>N59+O59</f>
        <v>0</v>
      </c>
      <c r="Q59" s="175"/>
      <c r="R59" s="176"/>
      <c r="S59" s="176"/>
      <c r="T59" s="176"/>
      <c r="U59" s="176"/>
      <c r="V59" s="176"/>
      <c r="W59" s="176"/>
      <c r="X59" s="176"/>
      <c r="Y59" s="176"/>
      <c r="Z59" s="176"/>
    </row>
    <row r="60" spans="1:26" ht="25.5" customHeight="1" x14ac:dyDescent="0.35">
      <c r="A60" s="19">
        <v>55</v>
      </c>
      <c r="B60" s="150">
        <v>1</v>
      </c>
      <c r="C60" s="98">
        <f t="array" ref="C60:D60">VLOOKUP(A60,'M. List'!$A$5:$E$124,{3,4},0)</f>
        <v>0</v>
      </c>
      <c r="D60" s="98" t="str">
        <v>T10</v>
      </c>
      <c r="E60" s="497"/>
      <c r="F60" s="151"/>
      <c r="G60" s="152"/>
      <c r="H60" s="497"/>
      <c r="I60" s="152"/>
      <c r="J60" s="152"/>
      <c r="K60" s="497"/>
      <c r="L60" s="151"/>
      <c r="M60" s="152"/>
      <c r="N60" s="102">
        <f t="shared" ref="N60:N64" si="8">E60+H60+K60</f>
        <v>0</v>
      </c>
      <c r="O60" s="152"/>
      <c r="P60" s="153"/>
      <c r="Q60" s="154"/>
      <c r="R60" s="1"/>
      <c r="S60" s="1"/>
      <c r="T60" s="1"/>
      <c r="U60" s="1"/>
      <c r="V60" s="1"/>
      <c r="W60" s="1"/>
      <c r="X60" s="1"/>
      <c r="Y60" s="1"/>
      <c r="Z60" s="1"/>
    </row>
    <row r="61" spans="1:26" ht="25.5" customHeight="1" x14ac:dyDescent="0.35">
      <c r="A61" s="19">
        <v>56</v>
      </c>
      <c r="B61" s="155">
        <v>2</v>
      </c>
      <c r="C61" s="39">
        <f t="array" ref="C61:D61">VLOOKUP(A61,'M. List'!$A$5:$E$124,{3,4},0)</f>
        <v>0</v>
      </c>
      <c r="D61" s="39" t="str">
        <v>T10</v>
      </c>
      <c r="E61" s="488"/>
      <c r="F61" s="160"/>
      <c r="G61" s="161"/>
      <c r="H61" s="488"/>
      <c r="I61" s="161"/>
      <c r="J61" s="161"/>
      <c r="K61" s="488"/>
      <c r="L61" s="160"/>
      <c r="M61" s="161"/>
      <c r="N61" s="40">
        <f t="shared" si="8"/>
        <v>0</v>
      </c>
      <c r="O61" s="161"/>
      <c r="P61" s="153"/>
      <c r="Q61" s="162"/>
      <c r="R61" s="1"/>
      <c r="S61" s="1"/>
      <c r="T61" s="1"/>
      <c r="U61" s="1"/>
      <c r="V61" s="1"/>
      <c r="W61" s="1"/>
      <c r="X61" s="1"/>
      <c r="Y61" s="1"/>
      <c r="Z61" s="1"/>
    </row>
    <row r="62" spans="1:26" ht="25.5" customHeight="1" x14ac:dyDescent="0.35">
      <c r="A62" s="19">
        <v>57</v>
      </c>
      <c r="B62" s="155">
        <v>3</v>
      </c>
      <c r="C62" s="39">
        <f t="array" ref="C62:D62">VLOOKUP(A62,'M. List'!$A$5:$E$124,{3,4},0)</f>
        <v>0</v>
      </c>
      <c r="D62" s="39" t="str">
        <v>T10</v>
      </c>
      <c r="E62" s="488"/>
      <c r="F62" s="156"/>
      <c r="G62" s="157"/>
      <c r="H62" s="488"/>
      <c r="I62" s="157"/>
      <c r="J62" s="157"/>
      <c r="K62" s="488"/>
      <c r="L62" s="156"/>
      <c r="M62" s="157"/>
      <c r="N62" s="40">
        <f t="shared" si="8"/>
        <v>0</v>
      </c>
      <c r="O62" s="157"/>
      <c r="P62" s="158"/>
      <c r="Q62" s="159"/>
      <c r="R62" s="1"/>
      <c r="S62" s="1"/>
      <c r="T62" s="1"/>
      <c r="U62" s="1"/>
      <c r="V62" s="1"/>
      <c r="W62" s="1"/>
      <c r="X62" s="1"/>
      <c r="Y62" s="1"/>
      <c r="Z62" s="1"/>
    </row>
    <row r="63" spans="1:26" ht="25.5" customHeight="1" x14ac:dyDescent="0.35">
      <c r="A63" s="19">
        <v>58</v>
      </c>
      <c r="B63" s="155">
        <v>4</v>
      </c>
      <c r="C63" s="39">
        <f t="array" ref="C63:D63">VLOOKUP(A63,'M. List'!$A$5:$E$124,{3,4},0)</f>
        <v>0</v>
      </c>
      <c r="D63" s="39" t="str">
        <v>T10</v>
      </c>
      <c r="E63" s="488"/>
      <c r="F63" s="160"/>
      <c r="G63" s="161"/>
      <c r="H63" s="488"/>
      <c r="I63" s="161"/>
      <c r="J63" s="161"/>
      <c r="K63" s="488"/>
      <c r="L63" s="160"/>
      <c r="M63" s="161"/>
      <c r="N63" s="40">
        <f t="shared" si="8"/>
        <v>0</v>
      </c>
      <c r="O63" s="161"/>
      <c r="P63" s="153"/>
      <c r="Q63" s="162"/>
      <c r="R63" s="1"/>
      <c r="S63" s="1"/>
      <c r="T63" s="1"/>
      <c r="U63" s="1"/>
      <c r="V63" s="1"/>
      <c r="W63" s="1"/>
      <c r="X63" s="1"/>
      <c r="Y63" s="1"/>
      <c r="Z63" s="1"/>
    </row>
    <row r="64" spans="1:26" ht="25.5" customHeight="1" x14ac:dyDescent="0.35">
      <c r="A64" s="19">
        <v>59</v>
      </c>
      <c r="B64" s="163">
        <v>5</v>
      </c>
      <c r="C64" s="110">
        <f t="array" ref="C64:D64">VLOOKUP(A64,'M. List'!$A$5:$E$124,{3,4},0)</f>
        <v>0</v>
      </c>
      <c r="D64" s="110" t="str">
        <v>T10</v>
      </c>
      <c r="E64" s="498"/>
      <c r="F64" s="165"/>
      <c r="G64" s="166"/>
      <c r="H64" s="498"/>
      <c r="I64" s="166"/>
      <c r="J64" s="166"/>
      <c r="K64" s="498"/>
      <c r="L64" s="165"/>
      <c r="M64" s="166"/>
      <c r="N64" s="164">
        <f t="shared" si="8"/>
        <v>0</v>
      </c>
      <c r="O64" s="166"/>
      <c r="P64" s="153"/>
      <c r="Q64" s="167"/>
      <c r="R64" s="1"/>
      <c r="S64" s="1"/>
      <c r="T64" s="1"/>
      <c r="U64" s="1"/>
      <c r="V64" s="1"/>
      <c r="W64" s="1"/>
      <c r="X64" s="1"/>
      <c r="Y64" s="1"/>
      <c r="Z64" s="1"/>
    </row>
    <row r="65" spans="1:26" ht="25.5" customHeight="1" x14ac:dyDescent="0.35">
      <c r="A65" s="19">
        <v>60</v>
      </c>
      <c r="B65" s="168" t="s">
        <v>18</v>
      </c>
      <c r="C65" s="169" t="s">
        <v>27</v>
      </c>
      <c r="D65" s="170"/>
      <c r="E65" s="171">
        <f>SUM(E60:E64)</f>
        <v>0</v>
      </c>
      <c r="F65" s="171"/>
      <c r="G65" s="172">
        <f>IF((IF(F65-F$5&lt;=0,0,IF(F65-F$5&gt;48, -24, CEILING(-0.5*(F65-F$5),-0.5))))&lt;(-E65),-E65,IF(F65-F$5&lt;=0,0,IF(F65-F$5&gt;48, -24, CEILING(-0.5*(F65-F$5),-0.5))))</f>
        <v>0</v>
      </c>
      <c r="H65" s="171">
        <f>SUM(H60:H64)</f>
        <v>0</v>
      </c>
      <c r="I65" s="171"/>
      <c r="J65" s="172">
        <f>IF((IF(I65-I$5&lt;=0,0,IF(I65-I$5&gt;48, -24, CEILING(-0.5*(I65-I$5),-0.5))))&lt;(-H65),-H65,IF(I65-I$5&lt;=0,0,IF(I65-I$5&gt;48, -24, CEILING(-0.5*(I65-I$5),-0.5))))</f>
        <v>0</v>
      </c>
      <c r="K65" s="171">
        <f>SUM(K60:K64)</f>
        <v>0</v>
      </c>
      <c r="L65" s="171"/>
      <c r="M65" s="172">
        <f>IF((IF(L65-L$5&lt;=0,0,IF(L65-L$5&gt;48, -24, CEILING(-0.5*(L65-L$5),-0.5))))&lt;(-K65),-K65,IF(L65-L$5&lt;=0,0,IF(L65-L$5&gt;48, -24, CEILING(-0.5*(L65-L$5),-0.5))))</f>
        <v>0</v>
      </c>
      <c r="N65" s="171">
        <f>SUM(N60:N64)</f>
        <v>0</v>
      </c>
      <c r="O65" s="173">
        <f>G65+J65+M65</f>
        <v>0</v>
      </c>
      <c r="P65" s="174">
        <f>N65+O65</f>
        <v>0</v>
      </c>
      <c r="Q65" s="182"/>
      <c r="R65" s="176"/>
      <c r="S65" s="176"/>
      <c r="T65" s="176"/>
      <c r="U65" s="176"/>
      <c r="V65" s="176"/>
      <c r="W65" s="176"/>
      <c r="X65" s="176"/>
      <c r="Y65" s="176"/>
      <c r="Z65" s="176"/>
    </row>
    <row r="66" spans="1:26" ht="25.5" customHeight="1" x14ac:dyDescent="0.35">
      <c r="A66" s="19">
        <v>61</v>
      </c>
      <c r="B66" s="150">
        <v>1</v>
      </c>
      <c r="C66" s="98">
        <f t="array" ref="C66:D66">VLOOKUP(A66,'M. List'!$A$5:$E$124,{3,4},0)</f>
        <v>0</v>
      </c>
      <c r="D66" s="98" t="str">
        <v>T11</v>
      </c>
      <c r="E66" s="497"/>
      <c r="F66" s="151"/>
      <c r="G66" s="152"/>
      <c r="H66" s="497"/>
      <c r="I66" s="152"/>
      <c r="J66" s="152"/>
      <c r="K66" s="497"/>
      <c r="L66" s="151"/>
      <c r="M66" s="152"/>
      <c r="N66" s="102">
        <f t="shared" ref="N66:N70" si="9">E66+H66+K66</f>
        <v>0</v>
      </c>
      <c r="O66" s="152"/>
      <c r="P66" s="153"/>
      <c r="Q66" s="154"/>
      <c r="R66" s="1"/>
      <c r="S66" s="1"/>
      <c r="T66" s="1"/>
      <c r="U66" s="1"/>
      <c r="V66" s="1"/>
      <c r="W66" s="1"/>
      <c r="X66" s="1"/>
      <c r="Y66" s="1"/>
      <c r="Z66" s="1"/>
    </row>
    <row r="67" spans="1:26" ht="25.5" customHeight="1" x14ac:dyDescent="0.35">
      <c r="A67" s="19">
        <v>62</v>
      </c>
      <c r="B67" s="155">
        <v>2</v>
      </c>
      <c r="C67" s="39">
        <f t="array" ref="C67:D67">VLOOKUP(A67,'M. List'!$A$5:$E$124,{3,4},0)</f>
        <v>0</v>
      </c>
      <c r="D67" s="39" t="str">
        <v>T11</v>
      </c>
      <c r="E67" s="488"/>
      <c r="F67" s="160"/>
      <c r="G67" s="161"/>
      <c r="H67" s="488"/>
      <c r="I67" s="161"/>
      <c r="J67" s="161"/>
      <c r="K67" s="488"/>
      <c r="L67" s="160"/>
      <c r="M67" s="161"/>
      <c r="N67" s="40">
        <f t="shared" si="9"/>
        <v>0</v>
      </c>
      <c r="O67" s="161"/>
      <c r="P67" s="153"/>
      <c r="Q67" s="162"/>
      <c r="R67" s="1"/>
      <c r="S67" s="1"/>
      <c r="T67" s="1"/>
      <c r="U67" s="1"/>
      <c r="V67" s="1"/>
      <c r="W67" s="1"/>
      <c r="X67" s="1"/>
      <c r="Y67" s="1"/>
      <c r="Z67" s="1"/>
    </row>
    <row r="68" spans="1:26" ht="25.5" customHeight="1" x14ac:dyDescent="0.35">
      <c r="A68" s="19">
        <v>63</v>
      </c>
      <c r="B68" s="155">
        <v>3</v>
      </c>
      <c r="C68" s="39">
        <f t="array" ref="C68:D68">VLOOKUP(A68,'M. List'!$A$5:$E$124,{3,4},0)</f>
        <v>0</v>
      </c>
      <c r="D68" s="39" t="str">
        <v>T11</v>
      </c>
      <c r="E68" s="488"/>
      <c r="F68" s="156"/>
      <c r="G68" s="157"/>
      <c r="H68" s="488"/>
      <c r="I68" s="157"/>
      <c r="J68" s="157"/>
      <c r="K68" s="488"/>
      <c r="L68" s="156"/>
      <c r="M68" s="157"/>
      <c r="N68" s="40">
        <f t="shared" si="9"/>
        <v>0</v>
      </c>
      <c r="O68" s="157"/>
      <c r="P68" s="158"/>
      <c r="Q68" s="159"/>
      <c r="R68" s="1"/>
      <c r="S68" s="1"/>
      <c r="T68" s="1"/>
      <c r="U68" s="1"/>
      <c r="V68" s="1"/>
      <c r="W68" s="1"/>
      <c r="X68" s="1"/>
      <c r="Y68" s="1"/>
      <c r="Z68" s="1"/>
    </row>
    <row r="69" spans="1:26" ht="25.5" customHeight="1" x14ac:dyDescent="0.35">
      <c r="A69" s="19">
        <v>64</v>
      </c>
      <c r="B69" s="155">
        <v>4</v>
      </c>
      <c r="C69" s="39">
        <f t="array" ref="C69:D69">VLOOKUP(A69,'M. List'!$A$5:$E$124,{3,4},0)</f>
        <v>0</v>
      </c>
      <c r="D69" s="39" t="str">
        <v>T11</v>
      </c>
      <c r="E69" s="488"/>
      <c r="F69" s="160"/>
      <c r="G69" s="161"/>
      <c r="H69" s="488"/>
      <c r="I69" s="161"/>
      <c r="J69" s="161"/>
      <c r="K69" s="488"/>
      <c r="L69" s="160"/>
      <c r="M69" s="161"/>
      <c r="N69" s="40">
        <f t="shared" si="9"/>
        <v>0</v>
      </c>
      <c r="O69" s="161"/>
      <c r="P69" s="153"/>
      <c r="Q69" s="162"/>
      <c r="R69" s="1"/>
      <c r="S69" s="1"/>
      <c r="T69" s="1"/>
      <c r="U69" s="1"/>
      <c r="V69" s="1"/>
      <c r="W69" s="1"/>
      <c r="X69" s="1"/>
      <c r="Y69" s="1"/>
      <c r="Z69" s="1"/>
    </row>
    <row r="70" spans="1:26" ht="25.5" customHeight="1" x14ac:dyDescent="0.35">
      <c r="A70" s="19">
        <v>65</v>
      </c>
      <c r="B70" s="163">
        <v>5</v>
      </c>
      <c r="C70" s="110">
        <f t="array" ref="C70:D70">VLOOKUP(A70,'M. List'!$A$5:$E$124,{3,4},0)</f>
        <v>0</v>
      </c>
      <c r="D70" s="110" t="str">
        <v>T11</v>
      </c>
      <c r="E70" s="498"/>
      <c r="F70" s="165"/>
      <c r="G70" s="166"/>
      <c r="H70" s="498"/>
      <c r="I70" s="166"/>
      <c r="J70" s="166"/>
      <c r="K70" s="498"/>
      <c r="L70" s="165"/>
      <c r="M70" s="166"/>
      <c r="N70" s="164">
        <f t="shared" si="9"/>
        <v>0</v>
      </c>
      <c r="O70" s="166"/>
      <c r="P70" s="153"/>
      <c r="Q70" s="167"/>
      <c r="R70" s="1"/>
      <c r="S70" s="1"/>
      <c r="T70" s="1"/>
      <c r="U70" s="1"/>
      <c r="V70" s="1"/>
      <c r="W70" s="1"/>
      <c r="X70" s="1"/>
      <c r="Y70" s="1"/>
      <c r="Z70" s="1"/>
    </row>
    <row r="71" spans="1:26" ht="25.5" customHeight="1" x14ac:dyDescent="0.35">
      <c r="A71" s="19">
        <v>66</v>
      </c>
      <c r="B71" s="168" t="s">
        <v>18</v>
      </c>
      <c r="C71" s="169" t="s">
        <v>28</v>
      </c>
      <c r="D71" s="170"/>
      <c r="E71" s="171">
        <f>SUM(E66:E70)</f>
        <v>0</v>
      </c>
      <c r="F71" s="171"/>
      <c r="G71" s="172">
        <f>IF((IF(F71-F$5&lt;=0,0,IF(F71-F$5&gt;48, -24, CEILING(-0.5*(F71-F$5),-0.5))))&lt;(-E71),-E71,IF(F71-F$5&lt;=0,0,IF(F71-F$5&gt;48, -24, CEILING(-0.5*(F71-F$5),-0.5))))</f>
        <v>0</v>
      </c>
      <c r="H71" s="171">
        <f>SUM(H66:H69)</f>
        <v>0</v>
      </c>
      <c r="I71" s="171"/>
      <c r="J71" s="172">
        <f>IF((IF(I71-I$5&lt;=0,0,IF(I71-I$5&gt;48, -24, CEILING(-0.5*(I71-I$5),-0.5))))&lt;(-H71),-H71,IF(I71-I$5&lt;=0,0,IF(I71-I$5&gt;48, -24, CEILING(-0.5*(I71-I$5),-0.5))))</f>
        <v>0</v>
      </c>
      <c r="K71" s="171">
        <f>SUM(K66:K70)</f>
        <v>0</v>
      </c>
      <c r="L71" s="171"/>
      <c r="M71" s="172">
        <f>IF((IF(L71-L$5&lt;=0,0,IF(L71-L$5&gt;48, -24, CEILING(-0.5*(L71-L$5),-0.5))))&lt;(-K71),-K71,IF(L71-L$5&lt;=0,0,IF(L71-L$5&gt;48, -24, CEILING(-0.5*(L71-L$5),-0.5))))</f>
        <v>0</v>
      </c>
      <c r="N71" s="171">
        <f>SUM(N66:N70)</f>
        <v>0</v>
      </c>
      <c r="O71" s="173">
        <f>G71+J71+M71</f>
        <v>0</v>
      </c>
      <c r="P71" s="174">
        <f>N71+O71</f>
        <v>0</v>
      </c>
      <c r="Q71" s="182"/>
      <c r="R71" s="176"/>
      <c r="S71" s="176"/>
      <c r="T71" s="176"/>
      <c r="U71" s="176"/>
      <c r="V71" s="176"/>
      <c r="W71" s="176"/>
      <c r="X71" s="176"/>
      <c r="Y71" s="176"/>
      <c r="Z71" s="176"/>
    </row>
    <row r="72" spans="1:26" ht="25.5" customHeight="1" x14ac:dyDescent="0.35">
      <c r="A72" s="19">
        <v>67</v>
      </c>
      <c r="B72" s="150">
        <v>1</v>
      </c>
      <c r="C72" s="98">
        <f t="array" ref="C72:D72">VLOOKUP(A72,'M. List'!$A$5:$E$124,{3,4},0)</f>
        <v>0</v>
      </c>
      <c r="D72" s="98" t="str">
        <v>T12</v>
      </c>
      <c r="E72" s="497"/>
      <c r="F72" s="151"/>
      <c r="G72" s="152"/>
      <c r="H72" s="497"/>
      <c r="I72" s="152"/>
      <c r="J72" s="152"/>
      <c r="K72" s="497"/>
      <c r="L72" s="151"/>
      <c r="M72" s="152"/>
      <c r="N72" s="102">
        <f t="shared" ref="N72:N76" si="10">E72+H72+K72</f>
        <v>0</v>
      </c>
      <c r="O72" s="152"/>
      <c r="P72" s="153"/>
      <c r="Q72" s="154"/>
      <c r="R72" s="1"/>
      <c r="S72" s="1"/>
      <c r="T72" s="1"/>
      <c r="U72" s="1"/>
      <c r="V72" s="1"/>
      <c r="W72" s="1"/>
      <c r="X72" s="1"/>
      <c r="Y72" s="1"/>
      <c r="Z72" s="1"/>
    </row>
    <row r="73" spans="1:26" ht="25.5" customHeight="1" x14ac:dyDescent="0.35">
      <c r="A73" s="19">
        <v>68</v>
      </c>
      <c r="B73" s="155">
        <v>2</v>
      </c>
      <c r="C73" s="39">
        <f t="array" ref="C73:D73">VLOOKUP(A73,'M. List'!$A$5:$E$124,{3,4},0)</f>
        <v>0</v>
      </c>
      <c r="D73" s="39" t="str">
        <v>T12</v>
      </c>
      <c r="E73" s="488"/>
      <c r="F73" s="160"/>
      <c r="G73" s="161"/>
      <c r="H73" s="488"/>
      <c r="I73" s="161"/>
      <c r="J73" s="161"/>
      <c r="K73" s="488"/>
      <c r="L73" s="160"/>
      <c r="M73" s="161"/>
      <c r="N73" s="40">
        <f t="shared" si="10"/>
        <v>0</v>
      </c>
      <c r="O73" s="161"/>
      <c r="P73" s="153"/>
      <c r="Q73" s="162"/>
      <c r="R73" s="1"/>
      <c r="S73" s="1"/>
      <c r="T73" s="1"/>
      <c r="U73" s="1"/>
      <c r="V73" s="1"/>
      <c r="W73" s="1"/>
      <c r="X73" s="1"/>
      <c r="Y73" s="1"/>
      <c r="Z73" s="1"/>
    </row>
    <row r="74" spans="1:26" ht="25.5" customHeight="1" x14ac:dyDescent="0.35">
      <c r="A74" s="19">
        <v>69</v>
      </c>
      <c r="B74" s="155">
        <v>3</v>
      </c>
      <c r="C74" s="39">
        <f t="array" ref="C74:D74">VLOOKUP(A74,'M. List'!$A$5:$E$124,{3,4},0)</f>
        <v>0</v>
      </c>
      <c r="D74" s="39" t="str">
        <v>T12</v>
      </c>
      <c r="E74" s="488"/>
      <c r="F74" s="156"/>
      <c r="G74" s="157"/>
      <c r="H74" s="488"/>
      <c r="I74" s="157"/>
      <c r="J74" s="157"/>
      <c r="K74" s="488"/>
      <c r="L74" s="156"/>
      <c r="M74" s="157"/>
      <c r="N74" s="40">
        <f t="shared" si="10"/>
        <v>0</v>
      </c>
      <c r="O74" s="157"/>
      <c r="P74" s="158"/>
      <c r="Q74" s="159"/>
      <c r="R74" s="1"/>
      <c r="S74" s="1"/>
      <c r="T74" s="1"/>
      <c r="U74" s="1"/>
      <c r="V74" s="1"/>
      <c r="W74" s="1"/>
      <c r="X74" s="1"/>
      <c r="Y74" s="1"/>
      <c r="Z74" s="1"/>
    </row>
    <row r="75" spans="1:26" ht="25.5" customHeight="1" x14ac:dyDescent="0.35">
      <c r="A75" s="19">
        <v>70</v>
      </c>
      <c r="B75" s="155">
        <v>4</v>
      </c>
      <c r="C75" s="39">
        <f t="array" ref="C75:D75">VLOOKUP(A75,'M. List'!$A$5:$E$124,{3,4},0)</f>
        <v>0</v>
      </c>
      <c r="D75" s="39" t="str">
        <v>T12</v>
      </c>
      <c r="E75" s="488"/>
      <c r="F75" s="160"/>
      <c r="G75" s="161"/>
      <c r="H75" s="488"/>
      <c r="I75" s="161"/>
      <c r="J75" s="161"/>
      <c r="K75" s="488"/>
      <c r="L75" s="160"/>
      <c r="M75" s="161"/>
      <c r="N75" s="40">
        <f t="shared" si="10"/>
        <v>0</v>
      </c>
      <c r="O75" s="161"/>
      <c r="P75" s="153"/>
      <c r="Q75" s="162"/>
      <c r="R75" s="1"/>
      <c r="S75" s="1"/>
      <c r="T75" s="1"/>
      <c r="U75" s="1"/>
      <c r="V75" s="1"/>
      <c r="W75" s="1"/>
      <c r="X75" s="1"/>
      <c r="Y75" s="1"/>
      <c r="Z75" s="1"/>
    </row>
    <row r="76" spans="1:26" ht="25.5" customHeight="1" x14ac:dyDescent="0.35">
      <c r="A76" s="19">
        <v>71</v>
      </c>
      <c r="B76" s="163">
        <v>5</v>
      </c>
      <c r="C76" s="110">
        <f t="array" ref="C76:D76">VLOOKUP(A76,'M. List'!$A$5:$E$124,{3,4},0)</f>
        <v>0</v>
      </c>
      <c r="D76" s="110" t="str">
        <v>T12</v>
      </c>
      <c r="E76" s="498"/>
      <c r="F76" s="165"/>
      <c r="G76" s="166"/>
      <c r="H76" s="498"/>
      <c r="I76" s="166"/>
      <c r="J76" s="166"/>
      <c r="K76" s="498"/>
      <c r="L76" s="165"/>
      <c r="M76" s="166"/>
      <c r="N76" s="164">
        <f t="shared" si="10"/>
        <v>0</v>
      </c>
      <c r="O76" s="166"/>
      <c r="P76" s="153"/>
      <c r="Q76" s="167"/>
      <c r="R76" s="1"/>
      <c r="S76" s="1"/>
      <c r="T76" s="1"/>
      <c r="U76" s="1"/>
      <c r="V76" s="1"/>
      <c r="W76" s="1"/>
      <c r="X76" s="1"/>
      <c r="Y76" s="1"/>
      <c r="Z76" s="1"/>
    </row>
    <row r="77" spans="1:26" ht="25.5" customHeight="1" x14ac:dyDescent="0.35">
      <c r="A77" s="19">
        <v>72</v>
      </c>
      <c r="B77" s="168" t="s">
        <v>18</v>
      </c>
      <c r="C77" s="169" t="s">
        <v>29</v>
      </c>
      <c r="D77" s="170"/>
      <c r="E77" s="171">
        <f>SUM(E72:E76)</f>
        <v>0</v>
      </c>
      <c r="F77" s="171"/>
      <c r="G77" s="172">
        <f>IF((IF(F77-F$5&lt;=0,0,IF(F77-F$5&gt;48, -24, CEILING(-0.5*(F77-F$5),-0.5))))&lt;(-E77),-E77,IF(F77-F$5&lt;=0,0,IF(F77-F$5&gt;48, -24, CEILING(-0.5*(F77-F$5),-0.5))))</f>
        <v>0</v>
      </c>
      <c r="H77" s="171">
        <f>SUM(H72:H75)</f>
        <v>0</v>
      </c>
      <c r="I77" s="171"/>
      <c r="J77" s="172">
        <f>IF((IF(I77-I$5&lt;=0,0,IF(I77-I$5&gt;48, -24, CEILING(-0.5*(I77-I$5),-0.5))))&lt;(-H77),-H77,IF(I77-I$5&lt;=0,0,IF(I77-I$5&gt;48, -24, CEILING(-0.5*(I77-I$5),-0.5))))</f>
        <v>0</v>
      </c>
      <c r="K77" s="171">
        <f>SUM(K72:K76)</f>
        <v>0</v>
      </c>
      <c r="L77" s="171"/>
      <c r="M77" s="172">
        <f>IF((IF(L77-L$5&lt;=0,0,IF(L77-L$5&gt;48, -24, CEILING(-0.5*(L77-L$5),-0.5))))&lt;(-K77),-K77,IF(L77-L$5&lt;=0,0,IF(L77-L$5&gt;48, -24, CEILING(-0.5*(L77-L$5),-0.5))))</f>
        <v>0</v>
      </c>
      <c r="N77" s="171">
        <f>SUM(N72:N76)</f>
        <v>0</v>
      </c>
      <c r="O77" s="173">
        <f>G77+J77+M77</f>
        <v>0</v>
      </c>
      <c r="P77" s="174">
        <f>N77+O77</f>
        <v>0</v>
      </c>
      <c r="Q77" s="182"/>
      <c r="R77" s="176"/>
      <c r="S77" s="176"/>
      <c r="T77" s="176"/>
      <c r="U77" s="176"/>
      <c r="V77" s="176"/>
      <c r="W77" s="176"/>
      <c r="X77" s="176"/>
      <c r="Y77" s="176"/>
      <c r="Z77" s="176"/>
    </row>
    <row r="78" spans="1:26" ht="25.5" customHeight="1" x14ac:dyDescent="0.35">
      <c r="A78" s="19">
        <v>73</v>
      </c>
      <c r="B78" s="150">
        <v>1</v>
      </c>
      <c r="C78" s="98">
        <f t="array" ref="C78:D78">VLOOKUP(A78,'M. List'!$A$5:$E$124,{3,4},0)</f>
        <v>0</v>
      </c>
      <c r="D78" s="98" t="str">
        <v>T13</v>
      </c>
      <c r="E78" s="497"/>
      <c r="F78" s="151"/>
      <c r="G78" s="152"/>
      <c r="H78" s="497"/>
      <c r="I78" s="152"/>
      <c r="J78" s="152"/>
      <c r="K78" s="497"/>
      <c r="L78" s="151"/>
      <c r="M78" s="152"/>
      <c r="N78" s="102">
        <f t="shared" ref="N78:N82" si="11">E78+H78+K78</f>
        <v>0</v>
      </c>
      <c r="O78" s="152"/>
      <c r="P78" s="153"/>
      <c r="Q78" s="154"/>
      <c r="R78" s="1"/>
      <c r="S78" s="1"/>
      <c r="T78" s="1"/>
      <c r="U78" s="1"/>
      <c r="V78" s="1"/>
      <c r="W78" s="1"/>
      <c r="X78" s="1"/>
      <c r="Y78" s="1"/>
      <c r="Z78" s="1"/>
    </row>
    <row r="79" spans="1:26" ht="25.5" customHeight="1" x14ac:dyDescent="0.35">
      <c r="A79" s="19">
        <v>74</v>
      </c>
      <c r="B79" s="155">
        <v>2</v>
      </c>
      <c r="C79" s="39">
        <f t="array" ref="C79:D79">VLOOKUP(A79,'M. List'!$A$5:$E$124,{3,4},0)</f>
        <v>0</v>
      </c>
      <c r="D79" s="39" t="str">
        <v>T13</v>
      </c>
      <c r="E79" s="488"/>
      <c r="F79" s="160"/>
      <c r="G79" s="161"/>
      <c r="H79" s="488"/>
      <c r="I79" s="161"/>
      <c r="J79" s="161"/>
      <c r="K79" s="488"/>
      <c r="L79" s="160"/>
      <c r="M79" s="161"/>
      <c r="N79" s="40">
        <f t="shared" si="11"/>
        <v>0</v>
      </c>
      <c r="O79" s="161"/>
      <c r="P79" s="153"/>
      <c r="Q79" s="162"/>
      <c r="R79" s="1"/>
      <c r="S79" s="1"/>
      <c r="T79" s="1"/>
      <c r="U79" s="1"/>
      <c r="V79" s="1"/>
      <c r="W79" s="1"/>
      <c r="X79" s="1"/>
      <c r="Y79" s="1"/>
      <c r="Z79" s="1"/>
    </row>
    <row r="80" spans="1:26" ht="25.5" customHeight="1" x14ac:dyDescent="0.35">
      <c r="A80" s="19">
        <v>75</v>
      </c>
      <c r="B80" s="155">
        <v>3</v>
      </c>
      <c r="C80" s="39">
        <f t="array" ref="C80:D80">VLOOKUP(A80,'M. List'!$A$5:$E$124,{3,4},0)</f>
        <v>0</v>
      </c>
      <c r="D80" s="39" t="str">
        <v>T13</v>
      </c>
      <c r="E80" s="488"/>
      <c r="F80" s="156"/>
      <c r="G80" s="157"/>
      <c r="H80" s="488"/>
      <c r="I80" s="157"/>
      <c r="J80" s="157"/>
      <c r="K80" s="488"/>
      <c r="L80" s="156"/>
      <c r="M80" s="157"/>
      <c r="N80" s="40">
        <f t="shared" si="11"/>
        <v>0</v>
      </c>
      <c r="O80" s="157"/>
      <c r="P80" s="158"/>
      <c r="Q80" s="159"/>
      <c r="R80" s="1"/>
      <c r="S80" s="1"/>
      <c r="T80" s="1"/>
      <c r="U80" s="1"/>
      <c r="V80" s="1"/>
      <c r="W80" s="1"/>
      <c r="X80" s="1"/>
      <c r="Y80" s="1"/>
      <c r="Z80" s="1"/>
    </row>
    <row r="81" spans="1:26" ht="25.5" customHeight="1" x14ac:dyDescent="0.35">
      <c r="A81" s="19">
        <v>76</v>
      </c>
      <c r="B81" s="155">
        <v>4</v>
      </c>
      <c r="C81" s="39">
        <f t="array" ref="C81:D81">VLOOKUP(A81,'M. List'!$A$5:$E$124,{3,4},0)</f>
        <v>0</v>
      </c>
      <c r="D81" s="39" t="str">
        <v>T13</v>
      </c>
      <c r="E81" s="488"/>
      <c r="F81" s="160"/>
      <c r="G81" s="161"/>
      <c r="H81" s="488"/>
      <c r="I81" s="161"/>
      <c r="J81" s="161"/>
      <c r="K81" s="488"/>
      <c r="L81" s="160"/>
      <c r="M81" s="161"/>
      <c r="N81" s="40">
        <f t="shared" si="11"/>
        <v>0</v>
      </c>
      <c r="O81" s="161"/>
      <c r="P81" s="153"/>
      <c r="Q81" s="162"/>
      <c r="R81" s="1"/>
      <c r="S81" s="1"/>
      <c r="T81" s="1"/>
      <c r="U81" s="1"/>
      <c r="V81" s="1"/>
      <c r="W81" s="1"/>
      <c r="X81" s="1"/>
      <c r="Y81" s="1"/>
      <c r="Z81" s="1"/>
    </row>
    <row r="82" spans="1:26" ht="25.5" customHeight="1" x14ac:dyDescent="0.35">
      <c r="A82" s="19">
        <v>77</v>
      </c>
      <c r="B82" s="163">
        <v>5</v>
      </c>
      <c r="C82" s="110">
        <f t="array" ref="C82:D82">VLOOKUP(A82,'M. List'!$A$5:$E$124,{3,4},0)</f>
        <v>0</v>
      </c>
      <c r="D82" s="110" t="str">
        <v>T13</v>
      </c>
      <c r="E82" s="498"/>
      <c r="F82" s="165"/>
      <c r="G82" s="166"/>
      <c r="H82" s="498"/>
      <c r="I82" s="166"/>
      <c r="J82" s="166"/>
      <c r="K82" s="498"/>
      <c r="L82" s="165"/>
      <c r="M82" s="166"/>
      <c r="N82" s="164">
        <f t="shared" si="11"/>
        <v>0</v>
      </c>
      <c r="O82" s="166"/>
      <c r="P82" s="153"/>
      <c r="Q82" s="167"/>
      <c r="R82" s="1"/>
      <c r="S82" s="1"/>
      <c r="T82" s="1"/>
      <c r="U82" s="1"/>
      <c r="V82" s="1"/>
      <c r="W82" s="1"/>
      <c r="X82" s="1"/>
      <c r="Y82" s="1"/>
      <c r="Z82" s="1"/>
    </row>
    <row r="83" spans="1:26" ht="25.5" customHeight="1" x14ac:dyDescent="0.35">
      <c r="A83" s="19">
        <v>78</v>
      </c>
      <c r="B83" s="168" t="s">
        <v>18</v>
      </c>
      <c r="C83" s="169" t="s">
        <v>30</v>
      </c>
      <c r="D83" s="170"/>
      <c r="E83" s="171">
        <f>SUM(E78:E82)</f>
        <v>0</v>
      </c>
      <c r="F83" s="171"/>
      <c r="G83" s="172">
        <f>IF((IF(F83-F$5&lt;=0,0,IF(F83-F$5&gt;48, -24, CEILING(-0.5*(F83-F$5),-0.5))))&lt;(-E83),-E83,IF(F83-F$5&lt;=0,0,IF(F83-F$5&gt;48, -24, CEILING(-0.5*(F83-F$5),-0.5))))</f>
        <v>0</v>
      </c>
      <c r="H83" s="171">
        <f>SUM(H78:H81)</f>
        <v>0</v>
      </c>
      <c r="I83" s="171"/>
      <c r="J83" s="172">
        <f>IF((IF(I83-I$5&lt;=0,0,IF(I83-I$5&gt;48, -24, CEILING(-0.5*(I83-I$5),-0.5))))&lt;(-H83),-H83,IF(I83-I$5&lt;=0,0,IF(I83-I$5&gt;48, -24, CEILING(-0.5*(I83-I$5),-0.5))))</f>
        <v>0</v>
      </c>
      <c r="K83" s="171">
        <f>SUM(K78:K82)</f>
        <v>0</v>
      </c>
      <c r="L83" s="171"/>
      <c r="M83" s="172">
        <f>IF((IF(L83-L$5&lt;=0,0,IF(L83-L$5&gt;48, -24, CEILING(-0.5*(L83-L$5),-0.5))))&lt;(-K83),-K83,IF(L83-L$5&lt;=0,0,IF(L83-L$5&gt;48, -24, CEILING(-0.5*(L83-L$5),-0.5))))</f>
        <v>0</v>
      </c>
      <c r="N83" s="171">
        <f>SUM(N78:N82)</f>
        <v>0</v>
      </c>
      <c r="O83" s="173">
        <f>G83+J83+M83</f>
        <v>0</v>
      </c>
      <c r="P83" s="174">
        <f>N83+O83</f>
        <v>0</v>
      </c>
      <c r="Q83" s="182"/>
      <c r="R83" s="176"/>
      <c r="S83" s="176"/>
      <c r="T83" s="176"/>
      <c r="U83" s="176"/>
      <c r="V83" s="176"/>
      <c r="W83" s="176"/>
      <c r="X83" s="176"/>
      <c r="Y83" s="176"/>
      <c r="Z83" s="176"/>
    </row>
    <row r="84" spans="1:26" ht="25.5" customHeight="1" x14ac:dyDescent="0.35">
      <c r="A84" s="19">
        <v>79</v>
      </c>
      <c r="B84" s="150">
        <v>1</v>
      </c>
      <c r="C84" s="98">
        <f t="array" ref="C84:D84">VLOOKUP(A84,'M. List'!$A$5:$E$124,{3,4},0)</f>
        <v>0</v>
      </c>
      <c r="D84" s="98" t="str">
        <v>T14</v>
      </c>
      <c r="E84" s="102"/>
      <c r="F84" s="151"/>
      <c r="G84" s="152"/>
      <c r="H84" s="102"/>
      <c r="I84" s="152"/>
      <c r="J84" s="152"/>
      <c r="K84" s="102"/>
      <c r="L84" s="151"/>
      <c r="M84" s="152"/>
      <c r="N84" s="102">
        <f t="shared" ref="N84:N88" si="12">E84+H84+K84</f>
        <v>0</v>
      </c>
      <c r="O84" s="152"/>
      <c r="P84" s="153"/>
      <c r="Q84" s="154"/>
      <c r="R84" s="1"/>
      <c r="S84" s="1"/>
      <c r="T84" s="1"/>
      <c r="U84" s="1"/>
      <c r="V84" s="1"/>
      <c r="W84" s="1"/>
      <c r="X84" s="1"/>
      <c r="Y84" s="1"/>
      <c r="Z84" s="1"/>
    </row>
    <row r="85" spans="1:26" ht="25.5" customHeight="1" x14ac:dyDescent="0.35">
      <c r="A85" s="19">
        <v>80</v>
      </c>
      <c r="B85" s="155">
        <v>2</v>
      </c>
      <c r="C85" s="39">
        <f t="array" ref="C85:D85">VLOOKUP(A85,'M. List'!$A$5:$E$124,{3,4},0)</f>
        <v>0</v>
      </c>
      <c r="D85" s="39" t="str">
        <v>T14</v>
      </c>
      <c r="E85" s="40"/>
      <c r="F85" s="160"/>
      <c r="G85" s="161"/>
      <c r="H85" s="40"/>
      <c r="I85" s="161"/>
      <c r="J85" s="161"/>
      <c r="K85" s="40"/>
      <c r="L85" s="160"/>
      <c r="M85" s="161"/>
      <c r="N85" s="40">
        <f t="shared" si="12"/>
        <v>0</v>
      </c>
      <c r="O85" s="161"/>
      <c r="P85" s="153"/>
      <c r="Q85" s="162"/>
      <c r="R85" s="1"/>
      <c r="S85" s="1"/>
      <c r="T85" s="1"/>
      <c r="U85" s="1"/>
      <c r="V85" s="1"/>
      <c r="W85" s="1"/>
      <c r="X85" s="1"/>
      <c r="Y85" s="1"/>
      <c r="Z85" s="1"/>
    </row>
    <row r="86" spans="1:26" ht="25.5" customHeight="1" x14ac:dyDescent="0.35">
      <c r="A86" s="19">
        <v>81</v>
      </c>
      <c r="B86" s="155">
        <v>3</v>
      </c>
      <c r="C86" s="39">
        <f t="array" ref="C86:D86">VLOOKUP(A86,'M. List'!$A$5:$E$124,{3,4},0)</f>
        <v>0</v>
      </c>
      <c r="D86" s="39" t="str">
        <v>T14</v>
      </c>
      <c r="E86" s="40"/>
      <c r="F86" s="156"/>
      <c r="G86" s="157"/>
      <c r="H86" s="40"/>
      <c r="I86" s="157"/>
      <c r="J86" s="157"/>
      <c r="K86" s="40"/>
      <c r="L86" s="156"/>
      <c r="M86" s="157"/>
      <c r="N86" s="40">
        <f t="shared" si="12"/>
        <v>0</v>
      </c>
      <c r="O86" s="157"/>
      <c r="P86" s="158"/>
      <c r="Q86" s="159"/>
      <c r="R86" s="1"/>
      <c r="S86" s="1"/>
      <c r="T86" s="1"/>
      <c r="U86" s="1"/>
      <c r="V86" s="1"/>
      <c r="W86" s="1"/>
      <c r="X86" s="1"/>
      <c r="Y86" s="1"/>
      <c r="Z86" s="1"/>
    </row>
    <row r="87" spans="1:26" ht="25.5" customHeight="1" x14ac:dyDescent="0.35">
      <c r="A87" s="19">
        <v>82</v>
      </c>
      <c r="B87" s="155">
        <v>4</v>
      </c>
      <c r="C87" s="39">
        <f t="array" ref="C87:D87">VLOOKUP(A87,'M. List'!$A$5:$E$124,{3,4},0)</f>
        <v>0</v>
      </c>
      <c r="D87" s="39" t="str">
        <v>T14</v>
      </c>
      <c r="E87" s="40"/>
      <c r="F87" s="160"/>
      <c r="G87" s="161"/>
      <c r="H87" s="40"/>
      <c r="I87" s="161"/>
      <c r="J87" s="161"/>
      <c r="K87" s="40"/>
      <c r="L87" s="160"/>
      <c r="M87" s="161"/>
      <c r="N87" s="40">
        <f t="shared" si="12"/>
        <v>0</v>
      </c>
      <c r="O87" s="161"/>
      <c r="P87" s="153"/>
      <c r="Q87" s="162"/>
      <c r="R87" s="1"/>
      <c r="S87" s="1"/>
      <c r="T87" s="1"/>
      <c r="U87" s="1"/>
      <c r="V87" s="1"/>
      <c r="W87" s="1"/>
      <c r="X87" s="1"/>
      <c r="Y87" s="1"/>
      <c r="Z87" s="1"/>
    </row>
    <row r="88" spans="1:26" ht="25.5" customHeight="1" x14ac:dyDescent="0.35">
      <c r="A88" s="19">
        <v>83</v>
      </c>
      <c r="B88" s="163">
        <v>5</v>
      </c>
      <c r="C88" s="110">
        <f t="array" ref="C88:D88">VLOOKUP(A88,'M. List'!$A$5:$E$124,{3,4},0)</f>
        <v>0</v>
      </c>
      <c r="D88" s="110" t="str">
        <v>T14</v>
      </c>
      <c r="E88" s="164"/>
      <c r="F88" s="165"/>
      <c r="G88" s="166"/>
      <c r="H88" s="164"/>
      <c r="I88" s="166"/>
      <c r="J88" s="166"/>
      <c r="K88" s="164"/>
      <c r="L88" s="165"/>
      <c r="M88" s="166"/>
      <c r="N88" s="164">
        <f t="shared" si="12"/>
        <v>0</v>
      </c>
      <c r="O88" s="166"/>
      <c r="P88" s="153"/>
      <c r="Q88" s="167"/>
      <c r="R88" s="1"/>
      <c r="S88" s="1"/>
      <c r="T88" s="1"/>
      <c r="U88" s="1"/>
      <c r="V88" s="1"/>
      <c r="W88" s="1"/>
      <c r="X88" s="1"/>
      <c r="Y88" s="1"/>
      <c r="Z88" s="1"/>
    </row>
    <row r="89" spans="1:26" ht="25.5" customHeight="1" x14ac:dyDescent="0.35">
      <c r="A89" s="19">
        <v>84</v>
      </c>
      <c r="B89" s="168" t="s">
        <v>18</v>
      </c>
      <c r="C89" s="169" t="s">
        <v>31</v>
      </c>
      <c r="D89" s="170"/>
      <c r="E89" s="171">
        <f>SUM(E84:E88)</f>
        <v>0</v>
      </c>
      <c r="F89" s="171"/>
      <c r="G89" s="172">
        <f>IF((IF(F89-F$5&lt;=0,0,IF(F89-F$5&gt;48, -24, CEILING(-0.5*(F89-F$5),-0.5))))&lt;(-E89),-E89,IF(F89-F$5&lt;=0,0,IF(F89-F$5&gt;48, -24, CEILING(-0.5*(F89-F$5),-0.5))))</f>
        <v>0</v>
      </c>
      <c r="H89" s="171">
        <f>SUM(H84:H88)</f>
        <v>0</v>
      </c>
      <c r="I89" s="171"/>
      <c r="J89" s="172">
        <f>IF((IF(I89-I$5&lt;=0,0,IF(I89-I$5&gt;48, -24, CEILING(-0.5*(I89-I$5),-0.5))))&lt;(-H89),-H89,IF(I89-I$5&lt;=0,0,IF(I89-I$5&gt;48, -24, CEILING(-0.5*(I89-I$5),-0.5))))</f>
        <v>0</v>
      </c>
      <c r="K89" s="171">
        <f>SUM(K84:K88)</f>
        <v>0</v>
      </c>
      <c r="L89" s="171"/>
      <c r="M89" s="172">
        <f>IF((IF(L89-L$5&lt;=0,0,IF(L89-L$5&gt;48, -24, CEILING(-0.5*(L89-L$5),-0.5))))&lt;(-K89),-K89,IF(L89-L$5&lt;=0,0,IF(L89-L$5&gt;48, -24, CEILING(-0.5*(L89-L$5),-0.5))))</f>
        <v>0</v>
      </c>
      <c r="N89" s="171">
        <f>SUM(N84:N88)</f>
        <v>0</v>
      </c>
      <c r="O89" s="173">
        <f>G89+J89+M89</f>
        <v>0</v>
      </c>
      <c r="P89" s="174">
        <f>N89+O89</f>
        <v>0</v>
      </c>
      <c r="Q89" s="182"/>
      <c r="R89" s="176"/>
      <c r="S89" s="176"/>
      <c r="T89" s="176"/>
      <c r="U89" s="176"/>
      <c r="V89" s="176"/>
      <c r="W89" s="176"/>
      <c r="X89" s="176"/>
      <c r="Y89" s="176"/>
      <c r="Z89" s="176"/>
    </row>
    <row r="90" spans="1:26" ht="25.5" customHeight="1" x14ac:dyDescent="0.35">
      <c r="A90" s="19">
        <v>85</v>
      </c>
      <c r="B90" s="150">
        <v>1</v>
      </c>
      <c r="C90" s="98">
        <f t="array" ref="C90:D90">VLOOKUP(A90,'M. List'!$A$5:$E$124,{3,4},0)</f>
        <v>0</v>
      </c>
      <c r="D90" s="98" t="str">
        <v>T15</v>
      </c>
      <c r="E90" s="102"/>
      <c r="F90" s="151"/>
      <c r="G90" s="152"/>
      <c r="H90" s="102"/>
      <c r="I90" s="152"/>
      <c r="J90" s="152"/>
      <c r="K90" s="102"/>
      <c r="L90" s="151"/>
      <c r="M90" s="152"/>
      <c r="N90" s="102">
        <f t="shared" ref="N90:N94" si="13">E90+H90+K90</f>
        <v>0</v>
      </c>
      <c r="O90" s="152"/>
      <c r="P90" s="153"/>
      <c r="Q90" s="154"/>
      <c r="R90" s="1"/>
      <c r="S90" s="1"/>
      <c r="T90" s="1"/>
      <c r="U90" s="1"/>
      <c r="V90" s="1"/>
      <c r="W90" s="1"/>
      <c r="X90" s="1"/>
      <c r="Y90" s="1"/>
      <c r="Z90" s="1"/>
    </row>
    <row r="91" spans="1:26" ht="25.5" customHeight="1" x14ac:dyDescent="0.35">
      <c r="A91" s="19">
        <v>86</v>
      </c>
      <c r="B91" s="155">
        <v>2</v>
      </c>
      <c r="C91" s="39">
        <f t="array" ref="C91:D91">VLOOKUP(A91,'M. List'!$A$5:$E$124,{3,4},0)</f>
        <v>0</v>
      </c>
      <c r="D91" s="39" t="str">
        <v>T15</v>
      </c>
      <c r="E91" s="40"/>
      <c r="F91" s="160"/>
      <c r="G91" s="161"/>
      <c r="H91" s="40"/>
      <c r="I91" s="161"/>
      <c r="J91" s="161"/>
      <c r="K91" s="40"/>
      <c r="L91" s="160"/>
      <c r="M91" s="161"/>
      <c r="N91" s="40">
        <f t="shared" si="13"/>
        <v>0</v>
      </c>
      <c r="O91" s="161"/>
      <c r="P91" s="153"/>
      <c r="Q91" s="162"/>
      <c r="R91" s="1"/>
      <c r="S91" s="1"/>
      <c r="T91" s="1"/>
      <c r="U91" s="1"/>
      <c r="V91" s="1"/>
      <c r="W91" s="1"/>
      <c r="X91" s="1"/>
      <c r="Y91" s="1"/>
      <c r="Z91" s="1"/>
    </row>
    <row r="92" spans="1:26" ht="25.5" customHeight="1" x14ac:dyDescent="0.35">
      <c r="A92" s="19">
        <v>87</v>
      </c>
      <c r="B92" s="155">
        <v>3</v>
      </c>
      <c r="C92" s="39">
        <f t="array" ref="C92:D92">VLOOKUP(A92,'M. List'!$A$5:$E$124,{3,4},0)</f>
        <v>0</v>
      </c>
      <c r="D92" s="39" t="str">
        <v>T15</v>
      </c>
      <c r="E92" s="40"/>
      <c r="F92" s="156"/>
      <c r="G92" s="157"/>
      <c r="H92" s="40"/>
      <c r="I92" s="157"/>
      <c r="J92" s="157"/>
      <c r="K92" s="40"/>
      <c r="L92" s="156"/>
      <c r="M92" s="157"/>
      <c r="N92" s="40">
        <f t="shared" si="13"/>
        <v>0</v>
      </c>
      <c r="O92" s="157"/>
      <c r="P92" s="158"/>
      <c r="Q92" s="159"/>
      <c r="R92" s="1"/>
      <c r="S92" s="1"/>
      <c r="T92" s="1"/>
      <c r="U92" s="1"/>
      <c r="V92" s="1"/>
      <c r="W92" s="1"/>
      <c r="X92" s="1"/>
      <c r="Y92" s="1"/>
      <c r="Z92" s="1"/>
    </row>
    <row r="93" spans="1:26" ht="25.5" customHeight="1" x14ac:dyDescent="0.35">
      <c r="A93" s="19">
        <v>88</v>
      </c>
      <c r="B93" s="155">
        <v>4</v>
      </c>
      <c r="C93" s="39">
        <f t="array" ref="C93:D93">VLOOKUP(A93,'M. List'!$A$5:$E$124,{3,4},0)</f>
        <v>0</v>
      </c>
      <c r="D93" s="39" t="str">
        <v>T15</v>
      </c>
      <c r="E93" s="40"/>
      <c r="F93" s="160"/>
      <c r="G93" s="161"/>
      <c r="H93" s="40"/>
      <c r="I93" s="161"/>
      <c r="J93" s="161"/>
      <c r="K93" s="40"/>
      <c r="L93" s="160"/>
      <c r="M93" s="161"/>
      <c r="N93" s="40">
        <f t="shared" si="13"/>
        <v>0</v>
      </c>
      <c r="O93" s="161"/>
      <c r="P93" s="153"/>
      <c r="Q93" s="162"/>
      <c r="R93" s="1"/>
      <c r="S93" s="1"/>
      <c r="T93" s="1"/>
      <c r="U93" s="1"/>
      <c r="V93" s="1"/>
      <c r="W93" s="1"/>
      <c r="X93" s="1"/>
      <c r="Y93" s="1"/>
      <c r="Z93" s="1"/>
    </row>
    <row r="94" spans="1:26" ht="25.5" customHeight="1" x14ac:dyDescent="0.35">
      <c r="A94" s="19">
        <v>89</v>
      </c>
      <c r="B94" s="163">
        <v>5</v>
      </c>
      <c r="C94" s="110">
        <f t="array" ref="C94:D94">VLOOKUP(A94,'M. List'!$A$5:$E$124,{3,4},0)</f>
        <v>0</v>
      </c>
      <c r="D94" s="110" t="str">
        <v>T15</v>
      </c>
      <c r="E94" s="164"/>
      <c r="F94" s="165"/>
      <c r="G94" s="166"/>
      <c r="H94" s="164"/>
      <c r="I94" s="166"/>
      <c r="J94" s="166"/>
      <c r="K94" s="164"/>
      <c r="L94" s="165"/>
      <c r="M94" s="166"/>
      <c r="N94" s="164">
        <f t="shared" si="13"/>
        <v>0</v>
      </c>
      <c r="O94" s="166"/>
      <c r="P94" s="153"/>
      <c r="Q94" s="167"/>
      <c r="R94" s="1"/>
      <c r="S94" s="1"/>
      <c r="T94" s="1"/>
      <c r="U94" s="1"/>
      <c r="V94" s="1"/>
      <c r="W94" s="1"/>
      <c r="X94" s="1"/>
      <c r="Y94" s="1"/>
      <c r="Z94" s="1"/>
    </row>
    <row r="95" spans="1:26" ht="25.5" customHeight="1" x14ac:dyDescent="0.35">
      <c r="A95" s="19">
        <v>90</v>
      </c>
      <c r="B95" s="168" t="s">
        <v>18</v>
      </c>
      <c r="C95" s="169" t="s">
        <v>32</v>
      </c>
      <c r="D95" s="170"/>
      <c r="E95" s="171">
        <f>SUM(E90:E94)</f>
        <v>0</v>
      </c>
      <c r="F95" s="171"/>
      <c r="G95" s="172">
        <f>IF((IF(F95-F$5&lt;=0,0,IF(F95-F$5&gt;48, -24, CEILING(-0.5*(F95-F$5),-0.5))))&lt;(-E95),-E95,IF(F95-F$5&lt;=0,0,IF(F95-F$5&gt;48, -24, CEILING(-0.5*(F95-F$5),-0.5))))</f>
        <v>0</v>
      </c>
      <c r="H95" s="171">
        <f>SUM(H90:H94)</f>
        <v>0</v>
      </c>
      <c r="I95" s="171"/>
      <c r="J95" s="172">
        <f>IF((IF(I95-I$5&lt;=0,0,IF(I95-I$5&gt;48, -24, CEILING(-0.5*(I95-I$5),-0.5))))&lt;(-H95),-H95,IF(I95-I$5&lt;=0,0,IF(I95-I$5&gt;48, -24, CEILING(-0.5*(I95-I$5),-0.5))))</f>
        <v>0</v>
      </c>
      <c r="K95" s="171">
        <f>SUM(K90:K94)</f>
        <v>0</v>
      </c>
      <c r="L95" s="171"/>
      <c r="M95" s="172">
        <f>IF((IF(L95-L$5&lt;=0,0,IF(L95-L$5&gt;48, -24, CEILING(-0.5*(L95-L$5),-0.5))))&lt;(-K95),-K95,IF(L95-L$5&lt;=0,0,IF(L95-L$5&gt;48, -24, CEILING(-0.5*(L95-L$5),-0.5))))</f>
        <v>0</v>
      </c>
      <c r="N95" s="171">
        <f>SUM(N90:N94)</f>
        <v>0</v>
      </c>
      <c r="O95" s="173">
        <f>G95+J95+M95</f>
        <v>0</v>
      </c>
      <c r="P95" s="174">
        <f>N95+O95</f>
        <v>0</v>
      </c>
      <c r="Q95" s="182"/>
      <c r="R95" s="176"/>
      <c r="S95" s="176"/>
      <c r="T95" s="176"/>
      <c r="U95" s="176"/>
      <c r="V95" s="176"/>
      <c r="W95" s="176"/>
      <c r="X95" s="176"/>
      <c r="Y95" s="176"/>
      <c r="Z95" s="176"/>
    </row>
    <row r="96" spans="1:26" ht="25.5" customHeight="1" x14ac:dyDescent="0.35">
      <c r="A96" s="19">
        <v>91</v>
      </c>
      <c r="B96" s="150">
        <v>1</v>
      </c>
      <c r="C96" s="98">
        <f t="array" ref="C96:D96">VLOOKUP(A96,'M. List'!$A$5:$E$124,{3,4},0)</f>
        <v>0</v>
      </c>
      <c r="D96" s="98" t="str">
        <v>T16</v>
      </c>
      <c r="E96" s="102"/>
      <c r="F96" s="151"/>
      <c r="G96" s="152"/>
      <c r="H96" s="102"/>
      <c r="I96" s="152"/>
      <c r="J96" s="152"/>
      <c r="K96" s="102"/>
      <c r="L96" s="151"/>
      <c r="M96" s="152"/>
      <c r="N96" s="102">
        <f t="shared" ref="N96:N100" si="14">E96+H96+K96</f>
        <v>0</v>
      </c>
      <c r="O96" s="152"/>
      <c r="P96" s="153"/>
      <c r="Q96" s="154"/>
      <c r="R96" s="1"/>
      <c r="S96" s="1"/>
      <c r="T96" s="1"/>
      <c r="U96" s="1"/>
      <c r="V96" s="1"/>
      <c r="W96" s="1"/>
      <c r="X96" s="1"/>
      <c r="Y96" s="1"/>
      <c r="Z96" s="1"/>
    </row>
    <row r="97" spans="1:26" ht="25.5" customHeight="1" x14ac:dyDescent="0.35">
      <c r="A97" s="19">
        <v>92</v>
      </c>
      <c r="B97" s="155">
        <v>2</v>
      </c>
      <c r="C97" s="39">
        <f t="array" ref="C97:D97">VLOOKUP(A97,'M. List'!$A$5:$E$124,{3,4},0)</f>
        <v>0</v>
      </c>
      <c r="D97" s="39" t="str">
        <v>T16</v>
      </c>
      <c r="E97" s="40"/>
      <c r="F97" s="160"/>
      <c r="G97" s="161"/>
      <c r="H97" s="40"/>
      <c r="I97" s="161"/>
      <c r="J97" s="161"/>
      <c r="K97" s="40"/>
      <c r="L97" s="160"/>
      <c r="M97" s="161"/>
      <c r="N97" s="40">
        <f t="shared" si="14"/>
        <v>0</v>
      </c>
      <c r="O97" s="161"/>
      <c r="P97" s="153"/>
      <c r="Q97" s="162"/>
      <c r="R97" s="1"/>
      <c r="S97" s="1"/>
      <c r="T97" s="1"/>
      <c r="U97" s="1"/>
      <c r="V97" s="1"/>
      <c r="W97" s="1"/>
      <c r="X97" s="1"/>
      <c r="Y97" s="1"/>
      <c r="Z97" s="1"/>
    </row>
    <row r="98" spans="1:26" ht="25.5" customHeight="1" x14ac:dyDescent="0.35">
      <c r="A98" s="19">
        <v>93</v>
      </c>
      <c r="B98" s="155">
        <v>3</v>
      </c>
      <c r="C98" s="39">
        <f t="array" ref="C98:D98">VLOOKUP(A98,'M. List'!$A$5:$E$124,{3,4},0)</f>
        <v>0</v>
      </c>
      <c r="D98" s="39" t="str">
        <v>T16</v>
      </c>
      <c r="E98" s="40"/>
      <c r="F98" s="156"/>
      <c r="G98" s="157"/>
      <c r="H98" s="40"/>
      <c r="I98" s="157"/>
      <c r="J98" s="157"/>
      <c r="K98" s="40"/>
      <c r="L98" s="156"/>
      <c r="M98" s="157"/>
      <c r="N98" s="40">
        <f t="shared" si="14"/>
        <v>0</v>
      </c>
      <c r="O98" s="157"/>
      <c r="P98" s="158"/>
      <c r="Q98" s="159"/>
      <c r="R98" s="1"/>
      <c r="S98" s="1"/>
      <c r="T98" s="1"/>
      <c r="U98" s="1"/>
      <c r="V98" s="1"/>
      <c r="W98" s="1"/>
      <c r="X98" s="1"/>
      <c r="Y98" s="1"/>
      <c r="Z98" s="1"/>
    </row>
    <row r="99" spans="1:26" ht="25.5" customHeight="1" x14ac:dyDescent="0.35">
      <c r="A99" s="19">
        <v>94</v>
      </c>
      <c r="B99" s="155">
        <v>4</v>
      </c>
      <c r="C99" s="39">
        <f t="array" ref="C99:D99">VLOOKUP(A99,'M. List'!$A$5:$E$124,{3,4},0)</f>
        <v>0</v>
      </c>
      <c r="D99" s="39" t="str">
        <v>T16</v>
      </c>
      <c r="E99" s="40"/>
      <c r="F99" s="160"/>
      <c r="G99" s="161"/>
      <c r="H99" s="40"/>
      <c r="I99" s="161"/>
      <c r="J99" s="161"/>
      <c r="K99" s="40"/>
      <c r="L99" s="160"/>
      <c r="M99" s="161"/>
      <c r="N99" s="40">
        <f t="shared" si="14"/>
        <v>0</v>
      </c>
      <c r="O99" s="161"/>
      <c r="P99" s="153"/>
      <c r="Q99" s="162"/>
      <c r="R99" s="1"/>
      <c r="S99" s="1"/>
      <c r="T99" s="1"/>
      <c r="U99" s="1"/>
      <c r="V99" s="1"/>
      <c r="W99" s="1"/>
      <c r="X99" s="1"/>
      <c r="Y99" s="1"/>
      <c r="Z99" s="1"/>
    </row>
    <row r="100" spans="1:26" ht="25.5" customHeight="1" x14ac:dyDescent="0.35">
      <c r="A100" s="19">
        <v>95</v>
      </c>
      <c r="B100" s="163">
        <v>5</v>
      </c>
      <c r="C100" s="110">
        <f t="array" ref="C100:D100">VLOOKUP(A100,'M. List'!$A$5:$E$124,{3,4},0)</f>
        <v>0</v>
      </c>
      <c r="D100" s="110" t="str">
        <v>T16</v>
      </c>
      <c r="E100" s="164"/>
      <c r="F100" s="165"/>
      <c r="G100" s="166"/>
      <c r="H100" s="164"/>
      <c r="I100" s="166"/>
      <c r="J100" s="166"/>
      <c r="K100" s="164"/>
      <c r="L100" s="165"/>
      <c r="M100" s="166"/>
      <c r="N100" s="164">
        <f t="shared" si="14"/>
        <v>0</v>
      </c>
      <c r="O100" s="166"/>
      <c r="P100" s="153"/>
      <c r="Q100" s="167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25.5" customHeight="1" x14ac:dyDescent="0.35">
      <c r="A101" s="19">
        <v>96</v>
      </c>
      <c r="B101" s="168" t="s">
        <v>18</v>
      </c>
      <c r="C101" s="169" t="s">
        <v>33</v>
      </c>
      <c r="D101" s="170"/>
      <c r="E101" s="171">
        <f>SUM(E96:E100)</f>
        <v>0</v>
      </c>
      <c r="F101" s="171"/>
      <c r="G101" s="172">
        <f>IF((IF(F101-F$5&lt;=0,0,IF(F101-F$5&gt;48, -24, CEILING(-0.5*(F101-F$5),-0.5))))&lt;(-E101),-E101,IF(F101-F$5&lt;=0,0,IF(F101-F$5&gt;48, -24, CEILING(-0.5*(F101-F$5),-0.5))))</f>
        <v>0</v>
      </c>
      <c r="H101" s="171">
        <f>SUM(H96:H99)</f>
        <v>0</v>
      </c>
      <c r="I101" s="171"/>
      <c r="J101" s="172">
        <f>IF((IF(I101-I$5&lt;=0,0,IF(I101-I$5&gt;48, -24, CEILING(-0.5*(I101-I$5),-0.5))))&lt;(-H101),-H101,IF(I101-I$5&lt;=0,0,IF(I101-I$5&gt;48, -24, CEILING(-0.5*(I101-I$5),-0.5))))</f>
        <v>0</v>
      </c>
      <c r="K101" s="171">
        <f>SUM(K96:K100)</f>
        <v>0</v>
      </c>
      <c r="L101" s="171"/>
      <c r="M101" s="172">
        <f>IF((IF(L101-L$5&lt;=0,0,IF(L101-L$5&gt;48, -24, CEILING(-0.5*(L101-L$5),-0.5))))&lt;(-K101),-K101,IF(L101-L$5&lt;=0,0,IF(L101-L$5&gt;48, -24, CEILING(-0.5*(L101-L$5),-0.5))))</f>
        <v>0</v>
      </c>
      <c r="N101" s="171">
        <f>SUM(N96:N100)</f>
        <v>0</v>
      </c>
      <c r="O101" s="173">
        <f>G101+J101+M101</f>
        <v>0</v>
      </c>
      <c r="P101" s="174">
        <f>N101+O101</f>
        <v>0</v>
      </c>
      <c r="Q101" s="182"/>
      <c r="R101" s="176"/>
      <c r="S101" s="176"/>
      <c r="T101" s="176"/>
      <c r="U101" s="176"/>
      <c r="V101" s="176"/>
      <c r="W101" s="176"/>
      <c r="X101" s="176"/>
      <c r="Y101" s="176"/>
      <c r="Z101" s="176"/>
    </row>
    <row r="102" spans="1:26" ht="25.5" customHeight="1" x14ac:dyDescent="0.35">
      <c r="A102" s="19">
        <v>97</v>
      </c>
      <c r="B102" s="150">
        <v>1</v>
      </c>
      <c r="C102" s="98">
        <f t="array" ref="C102:D102">VLOOKUP(A102,'M. List'!$A$5:$E$124,{3,4},0)</f>
        <v>0</v>
      </c>
      <c r="D102" s="98" t="str">
        <v>T17</v>
      </c>
      <c r="E102" s="102"/>
      <c r="F102" s="151"/>
      <c r="G102" s="152"/>
      <c r="H102" s="102"/>
      <c r="I102" s="152"/>
      <c r="J102" s="152"/>
      <c r="K102" s="102"/>
      <c r="L102" s="151"/>
      <c r="M102" s="152"/>
      <c r="N102" s="102">
        <f t="shared" ref="N102:N106" si="15">E102+H102+K102</f>
        <v>0</v>
      </c>
      <c r="O102" s="152"/>
      <c r="P102" s="153"/>
      <c r="Q102" s="154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25.5" customHeight="1" x14ac:dyDescent="0.35">
      <c r="A103" s="19">
        <v>98</v>
      </c>
      <c r="B103" s="155">
        <v>2</v>
      </c>
      <c r="C103" s="39">
        <f t="array" ref="C103:D103">VLOOKUP(A103,'M. List'!$A$5:$E$124,{3,4},0)</f>
        <v>0</v>
      </c>
      <c r="D103" s="39" t="str">
        <v>T17</v>
      </c>
      <c r="E103" s="40"/>
      <c r="F103" s="160"/>
      <c r="G103" s="161"/>
      <c r="H103" s="40"/>
      <c r="I103" s="161"/>
      <c r="J103" s="161"/>
      <c r="K103" s="40"/>
      <c r="L103" s="160"/>
      <c r="M103" s="161"/>
      <c r="N103" s="40">
        <f t="shared" si="15"/>
        <v>0</v>
      </c>
      <c r="O103" s="161"/>
      <c r="P103" s="153"/>
      <c r="Q103" s="162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25.5" customHeight="1" x14ac:dyDescent="0.35">
      <c r="A104" s="19">
        <v>99</v>
      </c>
      <c r="B104" s="155">
        <v>3</v>
      </c>
      <c r="C104" s="39">
        <f t="array" ref="C104:D104">VLOOKUP(A104,'M. List'!$A$5:$E$124,{3,4},0)</f>
        <v>0</v>
      </c>
      <c r="D104" s="39" t="str">
        <v>T17</v>
      </c>
      <c r="E104" s="40"/>
      <c r="F104" s="156"/>
      <c r="G104" s="157"/>
      <c r="H104" s="40"/>
      <c r="I104" s="157"/>
      <c r="J104" s="157"/>
      <c r="K104" s="40"/>
      <c r="L104" s="156"/>
      <c r="M104" s="157"/>
      <c r="N104" s="40">
        <f t="shared" si="15"/>
        <v>0</v>
      </c>
      <c r="O104" s="157"/>
      <c r="P104" s="158"/>
      <c r="Q104" s="159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25.5" customHeight="1" x14ac:dyDescent="0.35">
      <c r="A105" s="19">
        <v>100</v>
      </c>
      <c r="B105" s="155">
        <v>4</v>
      </c>
      <c r="C105" s="39">
        <f t="array" ref="C105:D105">VLOOKUP(A105,'M. List'!$A$5:$E$124,{3,4},0)</f>
        <v>0</v>
      </c>
      <c r="D105" s="39" t="str">
        <v>T17</v>
      </c>
      <c r="E105" s="40"/>
      <c r="F105" s="160"/>
      <c r="G105" s="161"/>
      <c r="H105" s="40"/>
      <c r="I105" s="161"/>
      <c r="J105" s="161"/>
      <c r="K105" s="40"/>
      <c r="L105" s="160"/>
      <c r="M105" s="161"/>
      <c r="N105" s="40">
        <f t="shared" si="15"/>
        <v>0</v>
      </c>
      <c r="O105" s="161"/>
      <c r="P105" s="153"/>
      <c r="Q105" s="162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25.5" customHeight="1" x14ac:dyDescent="0.35">
      <c r="A106" s="19">
        <v>101</v>
      </c>
      <c r="B106" s="163">
        <v>5</v>
      </c>
      <c r="C106" s="110">
        <f t="array" ref="C106:D106">VLOOKUP(A106,'M. List'!$A$5:$E$124,{3,4},0)</f>
        <v>0</v>
      </c>
      <c r="D106" s="110" t="str">
        <v>T17</v>
      </c>
      <c r="E106" s="164"/>
      <c r="F106" s="165"/>
      <c r="G106" s="166"/>
      <c r="H106" s="164"/>
      <c r="I106" s="166"/>
      <c r="J106" s="166"/>
      <c r="K106" s="164"/>
      <c r="L106" s="165"/>
      <c r="M106" s="166"/>
      <c r="N106" s="164">
        <f t="shared" si="15"/>
        <v>0</v>
      </c>
      <c r="O106" s="166"/>
      <c r="P106" s="153"/>
      <c r="Q106" s="167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25.5" customHeight="1" x14ac:dyDescent="0.35">
      <c r="A107" s="19">
        <v>102</v>
      </c>
      <c r="B107" s="168" t="s">
        <v>18</v>
      </c>
      <c r="C107" s="169" t="s">
        <v>34</v>
      </c>
      <c r="D107" s="170"/>
      <c r="E107" s="171">
        <f>SUM(E102:E106)</f>
        <v>0</v>
      </c>
      <c r="F107" s="171"/>
      <c r="G107" s="172">
        <f>IF((IF(F107-F$5&lt;=0,0,IF(F107-F$5&gt;48, -24, CEILING(-0.5*(F107-F$5),-0.5))))&lt;(-E107),-E107,IF(F107-F$5&lt;=0,0,IF(F107-F$5&gt;48, -24, CEILING(-0.5*(F107-F$5),-0.5))))</f>
        <v>0</v>
      </c>
      <c r="H107" s="171">
        <f>SUM(H102:H105)</f>
        <v>0</v>
      </c>
      <c r="I107" s="171"/>
      <c r="J107" s="172">
        <f>IF((IF(I107-I$5&lt;=0,0,IF(I107-I$5&gt;48, -24, CEILING(-0.5*(I107-I$5),-0.5))))&lt;(-H107),-H107,IF(I107-I$5&lt;=0,0,IF(I107-I$5&gt;48, -24, CEILING(-0.5*(I107-I$5),-0.5))))</f>
        <v>0</v>
      </c>
      <c r="K107" s="171">
        <f>SUM(K102:K106)</f>
        <v>0</v>
      </c>
      <c r="L107" s="171"/>
      <c r="M107" s="172">
        <f>IF((IF(L107-L$5&lt;=0,0,IF(L107-L$5&gt;48, -24, CEILING(-0.5*(L107-L$5),-0.5))))&lt;(-K107),-K107,IF(L107-L$5&lt;=0,0,IF(L107-L$5&gt;48, -24, CEILING(-0.5*(L107-L$5),-0.5))))</f>
        <v>0</v>
      </c>
      <c r="N107" s="171">
        <f>SUM(N102:N106)</f>
        <v>0</v>
      </c>
      <c r="O107" s="173">
        <f>G107+J107+M107</f>
        <v>0</v>
      </c>
      <c r="P107" s="174">
        <f>N107+O107</f>
        <v>0</v>
      </c>
      <c r="Q107" s="182"/>
      <c r="R107" s="176"/>
      <c r="S107" s="176"/>
      <c r="T107" s="176"/>
      <c r="U107" s="176"/>
      <c r="V107" s="176"/>
      <c r="W107" s="176"/>
      <c r="X107" s="176"/>
      <c r="Y107" s="176"/>
      <c r="Z107" s="176"/>
    </row>
    <row r="108" spans="1:26" ht="25.5" customHeight="1" x14ac:dyDescent="0.35">
      <c r="A108" s="19">
        <v>103</v>
      </c>
      <c r="B108" s="150">
        <v>1</v>
      </c>
      <c r="C108" s="98">
        <f t="array" ref="C108:D108">VLOOKUP(A108,'M. List'!$A$5:$E$124,{3,4},0)</f>
        <v>0</v>
      </c>
      <c r="D108" s="98" t="str">
        <v>T18</v>
      </c>
      <c r="E108" s="102"/>
      <c r="F108" s="151"/>
      <c r="G108" s="152"/>
      <c r="H108" s="102"/>
      <c r="I108" s="152"/>
      <c r="J108" s="152"/>
      <c r="K108" s="102"/>
      <c r="L108" s="151"/>
      <c r="M108" s="152"/>
      <c r="N108" s="102">
        <f t="shared" ref="N108:N112" si="16">E108+H108+K108</f>
        <v>0</v>
      </c>
      <c r="O108" s="152"/>
      <c r="P108" s="153"/>
      <c r="Q108" s="154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25.5" customHeight="1" x14ac:dyDescent="0.35">
      <c r="A109" s="19">
        <v>104</v>
      </c>
      <c r="B109" s="155">
        <v>2</v>
      </c>
      <c r="C109" s="39">
        <f t="array" ref="C109:D109">VLOOKUP(A109,'M. List'!$A$5:$E$124,{3,4},0)</f>
        <v>0</v>
      </c>
      <c r="D109" s="39" t="str">
        <v>T18</v>
      </c>
      <c r="E109" s="40"/>
      <c r="F109" s="160"/>
      <c r="G109" s="161"/>
      <c r="H109" s="40"/>
      <c r="I109" s="161"/>
      <c r="J109" s="161"/>
      <c r="K109" s="40"/>
      <c r="L109" s="160"/>
      <c r="M109" s="161"/>
      <c r="N109" s="40">
        <f t="shared" si="16"/>
        <v>0</v>
      </c>
      <c r="O109" s="161"/>
      <c r="P109" s="153"/>
      <c r="Q109" s="162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25.5" customHeight="1" x14ac:dyDescent="0.35">
      <c r="A110" s="19">
        <v>105</v>
      </c>
      <c r="B110" s="155">
        <v>3</v>
      </c>
      <c r="C110" s="39">
        <f t="array" ref="C110:D110">VLOOKUP(A110,'M. List'!$A$5:$E$124,{3,4},0)</f>
        <v>0</v>
      </c>
      <c r="D110" s="39" t="str">
        <v>T18</v>
      </c>
      <c r="E110" s="40"/>
      <c r="F110" s="156"/>
      <c r="G110" s="157"/>
      <c r="H110" s="40"/>
      <c r="I110" s="157"/>
      <c r="J110" s="157"/>
      <c r="K110" s="40"/>
      <c r="L110" s="156"/>
      <c r="M110" s="157"/>
      <c r="N110" s="40">
        <f t="shared" si="16"/>
        <v>0</v>
      </c>
      <c r="O110" s="157"/>
      <c r="P110" s="158"/>
      <c r="Q110" s="159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25.5" customHeight="1" x14ac:dyDescent="0.35">
      <c r="A111" s="19">
        <v>106</v>
      </c>
      <c r="B111" s="155">
        <v>4</v>
      </c>
      <c r="C111" s="39">
        <f t="array" ref="C111:D111">VLOOKUP(A111,'M. List'!$A$5:$E$124,{3,4},0)</f>
        <v>0</v>
      </c>
      <c r="D111" s="39" t="str">
        <v>T18</v>
      </c>
      <c r="E111" s="40"/>
      <c r="F111" s="160"/>
      <c r="G111" s="161"/>
      <c r="H111" s="40"/>
      <c r="I111" s="161"/>
      <c r="J111" s="161"/>
      <c r="K111" s="40"/>
      <c r="L111" s="160"/>
      <c r="M111" s="161"/>
      <c r="N111" s="40">
        <f t="shared" si="16"/>
        <v>0</v>
      </c>
      <c r="O111" s="161"/>
      <c r="P111" s="153"/>
      <c r="Q111" s="162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25.5" customHeight="1" x14ac:dyDescent="0.35">
      <c r="A112" s="19">
        <v>107</v>
      </c>
      <c r="B112" s="163">
        <v>5</v>
      </c>
      <c r="C112" s="110">
        <f t="array" ref="C112:D112">VLOOKUP(A112,'M. List'!$A$5:$E$124,{3,4},0)</f>
        <v>0</v>
      </c>
      <c r="D112" s="110" t="str">
        <v>T18</v>
      </c>
      <c r="E112" s="164"/>
      <c r="F112" s="165"/>
      <c r="G112" s="166"/>
      <c r="H112" s="164"/>
      <c r="I112" s="166"/>
      <c r="J112" s="166"/>
      <c r="K112" s="164"/>
      <c r="L112" s="165"/>
      <c r="M112" s="166"/>
      <c r="N112" s="164">
        <f t="shared" si="16"/>
        <v>0</v>
      </c>
      <c r="O112" s="166"/>
      <c r="P112" s="153"/>
      <c r="Q112" s="167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25.5" customHeight="1" x14ac:dyDescent="0.35">
      <c r="A113" s="19">
        <v>108</v>
      </c>
      <c r="B113" s="168" t="s">
        <v>18</v>
      </c>
      <c r="C113" s="169" t="s">
        <v>35</v>
      </c>
      <c r="D113" s="170"/>
      <c r="E113" s="171">
        <f>SUM(E108:E112)</f>
        <v>0</v>
      </c>
      <c r="F113" s="171"/>
      <c r="G113" s="172">
        <f>IF((IF(F113-F$5&lt;=0,0,IF(F113-F$5&gt;48, -24, CEILING(-0.5*(F113-F$5),-0.5))))&lt;(-E113),-E113,IF(F113-F$5&lt;=0,0,IF(F113-F$5&gt;48, -24, CEILING(-0.5*(F113-F$5),-0.5))))</f>
        <v>0</v>
      </c>
      <c r="H113" s="171">
        <f>SUM(H108:H111)</f>
        <v>0</v>
      </c>
      <c r="I113" s="171"/>
      <c r="J113" s="172">
        <f>IF((IF(I113-I$5&lt;=0,0,IF(I113-I$5&gt;48, -24, CEILING(-0.5*(I113-I$5),-0.5))))&lt;(-H113),-H113,IF(I113-I$5&lt;=0,0,IF(I113-I$5&gt;48, -24, CEILING(-0.5*(I113-I$5),-0.5))))</f>
        <v>0</v>
      </c>
      <c r="K113" s="171">
        <f>SUM(K108:K112)</f>
        <v>0</v>
      </c>
      <c r="L113" s="171"/>
      <c r="M113" s="172">
        <f>IF((IF(L113-L$5&lt;=0,0,IF(L113-L$5&gt;48, -24, CEILING(-0.5*(L113-L$5),-0.5))))&lt;(-K113),-K113,IF(L113-L$5&lt;=0,0,IF(L113-L$5&gt;48, -24, CEILING(-0.5*(L113-L$5),-0.5))))</f>
        <v>0</v>
      </c>
      <c r="N113" s="171">
        <f>SUM(N108:N112)</f>
        <v>0</v>
      </c>
      <c r="O113" s="173">
        <f>G113+J113+M113</f>
        <v>0</v>
      </c>
      <c r="P113" s="174">
        <f>N113+O113</f>
        <v>0</v>
      </c>
      <c r="Q113" s="182"/>
      <c r="R113" s="176"/>
      <c r="S113" s="176"/>
      <c r="T113" s="176"/>
      <c r="U113" s="176"/>
      <c r="V113" s="176"/>
      <c r="W113" s="176"/>
      <c r="X113" s="176"/>
      <c r="Y113" s="176"/>
      <c r="Z113" s="176"/>
    </row>
    <row r="114" spans="1:26" ht="25.5" customHeight="1" x14ac:dyDescent="0.35">
      <c r="A114" s="19">
        <v>109</v>
      </c>
      <c r="B114" s="150">
        <v>1</v>
      </c>
      <c r="C114" s="98">
        <f t="array" ref="C114:D114">VLOOKUP(A114,'M. List'!$A$5:$E$124,{3,4},0)</f>
        <v>0</v>
      </c>
      <c r="D114" s="98" t="str">
        <v>T19</v>
      </c>
      <c r="E114" s="102"/>
      <c r="F114" s="151"/>
      <c r="G114" s="152"/>
      <c r="H114" s="102"/>
      <c r="I114" s="152"/>
      <c r="J114" s="152"/>
      <c r="K114" s="102"/>
      <c r="L114" s="151"/>
      <c r="M114" s="152"/>
      <c r="N114" s="102">
        <f t="shared" ref="N114:N118" si="17">E114+H114+K114</f>
        <v>0</v>
      </c>
      <c r="O114" s="152"/>
      <c r="P114" s="153"/>
      <c r="Q114" s="154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25.5" customHeight="1" x14ac:dyDescent="0.35">
      <c r="A115" s="19">
        <v>110</v>
      </c>
      <c r="B115" s="155">
        <v>2</v>
      </c>
      <c r="C115" s="39">
        <f t="array" ref="C115:D115">VLOOKUP(A115,'M. List'!$A$5:$E$124,{3,4},0)</f>
        <v>0</v>
      </c>
      <c r="D115" s="39" t="str">
        <v>T19</v>
      </c>
      <c r="E115" s="40"/>
      <c r="F115" s="160"/>
      <c r="G115" s="161"/>
      <c r="H115" s="40"/>
      <c r="I115" s="161"/>
      <c r="J115" s="161"/>
      <c r="K115" s="40"/>
      <c r="L115" s="160"/>
      <c r="M115" s="161"/>
      <c r="N115" s="40">
        <f t="shared" si="17"/>
        <v>0</v>
      </c>
      <c r="O115" s="161"/>
      <c r="P115" s="153"/>
      <c r="Q115" s="162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25.5" customHeight="1" x14ac:dyDescent="0.35">
      <c r="A116" s="19">
        <v>111</v>
      </c>
      <c r="B116" s="155">
        <v>3</v>
      </c>
      <c r="C116" s="39">
        <f t="array" ref="C116:D116">VLOOKUP(A116,'M. List'!$A$5:$E$124,{3,4},0)</f>
        <v>0</v>
      </c>
      <c r="D116" s="39" t="str">
        <v>T19</v>
      </c>
      <c r="E116" s="40"/>
      <c r="F116" s="156"/>
      <c r="G116" s="157"/>
      <c r="H116" s="40"/>
      <c r="I116" s="157"/>
      <c r="J116" s="157"/>
      <c r="K116" s="40"/>
      <c r="L116" s="156"/>
      <c r="M116" s="157"/>
      <c r="N116" s="40">
        <f t="shared" si="17"/>
        <v>0</v>
      </c>
      <c r="O116" s="157"/>
      <c r="P116" s="158"/>
      <c r="Q116" s="159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25.5" customHeight="1" x14ac:dyDescent="0.35">
      <c r="A117" s="19">
        <v>112</v>
      </c>
      <c r="B117" s="155">
        <v>4</v>
      </c>
      <c r="C117" s="39">
        <f t="array" ref="C117:D117">VLOOKUP(A117,'M. List'!$A$5:$E$124,{3,4},0)</f>
        <v>0</v>
      </c>
      <c r="D117" s="39" t="str">
        <v>T19</v>
      </c>
      <c r="E117" s="40"/>
      <c r="F117" s="160"/>
      <c r="G117" s="161"/>
      <c r="H117" s="40"/>
      <c r="I117" s="161"/>
      <c r="J117" s="161"/>
      <c r="K117" s="40"/>
      <c r="L117" s="160"/>
      <c r="M117" s="161"/>
      <c r="N117" s="40">
        <f t="shared" si="17"/>
        <v>0</v>
      </c>
      <c r="O117" s="161"/>
      <c r="P117" s="153"/>
      <c r="Q117" s="162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25.5" customHeight="1" x14ac:dyDescent="0.35">
      <c r="A118" s="19">
        <v>113</v>
      </c>
      <c r="B118" s="163">
        <v>5</v>
      </c>
      <c r="C118" s="110">
        <f t="array" ref="C118:D118">VLOOKUP(A118,'M. List'!$A$5:$E$124,{3,4},0)</f>
        <v>0</v>
      </c>
      <c r="D118" s="110" t="str">
        <v>T19</v>
      </c>
      <c r="E118" s="164"/>
      <c r="F118" s="165"/>
      <c r="G118" s="166"/>
      <c r="H118" s="164"/>
      <c r="I118" s="166"/>
      <c r="J118" s="166"/>
      <c r="K118" s="164"/>
      <c r="L118" s="165"/>
      <c r="M118" s="166"/>
      <c r="N118" s="164">
        <f t="shared" si="17"/>
        <v>0</v>
      </c>
      <c r="O118" s="166"/>
      <c r="P118" s="153"/>
      <c r="Q118" s="167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25.5" customHeight="1" x14ac:dyDescent="0.35">
      <c r="A119" s="19">
        <v>114</v>
      </c>
      <c r="B119" s="168" t="s">
        <v>18</v>
      </c>
      <c r="C119" s="169" t="s">
        <v>18</v>
      </c>
      <c r="D119" s="170"/>
      <c r="E119" s="171">
        <f>SUM(E114:E118)</f>
        <v>0</v>
      </c>
      <c r="F119" s="171"/>
      <c r="G119" s="172">
        <f>IF((IF(F119-F$5&lt;=0,0,IF(F119-F$5&gt;48, -24, CEILING(-0.5*(F119-F$5),-0.5))))&lt;(-E119),-E119,IF(F119-F$5&lt;=0,0,IF(F119-F$5&gt;48, -24, CEILING(-0.5*(F119-F$5),-0.5))))</f>
        <v>0</v>
      </c>
      <c r="H119" s="171">
        <f>SUM(H114:H118)</f>
        <v>0</v>
      </c>
      <c r="I119" s="171"/>
      <c r="J119" s="172">
        <f>IF((IF(I119-I$5&lt;=0,0,IF(I119-I$5&gt;48, -24, CEILING(-0.5*(I119-I$5),-0.5))))&lt;(-H119),-H119,IF(I119-I$5&lt;=0,0,IF(I119-I$5&gt;48, -24, CEILING(-0.5*(I119-I$5),-0.5))))</f>
        <v>0</v>
      </c>
      <c r="K119" s="171">
        <f>SUM(K114:K118)</f>
        <v>0</v>
      </c>
      <c r="L119" s="171"/>
      <c r="M119" s="172">
        <f>IF((IF(L119-L$5&lt;=0,0,IF(L119-L$5&gt;48, -24, CEILING(-0.5*(L119-L$5),-0.5))))&lt;(-K119),-K119,IF(L119-L$5&lt;=0,0,IF(L119-L$5&gt;48, -24, CEILING(-0.5*(L119-L$5),-0.5))))</f>
        <v>0</v>
      </c>
      <c r="N119" s="171">
        <f>SUM(N114:N118)</f>
        <v>0</v>
      </c>
      <c r="O119" s="173">
        <f>G119+J119+M119</f>
        <v>0</v>
      </c>
      <c r="P119" s="174">
        <f>N119+O119</f>
        <v>0</v>
      </c>
      <c r="Q119" s="182"/>
      <c r="R119" s="176"/>
      <c r="S119" s="176"/>
      <c r="T119" s="176"/>
      <c r="U119" s="176"/>
      <c r="V119" s="176"/>
      <c r="W119" s="176"/>
      <c r="X119" s="176"/>
      <c r="Y119" s="176"/>
      <c r="Z119" s="176"/>
    </row>
    <row r="120" spans="1:26" ht="25.5" customHeight="1" x14ac:dyDescent="0.35">
      <c r="A120" s="19">
        <v>115</v>
      </c>
      <c r="B120" s="150">
        <v>1</v>
      </c>
      <c r="C120" s="98">
        <f t="array" ref="C120:D120">VLOOKUP(A120,'M. List'!$A$5:$E$124,{3,4},0)</f>
        <v>0</v>
      </c>
      <c r="D120" s="98" t="str">
        <v>T20</v>
      </c>
      <c r="E120" s="102"/>
      <c r="F120" s="151"/>
      <c r="G120" s="152"/>
      <c r="H120" s="102"/>
      <c r="I120" s="152"/>
      <c r="J120" s="152"/>
      <c r="K120" s="102"/>
      <c r="L120" s="151"/>
      <c r="M120" s="152"/>
      <c r="N120" s="102">
        <f t="shared" ref="N120:N124" si="18">E120+H120+K120</f>
        <v>0</v>
      </c>
      <c r="O120" s="152"/>
      <c r="P120" s="153"/>
      <c r="Q120" s="154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25.5" customHeight="1" x14ac:dyDescent="0.35">
      <c r="A121" s="19">
        <v>116</v>
      </c>
      <c r="B121" s="155">
        <v>2</v>
      </c>
      <c r="C121" s="39">
        <f t="array" ref="C121:D121">VLOOKUP(A121,'M. List'!$A$5:$E$124,{3,4},0)</f>
        <v>0</v>
      </c>
      <c r="D121" s="39" t="str">
        <v>T20</v>
      </c>
      <c r="E121" s="40"/>
      <c r="F121" s="160"/>
      <c r="G121" s="161"/>
      <c r="H121" s="40"/>
      <c r="I121" s="161"/>
      <c r="J121" s="161"/>
      <c r="K121" s="40"/>
      <c r="L121" s="160"/>
      <c r="M121" s="161"/>
      <c r="N121" s="40">
        <f t="shared" si="18"/>
        <v>0</v>
      </c>
      <c r="O121" s="161"/>
      <c r="P121" s="153"/>
      <c r="Q121" s="162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25.5" customHeight="1" x14ac:dyDescent="0.35">
      <c r="A122" s="19">
        <v>117</v>
      </c>
      <c r="B122" s="155">
        <v>3</v>
      </c>
      <c r="C122" s="39">
        <f t="array" ref="C122:D122">VLOOKUP(A122,'M. List'!$A$5:$E$124,{3,4},0)</f>
        <v>0</v>
      </c>
      <c r="D122" s="39" t="str">
        <v>T20</v>
      </c>
      <c r="E122" s="40"/>
      <c r="F122" s="156"/>
      <c r="G122" s="157"/>
      <c r="H122" s="40"/>
      <c r="I122" s="157"/>
      <c r="J122" s="157"/>
      <c r="K122" s="40"/>
      <c r="L122" s="156"/>
      <c r="M122" s="157"/>
      <c r="N122" s="40">
        <f t="shared" si="18"/>
        <v>0</v>
      </c>
      <c r="O122" s="157"/>
      <c r="P122" s="158"/>
      <c r="Q122" s="159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25.5" customHeight="1" x14ac:dyDescent="0.35">
      <c r="A123" s="19">
        <v>118</v>
      </c>
      <c r="B123" s="155">
        <v>4</v>
      </c>
      <c r="C123" s="39">
        <f t="array" ref="C123:D123">VLOOKUP(A123,'M. List'!$A$5:$E$124,{3,4},0)</f>
        <v>0</v>
      </c>
      <c r="D123" s="39" t="str">
        <v>T20</v>
      </c>
      <c r="E123" s="40"/>
      <c r="F123" s="160"/>
      <c r="G123" s="161"/>
      <c r="H123" s="40"/>
      <c r="I123" s="161"/>
      <c r="J123" s="161"/>
      <c r="K123" s="40"/>
      <c r="L123" s="160"/>
      <c r="M123" s="161"/>
      <c r="N123" s="40">
        <f t="shared" si="18"/>
        <v>0</v>
      </c>
      <c r="O123" s="161"/>
      <c r="P123" s="153"/>
      <c r="Q123" s="162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25.5" customHeight="1" x14ac:dyDescent="0.35">
      <c r="A124" s="19">
        <v>119</v>
      </c>
      <c r="B124" s="163">
        <v>5</v>
      </c>
      <c r="C124" s="110">
        <f t="array" ref="C124:D124">VLOOKUP(A124,'M. List'!$A$5:$E$124,{3,4},0)</f>
        <v>0</v>
      </c>
      <c r="D124" s="110" t="str">
        <v>T20</v>
      </c>
      <c r="E124" s="164"/>
      <c r="F124" s="165"/>
      <c r="G124" s="166"/>
      <c r="H124" s="164"/>
      <c r="I124" s="166"/>
      <c r="J124" s="166"/>
      <c r="K124" s="164"/>
      <c r="L124" s="165"/>
      <c r="M124" s="166"/>
      <c r="N124" s="164">
        <f t="shared" si="18"/>
        <v>0</v>
      </c>
      <c r="O124" s="166"/>
      <c r="P124" s="153"/>
      <c r="Q124" s="167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25.5" customHeight="1" x14ac:dyDescent="0.35">
      <c r="A125" s="19">
        <v>120</v>
      </c>
      <c r="B125" s="168" t="s">
        <v>18</v>
      </c>
      <c r="C125" s="169" t="s">
        <v>18</v>
      </c>
      <c r="D125" s="170"/>
      <c r="E125" s="171">
        <f>SUM(E120:E124)</f>
        <v>0</v>
      </c>
      <c r="F125" s="171"/>
      <c r="G125" s="172">
        <f>IF((IF(F125-F$5&lt;=0,0,IF(F125-F$5&gt;48, -24, CEILING(-0.5*(F125-F$5),-0.5))))&lt;(-E125),-E125,IF(F125-F$5&lt;=0,0,IF(F125-F$5&gt;48, -24, CEILING(-0.5*(F125-F$5),-0.5))))</f>
        <v>0</v>
      </c>
      <c r="H125" s="171">
        <f>SUM(H120:H124)</f>
        <v>0</v>
      </c>
      <c r="I125" s="171"/>
      <c r="J125" s="172">
        <f>IF((IF(I125-I$5&lt;=0,0,IF(I125-I$5&gt;48, -24, CEILING(-0.5*(I125-I$5),-0.5))))&lt;(-H125),-H125,IF(I125-I$5&lt;=0,0,IF(I125-I$5&gt;48, -24, CEILING(-0.5*(I125-I$5),-0.5))))</f>
        <v>0</v>
      </c>
      <c r="K125" s="171">
        <f>SUM(K120:K124)</f>
        <v>0</v>
      </c>
      <c r="L125" s="171"/>
      <c r="M125" s="172">
        <f>IF((IF(L125-L$5&lt;=0,0,IF(L125-L$5&gt;48, -24, CEILING(-0.5*(L125-L$5),-0.5))))&lt;(-K125),-K125,IF(L125-L$5&lt;=0,0,IF(L125-L$5&gt;48, -24, CEILING(-0.5*(L125-L$5),-0.5))))</f>
        <v>0</v>
      </c>
      <c r="N125" s="171">
        <f>SUM(N120:N124)</f>
        <v>0</v>
      </c>
      <c r="O125" s="173">
        <f>G125+J125+M125</f>
        <v>0</v>
      </c>
      <c r="P125" s="174">
        <f>N125+O125</f>
        <v>0</v>
      </c>
      <c r="Q125" s="182"/>
      <c r="R125" s="176"/>
      <c r="S125" s="176"/>
      <c r="T125" s="176"/>
      <c r="U125" s="176"/>
      <c r="V125" s="176"/>
      <c r="W125" s="176"/>
      <c r="X125" s="176"/>
      <c r="Y125" s="176"/>
      <c r="Z125" s="176"/>
    </row>
    <row r="126" spans="1:26" ht="14.25" customHeight="1" x14ac:dyDescent="0.35">
      <c r="A126" s="19"/>
      <c r="B126" s="19"/>
      <c r="C126" s="1"/>
      <c r="D126" s="19"/>
      <c r="E126" s="1"/>
      <c r="F126" s="1"/>
      <c r="G126" s="183"/>
      <c r="H126" s="1"/>
      <c r="I126" s="1"/>
      <c r="J126" s="1"/>
      <c r="K126" s="1"/>
      <c r="L126" s="1"/>
      <c r="M126" s="184"/>
      <c r="N126" s="1"/>
      <c r="O126" s="183"/>
      <c r="P126" s="1"/>
      <c r="Q126" s="19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 x14ac:dyDescent="0.35">
      <c r="A127" s="19"/>
      <c r="B127" s="19"/>
      <c r="C127" s="1"/>
      <c r="D127" s="19"/>
      <c r="E127" s="1"/>
      <c r="F127" s="1"/>
      <c r="G127" s="183"/>
      <c r="H127" s="1"/>
      <c r="I127" s="1"/>
      <c r="J127" s="1"/>
      <c r="K127" s="1"/>
      <c r="L127" s="1"/>
      <c r="M127" s="184"/>
      <c r="N127" s="1"/>
      <c r="O127" s="183"/>
      <c r="P127" s="1"/>
      <c r="Q127" s="19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 x14ac:dyDescent="0.35">
      <c r="A128" s="19"/>
      <c r="B128" s="19"/>
      <c r="C128" s="1"/>
      <c r="D128" s="19"/>
      <c r="E128" s="1"/>
      <c r="F128" s="1"/>
      <c r="G128" s="183"/>
      <c r="H128" s="1"/>
      <c r="I128" s="1"/>
      <c r="J128" s="1"/>
      <c r="K128" s="1"/>
      <c r="L128" s="1"/>
      <c r="M128" s="184"/>
      <c r="N128" s="1"/>
      <c r="O128" s="183"/>
      <c r="P128" s="1"/>
      <c r="Q128" s="19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 x14ac:dyDescent="0.35">
      <c r="A129" s="19"/>
      <c r="B129" s="19"/>
      <c r="C129" s="1"/>
      <c r="D129" s="19"/>
      <c r="E129" s="1"/>
      <c r="F129" s="1"/>
      <c r="G129" s="183"/>
      <c r="H129" s="1"/>
      <c r="I129" s="1"/>
      <c r="J129" s="1"/>
      <c r="K129" s="1"/>
      <c r="L129" s="1"/>
      <c r="M129" s="184"/>
      <c r="N129" s="1"/>
      <c r="O129" s="183"/>
      <c r="P129" s="1"/>
      <c r="Q129" s="19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 x14ac:dyDescent="0.35">
      <c r="A130" s="19"/>
      <c r="B130" s="19"/>
      <c r="C130" s="1"/>
      <c r="D130" s="19"/>
      <c r="E130" s="1"/>
      <c r="F130" s="1"/>
      <c r="G130" s="183"/>
      <c r="H130" s="1"/>
      <c r="I130" s="1"/>
      <c r="J130" s="1"/>
      <c r="K130" s="1"/>
      <c r="L130" s="1"/>
      <c r="M130" s="184"/>
      <c r="N130" s="1"/>
      <c r="O130" s="183"/>
      <c r="P130" s="1"/>
      <c r="Q130" s="19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 x14ac:dyDescent="0.35">
      <c r="A131" s="19"/>
      <c r="B131" s="19"/>
      <c r="C131" s="1"/>
      <c r="D131" s="19"/>
      <c r="E131" s="1"/>
      <c r="F131" s="1"/>
      <c r="G131" s="183"/>
      <c r="H131" s="1"/>
      <c r="I131" s="1"/>
      <c r="J131" s="1"/>
      <c r="K131" s="1"/>
      <c r="L131" s="1"/>
      <c r="M131" s="184"/>
      <c r="N131" s="1"/>
      <c r="O131" s="183"/>
      <c r="P131" s="1"/>
      <c r="Q131" s="19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 x14ac:dyDescent="0.35">
      <c r="A132" s="19"/>
      <c r="B132" s="19"/>
      <c r="C132" s="1"/>
      <c r="D132" s="19"/>
      <c r="E132" s="1"/>
      <c r="F132" s="1"/>
      <c r="G132" s="183"/>
      <c r="H132" s="1"/>
      <c r="I132" s="1"/>
      <c r="J132" s="1"/>
      <c r="K132" s="1"/>
      <c r="L132" s="1"/>
      <c r="M132" s="184"/>
      <c r="N132" s="1"/>
      <c r="O132" s="183"/>
      <c r="P132" s="1"/>
      <c r="Q132" s="19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 x14ac:dyDescent="0.35">
      <c r="A133" s="19"/>
      <c r="B133" s="19"/>
      <c r="C133" s="1"/>
      <c r="D133" s="19"/>
      <c r="E133" s="1"/>
      <c r="F133" s="1"/>
      <c r="G133" s="183"/>
      <c r="H133" s="1"/>
      <c r="I133" s="1"/>
      <c r="J133" s="1"/>
      <c r="K133" s="1"/>
      <c r="L133" s="1"/>
      <c r="M133" s="184"/>
      <c r="N133" s="1"/>
      <c r="O133" s="183"/>
      <c r="P133" s="1"/>
      <c r="Q133" s="19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 x14ac:dyDescent="0.35">
      <c r="A134" s="19"/>
      <c r="B134" s="19"/>
      <c r="C134" s="1"/>
      <c r="D134" s="19"/>
      <c r="E134" s="1"/>
      <c r="F134" s="1"/>
      <c r="G134" s="183"/>
      <c r="H134" s="1"/>
      <c r="I134" s="1"/>
      <c r="J134" s="1"/>
      <c r="K134" s="1"/>
      <c r="L134" s="1"/>
      <c r="M134" s="184"/>
      <c r="N134" s="1"/>
      <c r="O134" s="183"/>
      <c r="P134" s="1"/>
      <c r="Q134" s="19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 x14ac:dyDescent="0.35">
      <c r="A135" s="19"/>
      <c r="B135" s="19"/>
      <c r="C135" s="1"/>
      <c r="D135" s="19"/>
      <c r="E135" s="1"/>
      <c r="F135" s="1"/>
      <c r="G135" s="183"/>
      <c r="H135" s="1"/>
      <c r="I135" s="1"/>
      <c r="J135" s="1"/>
      <c r="K135" s="1"/>
      <c r="L135" s="1"/>
      <c r="M135" s="184"/>
      <c r="N135" s="1"/>
      <c r="O135" s="183"/>
      <c r="P135" s="1"/>
      <c r="Q135" s="19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 x14ac:dyDescent="0.35">
      <c r="A136" s="19"/>
      <c r="B136" s="19"/>
      <c r="C136" s="1"/>
      <c r="D136" s="19"/>
      <c r="E136" s="1"/>
      <c r="F136" s="1"/>
      <c r="G136" s="183"/>
      <c r="H136" s="1"/>
      <c r="I136" s="1"/>
      <c r="J136" s="1"/>
      <c r="K136" s="1"/>
      <c r="L136" s="1"/>
      <c r="M136" s="184"/>
      <c r="N136" s="1"/>
      <c r="O136" s="183"/>
      <c r="P136" s="1"/>
      <c r="Q136" s="19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 x14ac:dyDescent="0.35">
      <c r="A137" s="19"/>
      <c r="B137" s="19"/>
      <c r="C137" s="1"/>
      <c r="D137" s="19"/>
      <c r="E137" s="1"/>
      <c r="F137" s="1"/>
      <c r="G137" s="183"/>
      <c r="H137" s="1"/>
      <c r="I137" s="1"/>
      <c r="J137" s="1"/>
      <c r="K137" s="1"/>
      <c r="L137" s="1"/>
      <c r="M137" s="184"/>
      <c r="N137" s="1"/>
      <c r="O137" s="183"/>
      <c r="P137" s="1"/>
      <c r="Q137" s="19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 x14ac:dyDescent="0.35">
      <c r="A138" s="19"/>
      <c r="B138" s="19"/>
      <c r="C138" s="1"/>
      <c r="D138" s="19"/>
      <c r="E138" s="1"/>
      <c r="F138" s="1"/>
      <c r="G138" s="183"/>
      <c r="H138" s="1"/>
      <c r="I138" s="1"/>
      <c r="J138" s="1"/>
      <c r="K138" s="1"/>
      <c r="L138" s="1"/>
      <c r="M138" s="184"/>
      <c r="N138" s="1"/>
      <c r="O138" s="183"/>
      <c r="P138" s="1"/>
      <c r="Q138" s="19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 x14ac:dyDescent="0.35">
      <c r="A139" s="19"/>
      <c r="B139" s="19"/>
      <c r="C139" s="1"/>
      <c r="D139" s="19"/>
      <c r="E139" s="1"/>
      <c r="F139" s="1"/>
      <c r="G139" s="183"/>
      <c r="H139" s="1"/>
      <c r="I139" s="1"/>
      <c r="J139" s="1"/>
      <c r="K139" s="1"/>
      <c r="L139" s="1"/>
      <c r="M139" s="184"/>
      <c r="N139" s="1"/>
      <c r="O139" s="183"/>
      <c r="P139" s="1"/>
      <c r="Q139" s="19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 x14ac:dyDescent="0.35">
      <c r="A140" s="19"/>
      <c r="B140" s="19"/>
      <c r="C140" s="1"/>
      <c r="D140" s="19"/>
      <c r="E140" s="1"/>
      <c r="F140" s="1"/>
      <c r="G140" s="183"/>
      <c r="H140" s="1"/>
      <c r="I140" s="1"/>
      <c r="J140" s="1"/>
      <c r="K140" s="1"/>
      <c r="L140" s="1"/>
      <c r="M140" s="184"/>
      <c r="N140" s="1"/>
      <c r="O140" s="183"/>
      <c r="P140" s="1"/>
      <c r="Q140" s="19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 x14ac:dyDescent="0.35">
      <c r="A141" s="19"/>
      <c r="B141" s="19"/>
      <c r="C141" s="1"/>
      <c r="D141" s="19"/>
      <c r="E141" s="1"/>
      <c r="F141" s="1"/>
      <c r="G141" s="183"/>
      <c r="H141" s="1"/>
      <c r="I141" s="1"/>
      <c r="J141" s="1"/>
      <c r="K141" s="1"/>
      <c r="L141" s="1"/>
      <c r="M141" s="184"/>
      <c r="N141" s="1"/>
      <c r="O141" s="183"/>
      <c r="P141" s="1"/>
      <c r="Q141" s="19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 x14ac:dyDescent="0.35">
      <c r="A142" s="19"/>
      <c r="B142" s="19"/>
      <c r="C142" s="1"/>
      <c r="D142" s="19"/>
      <c r="E142" s="1"/>
      <c r="F142" s="1"/>
      <c r="G142" s="183"/>
      <c r="H142" s="1"/>
      <c r="I142" s="1"/>
      <c r="J142" s="1"/>
      <c r="K142" s="1"/>
      <c r="L142" s="1"/>
      <c r="M142" s="184"/>
      <c r="N142" s="1"/>
      <c r="O142" s="183"/>
      <c r="P142" s="1"/>
      <c r="Q142" s="19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 x14ac:dyDescent="0.35">
      <c r="A143" s="19"/>
      <c r="B143" s="19"/>
      <c r="C143" s="1"/>
      <c r="D143" s="19"/>
      <c r="E143" s="1"/>
      <c r="F143" s="1"/>
      <c r="G143" s="183"/>
      <c r="H143" s="1"/>
      <c r="I143" s="1"/>
      <c r="J143" s="1"/>
      <c r="K143" s="1"/>
      <c r="L143" s="1"/>
      <c r="M143" s="184"/>
      <c r="N143" s="1"/>
      <c r="O143" s="183"/>
      <c r="P143" s="1"/>
      <c r="Q143" s="19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 x14ac:dyDescent="0.35">
      <c r="A144" s="19"/>
      <c r="B144" s="19"/>
      <c r="C144" s="1"/>
      <c r="D144" s="19"/>
      <c r="E144" s="1"/>
      <c r="F144" s="1"/>
      <c r="G144" s="183"/>
      <c r="H144" s="1"/>
      <c r="I144" s="1"/>
      <c r="J144" s="1"/>
      <c r="K144" s="1"/>
      <c r="L144" s="1"/>
      <c r="M144" s="184"/>
      <c r="N144" s="1"/>
      <c r="O144" s="183"/>
      <c r="P144" s="1"/>
      <c r="Q144" s="19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 x14ac:dyDescent="0.35">
      <c r="A145" s="19"/>
      <c r="B145" s="19"/>
      <c r="C145" s="1"/>
      <c r="D145" s="19"/>
      <c r="E145" s="1"/>
      <c r="F145" s="1"/>
      <c r="G145" s="183"/>
      <c r="H145" s="1"/>
      <c r="I145" s="1"/>
      <c r="J145" s="1"/>
      <c r="K145" s="1"/>
      <c r="L145" s="1"/>
      <c r="M145" s="184"/>
      <c r="N145" s="1"/>
      <c r="O145" s="183"/>
      <c r="P145" s="1"/>
      <c r="Q145" s="19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 x14ac:dyDescent="0.35">
      <c r="A146" s="19"/>
      <c r="B146" s="19"/>
      <c r="C146" s="1"/>
      <c r="D146" s="19"/>
      <c r="E146" s="1"/>
      <c r="F146" s="1"/>
      <c r="G146" s="183"/>
      <c r="H146" s="1"/>
      <c r="I146" s="1"/>
      <c r="J146" s="1"/>
      <c r="K146" s="1"/>
      <c r="L146" s="1"/>
      <c r="M146" s="184"/>
      <c r="N146" s="1"/>
      <c r="O146" s="183"/>
      <c r="P146" s="1"/>
      <c r="Q146" s="19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 x14ac:dyDescent="0.35">
      <c r="A147" s="19"/>
      <c r="B147" s="19"/>
      <c r="C147" s="1"/>
      <c r="D147" s="19"/>
      <c r="E147" s="1"/>
      <c r="F147" s="1"/>
      <c r="G147" s="183"/>
      <c r="H147" s="1"/>
      <c r="I147" s="1"/>
      <c r="J147" s="1"/>
      <c r="K147" s="1"/>
      <c r="L147" s="1"/>
      <c r="M147" s="184"/>
      <c r="N147" s="1"/>
      <c r="O147" s="183"/>
      <c r="P147" s="1"/>
      <c r="Q147" s="19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 x14ac:dyDescent="0.35">
      <c r="A148" s="19"/>
      <c r="B148" s="19"/>
      <c r="C148" s="1"/>
      <c r="D148" s="19"/>
      <c r="E148" s="1"/>
      <c r="F148" s="1"/>
      <c r="G148" s="183"/>
      <c r="H148" s="1"/>
      <c r="I148" s="1"/>
      <c r="J148" s="1"/>
      <c r="K148" s="1"/>
      <c r="L148" s="1"/>
      <c r="M148" s="184"/>
      <c r="N148" s="1"/>
      <c r="O148" s="183"/>
      <c r="P148" s="1"/>
      <c r="Q148" s="19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 x14ac:dyDescent="0.35">
      <c r="A149" s="19"/>
      <c r="B149" s="19"/>
      <c r="C149" s="1"/>
      <c r="D149" s="19"/>
      <c r="E149" s="1"/>
      <c r="F149" s="1"/>
      <c r="G149" s="183"/>
      <c r="H149" s="1"/>
      <c r="I149" s="1"/>
      <c r="J149" s="1"/>
      <c r="K149" s="1"/>
      <c r="L149" s="1"/>
      <c r="M149" s="184"/>
      <c r="N149" s="1"/>
      <c r="O149" s="183"/>
      <c r="P149" s="1"/>
      <c r="Q149" s="19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 x14ac:dyDescent="0.35">
      <c r="A150" s="19"/>
      <c r="B150" s="19"/>
      <c r="C150" s="1"/>
      <c r="D150" s="19"/>
      <c r="E150" s="1"/>
      <c r="F150" s="1"/>
      <c r="G150" s="183"/>
      <c r="H150" s="1"/>
      <c r="I150" s="1"/>
      <c r="J150" s="1"/>
      <c r="K150" s="1"/>
      <c r="L150" s="1"/>
      <c r="M150" s="184"/>
      <c r="N150" s="1"/>
      <c r="O150" s="183"/>
      <c r="P150" s="1"/>
      <c r="Q150" s="19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 x14ac:dyDescent="0.35">
      <c r="A151" s="19"/>
      <c r="B151" s="19"/>
      <c r="C151" s="1"/>
      <c r="D151" s="19"/>
      <c r="E151" s="1"/>
      <c r="F151" s="1"/>
      <c r="G151" s="183"/>
      <c r="H151" s="1"/>
      <c r="I151" s="1"/>
      <c r="J151" s="1"/>
      <c r="K151" s="1"/>
      <c r="L151" s="1"/>
      <c r="M151" s="184"/>
      <c r="N151" s="1"/>
      <c r="O151" s="183"/>
      <c r="P151" s="1"/>
      <c r="Q151" s="19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35">
      <c r="A152" s="19"/>
      <c r="B152" s="19"/>
      <c r="C152" s="1"/>
      <c r="D152" s="19"/>
      <c r="E152" s="1"/>
      <c r="F152" s="1"/>
      <c r="G152" s="183"/>
      <c r="H152" s="1"/>
      <c r="I152" s="1"/>
      <c r="J152" s="1"/>
      <c r="K152" s="1"/>
      <c r="L152" s="1"/>
      <c r="M152" s="184"/>
      <c r="N152" s="1"/>
      <c r="O152" s="183"/>
      <c r="P152" s="1"/>
      <c r="Q152" s="19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 x14ac:dyDescent="0.35">
      <c r="A153" s="19"/>
      <c r="B153" s="19"/>
      <c r="C153" s="1"/>
      <c r="D153" s="19"/>
      <c r="E153" s="1"/>
      <c r="F153" s="1"/>
      <c r="G153" s="183"/>
      <c r="H153" s="1"/>
      <c r="I153" s="1"/>
      <c r="J153" s="1"/>
      <c r="K153" s="1"/>
      <c r="L153" s="1"/>
      <c r="M153" s="184"/>
      <c r="N153" s="1"/>
      <c r="O153" s="183"/>
      <c r="P153" s="1"/>
      <c r="Q153" s="19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 x14ac:dyDescent="0.35">
      <c r="A154" s="19"/>
      <c r="B154" s="19"/>
      <c r="C154" s="1"/>
      <c r="D154" s="19"/>
      <c r="E154" s="1"/>
      <c r="F154" s="1"/>
      <c r="G154" s="183"/>
      <c r="H154" s="1"/>
      <c r="I154" s="1"/>
      <c r="J154" s="1"/>
      <c r="K154" s="1"/>
      <c r="L154" s="1"/>
      <c r="M154" s="184"/>
      <c r="N154" s="1"/>
      <c r="O154" s="183"/>
      <c r="P154" s="1"/>
      <c r="Q154" s="19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 x14ac:dyDescent="0.35">
      <c r="A155" s="19"/>
      <c r="B155" s="19"/>
      <c r="C155" s="1"/>
      <c r="D155" s="19"/>
      <c r="E155" s="1"/>
      <c r="F155" s="1"/>
      <c r="G155" s="183"/>
      <c r="H155" s="1"/>
      <c r="I155" s="1"/>
      <c r="J155" s="1"/>
      <c r="K155" s="1"/>
      <c r="L155" s="1"/>
      <c r="M155" s="184"/>
      <c r="N155" s="1"/>
      <c r="O155" s="183"/>
      <c r="P155" s="1"/>
      <c r="Q155" s="19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 x14ac:dyDescent="0.35">
      <c r="A156" s="19"/>
      <c r="B156" s="19"/>
      <c r="C156" s="1"/>
      <c r="D156" s="19"/>
      <c r="E156" s="1"/>
      <c r="F156" s="1"/>
      <c r="G156" s="183"/>
      <c r="H156" s="1"/>
      <c r="I156" s="1"/>
      <c r="J156" s="1"/>
      <c r="K156" s="1"/>
      <c r="L156" s="1"/>
      <c r="M156" s="184"/>
      <c r="N156" s="1"/>
      <c r="O156" s="183"/>
      <c r="P156" s="1"/>
      <c r="Q156" s="19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 x14ac:dyDescent="0.35">
      <c r="A157" s="19"/>
      <c r="B157" s="19"/>
      <c r="C157" s="1"/>
      <c r="D157" s="19"/>
      <c r="E157" s="1"/>
      <c r="F157" s="1"/>
      <c r="G157" s="183"/>
      <c r="H157" s="1"/>
      <c r="I157" s="1"/>
      <c r="J157" s="1"/>
      <c r="K157" s="1"/>
      <c r="L157" s="1"/>
      <c r="M157" s="184"/>
      <c r="N157" s="1"/>
      <c r="O157" s="183"/>
      <c r="P157" s="1"/>
      <c r="Q157" s="19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 x14ac:dyDescent="0.35">
      <c r="A158" s="19"/>
      <c r="B158" s="19"/>
      <c r="C158" s="1"/>
      <c r="D158" s="19"/>
      <c r="E158" s="1"/>
      <c r="F158" s="1"/>
      <c r="G158" s="183"/>
      <c r="H158" s="1"/>
      <c r="I158" s="1"/>
      <c r="J158" s="1"/>
      <c r="K158" s="1"/>
      <c r="L158" s="1"/>
      <c r="M158" s="184"/>
      <c r="N158" s="1"/>
      <c r="O158" s="183"/>
      <c r="P158" s="1"/>
      <c r="Q158" s="19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 x14ac:dyDescent="0.35">
      <c r="A159" s="19"/>
      <c r="B159" s="19"/>
      <c r="C159" s="1"/>
      <c r="D159" s="19"/>
      <c r="E159" s="1"/>
      <c r="F159" s="1"/>
      <c r="G159" s="183"/>
      <c r="H159" s="1"/>
      <c r="I159" s="1"/>
      <c r="J159" s="1"/>
      <c r="K159" s="1"/>
      <c r="L159" s="1"/>
      <c r="M159" s="184"/>
      <c r="N159" s="1"/>
      <c r="O159" s="183"/>
      <c r="P159" s="1"/>
      <c r="Q159" s="19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 x14ac:dyDescent="0.35">
      <c r="A160" s="19"/>
      <c r="B160" s="19"/>
      <c r="C160" s="1"/>
      <c r="D160" s="19"/>
      <c r="E160" s="1"/>
      <c r="F160" s="1"/>
      <c r="G160" s="183"/>
      <c r="H160" s="1"/>
      <c r="I160" s="1"/>
      <c r="J160" s="1"/>
      <c r="K160" s="1"/>
      <c r="L160" s="1"/>
      <c r="M160" s="184"/>
      <c r="N160" s="1"/>
      <c r="O160" s="183"/>
      <c r="P160" s="1"/>
      <c r="Q160" s="19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 x14ac:dyDescent="0.35">
      <c r="A161" s="19"/>
      <c r="B161" s="19"/>
      <c r="C161" s="1"/>
      <c r="D161" s="19"/>
      <c r="E161" s="1"/>
      <c r="F161" s="1"/>
      <c r="G161" s="183"/>
      <c r="H161" s="1"/>
      <c r="I161" s="1"/>
      <c r="J161" s="1"/>
      <c r="K161" s="1"/>
      <c r="L161" s="1"/>
      <c r="M161" s="184"/>
      <c r="N161" s="1"/>
      <c r="O161" s="183"/>
      <c r="P161" s="1"/>
      <c r="Q161" s="19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 x14ac:dyDescent="0.35">
      <c r="A162" s="19"/>
      <c r="B162" s="19"/>
      <c r="C162" s="1"/>
      <c r="D162" s="19"/>
      <c r="E162" s="1"/>
      <c r="F162" s="1"/>
      <c r="G162" s="183"/>
      <c r="H162" s="1"/>
      <c r="I162" s="1"/>
      <c r="J162" s="1"/>
      <c r="K162" s="1"/>
      <c r="L162" s="1"/>
      <c r="M162" s="184"/>
      <c r="N162" s="1"/>
      <c r="O162" s="183"/>
      <c r="P162" s="1"/>
      <c r="Q162" s="19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 x14ac:dyDescent="0.35">
      <c r="A163" s="19"/>
      <c r="B163" s="19"/>
      <c r="C163" s="1"/>
      <c r="D163" s="19"/>
      <c r="E163" s="1"/>
      <c r="F163" s="1"/>
      <c r="G163" s="183"/>
      <c r="H163" s="1"/>
      <c r="I163" s="1"/>
      <c r="J163" s="1"/>
      <c r="K163" s="1"/>
      <c r="L163" s="1"/>
      <c r="M163" s="184"/>
      <c r="N163" s="1"/>
      <c r="O163" s="183"/>
      <c r="P163" s="1"/>
      <c r="Q163" s="19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 x14ac:dyDescent="0.35">
      <c r="A164" s="19"/>
      <c r="B164" s="19"/>
      <c r="C164" s="1"/>
      <c r="D164" s="19"/>
      <c r="E164" s="1"/>
      <c r="F164" s="1"/>
      <c r="G164" s="183"/>
      <c r="H164" s="1"/>
      <c r="I164" s="1"/>
      <c r="J164" s="1"/>
      <c r="K164" s="1"/>
      <c r="L164" s="1"/>
      <c r="M164" s="184"/>
      <c r="N164" s="1"/>
      <c r="O164" s="183"/>
      <c r="P164" s="1"/>
      <c r="Q164" s="19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 x14ac:dyDescent="0.35">
      <c r="A165" s="19"/>
      <c r="B165" s="19"/>
      <c r="C165" s="1"/>
      <c r="D165" s="19"/>
      <c r="E165" s="1"/>
      <c r="F165" s="1"/>
      <c r="G165" s="183"/>
      <c r="H165" s="1"/>
      <c r="I165" s="1"/>
      <c r="J165" s="1"/>
      <c r="K165" s="1"/>
      <c r="L165" s="1"/>
      <c r="M165" s="184"/>
      <c r="N165" s="1"/>
      <c r="O165" s="183"/>
      <c r="P165" s="1"/>
      <c r="Q165" s="19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 x14ac:dyDescent="0.35">
      <c r="A166" s="19"/>
      <c r="B166" s="19"/>
      <c r="C166" s="1"/>
      <c r="D166" s="19"/>
      <c r="E166" s="1"/>
      <c r="F166" s="1"/>
      <c r="G166" s="183"/>
      <c r="H166" s="1"/>
      <c r="I166" s="1"/>
      <c r="J166" s="1"/>
      <c r="K166" s="1"/>
      <c r="L166" s="1"/>
      <c r="M166" s="184"/>
      <c r="N166" s="1"/>
      <c r="O166" s="183"/>
      <c r="P166" s="1"/>
      <c r="Q166" s="19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 x14ac:dyDescent="0.35">
      <c r="A167" s="19"/>
      <c r="B167" s="19"/>
      <c r="C167" s="1"/>
      <c r="D167" s="19"/>
      <c r="E167" s="1"/>
      <c r="F167" s="1"/>
      <c r="G167" s="183"/>
      <c r="H167" s="1"/>
      <c r="I167" s="1"/>
      <c r="J167" s="1"/>
      <c r="K167" s="1"/>
      <c r="L167" s="1"/>
      <c r="M167" s="184"/>
      <c r="N167" s="1"/>
      <c r="O167" s="183"/>
      <c r="P167" s="1"/>
      <c r="Q167" s="19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 x14ac:dyDescent="0.35">
      <c r="A168" s="19"/>
      <c r="B168" s="19"/>
      <c r="C168" s="1"/>
      <c r="D168" s="19"/>
      <c r="E168" s="1"/>
      <c r="F168" s="1"/>
      <c r="G168" s="183"/>
      <c r="H168" s="1"/>
      <c r="I168" s="1"/>
      <c r="J168" s="1"/>
      <c r="K168" s="1"/>
      <c r="L168" s="1"/>
      <c r="M168" s="184"/>
      <c r="N168" s="1"/>
      <c r="O168" s="183"/>
      <c r="P168" s="1"/>
      <c r="Q168" s="19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 x14ac:dyDescent="0.35">
      <c r="A169" s="19"/>
      <c r="B169" s="19"/>
      <c r="C169" s="1"/>
      <c r="D169" s="19"/>
      <c r="E169" s="1"/>
      <c r="F169" s="1"/>
      <c r="G169" s="183"/>
      <c r="H169" s="1"/>
      <c r="I169" s="1"/>
      <c r="J169" s="1"/>
      <c r="K169" s="1"/>
      <c r="L169" s="1"/>
      <c r="M169" s="184"/>
      <c r="N169" s="1"/>
      <c r="O169" s="183"/>
      <c r="P169" s="1"/>
      <c r="Q169" s="19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 x14ac:dyDescent="0.35">
      <c r="A170" s="19"/>
      <c r="B170" s="19"/>
      <c r="C170" s="1"/>
      <c r="D170" s="19"/>
      <c r="E170" s="1"/>
      <c r="F170" s="1"/>
      <c r="G170" s="183"/>
      <c r="H170" s="1"/>
      <c r="I170" s="1"/>
      <c r="J170" s="1"/>
      <c r="K170" s="1"/>
      <c r="L170" s="1"/>
      <c r="M170" s="184"/>
      <c r="N170" s="1"/>
      <c r="O170" s="183"/>
      <c r="P170" s="1"/>
      <c r="Q170" s="19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 x14ac:dyDescent="0.35">
      <c r="A171" s="19"/>
      <c r="B171" s="19"/>
      <c r="C171" s="1"/>
      <c r="D171" s="19"/>
      <c r="E171" s="1"/>
      <c r="F171" s="1"/>
      <c r="G171" s="183"/>
      <c r="H171" s="1"/>
      <c r="I171" s="1"/>
      <c r="J171" s="1"/>
      <c r="K171" s="1"/>
      <c r="L171" s="1"/>
      <c r="M171" s="184"/>
      <c r="N171" s="1"/>
      <c r="O171" s="183"/>
      <c r="P171" s="1"/>
      <c r="Q171" s="19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 x14ac:dyDescent="0.35">
      <c r="A172" s="19"/>
      <c r="B172" s="19"/>
      <c r="C172" s="1"/>
      <c r="D172" s="19"/>
      <c r="E172" s="1"/>
      <c r="F172" s="1"/>
      <c r="G172" s="183"/>
      <c r="H172" s="1"/>
      <c r="I172" s="1"/>
      <c r="J172" s="1"/>
      <c r="K172" s="1"/>
      <c r="L172" s="1"/>
      <c r="M172" s="184"/>
      <c r="N172" s="1"/>
      <c r="O172" s="183"/>
      <c r="P172" s="1"/>
      <c r="Q172" s="19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 x14ac:dyDescent="0.35">
      <c r="A173" s="19"/>
      <c r="B173" s="19"/>
      <c r="C173" s="1"/>
      <c r="D173" s="19"/>
      <c r="E173" s="1"/>
      <c r="F173" s="1"/>
      <c r="G173" s="183"/>
      <c r="H173" s="1"/>
      <c r="I173" s="1"/>
      <c r="J173" s="1"/>
      <c r="K173" s="1"/>
      <c r="L173" s="1"/>
      <c r="M173" s="184"/>
      <c r="N173" s="1"/>
      <c r="O173" s="183"/>
      <c r="P173" s="1"/>
      <c r="Q173" s="19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 x14ac:dyDescent="0.35">
      <c r="A174" s="19"/>
      <c r="B174" s="19"/>
      <c r="C174" s="1"/>
      <c r="D174" s="19"/>
      <c r="E174" s="1"/>
      <c r="F174" s="1"/>
      <c r="G174" s="183"/>
      <c r="H174" s="1"/>
      <c r="I174" s="1"/>
      <c r="J174" s="1"/>
      <c r="K174" s="1"/>
      <c r="L174" s="1"/>
      <c r="M174" s="184"/>
      <c r="N174" s="1"/>
      <c r="O174" s="183"/>
      <c r="P174" s="1"/>
      <c r="Q174" s="19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 x14ac:dyDescent="0.35">
      <c r="A175" s="19"/>
      <c r="B175" s="19"/>
      <c r="C175" s="1"/>
      <c r="D175" s="19"/>
      <c r="E175" s="1"/>
      <c r="F175" s="1"/>
      <c r="G175" s="183"/>
      <c r="H175" s="1"/>
      <c r="I175" s="1"/>
      <c r="J175" s="1"/>
      <c r="K175" s="1"/>
      <c r="L175" s="1"/>
      <c r="M175" s="184"/>
      <c r="N175" s="1"/>
      <c r="O175" s="183"/>
      <c r="P175" s="1"/>
      <c r="Q175" s="19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 x14ac:dyDescent="0.35">
      <c r="A176" s="19"/>
      <c r="B176" s="19"/>
      <c r="C176" s="1"/>
      <c r="D176" s="19"/>
      <c r="E176" s="1"/>
      <c r="F176" s="1"/>
      <c r="G176" s="183"/>
      <c r="H176" s="1"/>
      <c r="I176" s="1"/>
      <c r="J176" s="1"/>
      <c r="K176" s="1"/>
      <c r="L176" s="1"/>
      <c r="M176" s="184"/>
      <c r="N176" s="1"/>
      <c r="O176" s="183"/>
      <c r="P176" s="1"/>
      <c r="Q176" s="19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 x14ac:dyDescent="0.35">
      <c r="A177" s="19"/>
      <c r="B177" s="19"/>
      <c r="C177" s="1"/>
      <c r="D177" s="19"/>
      <c r="E177" s="1"/>
      <c r="F177" s="1"/>
      <c r="G177" s="183"/>
      <c r="H177" s="1"/>
      <c r="I177" s="1"/>
      <c r="J177" s="1"/>
      <c r="K177" s="1"/>
      <c r="L177" s="1"/>
      <c r="M177" s="184"/>
      <c r="N177" s="1"/>
      <c r="O177" s="183"/>
      <c r="P177" s="1"/>
      <c r="Q177" s="19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 x14ac:dyDescent="0.35">
      <c r="A178" s="19"/>
      <c r="B178" s="19"/>
      <c r="C178" s="1"/>
      <c r="D178" s="19"/>
      <c r="E178" s="1"/>
      <c r="F178" s="1"/>
      <c r="G178" s="183"/>
      <c r="H178" s="1"/>
      <c r="I178" s="1"/>
      <c r="J178" s="1"/>
      <c r="K178" s="1"/>
      <c r="L178" s="1"/>
      <c r="M178" s="184"/>
      <c r="N178" s="1"/>
      <c r="O178" s="183"/>
      <c r="P178" s="1"/>
      <c r="Q178" s="19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 x14ac:dyDescent="0.35">
      <c r="A179" s="19"/>
      <c r="B179" s="19"/>
      <c r="C179" s="1"/>
      <c r="D179" s="19"/>
      <c r="E179" s="1"/>
      <c r="F179" s="1"/>
      <c r="G179" s="183"/>
      <c r="H179" s="1"/>
      <c r="I179" s="1"/>
      <c r="J179" s="1"/>
      <c r="K179" s="1"/>
      <c r="L179" s="1"/>
      <c r="M179" s="184"/>
      <c r="N179" s="1"/>
      <c r="O179" s="183"/>
      <c r="P179" s="1"/>
      <c r="Q179" s="19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 x14ac:dyDescent="0.35">
      <c r="A180" s="19"/>
      <c r="B180" s="19"/>
      <c r="C180" s="1"/>
      <c r="D180" s="19"/>
      <c r="E180" s="1"/>
      <c r="F180" s="1"/>
      <c r="G180" s="183"/>
      <c r="H180" s="1"/>
      <c r="I180" s="1"/>
      <c r="J180" s="1"/>
      <c r="K180" s="1"/>
      <c r="L180" s="1"/>
      <c r="M180" s="184"/>
      <c r="N180" s="1"/>
      <c r="O180" s="183"/>
      <c r="P180" s="1"/>
      <c r="Q180" s="19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 x14ac:dyDescent="0.35">
      <c r="A181" s="19"/>
      <c r="B181" s="19"/>
      <c r="C181" s="1"/>
      <c r="D181" s="19"/>
      <c r="E181" s="1"/>
      <c r="F181" s="1"/>
      <c r="G181" s="183"/>
      <c r="H181" s="1"/>
      <c r="I181" s="1"/>
      <c r="J181" s="1"/>
      <c r="K181" s="1"/>
      <c r="L181" s="1"/>
      <c r="M181" s="184"/>
      <c r="N181" s="1"/>
      <c r="O181" s="183"/>
      <c r="P181" s="1"/>
      <c r="Q181" s="19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 x14ac:dyDescent="0.35">
      <c r="A182" s="19"/>
      <c r="B182" s="19"/>
      <c r="C182" s="1"/>
      <c r="D182" s="19"/>
      <c r="E182" s="1"/>
      <c r="F182" s="1"/>
      <c r="G182" s="183"/>
      <c r="H182" s="1"/>
      <c r="I182" s="1"/>
      <c r="J182" s="1"/>
      <c r="K182" s="1"/>
      <c r="L182" s="1"/>
      <c r="M182" s="184"/>
      <c r="N182" s="1"/>
      <c r="O182" s="183"/>
      <c r="P182" s="1"/>
      <c r="Q182" s="19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 x14ac:dyDescent="0.35">
      <c r="A183" s="19"/>
      <c r="B183" s="19"/>
      <c r="C183" s="1"/>
      <c r="D183" s="19"/>
      <c r="E183" s="1"/>
      <c r="F183" s="1"/>
      <c r="G183" s="183"/>
      <c r="H183" s="1"/>
      <c r="I183" s="1"/>
      <c r="J183" s="1"/>
      <c r="K183" s="1"/>
      <c r="L183" s="1"/>
      <c r="M183" s="184"/>
      <c r="N183" s="1"/>
      <c r="O183" s="183"/>
      <c r="P183" s="1"/>
      <c r="Q183" s="19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 x14ac:dyDescent="0.35">
      <c r="A184" s="19"/>
      <c r="B184" s="19"/>
      <c r="C184" s="1"/>
      <c r="D184" s="19"/>
      <c r="E184" s="1"/>
      <c r="F184" s="1"/>
      <c r="G184" s="183"/>
      <c r="H184" s="1"/>
      <c r="I184" s="1"/>
      <c r="J184" s="1"/>
      <c r="K184" s="1"/>
      <c r="L184" s="1"/>
      <c r="M184" s="184"/>
      <c r="N184" s="1"/>
      <c r="O184" s="183"/>
      <c r="P184" s="1"/>
      <c r="Q184" s="19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 x14ac:dyDescent="0.35">
      <c r="A185" s="19"/>
      <c r="B185" s="19"/>
      <c r="C185" s="1"/>
      <c r="D185" s="19"/>
      <c r="E185" s="1"/>
      <c r="F185" s="1"/>
      <c r="G185" s="183"/>
      <c r="H185" s="1"/>
      <c r="I185" s="1"/>
      <c r="J185" s="1"/>
      <c r="K185" s="1"/>
      <c r="L185" s="1"/>
      <c r="M185" s="184"/>
      <c r="N185" s="1"/>
      <c r="O185" s="183"/>
      <c r="P185" s="1"/>
      <c r="Q185" s="19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 x14ac:dyDescent="0.35">
      <c r="A186" s="19"/>
      <c r="B186" s="19"/>
      <c r="C186" s="1"/>
      <c r="D186" s="19"/>
      <c r="E186" s="1"/>
      <c r="F186" s="1"/>
      <c r="G186" s="183"/>
      <c r="H186" s="1"/>
      <c r="I186" s="1"/>
      <c r="J186" s="1"/>
      <c r="K186" s="1"/>
      <c r="L186" s="1"/>
      <c r="M186" s="184"/>
      <c r="N186" s="1"/>
      <c r="O186" s="183"/>
      <c r="P186" s="1"/>
      <c r="Q186" s="19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 x14ac:dyDescent="0.35">
      <c r="A187" s="19"/>
      <c r="B187" s="19"/>
      <c r="C187" s="1"/>
      <c r="D187" s="19"/>
      <c r="E187" s="1"/>
      <c r="F187" s="1"/>
      <c r="G187" s="183"/>
      <c r="H187" s="1"/>
      <c r="I187" s="1"/>
      <c r="J187" s="1"/>
      <c r="K187" s="1"/>
      <c r="L187" s="1"/>
      <c r="M187" s="184"/>
      <c r="N187" s="1"/>
      <c r="O187" s="183"/>
      <c r="P187" s="1"/>
      <c r="Q187" s="19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 x14ac:dyDescent="0.35">
      <c r="A188" s="19"/>
      <c r="B188" s="19"/>
      <c r="C188" s="1"/>
      <c r="D188" s="19"/>
      <c r="E188" s="1"/>
      <c r="F188" s="1"/>
      <c r="G188" s="183"/>
      <c r="H188" s="1"/>
      <c r="I188" s="1"/>
      <c r="J188" s="1"/>
      <c r="K188" s="1"/>
      <c r="L188" s="1"/>
      <c r="M188" s="184"/>
      <c r="N188" s="1"/>
      <c r="O188" s="183"/>
      <c r="P188" s="1"/>
      <c r="Q188" s="19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 x14ac:dyDescent="0.35">
      <c r="A189" s="19"/>
      <c r="B189" s="19"/>
      <c r="C189" s="1"/>
      <c r="D189" s="19"/>
      <c r="E189" s="1"/>
      <c r="F189" s="1"/>
      <c r="G189" s="183"/>
      <c r="H189" s="1"/>
      <c r="I189" s="1"/>
      <c r="J189" s="1"/>
      <c r="K189" s="1"/>
      <c r="L189" s="1"/>
      <c r="M189" s="184"/>
      <c r="N189" s="1"/>
      <c r="O189" s="183"/>
      <c r="P189" s="1"/>
      <c r="Q189" s="19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 x14ac:dyDescent="0.35">
      <c r="A190" s="19"/>
      <c r="B190" s="19"/>
      <c r="C190" s="1"/>
      <c r="D190" s="19"/>
      <c r="E190" s="1"/>
      <c r="F190" s="1"/>
      <c r="G190" s="183"/>
      <c r="H190" s="1"/>
      <c r="I190" s="1"/>
      <c r="J190" s="1"/>
      <c r="K190" s="1"/>
      <c r="L190" s="1"/>
      <c r="M190" s="184"/>
      <c r="N190" s="1"/>
      <c r="O190" s="183"/>
      <c r="P190" s="1"/>
      <c r="Q190" s="19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 x14ac:dyDescent="0.35">
      <c r="A191" s="19"/>
      <c r="B191" s="19"/>
      <c r="C191" s="1"/>
      <c r="D191" s="19"/>
      <c r="E191" s="1"/>
      <c r="F191" s="1"/>
      <c r="G191" s="183"/>
      <c r="H191" s="1"/>
      <c r="I191" s="1"/>
      <c r="J191" s="1"/>
      <c r="K191" s="1"/>
      <c r="L191" s="1"/>
      <c r="M191" s="184"/>
      <c r="N191" s="1"/>
      <c r="O191" s="183"/>
      <c r="P191" s="1"/>
      <c r="Q191" s="19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 x14ac:dyDescent="0.35">
      <c r="A192" s="19"/>
      <c r="B192" s="19"/>
      <c r="C192" s="1"/>
      <c r="D192" s="19"/>
      <c r="E192" s="1"/>
      <c r="F192" s="1"/>
      <c r="G192" s="183"/>
      <c r="H192" s="1"/>
      <c r="I192" s="1"/>
      <c r="J192" s="1"/>
      <c r="K192" s="1"/>
      <c r="L192" s="1"/>
      <c r="M192" s="184"/>
      <c r="N192" s="1"/>
      <c r="O192" s="183"/>
      <c r="P192" s="1"/>
      <c r="Q192" s="19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 x14ac:dyDescent="0.35">
      <c r="A193" s="19"/>
      <c r="B193" s="19"/>
      <c r="C193" s="1"/>
      <c r="D193" s="19"/>
      <c r="E193" s="1"/>
      <c r="F193" s="1"/>
      <c r="G193" s="183"/>
      <c r="H193" s="1"/>
      <c r="I193" s="1"/>
      <c r="J193" s="1"/>
      <c r="K193" s="1"/>
      <c r="L193" s="1"/>
      <c r="M193" s="184"/>
      <c r="N193" s="1"/>
      <c r="O193" s="183"/>
      <c r="P193" s="1"/>
      <c r="Q193" s="19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 x14ac:dyDescent="0.35">
      <c r="A194" s="19"/>
      <c r="B194" s="19"/>
      <c r="C194" s="1"/>
      <c r="D194" s="19"/>
      <c r="E194" s="1"/>
      <c r="F194" s="1"/>
      <c r="G194" s="183"/>
      <c r="H194" s="1"/>
      <c r="I194" s="1"/>
      <c r="J194" s="1"/>
      <c r="K194" s="1"/>
      <c r="L194" s="1"/>
      <c r="M194" s="184"/>
      <c r="N194" s="1"/>
      <c r="O194" s="183"/>
      <c r="P194" s="1"/>
      <c r="Q194" s="19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 x14ac:dyDescent="0.35">
      <c r="A195" s="19"/>
      <c r="B195" s="19"/>
      <c r="C195" s="1"/>
      <c r="D195" s="19"/>
      <c r="E195" s="1"/>
      <c r="F195" s="1"/>
      <c r="G195" s="183"/>
      <c r="H195" s="1"/>
      <c r="I195" s="1"/>
      <c r="J195" s="1"/>
      <c r="K195" s="1"/>
      <c r="L195" s="1"/>
      <c r="M195" s="184"/>
      <c r="N195" s="1"/>
      <c r="O195" s="183"/>
      <c r="P195" s="1"/>
      <c r="Q195" s="19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 x14ac:dyDescent="0.35">
      <c r="A196" s="19"/>
      <c r="B196" s="19"/>
      <c r="C196" s="1"/>
      <c r="D196" s="19"/>
      <c r="E196" s="1"/>
      <c r="F196" s="1"/>
      <c r="G196" s="183"/>
      <c r="H196" s="1"/>
      <c r="I196" s="1"/>
      <c r="J196" s="1"/>
      <c r="K196" s="1"/>
      <c r="L196" s="1"/>
      <c r="M196" s="184"/>
      <c r="N196" s="1"/>
      <c r="O196" s="183"/>
      <c r="P196" s="1"/>
      <c r="Q196" s="19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 x14ac:dyDescent="0.35">
      <c r="A197" s="19"/>
      <c r="B197" s="19"/>
      <c r="C197" s="1"/>
      <c r="D197" s="19"/>
      <c r="E197" s="1"/>
      <c r="F197" s="1"/>
      <c r="G197" s="183"/>
      <c r="H197" s="1"/>
      <c r="I197" s="1"/>
      <c r="J197" s="1"/>
      <c r="K197" s="1"/>
      <c r="L197" s="1"/>
      <c r="M197" s="184"/>
      <c r="N197" s="1"/>
      <c r="O197" s="183"/>
      <c r="P197" s="1"/>
      <c r="Q197" s="19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 x14ac:dyDescent="0.35">
      <c r="A198" s="19"/>
      <c r="B198" s="19"/>
      <c r="C198" s="1"/>
      <c r="D198" s="19"/>
      <c r="E198" s="1"/>
      <c r="F198" s="1"/>
      <c r="G198" s="183"/>
      <c r="H198" s="1"/>
      <c r="I198" s="1"/>
      <c r="J198" s="1"/>
      <c r="K198" s="1"/>
      <c r="L198" s="1"/>
      <c r="M198" s="184"/>
      <c r="N198" s="1"/>
      <c r="O198" s="183"/>
      <c r="P198" s="1"/>
      <c r="Q198" s="19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 x14ac:dyDescent="0.35">
      <c r="A199" s="19"/>
      <c r="B199" s="19"/>
      <c r="C199" s="1"/>
      <c r="D199" s="19"/>
      <c r="E199" s="1"/>
      <c r="F199" s="1"/>
      <c r="G199" s="183"/>
      <c r="H199" s="1"/>
      <c r="I199" s="1"/>
      <c r="J199" s="1"/>
      <c r="K199" s="1"/>
      <c r="L199" s="1"/>
      <c r="M199" s="184"/>
      <c r="N199" s="1"/>
      <c r="O199" s="183"/>
      <c r="P199" s="1"/>
      <c r="Q199" s="19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 x14ac:dyDescent="0.35">
      <c r="A200" s="19"/>
      <c r="B200" s="19"/>
      <c r="C200" s="1"/>
      <c r="D200" s="19"/>
      <c r="E200" s="1"/>
      <c r="F200" s="1"/>
      <c r="G200" s="183"/>
      <c r="H200" s="1"/>
      <c r="I200" s="1"/>
      <c r="J200" s="1"/>
      <c r="K200" s="1"/>
      <c r="L200" s="1"/>
      <c r="M200" s="184"/>
      <c r="N200" s="1"/>
      <c r="O200" s="183"/>
      <c r="P200" s="1"/>
      <c r="Q200" s="19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 x14ac:dyDescent="0.35">
      <c r="A201" s="19"/>
      <c r="B201" s="19"/>
      <c r="C201" s="1"/>
      <c r="D201" s="19"/>
      <c r="E201" s="1"/>
      <c r="F201" s="1"/>
      <c r="G201" s="183"/>
      <c r="H201" s="1"/>
      <c r="I201" s="1"/>
      <c r="J201" s="1"/>
      <c r="K201" s="1"/>
      <c r="L201" s="1"/>
      <c r="M201" s="184"/>
      <c r="N201" s="1"/>
      <c r="O201" s="183"/>
      <c r="P201" s="1"/>
      <c r="Q201" s="19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 x14ac:dyDescent="0.35">
      <c r="A202" s="19"/>
      <c r="B202" s="19"/>
      <c r="C202" s="1"/>
      <c r="D202" s="19"/>
      <c r="E202" s="1"/>
      <c r="F202" s="1"/>
      <c r="G202" s="183"/>
      <c r="H202" s="1"/>
      <c r="I202" s="1"/>
      <c r="J202" s="1"/>
      <c r="K202" s="1"/>
      <c r="L202" s="1"/>
      <c r="M202" s="184"/>
      <c r="N202" s="1"/>
      <c r="O202" s="183"/>
      <c r="P202" s="1"/>
      <c r="Q202" s="19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 x14ac:dyDescent="0.35">
      <c r="A203" s="19"/>
      <c r="B203" s="19"/>
      <c r="C203" s="1"/>
      <c r="D203" s="19"/>
      <c r="E203" s="1"/>
      <c r="F203" s="1"/>
      <c r="G203" s="183"/>
      <c r="H203" s="1"/>
      <c r="I203" s="1"/>
      <c r="J203" s="1"/>
      <c r="K203" s="1"/>
      <c r="L203" s="1"/>
      <c r="M203" s="184"/>
      <c r="N203" s="1"/>
      <c r="O203" s="183"/>
      <c r="P203" s="1"/>
      <c r="Q203" s="19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 x14ac:dyDescent="0.35">
      <c r="A204" s="19"/>
      <c r="B204" s="19"/>
      <c r="C204" s="1"/>
      <c r="D204" s="19"/>
      <c r="E204" s="1"/>
      <c r="F204" s="1"/>
      <c r="G204" s="183"/>
      <c r="H204" s="1"/>
      <c r="I204" s="1"/>
      <c r="J204" s="1"/>
      <c r="K204" s="1"/>
      <c r="L204" s="1"/>
      <c r="M204" s="184"/>
      <c r="N204" s="1"/>
      <c r="O204" s="183"/>
      <c r="P204" s="1"/>
      <c r="Q204" s="19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 x14ac:dyDescent="0.35">
      <c r="A205" s="19"/>
      <c r="B205" s="19"/>
      <c r="C205" s="1"/>
      <c r="D205" s="19"/>
      <c r="E205" s="1"/>
      <c r="F205" s="1"/>
      <c r="G205" s="183"/>
      <c r="H205" s="1"/>
      <c r="I205" s="1"/>
      <c r="J205" s="1"/>
      <c r="K205" s="1"/>
      <c r="L205" s="1"/>
      <c r="M205" s="184"/>
      <c r="N205" s="1"/>
      <c r="O205" s="183"/>
      <c r="P205" s="1"/>
      <c r="Q205" s="19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 x14ac:dyDescent="0.35">
      <c r="A206" s="19"/>
      <c r="B206" s="19"/>
      <c r="C206" s="1"/>
      <c r="D206" s="19"/>
      <c r="E206" s="1"/>
      <c r="F206" s="1"/>
      <c r="G206" s="183"/>
      <c r="H206" s="1"/>
      <c r="I206" s="1"/>
      <c r="J206" s="1"/>
      <c r="K206" s="1"/>
      <c r="L206" s="1"/>
      <c r="M206" s="184"/>
      <c r="N206" s="1"/>
      <c r="O206" s="183"/>
      <c r="P206" s="1"/>
      <c r="Q206" s="19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 x14ac:dyDescent="0.35">
      <c r="A207" s="19"/>
      <c r="B207" s="19"/>
      <c r="C207" s="1"/>
      <c r="D207" s="19"/>
      <c r="E207" s="1"/>
      <c r="F207" s="1"/>
      <c r="G207" s="183"/>
      <c r="H207" s="1"/>
      <c r="I207" s="1"/>
      <c r="J207" s="1"/>
      <c r="K207" s="1"/>
      <c r="L207" s="1"/>
      <c r="M207" s="184"/>
      <c r="N207" s="1"/>
      <c r="O207" s="183"/>
      <c r="P207" s="1"/>
      <c r="Q207" s="19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 x14ac:dyDescent="0.35">
      <c r="A208" s="19"/>
      <c r="B208" s="19"/>
      <c r="C208" s="1"/>
      <c r="D208" s="19"/>
      <c r="E208" s="1"/>
      <c r="F208" s="1"/>
      <c r="G208" s="183"/>
      <c r="H208" s="1"/>
      <c r="I208" s="1"/>
      <c r="J208" s="1"/>
      <c r="K208" s="1"/>
      <c r="L208" s="1"/>
      <c r="M208" s="184"/>
      <c r="N208" s="1"/>
      <c r="O208" s="183"/>
      <c r="P208" s="1"/>
      <c r="Q208" s="19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 x14ac:dyDescent="0.35">
      <c r="A209" s="19"/>
      <c r="B209" s="19"/>
      <c r="C209" s="1"/>
      <c r="D209" s="19"/>
      <c r="E209" s="1"/>
      <c r="F209" s="1"/>
      <c r="G209" s="183"/>
      <c r="H209" s="1"/>
      <c r="I209" s="1"/>
      <c r="J209" s="1"/>
      <c r="K209" s="1"/>
      <c r="L209" s="1"/>
      <c r="M209" s="184"/>
      <c r="N209" s="1"/>
      <c r="O209" s="183"/>
      <c r="P209" s="1"/>
      <c r="Q209" s="19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 x14ac:dyDescent="0.35">
      <c r="A210" s="19"/>
      <c r="B210" s="19"/>
      <c r="C210" s="1"/>
      <c r="D210" s="19"/>
      <c r="E210" s="1"/>
      <c r="F210" s="1"/>
      <c r="G210" s="183"/>
      <c r="H210" s="1"/>
      <c r="I210" s="1"/>
      <c r="J210" s="1"/>
      <c r="K210" s="1"/>
      <c r="L210" s="1"/>
      <c r="M210" s="184"/>
      <c r="N210" s="1"/>
      <c r="O210" s="183"/>
      <c r="P210" s="1"/>
      <c r="Q210" s="19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 x14ac:dyDescent="0.35">
      <c r="A211" s="19"/>
      <c r="B211" s="19"/>
      <c r="C211" s="1"/>
      <c r="D211" s="19"/>
      <c r="E211" s="1"/>
      <c r="F211" s="1"/>
      <c r="G211" s="183"/>
      <c r="H211" s="1"/>
      <c r="I211" s="1"/>
      <c r="J211" s="1"/>
      <c r="K211" s="1"/>
      <c r="L211" s="1"/>
      <c r="M211" s="184"/>
      <c r="N211" s="1"/>
      <c r="O211" s="183"/>
      <c r="P211" s="1"/>
      <c r="Q211" s="19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 x14ac:dyDescent="0.35">
      <c r="A212" s="19"/>
      <c r="B212" s="19"/>
      <c r="C212" s="1"/>
      <c r="D212" s="19"/>
      <c r="E212" s="1"/>
      <c r="F212" s="1"/>
      <c r="G212" s="183"/>
      <c r="H212" s="1"/>
      <c r="I212" s="1"/>
      <c r="J212" s="1"/>
      <c r="K212" s="1"/>
      <c r="L212" s="1"/>
      <c r="M212" s="184"/>
      <c r="N212" s="1"/>
      <c r="O212" s="183"/>
      <c r="P212" s="1"/>
      <c r="Q212" s="19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 x14ac:dyDescent="0.35">
      <c r="A213" s="19"/>
      <c r="B213" s="19"/>
      <c r="C213" s="1"/>
      <c r="D213" s="19"/>
      <c r="E213" s="1"/>
      <c r="F213" s="1"/>
      <c r="G213" s="183"/>
      <c r="H213" s="1"/>
      <c r="I213" s="1"/>
      <c r="J213" s="1"/>
      <c r="K213" s="1"/>
      <c r="L213" s="1"/>
      <c r="M213" s="184"/>
      <c r="N213" s="1"/>
      <c r="O213" s="183"/>
      <c r="P213" s="1"/>
      <c r="Q213" s="19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 x14ac:dyDescent="0.35">
      <c r="A214" s="19"/>
      <c r="B214" s="19"/>
      <c r="C214" s="1"/>
      <c r="D214" s="19"/>
      <c r="E214" s="1"/>
      <c r="F214" s="1"/>
      <c r="G214" s="183"/>
      <c r="H214" s="1"/>
      <c r="I214" s="1"/>
      <c r="J214" s="1"/>
      <c r="K214" s="1"/>
      <c r="L214" s="1"/>
      <c r="M214" s="184"/>
      <c r="N214" s="1"/>
      <c r="O214" s="183"/>
      <c r="P214" s="1"/>
      <c r="Q214" s="19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 x14ac:dyDescent="0.35">
      <c r="A215" s="19"/>
      <c r="B215" s="19"/>
      <c r="C215" s="1"/>
      <c r="D215" s="19"/>
      <c r="E215" s="1"/>
      <c r="F215" s="1"/>
      <c r="G215" s="183"/>
      <c r="H215" s="1"/>
      <c r="I215" s="1"/>
      <c r="J215" s="1"/>
      <c r="K215" s="1"/>
      <c r="L215" s="1"/>
      <c r="M215" s="184"/>
      <c r="N215" s="1"/>
      <c r="O215" s="183"/>
      <c r="P215" s="1"/>
      <c r="Q215" s="19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35">
      <c r="A216" s="19"/>
      <c r="B216" s="19"/>
      <c r="C216" s="1"/>
      <c r="D216" s="19"/>
      <c r="E216" s="1"/>
      <c r="F216" s="1"/>
      <c r="G216" s="183"/>
      <c r="H216" s="1"/>
      <c r="I216" s="1"/>
      <c r="J216" s="1"/>
      <c r="K216" s="1"/>
      <c r="L216" s="1"/>
      <c r="M216" s="184"/>
      <c r="N216" s="1"/>
      <c r="O216" s="183"/>
      <c r="P216" s="1"/>
      <c r="Q216" s="19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35">
      <c r="A217" s="19"/>
      <c r="B217" s="19"/>
      <c r="C217" s="1"/>
      <c r="D217" s="19"/>
      <c r="E217" s="1"/>
      <c r="F217" s="1"/>
      <c r="G217" s="183"/>
      <c r="H217" s="1"/>
      <c r="I217" s="1"/>
      <c r="J217" s="1"/>
      <c r="K217" s="1"/>
      <c r="L217" s="1"/>
      <c r="M217" s="184"/>
      <c r="N217" s="1"/>
      <c r="O217" s="183"/>
      <c r="P217" s="1"/>
      <c r="Q217" s="19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35">
      <c r="A218" s="19"/>
      <c r="B218" s="19"/>
      <c r="C218" s="1"/>
      <c r="D218" s="19"/>
      <c r="E218" s="1"/>
      <c r="F218" s="1"/>
      <c r="G218" s="183"/>
      <c r="H218" s="1"/>
      <c r="I218" s="1"/>
      <c r="J218" s="1"/>
      <c r="K218" s="1"/>
      <c r="L218" s="1"/>
      <c r="M218" s="184"/>
      <c r="N218" s="1"/>
      <c r="O218" s="183"/>
      <c r="P218" s="1"/>
      <c r="Q218" s="19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35">
      <c r="A219" s="19"/>
      <c r="B219" s="19"/>
      <c r="C219" s="1"/>
      <c r="D219" s="19"/>
      <c r="E219" s="1"/>
      <c r="F219" s="1"/>
      <c r="G219" s="183"/>
      <c r="H219" s="1"/>
      <c r="I219" s="1"/>
      <c r="J219" s="1"/>
      <c r="K219" s="1"/>
      <c r="L219" s="1"/>
      <c r="M219" s="184"/>
      <c r="N219" s="1"/>
      <c r="O219" s="183"/>
      <c r="P219" s="1"/>
      <c r="Q219" s="19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35">
      <c r="A220" s="19"/>
      <c r="B220" s="19"/>
      <c r="C220" s="1"/>
      <c r="D220" s="19"/>
      <c r="E220" s="1"/>
      <c r="F220" s="1"/>
      <c r="G220" s="183"/>
      <c r="H220" s="1"/>
      <c r="I220" s="1"/>
      <c r="J220" s="1"/>
      <c r="K220" s="1"/>
      <c r="L220" s="1"/>
      <c r="M220" s="184"/>
      <c r="N220" s="1"/>
      <c r="O220" s="183"/>
      <c r="P220" s="1"/>
      <c r="Q220" s="19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35">
      <c r="A221" s="19"/>
      <c r="B221" s="19"/>
      <c r="C221" s="1"/>
      <c r="D221" s="19"/>
      <c r="E221" s="1"/>
      <c r="F221" s="1"/>
      <c r="G221" s="183"/>
      <c r="H221" s="1"/>
      <c r="I221" s="1"/>
      <c r="J221" s="1"/>
      <c r="K221" s="1"/>
      <c r="L221" s="1"/>
      <c r="M221" s="184"/>
      <c r="N221" s="1"/>
      <c r="O221" s="183"/>
      <c r="P221" s="1"/>
      <c r="Q221" s="19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35">
      <c r="A222" s="19"/>
      <c r="B222" s="19"/>
      <c r="C222" s="1"/>
      <c r="D222" s="19"/>
      <c r="E222" s="1"/>
      <c r="F222" s="1"/>
      <c r="G222" s="183"/>
      <c r="H222" s="1"/>
      <c r="I222" s="1"/>
      <c r="J222" s="1"/>
      <c r="K222" s="1"/>
      <c r="L222" s="1"/>
      <c r="M222" s="184"/>
      <c r="N222" s="1"/>
      <c r="O222" s="183"/>
      <c r="P222" s="1"/>
      <c r="Q222" s="19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35">
      <c r="A223" s="19"/>
      <c r="B223" s="19"/>
      <c r="C223" s="1"/>
      <c r="D223" s="19"/>
      <c r="E223" s="1"/>
      <c r="F223" s="1"/>
      <c r="G223" s="183"/>
      <c r="H223" s="1"/>
      <c r="I223" s="1"/>
      <c r="J223" s="1"/>
      <c r="K223" s="1"/>
      <c r="L223" s="1"/>
      <c r="M223" s="184"/>
      <c r="N223" s="1"/>
      <c r="O223" s="183"/>
      <c r="P223" s="1"/>
      <c r="Q223" s="19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35">
      <c r="A224" s="19"/>
      <c r="B224" s="19"/>
      <c r="C224" s="1"/>
      <c r="D224" s="19"/>
      <c r="E224" s="1"/>
      <c r="F224" s="1"/>
      <c r="G224" s="183"/>
      <c r="H224" s="1"/>
      <c r="I224" s="1"/>
      <c r="J224" s="1"/>
      <c r="K224" s="1"/>
      <c r="L224" s="1"/>
      <c r="M224" s="184"/>
      <c r="N224" s="1"/>
      <c r="O224" s="183"/>
      <c r="P224" s="1"/>
      <c r="Q224" s="19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35">
      <c r="A225" s="19"/>
      <c r="B225" s="19"/>
      <c r="C225" s="1"/>
      <c r="D225" s="19"/>
      <c r="E225" s="1"/>
      <c r="F225" s="1"/>
      <c r="G225" s="183"/>
      <c r="H225" s="1"/>
      <c r="I225" s="1"/>
      <c r="J225" s="1"/>
      <c r="K225" s="1"/>
      <c r="L225" s="1"/>
      <c r="M225" s="184"/>
      <c r="N225" s="1"/>
      <c r="O225" s="183"/>
      <c r="P225" s="1"/>
      <c r="Q225" s="19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35">
      <c r="A226" s="19"/>
      <c r="B226" s="19"/>
      <c r="C226" s="1"/>
      <c r="D226" s="19"/>
      <c r="E226" s="1"/>
      <c r="F226" s="1"/>
      <c r="G226" s="183"/>
      <c r="H226" s="1"/>
      <c r="I226" s="1"/>
      <c r="J226" s="1"/>
      <c r="K226" s="1"/>
      <c r="L226" s="1"/>
      <c r="M226" s="184"/>
      <c r="N226" s="1"/>
      <c r="O226" s="183"/>
      <c r="P226" s="1"/>
      <c r="Q226" s="19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35">
      <c r="A227" s="19"/>
      <c r="B227" s="19"/>
      <c r="C227" s="1"/>
      <c r="D227" s="19"/>
      <c r="E227" s="1"/>
      <c r="F227" s="1"/>
      <c r="G227" s="183"/>
      <c r="H227" s="1"/>
      <c r="I227" s="1"/>
      <c r="J227" s="1"/>
      <c r="K227" s="1"/>
      <c r="L227" s="1"/>
      <c r="M227" s="184"/>
      <c r="N227" s="1"/>
      <c r="O227" s="183"/>
      <c r="P227" s="1"/>
      <c r="Q227" s="19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35">
      <c r="A228" s="19"/>
      <c r="B228" s="19"/>
      <c r="C228" s="1"/>
      <c r="D228" s="19"/>
      <c r="E228" s="1"/>
      <c r="F228" s="1"/>
      <c r="G228" s="183"/>
      <c r="H228" s="1"/>
      <c r="I228" s="1"/>
      <c r="J228" s="1"/>
      <c r="K228" s="1"/>
      <c r="L228" s="1"/>
      <c r="M228" s="184"/>
      <c r="N228" s="1"/>
      <c r="O228" s="183"/>
      <c r="P228" s="1"/>
      <c r="Q228" s="19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35">
      <c r="A229" s="19"/>
      <c r="B229" s="19"/>
      <c r="C229" s="1"/>
      <c r="D229" s="19"/>
      <c r="E229" s="1"/>
      <c r="F229" s="1"/>
      <c r="G229" s="183"/>
      <c r="H229" s="1"/>
      <c r="I229" s="1"/>
      <c r="J229" s="1"/>
      <c r="K229" s="1"/>
      <c r="L229" s="1"/>
      <c r="M229" s="184"/>
      <c r="N229" s="1"/>
      <c r="O229" s="183"/>
      <c r="P229" s="1"/>
      <c r="Q229" s="19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35">
      <c r="A230" s="19"/>
      <c r="B230" s="19"/>
      <c r="C230" s="1"/>
      <c r="D230" s="19"/>
      <c r="E230" s="1"/>
      <c r="F230" s="1"/>
      <c r="G230" s="183"/>
      <c r="H230" s="1"/>
      <c r="I230" s="1"/>
      <c r="J230" s="1"/>
      <c r="K230" s="1"/>
      <c r="L230" s="1"/>
      <c r="M230" s="184"/>
      <c r="N230" s="1"/>
      <c r="O230" s="183"/>
      <c r="P230" s="1"/>
      <c r="Q230" s="19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35">
      <c r="A231" s="19"/>
      <c r="B231" s="19"/>
      <c r="C231" s="1"/>
      <c r="D231" s="19"/>
      <c r="E231" s="1"/>
      <c r="F231" s="1"/>
      <c r="G231" s="183"/>
      <c r="H231" s="1"/>
      <c r="I231" s="1"/>
      <c r="J231" s="1"/>
      <c r="K231" s="1"/>
      <c r="L231" s="1"/>
      <c r="M231" s="184"/>
      <c r="N231" s="1"/>
      <c r="O231" s="183"/>
      <c r="P231" s="1"/>
      <c r="Q231" s="19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35">
      <c r="A232" s="19"/>
      <c r="B232" s="19"/>
      <c r="C232" s="1"/>
      <c r="D232" s="19"/>
      <c r="E232" s="1"/>
      <c r="F232" s="1"/>
      <c r="G232" s="183"/>
      <c r="H232" s="1"/>
      <c r="I232" s="1"/>
      <c r="J232" s="1"/>
      <c r="K232" s="1"/>
      <c r="L232" s="1"/>
      <c r="M232" s="184"/>
      <c r="N232" s="1"/>
      <c r="O232" s="183"/>
      <c r="P232" s="1"/>
      <c r="Q232" s="19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35">
      <c r="A233" s="19"/>
      <c r="B233" s="19"/>
      <c r="C233" s="1"/>
      <c r="D233" s="19"/>
      <c r="E233" s="1"/>
      <c r="F233" s="1"/>
      <c r="G233" s="183"/>
      <c r="H233" s="1"/>
      <c r="I233" s="1"/>
      <c r="J233" s="1"/>
      <c r="K233" s="1"/>
      <c r="L233" s="1"/>
      <c r="M233" s="184"/>
      <c r="N233" s="1"/>
      <c r="O233" s="183"/>
      <c r="P233" s="1"/>
      <c r="Q233" s="19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35">
      <c r="A234" s="19"/>
      <c r="B234" s="19"/>
      <c r="C234" s="1"/>
      <c r="D234" s="19"/>
      <c r="E234" s="1"/>
      <c r="F234" s="1"/>
      <c r="G234" s="183"/>
      <c r="H234" s="1"/>
      <c r="I234" s="1"/>
      <c r="J234" s="1"/>
      <c r="K234" s="1"/>
      <c r="L234" s="1"/>
      <c r="M234" s="184"/>
      <c r="N234" s="1"/>
      <c r="O234" s="183"/>
      <c r="P234" s="1"/>
      <c r="Q234" s="19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35">
      <c r="A235" s="19"/>
      <c r="B235" s="19"/>
      <c r="C235" s="1"/>
      <c r="D235" s="19"/>
      <c r="E235" s="1"/>
      <c r="F235" s="1"/>
      <c r="G235" s="183"/>
      <c r="H235" s="1"/>
      <c r="I235" s="1"/>
      <c r="J235" s="1"/>
      <c r="K235" s="1"/>
      <c r="L235" s="1"/>
      <c r="M235" s="184"/>
      <c r="N235" s="1"/>
      <c r="O235" s="183"/>
      <c r="P235" s="1"/>
      <c r="Q235" s="19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35">
      <c r="A236" s="19"/>
      <c r="B236" s="19"/>
      <c r="C236" s="1"/>
      <c r="D236" s="19"/>
      <c r="E236" s="1"/>
      <c r="F236" s="1"/>
      <c r="G236" s="183"/>
      <c r="H236" s="1"/>
      <c r="I236" s="1"/>
      <c r="J236" s="1"/>
      <c r="K236" s="1"/>
      <c r="L236" s="1"/>
      <c r="M236" s="184"/>
      <c r="N236" s="1"/>
      <c r="O236" s="183"/>
      <c r="P236" s="1"/>
      <c r="Q236" s="19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35">
      <c r="A237" s="19"/>
      <c r="B237" s="19"/>
      <c r="C237" s="1"/>
      <c r="D237" s="19"/>
      <c r="E237" s="1"/>
      <c r="F237" s="1"/>
      <c r="G237" s="183"/>
      <c r="H237" s="1"/>
      <c r="I237" s="1"/>
      <c r="J237" s="1"/>
      <c r="K237" s="1"/>
      <c r="L237" s="1"/>
      <c r="M237" s="184"/>
      <c r="N237" s="1"/>
      <c r="O237" s="183"/>
      <c r="P237" s="1"/>
      <c r="Q237" s="19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35">
      <c r="A238" s="19"/>
      <c r="B238" s="19"/>
      <c r="C238" s="1"/>
      <c r="D238" s="19"/>
      <c r="E238" s="1"/>
      <c r="F238" s="1"/>
      <c r="G238" s="183"/>
      <c r="H238" s="1"/>
      <c r="I238" s="1"/>
      <c r="J238" s="1"/>
      <c r="K238" s="1"/>
      <c r="L238" s="1"/>
      <c r="M238" s="184"/>
      <c r="N238" s="1"/>
      <c r="O238" s="183"/>
      <c r="P238" s="1"/>
      <c r="Q238" s="19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35">
      <c r="A239" s="19"/>
      <c r="B239" s="19"/>
      <c r="C239" s="1"/>
      <c r="D239" s="19"/>
      <c r="E239" s="1"/>
      <c r="F239" s="1"/>
      <c r="G239" s="183"/>
      <c r="H239" s="1"/>
      <c r="I239" s="1"/>
      <c r="J239" s="1"/>
      <c r="K239" s="1"/>
      <c r="L239" s="1"/>
      <c r="M239" s="184"/>
      <c r="N239" s="1"/>
      <c r="O239" s="183"/>
      <c r="P239" s="1"/>
      <c r="Q239" s="19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35">
      <c r="A240" s="19"/>
      <c r="B240" s="19"/>
      <c r="C240" s="1"/>
      <c r="D240" s="19"/>
      <c r="E240" s="1"/>
      <c r="F240" s="1"/>
      <c r="G240" s="183"/>
      <c r="H240" s="1"/>
      <c r="I240" s="1"/>
      <c r="J240" s="1"/>
      <c r="K240" s="1"/>
      <c r="L240" s="1"/>
      <c r="M240" s="184"/>
      <c r="N240" s="1"/>
      <c r="O240" s="183"/>
      <c r="P240" s="1"/>
      <c r="Q240" s="19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35">
      <c r="A241" s="19"/>
      <c r="B241" s="19"/>
      <c r="C241" s="1"/>
      <c r="D241" s="19"/>
      <c r="E241" s="1"/>
      <c r="F241" s="1"/>
      <c r="G241" s="183"/>
      <c r="H241" s="1"/>
      <c r="I241" s="1"/>
      <c r="J241" s="1"/>
      <c r="K241" s="1"/>
      <c r="L241" s="1"/>
      <c r="M241" s="184"/>
      <c r="N241" s="1"/>
      <c r="O241" s="183"/>
      <c r="P241" s="1"/>
      <c r="Q241" s="19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35">
      <c r="A242" s="19"/>
      <c r="B242" s="19"/>
      <c r="C242" s="1"/>
      <c r="D242" s="19"/>
      <c r="E242" s="1"/>
      <c r="F242" s="1"/>
      <c r="G242" s="183"/>
      <c r="H242" s="1"/>
      <c r="I242" s="1"/>
      <c r="J242" s="1"/>
      <c r="K242" s="1"/>
      <c r="L242" s="1"/>
      <c r="M242" s="184"/>
      <c r="N242" s="1"/>
      <c r="O242" s="183"/>
      <c r="P242" s="1"/>
      <c r="Q242" s="19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35">
      <c r="A243" s="19"/>
      <c r="B243" s="19"/>
      <c r="C243" s="1"/>
      <c r="D243" s="19"/>
      <c r="E243" s="1"/>
      <c r="F243" s="1"/>
      <c r="G243" s="183"/>
      <c r="H243" s="1"/>
      <c r="I243" s="1"/>
      <c r="J243" s="1"/>
      <c r="K243" s="1"/>
      <c r="L243" s="1"/>
      <c r="M243" s="184"/>
      <c r="N243" s="1"/>
      <c r="O243" s="183"/>
      <c r="P243" s="1"/>
      <c r="Q243" s="19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35">
      <c r="A244" s="19"/>
      <c r="B244" s="19"/>
      <c r="C244" s="1"/>
      <c r="D244" s="19"/>
      <c r="E244" s="1"/>
      <c r="F244" s="1"/>
      <c r="G244" s="183"/>
      <c r="H244" s="1"/>
      <c r="I244" s="1"/>
      <c r="J244" s="1"/>
      <c r="K244" s="1"/>
      <c r="L244" s="1"/>
      <c r="M244" s="184"/>
      <c r="N244" s="1"/>
      <c r="O244" s="183"/>
      <c r="P244" s="1"/>
      <c r="Q244" s="19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35">
      <c r="A245" s="19"/>
      <c r="B245" s="19"/>
      <c r="C245" s="1"/>
      <c r="D245" s="19"/>
      <c r="E245" s="1"/>
      <c r="F245" s="1"/>
      <c r="G245" s="183"/>
      <c r="H245" s="1"/>
      <c r="I245" s="1"/>
      <c r="J245" s="1"/>
      <c r="K245" s="1"/>
      <c r="L245" s="1"/>
      <c r="M245" s="184"/>
      <c r="N245" s="1"/>
      <c r="O245" s="183"/>
      <c r="P245" s="1"/>
      <c r="Q245" s="19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35">
      <c r="A246" s="19"/>
      <c r="B246" s="19"/>
      <c r="C246" s="1"/>
      <c r="D246" s="19"/>
      <c r="E246" s="1"/>
      <c r="F246" s="1"/>
      <c r="G246" s="183"/>
      <c r="H246" s="1"/>
      <c r="I246" s="1"/>
      <c r="J246" s="1"/>
      <c r="K246" s="1"/>
      <c r="L246" s="1"/>
      <c r="M246" s="184"/>
      <c r="N246" s="1"/>
      <c r="O246" s="183"/>
      <c r="P246" s="1"/>
      <c r="Q246" s="19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35">
      <c r="A247" s="19"/>
      <c r="B247" s="19"/>
      <c r="C247" s="1"/>
      <c r="D247" s="19"/>
      <c r="E247" s="1"/>
      <c r="F247" s="1"/>
      <c r="G247" s="183"/>
      <c r="H247" s="1"/>
      <c r="I247" s="1"/>
      <c r="J247" s="1"/>
      <c r="K247" s="1"/>
      <c r="L247" s="1"/>
      <c r="M247" s="184"/>
      <c r="N247" s="1"/>
      <c r="O247" s="183"/>
      <c r="P247" s="1"/>
      <c r="Q247" s="19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35">
      <c r="A248" s="19"/>
      <c r="B248" s="19"/>
      <c r="C248" s="1"/>
      <c r="D248" s="19"/>
      <c r="E248" s="1"/>
      <c r="F248" s="1"/>
      <c r="G248" s="183"/>
      <c r="H248" s="1"/>
      <c r="I248" s="1"/>
      <c r="J248" s="1"/>
      <c r="K248" s="1"/>
      <c r="L248" s="1"/>
      <c r="M248" s="184"/>
      <c r="N248" s="1"/>
      <c r="O248" s="183"/>
      <c r="P248" s="1"/>
      <c r="Q248" s="19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35">
      <c r="A249" s="19"/>
      <c r="B249" s="19"/>
      <c r="C249" s="1"/>
      <c r="D249" s="19"/>
      <c r="E249" s="1"/>
      <c r="F249" s="1"/>
      <c r="G249" s="183"/>
      <c r="H249" s="1"/>
      <c r="I249" s="1"/>
      <c r="J249" s="1"/>
      <c r="K249" s="1"/>
      <c r="L249" s="1"/>
      <c r="M249" s="184"/>
      <c r="N249" s="1"/>
      <c r="O249" s="183"/>
      <c r="P249" s="1"/>
      <c r="Q249" s="19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35">
      <c r="A250" s="19"/>
      <c r="B250" s="19"/>
      <c r="C250" s="1"/>
      <c r="D250" s="19"/>
      <c r="E250" s="1"/>
      <c r="F250" s="1"/>
      <c r="G250" s="183"/>
      <c r="H250" s="1"/>
      <c r="I250" s="1"/>
      <c r="J250" s="1"/>
      <c r="K250" s="1"/>
      <c r="L250" s="1"/>
      <c r="M250" s="184"/>
      <c r="N250" s="1"/>
      <c r="O250" s="183"/>
      <c r="P250" s="1"/>
      <c r="Q250" s="19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35">
      <c r="A251" s="19"/>
      <c r="B251" s="19"/>
      <c r="C251" s="1"/>
      <c r="D251" s="19"/>
      <c r="E251" s="1"/>
      <c r="F251" s="1"/>
      <c r="G251" s="183"/>
      <c r="H251" s="1"/>
      <c r="I251" s="1"/>
      <c r="J251" s="1"/>
      <c r="K251" s="1"/>
      <c r="L251" s="1"/>
      <c r="M251" s="184"/>
      <c r="N251" s="1"/>
      <c r="O251" s="183"/>
      <c r="P251" s="1"/>
      <c r="Q251" s="19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35">
      <c r="A252" s="19"/>
      <c r="B252" s="19"/>
      <c r="C252" s="1"/>
      <c r="D252" s="19"/>
      <c r="E252" s="1"/>
      <c r="F252" s="1"/>
      <c r="G252" s="183"/>
      <c r="H252" s="1"/>
      <c r="I252" s="1"/>
      <c r="J252" s="1"/>
      <c r="K252" s="1"/>
      <c r="L252" s="1"/>
      <c r="M252" s="184"/>
      <c r="N252" s="1"/>
      <c r="O252" s="183"/>
      <c r="P252" s="1"/>
      <c r="Q252" s="19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35">
      <c r="A253" s="19"/>
      <c r="B253" s="19"/>
      <c r="C253" s="1"/>
      <c r="D253" s="19"/>
      <c r="E253" s="1"/>
      <c r="F253" s="1"/>
      <c r="G253" s="183"/>
      <c r="H253" s="1"/>
      <c r="I253" s="1"/>
      <c r="J253" s="1"/>
      <c r="K253" s="1"/>
      <c r="L253" s="1"/>
      <c r="M253" s="184"/>
      <c r="N253" s="1"/>
      <c r="O253" s="183"/>
      <c r="P253" s="1"/>
      <c r="Q253" s="19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35">
      <c r="A254" s="19"/>
      <c r="B254" s="19"/>
      <c r="C254" s="1"/>
      <c r="D254" s="19"/>
      <c r="E254" s="1"/>
      <c r="F254" s="1"/>
      <c r="G254" s="183"/>
      <c r="H254" s="1"/>
      <c r="I254" s="1"/>
      <c r="J254" s="1"/>
      <c r="K254" s="1"/>
      <c r="L254" s="1"/>
      <c r="M254" s="184"/>
      <c r="N254" s="1"/>
      <c r="O254" s="183"/>
      <c r="P254" s="1"/>
      <c r="Q254" s="19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35">
      <c r="A255" s="19"/>
      <c r="B255" s="19"/>
      <c r="C255" s="1"/>
      <c r="D255" s="19"/>
      <c r="E255" s="1"/>
      <c r="F255" s="1"/>
      <c r="G255" s="183"/>
      <c r="H255" s="1"/>
      <c r="I255" s="1"/>
      <c r="J255" s="1"/>
      <c r="K255" s="1"/>
      <c r="L255" s="1"/>
      <c r="M255" s="184"/>
      <c r="N255" s="1"/>
      <c r="O255" s="183"/>
      <c r="P255" s="1"/>
      <c r="Q255" s="19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35">
      <c r="A256" s="19"/>
      <c r="B256" s="19"/>
      <c r="C256" s="1"/>
      <c r="D256" s="19"/>
      <c r="E256" s="1"/>
      <c r="F256" s="1"/>
      <c r="G256" s="183"/>
      <c r="H256" s="1"/>
      <c r="I256" s="1"/>
      <c r="J256" s="1"/>
      <c r="K256" s="1"/>
      <c r="L256" s="1"/>
      <c r="M256" s="184"/>
      <c r="N256" s="1"/>
      <c r="O256" s="183"/>
      <c r="P256" s="1"/>
      <c r="Q256" s="19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35">
      <c r="A257" s="19"/>
      <c r="B257" s="19"/>
      <c r="C257" s="1"/>
      <c r="D257" s="19"/>
      <c r="E257" s="1"/>
      <c r="F257" s="1"/>
      <c r="G257" s="183"/>
      <c r="H257" s="1"/>
      <c r="I257" s="1"/>
      <c r="J257" s="1"/>
      <c r="K257" s="1"/>
      <c r="L257" s="1"/>
      <c r="M257" s="184"/>
      <c r="N257" s="1"/>
      <c r="O257" s="183"/>
      <c r="P257" s="1"/>
      <c r="Q257" s="19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35">
      <c r="A258" s="19"/>
      <c r="B258" s="19"/>
      <c r="C258" s="1"/>
      <c r="D258" s="19"/>
      <c r="E258" s="1"/>
      <c r="F258" s="1"/>
      <c r="G258" s="183"/>
      <c r="H258" s="1"/>
      <c r="I258" s="1"/>
      <c r="J258" s="1"/>
      <c r="K258" s="1"/>
      <c r="L258" s="1"/>
      <c r="M258" s="184"/>
      <c r="N258" s="1"/>
      <c r="O258" s="183"/>
      <c r="P258" s="1"/>
      <c r="Q258" s="19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35">
      <c r="A259" s="19"/>
      <c r="B259" s="19"/>
      <c r="C259" s="1"/>
      <c r="D259" s="19"/>
      <c r="E259" s="1"/>
      <c r="F259" s="1"/>
      <c r="G259" s="183"/>
      <c r="H259" s="1"/>
      <c r="I259" s="1"/>
      <c r="J259" s="1"/>
      <c r="K259" s="1"/>
      <c r="L259" s="1"/>
      <c r="M259" s="184"/>
      <c r="N259" s="1"/>
      <c r="O259" s="183"/>
      <c r="P259" s="1"/>
      <c r="Q259" s="19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35">
      <c r="A260" s="19"/>
      <c r="B260" s="19"/>
      <c r="C260" s="1"/>
      <c r="D260" s="19"/>
      <c r="E260" s="1"/>
      <c r="F260" s="1"/>
      <c r="G260" s="183"/>
      <c r="H260" s="1"/>
      <c r="I260" s="1"/>
      <c r="J260" s="1"/>
      <c r="K260" s="1"/>
      <c r="L260" s="1"/>
      <c r="M260" s="184"/>
      <c r="N260" s="1"/>
      <c r="O260" s="183"/>
      <c r="P260" s="1"/>
      <c r="Q260" s="19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35">
      <c r="A261" s="19"/>
      <c r="B261" s="19"/>
      <c r="C261" s="1"/>
      <c r="D261" s="19"/>
      <c r="E261" s="1"/>
      <c r="F261" s="1"/>
      <c r="G261" s="183"/>
      <c r="H261" s="1"/>
      <c r="I261" s="1"/>
      <c r="J261" s="1"/>
      <c r="K261" s="1"/>
      <c r="L261" s="1"/>
      <c r="M261" s="184"/>
      <c r="N261" s="1"/>
      <c r="O261" s="183"/>
      <c r="P261" s="1"/>
      <c r="Q261" s="19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35">
      <c r="A262" s="19"/>
      <c r="B262" s="19"/>
      <c r="C262" s="1"/>
      <c r="D262" s="19"/>
      <c r="E262" s="1"/>
      <c r="F262" s="1"/>
      <c r="G262" s="183"/>
      <c r="H262" s="1"/>
      <c r="I262" s="1"/>
      <c r="J262" s="1"/>
      <c r="K262" s="1"/>
      <c r="L262" s="1"/>
      <c r="M262" s="184"/>
      <c r="N262" s="1"/>
      <c r="O262" s="183"/>
      <c r="P262" s="1"/>
      <c r="Q262" s="19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35">
      <c r="A263" s="19"/>
      <c r="B263" s="19"/>
      <c r="C263" s="1"/>
      <c r="D263" s="19"/>
      <c r="E263" s="1"/>
      <c r="F263" s="1"/>
      <c r="G263" s="183"/>
      <c r="H263" s="1"/>
      <c r="I263" s="1"/>
      <c r="J263" s="1"/>
      <c r="K263" s="1"/>
      <c r="L263" s="1"/>
      <c r="M263" s="184"/>
      <c r="N263" s="1"/>
      <c r="O263" s="183"/>
      <c r="P263" s="1"/>
      <c r="Q263" s="19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35">
      <c r="A264" s="19"/>
      <c r="B264" s="19"/>
      <c r="C264" s="1"/>
      <c r="D264" s="19"/>
      <c r="E264" s="1"/>
      <c r="F264" s="1"/>
      <c r="G264" s="183"/>
      <c r="H264" s="1"/>
      <c r="I264" s="1"/>
      <c r="J264" s="1"/>
      <c r="K264" s="1"/>
      <c r="L264" s="1"/>
      <c r="M264" s="184"/>
      <c r="N264" s="1"/>
      <c r="O264" s="183"/>
      <c r="P264" s="1"/>
      <c r="Q264" s="19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35">
      <c r="A265" s="19"/>
      <c r="B265" s="19"/>
      <c r="C265" s="1"/>
      <c r="D265" s="19"/>
      <c r="E265" s="1"/>
      <c r="F265" s="1"/>
      <c r="G265" s="183"/>
      <c r="H265" s="1"/>
      <c r="I265" s="1"/>
      <c r="J265" s="1"/>
      <c r="K265" s="1"/>
      <c r="L265" s="1"/>
      <c r="M265" s="184"/>
      <c r="N265" s="1"/>
      <c r="O265" s="183"/>
      <c r="P265" s="1"/>
      <c r="Q265" s="19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35">
      <c r="A266" s="19"/>
      <c r="B266" s="19"/>
      <c r="C266" s="1"/>
      <c r="D266" s="19"/>
      <c r="E266" s="1"/>
      <c r="F266" s="1"/>
      <c r="G266" s="183"/>
      <c r="H266" s="1"/>
      <c r="I266" s="1"/>
      <c r="J266" s="1"/>
      <c r="K266" s="1"/>
      <c r="L266" s="1"/>
      <c r="M266" s="184"/>
      <c r="N266" s="1"/>
      <c r="O266" s="183"/>
      <c r="P266" s="1"/>
      <c r="Q266" s="19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35">
      <c r="A267" s="19"/>
      <c r="B267" s="19"/>
      <c r="C267" s="1"/>
      <c r="D267" s="19"/>
      <c r="E267" s="1"/>
      <c r="F267" s="1"/>
      <c r="G267" s="183"/>
      <c r="H267" s="1"/>
      <c r="I267" s="1"/>
      <c r="J267" s="1"/>
      <c r="K267" s="1"/>
      <c r="L267" s="1"/>
      <c r="M267" s="184"/>
      <c r="N267" s="1"/>
      <c r="O267" s="183"/>
      <c r="P267" s="1"/>
      <c r="Q267" s="19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35">
      <c r="A268" s="19"/>
      <c r="B268" s="19"/>
      <c r="C268" s="1"/>
      <c r="D268" s="19"/>
      <c r="E268" s="1"/>
      <c r="F268" s="1"/>
      <c r="G268" s="183"/>
      <c r="H268" s="1"/>
      <c r="I268" s="1"/>
      <c r="J268" s="1"/>
      <c r="K268" s="1"/>
      <c r="L268" s="1"/>
      <c r="M268" s="184"/>
      <c r="N268" s="1"/>
      <c r="O268" s="183"/>
      <c r="P268" s="1"/>
      <c r="Q268" s="19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35">
      <c r="A269" s="19"/>
      <c r="B269" s="19"/>
      <c r="C269" s="1"/>
      <c r="D269" s="19"/>
      <c r="E269" s="1"/>
      <c r="F269" s="1"/>
      <c r="G269" s="183"/>
      <c r="H269" s="1"/>
      <c r="I269" s="1"/>
      <c r="J269" s="1"/>
      <c r="K269" s="1"/>
      <c r="L269" s="1"/>
      <c r="M269" s="184"/>
      <c r="N269" s="1"/>
      <c r="O269" s="183"/>
      <c r="P269" s="1"/>
      <c r="Q269" s="19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35">
      <c r="A270" s="19"/>
      <c r="B270" s="19"/>
      <c r="C270" s="1"/>
      <c r="D270" s="19"/>
      <c r="E270" s="1"/>
      <c r="F270" s="1"/>
      <c r="G270" s="183"/>
      <c r="H270" s="1"/>
      <c r="I270" s="1"/>
      <c r="J270" s="1"/>
      <c r="K270" s="1"/>
      <c r="L270" s="1"/>
      <c r="M270" s="184"/>
      <c r="N270" s="1"/>
      <c r="O270" s="183"/>
      <c r="P270" s="1"/>
      <c r="Q270" s="19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35">
      <c r="A271" s="19"/>
      <c r="B271" s="19"/>
      <c r="C271" s="1"/>
      <c r="D271" s="19"/>
      <c r="E271" s="1"/>
      <c r="F271" s="1"/>
      <c r="G271" s="183"/>
      <c r="H271" s="1"/>
      <c r="I271" s="1"/>
      <c r="J271" s="1"/>
      <c r="K271" s="1"/>
      <c r="L271" s="1"/>
      <c r="M271" s="184"/>
      <c r="N271" s="1"/>
      <c r="O271" s="183"/>
      <c r="P271" s="1"/>
      <c r="Q271" s="19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35">
      <c r="A272" s="19"/>
      <c r="B272" s="19"/>
      <c r="C272" s="1"/>
      <c r="D272" s="19"/>
      <c r="E272" s="1"/>
      <c r="F272" s="1"/>
      <c r="G272" s="183"/>
      <c r="H272" s="1"/>
      <c r="I272" s="1"/>
      <c r="J272" s="1"/>
      <c r="K272" s="1"/>
      <c r="L272" s="1"/>
      <c r="M272" s="184"/>
      <c r="N272" s="1"/>
      <c r="O272" s="183"/>
      <c r="P272" s="1"/>
      <c r="Q272" s="19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35">
      <c r="A273" s="19"/>
      <c r="B273" s="19"/>
      <c r="C273" s="1"/>
      <c r="D273" s="19"/>
      <c r="E273" s="1"/>
      <c r="F273" s="1"/>
      <c r="G273" s="183"/>
      <c r="H273" s="1"/>
      <c r="I273" s="1"/>
      <c r="J273" s="1"/>
      <c r="K273" s="1"/>
      <c r="L273" s="1"/>
      <c r="M273" s="184"/>
      <c r="N273" s="1"/>
      <c r="O273" s="183"/>
      <c r="P273" s="1"/>
      <c r="Q273" s="19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35">
      <c r="A274" s="19"/>
      <c r="B274" s="19"/>
      <c r="C274" s="1"/>
      <c r="D274" s="19"/>
      <c r="E274" s="1"/>
      <c r="F274" s="1"/>
      <c r="G274" s="183"/>
      <c r="H274" s="1"/>
      <c r="I274" s="1"/>
      <c r="J274" s="1"/>
      <c r="K274" s="1"/>
      <c r="L274" s="1"/>
      <c r="M274" s="184"/>
      <c r="N274" s="1"/>
      <c r="O274" s="183"/>
      <c r="P274" s="1"/>
      <c r="Q274" s="19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35">
      <c r="A275" s="19"/>
      <c r="B275" s="19"/>
      <c r="C275" s="1"/>
      <c r="D275" s="19"/>
      <c r="E275" s="1"/>
      <c r="F275" s="1"/>
      <c r="G275" s="183"/>
      <c r="H275" s="1"/>
      <c r="I275" s="1"/>
      <c r="J275" s="1"/>
      <c r="K275" s="1"/>
      <c r="L275" s="1"/>
      <c r="M275" s="184"/>
      <c r="N275" s="1"/>
      <c r="O275" s="183"/>
      <c r="P275" s="1"/>
      <c r="Q275" s="19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35">
      <c r="A276" s="19"/>
      <c r="B276" s="19"/>
      <c r="C276" s="1"/>
      <c r="D276" s="19"/>
      <c r="E276" s="1"/>
      <c r="F276" s="1"/>
      <c r="G276" s="183"/>
      <c r="H276" s="1"/>
      <c r="I276" s="1"/>
      <c r="J276" s="1"/>
      <c r="K276" s="1"/>
      <c r="L276" s="1"/>
      <c r="M276" s="184"/>
      <c r="N276" s="1"/>
      <c r="O276" s="183"/>
      <c r="P276" s="1"/>
      <c r="Q276" s="19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35">
      <c r="A277" s="19"/>
      <c r="B277" s="19"/>
      <c r="C277" s="1"/>
      <c r="D277" s="19"/>
      <c r="E277" s="1"/>
      <c r="F277" s="1"/>
      <c r="G277" s="183"/>
      <c r="H277" s="1"/>
      <c r="I277" s="1"/>
      <c r="J277" s="1"/>
      <c r="K277" s="1"/>
      <c r="L277" s="1"/>
      <c r="M277" s="184"/>
      <c r="N277" s="1"/>
      <c r="O277" s="183"/>
      <c r="P277" s="1"/>
      <c r="Q277" s="19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35">
      <c r="A278" s="19"/>
      <c r="B278" s="19"/>
      <c r="C278" s="1"/>
      <c r="D278" s="19"/>
      <c r="E278" s="1"/>
      <c r="F278" s="1"/>
      <c r="G278" s="183"/>
      <c r="H278" s="1"/>
      <c r="I278" s="1"/>
      <c r="J278" s="1"/>
      <c r="K278" s="1"/>
      <c r="L278" s="1"/>
      <c r="M278" s="184"/>
      <c r="N278" s="1"/>
      <c r="O278" s="183"/>
      <c r="P278" s="1"/>
      <c r="Q278" s="19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35">
      <c r="A279" s="19"/>
      <c r="B279" s="19"/>
      <c r="C279" s="1"/>
      <c r="D279" s="19"/>
      <c r="E279" s="1"/>
      <c r="F279" s="1"/>
      <c r="G279" s="183"/>
      <c r="H279" s="1"/>
      <c r="I279" s="1"/>
      <c r="J279" s="1"/>
      <c r="K279" s="1"/>
      <c r="L279" s="1"/>
      <c r="M279" s="184"/>
      <c r="N279" s="1"/>
      <c r="O279" s="183"/>
      <c r="P279" s="1"/>
      <c r="Q279" s="19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35">
      <c r="A280" s="19"/>
      <c r="B280" s="19"/>
      <c r="C280" s="1"/>
      <c r="D280" s="19"/>
      <c r="E280" s="1"/>
      <c r="F280" s="1"/>
      <c r="G280" s="183"/>
      <c r="H280" s="1"/>
      <c r="I280" s="1"/>
      <c r="J280" s="1"/>
      <c r="K280" s="1"/>
      <c r="L280" s="1"/>
      <c r="M280" s="184"/>
      <c r="N280" s="1"/>
      <c r="O280" s="183"/>
      <c r="P280" s="1"/>
      <c r="Q280" s="19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35">
      <c r="A281" s="19"/>
      <c r="B281" s="19"/>
      <c r="C281" s="1"/>
      <c r="D281" s="19"/>
      <c r="E281" s="1"/>
      <c r="F281" s="1"/>
      <c r="G281" s="183"/>
      <c r="H281" s="1"/>
      <c r="I281" s="1"/>
      <c r="J281" s="1"/>
      <c r="K281" s="1"/>
      <c r="L281" s="1"/>
      <c r="M281" s="184"/>
      <c r="N281" s="1"/>
      <c r="O281" s="183"/>
      <c r="P281" s="1"/>
      <c r="Q281" s="19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35">
      <c r="A282" s="19"/>
      <c r="B282" s="19"/>
      <c r="C282" s="1"/>
      <c r="D282" s="19"/>
      <c r="E282" s="1"/>
      <c r="F282" s="1"/>
      <c r="G282" s="183"/>
      <c r="H282" s="1"/>
      <c r="I282" s="1"/>
      <c r="J282" s="1"/>
      <c r="K282" s="1"/>
      <c r="L282" s="1"/>
      <c r="M282" s="184"/>
      <c r="N282" s="1"/>
      <c r="O282" s="183"/>
      <c r="P282" s="1"/>
      <c r="Q282" s="19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35">
      <c r="A283" s="19"/>
      <c r="B283" s="19"/>
      <c r="C283" s="1"/>
      <c r="D283" s="19"/>
      <c r="E283" s="1"/>
      <c r="F283" s="1"/>
      <c r="G283" s="183"/>
      <c r="H283" s="1"/>
      <c r="I283" s="1"/>
      <c r="J283" s="1"/>
      <c r="K283" s="1"/>
      <c r="L283" s="1"/>
      <c r="M283" s="184"/>
      <c r="N283" s="1"/>
      <c r="O283" s="183"/>
      <c r="P283" s="1"/>
      <c r="Q283" s="19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35">
      <c r="A284" s="19"/>
      <c r="B284" s="19"/>
      <c r="C284" s="1"/>
      <c r="D284" s="19"/>
      <c r="E284" s="1"/>
      <c r="F284" s="1"/>
      <c r="G284" s="183"/>
      <c r="H284" s="1"/>
      <c r="I284" s="1"/>
      <c r="J284" s="1"/>
      <c r="K284" s="1"/>
      <c r="L284" s="1"/>
      <c r="M284" s="184"/>
      <c r="N284" s="1"/>
      <c r="O284" s="183"/>
      <c r="P284" s="1"/>
      <c r="Q284" s="19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35">
      <c r="A285" s="19"/>
      <c r="B285" s="19"/>
      <c r="C285" s="1"/>
      <c r="D285" s="19"/>
      <c r="E285" s="1"/>
      <c r="F285" s="1"/>
      <c r="G285" s="183"/>
      <c r="H285" s="1"/>
      <c r="I285" s="1"/>
      <c r="J285" s="1"/>
      <c r="K285" s="1"/>
      <c r="L285" s="1"/>
      <c r="M285" s="184"/>
      <c r="N285" s="1"/>
      <c r="O285" s="183"/>
      <c r="P285" s="1"/>
      <c r="Q285" s="19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35">
      <c r="A286" s="19"/>
      <c r="B286" s="19"/>
      <c r="C286" s="1"/>
      <c r="D286" s="19"/>
      <c r="E286" s="1"/>
      <c r="F286" s="1"/>
      <c r="G286" s="183"/>
      <c r="H286" s="1"/>
      <c r="I286" s="1"/>
      <c r="J286" s="1"/>
      <c r="K286" s="1"/>
      <c r="L286" s="1"/>
      <c r="M286" s="184"/>
      <c r="N286" s="1"/>
      <c r="O286" s="183"/>
      <c r="P286" s="1"/>
      <c r="Q286" s="19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35">
      <c r="A287" s="19"/>
      <c r="B287" s="19"/>
      <c r="C287" s="1"/>
      <c r="D287" s="19"/>
      <c r="E287" s="1"/>
      <c r="F287" s="1"/>
      <c r="G287" s="183"/>
      <c r="H287" s="1"/>
      <c r="I287" s="1"/>
      <c r="J287" s="1"/>
      <c r="K287" s="1"/>
      <c r="L287" s="1"/>
      <c r="M287" s="184"/>
      <c r="N287" s="1"/>
      <c r="O287" s="183"/>
      <c r="P287" s="1"/>
      <c r="Q287" s="19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35">
      <c r="A288" s="19"/>
      <c r="B288" s="19"/>
      <c r="C288" s="1"/>
      <c r="D288" s="19"/>
      <c r="E288" s="1"/>
      <c r="F288" s="1"/>
      <c r="G288" s="183"/>
      <c r="H288" s="1"/>
      <c r="I288" s="1"/>
      <c r="J288" s="1"/>
      <c r="K288" s="1"/>
      <c r="L288" s="1"/>
      <c r="M288" s="184"/>
      <c r="N288" s="1"/>
      <c r="O288" s="183"/>
      <c r="P288" s="1"/>
      <c r="Q288" s="19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35">
      <c r="A289" s="19"/>
      <c r="B289" s="19"/>
      <c r="C289" s="1"/>
      <c r="D289" s="19"/>
      <c r="E289" s="1"/>
      <c r="F289" s="1"/>
      <c r="G289" s="183"/>
      <c r="H289" s="1"/>
      <c r="I289" s="1"/>
      <c r="J289" s="1"/>
      <c r="K289" s="1"/>
      <c r="L289" s="1"/>
      <c r="M289" s="184"/>
      <c r="N289" s="1"/>
      <c r="O289" s="183"/>
      <c r="P289" s="1"/>
      <c r="Q289" s="19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35">
      <c r="A290" s="19"/>
      <c r="B290" s="19"/>
      <c r="C290" s="1"/>
      <c r="D290" s="19"/>
      <c r="E290" s="1"/>
      <c r="F290" s="1"/>
      <c r="G290" s="183"/>
      <c r="H290" s="1"/>
      <c r="I290" s="1"/>
      <c r="J290" s="1"/>
      <c r="K290" s="1"/>
      <c r="L290" s="1"/>
      <c r="M290" s="184"/>
      <c r="N290" s="1"/>
      <c r="O290" s="183"/>
      <c r="P290" s="1"/>
      <c r="Q290" s="19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35">
      <c r="A291" s="19"/>
      <c r="B291" s="19"/>
      <c r="C291" s="1"/>
      <c r="D291" s="19"/>
      <c r="E291" s="1"/>
      <c r="F291" s="1"/>
      <c r="G291" s="183"/>
      <c r="H291" s="1"/>
      <c r="I291" s="1"/>
      <c r="J291" s="1"/>
      <c r="K291" s="1"/>
      <c r="L291" s="1"/>
      <c r="M291" s="184"/>
      <c r="N291" s="1"/>
      <c r="O291" s="183"/>
      <c r="P291" s="1"/>
      <c r="Q291" s="19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35">
      <c r="A292" s="19"/>
      <c r="B292" s="19"/>
      <c r="C292" s="1"/>
      <c r="D292" s="19"/>
      <c r="E292" s="1"/>
      <c r="F292" s="1"/>
      <c r="G292" s="183"/>
      <c r="H292" s="1"/>
      <c r="I292" s="1"/>
      <c r="J292" s="1"/>
      <c r="K292" s="1"/>
      <c r="L292" s="1"/>
      <c r="M292" s="184"/>
      <c r="N292" s="1"/>
      <c r="O292" s="183"/>
      <c r="P292" s="1"/>
      <c r="Q292" s="19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35">
      <c r="A293" s="19"/>
      <c r="B293" s="19"/>
      <c r="C293" s="1"/>
      <c r="D293" s="19"/>
      <c r="E293" s="1"/>
      <c r="F293" s="1"/>
      <c r="G293" s="183"/>
      <c r="H293" s="1"/>
      <c r="I293" s="1"/>
      <c r="J293" s="1"/>
      <c r="K293" s="1"/>
      <c r="L293" s="1"/>
      <c r="M293" s="184"/>
      <c r="N293" s="1"/>
      <c r="O293" s="183"/>
      <c r="P293" s="1"/>
      <c r="Q293" s="19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35">
      <c r="A294" s="19"/>
      <c r="B294" s="19"/>
      <c r="C294" s="1"/>
      <c r="D294" s="19"/>
      <c r="E294" s="1"/>
      <c r="F294" s="1"/>
      <c r="G294" s="183"/>
      <c r="H294" s="1"/>
      <c r="I294" s="1"/>
      <c r="J294" s="1"/>
      <c r="K294" s="1"/>
      <c r="L294" s="1"/>
      <c r="M294" s="184"/>
      <c r="N294" s="1"/>
      <c r="O294" s="183"/>
      <c r="P294" s="1"/>
      <c r="Q294" s="19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35">
      <c r="A295" s="19"/>
      <c r="B295" s="19"/>
      <c r="C295" s="1"/>
      <c r="D295" s="19"/>
      <c r="E295" s="1"/>
      <c r="F295" s="1"/>
      <c r="G295" s="183"/>
      <c r="H295" s="1"/>
      <c r="I295" s="1"/>
      <c r="J295" s="1"/>
      <c r="K295" s="1"/>
      <c r="L295" s="1"/>
      <c r="M295" s="184"/>
      <c r="N295" s="1"/>
      <c r="O295" s="183"/>
      <c r="P295" s="1"/>
      <c r="Q295" s="19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35">
      <c r="A296" s="19"/>
      <c r="B296" s="19"/>
      <c r="C296" s="1"/>
      <c r="D296" s="19"/>
      <c r="E296" s="1"/>
      <c r="F296" s="1"/>
      <c r="G296" s="183"/>
      <c r="H296" s="1"/>
      <c r="I296" s="1"/>
      <c r="J296" s="1"/>
      <c r="K296" s="1"/>
      <c r="L296" s="1"/>
      <c r="M296" s="184"/>
      <c r="N296" s="1"/>
      <c r="O296" s="183"/>
      <c r="P296" s="1"/>
      <c r="Q296" s="19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35">
      <c r="A297" s="19"/>
      <c r="B297" s="19"/>
      <c r="C297" s="1"/>
      <c r="D297" s="19"/>
      <c r="E297" s="1"/>
      <c r="F297" s="1"/>
      <c r="G297" s="183"/>
      <c r="H297" s="1"/>
      <c r="I297" s="1"/>
      <c r="J297" s="1"/>
      <c r="K297" s="1"/>
      <c r="L297" s="1"/>
      <c r="M297" s="184"/>
      <c r="N297" s="1"/>
      <c r="O297" s="183"/>
      <c r="P297" s="1"/>
      <c r="Q297" s="19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35">
      <c r="A298" s="19"/>
      <c r="B298" s="19"/>
      <c r="C298" s="1"/>
      <c r="D298" s="19"/>
      <c r="E298" s="1"/>
      <c r="F298" s="1"/>
      <c r="G298" s="183"/>
      <c r="H298" s="1"/>
      <c r="I298" s="1"/>
      <c r="J298" s="1"/>
      <c r="K298" s="1"/>
      <c r="L298" s="1"/>
      <c r="M298" s="184"/>
      <c r="N298" s="1"/>
      <c r="O298" s="183"/>
      <c r="P298" s="1"/>
      <c r="Q298" s="19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35">
      <c r="A299" s="19"/>
      <c r="B299" s="19"/>
      <c r="C299" s="1"/>
      <c r="D299" s="19"/>
      <c r="E299" s="1"/>
      <c r="F299" s="1"/>
      <c r="G299" s="183"/>
      <c r="H299" s="1"/>
      <c r="I299" s="1"/>
      <c r="J299" s="1"/>
      <c r="K299" s="1"/>
      <c r="L299" s="1"/>
      <c r="M299" s="184"/>
      <c r="N299" s="1"/>
      <c r="O299" s="183"/>
      <c r="P299" s="1"/>
      <c r="Q299" s="19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35">
      <c r="A300" s="19"/>
      <c r="B300" s="19"/>
      <c r="C300" s="1"/>
      <c r="D300" s="19"/>
      <c r="E300" s="1"/>
      <c r="F300" s="1"/>
      <c r="G300" s="183"/>
      <c r="H300" s="1"/>
      <c r="I300" s="1"/>
      <c r="J300" s="1"/>
      <c r="K300" s="1"/>
      <c r="L300" s="1"/>
      <c r="M300" s="184"/>
      <c r="N300" s="1"/>
      <c r="O300" s="183"/>
      <c r="P300" s="1"/>
      <c r="Q300" s="19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35">
      <c r="A301" s="19"/>
      <c r="B301" s="19"/>
      <c r="C301" s="1"/>
      <c r="D301" s="19"/>
      <c r="E301" s="1"/>
      <c r="F301" s="1"/>
      <c r="G301" s="183"/>
      <c r="H301" s="1"/>
      <c r="I301" s="1"/>
      <c r="J301" s="1"/>
      <c r="K301" s="1"/>
      <c r="L301" s="1"/>
      <c r="M301" s="184"/>
      <c r="N301" s="1"/>
      <c r="O301" s="183"/>
      <c r="P301" s="1"/>
      <c r="Q301" s="19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35">
      <c r="A302" s="19"/>
      <c r="B302" s="19"/>
      <c r="C302" s="1"/>
      <c r="D302" s="19"/>
      <c r="E302" s="1"/>
      <c r="F302" s="1"/>
      <c r="G302" s="183"/>
      <c r="H302" s="1"/>
      <c r="I302" s="1"/>
      <c r="J302" s="1"/>
      <c r="K302" s="1"/>
      <c r="L302" s="1"/>
      <c r="M302" s="184"/>
      <c r="N302" s="1"/>
      <c r="O302" s="183"/>
      <c r="P302" s="1"/>
      <c r="Q302" s="19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35">
      <c r="A303" s="19"/>
      <c r="B303" s="19"/>
      <c r="C303" s="1"/>
      <c r="D303" s="19"/>
      <c r="E303" s="1"/>
      <c r="F303" s="1"/>
      <c r="G303" s="183"/>
      <c r="H303" s="1"/>
      <c r="I303" s="1"/>
      <c r="J303" s="1"/>
      <c r="K303" s="1"/>
      <c r="L303" s="1"/>
      <c r="M303" s="184"/>
      <c r="N303" s="1"/>
      <c r="O303" s="183"/>
      <c r="P303" s="1"/>
      <c r="Q303" s="19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35">
      <c r="A304" s="19"/>
      <c r="B304" s="19"/>
      <c r="C304" s="1"/>
      <c r="D304" s="19"/>
      <c r="E304" s="1"/>
      <c r="F304" s="1"/>
      <c r="G304" s="183"/>
      <c r="H304" s="1"/>
      <c r="I304" s="1"/>
      <c r="J304" s="1"/>
      <c r="K304" s="1"/>
      <c r="L304" s="1"/>
      <c r="M304" s="184"/>
      <c r="N304" s="1"/>
      <c r="O304" s="183"/>
      <c r="P304" s="1"/>
      <c r="Q304" s="19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35">
      <c r="A305" s="19"/>
      <c r="B305" s="19"/>
      <c r="C305" s="1"/>
      <c r="D305" s="19"/>
      <c r="E305" s="1"/>
      <c r="F305" s="1"/>
      <c r="G305" s="183"/>
      <c r="H305" s="1"/>
      <c r="I305" s="1"/>
      <c r="J305" s="1"/>
      <c r="K305" s="1"/>
      <c r="L305" s="1"/>
      <c r="M305" s="184"/>
      <c r="N305" s="1"/>
      <c r="O305" s="183"/>
      <c r="P305" s="1"/>
      <c r="Q305" s="19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35">
      <c r="A306" s="19"/>
      <c r="B306" s="19"/>
      <c r="C306" s="1"/>
      <c r="D306" s="19"/>
      <c r="E306" s="1"/>
      <c r="F306" s="1"/>
      <c r="G306" s="183"/>
      <c r="H306" s="1"/>
      <c r="I306" s="1"/>
      <c r="J306" s="1"/>
      <c r="K306" s="1"/>
      <c r="L306" s="1"/>
      <c r="M306" s="184"/>
      <c r="N306" s="1"/>
      <c r="O306" s="183"/>
      <c r="P306" s="1"/>
      <c r="Q306" s="19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35">
      <c r="A307" s="19"/>
      <c r="B307" s="19"/>
      <c r="C307" s="1"/>
      <c r="D307" s="19"/>
      <c r="E307" s="1"/>
      <c r="F307" s="1"/>
      <c r="G307" s="183"/>
      <c r="H307" s="1"/>
      <c r="I307" s="1"/>
      <c r="J307" s="1"/>
      <c r="K307" s="1"/>
      <c r="L307" s="1"/>
      <c r="M307" s="184"/>
      <c r="N307" s="1"/>
      <c r="O307" s="183"/>
      <c r="P307" s="1"/>
      <c r="Q307" s="19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35">
      <c r="A308" s="19"/>
      <c r="B308" s="19"/>
      <c r="C308" s="1"/>
      <c r="D308" s="19"/>
      <c r="E308" s="1"/>
      <c r="F308" s="1"/>
      <c r="G308" s="183"/>
      <c r="H308" s="1"/>
      <c r="I308" s="1"/>
      <c r="J308" s="1"/>
      <c r="K308" s="1"/>
      <c r="L308" s="1"/>
      <c r="M308" s="184"/>
      <c r="N308" s="1"/>
      <c r="O308" s="183"/>
      <c r="P308" s="1"/>
      <c r="Q308" s="19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35">
      <c r="A309" s="19"/>
      <c r="B309" s="19"/>
      <c r="C309" s="1"/>
      <c r="D309" s="19"/>
      <c r="E309" s="1"/>
      <c r="F309" s="1"/>
      <c r="G309" s="183"/>
      <c r="H309" s="1"/>
      <c r="I309" s="1"/>
      <c r="J309" s="1"/>
      <c r="K309" s="1"/>
      <c r="L309" s="1"/>
      <c r="M309" s="184"/>
      <c r="N309" s="1"/>
      <c r="O309" s="183"/>
      <c r="P309" s="1"/>
      <c r="Q309" s="19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35">
      <c r="A310" s="19"/>
      <c r="B310" s="19"/>
      <c r="C310" s="1"/>
      <c r="D310" s="19"/>
      <c r="E310" s="1"/>
      <c r="F310" s="1"/>
      <c r="G310" s="183"/>
      <c r="H310" s="1"/>
      <c r="I310" s="1"/>
      <c r="J310" s="1"/>
      <c r="K310" s="1"/>
      <c r="L310" s="1"/>
      <c r="M310" s="184"/>
      <c r="N310" s="1"/>
      <c r="O310" s="183"/>
      <c r="P310" s="1"/>
      <c r="Q310" s="19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35">
      <c r="A311" s="19"/>
      <c r="B311" s="19"/>
      <c r="C311" s="1"/>
      <c r="D311" s="19"/>
      <c r="E311" s="1"/>
      <c r="F311" s="1"/>
      <c r="G311" s="183"/>
      <c r="H311" s="1"/>
      <c r="I311" s="1"/>
      <c r="J311" s="1"/>
      <c r="K311" s="1"/>
      <c r="L311" s="1"/>
      <c r="M311" s="184"/>
      <c r="N311" s="1"/>
      <c r="O311" s="183"/>
      <c r="P311" s="1"/>
      <c r="Q311" s="19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35">
      <c r="A312" s="19"/>
      <c r="B312" s="19"/>
      <c r="C312" s="1"/>
      <c r="D312" s="19"/>
      <c r="E312" s="1"/>
      <c r="F312" s="1"/>
      <c r="G312" s="183"/>
      <c r="H312" s="1"/>
      <c r="I312" s="1"/>
      <c r="J312" s="1"/>
      <c r="K312" s="1"/>
      <c r="L312" s="1"/>
      <c r="M312" s="184"/>
      <c r="N312" s="1"/>
      <c r="O312" s="183"/>
      <c r="P312" s="1"/>
      <c r="Q312" s="19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35">
      <c r="A313" s="19"/>
      <c r="B313" s="19"/>
      <c r="C313" s="1"/>
      <c r="D313" s="19"/>
      <c r="E313" s="1"/>
      <c r="F313" s="1"/>
      <c r="G313" s="183"/>
      <c r="H313" s="1"/>
      <c r="I313" s="1"/>
      <c r="J313" s="1"/>
      <c r="K313" s="1"/>
      <c r="L313" s="1"/>
      <c r="M313" s="184"/>
      <c r="N313" s="1"/>
      <c r="O313" s="183"/>
      <c r="P313" s="1"/>
      <c r="Q313" s="19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35">
      <c r="A314" s="19"/>
      <c r="B314" s="19"/>
      <c r="C314" s="1"/>
      <c r="D314" s="19"/>
      <c r="E314" s="1"/>
      <c r="F314" s="1"/>
      <c r="G314" s="183"/>
      <c r="H314" s="1"/>
      <c r="I314" s="1"/>
      <c r="J314" s="1"/>
      <c r="K314" s="1"/>
      <c r="L314" s="1"/>
      <c r="M314" s="184"/>
      <c r="N314" s="1"/>
      <c r="O314" s="183"/>
      <c r="P314" s="1"/>
      <c r="Q314" s="19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35">
      <c r="A315" s="19"/>
      <c r="B315" s="19"/>
      <c r="C315" s="1"/>
      <c r="D315" s="19"/>
      <c r="E315" s="1"/>
      <c r="F315" s="1"/>
      <c r="G315" s="183"/>
      <c r="H315" s="1"/>
      <c r="I315" s="1"/>
      <c r="J315" s="1"/>
      <c r="K315" s="1"/>
      <c r="L315" s="1"/>
      <c r="M315" s="184"/>
      <c r="N315" s="1"/>
      <c r="O315" s="183"/>
      <c r="P315" s="1"/>
      <c r="Q315" s="19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35">
      <c r="A316" s="19"/>
      <c r="B316" s="19"/>
      <c r="C316" s="1"/>
      <c r="D316" s="19"/>
      <c r="E316" s="1"/>
      <c r="F316" s="1"/>
      <c r="G316" s="183"/>
      <c r="H316" s="1"/>
      <c r="I316" s="1"/>
      <c r="J316" s="1"/>
      <c r="K316" s="1"/>
      <c r="L316" s="1"/>
      <c r="M316" s="184"/>
      <c r="N316" s="1"/>
      <c r="O316" s="183"/>
      <c r="P316" s="1"/>
      <c r="Q316" s="19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35">
      <c r="A317" s="19"/>
      <c r="B317" s="19"/>
      <c r="C317" s="1"/>
      <c r="D317" s="19"/>
      <c r="E317" s="1"/>
      <c r="F317" s="1"/>
      <c r="G317" s="183"/>
      <c r="H317" s="1"/>
      <c r="I317" s="1"/>
      <c r="J317" s="1"/>
      <c r="K317" s="1"/>
      <c r="L317" s="1"/>
      <c r="M317" s="184"/>
      <c r="N317" s="1"/>
      <c r="O317" s="183"/>
      <c r="P317" s="1"/>
      <c r="Q317" s="19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35">
      <c r="A318" s="19"/>
      <c r="B318" s="19"/>
      <c r="C318" s="1"/>
      <c r="D318" s="19"/>
      <c r="E318" s="1"/>
      <c r="F318" s="1"/>
      <c r="G318" s="183"/>
      <c r="H318" s="1"/>
      <c r="I318" s="1"/>
      <c r="J318" s="1"/>
      <c r="K318" s="1"/>
      <c r="L318" s="1"/>
      <c r="M318" s="184"/>
      <c r="N318" s="1"/>
      <c r="O318" s="183"/>
      <c r="P318" s="1"/>
      <c r="Q318" s="19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35">
      <c r="A319" s="19"/>
      <c r="B319" s="19"/>
      <c r="C319" s="1"/>
      <c r="D319" s="19"/>
      <c r="E319" s="1"/>
      <c r="F319" s="1"/>
      <c r="G319" s="183"/>
      <c r="H319" s="1"/>
      <c r="I319" s="1"/>
      <c r="J319" s="1"/>
      <c r="K319" s="1"/>
      <c r="L319" s="1"/>
      <c r="M319" s="184"/>
      <c r="N319" s="1"/>
      <c r="O319" s="183"/>
      <c r="P319" s="1"/>
      <c r="Q319" s="19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35">
      <c r="A320" s="19"/>
      <c r="B320" s="19"/>
      <c r="C320" s="1"/>
      <c r="D320" s="19"/>
      <c r="E320" s="1"/>
      <c r="F320" s="1"/>
      <c r="G320" s="183"/>
      <c r="H320" s="1"/>
      <c r="I320" s="1"/>
      <c r="J320" s="1"/>
      <c r="K320" s="1"/>
      <c r="L320" s="1"/>
      <c r="M320" s="184"/>
      <c r="N320" s="1"/>
      <c r="O320" s="183"/>
      <c r="P320" s="1"/>
      <c r="Q320" s="19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35">
      <c r="A321" s="19"/>
      <c r="B321" s="19"/>
      <c r="C321" s="1"/>
      <c r="D321" s="19"/>
      <c r="E321" s="1"/>
      <c r="F321" s="1"/>
      <c r="G321" s="183"/>
      <c r="H321" s="1"/>
      <c r="I321" s="1"/>
      <c r="J321" s="1"/>
      <c r="K321" s="1"/>
      <c r="L321" s="1"/>
      <c r="M321" s="184"/>
      <c r="N321" s="1"/>
      <c r="O321" s="183"/>
      <c r="P321" s="1"/>
      <c r="Q321" s="19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35">
      <c r="A322" s="19"/>
      <c r="B322" s="19"/>
      <c r="C322" s="1"/>
      <c r="D322" s="19"/>
      <c r="E322" s="1"/>
      <c r="F322" s="1"/>
      <c r="G322" s="183"/>
      <c r="H322" s="1"/>
      <c r="I322" s="1"/>
      <c r="J322" s="1"/>
      <c r="K322" s="1"/>
      <c r="L322" s="1"/>
      <c r="M322" s="184"/>
      <c r="N322" s="1"/>
      <c r="O322" s="183"/>
      <c r="P322" s="1"/>
      <c r="Q322" s="19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35">
      <c r="A323" s="19"/>
      <c r="B323" s="19"/>
      <c r="C323" s="1"/>
      <c r="D323" s="19"/>
      <c r="E323" s="1"/>
      <c r="F323" s="1"/>
      <c r="G323" s="183"/>
      <c r="H323" s="1"/>
      <c r="I323" s="1"/>
      <c r="J323" s="1"/>
      <c r="K323" s="1"/>
      <c r="L323" s="1"/>
      <c r="M323" s="184"/>
      <c r="N323" s="1"/>
      <c r="O323" s="183"/>
      <c r="P323" s="1"/>
      <c r="Q323" s="19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35">
      <c r="A324" s="19"/>
      <c r="B324" s="19"/>
      <c r="C324" s="1"/>
      <c r="D324" s="19"/>
      <c r="E324" s="1"/>
      <c r="F324" s="1"/>
      <c r="G324" s="183"/>
      <c r="H324" s="1"/>
      <c r="I324" s="1"/>
      <c r="J324" s="1"/>
      <c r="K324" s="1"/>
      <c r="L324" s="1"/>
      <c r="M324" s="184"/>
      <c r="N324" s="1"/>
      <c r="O324" s="183"/>
      <c r="P324" s="1"/>
      <c r="Q324" s="19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35">
      <c r="A325" s="19"/>
      <c r="B325" s="19"/>
      <c r="C325" s="1"/>
      <c r="D325" s="19"/>
      <c r="E325" s="1"/>
      <c r="F325" s="1"/>
      <c r="G325" s="183"/>
      <c r="H325" s="1"/>
      <c r="I325" s="1"/>
      <c r="J325" s="1"/>
      <c r="K325" s="1"/>
      <c r="L325" s="1"/>
      <c r="M325" s="184"/>
      <c r="N325" s="1"/>
      <c r="O325" s="183"/>
      <c r="P325" s="1"/>
      <c r="Q325" s="19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35">
      <c r="A326" s="19"/>
      <c r="B326" s="19"/>
      <c r="C326" s="1"/>
      <c r="D326" s="19"/>
      <c r="E326" s="1"/>
      <c r="F326" s="1"/>
      <c r="G326" s="183"/>
      <c r="H326" s="1"/>
      <c r="I326" s="1"/>
      <c r="J326" s="1"/>
      <c r="K326" s="1"/>
      <c r="L326" s="1"/>
      <c r="M326" s="184"/>
      <c r="N326" s="1"/>
      <c r="O326" s="183"/>
      <c r="P326" s="1"/>
      <c r="Q326" s="19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35">
      <c r="A327" s="19"/>
      <c r="B327" s="19"/>
      <c r="C327" s="1"/>
      <c r="D327" s="19"/>
      <c r="E327" s="1"/>
      <c r="F327" s="1"/>
      <c r="G327" s="183"/>
      <c r="H327" s="1"/>
      <c r="I327" s="1"/>
      <c r="J327" s="1"/>
      <c r="K327" s="1"/>
      <c r="L327" s="1"/>
      <c r="M327" s="184"/>
      <c r="N327" s="1"/>
      <c r="O327" s="183"/>
      <c r="P327" s="1"/>
      <c r="Q327" s="19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35">
      <c r="A328" s="19"/>
      <c r="B328" s="19"/>
      <c r="C328" s="1"/>
      <c r="D328" s="19"/>
      <c r="E328" s="1"/>
      <c r="F328" s="1"/>
      <c r="G328" s="183"/>
      <c r="H328" s="1"/>
      <c r="I328" s="1"/>
      <c r="J328" s="1"/>
      <c r="K328" s="1"/>
      <c r="L328" s="1"/>
      <c r="M328" s="184"/>
      <c r="N328" s="1"/>
      <c r="O328" s="183"/>
      <c r="P328" s="1"/>
      <c r="Q328" s="19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35">
      <c r="A329" s="19"/>
      <c r="B329" s="19"/>
      <c r="C329" s="1"/>
      <c r="D329" s="19"/>
      <c r="E329" s="1"/>
      <c r="F329" s="1"/>
      <c r="G329" s="183"/>
      <c r="H329" s="1"/>
      <c r="I329" s="1"/>
      <c r="J329" s="1"/>
      <c r="K329" s="1"/>
      <c r="L329" s="1"/>
      <c r="M329" s="184"/>
      <c r="N329" s="1"/>
      <c r="O329" s="183"/>
      <c r="P329" s="1"/>
      <c r="Q329" s="19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35">
      <c r="A330" s="19"/>
      <c r="B330" s="19"/>
      <c r="C330" s="1"/>
      <c r="D330" s="19"/>
      <c r="E330" s="1"/>
      <c r="F330" s="1"/>
      <c r="G330" s="183"/>
      <c r="H330" s="1"/>
      <c r="I330" s="1"/>
      <c r="J330" s="1"/>
      <c r="K330" s="1"/>
      <c r="L330" s="1"/>
      <c r="M330" s="184"/>
      <c r="N330" s="1"/>
      <c r="O330" s="183"/>
      <c r="P330" s="1"/>
      <c r="Q330" s="19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35">
      <c r="A331" s="19"/>
      <c r="B331" s="19"/>
      <c r="C331" s="1"/>
      <c r="D331" s="19"/>
      <c r="E331" s="1"/>
      <c r="F331" s="1"/>
      <c r="G331" s="183"/>
      <c r="H331" s="1"/>
      <c r="I331" s="1"/>
      <c r="J331" s="1"/>
      <c r="K331" s="1"/>
      <c r="L331" s="1"/>
      <c r="M331" s="184"/>
      <c r="N331" s="1"/>
      <c r="O331" s="183"/>
      <c r="P331" s="1"/>
      <c r="Q331" s="19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35">
      <c r="A332" s="19"/>
      <c r="B332" s="19"/>
      <c r="C332" s="1"/>
      <c r="D332" s="19"/>
      <c r="E332" s="1"/>
      <c r="F332" s="1"/>
      <c r="G332" s="183"/>
      <c r="H332" s="1"/>
      <c r="I332" s="1"/>
      <c r="J332" s="1"/>
      <c r="K332" s="1"/>
      <c r="L332" s="1"/>
      <c r="M332" s="184"/>
      <c r="N332" s="1"/>
      <c r="O332" s="183"/>
      <c r="P332" s="1"/>
      <c r="Q332" s="19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35">
      <c r="A333" s="19"/>
      <c r="B333" s="19"/>
      <c r="C333" s="1"/>
      <c r="D333" s="19"/>
      <c r="E333" s="1"/>
      <c r="F333" s="1"/>
      <c r="G333" s="183"/>
      <c r="H333" s="1"/>
      <c r="I333" s="1"/>
      <c r="J333" s="1"/>
      <c r="K333" s="1"/>
      <c r="L333" s="1"/>
      <c r="M333" s="184"/>
      <c r="N333" s="1"/>
      <c r="O333" s="183"/>
      <c r="P333" s="1"/>
      <c r="Q333" s="19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35">
      <c r="A334" s="19"/>
      <c r="B334" s="19"/>
      <c r="C334" s="1"/>
      <c r="D334" s="19"/>
      <c r="E334" s="1"/>
      <c r="F334" s="1"/>
      <c r="G334" s="183"/>
      <c r="H334" s="1"/>
      <c r="I334" s="1"/>
      <c r="J334" s="1"/>
      <c r="K334" s="1"/>
      <c r="L334" s="1"/>
      <c r="M334" s="184"/>
      <c r="N334" s="1"/>
      <c r="O334" s="183"/>
      <c r="P334" s="1"/>
      <c r="Q334" s="19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35">
      <c r="A335" s="19"/>
      <c r="B335" s="19"/>
      <c r="C335" s="1"/>
      <c r="D335" s="19"/>
      <c r="E335" s="1"/>
      <c r="F335" s="1"/>
      <c r="G335" s="183"/>
      <c r="H335" s="1"/>
      <c r="I335" s="1"/>
      <c r="J335" s="1"/>
      <c r="K335" s="1"/>
      <c r="L335" s="1"/>
      <c r="M335" s="184"/>
      <c r="N335" s="1"/>
      <c r="O335" s="183"/>
      <c r="P335" s="1"/>
      <c r="Q335" s="19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35">
      <c r="A336" s="19"/>
      <c r="B336" s="19"/>
      <c r="C336" s="1"/>
      <c r="D336" s="19"/>
      <c r="E336" s="1"/>
      <c r="F336" s="1"/>
      <c r="G336" s="183"/>
      <c r="H336" s="1"/>
      <c r="I336" s="1"/>
      <c r="J336" s="1"/>
      <c r="K336" s="1"/>
      <c r="L336" s="1"/>
      <c r="M336" s="184"/>
      <c r="N336" s="1"/>
      <c r="O336" s="183"/>
      <c r="P336" s="1"/>
      <c r="Q336" s="19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35">
      <c r="A337" s="19"/>
      <c r="B337" s="19"/>
      <c r="C337" s="1"/>
      <c r="D337" s="19"/>
      <c r="E337" s="1"/>
      <c r="F337" s="1"/>
      <c r="G337" s="183"/>
      <c r="H337" s="1"/>
      <c r="I337" s="1"/>
      <c r="J337" s="1"/>
      <c r="K337" s="1"/>
      <c r="L337" s="1"/>
      <c r="M337" s="184"/>
      <c r="N337" s="1"/>
      <c r="O337" s="183"/>
      <c r="P337" s="1"/>
      <c r="Q337" s="19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35">
      <c r="A338" s="19"/>
      <c r="B338" s="19"/>
      <c r="C338" s="1"/>
      <c r="D338" s="19"/>
      <c r="E338" s="1"/>
      <c r="F338" s="1"/>
      <c r="G338" s="183"/>
      <c r="H338" s="1"/>
      <c r="I338" s="1"/>
      <c r="J338" s="1"/>
      <c r="K338" s="1"/>
      <c r="L338" s="1"/>
      <c r="M338" s="184"/>
      <c r="N338" s="1"/>
      <c r="O338" s="183"/>
      <c r="P338" s="1"/>
      <c r="Q338" s="19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35">
      <c r="A339" s="19"/>
      <c r="B339" s="19"/>
      <c r="C339" s="1"/>
      <c r="D339" s="19"/>
      <c r="E339" s="1"/>
      <c r="F339" s="1"/>
      <c r="G339" s="183"/>
      <c r="H339" s="1"/>
      <c r="I339" s="1"/>
      <c r="J339" s="1"/>
      <c r="K339" s="1"/>
      <c r="L339" s="1"/>
      <c r="M339" s="184"/>
      <c r="N339" s="1"/>
      <c r="O339" s="183"/>
      <c r="P339" s="1"/>
      <c r="Q339" s="19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35">
      <c r="A340" s="19"/>
      <c r="B340" s="19"/>
      <c r="C340" s="1"/>
      <c r="D340" s="19"/>
      <c r="E340" s="1"/>
      <c r="F340" s="1"/>
      <c r="G340" s="183"/>
      <c r="H340" s="1"/>
      <c r="I340" s="1"/>
      <c r="J340" s="1"/>
      <c r="K340" s="1"/>
      <c r="L340" s="1"/>
      <c r="M340" s="184"/>
      <c r="N340" s="1"/>
      <c r="O340" s="183"/>
      <c r="P340" s="1"/>
      <c r="Q340" s="19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35">
      <c r="A341" s="19"/>
      <c r="B341" s="19"/>
      <c r="C341" s="1"/>
      <c r="D341" s="19"/>
      <c r="E341" s="1"/>
      <c r="F341" s="1"/>
      <c r="G341" s="183"/>
      <c r="H341" s="1"/>
      <c r="I341" s="1"/>
      <c r="J341" s="1"/>
      <c r="K341" s="1"/>
      <c r="L341" s="1"/>
      <c r="M341" s="184"/>
      <c r="N341" s="1"/>
      <c r="O341" s="183"/>
      <c r="P341" s="1"/>
      <c r="Q341" s="19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35">
      <c r="A342" s="19"/>
      <c r="B342" s="19"/>
      <c r="C342" s="1"/>
      <c r="D342" s="19"/>
      <c r="E342" s="1"/>
      <c r="F342" s="1"/>
      <c r="G342" s="183"/>
      <c r="H342" s="1"/>
      <c r="I342" s="1"/>
      <c r="J342" s="1"/>
      <c r="K342" s="1"/>
      <c r="L342" s="1"/>
      <c r="M342" s="184"/>
      <c r="N342" s="1"/>
      <c r="O342" s="183"/>
      <c r="P342" s="1"/>
      <c r="Q342" s="19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35">
      <c r="A343" s="19"/>
      <c r="B343" s="19"/>
      <c r="C343" s="1"/>
      <c r="D343" s="19"/>
      <c r="E343" s="1"/>
      <c r="F343" s="1"/>
      <c r="G343" s="183"/>
      <c r="H343" s="1"/>
      <c r="I343" s="1"/>
      <c r="J343" s="1"/>
      <c r="K343" s="1"/>
      <c r="L343" s="1"/>
      <c r="M343" s="184"/>
      <c r="N343" s="1"/>
      <c r="O343" s="183"/>
      <c r="P343" s="1"/>
      <c r="Q343" s="19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35">
      <c r="A344" s="19"/>
      <c r="B344" s="19"/>
      <c r="C344" s="1"/>
      <c r="D344" s="19"/>
      <c r="E344" s="1"/>
      <c r="F344" s="1"/>
      <c r="G344" s="183"/>
      <c r="H344" s="1"/>
      <c r="I344" s="1"/>
      <c r="J344" s="1"/>
      <c r="K344" s="1"/>
      <c r="L344" s="1"/>
      <c r="M344" s="184"/>
      <c r="N344" s="1"/>
      <c r="O344" s="183"/>
      <c r="P344" s="1"/>
      <c r="Q344" s="19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35">
      <c r="A345" s="19"/>
      <c r="B345" s="19"/>
      <c r="C345" s="1"/>
      <c r="D345" s="19"/>
      <c r="E345" s="1"/>
      <c r="F345" s="1"/>
      <c r="G345" s="183"/>
      <c r="H345" s="1"/>
      <c r="I345" s="1"/>
      <c r="J345" s="1"/>
      <c r="K345" s="1"/>
      <c r="L345" s="1"/>
      <c r="M345" s="184"/>
      <c r="N345" s="1"/>
      <c r="O345" s="183"/>
      <c r="P345" s="1"/>
      <c r="Q345" s="19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35">
      <c r="A346" s="19"/>
      <c r="B346" s="19"/>
      <c r="C346" s="1"/>
      <c r="D346" s="19"/>
      <c r="E346" s="1"/>
      <c r="F346" s="1"/>
      <c r="G346" s="183"/>
      <c r="H346" s="1"/>
      <c r="I346" s="1"/>
      <c r="J346" s="1"/>
      <c r="K346" s="1"/>
      <c r="L346" s="1"/>
      <c r="M346" s="184"/>
      <c r="N346" s="1"/>
      <c r="O346" s="183"/>
      <c r="P346" s="1"/>
      <c r="Q346" s="19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35">
      <c r="A347" s="19"/>
      <c r="B347" s="19"/>
      <c r="C347" s="1"/>
      <c r="D347" s="19"/>
      <c r="E347" s="1"/>
      <c r="F347" s="1"/>
      <c r="G347" s="183"/>
      <c r="H347" s="1"/>
      <c r="I347" s="1"/>
      <c r="J347" s="1"/>
      <c r="K347" s="1"/>
      <c r="L347" s="1"/>
      <c r="M347" s="184"/>
      <c r="N347" s="1"/>
      <c r="O347" s="183"/>
      <c r="P347" s="1"/>
      <c r="Q347" s="19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35">
      <c r="A348" s="19"/>
      <c r="B348" s="19"/>
      <c r="C348" s="1"/>
      <c r="D348" s="19"/>
      <c r="E348" s="1"/>
      <c r="F348" s="1"/>
      <c r="G348" s="183"/>
      <c r="H348" s="1"/>
      <c r="I348" s="1"/>
      <c r="J348" s="1"/>
      <c r="K348" s="1"/>
      <c r="L348" s="1"/>
      <c r="M348" s="184"/>
      <c r="N348" s="1"/>
      <c r="O348" s="183"/>
      <c r="P348" s="1"/>
      <c r="Q348" s="19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35">
      <c r="A349" s="19"/>
      <c r="B349" s="19"/>
      <c r="C349" s="1"/>
      <c r="D349" s="19"/>
      <c r="E349" s="1"/>
      <c r="F349" s="1"/>
      <c r="G349" s="183"/>
      <c r="H349" s="1"/>
      <c r="I349" s="1"/>
      <c r="J349" s="1"/>
      <c r="K349" s="1"/>
      <c r="L349" s="1"/>
      <c r="M349" s="184"/>
      <c r="N349" s="1"/>
      <c r="O349" s="183"/>
      <c r="P349" s="1"/>
      <c r="Q349" s="19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35">
      <c r="A350" s="19"/>
      <c r="B350" s="19"/>
      <c r="C350" s="1"/>
      <c r="D350" s="19"/>
      <c r="E350" s="1"/>
      <c r="F350" s="1"/>
      <c r="G350" s="183"/>
      <c r="H350" s="1"/>
      <c r="I350" s="1"/>
      <c r="J350" s="1"/>
      <c r="K350" s="1"/>
      <c r="L350" s="1"/>
      <c r="M350" s="184"/>
      <c r="N350" s="1"/>
      <c r="O350" s="183"/>
      <c r="P350" s="1"/>
      <c r="Q350" s="19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35">
      <c r="A351" s="19"/>
      <c r="B351" s="19"/>
      <c r="C351" s="1"/>
      <c r="D351" s="19"/>
      <c r="E351" s="1"/>
      <c r="F351" s="1"/>
      <c r="G351" s="183"/>
      <c r="H351" s="1"/>
      <c r="I351" s="1"/>
      <c r="J351" s="1"/>
      <c r="K351" s="1"/>
      <c r="L351" s="1"/>
      <c r="M351" s="184"/>
      <c r="N351" s="1"/>
      <c r="O351" s="183"/>
      <c r="P351" s="1"/>
      <c r="Q351" s="19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35">
      <c r="A352" s="19"/>
      <c r="B352" s="19"/>
      <c r="C352" s="1"/>
      <c r="D352" s="19"/>
      <c r="E352" s="1"/>
      <c r="F352" s="1"/>
      <c r="G352" s="183"/>
      <c r="H352" s="1"/>
      <c r="I352" s="1"/>
      <c r="J352" s="1"/>
      <c r="K352" s="1"/>
      <c r="L352" s="1"/>
      <c r="M352" s="184"/>
      <c r="N352" s="1"/>
      <c r="O352" s="183"/>
      <c r="P352" s="1"/>
      <c r="Q352" s="19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35">
      <c r="A353" s="19"/>
      <c r="B353" s="19"/>
      <c r="C353" s="1"/>
      <c r="D353" s="19"/>
      <c r="E353" s="1"/>
      <c r="F353" s="1"/>
      <c r="G353" s="183"/>
      <c r="H353" s="1"/>
      <c r="I353" s="1"/>
      <c r="J353" s="1"/>
      <c r="K353" s="1"/>
      <c r="L353" s="1"/>
      <c r="M353" s="184"/>
      <c r="N353" s="1"/>
      <c r="O353" s="183"/>
      <c r="P353" s="1"/>
      <c r="Q353" s="19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35">
      <c r="A354" s="19"/>
      <c r="B354" s="19"/>
      <c r="C354" s="1"/>
      <c r="D354" s="19"/>
      <c r="E354" s="1"/>
      <c r="F354" s="1"/>
      <c r="G354" s="183"/>
      <c r="H354" s="1"/>
      <c r="I354" s="1"/>
      <c r="J354" s="1"/>
      <c r="K354" s="1"/>
      <c r="L354" s="1"/>
      <c r="M354" s="184"/>
      <c r="N354" s="1"/>
      <c r="O354" s="183"/>
      <c r="P354" s="1"/>
      <c r="Q354" s="19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35">
      <c r="A355" s="19"/>
      <c r="B355" s="19"/>
      <c r="C355" s="1"/>
      <c r="D355" s="19"/>
      <c r="E355" s="1"/>
      <c r="F355" s="1"/>
      <c r="G355" s="183"/>
      <c r="H355" s="1"/>
      <c r="I355" s="1"/>
      <c r="J355" s="1"/>
      <c r="K355" s="1"/>
      <c r="L355" s="1"/>
      <c r="M355" s="184"/>
      <c r="N355" s="1"/>
      <c r="O355" s="183"/>
      <c r="P355" s="1"/>
      <c r="Q355" s="19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35">
      <c r="A356" s="19"/>
      <c r="B356" s="19"/>
      <c r="C356" s="1"/>
      <c r="D356" s="19"/>
      <c r="E356" s="1"/>
      <c r="F356" s="1"/>
      <c r="G356" s="183"/>
      <c r="H356" s="1"/>
      <c r="I356" s="1"/>
      <c r="J356" s="1"/>
      <c r="K356" s="1"/>
      <c r="L356" s="1"/>
      <c r="M356" s="184"/>
      <c r="N356" s="1"/>
      <c r="O356" s="183"/>
      <c r="P356" s="1"/>
      <c r="Q356" s="19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35">
      <c r="A357" s="19"/>
      <c r="B357" s="19"/>
      <c r="C357" s="1"/>
      <c r="D357" s="19"/>
      <c r="E357" s="1"/>
      <c r="F357" s="1"/>
      <c r="G357" s="183"/>
      <c r="H357" s="1"/>
      <c r="I357" s="1"/>
      <c r="J357" s="1"/>
      <c r="K357" s="1"/>
      <c r="L357" s="1"/>
      <c r="M357" s="184"/>
      <c r="N357" s="1"/>
      <c r="O357" s="183"/>
      <c r="P357" s="1"/>
      <c r="Q357" s="19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35">
      <c r="A358" s="19"/>
      <c r="B358" s="19"/>
      <c r="C358" s="1"/>
      <c r="D358" s="19"/>
      <c r="E358" s="1"/>
      <c r="F358" s="1"/>
      <c r="G358" s="183"/>
      <c r="H358" s="1"/>
      <c r="I358" s="1"/>
      <c r="J358" s="1"/>
      <c r="K358" s="1"/>
      <c r="L358" s="1"/>
      <c r="M358" s="184"/>
      <c r="N358" s="1"/>
      <c r="O358" s="183"/>
      <c r="P358" s="1"/>
      <c r="Q358" s="19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35">
      <c r="A359" s="19"/>
      <c r="B359" s="19"/>
      <c r="C359" s="1"/>
      <c r="D359" s="19"/>
      <c r="E359" s="1"/>
      <c r="F359" s="1"/>
      <c r="G359" s="183"/>
      <c r="H359" s="1"/>
      <c r="I359" s="1"/>
      <c r="J359" s="1"/>
      <c r="K359" s="1"/>
      <c r="L359" s="1"/>
      <c r="M359" s="184"/>
      <c r="N359" s="1"/>
      <c r="O359" s="183"/>
      <c r="P359" s="1"/>
      <c r="Q359" s="19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35">
      <c r="A360" s="19"/>
      <c r="B360" s="19"/>
      <c r="C360" s="1"/>
      <c r="D360" s="19"/>
      <c r="E360" s="1"/>
      <c r="F360" s="1"/>
      <c r="G360" s="183"/>
      <c r="H360" s="1"/>
      <c r="I360" s="1"/>
      <c r="J360" s="1"/>
      <c r="K360" s="1"/>
      <c r="L360" s="1"/>
      <c r="M360" s="184"/>
      <c r="N360" s="1"/>
      <c r="O360" s="183"/>
      <c r="P360" s="1"/>
      <c r="Q360" s="19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35">
      <c r="A361" s="19"/>
      <c r="B361" s="19"/>
      <c r="C361" s="1"/>
      <c r="D361" s="19"/>
      <c r="E361" s="1"/>
      <c r="F361" s="1"/>
      <c r="G361" s="183"/>
      <c r="H361" s="1"/>
      <c r="I361" s="1"/>
      <c r="J361" s="1"/>
      <c r="K361" s="1"/>
      <c r="L361" s="1"/>
      <c r="M361" s="184"/>
      <c r="N361" s="1"/>
      <c r="O361" s="183"/>
      <c r="P361" s="1"/>
      <c r="Q361" s="19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35">
      <c r="A362" s="19"/>
      <c r="B362" s="19"/>
      <c r="C362" s="1"/>
      <c r="D362" s="19"/>
      <c r="E362" s="1"/>
      <c r="F362" s="1"/>
      <c r="G362" s="183"/>
      <c r="H362" s="1"/>
      <c r="I362" s="1"/>
      <c r="J362" s="1"/>
      <c r="K362" s="1"/>
      <c r="L362" s="1"/>
      <c r="M362" s="184"/>
      <c r="N362" s="1"/>
      <c r="O362" s="183"/>
      <c r="P362" s="1"/>
      <c r="Q362" s="19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35">
      <c r="A363" s="19"/>
      <c r="B363" s="19"/>
      <c r="C363" s="1"/>
      <c r="D363" s="19"/>
      <c r="E363" s="1"/>
      <c r="F363" s="1"/>
      <c r="G363" s="183"/>
      <c r="H363" s="1"/>
      <c r="I363" s="1"/>
      <c r="J363" s="1"/>
      <c r="K363" s="1"/>
      <c r="L363" s="1"/>
      <c r="M363" s="184"/>
      <c r="N363" s="1"/>
      <c r="O363" s="183"/>
      <c r="P363" s="1"/>
      <c r="Q363" s="19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35">
      <c r="A364" s="19"/>
      <c r="B364" s="19"/>
      <c r="C364" s="1"/>
      <c r="D364" s="19"/>
      <c r="E364" s="1"/>
      <c r="F364" s="1"/>
      <c r="G364" s="183"/>
      <c r="H364" s="1"/>
      <c r="I364" s="1"/>
      <c r="J364" s="1"/>
      <c r="K364" s="1"/>
      <c r="L364" s="1"/>
      <c r="M364" s="184"/>
      <c r="N364" s="1"/>
      <c r="O364" s="183"/>
      <c r="P364" s="1"/>
      <c r="Q364" s="19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35">
      <c r="A365" s="19"/>
      <c r="B365" s="19"/>
      <c r="C365" s="1"/>
      <c r="D365" s="19"/>
      <c r="E365" s="1"/>
      <c r="F365" s="1"/>
      <c r="G365" s="183"/>
      <c r="H365" s="1"/>
      <c r="I365" s="1"/>
      <c r="J365" s="1"/>
      <c r="K365" s="1"/>
      <c r="L365" s="1"/>
      <c r="M365" s="184"/>
      <c r="N365" s="1"/>
      <c r="O365" s="183"/>
      <c r="P365" s="1"/>
      <c r="Q365" s="19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35">
      <c r="A366" s="19"/>
      <c r="B366" s="19"/>
      <c r="C366" s="1"/>
      <c r="D366" s="19"/>
      <c r="E366" s="1"/>
      <c r="F366" s="1"/>
      <c r="G366" s="183"/>
      <c r="H366" s="1"/>
      <c r="I366" s="1"/>
      <c r="J366" s="1"/>
      <c r="K366" s="1"/>
      <c r="L366" s="1"/>
      <c r="M366" s="184"/>
      <c r="N366" s="1"/>
      <c r="O366" s="183"/>
      <c r="P366" s="1"/>
      <c r="Q366" s="19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35">
      <c r="A367" s="19"/>
      <c r="B367" s="19"/>
      <c r="C367" s="1"/>
      <c r="D367" s="19"/>
      <c r="E367" s="1"/>
      <c r="F367" s="1"/>
      <c r="G367" s="183"/>
      <c r="H367" s="1"/>
      <c r="I367" s="1"/>
      <c r="J367" s="1"/>
      <c r="K367" s="1"/>
      <c r="L367" s="1"/>
      <c r="M367" s="184"/>
      <c r="N367" s="1"/>
      <c r="O367" s="183"/>
      <c r="P367" s="1"/>
      <c r="Q367" s="19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35">
      <c r="A368" s="19"/>
      <c r="B368" s="19"/>
      <c r="C368" s="1"/>
      <c r="D368" s="19"/>
      <c r="E368" s="1"/>
      <c r="F368" s="1"/>
      <c r="G368" s="183"/>
      <c r="H368" s="1"/>
      <c r="I368" s="1"/>
      <c r="J368" s="1"/>
      <c r="K368" s="1"/>
      <c r="L368" s="1"/>
      <c r="M368" s="184"/>
      <c r="N368" s="1"/>
      <c r="O368" s="183"/>
      <c r="P368" s="1"/>
      <c r="Q368" s="19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35">
      <c r="A369" s="19"/>
      <c r="B369" s="19"/>
      <c r="C369" s="1"/>
      <c r="D369" s="19"/>
      <c r="E369" s="1"/>
      <c r="F369" s="1"/>
      <c r="G369" s="183"/>
      <c r="H369" s="1"/>
      <c r="I369" s="1"/>
      <c r="J369" s="1"/>
      <c r="K369" s="1"/>
      <c r="L369" s="1"/>
      <c r="M369" s="184"/>
      <c r="N369" s="1"/>
      <c r="O369" s="183"/>
      <c r="P369" s="1"/>
      <c r="Q369" s="19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35">
      <c r="A370" s="19"/>
      <c r="B370" s="19"/>
      <c r="C370" s="1"/>
      <c r="D370" s="19"/>
      <c r="E370" s="1"/>
      <c r="F370" s="1"/>
      <c r="G370" s="183"/>
      <c r="H370" s="1"/>
      <c r="I370" s="1"/>
      <c r="J370" s="1"/>
      <c r="K370" s="1"/>
      <c r="L370" s="1"/>
      <c r="M370" s="184"/>
      <c r="N370" s="1"/>
      <c r="O370" s="183"/>
      <c r="P370" s="1"/>
      <c r="Q370" s="19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35">
      <c r="A371" s="19"/>
      <c r="B371" s="19"/>
      <c r="C371" s="1"/>
      <c r="D371" s="19"/>
      <c r="E371" s="1"/>
      <c r="F371" s="1"/>
      <c r="G371" s="183"/>
      <c r="H371" s="1"/>
      <c r="I371" s="1"/>
      <c r="J371" s="1"/>
      <c r="K371" s="1"/>
      <c r="L371" s="1"/>
      <c r="M371" s="184"/>
      <c r="N371" s="1"/>
      <c r="O371" s="183"/>
      <c r="P371" s="1"/>
      <c r="Q371" s="19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35">
      <c r="A372" s="19"/>
      <c r="B372" s="19"/>
      <c r="C372" s="1"/>
      <c r="D372" s="19"/>
      <c r="E372" s="1"/>
      <c r="F372" s="1"/>
      <c r="G372" s="183"/>
      <c r="H372" s="1"/>
      <c r="I372" s="1"/>
      <c r="J372" s="1"/>
      <c r="K372" s="1"/>
      <c r="L372" s="1"/>
      <c r="M372" s="184"/>
      <c r="N372" s="1"/>
      <c r="O372" s="183"/>
      <c r="P372" s="1"/>
      <c r="Q372" s="19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35">
      <c r="A373" s="19"/>
      <c r="B373" s="19"/>
      <c r="C373" s="1"/>
      <c r="D373" s="19"/>
      <c r="E373" s="1"/>
      <c r="F373" s="1"/>
      <c r="G373" s="183"/>
      <c r="H373" s="1"/>
      <c r="I373" s="1"/>
      <c r="J373" s="1"/>
      <c r="K373" s="1"/>
      <c r="L373" s="1"/>
      <c r="M373" s="184"/>
      <c r="N373" s="1"/>
      <c r="O373" s="183"/>
      <c r="P373" s="1"/>
      <c r="Q373" s="19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35">
      <c r="A374" s="19"/>
      <c r="B374" s="19"/>
      <c r="C374" s="1"/>
      <c r="D374" s="19"/>
      <c r="E374" s="1"/>
      <c r="F374" s="1"/>
      <c r="G374" s="183"/>
      <c r="H374" s="1"/>
      <c r="I374" s="1"/>
      <c r="J374" s="1"/>
      <c r="K374" s="1"/>
      <c r="L374" s="1"/>
      <c r="M374" s="184"/>
      <c r="N374" s="1"/>
      <c r="O374" s="183"/>
      <c r="P374" s="1"/>
      <c r="Q374" s="19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35">
      <c r="A375" s="19"/>
      <c r="B375" s="19"/>
      <c r="C375" s="1"/>
      <c r="D375" s="19"/>
      <c r="E375" s="1"/>
      <c r="F375" s="1"/>
      <c r="G375" s="183"/>
      <c r="H375" s="1"/>
      <c r="I375" s="1"/>
      <c r="J375" s="1"/>
      <c r="K375" s="1"/>
      <c r="L375" s="1"/>
      <c r="M375" s="184"/>
      <c r="N375" s="1"/>
      <c r="O375" s="183"/>
      <c r="P375" s="1"/>
      <c r="Q375" s="19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35">
      <c r="A376" s="19"/>
      <c r="B376" s="19"/>
      <c r="C376" s="1"/>
      <c r="D376" s="19"/>
      <c r="E376" s="1"/>
      <c r="F376" s="1"/>
      <c r="G376" s="183"/>
      <c r="H376" s="1"/>
      <c r="I376" s="1"/>
      <c r="J376" s="1"/>
      <c r="K376" s="1"/>
      <c r="L376" s="1"/>
      <c r="M376" s="184"/>
      <c r="N376" s="1"/>
      <c r="O376" s="183"/>
      <c r="P376" s="1"/>
      <c r="Q376" s="19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35">
      <c r="A377" s="19"/>
      <c r="B377" s="19"/>
      <c r="C377" s="1"/>
      <c r="D377" s="19"/>
      <c r="E377" s="1"/>
      <c r="F377" s="1"/>
      <c r="G377" s="183"/>
      <c r="H377" s="1"/>
      <c r="I377" s="1"/>
      <c r="J377" s="1"/>
      <c r="K377" s="1"/>
      <c r="L377" s="1"/>
      <c r="M377" s="184"/>
      <c r="N377" s="1"/>
      <c r="O377" s="183"/>
      <c r="P377" s="1"/>
      <c r="Q377" s="19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35">
      <c r="A378" s="19"/>
      <c r="B378" s="19"/>
      <c r="C378" s="1"/>
      <c r="D378" s="19"/>
      <c r="E378" s="1"/>
      <c r="F378" s="1"/>
      <c r="G378" s="183"/>
      <c r="H378" s="1"/>
      <c r="I378" s="1"/>
      <c r="J378" s="1"/>
      <c r="K378" s="1"/>
      <c r="L378" s="1"/>
      <c r="M378" s="184"/>
      <c r="N378" s="1"/>
      <c r="O378" s="183"/>
      <c r="P378" s="1"/>
      <c r="Q378" s="19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35">
      <c r="A379" s="19"/>
      <c r="B379" s="19"/>
      <c r="C379" s="1"/>
      <c r="D379" s="19"/>
      <c r="E379" s="1"/>
      <c r="F379" s="1"/>
      <c r="G379" s="183"/>
      <c r="H379" s="1"/>
      <c r="I379" s="1"/>
      <c r="J379" s="1"/>
      <c r="K379" s="1"/>
      <c r="L379" s="1"/>
      <c r="M379" s="184"/>
      <c r="N379" s="1"/>
      <c r="O379" s="183"/>
      <c r="P379" s="1"/>
      <c r="Q379" s="19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35">
      <c r="A380" s="19"/>
      <c r="B380" s="19"/>
      <c r="C380" s="1"/>
      <c r="D380" s="19"/>
      <c r="E380" s="1"/>
      <c r="F380" s="1"/>
      <c r="G380" s="183"/>
      <c r="H380" s="1"/>
      <c r="I380" s="1"/>
      <c r="J380" s="1"/>
      <c r="K380" s="1"/>
      <c r="L380" s="1"/>
      <c r="M380" s="184"/>
      <c r="N380" s="1"/>
      <c r="O380" s="183"/>
      <c r="P380" s="1"/>
      <c r="Q380" s="19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35">
      <c r="A381" s="19"/>
      <c r="B381" s="19"/>
      <c r="C381" s="1"/>
      <c r="D381" s="19"/>
      <c r="E381" s="1"/>
      <c r="F381" s="1"/>
      <c r="G381" s="183"/>
      <c r="H381" s="1"/>
      <c r="I381" s="1"/>
      <c r="J381" s="1"/>
      <c r="K381" s="1"/>
      <c r="L381" s="1"/>
      <c r="M381" s="184"/>
      <c r="N381" s="1"/>
      <c r="O381" s="183"/>
      <c r="P381" s="1"/>
      <c r="Q381" s="19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35">
      <c r="A382" s="19"/>
      <c r="B382" s="19"/>
      <c r="C382" s="1"/>
      <c r="D382" s="19"/>
      <c r="E382" s="1"/>
      <c r="F382" s="1"/>
      <c r="G382" s="183"/>
      <c r="H382" s="1"/>
      <c r="I382" s="1"/>
      <c r="J382" s="1"/>
      <c r="K382" s="1"/>
      <c r="L382" s="1"/>
      <c r="M382" s="184"/>
      <c r="N382" s="1"/>
      <c r="O382" s="183"/>
      <c r="P382" s="1"/>
      <c r="Q382" s="19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35">
      <c r="A383" s="19"/>
      <c r="B383" s="19"/>
      <c r="C383" s="1"/>
      <c r="D383" s="19"/>
      <c r="E383" s="1"/>
      <c r="F383" s="1"/>
      <c r="G383" s="183"/>
      <c r="H383" s="1"/>
      <c r="I383" s="1"/>
      <c r="J383" s="1"/>
      <c r="K383" s="1"/>
      <c r="L383" s="1"/>
      <c r="M383" s="184"/>
      <c r="N383" s="1"/>
      <c r="O383" s="183"/>
      <c r="P383" s="1"/>
      <c r="Q383" s="19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35">
      <c r="A384" s="19"/>
      <c r="B384" s="19"/>
      <c r="C384" s="1"/>
      <c r="D384" s="19"/>
      <c r="E384" s="1"/>
      <c r="F384" s="1"/>
      <c r="G384" s="183"/>
      <c r="H384" s="1"/>
      <c r="I384" s="1"/>
      <c r="J384" s="1"/>
      <c r="K384" s="1"/>
      <c r="L384" s="1"/>
      <c r="M384" s="184"/>
      <c r="N384" s="1"/>
      <c r="O384" s="183"/>
      <c r="P384" s="1"/>
      <c r="Q384" s="19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35">
      <c r="A385" s="19"/>
      <c r="B385" s="19"/>
      <c r="C385" s="1"/>
      <c r="D385" s="19"/>
      <c r="E385" s="1"/>
      <c r="F385" s="1"/>
      <c r="G385" s="183"/>
      <c r="H385" s="1"/>
      <c r="I385" s="1"/>
      <c r="J385" s="1"/>
      <c r="K385" s="1"/>
      <c r="L385" s="1"/>
      <c r="M385" s="184"/>
      <c r="N385" s="1"/>
      <c r="O385" s="183"/>
      <c r="P385" s="1"/>
      <c r="Q385" s="19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35">
      <c r="A386" s="19"/>
      <c r="B386" s="19"/>
      <c r="C386" s="1"/>
      <c r="D386" s="19"/>
      <c r="E386" s="1"/>
      <c r="F386" s="1"/>
      <c r="G386" s="183"/>
      <c r="H386" s="1"/>
      <c r="I386" s="1"/>
      <c r="J386" s="1"/>
      <c r="K386" s="1"/>
      <c r="L386" s="1"/>
      <c r="M386" s="184"/>
      <c r="N386" s="1"/>
      <c r="O386" s="183"/>
      <c r="P386" s="1"/>
      <c r="Q386" s="19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35">
      <c r="A387" s="19"/>
      <c r="B387" s="19"/>
      <c r="C387" s="1"/>
      <c r="D387" s="19"/>
      <c r="E387" s="1"/>
      <c r="F387" s="1"/>
      <c r="G387" s="183"/>
      <c r="H387" s="1"/>
      <c r="I387" s="1"/>
      <c r="J387" s="1"/>
      <c r="K387" s="1"/>
      <c r="L387" s="1"/>
      <c r="M387" s="184"/>
      <c r="N387" s="1"/>
      <c r="O387" s="183"/>
      <c r="P387" s="1"/>
      <c r="Q387" s="19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35">
      <c r="A388" s="19"/>
      <c r="B388" s="19"/>
      <c r="C388" s="1"/>
      <c r="D388" s="19"/>
      <c r="E388" s="1"/>
      <c r="F388" s="1"/>
      <c r="G388" s="183"/>
      <c r="H388" s="1"/>
      <c r="I388" s="1"/>
      <c r="J388" s="1"/>
      <c r="K388" s="1"/>
      <c r="L388" s="1"/>
      <c r="M388" s="184"/>
      <c r="N388" s="1"/>
      <c r="O388" s="183"/>
      <c r="P388" s="1"/>
      <c r="Q388" s="19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35">
      <c r="A389" s="19"/>
      <c r="B389" s="19"/>
      <c r="C389" s="1"/>
      <c r="D389" s="19"/>
      <c r="E389" s="1"/>
      <c r="F389" s="1"/>
      <c r="G389" s="183"/>
      <c r="H389" s="1"/>
      <c r="I389" s="1"/>
      <c r="J389" s="1"/>
      <c r="K389" s="1"/>
      <c r="L389" s="1"/>
      <c r="M389" s="184"/>
      <c r="N389" s="1"/>
      <c r="O389" s="183"/>
      <c r="P389" s="1"/>
      <c r="Q389" s="19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35">
      <c r="A390" s="19"/>
      <c r="B390" s="19"/>
      <c r="C390" s="1"/>
      <c r="D390" s="19"/>
      <c r="E390" s="1"/>
      <c r="F390" s="1"/>
      <c r="G390" s="183"/>
      <c r="H390" s="1"/>
      <c r="I390" s="1"/>
      <c r="J390" s="1"/>
      <c r="K390" s="1"/>
      <c r="L390" s="1"/>
      <c r="M390" s="184"/>
      <c r="N390" s="1"/>
      <c r="O390" s="183"/>
      <c r="P390" s="1"/>
      <c r="Q390" s="19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35">
      <c r="A391" s="19"/>
      <c r="B391" s="19"/>
      <c r="C391" s="1"/>
      <c r="D391" s="19"/>
      <c r="E391" s="1"/>
      <c r="F391" s="1"/>
      <c r="G391" s="183"/>
      <c r="H391" s="1"/>
      <c r="I391" s="1"/>
      <c r="J391" s="1"/>
      <c r="K391" s="1"/>
      <c r="L391" s="1"/>
      <c r="M391" s="184"/>
      <c r="N391" s="1"/>
      <c r="O391" s="183"/>
      <c r="P391" s="1"/>
      <c r="Q391" s="19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35">
      <c r="A392" s="19"/>
      <c r="B392" s="19"/>
      <c r="C392" s="1"/>
      <c r="D392" s="19"/>
      <c r="E392" s="1"/>
      <c r="F392" s="1"/>
      <c r="G392" s="183"/>
      <c r="H392" s="1"/>
      <c r="I392" s="1"/>
      <c r="J392" s="1"/>
      <c r="K392" s="1"/>
      <c r="L392" s="1"/>
      <c r="M392" s="184"/>
      <c r="N392" s="1"/>
      <c r="O392" s="183"/>
      <c r="P392" s="1"/>
      <c r="Q392" s="19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35">
      <c r="A393" s="19"/>
      <c r="B393" s="19"/>
      <c r="C393" s="1"/>
      <c r="D393" s="19"/>
      <c r="E393" s="1"/>
      <c r="F393" s="1"/>
      <c r="G393" s="183"/>
      <c r="H393" s="1"/>
      <c r="I393" s="1"/>
      <c r="J393" s="1"/>
      <c r="K393" s="1"/>
      <c r="L393" s="1"/>
      <c r="M393" s="184"/>
      <c r="N393" s="1"/>
      <c r="O393" s="183"/>
      <c r="P393" s="1"/>
      <c r="Q393" s="19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35">
      <c r="A394" s="19"/>
      <c r="B394" s="19"/>
      <c r="C394" s="1"/>
      <c r="D394" s="19"/>
      <c r="E394" s="1"/>
      <c r="F394" s="1"/>
      <c r="G394" s="183"/>
      <c r="H394" s="1"/>
      <c r="I394" s="1"/>
      <c r="J394" s="1"/>
      <c r="K394" s="1"/>
      <c r="L394" s="1"/>
      <c r="M394" s="184"/>
      <c r="N394" s="1"/>
      <c r="O394" s="183"/>
      <c r="P394" s="1"/>
      <c r="Q394" s="19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35">
      <c r="A395" s="19"/>
      <c r="B395" s="19"/>
      <c r="C395" s="1"/>
      <c r="D395" s="19"/>
      <c r="E395" s="1"/>
      <c r="F395" s="1"/>
      <c r="G395" s="183"/>
      <c r="H395" s="1"/>
      <c r="I395" s="1"/>
      <c r="J395" s="1"/>
      <c r="K395" s="1"/>
      <c r="L395" s="1"/>
      <c r="M395" s="184"/>
      <c r="N395" s="1"/>
      <c r="O395" s="183"/>
      <c r="P395" s="1"/>
      <c r="Q395" s="19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35">
      <c r="A396" s="19"/>
      <c r="B396" s="19"/>
      <c r="C396" s="1"/>
      <c r="D396" s="19"/>
      <c r="E396" s="1"/>
      <c r="F396" s="1"/>
      <c r="G396" s="183"/>
      <c r="H396" s="1"/>
      <c r="I396" s="1"/>
      <c r="J396" s="1"/>
      <c r="K396" s="1"/>
      <c r="L396" s="1"/>
      <c r="M396" s="184"/>
      <c r="N396" s="1"/>
      <c r="O396" s="183"/>
      <c r="P396" s="1"/>
      <c r="Q396" s="19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35">
      <c r="A397" s="19"/>
      <c r="B397" s="19"/>
      <c r="C397" s="1"/>
      <c r="D397" s="19"/>
      <c r="E397" s="1"/>
      <c r="F397" s="1"/>
      <c r="G397" s="183"/>
      <c r="H397" s="1"/>
      <c r="I397" s="1"/>
      <c r="J397" s="1"/>
      <c r="K397" s="1"/>
      <c r="L397" s="1"/>
      <c r="M397" s="184"/>
      <c r="N397" s="1"/>
      <c r="O397" s="183"/>
      <c r="P397" s="1"/>
      <c r="Q397" s="19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35">
      <c r="A398" s="19"/>
      <c r="B398" s="19"/>
      <c r="C398" s="1"/>
      <c r="D398" s="19"/>
      <c r="E398" s="1"/>
      <c r="F398" s="1"/>
      <c r="G398" s="183"/>
      <c r="H398" s="1"/>
      <c r="I398" s="1"/>
      <c r="J398" s="1"/>
      <c r="K398" s="1"/>
      <c r="L398" s="1"/>
      <c r="M398" s="184"/>
      <c r="N398" s="1"/>
      <c r="O398" s="183"/>
      <c r="P398" s="1"/>
      <c r="Q398" s="19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35">
      <c r="A399" s="19"/>
      <c r="B399" s="19"/>
      <c r="C399" s="1"/>
      <c r="D399" s="19"/>
      <c r="E399" s="1"/>
      <c r="F399" s="1"/>
      <c r="G399" s="183"/>
      <c r="H399" s="1"/>
      <c r="I399" s="1"/>
      <c r="J399" s="1"/>
      <c r="K399" s="1"/>
      <c r="L399" s="1"/>
      <c r="M399" s="184"/>
      <c r="N399" s="1"/>
      <c r="O399" s="183"/>
      <c r="P399" s="1"/>
      <c r="Q399" s="19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35">
      <c r="A400" s="19"/>
      <c r="B400" s="19"/>
      <c r="C400" s="1"/>
      <c r="D400" s="19"/>
      <c r="E400" s="1"/>
      <c r="F400" s="1"/>
      <c r="G400" s="183"/>
      <c r="H400" s="1"/>
      <c r="I400" s="1"/>
      <c r="J400" s="1"/>
      <c r="K400" s="1"/>
      <c r="L400" s="1"/>
      <c r="M400" s="184"/>
      <c r="N400" s="1"/>
      <c r="O400" s="183"/>
      <c r="P400" s="1"/>
      <c r="Q400" s="19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35">
      <c r="A401" s="19"/>
      <c r="B401" s="19"/>
      <c r="C401" s="1"/>
      <c r="D401" s="19"/>
      <c r="E401" s="1"/>
      <c r="F401" s="1"/>
      <c r="G401" s="183"/>
      <c r="H401" s="1"/>
      <c r="I401" s="1"/>
      <c r="J401" s="1"/>
      <c r="K401" s="1"/>
      <c r="L401" s="1"/>
      <c r="M401" s="184"/>
      <c r="N401" s="1"/>
      <c r="O401" s="183"/>
      <c r="P401" s="1"/>
      <c r="Q401" s="19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35">
      <c r="A402" s="19"/>
      <c r="B402" s="19"/>
      <c r="C402" s="1"/>
      <c r="D402" s="19"/>
      <c r="E402" s="1"/>
      <c r="F402" s="1"/>
      <c r="G402" s="183"/>
      <c r="H402" s="1"/>
      <c r="I402" s="1"/>
      <c r="J402" s="1"/>
      <c r="K402" s="1"/>
      <c r="L402" s="1"/>
      <c r="M402" s="184"/>
      <c r="N402" s="1"/>
      <c r="O402" s="183"/>
      <c r="P402" s="1"/>
      <c r="Q402" s="19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35">
      <c r="A403" s="19"/>
      <c r="B403" s="19"/>
      <c r="C403" s="1"/>
      <c r="D403" s="19"/>
      <c r="E403" s="1"/>
      <c r="F403" s="1"/>
      <c r="G403" s="183"/>
      <c r="H403" s="1"/>
      <c r="I403" s="1"/>
      <c r="J403" s="1"/>
      <c r="K403" s="1"/>
      <c r="L403" s="1"/>
      <c r="M403" s="184"/>
      <c r="N403" s="1"/>
      <c r="O403" s="183"/>
      <c r="P403" s="1"/>
      <c r="Q403" s="19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35">
      <c r="A404" s="19"/>
      <c r="B404" s="19"/>
      <c r="C404" s="1"/>
      <c r="D404" s="19"/>
      <c r="E404" s="1"/>
      <c r="F404" s="1"/>
      <c r="G404" s="183"/>
      <c r="H404" s="1"/>
      <c r="I404" s="1"/>
      <c r="J404" s="1"/>
      <c r="K404" s="1"/>
      <c r="L404" s="1"/>
      <c r="M404" s="184"/>
      <c r="N404" s="1"/>
      <c r="O404" s="183"/>
      <c r="P404" s="1"/>
      <c r="Q404" s="19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35">
      <c r="A405" s="19"/>
      <c r="B405" s="19"/>
      <c r="C405" s="1"/>
      <c r="D405" s="19"/>
      <c r="E405" s="1"/>
      <c r="F405" s="1"/>
      <c r="G405" s="183"/>
      <c r="H405" s="1"/>
      <c r="I405" s="1"/>
      <c r="J405" s="1"/>
      <c r="K405" s="1"/>
      <c r="L405" s="1"/>
      <c r="M405" s="184"/>
      <c r="N405" s="1"/>
      <c r="O405" s="183"/>
      <c r="P405" s="1"/>
      <c r="Q405" s="19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35">
      <c r="A406" s="19"/>
      <c r="B406" s="19"/>
      <c r="C406" s="1"/>
      <c r="D406" s="19"/>
      <c r="E406" s="1"/>
      <c r="F406" s="1"/>
      <c r="G406" s="183"/>
      <c r="H406" s="1"/>
      <c r="I406" s="1"/>
      <c r="J406" s="1"/>
      <c r="K406" s="1"/>
      <c r="L406" s="1"/>
      <c r="M406" s="184"/>
      <c r="N406" s="1"/>
      <c r="O406" s="183"/>
      <c r="P406" s="1"/>
      <c r="Q406" s="19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35">
      <c r="A407" s="19"/>
      <c r="B407" s="19"/>
      <c r="C407" s="1"/>
      <c r="D407" s="19"/>
      <c r="E407" s="1"/>
      <c r="F407" s="1"/>
      <c r="G407" s="183"/>
      <c r="H407" s="1"/>
      <c r="I407" s="1"/>
      <c r="J407" s="1"/>
      <c r="K407" s="1"/>
      <c r="L407" s="1"/>
      <c r="M407" s="184"/>
      <c r="N407" s="1"/>
      <c r="O407" s="183"/>
      <c r="P407" s="1"/>
      <c r="Q407" s="19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35">
      <c r="A408" s="19"/>
      <c r="B408" s="19"/>
      <c r="C408" s="1"/>
      <c r="D408" s="19"/>
      <c r="E408" s="1"/>
      <c r="F408" s="1"/>
      <c r="G408" s="183"/>
      <c r="H408" s="1"/>
      <c r="I408" s="1"/>
      <c r="J408" s="1"/>
      <c r="K408" s="1"/>
      <c r="L408" s="1"/>
      <c r="M408" s="184"/>
      <c r="N408" s="1"/>
      <c r="O408" s="183"/>
      <c r="P408" s="1"/>
      <c r="Q408" s="19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35">
      <c r="A409" s="19"/>
      <c r="B409" s="19"/>
      <c r="C409" s="1"/>
      <c r="D409" s="19"/>
      <c r="E409" s="1"/>
      <c r="F409" s="1"/>
      <c r="G409" s="183"/>
      <c r="H409" s="1"/>
      <c r="I409" s="1"/>
      <c r="J409" s="1"/>
      <c r="K409" s="1"/>
      <c r="L409" s="1"/>
      <c r="M409" s="184"/>
      <c r="N409" s="1"/>
      <c r="O409" s="183"/>
      <c r="P409" s="1"/>
      <c r="Q409" s="19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35">
      <c r="A410" s="19"/>
      <c r="B410" s="19"/>
      <c r="C410" s="1"/>
      <c r="D410" s="19"/>
      <c r="E410" s="1"/>
      <c r="F410" s="1"/>
      <c r="G410" s="183"/>
      <c r="H410" s="1"/>
      <c r="I410" s="1"/>
      <c r="J410" s="1"/>
      <c r="K410" s="1"/>
      <c r="L410" s="1"/>
      <c r="M410" s="184"/>
      <c r="N410" s="1"/>
      <c r="O410" s="183"/>
      <c r="P410" s="1"/>
      <c r="Q410" s="19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35">
      <c r="A411" s="19"/>
      <c r="B411" s="19"/>
      <c r="C411" s="1"/>
      <c r="D411" s="19"/>
      <c r="E411" s="1"/>
      <c r="F411" s="1"/>
      <c r="G411" s="183"/>
      <c r="H411" s="1"/>
      <c r="I411" s="1"/>
      <c r="J411" s="1"/>
      <c r="K411" s="1"/>
      <c r="L411" s="1"/>
      <c r="M411" s="184"/>
      <c r="N411" s="1"/>
      <c r="O411" s="183"/>
      <c r="P411" s="1"/>
      <c r="Q411" s="19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35">
      <c r="A412" s="19"/>
      <c r="B412" s="19"/>
      <c r="C412" s="1"/>
      <c r="D412" s="19"/>
      <c r="E412" s="1"/>
      <c r="F412" s="1"/>
      <c r="G412" s="183"/>
      <c r="H412" s="1"/>
      <c r="I412" s="1"/>
      <c r="J412" s="1"/>
      <c r="K412" s="1"/>
      <c r="L412" s="1"/>
      <c r="M412" s="184"/>
      <c r="N412" s="1"/>
      <c r="O412" s="183"/>
      <c r="P412" s="1"/>
      <c r="Q412" s="19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35">
      <c r="A413" s="19"/>
      <c r="B413" s="19"/>
      <c r="C413" s="1"/>
      <c r="D413" s="19"/>
      <c r="E413" s="1"/>
      <c r="F413" s="1"/>
      <c r="G413" s="183"/>
      <c r="H413" s="1"/>
      <c r="I413" s="1"/>
      <c r="J413" s="1"/>
      <c r="K413" s="1"/>
      <c r="L413" s="1"/>
      <c r="M413" s="184"/>
      <c r="N413" s="1"/>
      <c r="O413" s="183"/>
      <c r="P413" s="1"/>
      <c r="Q413" s="19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35">
      <c r="A414" s="19"/>
      <c r="B414" s="19"/>
      <c r="C414" s="1"/>
      <c r="D414" s="19"/>
      <c r="E414" s="1"/>
      <c r="F414" s="1"/>
      <c r="G414" s="183"/>
      <c r="H414" s="1"/>
      <c r="I414" s="1"/>
      <c r="J414" s="1"/>
      <c r="K414" s="1"/>
      <c r="L414" s="1"/>
      <c r="M414" s="184"/>
      <c r="N414" s="1"/>
      <c r="O414" s="183"/>
      <c r="P414" s="1"/>
      <c r="Q414" s="19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35">
      <c r="A415" s="19"/>
      <c r="B415" s="19"/>
      <c r="C415" s="1"/>
      <c r="D415" s="19"/>
      <c r="E415" s="1"/>
      <c r="F415" s="1"/>
      <c r="G415" s="183"/>
      <c r="H415" s="1"/>
      <c r="I415" s="1"/>
      <c r="J415" s="1"/>
      <c r="K415" s="1"/>
      <c r="L415" s="1"/>
      <c r="M415" s="184"/>
      <c r="N415" s="1"/>
      <c r="O415" s="183"/>
      <c r="P415" s="1"/>
      <c r="Q415" s="19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35">
      <c r="A416" s="19"/>
      <c r="B416" s="19"/>
      <c r="C416" s="1"/>
      <c r="D416" s="19"/>
      <c r="E416" s="1"/>
      <c r="F416" s="1"/>
      <c r="G416" s="183"/>
      <c r="H416" s="1"/>
      <c r="I416" s="1"/>
      <c r="J416" s="1"/>
      <c r="K416" s="1"/>
      <c r="L416" s="1"/>
      <c r="M416" s="184"/>
      <c r="N416" s="1"/>
      <c r="O416" s="183"/>
      <c r="P416" s="1"/>
      <c r="Q416" s="19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35">
      <c r="A417" s="19"/>
      <c r="B417" s="19"/>
      <c r="C417" s="1"/>
      <c r="D417" s="19"/>
      <c r="E417" s="1"/>
      <c r="F417" s="1"/>
      <c r="G417" s="183"/>
      <c r="H417" s="1"/>
      <c r="I417" s="1"/>
      <c r="J417" s="1"/>
      <c r="K417" s="1"/>
      <c r="L417" s="1"/>
      <c r="M417" s="184"/>
      <c r="N417" s="1"/>
      <c r="O417" s="183"/>
      <c r="P417" s="1"/>
      <c r="Q417" s="19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35">
      <c r="A418" s="19"/>
      <c r="B418" s="19"/>
      <c r="C418" s="1"/>
      <c r="D418" s="19"/>
      <c r="E418" s="1"/>
      <c r="F418" s="1"/>
      <c r="G418" s="183"/>
      <c r="H418" s="1"/>
      <c r="I418" s="1"/>
      <c r="J418" s="1"/>
      <c r="K418" s="1"/>
      <c r="L418" s="1"/>
      <c r="M418" s="184"/>
      <c r="N418" s="1"/>
      <c r="O418" s="183"/>
      <c r="P418" s="1"/>
      <c r="Q418" s="19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35">
      <c r="A419" s="19"/>
      <c r="B419" s="19"/>
      <c r="C419" s="1"/>
      <c r="D419" s="19"/>
      <c r="E419" s="1"/>
      <c r="F419" s="1"/>
      <c r="G419" s="183"/>
      <c r="H419" s="1"/>
      <c r="I419" s="1"/>
      <c r="J419" s="1"/>
      <c r="K419" s="1"/>
      <c r="L419" s="1"/>
      <c r="M419" s="184"/>
      <c r="N419" s="1"/>
      <c r="O419" s="183"/>
      <c r="P419" s="1"/>
      <c r="Q419" s="19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35">
      <c r="A420" s="19"/>
      <c r="B420" s="19"/>
      <c r="C420" s="1"/>
      <c r="D420" s="19"/>
      <c r="E420" s="1"/>
      <c r="F420" s="1"/>
      <c r="G420" s="183"/>
      <c r="H420" s="1"/>
      <c r="I420" s="1"/>
      <c r="J420" s="1"/>
      <c r="K420" s="1"/>
      <c r="L420" s="1"/>
      <c r="M420" s="184"/>
      <c r="N420" s="1"/>
      <c r="O420" s="183"/>
      <c r="P420" s="1"/>
      <c r="Q420" s="19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35">
      <c r="A421" s="19"/>
      <c r="B421" s="19"/>
      <c r="C421" s="1"/>
      <c r="D421" s="19"/>
      <c r="E421" s="1"/>
      <c r="F421" s="1"/>
      <c r="G421" s="183"/>
      <c r="H421" s="1"/>
      <c r="I421" s="1"/>
      <c r="J421" s="1"/>
      <c r="K421" s="1"/>
      <c r="L421" s="1"/>
      <c r="M421" s="184"/>
      <c r="N421" s="1"/>
      <c r="O421" s="183"/>
      <c r="P421" s="1"/>
      <c r="Q421" s="19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35">
      <c r="A422" s="19"/>
      <c r="B422" s="19"/>
      <c r="C422" s="1"/>
      <c r="D422" s="19"/>
      <c r="E422" s="1"/>
      <c r="F422" s="1"/>
      <c r="G422" s="183"/>
      <c r="H422" s="1"/>
      <c r="I422" s="1"/>
      <c r="J422" s="1"/>
      <c r="K422" s="1"/>
      <c r="L422" s="1"/>
      <c r="M422" s="184"/>
      <c r="N422" s="1"/>
      <c r="O422" s="183"/>
      <c r="P422" s="1"/>
      <c r="Q422" s="19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35">
      <c r="A423" s="19"/>
      <c r="B423" s="19"/>
      <c r="C423" s="1"/>
      <c r="D423" s="19"/>
      <c r="E423" s="1"/>
      <c r="F423" s="1"/>
      <c r="G423" s="183"/>
      <c r="H423" s="1"/>
      <c r="I423" s="1"/>
      <c r="J423" s="1"/>
      <c r="K423" s="1"/>
      <c r="L423" s="1"/>
      <c r="M423" s="184"/>
      <c r="N423" s="1"/>
      <c r="O423" s="183"/>
      <c r="P423" s="1"/>
      <c r="Q423" s="19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35">
      <c r="A424" s="19"/>
      <c r="B424" s="19"/>
      <c r="C424" s="1"/>
      <c r="D424" s="19"/>
      <c r="E424" s="1"/>
      <c r="F424" s="1"/>
      <c r="G424" s="183"/>
      <c r="H424" s="1"/>
      <c r="I424" s="1"/>
      <c r="J424" s="1"/>
      <c r="K424" s="1"/>
      <c r="L424" s="1"/>
      <c r="M424" s="184"/>
      <c r="N424" s="1"/>
      <c r="O424" s="183"/>
      <c r="P424" s="1"/>
      <c r="Q424" s="19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35">
      <c r="A425" s="19"/>
      <c r="B425" s="19"/>
      <c r="C425" s="1"/>
      <c r="D425" s="19"/>
      <c r="E425" s="1"/>
      <c r="F425" s="1"/>
      <c r="G425" s="183"/>
      <c r="H425" s="1"/>
      <c r="I425" s="1"/>
      <c r="J425" s="1"/>
      <c r="K425" s="1"/>
      <c r="L425" s="1"/>
      <c r="M425" s="184"/>
      <c r="N425" s="1"/>
      <c r="O425" s="183"/>
      <c r="P425" s="1"/>
      <c r="Q425" s="19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35">
      <c r="A426" s="19"/>
      <c r="B426" s="19"/>
      <c r="C426" s="1"/>
      <c r="D426" s="19"/>
      <c r="E426" s="1"/>
      <c r="F426" s="1"/>
      <c r="G426" s="183"/>
      <c r="H426" s="1"/>
      <c r="I426" s="1"/>
      <c r="J426" s="1"/>
      <c r="K426" s="1"/>
      <c r="L426" s="1"/>
      <c r="M426" s="184"/>
      <c r="N426" s="1"/>
      <c r="O426" s="183"/>
      <c r="P426" s="1"/>
      <c r="Q426" s="19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35">
      <c r="A427" s="19"/>
      <c r="B427" s="19"/>
      <c r="C427" s="1"/>
      <c r="D427" s="19"/>
      <c r="E427" s="1"/>
      <c r="F427" s="1"/>
      <c r="G427" s="183"/>
      <c r="H427" s="1"/>
      <c r="I427" s="1"/>
      <c r="J427" s="1"/>
      <c r="K427" s="1"/>
      <c r="L427" s="1"/>
      <c r="M427" s="184"/>
      <c r="N427" s="1"/>
      <c r="O427" s="183"/>
      <c r="P427" s="1"/>
      <c r="Q427" s="19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35">
      <c r="A428" s="19"/>
      <c r="B428" s="19"/>
      <c r="C428" s="1"/>
      <c r="D428" s="19"/>
      <c r="E428" s="1"/>
      <c r="F428" s="1"/>
      <c r="G428" s="183"/>
      <c r="H428" s="1"/>
      <c r="I428" s="1"/>
      <c r="J428" s="1"/>
      <c r="K428" s="1"/>
      <c r="L428" s="1"/>
      <c r="M428" s="184"/>
      <c r="N428" s="1"/>
      <c r="O428" s="183"/>
      <c r="P428" s="1"/>
      <c r="Q428" s="19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35">
      <c r="A429" s="19"/>
      <c r="B429" s="19"/>
      <c r="C429" s="1"/>
      <c r="D429" s="19"/>
      <c r="E429" s="1"/>
      <c r="F429" s="1"/>
      <c r="G429" s="183"/>
      <c r="H429" s="1"/>
      <c r="I429" s="1"/>
      <c r="J429" s="1"/>
      <c r="K429" s="1"/>
      <c r="L429" s="1"/>
      <c r="M429" s="184"/>
      <c r="N429" s="1"/>
      <c r="O429" s="183"/>
      <c r="P429" s="1"/>
      <c r="Q429" s="19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35">
      <c r="A430" s="19"/>
      <c r="B430" s="19"/>
      <c r="C430" s="1"/>
      <c r="D430" s="19"/>
      <c r="E430" s="1"/>
      <c r="F430" s="1"/>
      <c r="G430" s="183"/>
      <c r="H430" s="1"/>
      <c r="I430" s="1"/>
      <c r="J430" s="1"/>
      <c r="K430" s="1"/>
      <c r="L430" s="1"/>
      <c r="M430" s="184"/>
      <c r="N430" s="1"/>
      <c r="O430" s="183"/>
      <c r="P430" s="1"/>
      <c r="Q430" s="19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35">
      <c r="A431" s="19"/>
      <c r="B431" s="19"/>
      <c r="C431" s="1"/>
      <c r="D431" s="19"/>
      <c r="E431" s="1"/>
      <c r="F431" s="1"/>
      <c r="G431" s="183"/>
      <c r="H431" s="1"/>
      <c r="I431" s="1"/>
      <c r="J431" s="1"/>
      <c r="K431" s="1"/>
      <c r="L431" s="1"/>
      <c r="M431" s="184"/>
      <c r="N431" s="1"/>
      <c r="O431" s="183"/>
      <c r="P431" s="1"/>
      <c r="Q431" s="19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35">
      <c r="A432" s="19"/>
      <c r="B432" s="19"/>
      <c r="C432" s="1"/>
      <c r="D432" s="19"/>
      <c r="E432" s="1"/>
      <c r="F432" s="1"/>
      <c r="G432" s="183"/>
      <c r="H432" s="1"/>
      <c r="I432" s="1"/>
      <c r="J432" s="1"/>
      <c r="K432" s="1"/>
      <c r="L432" s="1"/>
      <c r="M432" s="184"/>
      <c r="N432" s="1"/>
      <c r="O432" s="183"/>
      <c r="P432" s="1"/>
      <c r="Q432" s="19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35">
      <c r="A433" s="19"/>
      <c r="B433" s="19"/>
      <c r="C433" s="1"/>
      <c r="D433" s="19"/>
      <c r="E433" s="1"/>
      <c r="F433" s="1"/>
      <c r="G433" s="183"/>
      <c r="H433" s="1"/>
      <c r="I433" s="1"/>
      <c r="J433" s="1"/>
      <c r="K433" s="1"/>
      <c r="L433" s="1"/>
      <c r="M433" s="184"/>
      <c r="N433" s="1"/>
      <c r="O433" s="183"/>
      <c r="P433" s="1"/>
      <c r="Q433" s="19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35">
      <c r="A434" s="19"/>
      <c r="B434" s="19"/>
      <c r="C434" s="1"/>
      <c r="D434" s="19"/>
      <c r="E434" s="1"/>
      <c r="F434" s="1"/>
      <c r="G434" s="183"/>
      <c r="H434" s="1"/>
      <c r="I434" s="1"/>
      <c r="J434" s="1"/>
      <c r="K434" s="1"/>
      <c r="L434" s="1"/>
      <c r="M434" s="184"/>
      <c r="N434" s="1"/>
      <c r="O434" s="183"/>
      <c r="P434" s="1"/>
      <c r="Q434" s="19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35">
      <c r="A435" s="19"/>
      <c r="B435" s="19"/>
      <c r="C435" s="1"/>
      <c r="D435" s="19"/>
      <c r="E435" s="1"/>
      <c r="F435" s="1"/>
      <c r="G435" s="183"/>
      <c r="H435" s="1"/>
      <c r="I435" s="1"/>
      <c r="J435" s="1"/>
      <c r="K435" s="1"/>
      <c r="L435" s="1"/>
      <c r="M435" s="184"/>
      <c r="N435" s="1"/>
      <c r="O435" s="183"/>
      <c r="P435" s="1"/>
      <c r="Q435" s="19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35">
      <c r="A436" s="19"/>
      <c r="B436" s="19"/>
      <c r="C436" s="1"/>
      <c r="D436" s="19"/>
      <c r="E436" s="1"/>
      <c r="F436" s="1"/>
      <c r="G436" s="183"/>
      <c r="H436" s="1"/>
      <c r="I436" s="1"/>
      <c r="J436" s="1"/>
      <c r="K436" s="1"/>
      <c r="L436" s="1"/>
      <c r="M436" s="184"/>
      <c r="N436" s="1"/>
      <c r="O436" s="183"/>
      <c r="P436" s="1"/>
      <c r="Q436" s="19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35">
      <c r="A437" s="19"/>
      <c r="B437" s="19"/>
      <c r="C437" s="1"/>
      <c r="D437" s="19"/>
      <c r="E437" s="1"/>
      <c r="F437" s="1"/>
      <c r="G437" s="183"/>
      <c r="H437" s="1"/>
      <c r="I437" s="1"/>
      <c r="J437" s="1"/>
      <c r="K437" s="1"/>
      <c r="L437" s="1"/>
      <c r="M437" s="184"/>
      <c r="N437" s="1"/>
      <c r="O437" s="183"/>
      <c r="P437" s="1"/>
      <c r="Q437" s="19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35">
      <c r="A438" s="19"/>
      <c r="B438" s="19"/>
      <c r="C438" s="1"/>
      <c r="D438" s="19"/>
      <c r="E438" s="1"/>
      <c r="F438" s="1"/>
      <c r="G438" s="183"/>
      <c r="H438" s="1"/>
      <c r="I438" s="1"/>
      <c r="J438" s="1"/>
      <c r="K438" s="1"/>
      <c r="L438" s="1"/>
      <c r="M438" s="184"/>
      <c r="N438" s="1"/>
      <c r="O438" s="183"/>
      <c r="P438" s="1"/>
      <c r="Q438" s="19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35">
      <c r="A439" s="19"/>
      <c r="B439" s="19"/>
      <c r="C439" s="1"/>
      <c r="D439" s="19"/>
      <c r="E439" s="1"/>
      <c r="F439" s="1"/>
      <c r="G439" s="183"/>
      <c r="H439" s="1"/>
      <c r="I439" s="1"/>
      <c r="J439" s="1"/>
      <c r="K439" s="1"/>
      <c r="L439" s="1"/>
      <c r="M439" s="184"/>
      <c r="N439" s="1"/>
      <c r="O439" s="183"/>
      <c r="P439" s="1"/>
      <c r="Q439" s="19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35">
      <c r="A440" s="19"/>
      <c r="B440" s="19"/>
      <c r="C440" s="1"/>
      <c r="D440" s="19"/>
      <c r="E440" s="1"/>
      <c r="F440" s="1"/>
      <c r="G440" s="183"/>
      <c r="H440" s="1"/>
      <c r="I440" s="1"/>
      <c r="J440" s="1"/>
      <c r="K440" s="1"/>
      <c r="L440" s="1"/>
      <c r="M440" s="184"/>
      <c r="N440" s="1"/>
      <c r="O440" s="183"/>
      <c r="P440" s="1"/>
      <c r="Q440" s="19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35">
      <c r="A441" s="19"/>
      <c r="B441" s="19"/>
      <c r="C441" s="1"/>
      <c r="D441" s="19"/>
      <c r="E441" s="1"/>
      <c r="F441" s="1"/>
      <c r="G441" s="183"/>
      <c r="H441" s="1"/>
      <c r="I441" s="1"/>
      <c r="J441" s="1"/>
      <c r="K441" s="1"/>
      <c r="L441" s="1"/>
      <c r="M441" s="184"/>
      <c r="N441" s="1"/>
      <c r="O441" s="183"/>
      <c r="P441" s="1"/>
      <c r="Q441" s="19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35">
      <c r="A442" s="19"/>
      <c r="B442" s="19"/>
      <c r="C442" s="1"/>
      <c r="D442" s="19"/>
      <c r="E442" s="1"/>
      <c r="F442" s="1"/>
      <c r="G442" s="183"/>
      <c r="H442" s="1"/>
      <c r="I442" s="1"/>
      <c r="J442" s="1"/>
      <c r="K442" s="1"/>
      <c r="L442" s="1"/>
      <c r="M442" s="184"/>
      <c r="N442" s="1"/>
      <c r="O442" s="183"/>
      <c r="P442" s="1"/>
      <c r="Q442" s="19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35">
      <c r="A443" s="19"/>
      <c r="B443" s="19"/>
      <c r="C443" s="1"/>
      <c r="D443" s="19"/>
      <c r="E443" s="1"/>
      <c r="F443" s="1"/>
      <c r="G443" s="183"/>
      <c r="H443" s="1"/>
      <c r="I443" s="1"/>
      <c r="J443" s="1"/>
      <c r="K443" s="1"/>
      <c r="L443" s="1"/>
      <c r="M443" s="184"/>
      <c r="N443" s="1"/>
      <c r="O443" s="183"/>
      <c r="P443" s="1"/>
      <c r="Q443" s="19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35">
      <c r="A444" s="19"/>
      <c r="B444" s="19"/>
      <c r="C444" s="1"/>
      <c r="D444" s="19"/>
      <c r="E444" s="1"/>
      <c r="F444" s="1"/>
      <c r="G444" s="183"/>
      <c r="H444" s="1"/>
      <c r="I444" s="1"/>
      <c r="J444" s="1"/>
      <c r="K444" s="1"/>
      <c r="L444" s="1"/>
      <c r="M444" s="184"/>
      <c r="N444" s="1"/>
      <c r="O444" s="183"/>
      <c r="P444" s="1"/>
      <c r="Q444" s="19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35">
      <c r="A445" s="19"/>
      <c r="B445" s="19"/>
      <c r="C445" s="1"/>
      <c r="D445" s="19"/>
      <c r="E445" s="1"/>
      <c r="F445" s="1"/>
      <c r="G445" s="183"/>
      <c r="H445" s="1"/>
      <c r="I445" s="1"/>
      <c r="J445" s="1"/>
      <c r="K445" s="1"/>
      <c r="L445" s="1"/>
      <c r="M445" s="184"/>
      <c r="N445" s="1"/>
      <c r="O445" s="183"/>
      <c r="P445" s="1"/>
      <c r="Q445" s="19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35">
      <c r="A446" s="19"/>
      <c r="B446" s="19"/>
      <c r="C446" s="1"/>
      <c r="D446" s="19"/>
      <c r="E446" s="1"/>
      <c r="F446" s="1"/>
      <c r="G446" s="183"/>
      <c r="H446" s="1"/>
      <c r="I446" s="1"/>
      <c r="J446" s="1"/>
      <c r="K446" s="1"/>
      <c r="L446" s="1"/>
      <c r="M446" s="184"/>
      <c r="N446" s="1"/>
      <c r="O446" s="183"/>
      <c r="P446" s="1"/>
      <c r="Q446" s="19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35">
      <c r="A447" s="19"/>
      <c r="B447" s="19"/>
      <c r="C447" s="1"/>
      <c r="D447" s="19"/>
      <c r="E447" s="1"/>
      <c r="F447" s="1"/>
      <c r="G447" s="183"/>
      <c r="H447" s="1"/>
      <c r="I447" s="1"/>
      <c r="J447" s="1"/>
      <c r="K447" s="1"/>
      <c r="L447" s="1"/>
      <c r="M447" s="184"/>
      <c r="N447" s="1"/>
      <c r="O447" s="183"/>
      <c r="P447" s="1"/>
      <c r="Q447" s="19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35">
      <c r="A448" s="19"/>
      <c r="B448" s="19"/>
      <c r="C448" s="1"/>
      <c r="D448" s="19"/>
      <c r="E448" s="1"/>
      <c r="F448" s="1"/>
      <c r="G448" s="183"/>
      <c r="H448" s="1"/>
      <c r="I448" s="1"/>
      <c r="J448" s="1"/>
      <c r="K448" s="1"/>
      <c r="L448" s="1"/>
      <c r="M448" s="184"/>
      <c r="N448" s="1"/>
      <c r="O448" s="183"/>
      <c r="P448" s="1"/>
      <c r="Q448" s="19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35">
      <c r="A449" s="19"/>
      <c r="B449" s="19"/>
      <c r="C449" s="1"/>
      <c r="D449" s="19"/>
      <c r="E449" s="1"/>
      <c r="F449" s="1"/>
      <c r="G449" s="183"/>
      <c r="H449" s="1"/>
      <c r="I449" s="1"/>
      <c r="J449" s="1"/>
      <c r="K449" s="1"/>
      <c r="L449" s="1"/>
      <c r="M449" s="184"/>
      <c r="N449" s="1"/>
      <c r="O449" s="183"/>
      <c r="P449" s="1"/>
      <c r="Q449" s="19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35">
      <c r="A450" s="19"/>
      <c r="B450" s="19"/>
      <c r="C450" s="1"/>
      <c r="D450" s="19"/>
      <c r="E450" s="1"/>
      <c r="F450" s="1"/>
      <c r="G450" s="183"/>
      <c r="H450" s="1"/>
      <c r="I450" s="1"/>
      <c r="J450" s="1"/>
      <c r="K450" s="1"/>
      <c r="L450" s="1"/>
      <c r="M450" s="184"/>
      <c r="N450" s="1"/>
      <c r="O450" s="183"/>
      <c r="P450" s="1"/>
      <c r="Q450" s="19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35">
      <c r="A451" s="19"/>
      <c r="B451" s="19"/>
      <c r="C451" s="1"/>
      <c r="D451" s="19"/>
      <c r="E451" s="1"/>
      <c r="F451" s="1"/>
      <c r="G451" s="183"/>
      <c r="H451" s="1"/>
      <c r="I451" s="1"/>
      <c r="J451" s="1"/>
      <c r="K451" s="1"/>
      <c r="L451" s="1"/>
      <c r="M451" s="184"/>
      <c r="N451" s="1"/>
      <c r="O451" s="183"/>
      <c r="P451" s="1"/>
      <c r="Q451" s="19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35">
      <c r="A452" s="19"/>
      <c r="B452" s="19"/>
      <c r="C452" s="1"/>
      <c r="D452" s="19"/>
      <c r="E452" s="1"/>
      <c r="F452" s="1"/>
      <c r="G452" s="183"/>
      <c r="H452" s="1"/>
      <c r="I452" s="1"/>
      <c r="J452" s="1"/>
      <c r="K452" s="1"/>
      <c r="L452" s="1"/>
      <c r="M452" s="184"/>
      <c r="N452" s="1"/>
      <c r="O452" s="183"/>
      <c r="P452" s="1"/>
      <c r="Q452" s="19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35">
      <c r="A453" s="19"/>
      <c r="B453" s="19"/>
      <c r="C453" s="1"/>
      <c r="D453" s="19"/>
      <c r="E453" s="1"/>
      <c r="F453" s="1"/>
      <c r="G453" s="183"/>
      <c r="H453" s="1"/>
      <c r="I453" s="1"/>
      <c r="J453" s="1"/>
      <c r="K453" s="1"/>
      <c r="L453" s="1"/>
      <c r="M453" s="184"/>
      <c r="N453" s="1"/>
      <c r="O453" s="183"/>
      <c r="P453" s="1"/>
      <c r="Q453" s="19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35">
      <c r="A454" s="19"/>
      <c r="B454" s="19"/>
      <c r="C454" s="1"/>
      <c r="D454" s="19"/>
      <c r="E454" s="1"/>
      <c r="F454" s="1"/>
      <c r="G454" s="183"/>
      <c r="H454" s="1"/>
      <c r="I454" s="1"/>
      <c r="J454" s="1"/>
      <c r="K454" s="1"/>
      <c r="L454" s="1"/>
      <c r="M454" s="184"/>
      <c r="N454" s="1"/>
      <c r="O454" s="183"/>
      <c r="P454" s="1"/>
      <c r="Q454" s="19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35">
      <c r="A455" s="19"/>
      <c r="B455" s="19"/>
      <c r="C455" s="1"/>
      <c r="D455" s="19"/>
      <c r="E455" s="1"/>
      <c r="F455" s="1"/>
      <c r="G455" s="183"/>
      <c r="H455" s="1"/>
      <c r="I455" s="1"/>
      <c r="J455" s="1"/>
      <c r="K455" s="1"/>
      <c r="L455" s="1"/>
      <c r="M455" s="184"/>
      <c r="N455" s="1"/>
      <c r="O455" s="183"/>
      <c r="P455" s="1"/>
      <c r="Q455" s="19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35">
      <c r="A456" s="19"/>
      <c r="B456" s="19"/>
      <c r="C456" s="1"/>
      <c r="D456" s="19"/>
      <c r="E456" s="1"/>
      <c r="F456" s="1"/>
      <c r="G456" s="183"/>
      <c r="H456" s="1"/>
      <c r="I456" s="1"/>
      <c r="J456" s="1"/>
      <c r="K456" s="1"/>
      <c r="L456" s="1"/>
      <c r="M456" s="184"/>
      <c r="N456" s="1"/>
      <c r="O456" s="183"/>
      <c r="P456" s="1"/>
      <c r="Q456" s="19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35">
      <c r="A457" s="19"/>
      <c r="B457" s="19"/>
      <c r="C457" s="1"/>
      <c r="D457" s="19"/>
      <c r="E457" s="1"/>
      <c r="F457" s="1"/>
      <c r="G457" s="183"/>
      <c r="H457" s="1"/>
      <c r="I457" s="1"/>
      <c r="J457" s="1"/>
      <c r="K457" s="1"/>
      <c r="L457" s="1"/>
      <c r="M457" s="184"/>
      <c r="N457" s="1"/>
      <c r="O457" s="183"/>
      <c r="P457" s="1"/>
      <c r="Q457" s="19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35">
      <c r="A458" s="19"/>
      <c r="B458" s="19"/>
      <c r="C458" s="1"/>
      <c r="D458" s="19"/>
      <c r="E458" s="1"/>
      <c r="F458" s="1"/>
      <c r="G458" s="183"/>
      <c r="H458" s="1"/>
      <c r="I458" s="1"/>
      <c r="J458" s="1"/>
      <c r="K458" s="1"/>
      <c r="L458" s="1"/>
      <c r="M458" s="184"/>
      <c r="N458" s="1"/>
      <c r="O458" s="183"/>
      <c r="P458" s="1"/>
      <c r="Q458" s="19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35">
      <c r="A459" s="19"/>
      <c r="B459" s="19"/>
      <c r="C459" s="1"/>
      <c r="D459" s="19"/>
      <c r="E459" s="1"/>
      <c r="F459" s="1"/>
      <c r="G459" s="183"/>
      <c r="H459" s="1"/>
      <c r="I459" s="1"/>
      <c r="J459" s="1"/>
      <c r="K459" s="1"/>
      <c r="L459" s="1"/>
      <c r="M459" s="184"/>
      <c r="N459" s="1"/>
      <c r="O459" s="183"/>
      <c r="P459" s="1"/>
      <c r="Q459" s="19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35">
      <c r="A460" s="19"/>
      <c r="B460" s="19"/>
      <c r="C460" s="1"/>
      <c r="D460" s="19"/>
      <c r="E460" s="1"/>
      <c r="F460" s="1"/>
      <c r="G460" s="183"/>
      <c r="H460" s="1"/>
      <c r="I460" s="1"/>
      <c r="J460" s="1"/>
      <c r="K460" s="1"/>
      <c r="L460" s="1"/>
      <c r="M460" s="184"/>
      <c r="N460" s="1"/>
      <c r="O460" s="183"/>
      <c r="P460" s="1"/>
      <c r="Q460" s="19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35">
      <c r="A461" s="19"/>
      <c r="B461" s="19"/>
      <c r="C461" s="1"/>
      <c r="D461" s="19"/>
      <c r="E461" s="1"/>
      <c r="F461" s="1"/>
      <c r="G461" s="183"/>
      <c r="H461" s="1"/>
      <c r="I461" s="1"/>
      <c r="J461" s="1"/>
      <c r="K461" s="1"/>
      <c r="L461" s="1"/>
      <c r="M461" s="184"/>
      <c r="N461" s="1"/>
      <c r="O461" s="183"/>
      <c r="P461" s="1"/>
      <c r="Q461" s="19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35">
      <c r="A462" s="19"/>
      <c r="B462" s="19"/>
      <c r="C462" s="1"/>
      <c r="D462" s="19"/>
      <c r="E462" s="1"/>
      <c r="F462" s="1"/>
      <c r="G462" s="183"/>
      <c r="H462" s="1"/>
      <c r="I462" s="1"/>
      <c r="J462" s="1"/>
      <c r="K462" s="1"/>
      <c r="L462" s="1"/>
      <c r="M462" s="184"/>
      <c r="N462" s="1"/>
      <c r="O462" s="183"/>
      <c r="P462" s="1"/>
      <c r="Q462" s="19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35">
      <c r="A463" s="19"/>
      <c r="B463" s="19"/>
      <c r="C463" s="1"/>
      <c r="D463" s="19"/>
      <c r="E463" s="1"/>
      <c r="F463" s="1"/>
      <c r="G463" s="183"/>
      <c r="H463" s="1"/>
      <c r="I463" s="1"/>
      <c r="J463" s="1"/>
      <c r="K463" s="1"/>
      <c r="L463" s="1"/>
      <c r="M463" s="184"/>
      <c r="N463" s="1"/>
      <c r="O463" s="183"/>
      <c r="P463" s="1"/>
      <c r="Q463" s="19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35">
      <c r="A464" s="19"/>
      <c r="B464" s="19"/>
      <c r="C464" s="1"/>
      <c r="D464" s="19"/>
      <c r="E464" s="1"/>
      <c r="F464" s="1"/>
      <c r="G464" s="183"/>
      <c r="H464" s="1"/>
      <c r="I464" s="1"/>
      <c r="J464" s="1"/>
      <c r="K464" s="1"/>
      <c r="L464" s="1"/>
      <c r="M464" s="184"/>
      <c r="N464" s="1"/>
      <c r="O464" s="183"/>
      <c r="P464" s="1"/>
      <c r="Q464" s="19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35">
      <c r="A465" s="19"/>
      <c r="B465" s="19"/>
      <c r="C465" s="1"/>
      <c r="D465" s="19"/>
      <c r="E465" s="1"/>
      <c r="F465" s="1"/>
      <c r="G465" s="183"/>
      <c r="H465" s="1"/>
      <c r="I465" s="1"/>
      <c r="J465" s="1"/>
      <c r="K465" s="1"/>
      <c r="L465" s="1"/>
      <c r="M465" s="184"/>
      <c r="N465" s="1"/>
      <c r="O465" s="183"/>
      <c r="P465" s="1"/>
      <c r="Q465" s="19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35">
      <c r="A466" s="19"/>
      <c r="B466" s="19"/>
      <c r="C466" s="1"/>
      <c r="D466" s="19"/>
      <c r="E466" s="1"/>
      <c r="F466" s="1"/>
      <c r="G466" s="183"/>
      <c r="H466" s="1"/>
      <c r="I466" s="1"/>
      <c r="J466" s="1"/>
      <c r="K466" s="1"/>
      <c r="L466" s="1"/>
      <c r="M466" s="184"/>
      <c r="N466" s="1"/>
      <c r="O466" s="183"/>
      <c r="P466" s="1"/>
      <c r="Q466" s="19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35">
      <c r="A467" s="19"/>
      <c r="B467" s="19"/>
      <c r="C467" s="1"/>
      <c r="D467" s="19"/>
      <c r="E467" s="1"/>
      <c r="F467" s="1"/>
      <c r="G467" s="183"/>
      <c r="H467" s="1"/>
      <c r="I467" s="1"/>
      <c r="J467" s="1"/>
      <c r="K467" s="1"/>
      <c r="L467" s="1"/>
      <c r="M467" s="184"/>
      <c r="N467" s="1"/>
      <c r="O467" s="183"/>
      <c r="P467" s="1"/>
      <c r="Q467" s="19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35">
      <c r="A468" s="19"/>
      <c r="B468" s="19"/>
      <c r="C468" s="1"/>
      <c r="D468" s="19"/>
      <c r="E468" s="1"/>
      <c r="F468" s="1"/>
      <c r="G468" s="183"/>
      <c r="H468" s="1"/>
      <c r="I468" s="1"/>
      <c r="J468" s="1"/>
      <c r="K468" s="1"/>
      <c r="L468" s="1"/>
      <c r="M468" s="184"/>
      <c r="N468" s="1"/>
      <c r="O468" s="183"/>
      <c r="P468" s="1"/>
      <c r="Q468" s="19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35">
      <c r="A469" s="19"/>
      <c r="B469" s="19"/>
      <c r="C469" s="1"/>
      <c r="D469" s="19"/>
      <c r="E469" s="1"/>
      <c r="F469" s="1"/>
      <c r="G469" s="183"/>
      <c r="H469" s="1"/>
      <c r="I469" s="1"/>
      <c r="J469" s="1"/>
      <c r="K469" s="1"/>
      <c r="L469" s="1"/>
      <c r="M469" s="184"/>
      <c r="N469" s="1"/>
      <c r="O469" s="183"/>
      <c r="P469" s="1"/>
      <c r="Q469" s="19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35">
      <c r="A470" s="19"/>
      <c r="B470" s="19"/>
      <c r="C470" s="1"/>
      <c r="D470" s="19"/>
      <c r="E470" s="1"/>
      <c r="F470" s="1"/>
      <c r="G470" s="183"/>
      <c r="H470" s="1"/>
      <c r="I470" s="1"/>
      <c r="J470" s="1"/>
      <c r="K470" s="1"/>
      <c r="L470" s="1"/>
      <c r="M470" s="184"/>
      <c r="N470" s="1"/>
      <c r="O470" s="183"/>
      <c r="P470" s="1"/>
      <c r="Q470" s="19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35">
      <c r="A471" s="19"/>
      <c r="B471" s="19"/>
      <c r="C471" s="1"/>
      <c r="D471" s="19"/>
      <c r="E471" s="1"/>
      <c r="F471" s="1"/>
      <c r="G471" s="183"/>
      <c r="H471" s="1"/>
      <c r="I471" s="1"/>
      <c r="J471" s="1"/>
      <c r="K471" s="1"/>
      <c r="L471" s="1"/>
      <c r="M471" s="184"/>
      <c r="N471" s="1"/>
      <c r="O471" s="183"/>
      <c r="P471" s="1"/>
      <c r="Q471" s="19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35">
      <c r="A472" s="19"/>
      <c r="B472" s="19"/>
      <c r="C472" s="1"/>
      <c r="D472" s="19"/>
      <c r="E472" s="1"/>
      <c r="F472" s="1"/>
      <c r="G472" s="183"/>
      <c r="H472" s="1"/>
      <c r="I472" s="1"/>
      <c r="J472" s="1"/>
      <c r="K472" s="1"/>
      <c r="L472" s="1"/>
      <c r="M472" s="184"/>
      <c r="N472" s="1"/>
      <c r="O472" s="183"/>
      <c r="P472" s="1"/>
      <c r="Q472" s="19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35">
      <c r="A473" s="19"/>
      <c r="B473" s="19"/>
      <c r="C473" s="1"/>
      <c r="D473" s="19"/>
      <c r="E473" s="1"/>
      <c r="F473" s="1"/>
      <c r="G473" s="183"/>
      <c r="H473" s="1"/>
      <c r="I473" s="1"/>
      <c r="J473" s="1"/>
      <c r="K473" s="1"/>
      <c r="L473" s="1"/>
      <c r="M473" s="184"/>
      <c r="N473" s="1"/>
      <c r="O473" s="183"/>
      <c r="P473" s="1"/>
      <c r="Q473" s="19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35">
      <c r="A474" s="19"/>
      <c r="B474" s="19"/>
      <c r="C474" s="1"/>
      <c r="D474" s="19"/>
      <c r="E474" s="1"/>
      <c r="F474" s="1"/>
      <c r="G474" s="183"/>
      <c r="H474" s="1"/>
      <c r="I474" s="1"/>
      <c r="J474" s="1"/>
      <c r="K474" s="1"/>
      <c r="L474" s="1"/>
      <c r="M474" s="184"/>
      <c r="N474" s="1"/>
      <c r="O474" s="183"/>
      <c r="P474" s="1"/>
      <c r="Q474" s="19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35">
      <c r="A475" s="19"/>
      <c r="B475" s="19"/>
      <c r="C475" s="1"/>
      <c r="D475" s="19"/>
      <c r="E475" s="1"/>
      <c r="F475" s="1"/>
      <c r="G475" s="183"/>
      <c r="H475" s="1"/>
      <c r="I475" s="1"/>
      <c r="J475" s="1"/>
      <c r="K475" s="1"/>
      <c r="L475" s="1"/>
      <c r="M475" s="184"/>
      <c r="N475" s="1"/>
      <c r="O475" s="183"/>
      <c r="P475" s="1"/>
      <c r="Q475" s="19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35">
      <c r="A476" s="19"/>
      <c r="B476" s="19"/>
      <c r="C476" s="1"/>
      <c r="D476" s="19"/>
      <c r="E476" s="1"/>
      <c r="F476" s="1"/>
      <c r="G476" s="183"/>
      <c r="H476" s="1"/>
      <c r="I476" s="1"/>
      <c r="J476" s="1"/>
      <c r="K476" s="1"/>
      <c r="L476" s="1"/>
      <c r="M476" s="184"/>
      <c r="N476" s="1"/>
      <c r="O476" s="183"/>
      <c r="P476" s="1"/>
      <c r="Q476" s="19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35">
      <c r="A477" s="19"/>
      <c r="B477" s="19"/>
      <c r="C477" s="1"/>
      <c r="D477" s="19"/>
      <c r="E477" s="1"/>
      <c r="F477" s="1"/>
      <c r="G477" s="183"/>
      <c r="H477" s="1"/>
      <c r="I477" s="1"/>
      <c r="J477" s="1"/>
      <c r="K477" s="1"/>
      <c r="L477" s="1"/>
      <c r="M477" s="184"/>
      <c r="N477" s="1"/>
      <c r="O477" s="183"/>
      <c r="P477" s="1"/>
      <c r="Q477" s="19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35">
      <c r="A478" s="19"/>
      <c r="B478" s="19"/>
      <c r="C478" s="1"/>
      <c r="D478" s="19"/>
      <c r="E478" s="1"/>
      <c r="F478" s="1"/>
      <c r="G478" s="183"/>
      <c r="H478" s="1"/>
      <c r="I478" s="1"/>
      <c r="J478" s="1"/>
      <c r="K478" s="1"/>
      <c r="L478" s="1"/>
      <c r="M478" s="184"/>
      <c r="N478" s="1"/>
      <c r="O478" s="183"/>
      <c r="P478" s="1"/>
      <c r="Q478" s="19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35">
      <c r="A479" s="19"/>
      <c r="B479" s="19"/>
      <c r="C479" s="1"/>
      <c r="D479" s="19"/>
      <c r="E479" s="1"/>
      <c r="F479" s="1"/>
      <c r="G479" s="183"/>
      <c r="H479" s="1"/>
      <c r="I479" s="1"/>
      <c r="J479" s="1"/>
      <c r="K479" s="1"/>
      <c r="L479" s="1"/>
      <c r="M479" s="184"/>
      <c r="N479" s="1"/>
      <c r="O479" s="183"/>
      <c r="P479" s="1"/>
      <c r="Q479" s="19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35">
      <c r="A480" s="19"/>
      <c r="B480" s="19"/>
      <c r="C480" s="1"/>
      <c r="D480" s="19"/>
      <c r="E480" s="1"/>
      <c r="F480" s="1"/>
      <c r="G480" s="183"/>
      <c r="H480" s="1"/>
      <c r="I480" s="1"/>
      <c r="J480" s="1"/>
      <c r="K480" s="1"/>
      <c r="L480" s="1"/>
      <c r="M480" s="184"/>
      <c r="N480" s="1"/>
      <c r="O480" s="183"/>
      <c r="P480" s="1"/>
      <c r="Q480" s="19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35">
      <c r="A481" s="19"/>
      <c r="B481" s="19"/>
      <c r="C481" s="1"/>
      <c r="D481" s="19"/>
      <c r="E481" s="1"/>
      <c r="F481" s="1"/>
      <c r="G481" s="183"/>
      <c r="H481" s="1"/>
      <c r="I481" s="1"/>
      <c r="J481" s="1"/>
      <c r="K481" s="1"/>
      <c r="L481" s="1"/>
      <c r="M481" s="184"/>
      <c r="N481" s="1"/>
      <c r="O481" s="183"/>
      <c r="P481" s="1"/>
      <c r="Q481" s="19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35">
      <c r="A482" s="19"/>
      <c r="B482" s="19"/>
      <c r="C482" s="1"/>
      <c r="D482" s="19"/>
      <c r="E482" s="1"/>
      <c r="F482" s="1"/>
      <c r="G482" s="183"/>
      <c r="H482" s="1"/>
      <c r="I482" s="1"/>
      <c r="J482" s="1"/>
      <c r="K482" s="1"/>
      <c r="L482" s="1"/>
      <c r="M482" s="184"/>
      <c r="N482" s="1"/>
      <c r="O482" s="183"/>
      <c r="P482" s="1"/>
      <c r="Q482" s="19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35">
      <c r="A483" s="19"/>
      <c r="B483" s="19"/>
      <c r="C483" s="1"/>
      <c r="D483" s="19"/>
      <c r="E483" s="1"/>
      <c r="F483" s="1"/>
      <c r="G483" s="183"/>
      <c r="H483" s="1"/>
      <c r="I483" s="1"/>
      <c r="J483" s="1"/>
      <c r="K483" s="1"/>
      <c r="L483" s="1"/>
      <c r="M483" s="184"/>
      <c r="N483" s="1"/>
      <c r="O483" s="183"/>
      <c r="P483" s="1"/>
      <c r="Q483" s="19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35">
      <c r="A484" s="19"/>
      <c r="B484" s="19"/>
      <c r="C484" s="1"/>
      <c r="D484" s="19"/>
      <c r="E484" s="1"/>
      <c r="F484" s="1"/>
      <c r="G484" s="183"/>
      <c r="H484" s="1"/>
      <c r="I484" s="1"/>
      <c r="J484" s="1"/>
      <c r="K484" s="1"/>
      <c r="L484" s="1"/>
      <c r="M484" s="184"/>
      <c r="N484" s="1"/>
      <c r="O484" s="183"/>
      <c r="P484" s="1"/>
      <c r="Q484" s="19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35">
      <c r="A485" s="19"/>
      <c r="B485" s="19"/>
      <c r="C485" s="1"/>
      <c r="D485" s="19"/>
      <c r="E485" s="1"/>
      <c r="F485" s="1"/>
      <c r="G485" s="183"/>
      <c r="H485" s="1"/>
      <c r="I485" s="1"/>
      <c r="J485" s="1"/>
      <c r="K485" s="1"/>
      <c r="L485" s="1"/>
      <c r="M485" s="184"/>
      <c r="N485" s="1"/>
      <c r="O485" s="183"/>
      <c r="P485" s="1"/>
      <c r="Q485" s="19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35">
      <c r="A486" s="19"/>
      <c r="B486" s="19"/>
      <c r="C486" s="1"/>
      <c r="D486" s="19"/>
      <c r="E486" s="1"/>
      <c r="F486" s="1"/>
      <c r="G486" s="183"/>
      <c r="H486" s="1"/>
      <c r="I486" s="1"/>
      <c r="J486" s="1"/>
      <c r="K486" s="1"/>
      <c r="L486" s="1"/>
      <c r="M486" s="184"/>
      <c r="N486" s="1"/>
      <c r="O486" s="183"/>
      <c r="P486" s="1"/>
      <c r="Q486" s="19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35">
      <c r="A487" s="19"/>
      <c r="B487" s="19"/>
      <c r="C487" s="1"/>
      <c r="D487" s="19"/>
      <c r="E487" s="1"/>
      <c r="F487" s="1"/>
      <c r="G487" s="183"/>
      <c r="H487" s="1"/>
      <c r="I487" s="1"/>
      <c r="J487" s="1"/>
      <c r="K487" s="1"/>
      <c r="L487" s="1"/>
      <c r="M487" s="184"/>
      <c r="N487" s="1"/>
      <c r="O487" s="183"/>
      <c r="P487" s="1"/>
      <c r="Q487" s="19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35">
      <c r="A488" s="19"/>
      <c r="B488" s="19"/>
      <c r="C488" s="1"/>
      <c r="D488" s="19"/>
      <c r="E488" s="1"/>
      <c r="F488" s="1"/>
      <c r="G488" s="183"/>
      <c r="H488" s="1"/>
      <c r="I488" s="1"/>
      <c r="J488" s="1"/>
      <c r="K488" s="1"/>
      <c r="L488" s="1"/>
      <c r="M488" s="184"/>
      <c r="N488" s="1"/>
      <c r="O488" s="183"/>
      <c r="P488" s="1"/>
      <c r="Q488" s="19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35">
      <c r="A489" s="19"/>
      <c r="B489" s="19"/>
      <c r="C489" s="1"/>
      <c r="D489" s="19"/>
      <c r="E489" s="1"/>
      <c r="F489" s="1"/>
      <c r="G489" s="183"/>
      <c r="H489" s="1"/>
      <c r="I489" s="1"/>
      <c r="J489" s="1"/>
      <c r="K489" s="1"/>
      <c r="L489" s="1"/>
      <c r="M489" s="184"/>
      <c r="N489" s="1"/>
      <c r="O489" s="183"/>
      <c r="P489" s="1"/>
      <c r="Q489" s="19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35">
      <c r="A490" s="19"/>
      <c r="B490" s="19"/>
      <c r="C490" s="1"/>
      <c r="D490" s="19"/>
      <c r="E490" s="1"/>
      <c r="F490" s="1"/>
      <c r="G490" s="183"/>
      <c r="H490" s="1"/>
      <c r="I490" s="1"/>
      <c r="J490" s="1"/>
      <c r="K490" s="1"/>
      <c r="L490" s="1"/>
      <c r="M490" s="184"/>
      <c r="N490" s="1"/>
      <c r="O490" s="183"/>
      <c r="P490" s="1"/>
      <c r="Q490" s="19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35">
      <c r="A491" s="19"/>
      <c r="B491" s="19"/>
      <c r="C491" s="1"/>
      <c r="D491" s="19"/>
      <c r="E491" s="1"/>
      <c r="F491" s="1"/>
      <c r="G491" s="183"/>
      <c r="H491" s="1"/>
      <c r="I491" s="1"/>
      <c r="J491" s="1"/>
      <c r="K491" s="1"/>
      <c r="L491" s="1"/>
      <c r="M491" s="184"/>
      <c r="N491" s="1"/>
      <c r="O491" s="183"/>
      <c r="P491" s="1"/>
      <c r="Q491" s="19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35">
      <c r="A492" s="19"/>
      <c r="B492" s="19"/>
      <c r="C492" s="1"/>
      <c r="D492" s="19"/>
      <c r="E492" s="1"/>
      <c r="F492" s="1"/>
      <c r="G492" s="183"/>
      <c r="H492" s="1"/>
      <c r="I492" s="1"/>
      <c r="J492" s="1"/>
      <c r="K492" s="1"/>
      <c r="L492" s="1"/>
      <c r="M492" s="184"/>
      <c r="N492" s="1"/>
      <c r="O492" s="183"/>
      <c r="P492" s="1"/>
      <c r="Q492" s="19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35">
      <c r="A493" s="19"/>
      <c r="B493" s="19"/>
      <c r="C493" s="1"/>
      <c r="D493" s="19"/>
      <c r="E493" s="1"/>
      <c r="F493" s="1"/>
      <c r="G493" s="183"/>
      <c r="H493" s="1"/>
      <c r="I493" s="1"/>
      <c r="J493" s="1"/>
      <c r="K493" s="1"/>
      <c r="L493" s="1"/>
      <c r="M493" s="184"/>
      <c r="N493" s="1"/>
      <c r="O493" s="183"/>
      <c r="P493" s="1"/>
      <c r="Q493" s="19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35">
      <c r="A494" s="19"/>
      <c r="B494" s="19"/>
      <c r="C494" s="1"/>
      <c r="D494" s="19"/>
      <c r="E494" s="1"/>
      <c r="F494" s="1"/>
      <c r="G494" s="183"/>
      <c r="H494" s="1"/>
      <c r="I494" s="1"/>
      <c r="J494" s="1"/>
      <c r="K494" s="1"/>
      <c r="L494" s="1"/>
      <c r="M494" s="184"/>
      <c r="N494" s="1"/>
      <c r="O494" s="183"/>
      <c r="P494" s="1"/>
      <c r="Q494" s="19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35">
      <c r="A495" s="19"/>
      <c r="B495" s="19"/>
      <c r="C495" s="1"/>
      <c r="D495" s="19"/>
      <c r="E495" s="1"/>
      <c r="F495" s="1"/>
      <c r="G495" s="183"/>
      <c r="H495" s="1"/>
      <c r="I495" s="1"/>
      <c r="J495" s="1"/>
      <c r="K495" s="1"/>
      <c r="L495" s="1"/>
      <c r="M495" s="184"/>
      <c r="N495" s="1"/>
      <c r="O495" s="183"/>
      <c r="P495" s="1"/>
      <c r="Q495" s="19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35">
      <c r="A496" s="19"/>
      <c r="B496" s="19"/>
      <c r="C496" s="1"/>
      <c r="D496" s="19"/>
      <c r="E496" s="1"/>
      <c r="F496" s="1"/>
      <c r="G496" s="183"/>
      <c r="H496" s="1"/>
      <c r="I496" s="1"/>
      <c r="J496" s="1"/>
      <c r="K496" s="1"/>
      <c r="L496" s="1"/>
      <c r="M496" s="184"/>
      <c r="N496" s="1"/>
      <c r="O496" s="183"/>
      <c r="P496" s="1"/>
      <c r="Q496" s="19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35">
      <c r="A497" s="19"/>
      <c r="B497" s="19"/>
      <c r="C497" s="1"/>
      <c r="D497" s="19"/>
      <c r="E497" s="1"/>
      <c r="F497" s="1"/>
      <c r="G497" s="183"/>
      <c r="H497" s="1"/>
      <c r="I497" s="1"/>
      <c r="J497" s="1"/>
      <c r="K497" s="1"/>
      <c r="L497" s="1"/>
      <c r="M497" s="184"/>
      <c r="N497" s="1"/>
      <c r="O497" s="183"/>
      <c r="P497" s="1"/>
      <c r="Q497" s="19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35">
      <c r="A498" s="19"/>
      <c r="B498" s="19"/>
      <c r="C498" s="1"/>
      <c r="D498" s="19"/>
      <c r="E498" s="1"/>
      <c r="F498" s="1"/>
      <c r="G498" s="183"/>
      <c r="H498" s="1"/>
      <c r="I498" s="1"/>
      <c r="J498" s="1"/>
      <c r="K498" s="1"/>
      <c r="L498" s="1"/>
      <c r="M498" s="184"/>
      <c r="N498" s="1"/>
      <c r="O498" s="183"/>
      <c r="P498" s="1"/>
      <c r="Q498" s="19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35">
      <c r="A499" s="19"/>
      <c r="B499" s="19"/>
      <c r="C499" s="1"/>
      <c r="D499" s="19"/>
      <c r="E499" s="1"/>
      <c r="F499" s="1"/>
      <c r="G499" s="183"/>
      <c r="H499" s="1"/>
      <c r="I499" s="1"/>
      <c r="J499" s="1"/>
      <c r="K499" s="1"/>
      <c r="L499" s="1"/>
      <c r="M499" s="184"/>
      <c r="N499" s="1"/>
      <c r="O499" s="183"/>
      <c r="P499" s="1"/>
      <c r="Q499" s="19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35">
      <c r="A500" s="19"/>
      <c r="B500" s="19"/>
      <c r="C500" s="1"/>
      <c r="D500" s="19"/>
      <c r="E500" s="1"/>
      <c r="F500" s="1"/>
      <c r="G500" s="183"/>
      <c r="H500" s="1"/>
      <c r="I500" s="1"/>
      <c r="J500" s="1"/>
      <c r="K500" s="1"/>
      <c r="L500" s="1"/>
      <c r="M500" s="184"/>
      <c r="N500" s="1"/>
      <c r="O500" s="183"/>
      <c r="P500" s="1"/>
      <c r="Q500" s="19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35">
      <c r="A501" s="19"/>
      <c r="B501" s="19"/>
      <c r="C501" s="1"/>
      <c r="D501" s="19"/>
      <c r="E501" s="1"/>
      <c r="F501" s="1"/>
      <c r="G501" s="183"/>
      <c r="H501" s="1"/>
      <c r="I501" s="1"/>
      <c r="J501" s="1"/>
      <c r="K501" s="1"/>
      <c r="L501" s="1"/>
      <c r="M501" s="184"/>
      <c r="N501" s="1"/>
      <c r="O501" s="183"/>
      <c r="P501" s="1"/>
      <c r="Q501" s="19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35">
      <c r="A502" s="19"/>
      <c r="B502" s="19"/>
      <c r="C502" s="1"/>
      <c r="D502" s="19"/>
      <c r="E502" s="1"/>
      <c r="F502" s="1"/>
      <c r="G502" s="183"/>
      <c r="H502" s="1"/>
      <c r="I502" s="1"/>
      <c r="J502" s="1"/>
      <c r="K502" s="1"/>
      <c r="L502" s="1"/>
      <c r="M502" s="184"/>
      <c r="N502" s="1"/>
      <c r="O502" s="183"/>
      <c r="P502" s="1"/>
      <c r="Q502" s="19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35">
      <c r="A503" s="19"/>
      <c r="B503" s="19"/>
      <c r="C503" s="1"/>
      <c r="D503" s="19"/>
      <c r="E503" s="1"/>
      <c r="F503" s="1"/>
      <c r="G503" s="183"/>
      <c r="H503" s="1"/>
      <c r="I503" s="1"/>
      <c r="J503" s="1"/>
      <c r="K503" s="1"/>
      <c r="L503" s="1"/>
      <c r="M503" s="184"/>
      <c r="N503" s="1"/>
      <c r="O503" s="183"/>
      <c r="P503" s="1"/>
      <c r="Q503" s="19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35">
      <c r="A504" s="19"/>
      <c r="B504" s="19"/>
      <c r="C504" s="1"/>
      <c r="D504" s="19"/>
      <c r="E504" s="1"/>
      <c r="F504" s="1"/>
      <c r="G504" s="183"/>
      <c r="H504" s="1"/>
      <c r="I504" s="1"/>
      <c r="J504" s="1"/>
      <c r="K504" s="1"/>
      <c r="L504" s="1"/>
      <c r="M504" s="184"/>
      <c r="N504" s="1"/>
      <c r="O504" s="183"/>
      <c r="P504" s="1"/>
      <c r="Q504" s="19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35">
      <c r="A505" s="19"/>
      <c r="B505" s="19"/>
      <c r="C505" s="1"/>
      <c r="D505" s="19"/>
      <c r="E505" s="1"/>
      <c r="F505" s="1"/>
      <c r="G505" s="183"/>
      <c r="H505" s="1"/>
      <c r="I505" s="1"/>
      <c r="J505" s="1"/>
      <c r="K505" s="1"/>
      <c r="L505" s="1"/>
      <c r="M505" s="184"/>
      <c r="N505" s="1"/>
      <c r="O505" s="183"/>
      <c r="P505" s="1"/>
      <c r="Q505" s="19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35">
      <c r="A506" s="19"/>
      <c r="B506" s="19"/>
      <c r="C506" s="1"/>
      <c r="D506" s="19"/>
      <c r="E506" s="1"/>
      <c r="F506" s="1"/>
      <c r="G506" s="183"/>
      <c r="H506" s="1"/>
      <c r="I506" s="1"/>
      <c r="J506" s="1"/>
      <c r="K506" s="1"/>
      <c r="L506" s="1"/>
      <c r="M506" s="184"/>
      <c r="N506" s="1"/>
      <c r="O506" s="183"/>
      <c r="P506" s="1"/>
      <c r="Q506" s="19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35">
      <c r="A507" s="19"/>
      <c r="B507" s="19"/>
      <c r="C507" s="1"/>
      <c r="D507" s="19"/>
      <c r="E507" s="1"/>
      <c r="F507" s="1"/>
      <c r="G507" s="183"/>
      <c r="H507" s="1"/>
      <c r="I507" s="1"/>
      <c r="J507" s="1"/>
      <c r="K507" s="1"/>
      <c r="L507" s="1"/>
      <c r="M507" s="184"/>
      <c r="N507" s="1"/>
      <c r="O507" s="183"/>
      <c r="P507" s="1"/>
      <c r="Q507" s="19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35">
      <c r="A508" s="19"/>
      <c r="B508" s="19"/>
      <c r="C508" s="1"/>
      <c r="D508" s="19"/>
      <c r="E508" s="1"/>
      <c r="F508" s="1"/>
      <c r="G508" s="183"/>
      <c r="H508" s="1"/>
      <c r="I508" s="1"/>
      <c r="J508" s="1"/>
      <c r="K508" s="1"/>
      <c r="L508" s="1"/>
      <c r="M508" s="184"/>
      <c r="N508" s="1"/>
      <c r="O508" s="183"/>
      <c r="P508" s="1"/>
      <c r="Q508" s="19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35">
      <c r="A509" s="19"/>
      <c r="B509" s="19"/>
      <c r="C509" s="1"/>
      <c r="D509" s="19"/>
      <c r="E509" s="1"/>
      <c r="F509" s="1"/>
      <c r="G509" s="183"/>
      <c r="H509" s="1"/>
      <c r="I509" s="1"/>
      <c r="J509" s="1"/>
      <c r="K509" s="1"/>
      <c r="L509" s="1"/>
      <c r="M509" s="184"/>
      <c r="N509" s="1"/>
      <c r="O509" s="183"/>
      <c r="P509" s="1"/>
      <c r="Q509" s="19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35">
      <c r="A510" s="19"/>
      <c r="B510" s="19"/>
      <c r="C510" s="1"/>
      <c r="D510" s="19"/>
      <c r="E510" s="1"/>
      <c r="F510" s="1"/>
      <c r="G510" s="183"/>
      <c r="H510" s="1"/>
      <c r="I510" s="1"/>
      <c r="J510" s="1"/>
      <c r="K510" s="1"/>
      <c r="L510" s="1"/>
      <c r="M510" s="184"/>
      <c r="N510" s="1"/>
      <c r="O510" s="183"/>
      <c r="P510" s="1"/>
      <c r="Q510" s="19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35">
      <c r="A511" s="19"/>
      <c r="B511" s="19"/>
      <c r="C511" s="1"/>
      <c r="D511" s="19"/>
      <c r="E511" s="1"/>
      <c r="F511" s="1"/>
      <c r="G511" s="183"/>
      <c r="H511" s="1"/>
      <c r="I511" s="1"/>
      <c r="J511" s="1"/>
      <c r="K511" s="1"/>
      <c r="L511" s="1"/>
      <c r="M511" s="184"/>
      <c r="N511" s="1"/>
      <c r="O511" s="183"/>
      <c r="P511" s="1"/>
      <c r="Q511" s="19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35">
      <c r="A512" s="19"/>
      <c r="B512" s="19"/>
      <c r="C512" s="1"/>
      <c r="D512" s="19"/>
      <c r="E512" s="1"/>
      <c r="F512" s="1"/>
      <c r="G512" s="183"/>
      <c r="H512" s="1"/>
      <c r="I512" s="1"/>
      <c r="J512" s="1"/>
      <c r="K512" s="1"/>
      <c r="L512" s="1"/>
      <c r="M512" s="184"/>
      <c r="N512" s="1"/>
      <c r="O512" s="183"/>
      <c r="P512" s="1"/>
      <c r="Q512" s="19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35">
      <c r="A513" s="19"/>
      <c r="B513" s="19"/>
      <c r="C513" s="1"/>
      <c r="D513" s="19"/>
      <c r="E513" s="1"/>
      <c r="F513" s="1"/>
      <c r="G513" s="183"/>
      <c r="H513" s="1"/>
      <c r="I513" s="1"/>
      <c r="J513" s="1"/>
      <c r="K513" s="1"/>
      <c r="L513" s="1"/>
      <c r="M513" s="184"/>
      <c r="N513" s="1"/>
      <c r="O513" s="183"/>
      <c r="P513" s="1"/>
      <c r="Q513" s="19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35">
      <c r="A514" s="19"/>
      <c r="B514" s="19"/>
      <c r="C514" s="1"/>
      <c r="D514" s="19"/>
      <c r="E514" s="1"/>
      <c r="F514" s="1"/>
      <c r="G514" s="183"/>
      <c r="H514" s="1"/>
      <c r="I514" s="1"/>
      <c r="J514" s="1"/>
      <c r="K514" s="1"/>
      <c r="L514" s="1"/>
      <c r="M514" s="184"/>
      <c r="N514" s="1"/>
      <c r="O514" s="183"/>
      <c r="P514" s="1"/>
      <c r="Q514" s="19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35">
      <c r="A515" s="19"/>
      <c r="B515" s="19"/>
      <c r="C515" s="1"/>
      <c r="D515" s="19"/>
      <c r="E515" s="1"/>
      <c r="F515" s="1"/>
      <c r="G515" s="183"/>
      <c r="H515" s="1"/>
      <c r="I515" s="1"/>
      <c r="J515" s="1"/>
      <c r="K515" s="1"/>
      <c r="L515" s="1"/>
      <c r="M515" s="184"/>
      <c r="N515" s="1"/>
      <c r="O515" s="183"/>
      <c r="P515" s="1"/>
      <c r="Q515" s="19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35">
      <c r="A516" s="19"/>
      <c r="B516" s="19"/>
      <c r="C516" s="1"/>
      <c r="D516" s="19"/>
      <c r="E516" s="1"/>
      <c r="F516" s="1"/>
      <c r="G516" s="183"/>
      <c r="H516" s="1"/>
      <c r="I516" s="1"/>
      <c r="J516" s="1"/>
      <c r="K516" s="1"/>
      <c r="L516" s="1"/>
      <c r="M516" s="184"/>
      <c r="N516" s="1"/>
      <c r="O516" s="183"/>
      <c r="P516" s="1"/>
      <c r="Q516" s="19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35">
      <c r="A517" s="19"/>
      <c r="B517" s="19"/>
      <c r="C517" s="1"/>
      <c r="D517" s="19"/>
      <c r="E517" s="1"/>
      <c r="F517" s="1"/>
      <c r="G517" s="183"/>
      <c r="H517" s="1"/>
      <c r="I517" s="1"/>
      <c r="J517" s="1"/>
      <c r="K517" s="1"/>
      <c r="L517" s="1"/>
      <c r="M517" s="184"/>
      <c r="N517" s="1"/>
      <c r="O517" s="183"/>
      <c r="P517" s="1"/>
      <c r="Q517" s="19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35">
      <c r="A518" s="19"/>
      <c r="B518" s="19"/>
      <c r="C518" s="1"/>
      <c r="D518" s="19"/>
      <c r="E518" s="1"/>
      <c r="F518" s="1"/>
      <c r="G518" s="183"/>
      <c r="H518" s="1"/>
      <c r="I518" s="1"/>
      <c r="J518" s="1"/>
      <c r="K518" s="1"/>
      <c r="L518" s="1"/>
      <c r="M518" s="184"/>
      <c r="N518" s="1"/>
      <c r="O518" s="183"/>
      <c r="P518" s="1"/>
      <c r="Q518" s="19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35">
      <c r="A519" s="19"/>
      <c r="B519" s="19"/>
      <c r="C519" s="1"/>
      <c r="D519" s="19"/>
      <c r="E519" s="1"/>
      <c r="F519" s="1"/>
      <c r="G519" s="183"/>
      <c r="H519" s="1"/>
      <c r="I519" s="1"/>
      <c r="J519" s="1"/>
      <c r="K519" s="1"/>
      <c r="L519" s="1"/>
      <c r="M519" s="184"/>
      <c r="N519" s="1"/>
      <c r="O519" s="183"/>
      <c r="P519" s="1"/>
      <c r="Q519" s="19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35">
      <c r="A520" s="19"/>
      <c r="B520" s="19"/>
      <c r="C520" s="1"/>
      <c r="D520" s="19"/>
      <c r="E520" s="1"/>
      <c r="F520" s="1"/>
      <c r="G520" s="183"/>
      <c r="H520" s="1"/>
      <c r="I520" s="1"/>
      <c r="J520" s="1"/>
      <c r="K520" s="1"/>
      <c r="L520" s="1"/>
      <c r="M520" s="184"/>
      <c r="N520" s="1"/>
      <c r="O520" s="183"/>
      <c r="P520" s="1"/>
      <c r="Q520" s="19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35">
      <c r="A521" s="19"/>
      <c r="B521" s="19"/>
      <c r="C521" s="1"/>
      <c r="D521" s="19"/>
      <c r="E521" s="1"/>
      <c r="F521" s="1"/>
      <c r="G521" s="183"/>
      <c r="H521" s="1"/>
      <c r="I521" s="1"/>
      <c r="J521" s="1"/>
      <c r="K521" s="1"/>
      <c r="L521" s="1"/>
      <c r="M521" s="184"/>
      <c r="N521" s="1"/>
      <c r="O521" s="183"/>
      <c r="P521" s="1"/>
      <c r="Q521" s="19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35">
      <c r="A522" s="19"/>
      <c r="B522" s="19"/>
      <c r="C522" s="1"/>
      <c r="D522" s="19"/>
      <c r="E522" s="1"/>
      <c r="F522" s="1"/>
      <c r="G522" s="183"/>
      <c r="H522" s="1"/>
      <c r="I522" s="1"/>
      <c r="J522" s="1"/>
      <c r="K522" s="1"/>
      <c r="L522" s="1"/>
      <c r="M522" s="184"/>
      <c r="N522" s="1"/>
      <c r="O522" s="183"/>
      <c r="P522" s="1"/>
      <c r="Q522" s="19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35">
      <c r="A523" s="19"/>
      <c r="B523" s="19"/>
      <c r="C523" s="1"/>
      <c r="D523" s="19"/>
      <c r="E523" s="1"/>
      <c r="F523" s="1"/>
      <c r="G523" s="183"/>
      <c r="H523" s="1"/>
      <c r="I523" s="1"/>
      <c r="J523" s="1"/>
      <c r="K523" s="1"/>
      <c r="L523" s="1"/>
      <c r="M523" s="184"/>
      <c r="N523" s="1"/>
      <c r="O523" s="183"/>
      <c r="P523" s="1"/>
      <c r="Q523" s="19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35">
      <c r="A524" s="19"/>
      <c r="B524" s="19"/>
      <c r="C524" s="1"/>
      <c r="D524" s="19"/>
      <c r="E524" s="1"/>
      <c r="F524" s="1"/>
      <c r="G524" s="183"/>
      <c r="H524" s="1"/>
      <c r="I524" s="1"/>
      <c r="J524" s="1"/>
      <c r="K524" s="1"/>
      <c r="L524" s="1"/>
      <c r="M524" s="184"/>
      <c r="N524" s="1"/>
      <c r="O524" s="183"/>
      <c r="P524" s="1"/>
      <c r="Q524" s="19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35">
      <c r="A525" s="19"/>
      <c r="B525" s="19"/>
      <c r="C525" s="1"/>
      <c r="D525" s="19"/>
      <c r="E525" s="1"/>
      <c r="F525" s="1"/>
      <c r="G525" s="183"/>
      <c r="H525" s="1"/>
      <c r="I525" s="1"/>
      <c r="J525" s="1"/>
      <c r="K525" s="1"/>
      <c r="L525" s="1"/>
      <c r="M525" s="184"/>
      <c r="N525" s="1"/>
      <c r="O525" s="183"/>
      <c r="P525" s="1"/>
      <c r="Q525" s="19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35">
      <c r="A526" s="19"/>
      <c r="B526" s="19"/>
      <c r="C526" s="1"/>
      <c r="D526" s="19"/>
      <c r="E526" s="1"/>
      <c r="F526" s="1"/>
      <c r="G526" s="183"/>
      <c r="H526" s="1"/>
      <c r="I526" s="1"/>
      <c r="J526" s="1"/>
      <c r="K526" s="1"/>
      <c r="L526" s="1"/>
      <c r="M526" s="184"/>
      <c r="N526" s="1"/>
      <c r="O526" s="183"/>
      <c r="P526" s="1"/>
      <c r="Q526" s="19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35">
      <c r="A527" s="19"/>
      <c r="B527" s="19"/>
      <c r="C527" s="1"/>
      <c r="D527" s="19"/>
      <c r="E527" s="1"/>
      <c r="F527" s="1"/>
      <c r="G527" s="183"/>
      <c r="H527" s="1"/>
      <c r="I527" s="1"/>
      <c r="J527" s="1"/>
      <c r="K527" s="1"/>
      <c r="L527" s="1"/>
      <c r="M527" s="184"/>
      <c r="N527" s="1"/>
      <c r="O527" s="183"/>
      <c r="P527" s="1"/>
      <c r="Q527" s="19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35">
      <c r="A528" s="19"/>
      <c r="B528" s="19"/>
      <c r="C528" s="1"/>
      <c r="D528" s="19"/>
      <c r="E528" s="1"/>
      <c r="F528" s="1"/>
      <c r="G528" s="183"/>
      <c r="H528" s="1"/>
      <c r="I528" s="1"/>
      <c r="J528" s="1"/>
      <c r="K528" s="1"/>
      <c r="L528" s="1"/>
      <c r="M528" s="184"/>
      <c r="N528" s="1"/>
      <c r="O528" s="183"/>
      <c r="P528" s="1"/>
      <c r="Q528" s="19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35">
      <c r="A529" s="19"/>
      <c r="B529" s="19"/>
      <c r="C529" s="1"/>
      <c r="D529" s="19"/>
      <c r="E529" s="1"/>
      <c r="F529" s="1"/>
      <c r="G529" s="183"/>
      <c r="H529" s="1"/>
      <c r="I529" s="1"/>
      <c r="J529" s="1"/>
      <c r="K529" s="1"/>
      <c r="L529" s="1"/>
      <c r="M529" s="184"/>
      <c r="N529" s="1"/>
      <c r="O529" s="183"/>
      <c r="P529" s="1"/>
      <c r="Q529" s="19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35">
      <c r="A530" s="19"/>
      <c r="B530" s="19"/>
      <c r="C530" s="1"/>
      <c r="D530" s="19"/>
      <c r="E530" s="1"/>
      <c r="F530" s="1"/>
      <c r="G530" s="183"/>
      <c r="H530" s="1"/>
      <c r="I530" s="1"/>
      <c r="J530" s="1"/>
      <c r="K530" s="1"/>
      <c r="L530" s="1"/>
      <c r="M530" s="184"/>
      <c r="N530" s="1"/>
      <c r="O530" s="183"/>
      <c r="P530" s="1"/>
      <c r="Q530" s="19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35">
      <c r="A531" s="19"/>
      <c r="B531" s="19"/>
      <c r="C531" s="1"/>
      <c r="D531" s="19"/>
      <c r="E531" s="1"/>
      <c r="F531" s="1"/>
      <c r="G531" s="183"/>
      <c r="H531" s="1"/>
      <c r="I531" s="1"/>
      <c r="J531" s="1"/>
      <c r="K531" s="1"/>
      <c r="L531" s="1"/>
      <c r="M531" s="184"/>
      <c r="N531" s="1"/>
      <c r="O531" s="183"/>
      <c r="P531" s="1"/>
      <c r="Q531" s="19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35">
      <c r="A532" s="19"/>
      <c r="B532" s="19"/>
      <c r="C532" s="1"/>
      <c r="D532" s="19"/>
      <c r="E532" s="1"/>
      <c r="F532" s="1"/>
      <c r="G532" s="183"/>
      <c r="H532" s="1"/>
      <c r="I532" s="1"/>
      <c r="J532" s="1"/>
      <c r="K532" s="1"/>
      <c r="L532" s="1"/>
      <c r="M532" s="184"/>
      <c r="N532" s="1"/>
      <c r="O532" s="183"/>
      <c r="P532" s="1"/>
      <c r="Q532" s="19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35">
      <c r="A533" s="19"/>
      <c r="B533" s="19"/>
      <c r="C533" s="1"/>
      <c r="D533" s="19"/>
      <c r="E533" s="1"/>
      <c r="F533" s="1"/>
      <c r="G533" s="183"/>
      <c r="H533" s="1"/>
      <c r="I533" s="1"/>
      <c r="J533" s="1"/>
      <c r="K533" s="1"/>
      <c r="L533" s="1"/>
      <c r="M533" s="184"/>
      <c r="N533" s="1"/>
      <c r="O533" s="183"/>
      <c r="P533" s="1"/>
      <c r="Q533" s="19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35">
      <c r="A534" s="19"/>
      <c r="B534" s="19"/>
      <c r="C534" s="1"/>
      <c r="D534" s="19"/>
      <c r="E534" s="1"/>
      <c r="F534" s="1"/>
      <c r="G534" s="183"/>
      <c r="H534" s="1"/>
      <c r="I534" s="1"/>
      <c r="J534" s="1"/>
      <c r="K534" s="1"/>
      <c r="L534" s="1"/>
      <c r="M534" s="184"/>
      <c r="N534" s="1"/>
      <c r="O534" s="183"/>
      <c r="P534" s="1"/>
      <c r="Q534" s="19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35">
      <c r="A535" s="19"/>
      <c r="B535" s="19"/>
      <c r="C535" s="1"/>
      <c r="D535" s="19"/>
      <c r="E535" s="1"/>
      <c r="F535" s="1"/>
      <c r="G535" s="183"/>
      <c r="H535" s="1"/>
      <c r="I535" s="1"/>
      <c r="J535" s="1"/>
      <c r="K535" s="1"/>
      <c r="L535" s="1"/>
      <c r="M535" s="184"/>
      <c r="N535" s="1"/>
      <c r="O535" s="183"/>
      <c r="P535" s="1"/>
      <c r="Q535" s="19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35">
      <c r="A536" s="19"/>
      <c r="B536" s="19"/>
      <c r="C536" s="1"/>
      <c r="D536" s="19"/>
      <c r="E536" s="1"/>
      <c r="F536" s="1"/>
      <c r="G536" s="183"/>
      <c r="H536" s="1"/>
      <c r="I536" s="1"/>
      <c r="J536" s="1"/>
      <c r="K536" s="1"/>
      <c r="L536" s="1"/>
      <c r="M536" s="184"/>
      <c r="N536" s="1"/>
      <c r="O536" s="183"/>
      <c r="P536" s="1"/>
      <c r="Q536" s="19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35">
      <c r="A537" s="19"/>
      <c r="B537" s="19"/>
      <c r="C537" s="1"/>
      <c r="D537" s="19"/>
      <c r="E537" s="1"/>
      <c r="F537" s="1"/>
      <c r="G537" s="183"/>
      <c r="H537" s="1"/>
      <c r="I537" s="1"/>
      <c r="J537" s="1"/>
      <c r="K537" s="1"/>
      <c r="L537" s="1"/>
      <c r="M537" s="184"/>
      <c r="N537" s="1"/>
      <c r="O537" s="183"/>
      <c r="P537" s="1"/>
      <c r="Q537" s="19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35">
      <c r="A538" s="19"/>
      <c r="B538" s="19"/>
      <c r="C538" s="1"/>
      <c r="D538" s="19"/>
      <c r="E538" s="1"/>
      <c r="F538" s="1"/>
      <c r="G538" s="183"/>
      <c r="H538" s="1"/>
      <c r="I538" s="1"/>
      <c r="J538" s="1"/>
      <c r="K538" s="1"/>
      <c r="L538" s="1"/>
      <c r="M538" s="184"/>
      <c r="N538" s="1"/>
      <c r="O538" s="183"/>
      <c r="P538" s="1"/>
      <c r="Q538" s="19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35">
      <c r="A539" s="19"/>
      <c r="B539" s="19"/>
      <c r="C539" s="1"/>
      <c r="D539" s="19"/>
      <c r="E539" s="1"/>
      <c r="F539" s="1"/>
      <c r="G539" s="183"/>
      <c r="H539" s="1"/>
      <c r="I539" s="1"/>
      <c r="J539" s="1"/>
      <c r="K539" s="1"/>
      <c r="L539" s="1"/>
      <c r="M539" s="184"/>
      <c r="N539" s="1"/>
      <c r="O539" s="183"/>
      <c r="P539" s="1"/>
      <c r="Q539" s="19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35">
      <c r="A540" s="19"/>
      <c r="B540" s="19"/>
      <c r="C540" s="1"/>
      <c r="D540" s="19"/>
      <c r="E540" s="1"/>
      <c r="F540" s="1"/>
      <c r="G540" s="183"/>
      <c r="H540" s="1"/>
      <c r="I540" s="1"/>
      <c r="J540" s="1"/>
      <c r="K540" s="1"/>
      <c r="L540" s="1"/>
      <c r="M540" s="184"/>
      <c r="N540" s="1"/>
      <c r="O540" s="183"/>
      <c r="P540" s="1"/>
      <c r="Q540" s="19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35">
      <c r="A541" s="19"/>
      <c r="B541" s="19"/>
      <c r="C541" s="1"/>
      <c r="D541" s="19"/>
      <c r="E541" s="1"/>
      <c r="F541" s="1"/>
      <c r="G541" s="183"/>
      <c r="H541" s="1"/>
      <c r="I541" s="1"/>
      <c r="J541" s="1"/>
      <c r="K541" s="1"/>
      <c r="L541" s="1"/>
      <c r="M541" s="184"/>
      <c r="N541" s="1"/>
      <c r="O541" s="183"/>
      <c r="P541" s="1"/>
      <c r="Q541" s="19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35">
      <c r="A542" s="19"/>
      <c r="B542" s="19"/>
      <c r="C542" s="1"/>
      <c r="D542" s="19"/>
      <c r="E542" s="1"/>
      <c r="F542" s="1"/>
      <c r="G542" s="183"/>
      <c r="H542" s="1"/>
      <c r="I542" s="1"/>
      <c r="J542" s="1"/>
      <c r="K542" s="1"/>
      <c r="L542" s="1"/>
      <c r="M542" s="184"/>
      <c r="N542" s="1"/>
      <c r="O542" s="183"/>
      <c r="P542" s="1"/>
      <c r="Q542" s="19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35">
      <c r="A543" s="19"/>
      <c r="B543" s="19"/>
      <c r="C543" s="1"/>
      <c r="D543" s="19"/>
      <c r="E543" s="1"/>
      <c r="F543" s="1"/>
      <c r="G543" s="183"/>
      <c r="H543" s="1"/>
      <c r="I543" s="1"/>
      <c r="J543" s="1"/>
      <c r="K543" s="1"/>
      <c r="L543" s="1"/>
      <c r="M543" s="184"/>
      <c r="N543" s="1"/>
      <c r="O543" s="183"/>
      <c r="P543" s="1"/>
      <c r="Q543" s="19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35">
      <c r="A544" s="19"/>
      <c r="B544" s="19"/>
      <c r="C544" s="1"/>
      <c r="D544" s="19"/>
      <c r="E544" s="1"/>
      <c r="F544" s="1"/>
      <c r="G544" s="183"/>
      <c r="H544" s="1"/>
      <c r="I544" s="1"/>
      <c r="J544" s="1"/>
      <c r="K544" s="1"/>
      <c r="L544" s="1"/>
      <c r="M544" s="184"/>
      <c r="N544" s="1"/>
      <c r="O544" s="183"/>
      <c r="P544" s="1"/>
      <c r="Q544" s="19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35">
      <c r="A545" s="19"/>
      <c r="B545" s="19"/>
      <c r="C545" s="1"/>
      <c r="D545" s="19"/>
      <c r="E545" s="1"/>
      <c r="F545" s="1"/>
      <c r="G545" s="183"/>
      <c r="H545" s="1"/>
      <c r="I545" s="1"/>
      <c r="J545" s="1"/>
      <c r="K545" s="1"/>
      <c r="L545" s="1"/>
      <c r="M545" s="184"/>
      <c r="N545" s="1"/>
      <c r="O545" s="183"/>
      <c r="P545" s="1"/>
      <c r="Q545" s="19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35">
      <c r="A546" s="19"/>
      <c r="B546" s="19"/>
      <c r="C546" s="1"/>
      <c r="D546" s="19"/>
      <c r="E546" s="1"/>
      <c r="F546" s="1"/>
      <c r="G546" s="183"/>
      <c r="H546" s="1"/>
      <c r="I546" s="1"/>
      <c r="J546" s="1"/>
      <c r="K546" s="1"/>
      <c r="L546" s="1"/>
      <c r="M546" s="184"/>
      <c r="N546" s="1"/>
      <c r="O546" s="183"/>
      <c r="P546" s="1"/>
      <c r="Q546" s="19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35">
      <c r="A547" s="19"/>
      <c r="B547" s="19"/>
      <c r="C547" s="1"/>
      <c r="D547" s="19"/>
      <c r="E547" s="1"/>
      <c r="F547" s="1"/>
      <c r="G547" s="183"/>
      <c r="H547" s="1"/>
      <c r="I547" s="1"/>
      <c r="J547" s="1"/>
      <c r="K547" s="1"/>
      <c r="L547" s="1"/>
      <c r="M547" s="184"/>
      <c r="N547" s="1"/>
      <c r="O547" s="183"/>
      <c r="P547" s="1"/>
      <c r="Q547" s="19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35">
      <c r="A548" s="19"/>
      <c r="B548" s="19"/>
      <c r="C548" s="1"/>
      <c r="D548" s="19"/>
      <c r="E548" s="1"/>
      <c r="F548" s="1"/>
      <c r="G548" s="183"/>
      <c r="H548" s="1"/>
      <c r="I548" s="1"/>
      <c r="J548" s="1"/>
      <c r="K548" s="1"/>
      <c r="L548" s="1"/>
      <c r="M548" s="184"/>
      <c r="N548" s="1"/>
      <c r="O548" s="183"/>
      <c r="P548" s="1"/>
      <c r="Q548" s="19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35">
      <c r="A549" s="19"/>
      <c r="B549" s="19"/>
      <c r="C549" s="1"/>
      <c r="D549" s="19"/>
      <c r="E549" s="1"/>
      <c r="F549" s="1"/>
      <c r="G549" s="183"/>
      <c r="H549" s="1"/>
      <c r="I549" s="1"/>
      <c r="J549" s="1"/>
      <c r="K549" s="1"/>
      <c r="L549" s="1"/>
      <c r="M549" s="184"/>
      <c r="N549" s="1"/>
      <c r="O549" s="183"/>
      <c r="P549" s="1"/>
      <c r="Q549" s="19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35">
      <c r="A550" s="19"/>
      <c r="B550" s="19"/>
      <c r="C550" s="1"/>
      <c r="D550" s="19"/>
      <c r="E550" s="1"/>
      <c r="F550" s="1"/>
      <c r="G550" s="183"/>
      <c r="H550" s="1"/>
      <c r="I550" s="1"/>
      <c r="J550" s="1"/>
      <c r="K550" s="1"/>
      <c r="L550" s="1"/>
      <c r="M550" s="184"/>
      <c r="N550" s="1"/>
      <c r="O550" s="183"/>
      <c r="P550" s="1"/>
      <c r="Q550" s="19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35">
      <c r="A551" s="19"/>
      <c r="B551" s="19"/>
      <c r="C551" s="1"/>
      <c r="D551" s="19"/>
      <c r="E551" s="1"/>
      <c r="F551" s="1"/>
      <c r="G551" s="183"/>
      <c r="H551" s="1"/>
      <c r="I551" s="1"/>
      <c r="J551" s="1"/>
      <c r="K551" s="1"/>
      <c r="L551" s="1"/>
      <c r="M551" s="184"/>
      <c r="N551" s="1"/>
      <c r="O551" s="183"/>
      <c r="P551" s="1"/>
      <c r="Q551" s="19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35">
      <c r="A552" s="19"/>
      <c r="B552" s="19"/>
      <c r="C552" s="1"/>
      <c r="D552" s="19"/>
      <c r="E552" s="1"/>
      <c r="F552" s="1"/>
      <c r="G552" s="183"/>
      <c r="H552" s="1"/>
      <c r="I552" s="1"/>
      <c r="J552" s="1"/>
      <c r="K552" s="1"/>
      <c r="L552" s="1"/>
      <c r="M552" s="184"/>
      <c r="N552" s="1"/>
      <c r="O552" s="183"/>
      <c r="P552" s="1"/>
      <c r="Q552" s="19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35">
      <c r="A553" s="19"/>
      <c r="B553" s="19"/>
      <c r="C553" s="1"/>
      <c r="D553" s="19"/>
      <c r="E553" s="1"/>
      <c r="F553" s="1"/>
      <c r="G553" s="183"/>
      <c r="H553" s="1"/>
      <c r="I553" s="1"/>
      <c r="J553" s="1"/>
      <c r="K553" s="1"/>
      <c r="L553" s="1"/>
      <c r="M553" s="184"/>
      <c r="N553" s="1"/>
      <c r="O553" s="183"/>
      <c r="P553" s="1"/>
      <c r="Q553" s="19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35">
      <c r="A554" s="19"/>
      <c r="B554" s="19"/>
      <c r="C554" s="1"/>
      <c r="D554" s="19"/>
      <c r="E554" s="1"/>
      <c r="F554" s="1"/>
      <c r="G554" s="183"/>
      <c r="H554" s="1"/>
      <c r="I554" s="1"/>
      <c r="J554" s="1"/>
      <c r="K554" s="1"/>
      <c r="L554" s="1"/>
      <c r="M554" s="184"/>
      <c r="N554" s="1"/>
      <c r="O554" s="183"/>
      <c r="P554" s="1"/>
      <c r="Q554" s="19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35">
      <c r="A555" s="19"/>
      <c r="B555" s="19"/>
      <c r="C555" s="1"/>
      <c r="D555" s="19"/>
      <c r="E555" s="1"/>
      <c r="F555" s="1"/>
      <c r="G555" s="183"/>
      <c r="H555" s="1"/>
      <c r="I555" s="1"/>
      <c r="J555" s="1"/>
      <c r="K555" s="1"/>
      <c r="L555" s="1"/>
      <c r="M555" s="184"/>
      <c r="N555" s="1"/>
      <c r="O555" s="183"/>
      <c r="P555" s="1"/>
      <c r="Q555" s="19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35">
      <c r="A556" s="19"/>
      <c r="B556" s="19"/>
      <c r="C556" s="1"/>
      <c r="D556" s="19"/>
      <c r="E556" s="1"/>
      <c r="F556" s="1"/>
      <c r="G556" s="183"/>
      <c r="H556" s="1"/>
      <c r="I556" s="1"/>
      <c r="J556" s="1"/>
      <c r="K556" s="1"/>
      <c r="L556" s="1"/>
      <c r="M556" s="184"/>
      <c r="N556" s="1"/>
      <c r="O556" s="183"/>
      <c r="P556" s="1"/>
      <c r="Q556" s="19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35">
      <c r="A557" s="19"/>
      <c r="B557" s="19"/>
      <c r="C557" s="1"/>
      <c r="D557" s="19"/>
      <c r="E557" s="1"/>
      <c r="F557" s="1"/>
      <c r="G557" s="183"/>
      <c r="H557" s="1"/>
      <c r="I557" s="1"/>
      <c r="J557" s="1"/>
      <c r="K557" s="1"/>
      <c r="L557" s="1"/>
      <c r="M557" s="184"/>
      <c r="N557" s="1"/>
      <c r="O557" s="183"/>
      <c r="P557" s="1"/>
      <c r="Q557" s="19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35">
      <c r="A558" s="19"/>
      <c r="B558" s="19"/>
      <c r="C558" s="1"/>
      <c r="D558" s="19"/>
      <c r="E558" s="1"/>
      <c r="F558" s="1"/>
      <c r="G558" s="183"/>
      <c r="H558" s="1"/>
      <c r="I558" s="1"/>
      <c r="J558" s="1"/>
      <c r="K558" s="1"/>
      <c r="L558" s="1"/>
      <c r="M558" s="184"/>
      <c r="N558" s="1"/>
      <c r="O558" s="183"/>
      <c r="P558" s="1"/>
      <c r="Q558" s="19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35">
      <c r="A559" s="19"/>
      <c r="B559" s="19"/>
      <c r="C559" s="1"/>
      <c r="D559" s="19"/>
      <c r="E559" s="1"/>
      <c r="F559" s="1"/>
      <c r="G559" s="183"/>
      <c r="H559" s="1"/>
      <c r="I559" s="1"/>
      <c r="J559" s="1"/>
      <c r="K559" s="1"/>
      <c r="L559" s="1"/>
      <c r="M559" s="184"/>
      <c r="N559" s="1"/>
      <c r="O559" s="183"/>
      <c r="P559" s="1"/>
      <c r="Q559" s="19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35">
      <c r="A560" s="19"/>
      <c r="B560" s="19"/>
      <c r="C560" s="1"/>
      <c r="D560" s="19"/>
      <c r="E560" s="1"/>
      <c r="F560" s="1"/>
      <c r="G560" s="183"/>
      <c r="H560" s="1"/>
      <c r="I560" s="1"/>
      <c r="J560" s="1"/>
      <c r="K560" s="1"/>
      <c r="L560" s="1"/>
      <c r="M560" s="184"/>
      <c r="N560" s="1"/>
      <c r="O560" s="183"/>
      <c r="P560" s="1"/>
      <c r="Q560" s="19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35">
      <c r="A561" s="19"/>
      <c r="B561" s="19"/>
      <c r="C561" s="1"/>
      <c r="D561" s="19"/>
      <c r="E561" s="1"/>
      <c r="F561" s="1"/>
      <c r="G561" s="183"/>
      <c r="H561" s="1"/>
      <c r="I561" s="1"/>
      <c r="J561" s="1"/>
      <c r="K561" s="1"/>
      <c r="L561" s="1"/>
      <c r="M561" s="184"/>
      <c r="N561" s="1"/>
      <c r="O561" s="183"/>
      <c r="P561" s="1"/>
      <c r="Q561" s="19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35">
      <c r="A562" s="19"/>
      <c r="B562" s="19"/>
      <c r="C562" s="1"/>
      <c r="D562" s="19"/>
      <c r="E562" s="1"/>
      <c r="F562" s="1"/>
      <c r="G562" s="183"/>
      <c r="H562" s="1"/>
      <c r="I562" s="1"/>
      <c r="J562" s="1"/>
      <c r="K562" s="1"/>
      <c r="L562" s="1"/>
      <c r="M562" s="184"/>
      <c r="N562" s="1"/>
      <c r="O562" s="183"/>
      <c r="P562" s="1"/>
      <c r="Q562" s="19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35">
      <c r="A563" s="19"/>
      <c r="B563" s="19"/>
      <c r="C563" s="1"/>
      <c r="D563" s="19"/>
      <c r="E563" s="1"/>
      <c r="F563" s="1"/>
      <c r="G563" s="183"/>
      <c r="H563" s="1"/>
      <c r="I563" s="1"/>
      <c r="J563" s="1"/>
      <c r="K563" s="1"/>
      <c r="L563" s="1"/>
      <c r="M563" s="184"/>
      <c r="N563" s="1"/>
      <c r="O563" s="183"/>
      <c r="P563" s="1"/>
      <c r="Q563" s="19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35">
      <c r="A564" s="19"/>
      <c r="B564" s="19"/>
      <c r="C564" s="1"/>
      <c r="D564" s="19"/>
      <c r="E564" s="1"/>
      <c r="F564" s="1"/>
      <c r="G564" s="183"/>
      <c r="H564" s="1"/>
      <c r="I564" s="1"/>
      <c r="J564" s="1"/>
      <c r="K564" s="1"/>
      <c r="L564" s="1"/>
      <c r="M564" s="184"/>
      <c r="N564" s="1"/>
      <c r="O564" s="183"/>
      <c r="P564" s="1"/>
      <c r="Q564" s="19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35">
      <c r="A565" s="19"/>
      <c r="B565" s="19"/>
      <c r="C565" s="1"/>
      <c r="D565" s="19"/>
      <c r="E565" s="1"/>
      <c r="F565" s="1"/>
      <c r="G565" s="183"/>
      <c r="H565" s="1"/>
      <c r="I565" s="1"/>
      <c r="J565" s="1"/>
      <c r="K565" s="1"/>
      <c r="L565" s="1"/>
      <c r="M565" s="184"/>
      <c r="N565" s="1"/>
      <c r="O565" s="183"/>
      <c r="P565" s="1"/>
      <c r="Q565" s="19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35">
      <c r="A566" s="19"/>
      <c r="B566" s="19"/>
      <c r="C566" s="1"/>
      <c r="D566" s="19"/>
      <c r="E566" s="1"/>
      <c r="F566" s="1"/>
      <c r="G566" s="183"/>
      <c r="H566" s="1"/>
      <c r="I566" s="1"/>
      <c r="J566" s="1"/>
      <c r="K566" s="1"/>
      <c r="L566" s="1"/>
      <c r="M566" s="184"/>
      <c r="N566" s="1"/>
      <c r="O566" s="183"/>
      <c r="P566" s="1"/>
      <c r="Q566" s="19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35">
      <c r="A567" s="19"/>
      <c r="B567" s="19"/>
      <c r="C567" s="1"/>
      <c r="D567" s="19"/>
      <c r="E567" s="1"/>
      <c r="F567" s="1"/>
      <c r="G567" s="183"/>
      <c r="H567" s="1"/>
      <c r="I567" s="1"/>
      <c r="J567" s="1"/>
      <c r="K567" s="1"/>
      <c r="L567" s="1"/>
      <c r="M567" s="184"/>
      <c r="N567" s="1"/>
      <c r="O567" s="183"/>
      <c r="P567" s="1"/>
      <c r="Q567" s="19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35">
      <c r="A568" s="19"/>
      <c r="B568" s="19"/>
      <c r="C568" s="1"/>
      <c r="D568" s="19"/>
      <c r="E568" s="1"/>
      <c r="F568" s="1"/>
      <c r="G568" s="183"/>
      <c r="H568" s="1"/>
      <c r="I568" s="1"/>
      <c r="J568" s="1"/>
      <c r="K568" s="1"/>
      <c r="L568" s="1"/>
      <c r="M568" s="184"/>
      <c r="N568" s="1"/>
      <c r="O568" s="183"/>
      <c r="P568" s="1"/>
      <c r="Q568" s="19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35">
      <c r="A569" s="19"/>
      <c r="B569" s="19"/>
      <c r="C569" s="1"/>
      <c r="D569" s="19"/>
      <c r="E569" s="1"/>
      <c r="F569" s="1"/>
      <c r="G569" s="183"/>
      <c r="H569" s="1"/>
      <c r="I569" s="1"/>
      <c r="J569" s="1"/>
      <c r="K569" s="1"/>
      <c r="L569" s="1"/>
      <c r="M569" s="184"/>
      <c r="N569" s="1"/>
      <c r="O569" s="183"/>
      <c r="P569" s="1"/>
      <c r="Q569" s="19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35">
      <c r="A570" s="19"/>
      <c r="B570" s="19"/>
      <c r="C570" s="1"/>
      <c r="D570" s="19"/>
      <c r="E570" s="1"/>
      <c r="F570" s="1"/>
      <c r="G570" s="183"/>
      <c r="H570" s="1"/>
      <c r="I570" s="1"/>
      <c r="J570" s="1"/>
      <c r="K570" s="1"/>
      <c r="L570" s="1"/>
      <c r="M570" s="184"/>
      <c r="N570" s="1"/>
      <c r="O570" s="183"/>
      <c r="P570" s="1"/>
      <c r="Q570" s="19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35">
      <c r="A571" s="19"/>
      <c r="B571" s="19"/>
      <c r="C571" s="1"/>
      <c r="D571" s="19"/>
      <c r="E571" s="1"/>
      <c r="F571" s="1"/>
      <c r="G571" s="183"/>
      <c r="H571" s="1"/>
      <c r="I571" s="1"/>
      <c r="J571" s="1"/>
      <c r="K571" s="1"/>
      <c r="L571" s="1"/>
      <c r="M571" s="184"/>
      <c r="N571" s="1"/>
      <c r="O571" s="183"/>
      <c r="P571" s="1"/>
      <c r="Q571" s="19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35">
      <c r="A572" s="19"/>
      <c r="B572" s="19"/>
      <c r="C572" s="1"/>
      <c r="D572" s="19"/>
      <c r="E572" s="1"/>
      <c r="F572" s="1"/>
      <c r="G572" s="183"/>
      <c r="H572" s="1"/>
      <c r="I572" s="1"/>
      <c r="J572" s="1"/>
      <c r="K572" s="1"/>
      <c r="L572" s="1"/>
      <c r="M572" s="184"/>
      <c r="N572" s="1"/>
      <c r="O572" s="183"/>
      <c r="P572" s="1"/>
      <c r="Q572" s="19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35">
      <c r="A573" s="19"/>
      <c r="B573" s="19"/>
      <c r="C573" s="1"/>
      <c r="D573" s="19"/>
      <c r="E573" s="1"/>
      <c r="F573" s="1"/>
      <c r="G573" s="183"/>
      <c r="H573" s="1"/>
      <c r="I573" s="1"/>
      <c r="J573" s="1"/>
      <c r="K573" s="1"/>
      <c r="L573" s="1"/>
      <c r="M573" s="184"/>
      <c r="N573" s="1"/>
      <c r="O573" s="183"/>
      <c r="P573" s="1"/>
      <c r="Q573" s="19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35">
      <c r="A574" s="19"/>
      <c r="B574" s="19"/>
      <c r="C574" s="1"/>
      <c r="D574" s="19"/>
      <c r="E574" s="1"/>
      <c r="F574" s="1"/>
      <c r="G574" s="183"/>
      <c r="H574" s="1"/>
      <c r="I574" s="1"/>
      <c r="J574" s="1"/>
      <c r="K574" s="1"/>
      <c r="L574" s="1"/>
      <c r="M574" s="184"/>
      <c r="N574" s="1"/>
      <c r="O574" s="183"/>
      <c r="P574" s="1"/>
      <c r="Q574" s="19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35">
      <c r="A575" s="19"/>
      <c r="B575" s="19"/>
      <c r="C575" s="1"/>
      <c r="D575" s="19"/>
      <c r="E575" s="1"/>
      <c r="F575" s="1"/>
      <c r="G575" s="183"/>
      <c r="H575" s="1"/>
      <c r="I575" s="1"/>
      <c r="J575" s="1"/>
      <c r="K575" s="1"/>
      <c r="L575" s="1"/>
      <c r="M575" s="184"/>
      <c r="N575" s="1"/>
      <c r="O575" s="183"/>
      <c r="P575" s="1"/>
      <c r="Q575" s="19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35">
      <c r="A576" s="19"/>
      <c r="B576" s="19"/>
      <c r="C576" s="1"/>
      <c r="D576" s="19"/>
      <c r="E576" s="1"/>
      <c r="F576" s="1"/>
      <c r="G576" s="183"/>
      <c r="H576" s="1"/>
      <c r="I576" s="1"/>
      <c r="J576" s="1"/>
      <c r="K576" s="1"/>
      <c r="L576" s="1"/>
      <c r="M576" s="184"/>
      <c r="N576" s="1"/>
      <c r="O576" s="183"/>
      <c r="P576" s="1"/>
      <c r="Q576" s="19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35">
      <c r="A577" s="19"/>
      <c r="B577" s="19"/>
      <c r="C577" s="1"/>
      <c r="D577" s="19"/>
      <c r="E577" s="1"/>
      <c r="F577" s="1"/>
      <c r="G577" s="183"/>
      <c r="H577" s="1"/>
      <c r="I577" s="1"/>
      <c r="J577" s="1"/>
      <c r="K577" s="1"/>
      <c r="L577" s="1"/>
      <c r="M577" s="184"/>
      <c r="N577" s="1"/>
      <c r="O577" s="183"/>
      <c r="P577" s="1"/>
      <c r="Q577" s="19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35">
      <c r="A578" s="19"/>
      <c r="B578" s="19"/>
      <c r="C578" s="1"/>
      <c r="D578" s="19"/>
      <c r="E578" s="1"/>
      <c r="F578" s="1"/>
      <c r="G578" s="183"/>
      <c r="H578" s="1"/>
      <c r="I578" s="1"/>
      <c r="J578" s="1"/>
      <c r="K578" s="1"/>
      <c r="L578" s="1"/>
      <c r="M578" s="184"/>
      <c r="N578" s="1"/>
      <c r="O578" s="183"/>
      <c r="P578" s="1"/>
      <c r="Q578" s="19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35">
      <c r="A579" s="19"/>
      <c r="B579" s="19"/>
      <c r="C579" s="1"/>
      <c r="D579" s="19"/>
      <c r="E579" s="1"/>
      <c r="F579" s="1"/>
      <c r="G579" s="183"/>
      <c r="H579" s="1"/>
      <c r="I579" s="1"/>
      <c r="J579" s="1"/>
      <c r="K579" s="1"/>
      <c r="L579" s="1"/>
      <c r="M579" s="184"/>
      <c r="N579" s="1"/>
      <c r="O579" s="183"/>
      <c r="P579" s="1"/>
      <c r="Q579" s="19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35">
      <c r="A580" s="19"/>
      <c r="B580" s="19"/>
      <c r="C580" s="1"/>
      <c r="D580" s="19"/>
      <c r="E580" s="1"/>
      <c r="F580" s="1"/>
      <c r="G580" s="183"/>
      <c r="H580" s="1"/>
      <c r="I580" s="1"/>
      <c r="J580" s="1"/>
      <c r="K580" s="1"/>
      <c r="L580" s="1"/>
      <c r="M580" s="184"/>
      <c r="N580" s="1"/>
      <c r="O580" s="183"/>
      <c r="P580" s="1"/>
      <c r="Q580" s="19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35">
      <c r="A581" s="19"/>
      <c r="B581" s="19"/>
      <c r="C581" s="1"/>
      <c r="D581" s="19"/>
      <c r="E581" s="1"/>
      <c r="F581" s="1"/>
      <c r="G581" s="183"/>
      <c r="H581" s="1"/>
      <c r="I581" s="1"/>
      <c r="J581" s="1"/>
      <c r="K581" s="1"/>
      <c r="L581" s="1"/>
      <c r="M581" s="184"/>
      <c r="N581" s="1"/>
      <c r="O581" s="183"/>
      <c r="P581" s="1"/>
      <c r="Q581" s="19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35">
      <c r="A582" s="19"/>
      <c r="B582" s="19"/>
      <c r="C582" s="1"/>
      <c r="D582" s="19"/>
      <c r="E582" s="1"/>
      <c r="F582" s="1"/>
      <c r="G582" s="183"/>
      <c r="H582" s="1"/>
      <c r="I582" s="1"/>
      <c r="J582" s="1"/>
      <c r="K582" s="1"/>
      <c r="L582" s="1"/>
      <c r="M582" s="184"/>
      <c r="N582" s="1"/>
      <c r="O582" s="183"/>
      <c r="P582" s="1"/>
      <c r="Q582" s="19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35">
      <c r="A583" s="19"/>
      <c r="B583" s="19"/>
      <c r="C583" s="1"/>
      <c r="D583" s="19"/>
      <c r="E583" s="1"/>
      <c r="F583" s="1"/>
      <c r="G583" s="183"/>
      <c r="H583" s="1"/>
      <c r="I583" s="1"/>
      <c r="J583" s="1"/>
      <c r="K583" s="1"/>
      <c r="L583" s="1"/>
      <c r="M583" s="184"/>
      <c r="N583" s="1"/>
      <c r="O583" s="183"/>
      <c r="P583" s="1"/>
      <c r="Q583" s="19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35">
      <c r="A584" s="19"/>
      <c r="B584" s="19"/>
      <c r="C584" s="1"/>
      <c r="D584" s="19"/>
      <c r="E584" s="1"/>
      <c r="F584" s="1"/>
      <c r="G584" s="183"/>
      <c r="H584" s="1"/>
      <c r="I584" s="1"/>
      <c r="J584" s="1"/>
      <c r="K584" s="1"/>
      <c r="L584" s="1"/>
      <c r="M584" s="184"/>
      <c r="N584" s="1"/>
      <c r="O584" s="183"/>
      <c r="P584" s="1"/>
      <c r="Q584" s="19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35">
      <c r="A585" s="19"/>
      <c r="B585" s="19"/>
      <c r="C585" s="1"/>
      <c r="D585" s="19"/>
      <c r="E585" s="1"/>
      <c r="F585" s="1"/>
      <c r="G585" s="183"/>
      <c r="H585" s="1"/>
      <c r="I585" s="1"/>
      <c r="J585" s="1"/>
      <c r="K585" s="1"/>
      <c r="L585" s="1"/>
      <c r="M585" s="184"/>
      <c r="N585" s="1"/>
      <c r="O585" s="183"/>
      <c r="P585" s="1"/>
      <c r="Q585" s="19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35">
      <c r="A586" s="19"/>
      <c r="B586" s="19"/>
      <c r="C586" s="1"/>
      <c r="D586" s="19"/>
      <c r="E586" s="1"/>
      <c r="F586" s="1"/>
      <c r="G586" s="183"/>
      <c r="H586" s="1"/>
      <c r="I586" s="1"/>
      <c r="J586" s="1"/>
      <c r="K586" s="1"/>
      <c r="L586" s="1"/>
      <c r="M586" s="184"/>
      <c r="N586" s="1"/>
      <c r="O586" s="183"/>
      <c r="P586" s="1"/>
      <c r="Q586" s="19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35">
      <c r="A587" s="19"/>
      <c r="B587" s="19"/>
      <c r="C587" s="1"/>
      <c r="D587" s="19"/>
      <c r="E587" s="1"/>
      <c r="F587" s="1"/>
      <c r="G587" s="183"/>
      <c r="H587" s="1"/>
      <c r="I587" s="1"/>
      <c r="J587" s="1"/>
      <c r="K587" s="1"/>
      <c r="L587" s="1"/>
      <c r="M587" s="184"/>
      <c r="N587" s="1"/>
      <c r="O587" s="183"/>
      <c r="P587" s="1"/>
      <c r="Q587" s="19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35">
      <c r="A588" s="19"/>
      <c r="B588" s="19"/>
      <c r="C588" s="1"/>
      <c r="D588" s="19"/>
      <c r="E588" s="1"/>
      <c r="F588" s="1"/>
      <c r="G588" s="183"/>
      <c r="H588" s="1"/>
      <c r="I588" s="1"/>
      <c r="J588" s="1"/>
      <c r="K588" s="1"/>
      <c r="L588" s="1"/>
      <c r="M588" s="184"/>
      <c r="N588" s="1"/>
      <c r="O588" s="183"/>
      <c r="P588" s="1"/>
      <c r="Q588" s="19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35">
      <c r="A589" s="19"/>
      <c r="B589" s="19"/>
      <c r="C589" s="1"/>
      <c r="D589" s="19"/>
      <c r="E589" s="1"/>
      <c r="F589" s="1"/>
      <c r="G589" s="183"/>
      <c r="H589" s="1"/>
      <c r="I589" s="1"/>
      <c r="J589" s="1"/>
      <c r="K589" s="1"/>
      <c r="L589" s="1"/>
      <c r="M589" s="184"/>
      <c r="N589" s="1"/>
      <c r="O589" s="183"/>
      <c r="P589" s="1"/>
      <c r="Q589" s="19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35">
      <c r="A590" s="19"/>
      <c r="B590" s="19"/>
      <c r="C590" s="1"/>
      <c r="D590" s="19"/>
      <c r="E590" s="1"/>
      <c r="F590" s="1"/>
      <c r="G590" s="183"/>
      <c r="H590" s="1"/>
      <c r="I590" s="1"/>
      <c r="J590" s="1"/>
      <c r="K590" s="1"/>
      <c r="L590" s="1"/>
      <c r="M590" s="184"/>
      <c r="N590" s="1"/>
      <c r="O590" s="183"/>
      <c r="P590" s="1"/>
      <c r="Q590" s="19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35">
      <c r="A591" s="19"/>
      <c r="B591" s="19"/>
      <c r="C591" s="1"/>
      <c r="D591" s="19"/>
      <c r="E591" s="1"/>
      <c r="F591" s="1"/>
      <c r="G591" s="183"/>
      <c r="H591" s="1"/>
      <c r="I591" s="1"/>
      <c r="J591" s="1"/>
      <c r="K591" s="1"/>
      <c r="L591" s="1"/>
      <c r="M591" s="184"/>
      <c r="N591" s="1"/>
      <c r="O591" s="183"/>
      <c r="P591" s="1"/>
      <c r="Q591" s="19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35">
      <c r="A592" s="19"/>
      <c r="B592" s="19"/>
      <c r="C592" s="1"/>
      <c r="D592" s="19"/>
      <c r="E592" s="1"/>
      <c r="F592" s="1"/>
      <c r="G592" s="183"/>
      <c r="H592" s="1"/>
      <c r="I592" s="1"/>
      <c r="J592" s="1"/>
      <c r="K592" s="1"/>
      <c r="L592" s="1"/>
      <c r="M592" s="184"/>
      <c r="N592" s="1"/>
      <c r="O592" s="183"/>
      <c r="P592" s="1"/>
      <c r="Q592" s="19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35">
      <c r="A593" s="19"/>
      <c r="B593" s="19"/>
      <c r="C593" s="1"/>
      <c r="D593" s="19"/>
      <c r="E593" s="1"/>
      <c r="F593" s="1"/>
      <c r="G593" s="183"/>
      <c r="H593" s="1"/>
      <c r="I593" s="1"/>
      <c r="J593" s="1"/>
      <c r="K593" s="1"/>
      <c r="L593" s="1"/>
      <c r="M593" s="184"/>
      <c r="N593" s="1"/>
      <c r="O593" s="183"/>
      <c r="P593" s="1"/>
      <c r="Q593" s="19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35">
      <c r="A594" s="19"/>
      <c r="B594" s="19"/>
      <c r="C594" s="1"/>
      <c r="D594" s="19"/>
      <c r="E594" s="1"/>
      <c r="F594" s="1"/>
      <c r="G594" s="183"/>
      <c r="H594" s="1"/>
      <c r="I594" s="1"/>
      <c r="J594" s="1"/>
      <c r="K594" s="1"/>
      <c r="L594" s="1"/>
      <c r="M594" s="184"/>
      <c r="N594" s="1"/>
      <c r="O594" s="183"/>
      <c r="P594" s="1"/>
      <c r="Q594" s="19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35">
      <c r="A595" s="19"/>
      <c r="B595" s="19"/>
      <c r="C595" s="1"/>
      <c r="D595" s="19"/>
      <c r="E595" s="1"/>
      <c r="F595" s="1"/>
      <c r="G595" s="183"/>
      <c r="H595" s="1"/>
      <c r="I595" s="1"/>
      <c r="J595" s="1"/>
      <c r="K595" s="1"/>
      <c r="L595" s="1"/>
      <c r="M595" s="184"/>
      <c r="N595" s="1"/>
      <c r="O595" s="183"/>
      <c r="P595" s="1"/>
      <c r="Q595" s="19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35">
      <c r="A596" s="19"/>
      <c r="B596" s="19"/>
      <c r="C596" s="1"/>
      <c r="D596" s="19"/>
      <c r="E596" s="1"/>
      <c r="F596" s="1"/>
      <c r="G596" s="183"/>
      <c r="H596" s="1"/>
      <c r="I596" s="1"/>
      <c r="J596" s="1"/>
      <c r="K596" s="1"/>
      <c r="L596" s="1"/>
      <c r="M596" s="184"/>
      <c r="N596" s="1"/>
      <c r="O596" s="183"/>
      <c r="P596" s="1"/>
      <c r="Q596" s="19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35">
      <c r="A597" s="19"/>
      <c r="B597" s="19"/>
      <c r="C597" s="1"/>
      <c r="D597" s="19"/>
      <c r="E597" s="1"/>
      <c r="F597" s="1"/>
      <c r="G597" s="183"/>
      <c r="H597" s="1"/>
      <c r="I597" s="1"/>
      <c r="J597" s="1"/>
      <c r="K597" s="1"/>
      <c r="L597" s="1"/>
      <c r="M597" s="184"/>
      <c r="N597" s="1"/>
      <c r="O597" s="183"/>
      <c r="P597" s="1"/>
      <c r="Q597" s="19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35">
      <c r="A598" s="19"/>
      <c r="B598" s="19"/>
      <c r="C598" s="1"/>
      <c r="D598" s="19"/>
      <c r="E598" s="1"/>
      <c r="F598" s="1"/>
      <c r="G598" s="183"/>
      <c r="H598" s="1"/>
      <c r="I598" s="1"/>
      <c r="J598" s="1"/>
      <c r="K598" s="1"/>
      <c r="L598" s="1"/>
      <c r="M598" s="184"/>
      <c r="N598" s="1"/>
      <c r="O598" s="183"/>
      <c r="P598" s="1"/>
      <c r="Q598" s="19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35">
      <c r="A599" s="19"/>
      <c r="B599" s="19"/>
      <c r="C599" s="1"/>
      <c r="D599" s="19"/>
      <c r="E599" s="1"/>
      <c r="F599" s="1"/>
      <c r="G599" s="183"/>
      <c r="H599" s="1"/>
      <c r="I599" s="1"/>
      <c r="J599" s="1"/>
      <c r="K599" s="1"/>
      <c r="L599" s="1"/>
      <c r="M599" s="184"/>
      <c r="N599" s="1"/>
      <c r="O599" s="183"/>
      <c r="P599" s="1"/>
      <c r="Q599" s="19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35">
      <c r="A600" s="19"/>
      <c r="B600" s="19"/>
      <c r="C600" s="1"/>
      <c r="D600" s="19"/>
      <c r="E600" s="1"/>
      <c r="F600" s="1"/>
      <c r="G600" s="183"/>
      <c r="H600" s="1"/>
      <c r="I600" s="1"/>
      <c r="J600" s="1"/>
      <c r="K600" s="1"/>
      <c r="L600" s="1"/>
      <c r="M600" s="184"/>
      <c r="N600" s="1"/>
      <c r="O600" s="183"/>
      <c r="P600" s="1"/>
      <c r="Q600" s="19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35">
      <c r="A601" s="19"/>
      <c r="B601" s="19"/>
      <c r="C601" s="1"/>
      <c r="D601" s="19"/>
      <c r="E601" s="1"/>
      <c r="F601" s="1"/>
      <c r="G601" s="183"/>
      <c r="H601" s="1"/>
      <c r="I601" s="1"/>
      <c r="J601" s="1"/>
      <c r="K601" s="1"/>
      <c r="L601" s="1"/>
      <c r="M601" s="184"/>
      <c r="N601" s="1"/>
      <c r="O601" s="183"/>
      <c r="P601" s="1"/>
      <c r="Q601" s="19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35">
      <c r="A602" s="19"/>
      <c r="B602" s="19"/>
      <c r="C602" s="1"/>
      <c r="D602" s="19"/>
      <c r="E602" s="1"/>
      <c r="F602" s="1"/>
      <c r="G602" s="183"/>
      <c r="H602" s="1"/>
      <c r="I602" s="1"/>
      <c r="J602" s="1"/>
      <c r="K602" s="1"/>
      <c r="L602" s="1"/>
      <c r="M602" s="184"/>
      <c r="N602" s="1"/>
      <c r="O602" s="183"/>
      <c r="P602" s="1"/>
      <c r="Q602" s="19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35">
      <c r="A603" s="19"/>
      <c r="B603" s="19"/>
      <c r="C603" s="1"/>
      <c r="D603" s="19"/>
      <c r="E603" s="1"/>
      <c r="F603" s="1"/>
      <c r="G603" s="183"/>
      <c r="H603" s="1"/>
      <c r="I603" s="1"/>
      <c r="J603" s="1"/>
      <c r="K603" s="1"/>
      <c r="L603" s="1"/>
      <c r="M603" s="184"/>
      <c r="N603" s="1"/>
      <c r="O603" s="183"/>
      <c r="P603" s="1"/>
      <c r="Q603" s="19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35">
      <c r="A604" s="19"/>
      <c r="B604" s="19"/>
      <c r="C604" s="1"/>
      <c r="D604" s="19"/>
      <c r="E604" s="1"/>
      <c r="F604" s="1"/>
      <c r="G604" s="183"/>
      <c r="H604" s="1"/>
      <c r="I604" s="1"/>
      <c r="J604" s="1"/>
      <c r="K604" s="1"/>
      <c r="L604" s="1"/>
      <c r="M604" s="184"/>
      <c r="N604" s="1"/>
      <c r="O604" s="183"/>
      <c r="P604" s="1"/>
      <c r="Q604" s="19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35">
      <c r="A605" s="19"/>
      <c r="B605" s="19"/>
      <c r="C605" s="1"/>
      <c r="D605" s="19"/>
      <c r="E605" s="1"/>
      <c r="F605" s="1"/>
      <c r="G605" s="183"/>
      <c r="H605" s="1"/>
      <c r="I605" s="1"/>
      <c r="J605" s="1"/>
      <c r="K605" s="1"/>
      <c r="L605" s="1"/>
      <c r="M605" s="184"/>
      <c r="N605" s="1"/>
      <c r="O605" s="183"/>
      <c r="P605" s="1"/>
      <c r="Q605" s="19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35">
      <c r="A606" s="19"/>
      <c r="B606" s="19"/>
      <c r="C606" s="1"/>
      <c r="D606" s="19"/>
      <c r="E606" s="1"/>
      <c r="F606" s="1"/>
      <c r="G606" s="183"/>
      <c r="H606" s="1"/>
      <c r="I606" s="1"/>
      <c r="J606" s="1"/>
      <c r="K606" s="1"/>
      <c r="L606" s="1"/>
      <c r="M606" s="184"/>
      <c r="N606" s="1"/>
      <c r="O606" s="183"/>
      <c r="P606" s="1"/>
      <c r="Q606" s="19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35">
      <c r="A607" s="19"/>
      <c r="B607" s="19"/>
      <c r="C607" s="1"/>
      <c r="D607" s="19"/>
      <c r="E607" s="1"/>
      <c r="F607" s="1"/>
      <c r="G607" s="183"/>
      <c r="H607" s="1"/>
      <c r="I607" s="1"/>
      <c r="J607" s="1"/>
      <c r="K607" s="1"/>
      <c r="L607" s="1"/>
      <c r="M607" s="184"/>
      <c r="N607" s="1"/>
      <c r="O607" s="183"/>
      <c r="P607" s="1"/>
      <c r="Q607" s="19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35">
      <c r="A608" s="19"/>
      <c r="B608" s="19"/>
      <c r="C608" s="1"/>
      <c r="D608" s="19"/>
      <c r="E608" s="1"/>
      <c r="F608" s="1"/>
      <c r="G608" s="183"/>
      <c r="H608" s="1"/>
      <c r="I608" s="1"/>
      <c r="J608" s="1"/>
      <c r="K608" s="1"/>
      <c r="L608" s="1"/>
      <c r="M608" s="184"/>
      <c r="N608" s="1"/>
      <c r="O608" s="183"/>
      <c r="P608" s="1"/>
      <c r="Q608" s="19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35">
      <c r="A609" s="19"/>
      <c r="B609" s="19"/>
      <c r="C609" s="1"/>
      <c r="D609" s="19"/>
      <c r="E609" s="1"/>
      <c r="F609" s="1"/>
      <c r="G609" s="183"/>
      <c r="H609" s="1"/>
      <c r="I609" s="1"/>
      <c r="J609" s="1"/>
      <c r="K609" s="1"/>
      <c r="L609" s="1"/>
      <c r="M609" s="184"/>
      <c r="N609" s="1"/>
      <c r="O609" s="183"/>
      <c r="P609" s="1"/>
      <c r="Q609" s="19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35">
      <c r="A610" s="19"/>
      <c r="B610" s="19"/>
      <c r="C610" s="1"/>
      <c r="D610" s="19"/>
      <c r="E610" s="1"/>
      <c r="F610" s="1"/>
      <c r="G610" s="183"/>
      <c r="H610" s="1"/>
      <c r="I610" s="1"/>
      <c r="J610" s="1"/>
      <c r="K610" s="1"/>
      <c r="L610" s="1"/>
      <c r="M610" s="184"/>
      <c r="N610" s="1"/>
      <c r="O610" s="183"/>
      <c r="P610" s="1"/>
      <c r="Q610" s="19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35">
      <c r="A611" s="19"/>
      <c r="B611" s="19"/>
      <c r="C611" s="1"/>
      <c r="D611" s="19"/>
      <c r="E611" s="1"/>
      <c r="F611" s="1"/>
      <c r="G611" s="183"/>
      <c r="H611" s="1"/>
      <c r="I611" s="1"/>
      <c r="J611" s="1"/>
      <c r="K611" s="1"/>
      <c r="L611" s="1"/>
      <c r="M611" s="184"/>
      <c r="N611" s="1"/>
      <c r="O611" s="183"/>
      <c r="P611" s="1"/>
      <c r="Q611" s="19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35">
      <c r="A612" s="19"/>
      <c r="B612" s="19"/>
      <c r="C612" s="1"/>
      <c r="D612" s="19"/>
      <c r="E612" s="1"/>
      <c r="F612" s="1"/>
      <c r="G612" s="183"/>
      <c r="H612" s="1"/>
      <c r="I612" s="1"/>
      <c r="J612" s="1"/>
      <c r="K612" s="1"/>
      <c r="L612" s="1"/>
      <c r="M612" s="184"/>
      <c r="N612" s="1"/>
      <c r="O612" s="183"/>
      <c r="P612" s="1"/>
      <c r="Q612" s="19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35">
      <c r="A613" s="19"/>
      <c r="B613" s="19"/>
      <c r="C613" s="1"/>
      <c r="D613" s="19"/>
      <c r="E613" s="1"/>
      <c r="F613" s="1"/>
      <c r="G613" s="183"/>
      <c r="H613" s="1"/>
      <c r="I613" s="1"/>
      <c r="J613" s="1"/>
      <c r="K613" s="1"/>
      <c r="L613" s="1"/>
      <c r="M613" s="184"/>
      <c r="N613" s="1"/>
      <c r="O613" s="183"/>
      <c r="P613" s="1"/>
      <c r="Q613" s="19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35">
      <c r="A614" s="19"/>
      <c r="B614" s="19"/>
      <c r="C614" s="1"/>
      <c r="D614" s="19"/>
      <c r="E614" s="1"/>
      <c r="F614" s="1"/>
      <c r="G614" s="183"/>
      <c r="H614" s="1"/>
      <c r="I614" s="1"/>
      <c r="J614" s="1"/>
      <c r="K614" s="1"/>
      <c r="L614" s="1"/>
      <c r="M614" s="184"/>
      <c r="N614" s="1"/>
      <c r="O614" s="183"/>
      <c r="P614" s="1"/>
      <c r="Q614" s="19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35">
      <c r="A615" s="19"/>
      <c r="B615" s="19"/>
      <c r="C615" s="1"/>
      <c r="D615" s="19"/>
      <c r="E615" s="1"/>
      <c r="F615" s="1"/>
      <c r="G615" s="183"/>
      <c r="H615" s="1"/>
      <c r="I615" s="1"/>
      <c r="J615" s="1"/>
      <c r="K615" s="1"/>
      <c r="L615" s="1"/>
      <c r="M615" s="184"/>
      <c r="N615" s="1"/>
      <c r="O615" s="183"/>
      <c r="P615" s="1"/>
      <c r="Q615" s="19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35">
      <c r="A616" s="19"/>
      <c r="B616" s="19"/>
      <c r="C616" s="1"/>
      <c r="D616" s="19"/>
      <c r="E616" s="1"/>
      <c r="F616" s="1"/>
      <c r="G616" s="183"/>
      <c r="H616" s="1"/>
      <c r="I616" s="1"/>
      <c r="J616" s="1"/>
      <c r="K616" s="1"/>
      <c r="L616" s="1"/>
      <c r="M616" s="184"/>
      <c r="N616" s="1"/>
      <c r="O616" s="183"/>
      <c r="P616" s="1"/>
      <c r="Q616" s="19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35">
      <c r="A617" s="19"/>
      <c r="B617" s="19"/>
      <c r="C617" s="1"/>
      <c r="D617" s="19"/>
      <c r="E617" s="1"/>
      <c r="F617" s="1"/>
      <c r="G617" s="183"/>
      <c r="H617" s="1"/>
      <c r="I617" s="1"/>
      <c r="J617" s="1"/>
      <c r="K617" s="1"/>
      <c r="L617" s="1"/>
      <c r="M617" s="184"/>
      <c r="N617" s="1"/>
      <c r="O617" s="183"/>
      <c r="P617" s="1"/>
      <c r="Q617" s="19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35">
      <c r="A618" s="19"/>
      <c r="B618" s="19"/>
      <c r="C618" s="1"/>
      <c r="D618" s="19"/>
      <c r="E618" s="1"/>
      <c r="F618" s="1"/>
      <c r="G618" s="183"/>
      <c r="H618" s="1"/>
      <c r="I618" s="1"/>
      <c r="J618" s="1"/>
      <c r="K618" s="1"/>
      <c r="L618" s="1"/>
      <c r="M618" s="184"/>
      <c r="N618" s="1"/>
      <c r="O618" s="183"/>
      <c r="P618" s="1"/>
      <c r="Q618" s="19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35">
      <c r="A619" s="19"/>
      <c r="B619" s="19"/>
      <c r="C619" s="1"/>
      <c r="D619" s="19"/>
      <c r="E619" s="1"/>
      <c r="F619" s="1"/>
      <c r="G619" s="183"/>
      <c r="H619" s="1"/>
      <c r="I619" s="1"/>
      <c r="J619" s="1"/>
      <c r="K619" s="1"/>
      <c r="L619" s="1"/>
      <c r="M619" s="184"/>
      <c r="N619" s="1"/>
      <c r="O619" s="183"/>
      <c r="P619" s="1"/>
      <c r="Q619" s="19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35">
      <c r="A620" s="19"/>
      <c r="B620" s="19"/>
      <c r="C620" s="1"/>
      <c r="D620" s="19"/>
      <c r="E620" s="1"/>
      <c r="F620" s="1"/>
      <c r="G620" s="183"/>
      <c r="H620" s="1"/>
      <c r="I620" s="1"/>
      <c r="J620" s="1"/>
      <c r="K620" s="1"/>
      <c r="L620" s="1"/>
      <c r="M620" s="184"/>
      <c r="N620" s="1"/>
      <c r="O620" s="183"/>
      <c r="P620" s="1"/>
      <c r="Q620" s="19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35">
      <c r="A621" s="19"/>
      <c r="B621" s="19"/>
      <c r="C621" s="1"/>
      <c r="D621" s="19"/>
      <c r="E621" s="1"/>
      <c r="F621" s="1"/>
      <c r="G621" s="183"/>
      <c r="H621" s="1"/>
      <c r="I621" s="1"/>
      <c r="J621" s="1"/>
      <c r="K621" s="1"/>
      <c r="L621" s="1"/>
      <c r="M621" s="184"/>
      <c r="N621" s="1"/>
      <c r="O621" s="183"/>
      <c r="P621" s="1"/>
      <c r="Q621" s="19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35">
      <c r="A622" s="19"/>
      <c r="B622" s="19"/>
      <c r="C622" s="1"/>
      <c r="D622" s="19"/>
      <c r="E622" s="1"/>
      <c r="F622" s="1"/>
      <c r="G622" s="183"/>
      <c r="H622" s="1"/>
      <c r="I622" s="1"/>
      <c r="J622" s="1"/>
      <c r="K622" s="1"/>
      <c r="L622" s="1"/>
      <c r="M622" s="184"/>
      <c r="N622" s="1"/>
      <c r="O622" s="183"/>
      <c r="P622" s="1"/>
      <c r="Q622" s="19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35">
      <c r="A623" s="19"/>
      <c r="B623" s="19"/>
      <c r="C623" s="1"/>
      <c r="D623" s="19"/>
      <c r="E623" s="1"/>
      <c r="F623" s="1"/>
      <c r="G623" s="183"/>
      <c r="H623" s="1"/>
      <c r="I623" s="1"/>
      <c r="J623" s="1"/>
      <c r="K623" s="1"/>
      <c r="L623" s="1"/>
      <c r="M623" s="184"/>
      <c r="N623" s="1"/>
      <c r="O623" s="183"/>
      <c r="P623" s="1"/>
      <c r="Q623" s="19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35">
      <c r="A624" s="19"/>
      <c r="B624" s="19"/>
      <c r="C624" s="1"/>
      <c r="D624" s="19"/>
      <c r="E624" s="1"/>
      <c r="F624" s="1"/>
      <c r="G624" s="183"/>
      <c r="H624" s="1"/>
      <c r="I624" s="1"/>
      <c r="J624" s="1"/>
      <c r="K624" s="1"/>
      <c r="L624" s="1"/>
      <c r="M624" s="184"/>
      <c r="N624" s="1"/>
      <c r="O624" s="183"/>
      <c r="P624" s="1"/>
      <c r="Q624" s="19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35">
      <c r="A625" s="19"/>
      <c r="B625" s="19"/>
      <c r="C625" s="1"/>
      <c r="D625" s="19"/>
      <c r="E625" s="1"/>
      <c r="F625" s="1"/>
      <c r="G625" s="183"/>
      <c r="H625" s="1"/>
      <c r="I625" s="1"/>
      <c r="J625" s="1"/>
      <c r="K625" s="1"/>
      <c r="L625" s="1"/>
      <c r="M625" s="184"/>
      <c r="N625" s="1"/>
      <c r="O625" s="183"/>
      <c r="P625" s="1"/>
      <c r="Q625" s="19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35">
      <c r="A626" s="19"/>
      <c r="B626" s="19"/>
      <c r="C626" s="1"/>
      <c r="D626" s="19"/>
      <c r="E626" s="1"/>
      <c r="F626" s="1"/>
      <c r="G626" s="183"/>
      <c r="H626" s="1"/>
      <c r="I626" s="1"/>
      <c r="J626" s="1"/>
      <c r="K626" s="1"/>
      <c r="L626" s="1"/>
      <c r="M626" s="184"/>
      <c r="N626" s="1"/>
      <c r="O626" s="183"/>
      <c r="P626" s="1"/>
      <c r="Q626" s="19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35">
      <c r="A627" s="19"/>
      <c r="B627" s="19"/>
      <c r="C627" s="1"/>
      <c r="D627" s="19"/>
      <c r="E627" s="1"/>
      <c r="F627" s="1"/>
      <c r="G627" s="183"/>
      <c r="H627" s="1"/>
      <c r="I627" s="1"/>
      <c r="J627" s="1"/>
      <c r="K627" s="1"/>
      <c r="L627" s="1"/>
      <c r="M627" s="184"/>
      <c r="N627" s="1"/>
      <c r="O627" s="183"/>
      <c r="P627" s="1"/>
      <c r="Q627" s="19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35">
      <c r="A628" s="19"/>
      <c r="B628" s="19"/>
      <c r="C628" s="1"/>
      <c r="D628" s="19"/>
      <c r="E628" s="1"/>
      <c r="F628" s="1"/>
      <c r="G628" s="183"/>
      <c r="H628" s="1"/>
      <c r="I628" s="1"/>
      <c r="J628" s="1"/>
      <c r="K628" s="1"/>
      <c r="L628" s="1"/>
      <c r="M628" s="184"/>
      <c r="N628" s="1"/>
      <c r="O628" s="183"/>
      <c r="P628" s="1"/>
      <c r="Q628" s="19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35">
      <c r="A629" s="19"/>
      <c r="B629" s="19"/>
      <c r="C629" s="1"/>
      <c r="D629" s="19"/>
      <c r="E629" s="1"/>
      <c r="F629" s="1"/>
      <c r="G629" s="183"/>
      <c r="H629" s="1"/>
      <c r="I629" s="1"/>
      <c r="J629" s="1"/>
      <c r="K629" s="1"/>
      <c r="L629" s="1"/>
      <c r="M629" s="184"/>
      <c r="N629" s="1"/>
      <c r="O629" s="183"/>
      <c r="P629" s="1"/>
      <c r="Q629" s="19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35">
      <c r="A630" s="19"/>
      <c r="B630" s="19"/>
      <c r="C630" s="1"/>
      <c r="D630" s="19"/>
      <c r="E630" s="1"/>
      <c r="F630" s="1"/>
      <c r="G630" s="183"/>
      <c r="H630" s="1"/>
      <c r="I630" s="1"/>
      <c r="J630" s="1"/>
      <c r="K630" s="1"/>
      <c r="L630" s="1"/>
      <c r="M630" s="184"/>
      <c r="N630" s="1"/>
      <c r="O630" s="183"/>
      <c r="P630" s="1"/>
      <c r="Q630" s="19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35">
      <c r="A631" s="19"/>
      <c r="B631" s="19"/>
      <c r="C631" s="1"/>
      <c r="D631" s="19"/>
      <c r="E631" s="1"/>
      <c r="F631" s="1"/>
      <c r="G631" s="183"/>
      <c r="H631" s="1"/>
      <c r="I631" s="1"/>
      <c r="J631" s="1"/>
      <c r="K631" s="1"/>
      <c r="L631" s="1"/>
      <c r="M631" s="184"/>
      <c r="N631" s="1"/>
      <c r="O631" s="183"/>
      <c r="P631" s="1"/>
      <c r="Q631" s="19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35">
      <c r="A632" s="19"/>
      <c r="B632" s="19"/>
      <c r="C632" s="1"/>
      <c r="D632" s="19"/>
      <c r="E632" s="1"/>
      <c r="F632" s="1"/>
      <c r="G632" s="183"/>
      <c r="H632" s="1"/>
      <c r="I632" s="1"/>
      <c r="J632" s="1"/>
      <c r="K632" s="1"/>
      <c r="L632" s="1"/>
      <c r="M632" s="184"/>
      <c r="N632" s="1"/>
      <c r="O632" s="183"/>
      <c r="P632" s="1"/>
      <c r="Q632" s="19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35">
      <c r="A633" s="19"/>
      <c r="B633" s="19"/>
      <c r="C633" s="1"/>
      <c r="D633" s="19"/>
      <c r="E633" s="1"/>
      <c r="F633" s="1"/>
      <c r="G633" s="183"/>
      <c r="H633" s="1"/>
      <c r="I633" s="1"/>
      <c r="J633" s="1"/>
      <c r="K633" s="1"/>
      <c r="L633" s="1"/>
      <c r="M633" s="184"/>
      <c r="N633" s="1"/>
      <c r="O633" s="183"/>
      <c r="P633" s="1"/>
      <c r="Q633" s="19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35">
      <c r="A634" s="19"/>
      <c r="B634" s="19"/>
      <c r="C634" s="1"/>
      <c r="D634" s="19"/>
      <c r="E634" s="1"/>
      <c r="F634" s="1"/>
      <c r="G634" s="183"/>
      <c r="H634" s="1"/>
      <c r="I634" s="1"/>
      <c r="J634" s="1"/>
      <c r="K634" s="1"/>
      <c r="L634" s="1"/>
      <c r="M634" s="184"/>
      <c r="N634" s="1"/>
      <c r="O634" s="183"/>
      <c r="P634" s="1"/>
      <c r="Q634" s="19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35">
      <c r="A635" s="19"/>
      <c r="B635" s="19"/>
      <c r="C635" s="1"/>
      <c r="D635" s="19"/>
      <c r="E635" s="1"/>
      <c r="F635" s="1"/>
      <c r="G635" s="183"/>
      <c r="H635" s="1"/>
      <c r="I635" s="1"/>
      <c r="J635" s="1"/>
      <c r="K635" s="1"/>
      <c r="L635" s="1"/>
      <c r="M635" s="184"/>
      <c r="N635" s="1"/>
      <c r="O635" s="183"/>
      <c r="P635" s="1"/>
      <c r="Q635" s="19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35">
      <c r="A636" s="19"/>
      <c r="B636" s="19"/>
      <c r="C636" s="1"/>
      <c r="D636" s="19"/>
      <c r="E636" s="1"/>
      <c r="F636" s="1"/>
      <c r="G636" s="183"/>
      <c r="H636" s="1"/>
      <c r="I636" s="1"/>
      <c r="J636" s="1"/>
      <c r="K636" s="1"/>
      <c r="L636" s="1"/>
      <c r="M636" s="184"/>
      <c r="N636" s="1"/>
      <c r="O636" s="183"/>
      <c r="P636" s="1"/>
      <c r="Q636" s="19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35">
      <c r="A637" s="19"/>
      <c r="B637" s="19"/>
      <c r="C637" s="1"/>
      <c r="D637" s="19"/>
      <c r="E637" s="1"/>
      <c r="F637" s="1"/>
      <c r="G637" s="183"/>
      <c r="H637" s="1"/>
      <c r="I637" s="1"/>
      <c r="J637" s="1"/>
      <c r="K637" s="1"/>
      <c r="L637" s="1"/>
      <c r="M637" s="184"/>
      <c r="N637" s="1"/>
      <c r="O637" s="183"/>
      <c r="P637" s="1"/>
      <c r="Q637" s="19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35">
      <c r="A638" s="19"/>
      <c r="B638" s="19"/>
      <c r="C638" s="1"/>
      <c r="D638" s="19"/>
      <c r="E638" s="1"/>
      <c r="F638" s="1"/>
      <c r="G638" s="183"/>
      <c r="H638" s="1"/>
      <c r="I638" s="1"/>
      <c r="J638" s="1"/>
      <c r="K638" s="1"/>
      <c r="L638" s="1"/>
      <c r="M638" s="184"/>
      <c r="N638" s="1"/>
      <c r="O638" s="183"/>
      <c r="P638" s="1"/>
      <c r="Q638" s="19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35">
      <c r="A639" s="19"/>
      <c r="B639" s="19"/>
      <c r="C639" s="1"/>
      <c r="D639" s="19"/>
      <c r="E639" s="1"/>
      <c r="F639" s="1"/>
      <c r="G639" s="183"/>
      <c r="H639" s="1"/>
      <c r="I639" s="1"/>
      <c r="J639" s="1"/>
      <c r="K639" s="1"/>
      <c r="L639" s="1"/>
      <c r="M639" s="184"/>
      <c r="N639" s="1"/>
      <c r="O639" s="183"/>
      <c r="P639" s="1"/>
      <c r="Q639" s="19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35">
      <c r="A640" s="19"/>
      <c r="B640" s="19"/>
      <c r="C640" s="1"/>
      <c r="D640" s="19"/>
      <c r="E640" s="1"/>
      <c r="F640" s="1"/>
      <c r="G640" s="183"/>
      <c r="H640" s="1"/>
      <c r="I640" s="1"/>
      <c r="J640" s="1"/>
      <c r="K640" s="1"/>
      <c r="L640" s="1"/>
      <c r="M640" s="184"/>
      <c r="N640" s="1"/>
      <c r="O640" s="183"/>
      <c r="P640" s="1"/>
      <c r="Q640" s="19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35">
      <c r="A641" s="19"/>
      <c r="B641" s="19"/>
      <c r="C641" s="1"/>
      <c r="D641" s="19"/>
      <c r="E641" s="1"/>
      <c r="F641" s="1"/>
      <c r="G641" s="183"/>
      <c r="H641" s="1"/>
      <c r="I641" s="1"/>
      <c r="J641" s="1"/>
      <c r="K641" s="1"/>
      <c r="L641" s="1"/>
      <c r="M641" s="184"/>
      <c r="N641" s="1"/>
      <c r="O641" s="183"/>
      <c r="P641" s="1"/>
      <c r="Q641" s="19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35">
      <c r="A642" s="19"/>
      <c r="B642" s="19"/>
      <c r="C642" s="1"/>
      <c r="D642" s="19"/>
      <c r="E642" s="1"/>
      <c r="F642" s="1"/>
      <c r="G642" s="183"/>
      <c r="H642" s="1"/>
      <c r="I642" s="1"/>
      <c r="J642" s="1"/>
      <c r="K642" s="1"/>
      <c r="L642" s="1"/>
      <c r="M642" s="184"/>
      <c r="N642" s="1"/>
      <c r="O642" s="183"/>
      <c r="P642" s="1"/>
      <c r="Q642" s="19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35">
      <c r="A643" s="19"/>
      <c r="B643" s="19"/>
      <c r="C643" s="1"/>
      <c r="D643" s="19"/>
      <c r="E643" s="1"/>
      <c r="F643" s="1"/>
      <c r="G643" s="183"/>
      <c r="H643" s="1"/>
      <c r="I643" s="1"/>
      <c r="J643" s="1"/>
      <c r="K643" s="1"/>
      <c r="L643" s="1"/>
      <c r="M643" s="184"/>
      <c r="N643" s="1"/>
      <c r="O643" s="183"/>
      <c r="P643" s="1"/>
      <c r="Q643" s="19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35">
      <c r="A644" s="19"/>
      <c r="B644" s="19"/>
      <c r="C644" s="1"/>
      <c r="D644" s="19"/>
      <c r="E644" s="1"/>
      <c r="F644" s="1"/>
      <c r="G644" s="183"/>
      <c r="H644" s="1"/>
      <c r="I644" s="1"/>
      <c r="J644" s="1"/>
      <c r="K644" s="1"/>
      <c r="L644" s="1"/>
      <c r="M644" s="184"/>
      <c r="N644" s="1"/>
      <c r="O644" s="183"/>
      <c r="P644" s="1"/>
      <c r="Q644" s="19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35">
      <c r="A645" s="19"/>
      <c r="B645" s="19"/>
      <c r="C645" s="1"/>
      <c r="D645" s="19"/>
      <c r="E645" s="1"/>
      <c r="F645" s="1"/>
      <c r="G645" s="183"/>
      <c r="H645" s="1"/>
      <c r="I645" s="1"/>
      <c r="J645" s="1"/>
      <c r="K645" s="1"/>
      <c r="L645" s="1"/>
      <c r="M645" s="184"/>
      <c r="N645" s="1"/>
      <c r="O645" s="183"/>
      <c r="P645" s="1"/>
      <c r="Q645" s="19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35">
      <c r="A646" s="19"/>
      <c r="B646" s="19"/>
      <c r="C646" s="1"/>
      <c r="D646" s="19"/>
      <c r="E646" s="1"/>
      <c r="F646" s="1"/>
      <c r="G646" s="183"/>
      <c r="H646" s="1"/>
      <c r="I646" s="1"/>
      <c r="J646" s="1"/>
      <c r="K646" s="1"/>
      <c r="L646" s="1"/>
      <c r="M646" s="184"/>
      <c r="N646" s="1"/>
      <c r="O646" s="183"/>
      <c r="P646" s="1"/>
      <c r="Q646" s="19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35">
      <c r="A647" s="19"/>
      <c r="B647" s="19"/>
      <c r="C647" s="1"/>
      <c r="D647" s="19"/>
      <c r="E647" s="1"/>
      <c r="F647" s="1"/>
      <c r="G647" s="183"/>
      <c r="H647" s="1"/>
      <c r="I647" s="1"/>
      <c r="J647" s="1"/>
      <c r="K647" s="1"/>
      <c r="L647" s="1"/>
      <c r="M647" s="184"/>
      <c r="N647" s="1"/>
      <c r="O647" s="183"/>
      <c r="P647" s="1"/>
      <c r="Q647" s="19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35">
      <c r="A648" s="19"/>
      <c r="B648" s="19"/>
      <c r="C648" s="1"/>
      <c r="D648" s="19"/>
      <c r="E648" s="1"/>
      <c r="F648" s="1"/>
      <c r="G648" s="183"/>
      <c r="H648" s="1"/>
      <c r="I648" s="1"/>
      <c r="J648" s="1"/>
      <c r="K648" s="1"/>
      <c r="L648" s="1"/>
      <c r="M648" s="184"/>
      <c r="N648" s="1"/>
      <c r="O648" s="183"/>
      <c r="P648" s="1"/>
      <c r="Q648" s="19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35">
      <c r="A649" s="19"/>
      <c r="B649" s="19"/>
      <c r="C649" s="1"/>
      <c r="D649" s="19"/>
      <c r="E649" s="1"/>
      <c r="F649" s="1"/>
      <c r="G649" s="183"/>
      <c r="H649" s="1"/>
      <c r="I649" s="1"/>
      <c r="J649" s="1"/>
      <c r="K649" s="1"/>
      <c r="L649" s="1"/>
      <c r="M649" s="184"/>
      <c r="N649" s="1"/>
      <c r="O649" s="183"/>
      <c r="P649" s="1"/>
      <c r="Q649" s="19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35">
      <c r="A650" s="19"/>
      <c r="B650" s="19"/>
      <c r="C650" s="1"/>
      <c r="D650" s="19"/>
      <c r="E650" s="1"/>
      <c r="F650" s="1"/>
      <c r="G650" s="183"/>
      <c r="H650" s="1"/>
      <c r="I650" s="1"/>
      <c r="J650" s="1"/>
      <c r="K650" s="1"/>
      <c r="L650" s="1"/>
      <c r="M650" s="184"/>
      <c r="N650" s="1"/>
      <c r="O650" s="183"/>
      <c r="P650" s="1"/>
      <c r="Q650" s="19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35">
      <c r="A651" s="19"/>
      <c r="B651" s="19"/>
      <c r="C651" s="1"/>
      <c r="D651" s="19"/>
      <c r="E651" s="1"/>
      <c r="F651" s="1"/>
      <c r="G651" s="183"/>
      <c r="H651" s="1"/>
      <c r="I651" s="1"/>
      <c r="J651" s="1"/>
      <c r="K651" s="1"/>
      <c r="L651" s="1"/>
      <c r="M651" s="184"/>
      <c r="N651" s="1"/>
      <c r="O651" s="183"/>
      <c r="P651" s="1"/>
      <c r="Q651" s="19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35">
      <c r="A652" s="19"/>
      <c r="B652" s="19"/>
      <c r="C652" s="1"/>
      <c r="D652" s="19"/>
      <c r="E652" s="1"/>
      <c r="F652" s="1"/>
      <c r="G652" s="183"/>
      <c r="H652" s="1"/>
      <c r="I652" s="1"/>
      <c r="J652" s="1"/>
      <c r="K652" s="1"/>
      <c r="L652" s="1"/>
      <c r="M652" s="184"/>
      <c r="N652" s="1"/>
      <c r="O652" s="183"/>
      <c r="P652" s="1"/>
      <c r="Q652" s="19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35">
      <c r="A653" s="19"/>
      <c r="B653" s="19"/>
      <c r="C653" s="1"/>
      <c r="D653" s="19"/>
      <c r="E653" s="1"/>
      <c r="F653" s="1"/>
      <c r="G653" s="183"/>
      <c r="H653" s="1"/>
      <c r="I653" s="1"/>
      <c r="J653" s="1"/>
      <c r="K653" s="1"/>
      <c r="L653" s="1"/>
      <c r="M653" s="184"/>
      <c r="N653" s="1"/>
      <c r="O653" s="183"/>
      <c r="P653" s="1"/>
      <c r="Q653" s="19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35">
      <c r="A654" s="19"/>
      <c r="B654" s="19"/>
      <c r="C654" s="1"/>
      <c r="D654" s="19"/>
      <c r="E654" s="1"/>
      <c r="F654" s="1"/>
      <c r="G654" s="183"/>
      <c r="H654" s="1"/>
      <c r="I654" s="1"/>
      <c r="J654" s="1"/>
      <c r="K654" s="1"/>
      <c r="L654" s="1"/>
      <c r="M654" s="184"/>
      <c r="N654" s="1"/>
      <c r="O654" s="183"/>
      <c r="P654" s="1"/>
      <c r="Q654" s="19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35">
      <c r="A655" s="19"/>
      <c r="B655" s="19"/>
      <c r="C655" s="1"/>
      <c r="D655" s="19"/>
      <c r="E655" s="1"/>
      <c r="F655" s="1"/>
      <c r="G655" s="183"/>
      <c r="H655" s="1"/>
      <c r="I655" s="1"/>
      <c r="J655" s="1"/>
      <c r="K655" s="1"/>
      <c r="L655" s="1"/>
      <c r="M655" s="184"/>
      <c r="N655" s="1"/>
      <c r="O655" s="183"/>
      <c r="P655" s="1"/>
      <c r="Q655" s="19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35">
      <c r="A656" s="19"/>
      <c r="B656" s="19"/>
      <c r="C656" s="1"/>
      <c r="D656" s="19"/>
      <c r="E656" s="1"/>
      <c r="F656" s="1"/>
      <c r="G656" s="183"/>
      <c r="H656" s="1"/>
      <c r="I656" s="1"/>
      <c r="J656" s="1"/>
      <c r="K656" s="1"/>
      <c r="L656" s="1"/>
      <c r="M656" s="184"/>
      <c r="N656" s="1"/>
      <c r="O656" s="183"/>
      <c r="P656" s="1"/>
      <c r="Q656" s="19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35">
      <c r="A657" s="19"/>
      <c r="B657" s="19"/>
      <c r="C657" s="1"/>
      <c r="D657" s="19"/>
      <c r="E657" s="1"/>
      <c r="F657" s="1"/>
      <c r="G657" s="183"/>
      <c r="H657" s="1"/>
      <c r="I657" s="1"/>
      <c r="J657" s="1"/>
      <c r="K657" s="1"/>
      <c r="L657" s="1"/>
      <c r="M657" s="184"/>
      <c r="N657" s="1"/>
      <c r="O657" s="183"/>
      <c r="P657" s="1"/>
      <c r="Q657" s="19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35">
      <c r="A658" s="19"/>
      <c r="B658" s="19"/>
      <c r="C658" s="1"/>
      <c r="D658" s="19"/>
      <c r="E658" s="1"/>
      <c r="F658" s="1"/>
      <c r="G658" s="183"/>
      <c r="H658" s="1"/>
      <c r="I658" s="1"/>
      <c r="J658" s="1"/>
      <c r="K658" s="1"/>
      <c r="L658" s="1"/>
      <c r="M658" s="184"/>
      <c r="N658" s="1"/>
      <c r="O658" s="183"/>
      <c r="P658" s="1"/>
      <c r="Q658" s="19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35">
      <c r="A659" s="19"/>
      <c r="B659" s="19"/>
      <c r="C659" s="1"/>
      <c r="D659" s="19"/>
      <c r="E659" s="1"/>
      <c r="F659" s="1"/>
      <c r="G659" s="183"/>
      <c r="H659" s="1"/>
      <c r="I659" s="1"/>
      <c r="J659" s="1"/>
      <c r="K659" s="1"/>
      <c r="L659" s="1"/>
      <c r="M659" s="184"/>
      <c r="N659" s="1"/>
      <c r="O659" s="183"/>
      <c r="P659" s="1"/>
      <c r="Q659" s="19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35">
      <c r="A660" s="19"/>
      <c r="B660" s="19"/>
      <c r="C660" s="1"/>
      <c r="D660" s="19"/>
      <c r="E660" s="1"/>
      <c r="F660" s="1"/>
      <c r="G660" s="183"/>
      <c r="H660" s="1"/>
      <c r="I660" s="1"/>
      <c r="J660" s="1"/>
      <c r="K660" s="1"/>
      <c r="L660" s="1"/>
      <c r="M660" s="184"/>
      <c r="N660" s="1"/>
      <c r="O660" s="183"/>
      <c r="P660" s="1"/>
      <c r="Q660" s="19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35">
      <c r="A661" s="19"/>
      <c r="B661" s="19"/>
      <c r="C661" s="1"/>
      <c r="D661" s="19"/>
      <c r="E661" s="1"/>
      <c r="F661" s="1"/>
      <c r="G661" s="183"/>
      <c r="H661" s="1"/>
      <c r="I661" s="1"/>
      <c r="J661" s="1"/>
      <c r="K661" s="1"/>
      <c r="L661" s="1"/>
      <c r="M661" s="184"/>
      <c r="N661" s="1"/>
      <c r="O661" s="183"/>
      <c r="P661" s="1"/>
      <c r="Q661" s="19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35">
      <c r="A662" s="19"/>
      <c r="B662" s="19"/>
      <c r="C662" s="1"/>
      <c r="D662" s="19"/>
      <c r="E662" s="1"/>
      <c r="F662" s="1"/>
      <c r="G662" s="183"/>
      <c r="H662" s="1"/>
      <c r="I662" s="1"/>
      <c r="J662" s="1"/>
      <c r="K662" s="1"/>
      <c r="L662" s="1"/>
      <c r="M662" s="184"/>
      <c r="N662" s="1"/>
      <c r="O662" s="183"/>
      <c r="P662" s="1"/>
      <c r="Q662" s="19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35">
      <c r="A663" s="19"/>
      <c r="B663" s="19"/>
      <c r="C663" s="1"/>
      <c r="D663" s="19"/>
      <c r="E663" s="1"/>
      <c r="F663" s="1"/>
      <c r="G663" s="183"/>
      <c r="H663" s="1"/>
      <c r="I663" s="1"/>
      <c r="J663" s="1"/>
      <c r="K663" s="1"/>
      <c r="L663" s="1"/>
      <c r="M663" s="184"/>
      <c r="N663" s="1"/>
      <c r="O663" s="183"/>
      <c r="P663" s="1"/>
      <c r="Q663" s="19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35">
      <c r="A664" s="19"/>
      <c r="B664" s="19"/>
      <c r="C664" s="1"/>
      <c r="D664" s="19"/>
      <c r="E664" s="1"/>
      <c r="F664" s="1"/>
      <c r="G664" s="183"/>
      <c r="H664" s="1"/>
      <c r="I664" s="1"/>
      <c r="J664" s="1"/>
      <c r="K664" s="1"/>
      <c r="L664" s="1"/>
      <c r="M664" s="184"/>
      <c r="N664" s="1"/>
      <c r="O664" s="183"/>
      <c r="P664" s="1"/>
      <c r="Q664" s="19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35">
      <c r="A665" s="19"/>
      <c r="B665" s="19"/>
      <c r="C665" s="1"/>
      <c r="D665" s="19"/>
      <c r="E665" s="1"/>
      <c r="F665" s="1"/>
      <c r="G665" s="183"/>
      <c r="H665" s="1"/>
      <c r="I665" s="1"/>
      <c r="J665" s="1"/>
      <c r="K665" s="1"/>
      <c r="L665" s="1"/>
      <c r="M665" s="184"/>
      <c r="N665" s="1"/>
      <c r="O665" s="183"/>
      <c r="P665" s="1"/>
      <c r="Q665" s="19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35">
      <c r="A666" s="19"/>
      <c r="B666" s="19"/>
      <c r="C666" s="1"/>
      <c r="D666" s="19"/>
      <c r="E666" s="1"/>
      <c r="F666" s="1"/>
      <c r="G666" s="183"/>
      <c r="H666" s="1"/>
      <c r="I666" s="1"/>
      <c r="J666" s="1"/>
      <c r="K666" s="1"/>
      <c r="L666" s="1"/>
      <c r="M666" s="184"/>
      <c r="N666" s="1"/>
      <c r="O666" s="183"/>
      <c r="P666" s="1"/>
      <c r="Q666" s="19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35">
      <c r="A667" s="19"/>
      <c r="B667" s="19"/>
      <c r="C667" s="1"/>
      <c r="D667" s="19"/>
      <c r="E667" s="1"/>
      <c r="F667" s="1"/>
      <c r="G667" s="183"/>
      <c r="H667" s="1"/>
      <c r="I667" s="1"/>
      <c r="J667" s="1"/>
      <c r="K667" s="1"/>
      <c r="L667" s="1"/>
      <c r="M667" s="184"/>
      <c r="N667" s="1"/>
      <c r="O667" s="183"/>
      <c r="P667" s="1"/>
      <c r="Q667" s="19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35">
      <c r="A668" s="19"/>
      <c r="B668" s="19"/>
      <c r="C668" s="1"/>
      <c r="D668" s="19"/>
      <c r="E668" s="1"/>
      <c r="F668" s="1"/>
      <c r="G668" s="183"/>
      <c r="H668" s="1"/>
      <c r="I668" s="1"/>
      <c r="J668" s="1"/>
      <c r="K668" s="1"/>
      <c r="L668" s="1"/>
      <c r="M668" s="184"/>
      <c r="N668" s="1"/>
      <c r="O668" s="183"/>
      <c r="P668" s="1"/>
      <c r="Q668" s="19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35">
      <c r="A669" s="19"/>
      <c r="B669" s="19"/>
      <c r="C669" s="1"/>
      <c r="D669" s="19"/>
      <c r="E669" s="1"/>
      <c r="F669" s="1"/>
      <c r="G669" s="183"/>
      <c r="H669" s="1"/>
      <c r="I669" s="1"/>
      <c r="J669" s="1"/>
      <c r="K669" s="1"/>
      <c r="L669" s="1"/>
      <c r="M669" s="184"/>
      <c r="N669" s="1"/>
      <c r="O669" s="183"/>
      <c r="P669" s="1"/>
      <c r="Q669" s="19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35">
      <c r="A670" s="19"/>
      <c r="B670" s="19"/>
      <c r="C670" s="1"/>
      <c r="D670" s="19"/>
      <c r="E670" s="1"/>
      <c r="F670" s="1"/>
      <c r="G670" s="183"/>
      <c r="H670" s="1"/>
      <c r="I670" s="1"/>
      <c r="J670" s="1"/>
      <c r="K670" s="1"/>
      <c r="L670" s="1"/>
      <c r="M670" s="184"/>
      <c r="N670" s="1"/>
      <c r="O670" s="183"/>
      <c r="P670" s="1"/>
      <c r="Q670" s="19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35">
      <c r="A671" s="19"/>
      <c r="B671" s="19"/>
      <c r="C671" s="1"/>
      <c r="D671" s="19"/>
      <c r="E671" s="1"/>
      <c r="F671" s="1"/>
      <c r="G671" s="183"/>
      <c r="H671" s="1"/>
      <c r="I671" s="1"/>
      <c r="J671" s="1"/>
      <c r="K671" s="1"/>
      <c r="L671" s="1"/>
      <c r="M671" s="184"/>
      <c r="N671" s="1"/>
      <c r="O671" s="183"/>
      <c r="P671" s="1"/>
      <c r="Q671" s="19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35">
      <c r="A672" s="19"/>
      <c r="B672" s="19"/>
      <c r="C672" s="1"/>
      <c r="D672" s="19"/>
      <c r="E672" s="1"/>
      <c r="F672" s="1"/>
      <c r="G672" s="183"/>
      <c r="H672" s="1"/>
      <c r="I672" s="1"/>
      <c r="J672" s="1"/>
      <c r="K672" s="1"/>
      <c r="L672" s="1"/>
      <c r="M672" s="184"/>
      <c r="N672" s="1"/>
      <c r="O672" s="183"/>
      <c r="P672" s="1"/>
      <c r="Q672" s="19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35">
      <c r="A673" s="19"/>
      <c r="B673" s="19"/>
      <c r="C673" s="1"/>
      <c r="D673" s="19"/>
      <c r="E673" s="1"/>
      <c r="F673" s="1"/>
      <c r="G673" s="183"/>
      <c r="H673" s="1"/>
      <c r="I673" s="1"/>
      <c r="J673" s="1"/>
      <c r="K673" s="1"/>
      <c r="L673" s="1"/>
      <c r="M673" s="184"/>
      <c r="N673" s="1"/>
      <c r="O673" s="183"/>
      <c r="P673" s="1"/>
      <c r="Q673" s="19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35">
      <c r="A674" s="19"/>
      <c r="B674" s="19"/>
      <c r="C674" s="1"/>
      <c r="D674" s="19"/>
      <c r="E674" s="1"/>
      <c r="F674" s="1"/>
      <c r="G674" s="183"/>
      <c r="H674" s="1"/>
      <c r="I674" s="1"/>
      <c r="J674" s="1"/>
      <c r="K674" s="1"/>
      <c r="L674" s="1"/>
      <c r="M674" s="184"/>
      <c r="N674" s="1"/>
      <c r="O674" s="183"/>
      <c r="P674" s="1"/>
      <c r="Q674" s="19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35">
      <c r="A675" s="19"/>
      <c r="B675" s="19"/>
      <c r="C675" s="1"/>
      <c r="D675" s="19"/>
      <c r="E675" s="1"/>
      <c r="F675" s="1"/>
      <c r="G675" s="183"/>
      <c r="H675" s="1"/>
      <c r="I675" s="1"/>
      <c r="J675" s="1"/>
      <c r="K675" s="1"/>
      <c r="L675" s="1"/>
      <c r="M675" s="184"/>
      <c r="N675" s="1"/>
      <c r="O675" s="183"/>
      <c r="P675" s="1"/>
      <c r="Q675" s="19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35">
      <c r="A676" s="19"/>
      <c r="B676" s="19"/>
      <c r="C676" s="1"/>
      <c r="D676" s="19"/>
      <c r="E676" s="1"/>
      <c r="F676" s="1"/>
      <c r="G676" s="183"/>
      <c r="H676" s="1"/>
      <c r="I676" s="1"/>
      <c r="J676" s="1"/>
      <c r="K676" s="1"/>
      <c r="L676" s="1"/>
      <c r="M676" s="184"/>
      <c r="N676" s="1"/>
      <c r="O676" s="183"/>
      <c r="P676" s="1"/>
      <c r="Q676" s="19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35">
      <c r="A677" s="19"/>
      <c r="B677" s="19"/>
      <c r="C677" s="1"/>
      <c r="D677" s="19"/>
      <c r="E677" s="1"/>
      <c r="F677" s="1"/>
      <c r="G677" s="183"/>
      <c r="H677" s="1"/>
      <c r="I677" s="1"/>
      <c r="J677" s="1"/>
      <c r="K677" s="1"/>
      <c r="L677" s="1"/>
      <c r="M677" s="184"/>
      <c r="N677" s="1"/>
      <c r="O677" s="183"/>
      <c r="P677" s="1"/>
      <c r="Q677" s="19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35">
      <c r="A678" s="19"/>
      <c r="B678" s="19"/>
      <c r="C678" s="1"/>
      <c r="D678" s="19"/>
      <c r="E678" s="1"/>
      <c r="F678" s="1"/>
      <c r="G678" s="183"/>
      <c r="H678" s="1"/>
      <c r="I678" s="1"/>
      <c r="J678" s="1"/>
      <c r="K678" s="1"/>
      <c r="L678" s="1"/>
      <c r="M678" s="184"/>
      <c r="N678" s="1"/>
      <c r="O678" s="183"/>
      <c r="P678" s="1"/>
      <c r="Q678" s="19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35">
      <c r="A679" s="19"/>
      <c r="B679" s="19"/>
      <c r="C679" s="1"/>
      <c r="D679" s="19"/>
      <c r="E679" s="1"/>
      <c r="F679" s="1"/>
      <c r="G679" s="183"/>
      <c r="H679" s="1"/>
      <c r="I679" s="1"/>
      <c r="J679" s="1"/>
      <c r="K679" s="1"/>
      <c r="L679" s="1"/>
      <c r="M679" s="184"/>
      <c r="N679" s="1"/>
      <c r="O679" s="183"/>
      <c r="P679" s="1"/>
      <c r="Q679" s="19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35">
      <c r="A680" s="19"/>
      <c r="B680" s="19"/>
      <c r="C680" s="1"/>
      <c r="D680" s="19"/>
      <c r="E680" s="1"/>
      <c r="F680" s="1"/>
      <c r="G680" s="183"/>
      <c r="H680" s="1"/>
      <c r="I680" s="1"/>
      <c r="J680" s="1"/>
      <c r="K680" s="1"/>
      <c r="L680" s="1"/>
      <c r="M680" s="184"/>
      <c r="N680" s="1"/>
      <c r="O680" s="183"/>
      <c r="P680" s="1"/>
      <c r="Q680" s="19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35">
      <c r="A681" s="19"/>
      <c r="B681" s="19"/>
      <c r="C681" s="1"/>
      <c r="D681" s="19"/>
      <c r="E681" s="1"/>
      <c r="F681" s="1"/>
      <c r="G681" s="183"/>
      <c r="H681" s="1"/>
      <c r="I681" s="1"/>
      <c r="J681" s="1"/>
      <c r="K681" s="1"/>
      <c r="L681" s="1"/>
      <c r="M681" s="184"/>
      <c r="N681" s="1"/>
      <c r="O681" s="183"/>
      <c r="P681" s="1"/>
      <c r="Q681" s="19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35">
      <c r="A682" s="19"/>
      <c r="B682" s="19"/>
      <c r="C682" s="1"/>
      <c r="D682" s="19"/>
      <c r="E682" s="1"/>
      <c r="F682" s="1"/>
      <c r="G682" s="183"/>
      <c r="H682" s="1"/>
      <c r="I682" s="1"/>
      <c r="J682" s="1"/>
      <c r="K682" s="1"/>
      <c r="L682" s="1"/>
      <c r="M682" s="184"/>
      <c r="N682" s="1"/>
      <c r="O682" s="183"/>
      <c r="P682" s="1"/>
      <c r="Q682" s="19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35">
      <c r="A683" s="19"/>
      <c r="B683" s="19"/>
      <c r="C683" s="1"/>
      <c r="D683" s="19"/>
      <c r="E683" s="1"/>
      <c r="F683" s="1"/>
      <c r="G683" s="183"/>
      <c r="H683" s="1"/>
      <c r="I683" s="1"/>
      <c r="J683" s="1"/>
      <c r="K683" s="1"/>
      <c r="L683" s="1"/>
      <c r="M683" s="184"/>
      <c r="N683" s="1"/>
      <c r="O683" s="183"/>
      <c r="P683" s="1"/>
      <c r="Q683" s="19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35">
      <c r="A684" s="19"/>
      <c r="B684" s="19"/>
      <c r="C684" s="1"/>
      <c r="D684" s="19"/>
      <c r="E684" s="1"/>
      <c r="F684" s="1"/>
      <c r="G684" s="183"/>
      <c r="H684" s="1"/>
      <c r="I684" s="1"/>
      <c r="J684" s="1"/>
      <c r="K684" s="1"/>
      <c r="L684" s="1"/>
      <c r="M684" s="184"/>
      <c r="N684" s="1"/>
      <c r="O684" s="183"/>
      <c r="P684" s="1"/>
      <c r="Q684" s="19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35">
      <c r="A685" s="19"/>
      <c r="B685" s="19"/>
      <c r="C685" s="1"/>
      <c r="D685" s="19"/>
      <c r="E685" s="1"/>
      <c r="F685" s="1"/>
      <c r="G685" s="183"/>
      <c r="H685" s="1"/>
      <c r="I685" s="1"/>
      <c r="J685" s="1"/>
      <c r="K685" s="1"/>
      <c r="L685" s="1"/>
      <c r="M685" s="184"/>
      <c r="N685" s="1"/>
      <c r="O685" s="183"/>
      <c r="P685" s="1"/>
      <c r="Q685" s="19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35">
      <c r="A686" s="19"/>
      <c r="B686" s="19"/>
      <c r="C686" s="1"/>
      <c r="D686" s="19"/>
      <c r="E686" s="1"/>
      <c r="F686" s="1"/>
      <c r="G686" s="183"/>
      <c r="H686" s="1"/>
      <c r="I686" s="1"/>
      <c r="J686" s="1"/>
      <c r="K686" s="1"/>
      <c r="L686" s="1"/>
      <c r="M686" s="184"/>
      <c r="N686" s="1"/>
      <c r="O686" s="183"/>
      <c r="P686" s="1"/>
      <c r="Q686" s="19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35">
      <c r="A687" s="19"/>
      <c r="B687" s="19"/>
      <c r="C687" s="1"/>
      <c r="D687" s="19"/>
      <c r="E687" s="1"/>
      <c r="F687" s="1"/>
      <c r="G687" s="183"/>
      <c r="H687" s="1"/>
      <c r="I687" s="1"/>
      <c r="J687" s="1"/>
      <c r="K687" s="1"/>
      <c r="L687" s="1"/>
      <c r="M687" s="184"/>
      <c r="N687" s="1"/>
      <c r="O687" s="183"/>
      <c r="P687" s="1"/>
      <c r="Q687" s="19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35">
      <c r="A688" s="19"/>
      <c r="B688" s="19"/>
      <c r="C688" s="1"/>
      <c r="D688" s="19"/>
      <c r="E688" s="1"/>
      <c r="F688" s="1"/>
      <c r="G688" s="183"/>
      <c r="H688" s="1"/>
      <c r="I688" s="1"/>
      <c r="J688" s="1"/>
      <c r="K688" s="1"/>
      <c r="L688" s="1"/>
      <c r="M688" s="184"/>
      <c r="N688" s="1"/>
      <c r="O688" s="183"/>
      <c r="P688" s="1"/>
      <c r="Q688" s="19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35">
      <c r="A689" s="19"/>
      <c r="B689" s="19"/>
      <c r="C689" s="1"/>
      <c r="D689" s="19"/>
      <c r="E689" s="1"/>
      <c r="F689" s="1"/>
      <c r="G689" s="183"/>
      <c r="H689" s="1"/>
      <c r="I689" s="1"/>
      <c r="J689" s="1"/>
      <c r="K689" s="1"/>
      <c r="L689" s="1"/>
      <c r="M689" s="184"/>
      <c r="N689" s="1"/>
      <c r="O689" s="183"/>
      <c r="P689" s="1"/>
      <c r="Q689" s="19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35">
      <c r="A690" s="19"/>
      <c r="B690" s="19"/>
      <c r="C690" s="1"/>
      <c r="D690" s="19"/>
      <c r="E690" s="1"/>
      <c r="F690" s="1"/>
      <c r="G690" s="183"/>
      <c r="H690" s="1"/>
      <c r="I690" s="1"/>
      <c r="J690" s="1"/>
      <c r="K690" s="1"/>
      <c r="L690" s="1"/>
      <c r="M690" s="184"/>
      <c r="N690" s="1"/>
      <c r="O690" s="183"/>
      <c r="P690" s="1"/>
      <c r="Q690" s="19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35">
      <c r="A691" s="19"/>
      <c r="B691" s="19"/>
      <c r="C691" s="1"/>
      <c r="D691" s="19"/>
      <c r="E691" s="1"/>
      <c r="F691" s="1"/>
      <c r="G691" s="183"/>
      <c r="H691" s="1"/>
      <c r="I691" s="1"/>
      <c r="J691" s="1"/>
      <c r="K691" s="1"/>
      <c r="L691" s="1"/>
      <c r="M691" s="184"/>
      <c r="N691" s="1"/>
      <c r="O691" s="183"/>
      <c r="P691" s="1"/>
      <c r="Q691" s="19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35">
      <c r="A692" s="19"/>
      <c r="B692" s="19"/>
      <c r="C692" s="1"/>
      <c r="D692" s="19"/>
      <c r="E692" s="1"/>
      <c r="F692" s="1"/>
      <c r="G692" s="183"/>
      <c r="H692" s="1"/>
      <c r="I692" s="1"/>
      <c r="J692" s="1"/>
      <c r="K692" s="1"/>
      <c r="L692" s="1"/>
      <c r="M692" s="184"/>
      <c r="N692" s="1"/>
      <c r="O692" s="183"/>
      <c r="P692" s="1"/>
      <c r="Q692" s="19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35">
      <c r="A693" s="19"/>
      <c r="B693" s="19"/>
      <c r="C693" s="1"/>
      <c r="D693" s="19"/>
      <c r="E693" s="1"/>
      <c r="F693" s="1"/>
      <c r="G693" s="183"/>
      <c r="H693" s="1"/>
      <c r="I693" s="1"/>
      <c r="J693" s="1"/>
      <c r="K693" s="1"/>
      <c r="L693" s="1"/>
      <c r="M693" s="184"/>
      <c r="N693" s="1"/>
      <c r="O693" s="183"/>
      <c r="P693" s="1"/>
      <c r="Q693" s="19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35">
      <c r="A694" s="19"/>
      <c r="B694" s="19"/>
      <c r="C694" s="1"/>
      <c r="D694" s="19"/>
      <c r="E694" s="1"/>
      <c r="F694" s="1"/>
      <c r="G694" s="183"/>
      <c r="H694" s="1"/>
      <c r="I694" s="1"/>
      <c r="J694" s="1"/>
      <c r="K694" s="1"/>
      <c r="L694" s="1"/>
      <c r="M694" s="184"/>
      <c r="N694" s="1"/>
      <c r="O694" s="183"/>
      <c r="P694" s="1"/>
      <c r="Q694" s="19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35">
      <c r="A695" s="19"/>
      <c r="B695" s="19"/>
      <c r="C695" s="1"/>
      <c r="D695" s="19"/>
      <c r="E695" s="1"/>
      <c r="F695" s="1"/>
      <c r="G695" s="183"/>
      <c r="H695" s="1"/>
      <c r="I695" s="1"/>
      <c r="J695" s="1"/>
      <c r="K695" s="1"/>
      <c r="L695" s="1"/>
      <c r="M695" s="184"/>
      <c r="N695" s="1"/>
      <c r="O695" s="183"/>
      <c r="P695" s="1"/>
      <c r="Q695" s="19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35">
      <c r="A696" s="19"/>
      <c r="B696" s="19"/>
      <c r="C696" s="1"/>
      <c r="D696" s="19"/>
      <c r="E696" s="1"/>
      <c r="F696" s="1"/>
      <c r="G696" s="183"/>
      <c r="H696" s="1"/>
      <c r="I696" s="1"/>
      <c r="J696" s="1"/>
      <c r="K696" s="1"/>
      <c r="L696" s="1"/>
      <c r="M696" s="184"/>
      <c r="N696" s="1"/>
      <c r="O696" s="183"/>
      <c r="P696" s="1"/>
      <c r="Q696" s="19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35">
      <c r="A697" s="19"/>
      <c r="B697" s="19"/>
      <c r="C697" s="1"/>
      <c r="D697" s="19"/>
      <c r="E697" s="1"/>
      <c r="F697" s="1"/>
      <c r="G697" s="183"/>
      <c r="H697" s="1"/>
      <c r="I697" s="1"/>
      <c r="J697" s="1"/>
      <c r="K697" s="1"/>
      <c r="L697" s="1"/>
      <c r="M697" s="184"/>
      <c r="N697" s="1"/>
      <c r="O697" s="183"/>
      <c r="P697" s="1"/>
      <c r="Q697" s="19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35">
      <c r="A698" s="19"/>
      <c r="B698" s="19"/>
      <c r="C698" s="1"/>
      <c r="D698" s="19"/>
      <c r="E698" s="1"/>
      <c r="F698" s="1"/>
      <c r="G698" s="183"/>
      <c r="H698" s="1"/>
      <c r="I698" s="1"/>
      <c r="J698" s="1"/>
      <c r="K698" s="1"/>
      <c r="L698" s="1"/>
      <c r="M698" s="184"/>
      <c r="N698" s="1"/>
      <c r="O698" s="183"/>
      <c r="P698" s="1"/>
      <c r="Q698" s="19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35">
      <c r="A699" s="19"/>
      <c r="B699" s="19"/>
      <c r="C699" s="1"/>
      <c r="D699" s="19"/>
      <c r="E699" s="1"/>
      <c r="F699" s="1"/>
      <c r="G699" s="183"/>
      <c r="H699" s="1"/>
      <c r="I699" s="1"/>
      <c r="J699" s="1"/>
      <c r="K699" s="1"/>
      <c r="L699" s="1"/>
      <c r="M699" s="184"/>
      <c r="N699" s="1"/>
      <c r="O699" s="183"/>
      <c r="P699" s="1"/>
      <c r="Q699" s="19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35">
      <c r="A700" s="19"/>
      <c r="B700" s="19"/>
      <c r="C700" s="1"/>
      <c r="D700" s="19"/>
      <c r="E700" s="1"/>
      <c r="F700" s="1"/>
      <c r="G700" s="183"/>
      <c r="H700" s="1"/>
      <c r="I700" s="1"/>
      <c r="J700" s="1"/>
      <c r="K700" s="1"/>
      <c r="L700" s="1"/>
      <c r="M700" s="184"/>
      <c r="N700" s="1"/>
      <c r="O700" s="183"/>
      <c r="P700" s="1"/>
      <c r="Q700" s="19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35">
      <c r="A701" s="19"/>
      <c r="B701" s="19"/>
      <c r="C701" s="1"/>
      <c r="D701" s="19"/>
      <c r="E701" s="1"/>
      <c r="F701" s="1"/>
      <c r="G701" s="183"/>
      <c r="H701" s="1"/>
      <c r="I701" s="1"/>
      <c r="J701" s="1"/>
      <c r="K701" s="1"/>
      <c r="L701" s="1"/>
      <c r="M701" s="184"/>
      <c r="N701" s="1"/>
      <c r="O701" s="183"/>
      <c r="P701" s="1"/>
      <c r="Q701" s="19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35">
      <c r="A702" s="19"/>
      <c r="B702" s="19"/>
      <c r="C702" s="1"/>
      <c r="D702" s="19"/>
      <c r="E702" s="1"/>
      <c r="F702" s="1"/>
      <c r="G702" s="183"/>
      <c r="H702" s="1"/>
      <c r="I702" s="1"/>
      <c r="J702" s="1"/>
      <c r="K702" s="1"/>
      <c r="L702" s="1"/>
      <c r="M702" s="184"/>
      <c r="N702" s="1"/>
      <c r="O702" s="183"/>
      <c r="P702" s="1"/>
      <c r="Q702" s="19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35">
      <c r="A703" s="19"/>
      <c r="B703" s="19"/>
      <c r="C703" s="1"/>
      <c r="D703" s="19"/>
      <c r="E703" s="1"/>
      <c r="F703" s="1"/>
      <c r="G703" s="183"/>
      <c r="H703" s="1"/>
      <c r="I703" s="1"/>
      <c r="J703" s="1"/>
      <c r="K703" s="1"/>
      <c r="L703" s="1"/>
      <c r="M703" s="184"/>
      <c r="N703" s="1"/>
      <c r="O703" s="183"/>
      <c r="P703" s="1"/>
      <c r="Q703" s="19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35">
      <c r="A704" s="19"/>
      <c r="B704" s="19"/>
      <c r="C704" s="1"/>
      <c r="D704" s="19"/>
      <c r="E704" s="1"/>
      <c r="F704" s="1"/>
      <c r="G704" s="183"/>
      <c r="H704" s="1"/>
      <c r="I704" s="1"/>
      <c r="J704" s="1"/>
      <c r="K704" s="1"/>
      <c r="L704" s="1"/>
      <c r="M704" s="184"/>
      <c r="N704" s="1"/>
      <c r="O704" s="183"/>
      <c r="P704" s="1"/>
      <c r="Q704" s="19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35">
      <c r="A705" s="19"/>
      <c r="B705" s="19"/>
      <c r="C705" s="1"/>
      <c r="D705" s="19"/>
      <c r="E705" s="1"/>
      <c r="F705" s="1"/>
      <c r="G705" s="183"/>
      <c r="H705" s="1"/>
      <c r="I705" s="1"/>
      <c r="J705" s="1"/>
      <c r="K705" s="1"/>
      <c r="L705" s="1"/>
      <c r="M705" s="184"/>
      <c r="N705" s="1"/>
      <c r="O705" s="183"/>
      <c r="P705" s="1"/>
      <c r="Q705" s="19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35">
      <c r="A706" s="19"/>
      <c r="B706" s="19"/>
      <c r="C706" s="1"/>
      <c r="D706" s="19"/>
      <c r="E706" s="1"/>
      <c r="F706" s="1"/>
      <c r="G706" s="183"/>
      <c r="H706" s="1"/>
      <c r="I706" s="1"/>
      <c r="J706" s="1"/>
      <c r="K706" s="1"/>
      <c r="L706" s="1"/>
      <c r="M706" s="184"/>
      <c r="N706" s="1"/>
      <c r="O706" s="183"/>
      <c r="P706" s="1"/>
      <c r="Q706" s="19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35">
      <c r="A707" s="19"/>
      <c r="B707" s="19"/>
      <c r="C707" s="1"/>
      <c r="D707" s="19"/>
      <c r="E707" s="1"/>
      <c r="F707" s="1"/>
      <c r="G707" s="183"/>
      <c r="H707" s="1"/>
      <c r="I707" s="1"/>
      <c r="J707" s="1"/>
      <c r="K707" s="1"/>
      <c r="L707" s="1"/>
      <c r="M707" s="184"/>
      <c r="N707" s="1"/>
      <c r="O707" s="183"/>
      <c r="P707" s="1"/>
      <c r="Q707" s="19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35">
      <c r="A708" s="19"/>
      <c r="B708" s="19"/>
      <c r="C708" s="1"/>
      <c r="D708" s="19"/>
      <c r="E708" s="1"/>
      <c r="F708" s="1"/>
      <c r="G708" s="183"/>
      <c r="H708" s="1"/>
      <c r="I708" s="1"/>
      <c r="J708" s="1"/>
      <c r="K708" s="1"/>
      <c r="L708" s="1"/>
      <c r="M708" s="184"/>
      <c r="N708" s="1"/>
      <c r="O708" s="183"/>
      <c r="P708" s="1"/>
      <c r="Q708" s="19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35">
      <c r="A709" s="19"/>
      <c r="B709" s="19"/>
      <c r="C709" s="1"/>
      <c r="D709" s="19"/>
      <c r="E709" s="1"/>
      <c r="F709" s="1"/>
      <c r="G709" s="183"/>
      <c r="H709" s="1"/>
      <c r="I709" s="1"/>
      <c r="J709" s="1"/>
      <c r="K709" s="1"/>
      <c r="L709" s="1"/>
      <c r="M709" s="184"/>
      <c r="N709" s="1"/>
      <c r="O709" s="183"/>
      <c r="P709" s="1"/>
      <c r="Q709" s="19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35">
      <c r="A710" s="19"/>
      <c r="B710" s="19"/>
      <c r="C710" s="1"/>
      <c r="D710" s="19"/>
      <c r="E710" s="1"/>
      <c r="F710" s="1"/>
      <c r="G710" s="183"/>
      <c r="H710" s="1"/>
      <c r="I710" s="1"/>
      <c r="J710" s="1"/>
      <c r="K710" s="1"/>
      <c r="L710" s="1"/>
      <c r="M710" s="184"/>
      <c r="N710" s="1"/>
      <c r="O710" s="183"/>
      <c r="P710" s="1"/>
      <c r="Q710" s="19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35">
      <c r="A711" s="19"/>
      <c r="B711" s="19"/>
      <c r="C711" s="1"/>
      <c r="D711" s="19"/>
      <c r="E711" s="1"/>
      <c r="F711" s="1"/>
      <c r="G711" s="183"/>
      <c r="H711" s="1"/>
      <c r="I711" s="1"/>
      <c r="J711" s="1"/>
      <c r="K711" s="1"/>
      <c r="L711" s="1"/>
      <c r="M711" s="184"/>
      <c r="N711" s="1"/>
      <c r="O711" s="183"/>
      <c r="P711" s="1"/>
      <c r="Q711" s="19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35">
      <c r="A712" s="19"/>
      <c r="B712" s="19"/>
      <c r="C712" s="1"/>
      <c r="D712" s="19"/>
      <c r="E712" s="1"/>
      <c r="F712" s="1"/>
      <c r="G712" s="183"/>
      <c r="H712" s="1"/>
      <c r="I712" s="1"/>
      <c r="J712" s="1"/>
      <c r="K712" s="1"/>
      <c r="L712" s="1"/>
      <c r="M712" s="184"/>
      <c r="N712" s="1"/>
      <c r="O712" s="183"/>
      <c r="P712" s="1"/>
      <c r="Q712" s="19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35">
      <c r="A713" s="19"/>
      <c r="B713" s="19"/>
      <c r="C713" s="1"/>
      <c r="D713" s="19"/>
      <c r="E713" s="1"/>
      <c r="F713" s="1"/>
      <c r="G713" s="183"/>
      <c r="H713" s="1"/>
      <c r="I713" s="1"/>
      <c r="J713" s="1"/>
      <c r="K713" s="1"/>
      <c r="L713" s="1"/>
      <c r="M713" s="184"/>
      <c r="N713" s="1"/>
      <c r="O713" s="183"/>
      <c r="P713" s="1"/>
      <c r="Q713" s="19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35">
      <c r="A714" s="19"/>
      <c r="B714" s="19"/>
      <c r="C714" s="1"/>
      <c r="D714" s="19"/>
      <c r="E714" s="1"/>
      <c r="F714" s="1"/>
      <c r="G714" s="183"/>
      <c r="H714" s="1"/>
      <c r="I714" s="1"/>
      <c r="J714" s="1"/>
      <c r="K714" s="1"/>
      <c r="L714" s="1"/>
      <c r="M714" s="184"/>
      <c r="N714" s="1"/>
      <c r="O714" s="183"/>
      <c r="P714" s="1"/>
      <c r="Q714" s="19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35">
      <c r="A715" s="19"/>
      <c r="B715" s="19"/>
      <c r="C715" s="1"/>
      <c r="D715" s="19"/>
      <c r="E715" s="1"/>
      <c r="F715" s="1"/>
      <c r="G715" s="183"/>
      <c r="H715" s="1"/>
      <c r="I715" s="1"/>
      <c r="J715" s="1"/>
      <c r="K715" s="1"/>
      <c r="L715" s="1"/>
      <c r="M715" s="184"/>
      <c r="N715" s="1"/>
      <c r="O715" s="183"/>
      <c r="P715" s="1"/>
      <c r="Q715" s="19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35">
      <c r="A716" s="19"/>
      <c r="B716" s="19"/>
      <c r="C716" s="1"/>
      <c r="D716" s="19"/>
      <c r="E716" s="1"/>
      <c r="F716" s="1"/>
      <c r="G716" s="183"/>
      <c r="H716" s="1"/>
      <c r="I716" s="1"/>
      <c r="J716" s="1"/>
      <c r="K716" s="1"/>
      <c r="L716" s="1"/>
      <c r="M716" s="184"/>
      <c r="N716" s="1"/>
      <c r="O716" s="183"/>
      <c r="P716" s="1"/>
      <c r="Q716" s="19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35">
      <c r="A717" s="19"/>
      <c r="B717" s="19"/>
      <c r="C717" s="1"/>
      <c r="D717" s="19"/>
      <c r="E717" s="1"/>
      <c r="F717" s="1"/>
      <c r="G717" s="183"/>
      <c r="H717" s="1"/>
      <c r="I717" s="1"/>
      <c r="J717" s="1"/>
      <c r="K717" s="1"/>
      <c r="L717" s="1"/>
      <c r="M717" s="184"/>
      <c r="N717" s="1"/>
      <c r="O717" s="183"/>
      <c r="P717" s="1"/>
      <c r="Q717" s="19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35">
      <c r="A718" s="19"/>
      <c r="B718" s="19"/>
      <c r="C718" s="1"/>
      <c r="D718" s="19"/>
      <c r="E718" s="1"/>
      <c r="F718" s="1"/>
      <c r="G718" s="183"/>
      <c r="H718" s="1"/>
      <c r="I718" s="1"/>
      <c r="J718" s="1"/>
      <c r="K718" s="1"/>
      <c r="L718" s="1"/>
      <c r="M718" s="184"/>
      <c r="N718" s="1"/>
      <c r="O718" s="183"/>
      <c r="P718" s="1"/>
      <c r="Q718" s="19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35">
      <c r="A719" s="19"/>
      <c r="B719" s="19"/>
      <c r="C719" s="1"/>
      <c r="D719" s="19"/>
      <c r="E719" s="1"/>
      <c r="F719" s="1"/>
      <c r="G719" s="183"/>
      <c r="H719" s="1"/>
      <c r="I719" s="1"/>
      <c r="J719" s="1"/>
      <c r="K719" s="1"/>
      <c r="L719" s="1"/>
      <c r="M719" s="184"/>
      <c r="N719" s="1"/>
      <c r="O719" s="183"/>
      <c r="P719" s="1"/>
      <c r="Q719" s="19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35">
      <c r="A720" s="19"/>
      <c r="B720" s="19"/>
      <c r="C720" s="1"/>
      <c r="D720" s="19"/>
      <c r="E720" s="1"/>
      <c r="F720" s="1"/>
      <c r="G720" s="183"/>
      <c r="H720" s="1"/>
      <c r="I720" s="1"/>
      <c r="J720" s="1"/>
      <c r="K720" s="1"/>
      <c r="L720" s="1"/>
      <c r="M720" s="184"/>
      <c r="N720" s="1"/>
      <c r="O720" s="183"/>
      <c r="P720" s="1"/>
      <c r="Q720" s="19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35">
      <c r="A721" s="19"/>
      <c r="B721" s="19"/>
      <c r="C721" s="1"/>
      <c r="D721" s="19"/>
      <c r="E721" s="1"/>
      <c r="F721" s="1"/>
      <c r="G721" s="183"/>
      <c r="H721" s="1"/>
      <c r="I721" s="1"/>
      <c r="J721" s="1"/>
      <c r="K721" s="1"/>
      <c r="L721" s="1"/>
      <c r="M721" s="184"/>
      <c r="N721" s="1"/>
      <c r="O721" s="183"/>
      <c r="P721" s="1"/>
      <c r="Q721" s="19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35">
      <c r="A722" s="19"/>
      <c r="B722" s="19"/>
      <c r="C722" s="1"/>
      <c r="D722" s="19"/>
      <c r="E722" s="1"/>
      <c r="F722" s="1"/>
      <c r="G722" s="183"/>
      <c r="H722" s="1"/>
      <c r="I722" s="1"/>
      <c r="J722" s="1"/>
      <c r="K722" s="1"/>
      <c r="L722" s="1"/>
      <c r="M722" s="184"/>
      <c r="N722" s="1"/>
      <c r="O722" s="183"/>
      <c r="P722" s="1"/>
      <c r="Q722" s="19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35">
      <c r="A723" s="19"/>
      <c r="B723" s="19"/>
      <c r="C723" s="1"/>
      <c r="D723" s="19"/>
      <c r="E723" s="1"/>
      <c r="F723" s="1"/>
      <c r="G723" s="183"/>
      <c r="H723" s="1"/>
      <c r="I723" s="1"/>
      <c r="J723" s="1"/>
      <c r="K723" s="1"/>
      <c r="L723" s="1"/>
      <c r="M723" s="184"/>
      <c r="N723" s="1"/>
      <c r="O723" s="183"/>
      <c r="P723" s="1"/>
      <c r="Q723" s="19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35">
      <c r="A724" s="19"/>
      <c r="B724" s="19"/>
      <c r="C724" s="1"/>
      <c r="D724" s="19"/>
      <c r="E724" s="1"/>
      <c r="F724" s="1"/>
      <c r="G724" s="183"/>
      <c r="H724" s="1"/>
      <c r="I724" s="1"/>
      <c r="J724" s="1"/>
      <c r="K724" s="1"/>
      <c r="L724" s="1"/>
      <c r="M724" s="184"/>
      <c r="N724" s="1"/>
      <c r="O724" s="183"/>
      <c r="P724" s="1"/>
      <c r="Q724" s="19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35">
      <c r="A725" s="19"/>
      <c r="B725" s="19"/>
      <c r="C725" s="1"/>
      <c r="D725" s="19"/>
      <c r="E725" s="1"/>
      <c r="F725" s="1"/>
      <c r="G725" s="183"/>
      <c r="H725" s="1"/>
      <c r="I725" s="1"/>
      <c r="J725" s="1"/>
      <c r="K725" s="1"/>
      <c r="L725" s="1"/>
      <c r="M725" s="184"/>
      <c r="N725" s="1"/>
      <c r="O725" s="183"/>
      <c r="P725" s="1"/>
      <c r="Q725" s="19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35">
      <c r="A726" s="19"/>
      <c r="B726" s="19"/>
      <c r="C726" s="1"/>
      <c r="D726" s="19"/>
      <c r="E726" s="1"/>
      <c r="F726" s="1"/>
      <c r="G726" s="183"/>
      <c r="H726" s="1"/>
      <c r="I726" s="1"/>
      <c r="J726" s="1"/>
      <c r="K726" s="1"/>
      <c r="L726" s="1"/>
      <c r="M726" s="184"/>
      <c r="N726" s="1"/>
      <c r="O726" s="183"/>
      <c r="P726" s="1"/>
      <c r="Q726" s="19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35">
      <c r="A727" s="19"/>
      <c r="B727" s="19"/>
      <c r="C727" s="1"/>
      <c r="D727" s="19"/>
      <c r="E727" s="1"/>
      <c r="F727" s="1"/>
      <c r="G727" s="183"/>
      <c r="H727" s="1"/>
      <c r="I727" s="1"/>
      <c r="J727" s="1"/>
      <c r="K727" s="1"/>
      <c r="L727" s="1"/>
      <c r="M727" s="184"/>
      <c r="N727" s="1"/>
      <c r="O727" s="183"/>
      <c r="P727" s="1"/>
      <c r="Q727" s="19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35">
      <c r="A728" s="19"/>
      <c r="B728" s="19"/>
      <c r="C728" s="1"/>
      <c r="D728" s="19"/>
      <c r="E728" s="1"/>
      <c r="F728" s="1"/>
      <c r="G728" s="183"/>
      <c r="H728" s="1"/>
      <c r="I728" s="1"/>
      <c r="J728" s="1"/>
      <c r="K728" s="1"/>
      <c r="L728" s="1"/>
      <c r="M728" s="184"/>
      <c r="N728" s="1"/>
      <c r="O728" s="183"/>
      <c r="P728" s="1"/>
      <c r="Q728" s="19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35">
      <c r="A729" s="19"/>
      <c r="B729" s="19"/>
      <c r="C729" s="1"/>
      <c r="D729" s="19"/>
      <c r="E729" s="1"/>
      <c r="F729" s="1"/>
      <c r="G729" s="183"/>
      <c r="H729" s="1"/>
      <c r="I729" s="1"/>
      <c r="J729" s="1"/>
      <c r="K729" s="1"/>
      <c r="L729" s="1"/>
      <c r="M729" s="184"/>
      <c r="N729" s="1"/>
      <c r="O729" s="183"/>
      <c r="P729" s="1"/>
      <c r="Q729" s="19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35">
      <c r="A730" s="19"/>
      <c r="B730" s="19"/>
      <c r="C730" s="1"/>
      <c r="D730" s="19"/>
      <c r="E730" s="1"/>
      <c r="F730" s="1"/>
      <c r="G730" s="183"/>
      <c r="H730" s="1"/>
      <c r="I730" s="1"/>
      <c r="J730" s="1"/>
      <c r="K730" s="1"/>
      <c r="L730" s="1"/>
      <c r="M730" s="184"/>
      <c r="N730" s="1"/>
      <c r="O730" s="183"/>
      <c r="P730" s="1"/>
      <c r="Q730" s="19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35">
      <c r="A731" s="19"/>
      <c r="B731" s="19"/>
      <c r="C731" s="1"/>
      <c r="D731" s="19"/>
      <c r="E731" s="1"/>
      <c r="F731" s="1"/>
      <c r="G731" s="183"/>
      <c r="H731" s="1"/>
      <c r="I731" s="1"/>
      <c r="J731" s="1"/>
      <c r="K731" s="1"/>
      <c r="L731" s="1"/>
      <c r="M731" s="184"/>
      <c r="N731" s="1"/>
      <c r="O731" s="183"/>
      <c r="P731" s="1"/>
      <c r="Q731" s="19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35">
      <c r="A732" s="19"/>
      <c r="B732" s="19"/>
      <c r="C732" s="1"/>
      <c r="D732" s="19"/>
      <c r="E732" s="1"/>
      <c r="F732" s="1"/>
      <c r="G732" s="183"/>
      <c r="H732" s="1"/>
      <c r="I732" s="1"/>
      <c r="J732" s="1"/>
      <c r="K732" s="1"/>
      <c r="L732" s="1"/>
      <c r="M732" s="184"/>
      <c r="N732" s="1"/>
      <c r="O732" s="183"/>
      <c r="P732" s="1"/>
      <c r="Q732" s="19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35">
      <c r="A733" s="19"/>
      <c r="B733" s="19"/>
      <c r="C733" s="1"/>
      <c r="D733" s="19"/>
      <c r="E733" s="1"/>
      <c r="F733" s="1"/>
      <c r="G733" s="183"/>
      <c r="H733" s="1"/>
      <c r="I733" s="1"/>
      <c r="J733" s="1"/>
      <c r="K733" s="1"/>
      <c r="L733" s="1"/>
      <c r="M733" s="184"/>
      <c r="N733" s="1"/>
      <c r="O733" s="183"/>
      <c r="P733" s="1"/>
      <c r="Q733" s="19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35">
      <c r="A734" s="19"/>
      <c r="B734" s="19"/>
      <c r="C734" s="1"/>
      <c r="D734" s="19"/>
      <c r="E734" s="1"/>
      <c r="F734" s="1"/>
      <c r="G734" s="183"/>
      <c r="H734" s="1"/>
      <c r="I734" s="1"/>
      <c r="J734" s="1"/>
      <c r="K734" s="1"/>
      <c r="L734" s="1"/>
      <c r="M734" s="184"/>
      <c r="N734" s="1"/>
      <c r="O734" s="183"/>
      <c r="P734" s="1"/>
      <c r="Q734" s="19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35">
      <c r="A735" s="19"/>
      <c r="B735" s="19"/>
      <c r="C735" s="1"/>
      <c r="D735" s="19"/>
      <c r="E735" s="1"/>
      <c r="F735" s="1"/>
      <c r="G735" s="183"/>
      <c r="H735" s="1"/>
      <c r="I735" s="1"/>
      <c r="J735" s="1"/>
      <c r="K735" s="1"/>
      <c r="L735" s="1"/>
      <c r="M735" s="184"/>
      <c r="N735" s="1"/>
      <c r="O735" s="183"/>
      <c r="P735" s="1"/>
      <c r="Q735" s="19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35">
      <c r="A736" s="19"/>
      <c r="B736" s="19"/>
      <c r="C736" s="1"/>
      <c r="D736" s="19"/>
      <c r="E736" s="1"/>
      <c r="F736" s="1"/>
      <c r="G736" s="183"/>
      <c r="H736" s="1"/>
      <c r="I736" s="1"/>
      <c r="J736" s="1"/>
      <c r="K736" s="1"/>
      <c r="L736" s="1"/>
      <c r="M736" s="184"/>
      <c r="N736" s="1"/>
      <c r="O736" s="183"/>
      <c r="P736" s="1"/>
      <c r="Q736" s="19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35">
      <c r="A737" s="19"/>
      <c r="B737" s="19"/>
      <c r="C737" s="1"/>
      <c r="D737" s="19"/>
      <c r="E737" s="1"/>
      <c r="F737" s="1"/>
      <c r="G737" s="183"/>
      <c r="H737" s="1"/>
      <c r="I737" s="1"/>
      <c r="J737" s="1"/>
      <c r="K737" s="1"/>
      <c r="L737" s="1"/>
      <c r="M737" s="184"/>
      <c r="N737" s="1"/>
      <c r="O737" s="183"/>
      <c r="P737" s="1"/>
      <c r="Q737" s="19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35">
      <c r="A738" s="19"/>
      <c r="B738" s="19"/>
      <c r="C738" s="1"/>
      <c r="D738" s="19"/>
      <c r="E738" s="1"/>
      <c r="F738" s="1"/>
      <c r="G738" s="183"/>
      <c r="H738" s="1"/>
      <c r="I738" s="1"/>
      <c r="J738" s="1"/>
      <c r="K738" s="1"/>
      <c r="L738" s="1"/>
      <c r="M738" s="184"/>
      <c r="N738" s="1"/>
      <c r="O738" s="183"/>
      <c r="P738" s="1"/>
      <c r="Q738" s="19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35">
      <c r="A739" s="19"/>
      <c r="B739" s="19"/>
      <c r="C739" s="1"/>
      <c r="D739" s="19"/>
      <c r="E739" s="1"/>
      <c r="F739" s="1"/>
      <c r="G739" s="183"/>
      <c r="H739" s="1"/>
      <c r="I739" s="1"/>
      <c r="J739" s="1"/>
      <c r="K739" s="1"/>
      <c r="L739" s="1"/>
      <c r="M739" s="184"/>
      <c r="N739" s="1"/>
      <c r="O739" s="183"/>
      <c r="P739" s="1"/>
      <c r="Q739" s="19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35">
      <c r="A740" s="19"/>
      <c r="B740" s="19"/>
      <c r="C740" s="1"/>
      <c r="D740" s="19"/>
      <c r="E740" s="1"/>
      <c r="F740" s="1"/>
      <c r="G740" s="183"/>
      <c r="H740" s="1"/>
      <c r="I740" s="1"/>
      <c r="J740" s="1"/>
      <c r="K740" s="1"/>
      <c r="L740" s="1"/>
      <c r="M740" s="184"/>
      <c r="N740" s="1"/>
      <c r="O740" s="183"/>
      <c r="P740" s="1"/>
      <c r="Q740" s="19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35">
      <c r="A741" s="19"/>
      <c r="B741" s="19"/>
      <c r="C741" s="1"/>
      <c r="D741" s="19"/>
      <c r="E741" s="1"/>
      <c r="F741" s="1"/>
      <c r="G741" s="183"/>
      <c r="H741" s="1"/>
      <c r="I741" s="1"/>
      <c r="J741" s="1"/>
      <c r="K741" s="1"/>
      <c r="L741" s="1"/>
      <c r="M741" s="184"/>
      <c r="N741" s="1"/>
      <c r="O741" s="183"/>
      <c r="P741" s="1"/>
      <c r="Q741" s="19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35">
      <c r="A742" s="19"/>
      <c r="B742" s="19"/>
      <c r="C742" s="1"/>
      <c r="D742" s="19"/>
      <c r="E742" s="1"/>
      <c r="F742" s="1"/>
      <c r="G742" s="183"/>
      <c r="H742" s="1"/>
      <c r="I742" s="1"/>
      <c r="J742" s="1"/>
      <c r="K742" s="1"/>
      <c r="L742" s="1"/>
      <c r="M742" s="184"/>
      <c r="N742" s="1"/>
      <c r="O742" s="183"/>
      <c r="P742" s="1"/>
      <c r="Q742" s="19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35">
      <c r="A743" s="19"/>
      <c r="B743" s="19"/>
      <c r="C743" s="1"/>
      <c r="D743" s="19"/>
      <c r="E743" s="1"/>
      <c r="F743" s="1"/>
      <c r="G743" s="183"/>
      <c r="H743" s="1"/>
      <c r="I743" s="1"/>
      <c r="J743" s="1"/>
      <c r="K743" s="1"/>
      <c r="L743" s="1"/>
      <c r="M743" s="184"/>
      <c r="N743" s="1"/>
      <c r="O743" s="183"/>
      <c r="P743" s="1"/>
      <c r="Q743" s="19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35">
      <c r="A744" s="19"/>
      <c r="B744" s="19"/>
      <c r="C744" s="1"/>
      <c r="D744" s="19"/>
      <c r="E744" s="1"/>
      <c r="F744" s="1"/>
      <c r="G744" s="183"/>
      <c r="H744" s="1"/>
      <c r="I744" s="1"/>
      <c r="J744" s="1"/>
      <c r="K744" s="1"/>
      <c r="L744" s="1"/>
      <c r="M744" s="184"/>
      <c r="N744" s="1"/>
      <c r="O744" s="183"/>
      <c r="P744" s="1"/>
      <c r="Q744" s="19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35">
      <c r="A745" s="19"/>
      <c r="B745" s="19"/>
      <c r="C745" s="1"/>
      <c r="D745" s="19"/>
      <c r="E745" s="1"/>
      <c r="F745" s="1"/>
      <c r="G745" s="183"/>
      <c r="H745" s="1"/>
      <c r="I745" s="1"/>
      <c r="J745" s="1"/>
      <c r="K745" s="1"/>
      <c r="L745" s="1"/>
      <c r="M745" s="184"/>
      <c r="N745" s="1"/>
      <c r="O745" s="183"/>
      <c r="P745" s="1"/>
      <c r="Q745" s="19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35">
      <c r="A746" s="19"/>
      <c r="B746" s="19"/>
      <c r="C746" s="1"/>
      <c r="D746" s="19"/>
      <c r="E746" s="1"/>
      <c r="F746" s="1"/>
      <c r="G746" s="183"/>
      <c r="H746" s="1"/>
      <c r="I746" s="1"/>
      <c r="J746" s="1"/>
      <c r="K746" s="1"/>
      <c r="L746" s="1"/>
      <c r="M746" s="184"/>
      <c r="N746" s="1"/>
      <c r="O746" s="183"/>
      <c r="P746" s="1"/>
      <c r="Q746" s="19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35">
      <c r="A747" s="19"/>
      <c r="B747" s="19"/>
      <c r="C747" s="1"/>
      <c r="D747" s="19"/>
      <c r="E747" s="1"/>
      <c r="F747" s="1"/>
      <c r="G747" s="183"/>
      <c r="H747" s="1"/>
      <c r="I747" s="1"/>
      <c r="J747" s="1"/>
      <c r="K747" s="1"/>
      <c r="L747" s="1"/>
      <c r="M747" s="184"/>
      <c r="N747" s="1"/>
      <c r="O747" s="183"/>
      <c r="P747" s="1"/>
      <c r="Q747" s="19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35">
      <c r="A748" s="19"/>
      <c r="B748" s="19"/>
      <c r="C748" s="1"/>
      <c r="D748" s="19"/>
      <c r="E748" s="1"/>
      <c r="F748" s="1"/>
      <c r="G748" s="183"/>
      <c r="H748" s="1"/>
      <c r="I748" s="1"/>
      <c r="J748" s="1"/>
      <c r="K748" s="1"/>
      <c r="L748" s="1"/>
      <c r="M748" s="184"/>
      <c r="N748" s="1"/>
      <c r="O748" s="183"/>
      <c r="P748" s="1"/>
      <c r="Q748" s="19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35">
      <c r="A749" s="19"/>
      <c r="B749" s="19"/>
      <c r="C749" s="1"/>
      <c r="D749" s="19"/>
      <c r="E749" s="1"/>
      <c r="F749" s="1"/>
      <c r="G749" s="183"/>
      <c r="H749" s="1"/>
      <c r="I749" s="1"/>
      <c r="J749" s="1"/>
      <c r="K749" s="1"/>
      <c r="L749" s="1"/>
      <c r="M749" s="184"/>
      <c r="N749" s="1"/>
      <c r="O749" s="183"/>
      <c r="P749" s="1"/>
      <c r="Q749" s="19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35">
      <c r="A750" s="19"/>
      <c r="B750" s="19"/>
      <c r="C750" s="1"/>
      <c r="D750" s="19"/>
      <c r="E750" s="1"/>
      <c r="F750" s="1"/>
      <c r="G750" s="183"/>
      <c r="H750" s="1"/>
      <c r="I750" s="1"/>
      <c r="J750" s="1"/>
      <c r="K750" s="1"/>
      <c r="L750" s="1"/>
      <c r="M750" s="184"/>
      <c r="N750" s="1"/>
      <c r="O750" s="183"/>
      <c r="P750" s="1"/>
      <c r="Q750" s="19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35">
      <c r="A751" s="19"/>
      <c r="B751" s="19"/>
      <c r="C751" s="1"/>
      <c r="D751" s="19"/>
      <c r="E751" s="1"/>
      <c r="F751" s="1"/>
      <c r="G751" s="183"/>
      <c r="H751" s="1"/>
      <c r="I751" s="1"/>
      <c r="J751" s="1"/>
      <c r="K751" s="1"/>
      <c r="L751" s="1"/>
      <c r="M751" s="184"/>
      <c r="N751" s="1"/>
      <c r="O751" s="183"/>
      <c r="P751" s="1"/>
      <c r="Q751" s="19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35">
      <c r="A752" s="19"/>
      <c r="B752" s="19"/>
      <c r="C752" s="1"/>
      <c r="D752" s="19"/>
      <c r="E752" s="1"/>
      <c r="F752" s="1"/>
      <c r="G752" s="183"/>
      <c r="H752" s="1"/>
      <c r="I752" s="1"/>
      <c r="J752" s="1"/>
      <c r="K752" s="1"/>
      <c r="L752" s="1"/>
      <c r="M752" s="184"/>
      <c r="N752" s="1"/>
      <c r="O752" s="183"/>
      <c r="P752" s="1"/>
      <c r="Q752" s="19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35">
      <c r="A753" s="19"/>
      <c r="B753" s="19"/>
      <c r="C753" s="1"/>
      <c r="D753" s="19"/>
      <c r="E753" s="1"/>
      <c r="F753" s="1"/>
      <c r="G753" s="183"/>
      <c r="H753" s="1"/>
      <c r="I753" s="1"/>
      <c r="J753" s="1"/>
      <c r="K753" s="1"/>
      <c r="L753" s="1"/>
      <c r="M753" s="184"/>
      <c r="N753" s="1"/>
      <c r="O753" s="183"/>
      <c r="P753" s="1"/>
      <c r="Q753" s="19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35">
      <c r="A754" s="19"/>
      <c r="B754" s="19"/>
      <c r="C754" s="1"/>
      <c r="D754" s="19"/>
      <c r="E754" s="1"/>
      <c r="F754" s="1"/>
      <c r="G754" s="183"/>
      <c r="H754" s="1"/>
      <c r="I754" s="1"/>
      <c r="J754" s="1"/>
      <c r="K754" s="1"/>
      <c r="L754" s="1"/>
      <c r="M754" s="184"/>
      <c r="N754" s="1"/>
      <c r="O754" s="183"/>
      <c r="P754" s="1"/>
      <c r="Q754" s="19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35">
      <c r="A755" s="19"/>
      <c r="B755" s="19"/>
      <c r="C755" s="1"/>
      <c r="D755" s="19"/>
      <c r="E755" s="1"/>
      <c r="F755" s="1"/>
      <c r="G755" s="183"/>
      <c r="H755" s="1"/>
      <c r="I755" s="1"/>
      <c r="J755" s="1"/>
      <c r="K755" s="1"/>
      <c r="L755" s="1"/>
      <c r="M755" s="184"/>
      <c r="N755" s="1"/>
      <c r="O755" s="183"/>
      <c r="P755" s="1"/>
      <c r="Q755" s="19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35">
      <c r="A756" s="19"/>
      <c r="B756" s="19"/>
      <c r="C756" s="1"/>
      <c r="D756" s="19"/>
      <c r="E756" s="1"/>
      <c r="F756" s="1"/>
      <c r="G756" s="183"/>
      <c r="H756" s="1"/>
      <c r="I756" s="1"/>
      <c r="J756" s="1"/>
      <c r="K756" s="1"/>
      <c r="L756" s="1"/>
      <c r="M756" s="184"/>
      <c r="N756" s="1"/>
      <c r="O756" s="183"/>
      <c r="P756" s="1"/>
      <c r="Q756" s="19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35">
      <c r="A757" s="19"/>
      <c r="B757" s="19"/>
      <c r="C757" s="1"/>
      <c r="D757" s="19"/>
      <c r="E757" s="1"/>
      <c r="F757" s="1"/>
      <c r="G757" s="183"/>
      <c r="H757" s="1"/>
      <c r="I757" s="1"/>
      <c r="J757" s="1"/>
      <c r="K757" s="1"/>
      <c r="L757" s="1"/>
      <c r="M757" s="184"/>
      <c r="N757" s="1"/>
      <c r="O757" s="183"/>
      <c r="P757" s="1"/>
      <c r="Q757" s="19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35">
      <c r="A758" s="19"/>
      <c r="B758" s="19"/>
      <c r="C758" s="1"/>
      <c r="D758" s="19"/>
      <c r="E758" s="1"/>
      <c r="F758" s="1"/>
      <c r="G758" s="183"/>
      <c r="H758" s="1"/>
      <c r="I758" s="1"/>
      <c r="J758" s="1"/>
      <c r="K758" s="1"/>
      <c r="L758" s="1"/>
      <c r="M758" s="184"/>
      <c r="N758" s="1"/>
      <c r="O758" s="183"/>
      <c r="P758" s="1"/>
      <c r="Q758" s="19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35">
      <c r="A759" s="19"/>
      <c r="B759" s="19"/>
      <c r="C759" s="1"/>
      <c r="D759" s="19"/>
      <c r="E759" s="1"/>
      <c r="F759" s="1"/>
      <c r="G759" s="183"/>
      <c r="H759" s="1"/>
      <c r="I759" s="1"/>
      <c r="J759" s="1"/>
      <c r="K759" s="1"/>
      <c r="L759" s="1"/>
      <c r="M759" s="184"/>
      <c r="N759" s="1"/>
      <c r="O759" s="183"/>
      <c r="P759" s="1"/>
      <c r="Q759" s="19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35">
      <c r="A760" s="19"/>
      <c r="B760" s="19"/>
      <c r="C760" s="1"/>
      <c r="D760" s="19"/>
      <c r="E760" s="1"/>
      <c r="F760" s="1"/>
      <c r="G760" s="183"/>
      <c r="H760" s="1"/>
      <c r="I760" s="1"/>
      <c r="J760" s="1"/>
      <c r="K760" s="1"/>
      <c r="L760" s="1"/>
      <c r="M760" s="184"/>
      <c r="N760" s="1"/>
      <c r="O760" s="183"/>
      <c r="P760" s="1"/>
      <c r="Q760" s="19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35">
      <c r="A761" s="19"/>
      <c r="B761" s="19"/>
      <c r="C761" s="1"/>
      <c r="D761" s="19"/>
      <c r="E761" s="1"/>
      <c r="F761" s="1"/>
      <c r="G761" s="183"/>
      <c r="H761" s="1"/>
      <c r="I761" s="1"/>
      <c r="J761" s="1"/>
      <c r="K761" s="1"/>
      <c r="L761" s="1"/>
      <c r="M761" s="184"/>
      <c r="N761" s="1"/>
      <c r="O761" s="183"/>
      <c r="P761" s="1"/>
      <c r="Q761" s="19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35">
      <c r="A762" s="19"/>
      <c r="B762" s="19"/>
      <c r="C762" s="1"/>
      <c r="D762" s="19"/>
      <c r="E762" s="1"/>
      <c r="F762" s="1"/>
      <c r="G762" s="183"/>
      <c r="H762" s="1"/>
      <c r="I762" s="1"/>
      <c r="J762" s="1"/>
      <c r="K762" s="1"/>
      <c r="L762" s="1"/>
      <c r="M762" s="184"/>
      <c r="N762" s="1"/>
      <c r="O762" s="183"/>
      <c r="P762" s="1"/>
      <c r="Q762" s="19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35">
      <c r="A763" s="19"/>
      <c r="B763" s="19"/>
      <c r="C763" s="1"/>
      <c r="D763" s="19"/>
      <c r="E763" s="1"/>
      <c r="F763" s="1"/>
      <c r="G763" s="183"/>
      <c r="H763" s="1"/>
      <c r="I763" s="1"/>
      <c r="J763" s="1"/>
      <c r="K763" s="1"/>
      <c r="L763" s="1"/>
      <c r="M763" s="184"/>
      <c r="N763" s="1"/>
      <c r="O763" s="183"/>
      <c r="P763" s="1"/>
      <c r="Q763" s="19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35">
      <c r="A764" s="19"/>
      <c r="B764" s="19"/>
      <c r="C764" s="1"/>
      <c r="D764" s="19"/>
      <c r="E764" s="1"/>
      <c r="F764" s="1"/>
      <c r="G764" s="183"/>
      <c r="H764" s="1"/>
      <c r="I764" s="1"/>
      <c r="J764" s="1"/>
      <c r="K764" s="1"/>
      <c r="L764" s="1"/>
      <c r="M764" s="184"/>
      <c r="N764" s="1"/>
      <c r="O764" s="183"/>
      <c r="P764" s="1"/>
      <c r="Q764" s="19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35">
      <c r="A765" s="19"/>
      <c r="B765" s="19"/>
      <c r="C765" s="1"/>
      <c r="D765" s="19"/>
      <c r="E765" s="1"/>
      <c r="F765" s="1"/>
      <c r="G765" s="183"/>
      <c r="H765" s="1"/>
      <c r="I765" s="1"/>
      <c r="J765" s="1"/>
      <c r="K765" s="1"/>
      <c r="L765" s="1"/>
      <c r="M765" s="184"/>
      <c r="N765" s="1"/>
      <c r="O765" s="183"/>
      <c r="P765" s="1"/>
      <c r="Q765" s="19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35">
      <c r="A766" s="19"/>
      <c r="B766" s="19"/>
      <c r="C766" s="1"/>
      <c r="D766" s="19"/>
      <c r="E766" s="1"/>
      <c r="F766" s="1"/>
      <c r="G766" s="183"/>
      <c r="H766" s="1"/>
      <c r="I766" s="1"/>
      <c r="J766" s="1"/>
      <c r="K766" s="1"/>
      <c r="L766" s="1"/>
      <c r="M766" s="184"/>
      <c r="N766" s="1"/>
      <c r="O766" s="183"/>
      <c r="P766" s="1"/>
      <c r="Q766" s="19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35">
      <c r="A767" s="19"/>
      <c r="B767" s="19"/>
      <c r="C767" s="1"/>
      <c r="D767" s="19"/>
      <c r="E767" s="1"/>
      <c r="F767" s="1"/>
      <c r="G767" s="183"/>
      <c r="H767" s="1"/>
      <c r="I767" s="1"/>
      <c r="J767" s="1"/>
      <c r="K767" s="1"/>
      <c r="L767" s="1"/>
      <c r="M767" s="184"/>
      <c r="N767" s="1"/>
      <c r="O767" s="183"/>
      <c r="P767" s="1"/>
      <c r="Q767" s="19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35">
      <c r="A768" s="19"/>
      <c r="B768" s="19"/>
      <c r="C768" s="1"/>
      <c r="D768" s="19"/>
      <c r="E768" s="1"/>
      <c r="F768" s="1"/>
      <c r="G768" s="183"/>
      <c r="H768" s="1"/>
      <c r="I768" s="1"/>
      <c r="J768" s="1"/>
      <c r="K768" s="1"/>
      <c r="L768" s="1"/>
      <c r="M768" s="184"/>
      <c r="N768" s="1"/>
      <c r="O768" s="183"/>
      <c r="P768" s="1"/>
      <c r="Q768" s="19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35">
      <c r="A769" s="19"/>
      <c r="B769" s="19"/>
      <c r="C769" s="1"/>
      <c r="D769" s="19"/>
      <c r="E769" s="1"/>
      <c r="F769" s="1"/>
      <c r="G769" s="183"/>
      <c r="H769" s="1"/>
      <c r="I769" s="1"/>
      <c r="J769" s="1"/>
      <c r="K769" s="1"/>
      <c r="L769" s="1"/>
      <c r="M769" s="184"/>
      <c r="N769" s="1"/>
      <c r="O769" s="183"/>
      <c r="P769" s="1"/>
      <c r="Q769" s="19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35">
      <c r="A770" s="19"/>
      <c r="B770" s="19"/>
      <c r="C770" s="1"/>
      <c r="D770" s="19"/>
      <c r="E770" s="1"/>
      <c r="F770" s="1"/>
      <c r="G770" s="183"/>
      <c r="H770" s="1"/>
      <c r="I770" s="1"/>
      <c r="J770" s="1"/>
      <c r="K770" s="1"/>
      <c r="L770" s="1"/>
      <c r="M770" s="184"/>
      <c r="N770" s="1"/>
      <c r="O770" s="183"/>
      <c r="P770" s="1"/>
      <c r="Q770" s="19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35">
      <c r="A771" s="19"/>
      <c r="B771" s="19"/>
      <c r="C771" s="1"/>
      <c r="D771" s="19"/>
      <c r="E771" s="1"/>
      <c r="F771" s="1"/>
      <c r="G771" s="183"/>
      <c r="H771" s="1"/>
      <c r="I771" s="1"/>
      <c r="J771" s="1"/>
      <c r="K771" s="1"/>
      <c r="L771" s="1"/>
      <c r="M771" s="184"/>
      <c r="N771" s="1"/>
      <c r="O771" s="183"/>
      <c r="P771" s="1"/>
      <c r="Q771" s="19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35">
      <c r="A772" s="19"/>
      <c r="B772" s="19"/>
      <c r="C772" s="1"/>
      <c r="D772" s="19"/>
      <c r="E772" s="1"/>
      <c r="F772" s="1"/>
      <c r="G772" s="183"/>
      <c r="H772" s="1"/>
      <c r="I772" s="1"/>
      <c r="J772" s="1"/>
      <c r="K772" s="1"/>
      <c r="L772" s="1"/>
      <c r="M772" s="184"/>
      <c r="N772" s="1"/>
      <c r="O772" s="183"/>
      <c r="P772" s="1"/>
      <c r="Q772" s="19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35">
      <c r="A773" s="19"/>
      <c r="B773" s="19"/>
      <c r="C773" s="1"/>
      <c r="D773" s="19"/>
      <c r="E773" s="1"/>
      <c r="F773" s="1"/>
      <c r="G773" s="183"/>
      <c r="H773" s="1"/>
      <c r="I773" s="1"/>
      <c r="J773" s="1"/>
      <c r="K773" s="1"/>
      <c r="L773" s="1"/>
      <c r="M773" s="184"/>
      <c r="N773" s="1"/>
      <c r="O773" s="183"/>
      <c r="P773" s="1"/>
      <c r="Q773" s="19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35">
      <c r="A774" s="19"/>
      <c r="B774" s="19"/>
      <c r="C774" s="1"/>
      <c r="D774" s="19"/>
      <c r="E774" s="1"/>
      <c r="F774" s="1"/>
      <c r="G774" s="183"/>
      <c r="H774" s="1"/>
      <c r="I774" s="1"/>
      <c r="J774" s="1"/>
      <c r="K774" s="1"/>
      <c r="L774" s="1"/>
      <c r="M774" s="184"/>
      <c r="N774" s="1"/>
      <c r="O774" s="183"/>
      <c r="P774" s="1"/>
      <c r="Q774" s="19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35">
      <c r="A775" s="19"/>
      <c r="B775" s="19"/>
      <c r="C775" s="1"/>
      <c r="D775" s="19"/>
      <c r="E775" s="1"/>
      <c r="F775" s="1"/>
      <c r="G775" s="183"/>
      <c r="H775" s="1"/>
      <c r="I775" s="1"/>
      <c r="J775" s="1"/>
      <c r="K775" s="1"/>
      <c r="L775" s="1"/>
      <c r="M775" s="184"/>
      <c r="N775" s="1"/>
      <c r="O775" s="183"/>
      <c r="P775" s="1"/>
      <c r="Q775" s="19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35">
      <c r="A776" s="19"/>
      <c r="B776" s="19"/>
      <c r="C776" s="1"/>
      <c r="D776" s="19"/>
      <c r="E776" s="1"/>
      <c r="F776" s="1"/>
      <c r="G776" s="183"/>
      <c r="H776" s="1"/>
      <c r="I776" s="1"/>
      <c r="J776" s="1"/>
      <c r="K776" s="1"/>
      <c r="L776" s="1"/>
      <c r="M776" s="184"/>
      <c r="N776" s="1"/>
      <c r="O776" s="183"/>
      <c r="P776" s="1"/>
      <c r="Q776" s="19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35">
      <c r="A777" s="19"/>
      <c r="B777" s="19"/>
      <c r="C777" s="1"/>
      <c r="D777" s="19"/>
      <c r="E777" s="1"/>
      <c r="F777" s="1"/>
      <c r="G777" s="183"/>
      <c r="H777" s="1"/>
      <c r="I777" s="1"/>
      <c r="J777" s="1"/>
      <c r="K777" s="1"/>
      <c r="L777" s="1"/>
      <c r="M777" s="184"/>
      <c r="N777" s="1"/>
      <c r="O777" s="183"/>
      <c r="P777" s="1"/>
      <c r="Q777" s="19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35">
      <c r="A778" s="19"/>
      <c r="B778" s="19"/>
      <c r="C778" s="1"/>
      <c r="D778" s="19"/>
      <c r="E778" s="1"/>
      <c r="F778" s="1"/>
      <c r="G778" s="183"/>
      <c r="H778" s="1"/>
      <c r="I778" s="1"/>
      <c r="J778" s="1"/>
      <c r="K778" s="1"/>
      <c r="L778" s="1"/>
      <c r="M778" s="184"/>
      <c r="N778" s="1"/>
      <c r="O778" s="183"/>
      <c r="P778" s="1"/>
      <c r="Q778" s="19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35">
      <c r="A779" s="19"/>
      <c r="B779" s="19"/>
      <c r="C779" s="1"/>
      <c r="D779" s="19"/>
      <c r="E779" s="1"/>
      <c r="F779" s="1"/>
      <c r="G779" s="183"/>
      <c r="H779" s="1"/>
      <c r="I779" s="1"/>
      <c r="J779" s="1"/>
      <c r="K779" s="1"/>
      <c r="L779" s="1"/>
      <c r="M779" s="184"/>
      <c r="N779" s="1"/>
      <c r="O779" s="183"/>
      <c r="P779" s="1"/>
      <c r="Q779" s="19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35">
      <c r="A780" s="19"/>
      <c r="B780" s="19"/>
      <c r="C780" s="1"/>
      <c r="D780" s="19"/>
      <c r="E780" s="1"/>
      <c r="F780" s="1"/>
      <c r="G780" s="183"/>
      <c r="H780" s="1"/>
      <c r="I780" s="1"/>
      <c r="J780" s="1"/>
      <c r="K780" s="1"/>
      <c r="L780" s="1"/>
      <c r="M780" s="184"/>
      <c r="N780" s="1"/>
      <c r="O780" s="183"/>
      <c r="P780" s="1"/>
      <c r="Q780" s="19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35">
      <c r="A781" s="19"/>
      <c r="B781" s="19"/>
      <c r="C781" s="1"/>
      <c r="D781" s="19"/>
      <c r="E781" s="1"/>
      <c r="F781" s="1"/>
      <c r="G781" s="183"/>
      <c r="H781" s="1"/>
      <c r="I781" s="1"/>
      <c r="J781" s="1"/>
      <c r="K781" s="1"/>
      <c r="L781" s="1"/>
      <c r="M781" s="184"/>
      <c r="N781" s="1"/>
      <c r="O781" s="183"/>
      <c r="P781" s="1"/>
      <c r="Q781" s="19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35">
      <c r="A782" s="19"/>
      <c r="B782" s="19"/>
      <c r="C782" s="1"/>
      <c r="D782" s="19"/>
      <c r="E782" s="1"/>
      <c r="F782" s="1"/>
      <c r="G782" s="183"/>
      <c r="H782" s="1"/>
      <c r="I782" s="1"/>
      <c r="J782" s="1"/>
      <c r="K782" s="1"/>
      <c r="L782" s="1"/>
      <c r="M782" s="184"/>
      <c r="N782" s="1"/>
      <c r="O782" s="183"/>
      <c r="P782" s="1"/>
      <c r="Q782" s="19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35">
      <c r="A783" s="19"/>
      <c r="B783" s="19"/>
      <c r="C783" s="1"/>
      <c r="D783" s="19"/>
      <c r="E783" s="1"/>
      <c r="F783" s="1"/>
      <c r="G783" s="183"/>
      <c r="H783" s="1"/>
      <c r="I783" s="1"/>
      <c r="J783" s="1"/>
      <c r="K783" s="1"/>
      <c r="L783" s="1"/>
      <c r="M783" s="184"/>
      <c r="N783" s="1"/>
      <c r="O783" s="183"/>
      <c r="P783" s="1"/>
      <c r="Q783" s="19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35">
      <c r="A784" s="19"/>
      <c r="B784" s="19"/>
      <c r="C784" s="1"/>
      <c r="D784" s="19"/>
      <c r="E784" s="1"/>
      <c r="F784" s="1"/>
      <c r="G784" s="183"/>
      <c r="H784" s="1"/>
      <c r="I784" s="1"/>
      <c r="J784" s="1"/>
      <c r="K784" s="1"/>
      <c r="L784" s="1"/>
      <c r="M784" s="184"/>
      <c r="N784" s="1"/>
      <c r="O784" s="183"/>
      <c r="P784" s="1"/>
      <c r="Q784" s="19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35">
      <c r="A785" s="19"/>
      <c r="B785" s="19"/>
      <c r="C785" s="1"/>
      <c r="D785" s="19"/>
      <c r="E785" s="1"/>
      <c r="F785" s="1"/>
      <c r="G785" s="183"/>
      <c r="H785" s="1"/>
      <c r="I785" s="1"/>
      <c r="J785" s="1"/>
      <c r="K785" s="1"/>
      <c r="L785" s="1"/>
      <c r="M785" s="184"/>
      <c r="N785" s="1"/>
      <c r="O785" s="183"/>
      <c r="P785" s="1"/>
      <c r="Q785" s="19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35">
      <c r="A786" s="19"/>
      <c r="B786" s="19"/>
      <c r="C786" s="1"/>
      <c r="D786" s="19"/>
      <c r="E786" s="1"/>
      <c r="F786" s="1"/>
      <c r="G786" s="183"/>
      <c r="H786" s="1"/>
      <c r="I786" s="1"/>
      <c r="J786" s="1"/>
      <c r="K786" s="1"/>
      <c r="L786" s="1"/>
      <c r="M786" s="184"/>
      <c r="N786" s="1"/>
      <c r="O786" s="183"/>
      <c r="P786" s="1"/>
      <c r="Q786" s="19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35">
      <c r="A787" s="19"/>
      <c r="B787" s="19"/>
      <c r="C787" s="1"/>
      <c r="D787" s="19"/>
      <c r="E787" s="1"/>
      <c r="F787" s="1"/>
      <c r="G787" s="183"/>
      <c r="H787" s="1"/>
      <c r="I787" s="1"/>
      <c r="J787" s="1"/>
      <c r="K787" s="1"/>
      <c r="L787" s="1"/>
      <c r="M787" s="184"/>
      <c r="N787" s="1"/>
      <c r="O787" s="183"/>
      <c r="P787" s="1"/>
      <c r="Q787" s="19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35">
      <c r="A788" s="19"/>
      <c r="B788" s="19"/>
      <c r="C788" s="1"/>
      <c r="D788" s="19"/>
      <c r="E788" s="1"/>
      <c r="F788" s="1"/>
      <c r="G788" s="183"/>
      <c r="H788" s="1"/>
      <c r="I788" s="1"/>
      <c r="J788" s="1"/>
      <c r="K788" s="1"/>
      <c r="L788" s="1"/>
      <c r="M788" s="184"/>
      <c r="N788" s="1"/>
      <c r="O788" s="183"/>
      <c r="P788" s="1"/>
      <c r="Q788" s="19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35">
      <c r="A789" s="19"/>
      <c r="B789" s="19"/>
      <c r="C789" s="1"/>
      <c r="D789" s="19"/>
      <c r="E789" s="1"/>
      <c r="F789" s="1"/>
      <c r="G789" s="183"/>
      <c r="H789" s="1"/>
      <c r="I789" s="1"/>
      <c r="J789" s="1"/>
      <c r="K789" s="1"/>
      <c r="L789" s="1"/>
      <c r="M789" s="184"/>
      <c r="N789" s="1"/>
      <c r="O789" s="183"/>
      <c r="P789" s="1"/>
      <c r="Q789" s="19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35">
      <c r="A790" s="19"/>
      <c r="B790" s="19"/>
      <c r="C790" s="1"/>
      <c r="D790" s="19"/>
      <c r="E790" s="1"/>
      <c r="F790" s="1"/>
      <c r="G790" s="183"/>
      <c r="H790" s="1"/>
      <c r="I790" s="1"/>
      <c r="J790" s="1"/>
      <c r="K790" s="1"/>
      <c r="L790" s="1"/>
      <c r="M790" s="184"/>
      <c r="N790" s="1"/>
      <c r="O790" s="183"/>
      <c r="P790" s="1"/>
      <c r="Q790" s="19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35">
      <c r="A791" s="19"/>
      <c r="B791" s="19"/>
      <c r="C791" s="1"/>
      <c r="D791" s="19"/>
      <c r="E791" s="1"/>
      <c r="F791" s="1"/>
      <c r="G791" s="183"/>
      <c r="H791" s="1"/>
      <c r="I791" s="1"/>
      <c r="J791" s="1"/>
      <c r="K791" s="1"/>
      <c r="L791" s="1"/>
      <c r="M791" s="184"/>
      <c r="N791" s="1"/>
      <c r="O791" s="183"/>
      <c r="P791" s="1"/>
      <c r="Q791" s="19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35">
      <c r="A792" s="19"/>
      <c r="B792" s="19"/>
      <c r="C792" s="1"/>
      <c r="D792" s="19"/>
      <c r="E792" s="1"/>
      <c r="F792" s="1"/>
      <c r="G792" s="183"/>
      <c r="H792" s="1"/>
      <c r="I792" s="1"/>
      <c r="J792" s="1"/>
      <c r="K792" s="1"/>
      <c r="L792" s="1"/>
      <c r="M792" s="184"/>
      <c r="N792" s="1"/>
      <c r="O792" s="183"/>
      <c r="P792" s="1"/>
      <c r="Q792" s="19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35">
      <c r="A793" s="19"/>
      <c r="B793" s="19"/>
      <c r="C793" s="1"/>
      <c r="D793" s="19"/>
      <c r="E793" s="1"/>
      <c r="F793" s="1"/>
      <c r="G793" s="183"/>
      <c r="H793" s="1"/>
      <c r="I793" s="1"/>
      <c r="J793" s="1"/>
      <c r="K793" s="1"/>
      <c r="L793" s="1"/>
      <c r="M793" s="184"/>
      <c r="N793" s="1"/>
      <c r="O793" s="183"/>
      <c r="P793" s="1"/>
      <c r="Q793" s="19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35">
      <c r="A794" s="19"/>
      <c r="B794" s="19"/>
      <c r="C794" s="1"/>
      <c r="D794" s="19"/>
      <c r="E794" s="1"/>
      <c r="F794" s="1"/>
      <c r="G794" s="183"/>
      <c r="H794" s="1"/>
      <c r="I794" s="1"/>
      <c r="J794" s="1"/>
      <c r="K794" s="1"/>
      <c r="L794" s="1"/>
      <c r="M794" s="184"/>
      <c r="N794" s="1"/>
      <c r="O794" s="183"/>
      <c r="P794" s="1"/>
      <c r="Q794" s="19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35">
      <c r="A795" s="19"/>
      <c r="B795" s="19"/>
      <c r="C795" s="1"/>
      <c r="D795" s="19"/>
      <c r="E795" s="1"/>
      <c r="F795" s="1"/>
      <c r="G795" s="183"/>
      <c r="H795" s="1"/>
      <c r="I795" s="1"/>
      <c r="J795" s="1"/>
      <c r="K795" s="1"/>
      <c r="L795" s="1"/>
      <c r="M795" s="184"/>
      <c r="N795" s="1"/>
      <c r="O795" s="183"/>
      <c r="P795" s="1"/>
      <c r="Q795" s="19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35">
      <c r="A796" s="19"/>
      <c r="B796" s="19"/>
      <c r="C796" s="1"/>
      <c r="D796" s="19"/>
      <c r="E796" s="1"/>
      <c r="F796" s="1"/>
      <c r="G796" s="183"/>
      <c r="H796" s="1"/>
      <c r="I796" s="1"/>
      <c r="J796" s="1"/>
      <c r="K796" s="1"/>
      <c r="L796" s="1"/>
      <c r="M796" s="184"/>
      <c r="N796" s="1"/>
      <c r="O796" s="183"/>
      <c r="P796" s="1"/>
      <c r="Q796" s="19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35">
      <c r="A797" s="19"/>
      <c r="B797" s="19"/>
      <c r="C797" s="1"/>
      <c r="D797" s="19"/>
      <c r="E797" s="1"/>
      <c r="F797" s="1"/>
      <c r="G797" s="183"/>
      <c r="H797" s="1"/>
      <c r="I797" s="1"/>
      <c r="J797" s="1"/>
      <c r="K797" s="1"/>
      <c r="L797" s="1"/>
      <c r="M797" s="184"/>
      <c r="N797" s="1"/>
      <c r="O797" s="183"/>
      <c r="P797" s="1"/>
      <c r="Q797" s="19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35">
      <c r="A798" s="19"/>
      <c r="B798" s="19"/>
      <c r="C798" s="1"/>
      <c r="D798" s="19"/>
      <c r="E798" s="1"/>
      <c r="F798" s="1"/>
      <c r="G798" s="183"/>
      <c r="H798" s="1"/>
      <c r="I798" s="1"/>
      <c r="J798" s="1"/>
      <c r="K798" s="1"/>
      <c r="L798" s="1"/>
      <c r="M798" s="184"/>
      <c r="N798" s="1"/>
      <c r="O798" s="183"/>
      <c r="P798" s="1"/>
      <c r="Q798" s="19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35">
      <c r="A799" s="19"/>
      <c r="B799" s="19"/>
      <c r="C799" s="1"/>
      <c r="D799" s="19"/>
      <c r="E799" s="1"/>
      <c r="F799" s="1"/>
      <c r="G799" s="183"/>
      <c r="H799" s="1"/>
      <c r="I799" s="1"/>
      <c r="J799" s="1"/>
      <c r="K799" s="1"/>
      <c r="L799" s="1"/>
      <c r="M799" s="184"/>
      <c r="N799" s="1"/>
      <c r="O799" s="183"/>
      <c r="P799" s="1"/>
      <c r="Q799" s="19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35">
      <c r="A800" s="19"/>
      <c r="B800" s="19"/>
      <c r="C800" s="1"/>
      <c r="D800" s="19"/>
      <c r="E800" s="1"/>
      <c r="F800" s="1"/>
      <c r="G800" s="183"/>
      <c r="H800" s="1"/>
      <c r="I800" s="1"/>
      <c r="J800" s="1"/>
      <c r="K800" s="1"/>
      <c r="L800" s="1"/>
      <c r="M800" s="184"/>
      <c r="N800" s="1"/>
      <c r="O800" s="183"/>
      <c r="P800" s="1"/>
      <c r="Q800" s="19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35">
      <c r="A801" s="19"/>
      <c r="B801" s="19"/>
      <c r="C801" s="1"/>
      <c r="D801" s="19"/>
      <c r="E801" s="1"/>
      <c r="F801" s="1"/>
      <c r="G801" s="183"/>
      <c r="H801" s="1"/>
      <c r="I801" s="1"/>
      <c r="J801" s="1"/>
      <c r="K801" s="1"/>
      <c r="L801" s="1"/>
      <c r="M801" s="184"/>
      <c r="N801" s="1"/>
      <c r="O801" s="183"/>
      <c r="P801" s="1"/>
      <c r="Q801" s="19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35">
      <c r="A802" s="19"/>
      <c r="B802" s="19"/>
      <c r="C802" s="1"/>
      <c r="D802" s="19"/>
      <c r="E802" s="1"/>
      <c r="F802" s="1"/>
      <c r="G802" s="183"/>
      <c r="H802" s="1"/>
      <c r="I802" s="1"/>
      <c r="J802" s="1"/>
      <c r="K802" s="1"/>
      <c r="L802" s="1"/>
      <c r="M802" s="184"/>
      <c r="N802" s="1"/>
      <c r="O802" s="183"/>
      <c r="P802" s="1"/>
      <c r="Q802" s="19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35">
      <c r="A803" s="19"/>
      <c r="B803" s="19"/>
      <c r="C803" s="1"/>
      <c r="D803" s="19"/>
      <c r="E803" s="1"/>
      <c r="F803" s="1"/>
      <c r="G803" s="183"/>
      <c r="H803" s="1"/>
      <c r="I803" s="1"/>
      <c r="J803" s="1"/>
      <c r="K803" s="1"/>
      <c r="L803" s="1"/>
      <c r="M803" s="184"/>
      <c r="N803" s="1"/>
      <c r="O803" s="183"/>
      <c r="P803" s="1"/>
      <c r="Q803" s="19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35">
      <c r="A804" s="19"/>
      <c r="B804" s="19"/>
      <c r="C804" s="1"/>
      <c r="D804" s="19"/>
      <c r="E804" s="1"/>
      <c r="F804" s="1"/>
      <c r="G804" s="183"/>
      <c r="H804" s="1"/>
      <c r="I804" s="1"/>
      <c r="J804" s="1"/>
      <c r="K804" s="1"/>
      <c r="L804" s="1"/>
      <c r="M804" s="184"/>
      <c r="N804" s="1"/>
      <c r="O804" s="183"/>
      <c r="P804" s="1"/>
      <c r="Q804" s="19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35">
      <c r="A805" s="19"/>
      <c r="B805" s="19"/>
      <c r="C805" s="1"/>
      <c r="D805" s="19"/>
      <c r="E805" s="1"/>
      <c r="F805" s="1"/>
      <c r="G805" s="183"/>
      <c r="H805" s="1"/>
      <c r="I805" s="1"/>
      <c r="J805" s="1"/>
      <c r="K805" s="1"/>
      <c r="L805" s="1"/>
      <c r="M805" s="184"/>
      <c r="N805" s="1"/>
      <c r="O805" s="183"/>
      <c r="P805" s="1"/>
      <c r="Q805" s="19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35">
      <c r="A806" s="19"/>
      <c r="B806" s="19"/>
      <c r="C806" s="1"/>
      <c r="D806" s="19"/>
      <c r="E806" s="1"/>
      <c r="F806" s="1"/>
      <c r="G806" s="183"/>
      <c r="H806" s="1"/>
      <c r="I806" s="1"/>
      <c r="J806" s="1"/>
      <c r="K806" s="1"/>
      <c r="L806" s="1"/>
      <c r="M806" s="184"/>
      <c r="N806" s="1"/>
      <c r="O806" s="183"/>
      <c r="P806" s="1"/>
      <c r="Q806" s="19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35">
      <c r="A807" s="19"/>
      <c r="B807" s="19"/>
      <c r="C807" s="1"/>
      <c r="D807" s="19"/>
      <c r="E807" s="1"/>
      <c r="F807" s="1"/>
      <c r="G807" s="183"/>
      <c r="H807" s="1"/>
      <c r="I807" s="1"/>
      <c r="J807" s="1"/>
      <c r="K807" s="1"/>
      <c r="L807" s="1"/>
      <c r="M807" s="184"/>
      <c r="N807" s="1"/>
      <c r="O807" s="183"/>
      <c r="P807" s="1"/>
      <c r="Q807" s="19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35">
      <c r="A808" s="19"/>
      <c r="B808" s="19"/>
      <c r="C808" s="1"/>
      <c r="D808" s="19"/>
      <c r="E808" s="1"/>
      <c r="F808" s="1"/>
      <c r="G808" s="183"/>
      <c r="H808" s="1"/>
      <c r="I808" s="1"/>
      <c r="J808" s="1"/>
      <c r="K808" s="1"/>
      <c r="L808" s="1"/>
      <c r="M808" s="184"/>
      <c r="N808" s="1"/>
      <c r="O808" s="183"/>
      <c r="P808" s="1"/>
      <c r="Q808" s="19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35">
      <c r="A809" s="19"/>
      <c r="B809" s="19"/>
      <c r="C809" s="1"/>
      <c r="D809" s="19"/>
      <c r="E809" s="1"/>
      <c r="F809" s="1"/>
      <c r="G809" s="183"/>
      <c r="H809" s="1"/>
      <c r="I809" s="1"/>
      <c r="J809" s="1"/>
      <c r="K809" s="1"/>
      <c r="L809" s="1"/>
      <c r="M809" s="184"/>
      <c r="N809" s="1"/>
      <c r="O809" s="183"/>
      <c r="P809" s="1"/>
      <c r="Q809" s="19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35">
      <c r="A810" s="19"/>
      <c r="B810" s="19"/>
      <c r="C810" s="1"/>
      <c r="D810" s="19"/>
      <c r="E810" s="1"/>
      <c r="F810" s="1"/>
      <c r="G810" s="183"/>
      <c r="H810" s="1"/>
      <c r="I810" s="1"/>
      <c r="J810" s="1"/>
      <c r="K810" s="1"/>
      <c r="L810" s="1"/>
      <c r="M810" s="184"/>
      <c r="N810" s="1"/>
      <c r="O810" s="183"/>
      <c r="P810" s="1"/>
      <c r="Q810" s="19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35">
      <c r="A811" s="19"/>
      <c r="B811" s="19"/>
      <c r="C811" s="1"/>
      <c r="D811" s="19"/>
      <c r="E811" s="1"/>
      <c r="F811" s="1"/>
      <c r="G811" s="183"/>
      <c r="H811" s="1"/>
      <c r="I811" s="1"/>
      <c r="J811" s="1"/>
      <c r="K811" s="1"/>
      <c r="L811" s="1"/>
      <c r="M811" s="184"/>
      <c r="N811" s="1"/>
      <c r="O811" s="183"/>
      <c r="P811" s="1"/>
      <c r="Q811" s="19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35">
      <c r="A812" s="19"/>
      <c r="B812" s="19"/>
      <c r="C812" s="1"/>
      <c r="D812" s="19"/>
      <c r="E812" s="1"/>
      <c r="F812" s="1"/>
      <c r="G812" s="183"/>
      <c r="H812" s="1"/>
      <c r="I812" s="1"/>
      <c r="J812" s="1"/>
      <c r="K812" s="1"/>
      <c r="L812" s="1"/>
      <c r="M812" s="184"/>
      <c r="N812" s="1"/>
      <c r="O812" s="183"/>
      <c r="P812" s="1"/>
      <c r="Q812" s="19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35">
      <c r="A813" s="19"/>
      <c r="B813" s="19"/>
      <c r="C813" s="1"/>
      <c r="D813" s="19"/>
      <c r="E813" s="1"/>
      <c r="F813" s="1"/>
      <c r="G813" s="183"/>
      <c r="H813" s="1"/>
      <c r="I813" s="1"/>
      <c r="J813" s="1"/>
      <c r="K813" s="1"/>
      <c r="L813" s="1"/>
      <c r="M813" s="184"/>
      <c r="N813" s="1"/>
      <c r="O813" s="183"/>
      <c r="P813" s="1"/>
      <c r="Q813" s="19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35">
      <c r="A814" s="19"/>
      <c r="B814" s="19"/>
      <c r="C814" s="1"/>
      <c r="D814" s="19"/>
      <c r="E814" s="1"/>
      <c r="F814" s="1"/>
      <c r="G814" s="183"/>
      <c r="H814" s="1"/>
      <c r="I814" s="1"/>
      <c r="J814" s="1"/>
      <c r="K814" s="1"/>
      <c r="L814" s="1"/>
      <c r="M814" s="184"/>
      <c r="N814" s="1"/>
      <c r="O814" s="183"/>
      <c r="P814" s="1"/>
      <c r="Q814" s="19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35">
      <c r="A815" s="19"/>
      <c r="B815" s="19"/>
      <c r="C815" s="1"/>
      <c r="D815" s="19"/>
      <c r="E815" s="1"/>
      <c r="F815" s="1"/>
      <c r="G815" s="183"/>
      <c r="H815" s="1"/>
      <c r="I815" s="1"/>
      <c r="J815" s="1"/>
      <c r="K815" s="1"/>
      <c r="L815" s="1"/>
      <c r="M815" s="184"/>
      <c r="N815" s="1"/>
      <c r="O815" s="183"/>
      <c r="P815" s="1"/>
      <c r="Q815" s="19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35">
      <c r="A816" s="19"/>
      <c r="B816" s="19"/>
      <c r="C816" s="1"/>
      <c r="D816" s="19"/>
      <c r="E816" s="1"/>
      <c r="F816" s="1"/>
      <c r="G816" s="183"/>
      <c r="H816" s="1"/>
      <c r="I816" s="1"/>
      <c r="J816" s="1"/>
      <c r="K816" s="1"/>
      <c r="L816" s="1"/>
      <c r="M816" s="184"/>
      <c r="N816" s="1"/>
      <c r="O816" s="183"/>
      <c r="P816" s="1"/>
      <c r="Q816" s="19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35">
      <c r="A817" s="19"/>
      <c r="B817" s="19"/>
      <c r="C817" s="1"/>
      <c r="D817" s="19"/>
      <c r="E817" s="1"/>
      <c r="F817" s="1"/>
      <c r="G817" s="183"/>
      <c r="H817" s="1"/>
      <c r="I817" s="1"/>
      <c r="J817" s="1"/>
      <c r="K817" s="1"/>
      <c r="L817" s="1"/>
      <c r="M817" s="184"/>
      <c r="N817" s="1"/>
      <c r="O817" s="183"/>
      <c r="P817" s="1"/>
      <c r="Q817" s="19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35">
      <c r="A818" s="19"/>
      <c r="B818" s="19"/>
      <c r="C818" s="1"/>
      <c r="D818" s="19"/>
      <c r="E818" s="1"/>
      <c r="F818" s="1"/>
      <c r="G818" s="183"/>
      <c r="H818" s="1"/>
      <c r="I818" s="1"/>
      <c r="J818" s="1"/>
      <c r="K818" s="1"/>
      <c r="L818" s="1"/>
      <c r="M818" s="184"/>
      <c r="N818" s="1"/>
      <c r="O818" s="183"/>
      <c r="P818" s="1"/>
      <c r="Q818" s="19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35">
      <c r="A819" s="19"/>
      <c r="B819" s="19"/>
      <c r="C819" s="1"/>
      <c r="D819" s="19"/>
      <c r="E819" s="1"/>
      <c r="F819" s="1"/>
      <c r="G819" s="183"/>
      <c r="H819" s="1"/>
      <c r="I819" s="1"/>
      <c r="J819" s="1"/>
      <c r="K819" s="1"/>
      <c r="L819" s="1"/>
      <c r="M819" s="184"/>
      <c r="N819" s="1"/>
      <c r="O819" s="183"/>
      <c r="P819" s="1"/>
      <c r="Q819" s="19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35">
      <c r="A820" s="19"/>
      <c r="B820" s="19"/>
      <c r="C820" s="1"/>
      <c r="D820" s="19"/>
      <c r="E820" s="1"/>
      <c r="F820" s="1"/>
      <c r="G820" s="183"/>
      <c r="H820" s="1"/>
      <c r="I820" s="1"/>
      <c r="J820" s="1"/>
      <c r="K820" s="1"/>
      <c r="L820" s="1"/>
      <c r="M820" s="184"/>
      <c r="N820" s="1"/>
      <c r="O820" s="183"/>
      <c r="P820" s="1"/>
      <c r="Q820" s="19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35">
      <c r="A821" s="19"/>
      <c r="B821" s="19"/>
      <c r="C821" s="1"/>
      <c r="D821" s="19"/>
      <c r="E821" s="1"/>
      <c r="F821" s="1"/>
      <c r="G821" s="183"/>
      <c r="H821" s="1"/>
      <c r="I821" s="1"/>
      <c r="J821" s="1"/>
      <c r="K821" s="1"/>
      <c r="L821" s="1"/>
      <c r="M821" s="184"/>
      <c r="N821" s="1"/>
      <c r="O821" s="183"/>
      <c r="P821" s="1"/>
      <c r="Q821" s="19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35">
      <c r="A822" s="19"/>
      <c r="B822" s="19"/>
      <c r="C822" s="1"/>
      <c r="D822" s="19"/>
      <c r="E822" s="1"/>
      <c r="F822" s="1"/>
      <c r="G822" s="183"/>
      <c r="H822" s="1"/>
      <c r="I822" s="1"/>
      <c r="J822" s="1"/>
      <c r="K822" s="1"/>
      <c r="L822" s="1"/>
      <c r="M822" s="184"/>
      <c r="N822" s="1"/>
      <c r="O822" s="183"/>
      <c r="P822" s="1"/>
      <c r="Q822" s="19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35">
      <c r="A823" s="19"/>
      <c r="B823" s="19"/>
      <c r="C823" s="1"/>
      <c r="D823" s="19"/>
      <c r="E823" s="1"/>
      <c r="F823" s="1"/>
      <c r="G823" s="183"/>
      <c r="H823" s="1"/>
      <c r="I823" s="1"/>
      <c r="J823" s="1"/>
      <c r="K823" s="1"/>
      <c r="L823" s="1"/>
      <c r="M823" s="184"/>
      <c r="N823" s="1"/>
      <c r="O823" s="183"/>
      <c r="P823" s="1"/>
      <c r="Q823" s="19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35">
      <c r="A824" s="19"/>
      <c r="B824" s="19"/>
      <c r="C824" s="1"/>
      <c r="D824" s="19"/>
      <c r="E824" s="1"/>
      <c r="F824" s="1"/>
      <c r="G824" s="183"/>
      <c r="H824" s="1"/>
      <c r="I824" s="1"/>
      <c r="J824" s="1"/>
      <c r="K824" s="1"/>
      <c r="L824" s="1"/>
      <c r="M824" s="184"/>
      <c r="N824" s="1"/>
      <c r="O824" s="183"/>
      <c r="P824" s="1"/>
      <c r="Q824" s="19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35">
      <c r="A825" s="19"/>
      <c r="B825" s="19"/>
      <c r="C825" s="1"/>
      <c r="D825" s="19"/>
      <c r="E825" s="1"/>
      <c r="F825" s="1"/>
      <c r="G825" s="183"/>
      <c r="H825" s="1"/>
      <c r="I825" s="1"/>
      <c r="J825" s="1"/>
      <c r="K825" s="1"/>
      <c r="L825" s="1"/>
      <c r="M825" s="184"/>
      <c r="N825" s="1"/>
      <c r="O825" s="183"/>
      <c r="P825" s="1"/>
      <c r="Q825" s="19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35">
      <c r="A826" s="19"/>
      <c r="B826" s="19"/>
      <c r="C826" s="1"/>
      <c r="D826" s="19"/>
      <c r="E826" s="1"/>
      <c r="F826" s="1"/>
      <c r="G826" s="183"/>
      <c r="H826" s="1"/>
      <c r="I826" s="1"/>
      <c r="J826" s="1"/>
      <c r="K826" s="1"/>
      <c r="L826" s="1"/>
      <c r="M826" s="184"/>
      <c r="N826" s="1"/>
      <c r="O826" s="183"/>
      <c r="P826" s="1"/>
      <c r="Q826" s="19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35">
      <c r="A827" s="19"/>
      <c r="B827" s="19"/>
      <c r="C827" s="1"/>
      <c r="D827" s="19"/>
      <c r="E827" s="1"/>
      <c r="F827" s="1"/>
      <c r="G827" s="183"/>
      <c r="H827" s="1"/>
      <c r="I827" s="1"/>
      <c r="J827" s="1"/>
      <c r="K827" s="1"/>
      <c r="L827" s="1"/>
      <c r="M827" s="184"/>
      <c r="N827" s="1"/>
      <c r="O827" s="183"/>
      <c r="P827" s="1"/>
      <c r="Q827" s="19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35">
      <c r="A828" s="19"/>
      <c r="B828" s="19"/>
      <c r="C828" s="1"/>
      <c r="D828" s="19"/>
      <c r="E828" s="1"/>
      <c r="F828" s="1"/>
      <c r="G828" s="183"/>
      <c r="H828" s="1"/>
      <c r="I828" s="1"/>
      <c r="J828" s="1"/>
      <c r="K828" s="1"/>
      <c r="L828" s="1"/>
      <c r="M828" s="184"/>
      <c r="N828" s="1"/>
      <c r="O828" s="183"/>
      <c r="P828" s="1"/>
      <c r="Q828" s="19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35">
      <c r="A829" s="19"/>
      <c r="B829" s="19"/>
      <c r="C829" s="1"/>
      <c r="D829" s="19"/>
      <c r="E829" s="1"/>
      <c r="F829" s="1"/>
      <c r="G829" s="183"/>
      <c r="H829" s="1"/>
      <c r="I829" s="1"/>
      <c r="J829" s="1"/>
      <c r="K829" s="1"/>
      <c r="L829" s="1"/>
      <c r="M829" s="184"/>
      <c r="N829" s="1"/>
      <c r="O829" s="183"/>
      <c r="P829" s="1"/>
      <c r="Q829" s="19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35">
      <c r="A830" s="19"/>
      <c r="B830" s="19"/>
      <c r="C830" s="1"/>
      <c r="D830" s="19"/>
      <c r="E830" s="1"/>
      <c r="F830" s="1"/>
      <c r="G830" s="183"/>
      <c r="H830" s="1"/>
      <c r="I830" s="1"/>
      <c r="J830" s="1"/>
      <c r="K830" s="1"/>
      <c r="L830" s="1"/>
      <c r="M830" s="184"/>
      <c r="N830" s="1"/>
      <c r="O830" s="183"/>
      <c r="P830" s="1"/>
      <c r="Q830" s="19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35">
      <c r="A831" s="19"/>
      <c r="B831" s="19"/>
      <c r="C831" s="1"/>
      <c r="D831" s="19"/>
      <c r="E831" s="1"/>
      <c r="F831" s="1"/>
      <c r="G831" s="183"/>
      <c r="H831" s="1"/>
      <c r="I831" s="1"/>
      <c r="J831" s="1"/>
      <c r="K831" s="1"/>
      <c r="L831" s="1"/>
      <c r="M831" s="184"/>
      <c r="N831" s="1"/>
      <c r="O831" s="183"/>
      <c r="P831" s="1"/>
      <c r="Q831" s="19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35">
      <c r="A832" s="19"/>
      <c r="B832" s="19"/>
      <c r="C832" s="1"/>
      <c r="D832" s="19"/>
      <c r="E832" s="1"/>
      <c r="F832" s="1"/>
      <c r="G832" s="183"/>
      <c r="H832" s="1"/>
      <c r="I832" s="1"/>
      <c r="J832" s="1"/>
      <c r="K832" s="1"/>
      <c r="L832" s="1"/>
      <c r="M832" s="184"/>
      <c r="N832" s="1"/>
      <c r="O832" s="183"/>
      <c r="P832" s="1"/>
      <c r="Q832" s="19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35">
      <c r="A833" s="19"/>
      <c r="B833" s="19"/>
      <c r="C833" s="1"/>
      <c r="D833" s="19"/>
      <c r="E833" s="1"/>
      <c r="F833" s="1"/>
      <c r="G833" s="183"/>
      <c r="H833" s="1"/>
      <c r="I833" s="1"/>
      <c r="J833" s="1"/>
      <c r="K833" s="1"/>
      <c r="L833" s="1"/>
      <c r="M833" s="184"/>
      <c r="N833" s="1"/>
      <c r="O833" s="183"/>
      <c r="P833" s="1"/>
      <c r="Q833" s="19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35">
      <c r="A834" s="19"/>
      <c r="B834" s="19"/>
      <c r="C834" s="1"/>
      <c r="D834" s="19"/>
      <c r="E834" s="1"/>
      <c r="F834" s="1"/>
      <c r="G834" s="183"/>
      <c r="H834" s="1"/>
      <c r="I834" s="1"/>
      <c r="J834" s="1"/>
      <c r="K834" s="1"/>
      <c r="L834" s="1"/>
      <c r="M834" s="184"/>
      <c r="N834" s="1"/>
      <c r="O834" s="183"/>
      <c r="P834" s="1"/>
      <c r="Q834" s="19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35">
      <c r="A835" s="19"/>
      <c r="B835" s="19"/>
      <c r="C835" s="1"/>
      <c r="D835" s="19"/>
      <c r="E835" s="1"/>
      <c r="F835" s="1"/>
      <c r="G835" s="183"/>
      <c r="H835" s="1"/>
      <c r="I835" s="1"/>
      <c r="J835" s="1"/>
      <c r="K835" s="1"/>
      <c r="L835" s="1"/>
      <c r="M835" s="184"/>
      <c r="N835" s="1"/>
      <c r="O835" s="183"/>
      <c r="P835" s="1"/>
      <c r="Q835" s="19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35">
      <c r="A836" s="19"/>
      <c r="B836" s="19"/>
      <c r="C836" s="1"/>
      <c r="D836" s="19"/>
      <c r="E836" s="1"/>
      <c r="F836" s="1"/>
      <c r="G836" s="183"/>
      <c r="H836" s="1"/>
      <c r="I836" s="1"/>
      <c r="J836" s="1"/>
      <c r="K836" s="1"/>
      <c r="L836" s="1"/>
      <c r="M836" s="184"/>
      <c r="N836" s="1"/>
      <c r="O836" s="183"/>
      <c r="P836" s="1"/>
      <c r="Q836" s="19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35">
      <c r="A837" s="19"/>
      <c r="B837" s="19"/>
      <c r="C837" s="1"/>
      <c r="D837" s="19"/>
      <c r="E837" s="1"/>
      <c r="F837" s="1"/>
      <c r="G837" s="183"/>
      <c r="H837" s="1"/>
      <c r="I837" s="1"/>
      <c r="J837" s="1"/>
      <c r="K837" s="1"/>
      <c r="L837" s="1"/>
      <c r="M837" s="184"/>
      <c r="N837" s="1"/>
      <c r="O837" s="183"/>
      <c r="P837" s="1"/>
      <c r="Q837" s="19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35">
      <c r="A838" s="19"/>
      <c r="B838" s="19"/>
      <c r="C838" s="1"/>
      <c r="D838" s="19"/>
      <c r="E838" s="1"/>
      <c r="F838" s="1"/>
      <c r="G838" s="183"/>
      <c r="H838" s="1"/>
      <c r="I838" s="1"/>
      <c r="J838" s="1"/>
      <c r="K838" s="1"/>
      <c r="L838" s="1"/>
      <c r="M838" s="184"/>
      <c r="N838" s="1"/>
      <c r="O838" s="183"/>
      <c r="P838" s="1"/>
      <c r="Q838" s="19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35">
      <c r="A839" s="19"/>
      <c r="B839" s="19"/>
      <c r="C839" s="1"/>
      <c r="D839" s="19"/>
      <c r="E839" s="1"/>
      <c r="F839" s="1"/>
      <c r="G839" s="183"/>
      <c r="H839" s="1"/>
      <c r="I839" s="1"/>
      <c r="J839" s="1"/>
      <c r="K839" s="1"/>
      <c r="L839" s="1"/>
      <c r="M839" s="184"/>
      <c r="N839" s="1"/>
      <c r="O839" s="183"/>
      <c r="P839" s="1"/>
      <c r="Q839" s="19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35">
      <c r="A840" s="19"/>
      <c r="B840" s="19"/>
      <c r="C840" s="1"/>
      <c r="D840" s="19"/>
      <c r="E840" s="1"/>
      <c r="F840" s="1"/>
      <c r="G840" s="183"/>
      <c r="H840" s="1"/>
      <c r="I840" s="1"/>
      <c r="J840" s="1"/>
      <c r="K840" s="1"/>
      <c r="L840" s="1"/>
      <c r="M840" s="184"/>
      <c r="N840" s="1"/>
      <c r="O840" s="183"/>
      <c r="P840" s="1"/>
      <c r="Q840" s="19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35">
      <c r="A841" s="19"/>
      <c r="B841" s="19"/>
      <c r="C841" s="1"/>
      <c r="D841" s="19"/>
      <c r="E841" s="1"/>
      <c r="F841" s="1"/>
      <c r="G841" s="183"/>
      <c r="H841" s="1"/>
      <c r="I841" s="1"/>
      <c r="J841" s="1"/>
      <c r="K841" s="1"/>
      <c r="L841" s="1"/>
      <c r="M841" s="184"/>
      <c r="N841" s="1"/>
      <c r="O841" s="183"/>
      <c r="P841" s="1"/>
      <c r="Q841" s="19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35">
      <c r="A842" s="19"/>
      <c r="B842" s="19"/>
      <c r="C842" s="1"/>
      <c r="D842" s="19"/>
      <c r="E842" s="1"/>
      <c r="F842" s="1"/>
      <c r="G842" s="183"/>
      <c r="H842" s="1"/>
      <c r="I842" s="1"/>
      <c r="J842" s="1"/>
      <c r="K842" s="1"/>
      <c r="L842" s="1"/>
      <c r="M842" s="184"/>
      <c r="N842" s="1"/>
      <c r="O842" s="183"/>
      <c r="P842" s="1"/>
      <c r="Q842" s="19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35">
      <c r="A843" s="19"/>
      <c r="B843" s="19"/>
      <c r="C843" s="1"/>
      <c r="D843" s="19"/>
      <c r="E843" s="1"/>
      <c r="F843" s="1"/>
      <c r="G843" s="183"/>
      <c r="H843" s="1"/>
      <c r="I843" s="1"/>
      <c r="J843" s="1"/>
      <c r="K843" s="1"/>
      <c r="L843" s="1"/>
      <c r="M843" s="184"/>
      <c r="N843" s="1"/>
      <c r="O843" s="183"/>
      <c r="P843" s="1"/>
      <c r="Q843" s="19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35">
      <c r="A844" s="19"/>
      <c r="B844" s="19"/>
      <c r="C844" s="1"/>
      <c r="D844" s="19"/>
      <c r="E844" s="1"/>
      <c r="F844" s="1"/>
      <c r="G844" s="183"/>
      <c r="H844" s="1"/>
      <c r="I844" s="1"/>
      <c r="J844" s="1"/>
      <c r="K844" s="1"/>
      <c r="L844" s="1"/>
      <c r="M844" s="184"/>
      <c r="N844" s="1"/>
      <c r="O844" s="183"/>
      <c r="P844" s="1"/>
      <c r="Q844" s="19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35">
      <c r="A845" s="19"/>
      <c r="B845" s="19"/>
      <c r="C845" s="1"/>
      <c r="D845" s="19"/>
      <c r="E845" s="1"/>
      <c r="F845" s="1"/>
      <c r="G845" s="183"/>
      <c r="H845" s="1"/>
      <c r="I845" s="1"/>
      <c r="J845" s="1"/>
      <c r="K845" s="1"/>
      <c r="L845" s="1"/>
      <c r="M845" s="184"/>
      <c r="N845" s="1"/>
      <c r="O845" s="183"/>
      <c r="P845" s="1"/>
      <c r="Q845" s="19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35">
      <c r="A846" s="19"/>
      <c r="B846" s="19"/>
      <c r="C846" s="1"/>
      <c r="D846" s="19"/>
      <c r="E846" s="1"/>
      <c r="F846" s="1"/>
      <c r="G846" s="183"/>
      <c r="H846" s="1"/>
      <c r="I846" s="1"/>
      <c r="J846" s="1"/>
      <c r="K846" s="1"/>
      <c r="L846" s="1"/>
      <c r="M846" s="184"/>
      <c r="N846" s="1"/>
      <c r="O846" s="183"/>
      <c r="P846" s="1"/>
      <c r="Q846" s="19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35">
      <c r="A847" s="19"/>
      <c r="B847" s="19"/>
      <c r="C847" s="1"/>
      <c r="D847" s="19"/>
      <c r="E847" s="1"/>
      <c r="F847" s="1"/>
      <c r="G847" s="183"/>
      <c r="H847" s="1"/>
      <c r="I847" s="1"/>
      <c r="J847" s="1"/>
      <c r="K847" s="1"/>
      <c r="L847" s="1"/>
      <c r="M847" s="184"/>
      <c r="N847" s="1"/>
      <c r="O847" s="183"/>
      <c r="P847" s="1"/>
      <c r="Q847" s="19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35">
      <c r="A848" s="19"/>
      <c r="B848" s="19"/>
      <c r="C848" s="1"/>
      <c r="D848" s="19"/>
      <c r="E848" s="1"/>
      <c r="F848" s="1"/>
      <c r="G848" s="183"/>
      <c r="H848" s="1"/>
      <c r="I848" s="1"/>
      <c r="J848" s="1"/>
      <c r="K848" s="1"/>
      <c r="L848" s="1"/>
      <c r="M848" s="184"/>
      <c r="N848" s="1"/>
      <c r="O848" s="183"/>
      <c r="P848" s="1"/>
      <c r="Q848" s="19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35">
      <c r="A849" s="19"/>
      <c r="B849" s="19"/>
      <c r="C849" s="1"/>
      <c r="D849" s="19"/>
      <c r="E849" s="1"/>
      <c r="F849" s="1"/>
      <c r="G849" s="183"/>
      <c r="H849" s="1"/>
      <c r="I849" s="1"/>
      <c r="J849" s="1"/>
      <c r="K849" s="1"/>
      <c r="L849" s="1"/>
      <c r="M849" s="184"/>
      <c r="N849" s="1"/>
      <c r="O849" s="183"/>
      <c r="P849" s="1"/>
      <c r="Q849" s="19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35">
      <c r="A850" s="19"/>
      <c r="B850" s="19"/>
      <c r="C850" s="1"/>
      <c r="D850" s="19"/>
      <c r="E850" s="1"/>
      <c r="F850" s="1"/>
      <c r="G850" s="183"/>
      <c r="H850" s="1"/>
      <c r="I850" s="1"/>
      <c r="J850" s="1"/>
      <c r="K850" s="1"/>
      <c r="L850" s="1"/>
      <c r="M850" s="184"/>
      <c r="N850" s="1"/>
      <c r="O850" s="183"/>
      <c r="P850" s="1"/>
      <c r="Q850" s="19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35">
      <c r="A851" s="19"/>
      <c r="B851" s="19"/>
      <c r="C851" s="1"/>
      <c r="D851" s="19"/>
      <c r="E851" s="1"/>
      <c r="F851" s="1"/>
      <c r="G851" s="183"/>
      <c r="H851" s="1"/>
      <c r="I851" s="1"/>
      <c r="J851" s="1"/>
      <c r="K851" s="1"/>
      <c r="L851" s="1"/>
      <c r="M851" s="184"/>
      <c r="N851" s="1"/>
      <c r="O851" s="183"/>
      <c r="P851" s="1"/>
      <c r="Q851" s="19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35">
      <c r="A852" s="19"/>
      <c r="B852" s="19"/>
      <c r="C852" s="1"/>
      <c r="D852" s="19"/>
      <c r="E852" s="1"/>
      <c r="F852" s="1"/>
      <c r="G852" s="183"/>
      <c r="H852" s="1"/>
      <c r="I852" s="1"/>
      <c r="J852" s="1"/>
      <c r="K852" s="1"/>
      <c r="L852" s="1"/>
      <c r="M852" s="184"/>
      <c r="N852" s="1"/>
      <c r="O852" s="183"/>
      <c r="P852" s="1"/>
      <c r="Q852" s="19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35">
      <c r="A853" s="19"/>
      <c r="B853" s="19"/>
      <c r="C853" s="1"/>
      <c r="D853" s="19"/>
      <c r="E853" s="1"/>
      <c r="F853" s="1"/>
      <c r="G853" s="183"/>
      <c r="H853" s="1"/>
      <c r="I853" s="1"/>
      <c r="J853" s="1"/>
      <c r="K853" s="1"/>
      <c r="L853" s="1"/>
      <c r="M853" s="184"/>
      <c r="N853" s="1"/>
      <c r="O853" s="183"/>
      <c r="P853" s="1"/>
      <c r="Q853" s="19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35">
      <c r="A854" s="19"/>
      <c r="B854" s="19"/>
      <c r="C854" s="1"/>
      <c r="D854" s="19"/>
      <c r="E854" s="1"/>
      <c r="F854" s="1"/>
      <c r="G854" s="183"/>
      <c r="H854" s="1"/>
      <c r="I854" s="1"/>
      <c r="J854" s="1"/>
      <c r="K854" s="1"/>
      <c r="L854" s="1"/>
      <c r="M854" s="184"/>
      <c r="N854" s="1"/>
      <c r="O854" s="183"/>
      <c r="P854" s="1"/>
      <c r="Q854" s="19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35">
      <c r="A855" s="19"/>
      <c r="B855" s="19"/>
      <c r="C855" s="1"/>
      <c r="D855" s="19"/>
      <c r="E855" s="1"/>
      <c r="F855" s="1"/>
      <c r="G855" s="183"/>
      <c r="H855" s="1"/>
      <c r="I855" s="1"/>
      <c r="J855" s="1"/>
      <c r="K855" s="1"/>
      <c r="L855" s="1"/>
      <c r="M855" s="184"/>
      <c r="N855" s="1"/>
      <c r="O855" s="183"/>
      <c r="P855" s="1"/>
      <c r="Q855" s="19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35">
      <c r="A856" s="19"/>
      <c r="B856" s="19"/>
      <c r="C856" s="1"/>
      <c r="D856" s="19"/>
      <c r="E856" s="1"/>
      <c r="F856" s="1"/>
      <c r="G856" s="183"/>
      <c r="H856" s="1"/>
      <c r="I856" s="1"/>
      <c r="J856" s="1"/>
      <c r="K856" s="1"/>
      <c r="L856" s="1"/>
      <c r="M856" s="184"/>
      <c r="N856" s="1"/>
      <c r="O856" s="183"/>
      <c r="P856" s="1"/>
      <c r="Q856" s="19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35">
      <c r="A857" s="19"/>
      <c r="B857" s="19"/>
      <c r="C857" s="1"/>
      <c r="D857" s="19"/>
      <c r="E857" s="1"/>
      <c r="F857" s="1"/>
      <c r="G857" s="183"/>
      <c r="H857" s="1"/>
      <c r="I857" s="1"/>
      <c r="J857" s="1"/>
      <c r="K857" s="1"/>
      <c r="L857" s="1"/>
      <c r="M857" s="184"/>
      <c r="N857" s="1"/>
      <c r="O857" s="183"/>
      <c r="P857" s="1"/>
      <c r="Q857" s="19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35">
      <c r="A858" s="19"/>
      <c r="B858" s="19"/>
      <c r="C858" s="1"/>
      <c r="D858" s="19"/>
      <c r="E858" s="1"/>
      <c r="F858" s="1"/>
      <c r="G858" s="183"/>
      <c r="H858" s="1"/>
      <c r="I858" s="1"/>
      <c r="J858" s="1"/>
      <c r="K858" s="1"/>
      <c r="L858" s="1"/>
      <c r="M858" s="184"/>
      <c r="N858" s="1"/>
      <c r="O858" s="183"/>
      <c r="P858" s="1"/>
      <c r="Q858" s="19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35">
      <c r="A859" s="19"/>
      <c r="B859" s="19"/>
      <c r="C859" s="1"/>
      <c r="D859" s="19"/>
      <c r="E859" s="1"/>
      <c r="F859" s="1"/>
      <c r="G859" s="183"/>
      <c r="H859" s="1"/>
      <c r="I859" s="1"/>
      <c r="J859" s="1"/>
      <c r="K859" s="1"/>
      <c r="L859" s="1"/>
      <c r="M859" s="184"/>
      <c r="N859" s="1"/>
      <c r="O859" s="183"/>
      <c r="P859" s="1"/>
      <c r="Q859" s="19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35">
      <c r="A860" s="19"/>
      <c r="B860" s="19"/>
      <c r="C860" s="1"/>
      <c r="D860" s="19"/>
      <c r="E860" s="1"/>
      <c r="F860" s="1"/>
      <c r="G860" s="183"/>
      <c r="H860" s="1"/>
      <c r="I860" s="1"/>
      <c r="J860" s="1"/>
      <c r="K860" s="1"/>
      <c r="L860" s="1"/>
      <c r="M860" s="184"/>
      <c r="N860" s="1"/>
      <c r="O860" s="183"/>
      <c r="P860" s="1"/>
      <c r="Q860" s="19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35">
      <c r="A861" s="19"/>
      <c r="B861" s="19"/>
      <c r="C861" s="1"/>
      <c r="D861" s="19"/>
      <c r="E861" s="1"/>
      <c r="F861" s="1"/>
      <c r="G861" s="183"/>
      <c r="H861" s="1"/>
      <c r="I861" s="1"/>
      <c r="J861" s="1"/>
      <c r="K861" s="1"/>
      <c r="L861" s="1"/>
      <c r="M861" s="184"/>
      <c r="N861" s="1"/>
      <c r="O861" s="183"/>
      <c r="P861" s="1"/>
      <c r="Q861" s="19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35">
      <c r="A862" s="19"/>
      <c r="B862" s="19"/>
      <c r="C862" s="1"/>
      <c r="D862" s="19"/>
      <c r="E862" s="1"/>
      <c r="F862" s="1"/>
      <c r="G862" s="183"/>
      <c r="H862" s="1"/>
      <c r="I862" s="1"/>
      <c r="J862" s="1"/>
      <c r="K862" s="1"/>
      <c r="L862" s="1"/>
      <c r="M862" s="184"/>
      <c r="N862" s="1"/>
      <c r="O862" s="183"/>
      <c r="P862" s="1"/>
      <c r="Q862" s="19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35">
      <c r="A863" s="19"/>
      <c r="B863" s="19"/>
      <c r="C863" s="1"/>
      <c r="D863" s="19"/>
      <c r="E863" s="1"/>
      <c r="F863" s="1"/>
      <c r="G863" s="183"/>
      <c r="H863" s="1"/>
      <c r="I863" s="1"/>
      <c r="J863" s="1"/>
      <c r="K863" s="1"/>
      <c r="L863" s="1"/>
      <c r="M863" s="184"/>
      <c r="N863" s="1"/>
      <c r="O863" s="183"/>
      <c r="P863" s="1"/>
      <c r="Q863" s="19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35">
      <c r="A864" s="19"/>
      <c r="B864" s="19"/>
      <c r="C864" s="1"/>
      <c r="D864" s="19"/>
      <c r="E864" s="1"/>
      <c r="F864" s="1"/>
      <c r="G864" s="183"/>
      <c r="H864" s="1"/>
      <c r="I864" s="1"/>
      <c r="J864" s="1"/>
      <c r="K864" s="1"/>
      <c r="L864" s="1"/>
      <c r="M864" s="184"/>
      <c r="N864" s="1"/>
      <c r="O864" s="183"/>
      <c r="P864" s="1"/>
      <c r="Q864" s="19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35">
      <c r="A865" s="19"/>
      <c r="B865" s="19"/>
      <c r="C865" s="1"/>
      <c r="D865" s="19"/>
      <c r="E865" s="1"/>
      <c r="F865" s="1"/>
      <c r="G865" s="183"/>
      <c r="H865" s="1"/>
      <c r="I865" s="1"/>
      <c r="J865" s="1"/>
      <c r="K865" s="1"/>
      <c r="L865" s="1"/>
      <c r="M865" s="184"/>
      <c r="N865" s="1"/>
      <c r="O865" s="183"/>
      <c r="P865" s="1"/>
      <c r="Q865" s="19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35">
      <c r="A866" s="19"/>
      <c r="B866" s="19"/>
      <c r="C866" s="1"/>
      <c r="D866" s="19"/>
      <c r="E866" s="1"/>
      <c r="F866" s="1"/>
      <c r="G866" s="183"/>
      <c r="H866" s="1"/>
      <c r="I866" s="1"/>
      <c r="J866" s="1"/>
      <c r="K866" s="1"/>
      <c r="L866" s="1"/>
      <c r="M866" s="184"/>
      <c r="N866" s="1"/>
      <c r="O866" s="183"/>
      <c r="P866" s="1"/>
      <c r="Q866" s="19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35">
      <c r="A867" s="19"/>
      <c r="B867" s="19"/>
      <c r="C867" s="1"/>
      <c r="D867" s="19"/>
      <c r="E867" s="1"/>
      <c r="F867" s="1"/>
      <c r="G867" s="183"/>
      <c r="H867" s="1"/>
      <c r="I867" s="1"/>
      <c r="J867" s="1"/>
      <c r="K867" s="1"/>
      <c r="L867" s="1"/>
      <c r="M867" s="184"/>
      <c r="N867" s="1"/>
      <c r="O867" s="183"/>
      <c r="P867" s="1"/>
      <c r="Q867" s="19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35">
      <c r="A868" s="19"/>
      <c r="B868" s="19"/>
      <c r="C868" s="1"/>
      <c r="D868" s="19"/>
      <c r="E868" s="1"/>
      <c r="F868" s="1"/>
      <c r="G868" s="183"/>
      <c r="H868" s="1"/>
      <c r="I868" s="1"/>
      <c r="J868" s="1"/>
      <c r="K868" s="1"/>
      <c r="L868" s="1"/>
      <c r="M868" s="184"/>
      <c r="N868" s="1"/>
      <c r="O868" s="183"/>
      <c r="P868" s="1"/>
      <c r="Q868" s="19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35">
      <c r="A869" s="19"/>
      <c r="B869" s="19"/>
      <c r="C869" s="1"/>
      <c r="D869" s="19"/>
      <c r="E869" s="1"/>
      <c r="F869" s="1"/>
      <c r="G869" s="183"/>
      <c r="H869" s="1"/>
      <c r="I869" s="1"/>
      <c r="J869" s="1"/>
      <c r="K869" s="1"/>
      <c r="L869" s="1"/>
      <c r="M869" s="184"/>
      <c r="N869" s="1"/>
      <c r="O869" s="183"/>
      <c r="P869" s="1"/>
      <c r="Q869" s="19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35">
      <c r="A870" s="19"/>
      <c r="B870" s="19"/>
      <c r="C870" s="1"/>
      <c r="D870" s="19"/>
      <c r="E870" s="1"/>
      <c r="F870" s="1"/>
      <c r="G870" s="183"/>
      <c r="H870" s="1"/>
      <c r="I870" s="1"/>
      <c r="J870" s="1"/>
      <c r="K870" s="1"/>
      <c r="L870" s="1"/>
      <c r="M870" s="184"/>
      <c r="N870" s="1"/>
      <c r="O870" s="183"/>
      <c r="P870" s="1"/>
      <c r="Q870" s="19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35">
      <c r="A871" s="19"/>
      <c r="B871" s="19"/>
      <c r="C871" s="1"/>
      <c r="D871" s="19"/>
      <c r="E871" s="1"/>
      <c r="F871" s="1"/>
      <c r="G871" s="183"/>
      <c r="H871" s="1"/>
      <c r="I871" s="1"/>
      <c r="J871" s="1"/>
      <c r="K871" s="1"/>
      <c r="L871" s="1"/>
      <c r="M871" s="184"/>
      <c r="N871" s="1"/>
      <c r="O871" s="183"/>
      <c r="P871" s="1"/>
      <c r="Q871" s="19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35">
      <c r="A872" s="19"/>
      <c r="B872" s="19"/>
      <c r="C872" s="1"/>
      <c r="D872" s="19"/>
      <c r="E872" s="1"/>
      <c r="F872" s="1"/>
      <c r="G872" s="183"/>
      <c r="H872" s="1"/>
      <c r="I872" s="1"/>
      <c r="J872" s="1"/>
      <c r="K872" s="1"/>
      <c r="L872" s="1"/>
      <c r="M872" s="184"/>
      <c r="N872" s="1"/>
      <c r="O872" s="183"/>
      <c r="P872" s="1"/>
      <c r="Q872" s="19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35">
      <c r="A873" s="19"/>
      <c r="B873" s="19"/>
      <c r="C873" s="1"/>
      <c r="D873" s="19"/>
      <c r="E873" s="1"/>
      <c r="F873" s="1"/>
      <c r="G873" s="183"/>
      <c r="H873" s="1"/>
      <c r="I873" s="1"/>
      <c r="J873" s="1"/>
      <c r="K873" s="1"/>
      <c r="L873" s="1"/>
      <c r="M873" s="184"/>
      <c r="N873" s="1"/>
      <c r="O873" s="183"/>
      <c r="P873" s="1"/>
      <c r="Q873" s="19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35">
      <c r="A874" s="19"/>
      <c r="B874" s="19"/>
      <c r="C874" s="1"/>
      <c r="D874" s="19"/>
      <c r="E874" s="1"/>
      <c r="F874" s="1"/>
      <c r="G874" s="183"/>
      <c r="H874" s="1"/>
      <c r="I874" s="1"/>
      <c r="J874" s="1"/>
      <c r="K874" s="1"/>
      <c r="L874" s="1"/>
      <c r="M874" s="184"/>
      <c r="N874" s="1"/>
      <c r="O874" s="183"/>
      <c r="P874" s="1"/>
      <c r="Q874" s="19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35">
      <c r="A875" s="19"/>
      <c r="B875" s="19"/>
      <c r="C875" s="1"/>
      <c r="D875" s="19"/>
      <c r="E875" s="1"/>
      <c r="F875" s="1"/>
      <c r="G875" s="183"/>
      <c r="H875" s="1"/>
      <c r="I875" s="1"/>
      <c r="J875" s="1"/>
      <c r="K875" s="1"/>
      <c r="L875" s="1"/>
      <c r="M875" s="184"/>
      <c r="N875" s="1"/>
      <c r="O875" s="183"/>
      <c r="P875" s="1"/>
      <c r="Q875" s="19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35">
      <c r="A876" s="19"/>
      <c r="B876" s="19"/>
      <c r="C876" s="1"/>
      <c r="D876" s="19"/>
      <c r="E876" s="1"/>
      <c r="F876" s="1"/>
      <c r="G876" s="183"/>
      <c r="H876" s="1"/>
      <c r="I876" s="1"/>
      <c r="J876" s="1"/>
      <c r="K876" s="1"/>
      <c r="L876" s="1"/>
      <c r="M876" s="184"/>
      <c r="N876" s="1"/>
      <c r="O876" s="183"/>
      <c r="P876" s="1"/>
      <c r="Q876" s="19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35">
      <c r="A877" s="19"/>
      <c r="B877" s="19"/>
      <c r="C877" s="1"/>
      <c r="D877" s="19"/>
      <c r="E877" s="1"/>
      <c r="F877" s="1"/>
      <c r="G877" s="183"/>
      <c r="H877" s="1"/>
      <c r="I877" s="1"/>
      <c r="J877" s="1"/>
      <c r="K877" s="1"/>
      <c r="L877" s="1"/>
      <c r="M877" s="184"/>
      <c r="N877" s="1"/>
      <c r="O877" s="183"/>
      <c r="P877" s="1"/>
      <c r="Q877" s="19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35">
      <c r="A878" s="19"/>
      <c r="B878" s="19"/>
      <c r="C878" s="1"/>
      <c r="D878" s="19"/>
      <c r="E878" s="1"/>
      <c r="F878" s="1"/>
      <c r="G878" s="183"/>
      <c r="H878" s="1"/>
      <c r="I878" s="1"/>
      <c r="J878" s="1"/>
      <c r="K878" s="1"/>
      <c r="L878" s="1"/>
      <c r="M878" s="184"/>
      <c r="N878" s="1"/>
      <c r="O878" s="183"/>
      <c r="P878" s="1"/>
      <c r="Q878" s="19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35">
      <c r="A879" s="19"/>
      <c r="B879" s="19"/>
      <c r="C879" s="1"/>
      <c r="D879" s="19"/>
      <c r="E879" s="1"/>
      <c r="F879" s="1"/>
      <c r="G879" s="183"/>
      <c r="H879" s="1"/>
      <c r="I879" s="1"/>
      <c r="J879" s="1"/>
      <c r="K879" s="1"/>
      <c r="L879" s="1"/>
      <c r="M879" s="184"/>
      <c r="N879" s="1"/>
      <c r="O879" s="183"/>
      <c r="P879" s="1"/>
      <c r="Q879" s="19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35">
      <c r="A880" s="19"/>
      <c r="B880" s="19"/>
      <c r="C880" s="1"/>
      <c r="D880" s="19"/>
      <c r="E880" s="1"/>
      <c r="F880" s="1"/>
      <c r="G880" s="183"/>
      <c r="H880" s="1"/>
      <c r="I880" s="1"/>
      <c r="J880" s="1"/>
      <c r="K880" s="1"/>
      <c r="L880" s="1"/>
      <c r="M880" s="184"/>
      <c r="N880" s="1"/>
      <c r="O880" s="183"/>
      <c r="P880" s="1"/>
      <c r="Q880" s="19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35">
      <c r="A881" s="19"/>
      <c r="B881" s="19"/>
      <c r="C881" s="1"/>
      <c r="D881" s="19"/>
      <c r="E881" s="1"/>
      <c r="F881" s="1"/>
      <c r="G881" s="183"/>
      <c r="H881" s="1"/>
      <c r="I881" s="1"/>
      <c r="J881" s="1"/>
      <c r="K881" s="1"/>
      <c r="L881" s="1"/>
      <c r="M881" s="184"/>
      <c r="N881" s="1"/>
      <c r="O881" s="183"/>
      <c r="P881" s="1"/>
      <c r="Q881" s="19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35">
      <c r="A882" s="19"/>
      <c r="B882" s="19"/>
      <c r="C882" s="1"/>
      <c r="D882" s="19"/>
      <c r="E882" s="1"/>
      <c r="F882" s="1"/>
      <c r="G882" s="183"/>
      <c r="H882" s="1"/>
      <c r="I882" s="1"/>
      <c r="J882" s="1"/>
      <c r="K882" s="1"/>
      <c r="L882" s="1"/>
      <c r="M882" s="184"/>
      <c r="N882" s="1"/>
      <c r="O882" s="183"/>
      <c r="P882" s="1"/>
      <c r="Q882" s="19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35">
      <c r="A883" s="19"/>
      <c r="B883" s="19"/>
      <c r="C883" s="1"/>
      <c r="D883" s="19"/>
      <c r="E883" s="1"/>
      <c r="F883" s="1"/>
      <c r="G883" s="183"/>
      <c r="H883" s="1"/>
      <c r="I883" s="1"/>
      <c r="J883" s="1"/>
      <c r="K883" s="1"/>
      <c r="L883" s="1"/>
      <c r="M883" s="184"/>
      <c r="N883" s="1"/>
      <c r="O883" s="183"/>
      <c r="P883" s="1"/>
      <c r="Q883" s="19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35">
      <c r="A884" s="19"/>
      <c r="B884" s="19"/>
      <c r="C884" s="1"/>
      <c r="D884" s="19"/>
      <c r="E884" s="1"/>
      <c r="F884" s="1"/>
      <c r="G884" s="183"/>
      <c r="H884" s="1"/>
      <c r="I884" s="1"/>
      <c r="J884" s="1"/>
      <c r="K884" s="1"/>
      <c r="L884" s="1"/>
      <c r="M884" s="184"/>
      <c r="N884" s="1"/>
      <c r="O884" s="183"/>
      <c r="P884" s="1"/>
      <c r="Q884" s="19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35">
      <c r="A885" s="19"/>
      <c r="B885" s="19"/>
      <c r="C885" s="1"/>
      <c r="D885" s="19"/>
      <c r="E885" s="1"/>
      <c r="F885" s="1"/>
      <c r="G885" s="183"/>
      <c r="H885" s="1"/>
      <c r="I885" s="1"/>
      <c r="J885" s="1"/>
      <c r="K885" s="1"/>
      <c r="L885" s="1"/>
      <c r="M885" s="184"/>
      <c r="N885" s="1"/>
      <c r="O885" s="183"/>
      <c r="P885" s="1"/>
      <c r="Q885" s="19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35">
      <c r="A886" s="19"/>
      <c r="B886" s="19"/>
      <c r="C886" s="1"/>
      <c r="D886" s="19"/>
      <c r="E886" s="1"/>
      <c r="F886" s="1"/>
      <c r="G886" s="183"/>
      <c r="H886" s="1"/>
      <c r="I886" s="1"/>
      <c r="J886" s="1"/>
      <c r="K886" s="1"/>
      <c r="L886" s="1"/>
      <c r="M886" s="184"/>
      <c r="N886" s="1"/>
      <c r="O886" s="183"/>
      <c r="P886" s="1"/>
      <c r="Q886" s="19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35">
      <c r="A887" s="19"/>
      <c r="B887" s="19"/>
      <c r="C887" s="1"/>
      <c r="D887" s="19"/>
      <c r="E887" s="1"/>
      <c r="F887" s="1"/>
      <c r="G887" s="183"/>
      <c r="H887" s="1"/>
      <c r="I887" s="1"/>
      <c r="J887" s="1"/>
      <c r="K887" s="1"/>
      <c r="L887" s="1"/>
      <c r="M887" s="184"/>
      <c r="N887" s="1"/>
      <c r="O887" s="183"/>
      <c r="P887" s="1"/>
      <c r="Q887" s="19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35">
      <c r="A888" s="19"/>
      <c r="B888" s="19"/>
      <c r="C888" s="1"/>
      <c r="D888" s="19"/>
      <c r="E888" s="1"/>
      <c r="F888" s="1"/>
      <c r="G888" s="183"/>
      <c r="H888" s="1"/>
      <c r="I888" s="1"/>
      <c r="J888" s="1"/>
      <c r="K888" s="1"/>
      <c r="L888" s="1"/>
      <c r="M888" s="184"/>
      <c r="N888" s="1"/>
      <c r="O888" s="183"/>
      <c r="P888" s="1"/>
      <c r="Q888" s="19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35">
      <c r="A889" s="19"/>
      <c r="B889" s="19"/>
      <c r="C889" s="1"/>
      <c r="D889" s="19"/>
      <c r="E889" s="1"/>
      <c r="F889" s="1"/>
      <c r="G889" s="183"/>
      <c r="H889" s="1"/>
      <c r="I889" s="1"/>
      <c r="J889" s="1"/>
      <c r="K889" s="1"/>
      <c r="L889" s="1"/>
      <c r="M889" s="184"/>
      <c r="N889" s="1"/>
      <c r="O889" s="183"/>
      <c r="P889" s="1"/>
      <c r="Q889" s="19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35">
      <c r="A890" s="19"/>
      <c r="B890" s="19"/>
      <c r="C890" s="1"/>
      <c r="D890" s="19"/>
      <c r="E890" s="1"/>
      <c r="F890" s="1"/>
      <c r="G890" s="183"/>
      <c r="H890" s="1"/>
      <c r="I890" s="1"/>
      <c r="J890" s="1"/>
      <c r="K890" s="1"/>
      <c r="L890" s="1"/>
      <c r="M890" s="184"/>
      <c r="N890" s="1"/>
      <c r="O890" s="183"/>
      <c r="P890" s="1"/>
      <c r="Q890" s="19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35">
      <c r="A891" s="19"/>
      <c r="B891" s="19"/>
      <c r="C891" s="1"/>
      <c r="D891" s="19"/>
      <c r="E891" s="1"/>
      <c r="F891" s="1"/>
      <c r="G891" s="183"/>
      <c r="H891" s="1"/>
      <c r="I891" s="1"/>
      <c r="J891" s="1"/>
      <c r="K891" s="1"/>
      <c r="L891" s="1"/>
      <c r="M891" s="184"/>
      <c r="N891" s="1"/>
      <c r="O891" s="183"/>
      <c r="P891" s="1"/>
      <c r="Q891" s="19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35">
      <c r="A892" s="19"/>
      <c r="B892" s="19"/>
      <c r="C892" s="1"/>
      <c r="D892" s="19"/>
      <c r="E892" s="1"/>
      <c r="F892" s="1"/>
      <c r="G892" s="183"/>
      <c r="H892" s="1"/>
      <c r="I892" s="1"/>
      <c r="J892" s="1"/>
      <c r="K892" s="1"/>
      <c r="L892" s="1"/>
      <c r="M892" s="184"/>
      <c r="N892" s="1"/>
      <c r="O892" s="183"/>
      <c r="P892" s="1"/>
      <c r="Q892" s="19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35">
      <c r="A893" s="19"/>
      <c r="B893" s="19"/>
      <c r="C893" s="1"/>
      <c r="D893" s="19"/>
      <c r="E893" s="1"/>
      <c r="F893" s="1"/>
      <c r="G893" s="183"/>
      <c r="H893" s="1"/>
      <c r="I893" s="1"/>
      <c r="J893" s="1"/>
      <c r="K893" s="1"/>
      <c r="L893" s="1"/>
      <c r="M893" s="184"/>
      <c r="N893" s="1"/>
      <c r="O893" s="183"/>
      <c r="P893" s="1"/>
      <c r="Q893" s="19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35">
      <c r="A894" s="19"/>
      <c r="B894" s="19"/>
      <c r="C894" s="1"/>
      <c r="D894" s="19"/>
      <c r="E894" s="1"/>
      <c r="F894" s="1"/>
      <c r="G894" s="183"/>
      <c r="H894" s="1"/>
      <c r="I894" s="1"/>
      <c r="J894" s="1"/>
      <c r="K894" s="1"/>
      <c r="L894" s="1"/>
      <c r="M894" s="184"/>
      <c r="N894" s="1"/>
      <c r="O894" s="183"/>
      <c r="P894" s="1"/>
      <c r="Q894" s="19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35">
      <c r="A895" s="19"/>
      <c r="B895" s="19"/>
      <c r="C895" s="1"/>
      <c r="D895" s="19"/>
      <c r="E895" s="1"/>
      <c r="F895" s="1"/>
      <c r="G895" s="183"/>
      <c r="H895" s="1"/>
      <c r="I895" s="1"/>
      <c r="J895" s="1"/>
      <c r="K895" s="1"/>
      <c r="L895" s="1"/>
      <c r="M895" s="184"/>
      <c r="N895" s="1"/>
      <c r="O895" s="183"/>
      <c r="P895" s="1"/>
      <c r="Q895" s="19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35">
      <c r="A896" s="19"/>
      <c r="B896" s="19"/>
      <c r="C896" s="1"/>
      <c r="D896" s="19"/>
      <c r="E896" s="1"/>
      <c r="F896" s="1"/>
      <c r="G896" s="183"/>
      <c r="H896" s="1"/>
      <c r="I896" s="1"/>
      <c r="J896" s="1"/>
      <c r="K896" s="1"/>
      <c r="L896" s="1"/>
      <c r="M896" s="184"/>
      <c r="N896" s="1"/>
      <c r="O896" s="183"/>
      <c r="P896" s="1"/>
      <c r="Q896" s="19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35">
      <c r="A897" s="19"/>
      <c r="B897" s="19"/>
      <c r="C897" s="1"/>
      <c r="D897" s="19"/>
      <c r="E897" s="1"/>
      <c r="F897" s="1"/>
      <c r="G897" s="183"/>
      <c r="H897" s="1"/>
      <c r="I897" s="1"/>
      <c r="J897" s="1"/>
      <c r="K897" s="1"/>
      <c r="L897" s="1"/>
      <c r="M897" s="184"/>
      <c r="N897" s="1"/>
      <c r="O897" s="183"/>
      <c r="P897" s="1"/>
      <c r="Q897" s="19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35">
      <c r="A898" s="19"/>
      <c r="B898" s="19"/>
      <c r="C898" s="1"/>
      <c r="D898" s="19"/>
      <c r="E898" s="1"/>
      <c r="F898" s="1"/>
      <c r="G898" s="183"/>
      <c r="H898" s="1"/>
      <c r="I898" s="1"/>
      <c r="J898" s="1"/>
      <c r="K898" s="1"/>
      <c r="L898" s="1"/>
      <c r="M898" s="184"/>
      <c r="N898" s="1"/>
      <c r="O898" s="183"/>
      <c r="P898" s="1"/>
      <c r="Q898" s="19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35">
      <c r="A899" s="19"/>
      <c r="B899" s="19"/>
      <c r="C899" s="1"/>
      <c r="D899" s="19"/>
      <c r="E899" s="1"/>
      <c r="F899" s="1"/>
      <c r="G899" s="183"/>
      <c r="H899" s="1"/>
      <c r="I899" s="1"/>
      <c r="J899" s="1"/>
      <c r="K899" s="1"/>
      <c r="L899" s="1"/>
      <c r="M899" s="184"/>
      <c r="N899" s="1"/>
      <c r="O899" s="183"/>
      <c r="P899" s="1"/>
      <c r="Q899" s="19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35">
      <c r="A900" s="19"/>
      <c r="B900" s="19"/>
      <c r="C900" s="1"/>
      <c r="D900" s="19"/>
      <c r="E900" s="1"/>
      <c r="F900" s="1"/>
      <c r="G900" s="183"/>
      <c r="H900" s="1"/>
      <c r="I900" s="1"/>
      <c r="J900" s="1"/>
      <c r="K900" s="1"/>
      <c r="L900" s="1"/>
      <c r="M900" s="184"/>
      <c r="N900" s="1"/>
      <c r="O900" s="183"/>
      <c r="P900" s="1"/>
      <c r="Q900" s="19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35">
      <c r="A901" s="19"/>
      <c r="B901" s="19"/>
      <c r="C901" s="1"/>
      <c r="D901" s="19"/>
      <c r="E901" s="1"/>
      <c r="F901" s="1"/>
      <c r="G901" s="183"/>
      <c r="H901" s="1"/>
      <c r="I901" s="1"/>
      <c r="J901" s="1"/>
      <c r="K901" s="1"/>
      <c r="L901" s="1"/>
      <c r="M901" s="184"/>
      <c r="N901" s="1"/>
      <c r="O901" s="183"/>
      <c r="P901" s="1"/>
      <c r="Q901" s="19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35">
      <c r="A902" s="19"/>
      <c r="B902" s="19"/>
      <c r="C902" s="1"/>
      <c r="D902" s="19"/>
      <c r="E902" s="1"/>
      <c r="F902" s="1"/>
      <c r="G902" s="183"/>
      <c r="H902" s="1"/>
      <c r="I902" s="1"/>
      <c r="J902" s="1"/>
      <c r="K902" s="1"/>
      <c r="L902" s="1"/>
      <c r="M902" s="184"/>
      <c r="N902" s="1"/>
      <c r="O902" s="183"/>
      <c r="P902" s="1"/>
      <c r="Q902" s="19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35">
      <c r="A903" s="19"/>
      <c r="B903" s="19"/>
      <c r="C903" s="1"/>
      <c r="D903" s="19"/>
      <c r="E903" s="1"/>
      <c r="F903" s="1"/>
      <c r="G903" s="183"/>
      <c r="H903" s="1"/>
      <c r="I903" s="1"/>
      <c r="J903" s="1"/>
      <c r="K903" s="1"/>
      <c r="L903" s="1"/>
      <c r="M903" s="184"/>
      <c r="N903" s="1"/>
      <c r="O903" s="183"/>
      <c r="P903" s="1"/>
      <c r="Q903" s="19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35">
      <c r="A904" s="19"/>
      <c r="B904" s="19"/>
      <c r="C904" s="1"/>
      <c r="D904" s="19"/>
      <c r="E904" s="1"/>
      <c r="F904" s="1"/>
      <c r="G904" s="183"/>
      <c r="H904" s="1"/>
      <c r="I904" s="1"/>
      <c r="J904" s="1"/>
      <c r="K904" s="1"/>
      <c r="L904" s="1"/>
      <c r="M904" s="184"/>
      <c r="N904" s="1"/>
      <c r="O904" s="183"/>
      <c r="P904" s="1"/>
      <c r="Q904" s="19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35">
      <c r="A905" s="19"/>
      <c r="B905" s="19"/>
      <c r="C905" s="1"/>
      <c r="D905" s="19"/>
      <c r="E905" s="1"/>
      <c r="F905" s="1"/>
      <c r="G905" s="183"/>
      <c r="H905" s="1"/>
      <c r="I905" s="1"/>
      <c r="J905" s="1"/>
      <c r="K905" s="1"/>
      <c r="L905" s="1"/>
      <c r="M905" s="184"/>
      <c r="N905" s="1"/>
      <c r="O905" s="183"/>
      <c r="P905" s="1"/>
      <c r="Q905" s="19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35">
      <c r="A906" s="19"/>
      <c r="B906" s="19"/>
      <c r="C906" s="1"/>
      <c r="D906" s="19"/>
      <c r="E906" s="1"/>
      <c r="F906" s="1"/>
      <c r="G906" s="183"/>
      <c r="H906" s="1"/>
      <c r="I906" s="1"/>
      <c r="J906" s="1"/>
      <c r="K906" s="1"/>
      <c r="L906" s="1"/>
      <c r="M906" s="184"/>
      <c r="N906" s="1"/>
      <c r="O906" s="183"/>
      <c r="P906" s="1"/>
      <c r="Q906" s="19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35">
      <c r="A907" s="19"/>
      <c r="B907" s="19"/>
      <c r="C907" s="1"/>
      <c r="D907" s="19"/>
      <c r="E907" s="1"/>
      <c r="F907" s="1"/>
      <c r="G907" s="183"/>
      <c r="H907" s="1"/>
      <c r="I907" s="1"/>
      <c r="J907" s="1"/>
      <c r="K907" s="1"/>
      <c r="L907" s="1"/>
      <c r="M907" s="184"/>
      <c r="N907" s="1"/>
      <c r="O907" s="183"/>
      <c r="P907" s="1"/>
      <c r="Q907" s="19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35">
      <c r="A908" s="19"/>
      <c r="B908" s="19"/>
      <c r="C908" s="1"/>
      <c r="D908" s="19"/>
      <c r="E908" s="1"/>
      <c r="F908" s="1"/>
      <c r="G908" s="183"/>
      <c r="H908" s="1"/>
      <c r="I908" s="1"/>
      <c r="J908" s="1"/>
      <c r="K908" s="1"/>
      <c r="L908" s="1"/>
      <c r="M908" s="184"/>
      <c r="N908" s="1"/>
      <c r="O908" s="183"/>
      <c r="P908" s="1"/>
      <c r="Q908" s="19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35">
      <c r="A909" s="19"/>
      <c r="B909" s="19"/>
      <c r="C909" s="1"/>
      <c r="D909" s="19"/>
      <c r="E909" s="1"/>
      <c r="F909" s="1"/>
      <c r="G909" s="183"/>
      <c r="H909" s="1"/>
      <c r="I909" s="1"/>
      <c r="J909" s="1"/>
      <c r="K909" s="1"/>
      <c r="L909" s="1"/>
      <c r="M909" s="184"/>
      <c r="N909" s="1"/>
      <c r="O909" s="183"/>
      <c r="P909" s="1"/>
      <c r="Q909" s="19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35">
      <c r="A910" s="19"/>
      <c r="B910" s="19"/>
      <c r="C910" s="1"/>
      <c r="D910" s="19"/>
      <c r="E910" s="1"/>
      <c r="F910" s="1"/>
      <c r="G910" s="183"/>
      <c r="H910" s="1"/>
      <c r="I910" s="1"/>
      <c r="J910" s="1"/>
      <c r="K910" s="1"/>
      <c r="L910" s="1"/>
      <c r="M910" s="184"/>
      <c r="N910" s="1"/>
      <c r="O910" s="183"/>
      <c r="P910" s="1"/>
      <c r="Q910" s="19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35">
      <c r="A911" s="19"/>
      <c r="B911" s="19"/>
      <c r="C911" s="1"/>
      <c r="D911" s="19"/>
      <c r="E911" s="1"/>
      <c r="F911" s="1"/>
      <c r="G911" s="183"/>
      <c r="H911" s="1"/>
      <c r="I911" s="1"/>
      <c r="J911" s="1"/>
      <c r="K911" s="1"/>
      <c r="L911" s="1"/>
      <c r="M911" s="184"/>
      <c r="N911" s="1"/>
      <c r="O911" s="183"/>
      <c r="P911" s="1"/>
      <c r="Q911" s="19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35">
      <c r="A912" s="19"/>
      <c r="B912" s="19"/>
      <c r="C912" s="1"/>
      <c r="D912" s="19"/>
      <c r="E912" s="1"/>
      <c r="F912" s="1"/>
      <c r="G912" s="183"/>
      <c r="H912" s="1"/>
      <c r="I912" s="1"/>
      <c r="J912" s="1"/>
      <c r="K912" s="1"/>
      <c r="L912" s="1"/>
      <c r="M912" s="184"/>
      <c r="N912" s="1"/>
      <c r="O912" s="183"/>
      <c r="P912" s="1"/>
      <c r="Q912" s="19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35">
      <c r="A913" s="19"/>
      <c r="B913" s="19"/>
      <c r="C913" s="1"/>
      <c r="D913" s="19"/>
      <c r="E913" s="1"/>
      <c r="F913" s="1"/>
      <c r="G913" s="183"/>
      <c r="H913" s="1"/>
      <c r="I913" s="1"/>
      <c r="J913" s="1"/>
      <c r="K913" s="1"/>
      <c r="L913" s="1"/>
      <c r="M913" s="184"/>
      <c r="N913" s="1"/>
      <c r="O913" s="183"/>
      <c r="P913" s="1"/>
      <c r="Q913" s="19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35">
      <c r="A914" s="19"/>
      <c r="B914" s="19"/>
      <c r="C914" s="1"/>
      <c r="D914" s="19"/>
      <c r="E914" s="1"/>
      <c r="F914" s="1"/>
      <c r="G914" s="183"/>
      <c r="H914" s="1"/>
      <c r="I914" s="1"/>
      <c r="J914" s="1"/>
      <c r="K914" s="1"/>
      <c r="L914" s="1"/>
      <c r="M914" s="184"/>
      <c r="N914" s="1"/>
      <c r="O914" s="183"/>
      <c r="P914" s="1"/>
      <c r="Q914" s="19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35">
      <c r="A915" s="19"/>
      <c r="B915" s="19"/>
      <c r="C915" s="1"/>
      <c r="D915" s="19"/>
      <c r="E915" s="1"/>
      <c r="F915" s="1"/>
      <c r="G915" s="183"/>
      <c r="H915" s="1"/>
      <c r="I915" s="1"/>
      <c r="J915" s="1"/>
      <c r="K915" s="1"/>
      <c r="L915" s="1"/>
      <c r="M915" s="184"/>
      <c r="N915" s="1"/>
      <c r="O915" s="183"/>
      <c r="P915" s="1"/>
      <c r="Q915" s="19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35">
      <c r="A916" s="19"/>
      <c r="B916" s="19"/>
      <c r="C916" s="1"/>
      <c r="D916" s="19"/>
      <c r="E916" s="1"/>
      <c r="F916" s="1"/>
      <c r="G916" s="183"/>
      <c r="H916" s="1"/>
      <c r="I916" s="1"/>
      <c r="J916" s="1"/>
      <c r="K916" s="1"/>
      <c r="L916" s="1"/>
      <c r="M916" s="184"/>
      <c r="N916" s="1"/>
      <c r="O916" s="183"/>
      <c r="P916" s="1"/>
      <c r="Q916" s="19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35">
      <c r="A917" s="19"/>
      <c r="B917" s="19"/>
      <c r="C917" s="1"/>
      <c r="D917" s="19"/>
      <c r="E917" s="1"/>
      <c r="F917" s="1"/>
      <c r="G917" s="183"/>
      <c r="H917" s="1"/>
      <c r="I917" s="1"/>
      <c r="J917" s="1"/>
      <c r="K917" s="1"/>
      <c r="L917" s="1"/>
      <c r="M917" s="184"/>
      <c r="N917" s="1"/>
      <c r="O917" s="183"/>
      <c r="P917" s="1"/>
      <c r="Q917" s="19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35">
      <c r="A918" s="19"/>
      <c r="B918" s="19"/>
      <c r="C918" s="1"/>
      <c r="D918" s="19"/>
      <c r="E918" s="1"/>
      <c r="F918" s="1"/>
      <c r="G918" s="183"/>
      <c r="H918" s="1"/>
      <c r="I918" s="1"/>
      <c r="J918" s="1"/>
      <c r="K918" s="1"/>
      <c r="L918" s="1"/>
      <c r="M918" s="184"/>
      <c r="N918" s="1"/>
      <c r="O918" s="183"/>
      <c r="P918" s="1"/>
      <c r="Q918" s="19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35">
      <c r="A919" s="19"/>
      <c r="B919" s="19"/>
      <c r="C919" s="1"/>
      <c r="D919" s="19"/>
      <c r="E919" s="1"/>
      <c r="F919" s="1"/>
      <c r="G919" s="183"/>
      <c r="H919" s="1"/>
      <c r="I919" s="1"/>
      <c r="J919" s="1"/>
      <c r="K919" s="1"/>
      <c r="L919" s="1"/>
      <c r="M919" s="184"/>
      <c r="N919" s="1"/>
      <c r="O919" s="183"/>
      <c r="P919" s="1"/>
      <c r="Q919" s="19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35">
      <c r="A920" s="19"/>
      <c r="B920" s="19"/>
      <c r="C920" s="1"/>
      <c r="D920" s="19"/>
      <c r="E920" s="1"/>
      <c r="F920" s="1"/>
      <c r="G920" s="183"/>
      <c r="H920" s="1"/>
      <c r="I920" s="1"/>
      <c r="J920" s="1"/>
      <c r="K920" s="1"/>
      <c r="L920" s="1"/>
      <c r="M920" s="184"/>
      <c r="N920" s="1"/>
      <c r="O920" s="183"/>
      <c r="P920" s="1"/>
      <c r="Q920" s="19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35">
      <c r="A921" s="19"/>
      <c r="B921" s="19"/>
      <c r="C921" s="1"/>
      <c r="D921" s="19"/>
      <c r="E921" s="1"/>
      <c r="F921" s="1"/>
      <c r="G921" s="183"/>
      <c r="H921" s="1"/>
      <c r="I921" s="1"/>
      <c r="J921" s="1"/>
      <c r="K921" s="1"/>
      <c r="L921" s="1"/>
      <c r="M921" s="184"/>
      <c r="N921" s="1"/>
      <c r="O921" s="183"/>
      <c r="P921" s="1"/>
      <c r="Q921" s="19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35">
      <c r="A922" s="19"/>
      <c r="B922" s="19"/>
      <c r="C922" s="1"/>
      <c r="D922" s="19"/>
      <c r="E922" s="1"/>
      <c r="F922" s="1"/>
      <c r="G922" s="183"/>
      <c r="H922" s="1"/>
      <c r="I922" s="1"/>
      <c r="J922" s="1"/>
      <c r="K922" s="1"/>
      <c r="L922" s="1"/>
      <c r="M922" s="184"/>
      <c r="N922" s="1"/>
      <c r="O922" s="183"/>
      <c r="P922" s="1"/>
      <c r="Q922" s="19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35">
      <c r="A923" s="19"/>
      <c r="B923" s="19"/>
      <c r="C923" s="1"/>
      <c r="D923" s="19"/>
      <c r="E923" s="1"/>
      <c r="F923" s="1"/>
      <c r="G923" s="183"/>
      <c r="H923" s="1"/>
      <c r="I923" s="1"/>
      <c r="J923" s="1"/>
      <c r="K923" s="1"/>
      <c r="L923" s="1"/>
      <c r="M923" s="184"/>
      <c r="N923" s="1"/>
      <c r="O923" s="183"/>
      <c r="P923" s="1"/>
      <c r="Q923" s="19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35">
      <c r="A924" s="19"/>
      <c r="B924" s="19"/>
      <c r="C924" s="1"/>
      <c r="D924" s="19"/>
      <c r="E924" s="1"/>
      <c r="F924" s="1"/>
      <c r="G924" s="183"/>
      <c r="H924" s="1"/>
      <c r="I924" s="1"/>
      <c r="J924" s="1"/>
      <c r="K924" s="1"/>
      <c r="L924" s="1"/>
      <c r="M924" s="184"/>
      <c r="N924" s="1"/>
      <c r="O924" s="183"/>
      <c r="P924" s="1"/>
      <c r="Q924" s="19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35">
      <c r="A925" s="19"/>
      <c r="B925" s="19"/>
      <c r="C925" s="1"/>
      <c r="D925" s="19"/>
      <c r="E925" s="1"/>
      <c r="F925" s="1"/>
      <c r="G925" s="183"/>
      <c r="H925" s="1"/>
      <c r="I925" s="1"/>
      <c r="J925" s="1"/>
      <c r="K925" s="1"/>
      <c r="L925" s="1"/>
      <c r="M925" s="184"/>
      <c r="N925" s="1"/>
      <c r="O925" s="183"/>
      <c r="P925" s="1"/>
      <c r="Q925" s="19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35">
      <c r="A926" s="19"/>
      <c r="B926" s="19"/>
      <c r="C926" s="1"/>
      <c r="D926" s="19"/>
      <c r="E926" s="1"/>
      <c r="F926" s="1"/>
      <c r="G926" s="183"/>
      <c r="H926" s="1"/>
      <c r="I926" s="1"/>
      <c r="J926" s="1"/>
      <c r="K926" s="1"/>
      <c r="L926" s="1"/>
      <c r="M926" s="184"/>
      <c r="N926" s="1"/>
      <c r="O926" s="183"/>
      <c r="P926" s="1"/>
      <c r="Q926" s="19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35">
      <c r="A927" s="19"/>
      <c r="B927" s="19"/>
      <c r="C927" s="1"/>
      <c r="D927" s="19"/>
      <c r="E927" s="1"/>
      <c r="F927" s="1"/>
      <c r="G927" s="183"/>
      <c r="H927" s="1"/>
      <c r="I927" s="1"/>
      <c r="J927" s="1"/>
      <c r="K927" s="1"/>
      <c r="L927" s="1"/>
      <c r="M927" s="184"/>
      <c r="N927" s="1"/>
      <c r="O927" s="183"/>
      <c r="P927" s="1"/>
      <c r="Q927" s="19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35">
      <c r="A928" s="19"/>
      <c r="B928" s="19"/>
      <c r="C928" s="1"/>
      <c r="D928" s="19"/>
      <c r="E928" s="1"/>
      <c r="F928" s="1"/>
      <c r="G928" s="183"/>
      <c r="H928" s="1"/>
      <c r="I928" s="1"/>
      <c r="J928" s="1"/>
      <c r="K928" s="1"/>
      <c r="L928" s="1"/>
      <c r="M928" s="184"/>
      <c r="N928" s="1"/>
      <c r="O928" s="183"/>
      <c r="P928" s="1"/>
      <c r="Q928" s="19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35">
      <c r="A929" s="19"/>
      <c r="B929" s="19"/>
      <c r="C929" s="1"/>
      <c r="D929" s="19"/>
      <c r="E929" s="1"/>
      <c r="F929" s="1"/>
      <c r="G929" s="183"/>
      <c r="H929" s="1"/>
      <c r="I929" s="1"/>
      <c r="J929" s="1"/>
      <c r="K929" s="1"/>
      <c r="L929" s="1"/>
      <c r="M929" s="184"/>
      <c r="N929" s="1"/>
      <c r="O929" s="183"/>
      <c r="P929" s="1"/>
      <c r="Q929" s="19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35">
      <c r="A930" s="19"/>
      <c r="B930" s="19"/>
      <c r="C930" s="1"/>
      <c r="D930" s="19"/>
      <c r="E930" s="1"/>
      <c r="F930" s="1"/>
      <c r="G930" s="183"/>
      <c r="H930" s="1"/>
      <c r="I930" s="1"/>
      <c r="J930" s="1"/>
      <c r="K930" s="1"/>
      <c r="L930" s="1"/>
      <c r="M930" s="184"/>
      <c r="N930" s="1"/>
      <c r="O930" s="183"/>
      <c r="P930" s="1"/>
      <c r="Q930" s="19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35">
      <c r="A931" s="19"/>
      <c r="B931" s="19"/>
      <c r="C931" s="1"/>
      <c r="D931" s="19"/>
      <c r="E931" s="1"/>
      <c r="F931" s="1"/>
      <c r="G931" s="183"/>
      <c r="H931" s="1"/>
      <c r="I931" s="1"/>
      <c r="J931" s="1"/>
      <c r="K931" s="1"/>
      <c r="L931" s="1"/>
      <c r="M931" s="184"/>
      <c r="N931" s="1"/>
      <c r="O931" s="183"/>
      <c r="P931" s="1"/>
      <c r="Q931" s="19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35">
      <c r="A932" s="19"/>
      <c r="B932" s="19"/>
      <c r="C932" s="1"/>
      <c r="D932" s="19"/>
      <c r="E932" s="1"/>
      <c r="F932" s="1"/>
      <c r="G932" s="183"/>
      <c r="H932" s="1"/>
      <c r="I932" s="1"/>
      <c r="J932" s="1"/>
      <c r="K932" s="1"/>
      <c r="L932" s="1"/>
      <c r="M932" s="184"/>
      <c r="N932" s="1"/>
      <c r="O932" s="183"/>
      <c r="P932" s="1"/>
      <c r="Q932" s="19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35">
      <c r="A933" s="19"/>
      <c r="B933" s="19"/>
      <c r="C933" s="1"/>
      <c r="D933" s="19"/>
      <c r="E933" s="1"/>
      <c r="F933" s="1"/>
      <c r="G933" s="183"/>
      <c r="H933" s="1"/>
      <c r="I933" s="1"/>
      <c r="J933" s="1"/>
      <c r="K933" s="1"/>
      <c r="L933" s="1"/>
      <c r="M933" s="184"/>
      <c r="N933" s="1"/>
      <c r="O933" s="183"/>
      <c r="P933" s="1"/>
      <c r="Q933" s="19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35">
      <c r="A934" s="19"/>
      <c r="B934" s="19"/>
      <c r="C934" s="1"/>
      <c r="D934" s="19"/>
      <c r="E934" s="1"/>
      <c r="F934" s="1"/>
      <c r="G934" s="183"/>
      <c r="H934" s="1"/>
      <c r="I934" s="1"/>
      <c r="J934" s="1"/>
      <c r="K934" s="1"/>
      <c r="L934" s="1"/>
      <c r="M934" s="184"/>
      <c r="N934" s="1"/>
      <c r="O934" s="183"/>
      <c r="P934" s="1"/>
      <c r="Q934" s="19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35">
      <c r="A935" s="19"/>
      <c r="B935" s="19"/>
      <c r="C935" s="1"/>
      <c r="D935" s="19"/>
      <c r="E935" s="1"/>
      <c r="F935" s="1"/>
      <c r="G935" s="183"/>
      <c r="H935" s="1"/>
      <c r="I935" s="1"/>
      <c r="J935" s="1"/>
      <c r="K935" s="1"/>
      <c r="L935" s="1"/>
      <c r="M935" s="184"/>
      <c r="N935" s="1"/>
      <c r="O935" s="183"/>
      <c r="P935" s="1"/>
      <c r="Q935" s="19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35">
      <c r="A936" s="19"/>
      <c r="B936" s="19"/>
      <c r="C936" s="1"/>
      <c r="D936" s="19"/>
      <c r="E936" s="1"/>
      <c r="F936" s="1"/>
      <c r="G936" s="183"/>
      <c r="H936" s="1"/>
      <c r="I936" s="1"/>
      <c r="J936" s="1"/>
      <c r="K936" s="1"/>
      <c r="L936" s="1"/>
      <c r="M936" s="184"/>
      <c r="N936" s="1"/>
      <c r="O936" s="183"/>
      <c r="P936" s="1"/>
      <c r="Q936" s="19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35">
      <c r="A937" s="19"/>
      <c r="B937" s="19"/>
      <c r="C937" s="1"/>
      <c r="D937" s="19"/>
      <c r="E937" s="1"/>
      <c r="F937" s="1"/>
      <c r="G937" s="183"/>
      <c r="H937" s="1"/>
      <c r="I937" s="1"/>
      <c r="J937" s="1"/>
      <c r="K937" s="1"/>
      <c r="L937" s="1"/>
      <c r="M937" s="184"/>
      <c r="N937" s="1"/>
      <c r="O937" s="183"/>
      <c r="P937" s="1"/>
      <c r="Q937" s="19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35">
      <c r="A938" s="19"/>
      <c r="B938" s="19"/>
      <c r="C938" s="1"/>
      <c r="D938" s="19"/>
      <c r="E938" s="1"/>
      <c r="F938" s="1"/>
      <c r="G938" s="183"/>
      <c r="H938" s="1"/>
      <c r="I938" s="1"/>
      <c r="J938" s="1"/>
      <c r="K938" s="1"/>
      <c r="L938" s="1"/>
      <c r="M938" s="184"/>
      <c r="N938" s="1"/>
      <c r="O938" s="183"/>
      <c r="P938" s="1"/>
      <c r="Q938" s="19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35">
      <c r="A939" s="19"/>
      <c r="B939" s="19"/>
      <c r="C939" s="1"/>
      <c r="D939" s="19"/>
      <c r="E939" s="1"/>
      <c r="F939" s="1"/>
      <c r="G939" s="183"/>
      <c r="H939" s="1"/>
      <c r="I939" s="1"/>
      <c r="J939" s="1"/>
      <c r="K939" s="1"/>
      <c r="L939" s="1"/>
      <c r="M939" s="184"/>
      <c r="N939" s="1"/>
      <c r="O939" s="183"/>
      <c r="P939" s="1"/>
      <c r="Q939" s="19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35">
      <c r="A940" s="19"/>
      <c r="B940" s="19"/>
      <c r="C940" s="1"/>
      <c r="D940" s="19"/>
      <c r="E940" s="1"/>
      <c r="F940" s="1"/>
      <c r="G940" s="183"/>
      <c r="H940" s="1"/>
      <c r="I940" s="1"/>
      <c r="J940" s="1"/>
      <c r="K940" s="1"/>
      <c r="L940" s="1"/>
      <c r="M940" s="184"/>
      <c r="N940" s="1"/>
      <c r="O940" s="183"/>
      <c r="P940" s="1"/>
      <c r="Q940" s="19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35">
      <c r="A941" s="19"/>
      <c r="B941" s="19"/>
      <c r="C941" s="1"/>
      <c r="D941" s="19"/>
      <c r="E941" s="1"/>
      <c r="F941" s="1"/>
      <c r="G941" s="183"/>
      <c r="H941" s="1"/>
      <c r="I941" s="1"/>
      <c r="J941" s="1"/>
      <c r="K941" s="1"/>
      <c r="L941" s="1"/>
      <c r="M941" s="184"/>
      <c r="N941" s="1"/>
      <c r="O941" s="183"/>
      <c r="P941" s="1"/>
      <c r="Q941" s="19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35">
      <c r="A942" s="19"/>
      <c r="B942" s="19"/>
      <c r="C942" s="1"/>
      <c r="D942" s="19"/>
      <c r="E942" s="1"/>
      <c r="F942" s="1"/>
      <c r="G942" s="183"/>
      <c r="H942" s="1"/>
      <c r="I942" s="1"/>
      <c r="J942" s="1"/>
      <c r="K942" s="1"/>
      <c r="L942" s="1"/>
      <c r="M942" s="184"/>
      <c r="N942" s="1"/>
      <c r="O942" s="183"/>
      <c r="P942" s="1"/>
      <c r="Q942" s="19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35">
      <c r="A943" s="19"/>
      <c r="B943" s="19"/>
      <c r="C943" s="1"/>
      <c r="D943" s="19"/>
      <c r="E943" s="1"/>
      <c r="F943" s="1"/>
      <c r="G943" s="183"/>
      <c r="H943" s="1"/>
      <c r="I943" s="1"/>
      <c r="J943" s="1"/>
      <c r="K943" s="1"/>
      <c r="L943" s="1"/>
      <c r="M943" s="184"/>
      <c r="N943" s="1"/>
      <c r="O943" s="183"/>
      <c r="P943" s="1"/>
      <c r="Q943" s="19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35">
      <c r="A944" s="19"/>
      <c r="B944" s="19"/>
      <c r="C944" s="1"/>
      <c r="D944" s="19"/>
      <c r="E944" s="1"/>
      <c r="F944" s="1"/>
      <c r="G944" s="183"/>
      <c r="H944" s="1"/>
      <c r="I944" s="1"/>
      <c r="J944" s="1"/>
      <c r="K944" s="1"/>
      <c r="L944" s="1"/>
      <c r="M944" s="184"/>
      <c r="N944" s="1"/>
      <c r="O944" s="183"/>
      <c r="P944" s="1"/>
      <c r="Q944" s="19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35">
      <c r="A945" s="19"/>
      <c r="B945" s="19"/>
      <c r="C945" s="1"/>
      <c r="D945" s="19"/>
      <c r="E945" s="1"/>
      <c r="F945" s="1"/>
      <c r="G945" s="183"/>
      <c r="H945" s="1"/>
      <c r="I945" s="1"/>
      <c r="J945" s="1"/>
      <c r="K945" s="1"/>
      <c r="L945" s="1"/>
      <c r="M945" s="184"/>
      <c r="N945" s="1"/>
      <c r="O945" s="183"/>
      <c r="P945" s="1"/>
      <c r="Q945" s="19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35">
      <c r="A946" s="19"/>
      <c r="B946" s="19"/>
      <c r="C946" s="1"/>
      <c r="D946" s="19"/>
      <c r="E946" s="1"/>
      <c r="F946" s="1"/>
      <c r="G946" s="183"/>
      <c r="H946" s="1"/>
      <c r="I946" s="1"/>
      <c r="J946" s="1"/>
      <c r="K946" s="1"/>
      <c r="L946" s="1"/>
      <c r="M946" s="184"/>
      <c r="N946" s="1"/>
      <c r="O946" s="183"/>
      <c r="P946" s="1"/>
      <c r="Q946" s="19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35">
      <c r="A947" s="19"/>
      <c r="B947" s="19"/>
      <c r="C947" s="1"/>
      <c r="D947" s="19"/>
      <c r="E947" s="1"/>
      <c r="F947" s="1"/>
      <c r="G947" s="183"/>
      <c r="H947" s="1"/>
      <c r="I947" s="1"/>
      <c r="J947" s="1"/>
      <c r="K947" s="1"/>
      <c r="L947" s="1"/>
      <c r="M947" s="184"/>
      <c r="N947" s="1"/>
      <c r="O947" s="183"/>
      <c r="P947" s="1"/>
      <c r="Q947" s="19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35">
      <c r="A948" s="19"/>
      <c r="B948" s="19"/>
      <c r="C948" s="1"/>
      <c r="D948" s="19"/>
      <c r="E948" s="1"/>
      <c r="F948" s="1"/>
      <c r="G948" s="183"/>
      <c r="H948" s="1"/>
      <c r="I948" s="1"/>
      <c r="J948" s="1"/>
      <c r="K948" s="1"/>
      <c r="L948" s="1"/>
      <c r="M948" s="184"/>
      <c r="N948" s="1"/>
      <c r="O948" s="183"/>
      <c r="P948" s="1"/>
      <c r="Q948" s="19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35">
      <c r="A949" s="19"/>
      <c r="B949" s="19"/>
      <c r="C949" s="1"/>
      <c r="D949" s="19"/>
      <c r="E949" s="1"/>
      <c r="F949" s="1"/>
      <c r="G949" s="183"/>
      <c r="H949" s="1"/>
      <c r="I949" s="1"/>
      <c r="J949" s="1"/>
      <c r="K949" s="1"/>
      <c r="L949" s="1"/>
      <c r="M949" s="184"/>
      <c r="N949" s="1"/>
      <c r="O949" s="183"/>
      <c r="P949" s="1"/>
      <c r="Q949" s="19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35">
      <c r="A950" s="19"/>
      <c r="B950" s="19"/>
      <c r="C950" s="1"/>
      <c r="D950" s="19"/>
      <c r="E950" s="1"/>
      <c r="F950" s="1"/>
      <c r="G950" s="183"/>
      <c r="H950" s="1"/>
      <c r="I950" s="1"/>
      <c r="J950" s="1"/>
      <c r="K950" s="1"/>
      <c r="L950" s="1"/>
      <c r="M950" s="184"/>
      <c r="N950" s="1"/>
      <c r="O950" s="183"/>
      <c r="P950" s="1"/>
      <c r="Q950" s="19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35">
      <c r="A951" s="19"/>
      <c r="B951" s="19"/>
      <c r="C951" s="1"/>
      <c r="D951" s="19"/>
      <c r="E951" s="1"/>
      <c r="F951" s="1"/>
      <c r="G951" s="183"/>
      <c r="H951" s="1"/>
      <c r="I951" s="1"/>
      <c r="J951" s="1"/>
      <c r="K951" s="1"/>
      <c r="L951" s="1"/>
      <c r="M951" s="184"/>
      <c r="N951" s="1"/>
      <c r="O951" s="183"/>
      <c r="P951" s="1"/>
      <c r="Q951" s="19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35">
      <c r="A952" s="19"/>
      <c r="B952" s="19"/>
      <c r="C952" s="1"/>
      <c r="D952" s="19"/>
      <c r="E952" s="1"/>
      <c r="F952" s="1"/>
      <c r="G952" s="183"/>
      <c r="H952" s="1"/>
      <c r="I952" s="1"/>
      <c r="J952" s="1"/>
      <c r="K952" s="1"/>
      <c r="L952" s="1"/>
      <c r="M952" s="184"/>
      <c r="N952" s="1"/>
      <c r="O952" s="183"/>
      <c r="P952" s="1"/>
      <c r="Q952" s="19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35">
      <c r="A953" s="19"/>
      <c r="B953" s="19"/>
      <c r="C953" s="1"/>
      <c r="D953" s="19"/>
      <c r="E953" s="1"/>
      <c r="F953" s="1"/>
      <c r="G953" s="183"/>
      <c r="H953" s="1"/>
      <c r="I953" s="1"/>
      <c r="J953" s="1"/>
      <c r="K953" s="1"/>
      <c r="L953" s="1"/>
      <c r="M953" s="184"/>
      <c r="N953" s="1"/>
      <c r="O953" s="183"/>
      <c r="P953" s="1"/>
      <c r="Q953" s="19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35">
      <c r="A954" s="19"/>
      <c r="B954" s="19"/>
      <c r="C954" s="1"/>
      <c r="D954" s="19"/>
      <c r="E954" s="1"/>
      <c r="F954" s="1"/>
      <c r="G954" s="183"/>
      <c r="H954" s="1"/>
      <c r="I954" s="1"/>
      <c r="J954" s="1"/>
      <c r="K954" s="1"/>
      <c r="L954" s="1"/>
      <c r="M954" s="184"/>
      <c r="N954" s="1"/>
      <c r="O954" s="183"/>
      <c r="P954" s="1"/>
      <c r="Q954" s="19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35">
      <c r="A955" s="19"/>
      <c r="B955" s="19"/>
      <c r="C955" s="1"/>
      <c r="D955" s="19"/>
      <c r="E955" s="1"/>
      <c r="F955" s="1"/>
      <c r="G955" s="183"/>
      <c r="H955" s="1"/>
      <c r="I955" s="1"/>
      <c r="J955" s="1"/>
      <c r="K955" s="1"/>
      <c r="L955" s="1"/>
      <c r="M955" s="184"/>
      <c r="N955" s="1"/>
      <c r="O955" s="183"/>
      <c r="P955" s="1"/>
      <c r="Q955" s="19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35">
      <c r="A956" s="19"/>
      <c r="B956" s="19"/>
      <c r="C956" s="1"/>
      <c r="D956" s="19"/>
      <c r="E956" s="1"/>
      <c r="F956" s="1"/>
      <c r="G956" s="183"/>
      <c r="H956" s="1"/>
      <c r="I956" s="1"/>
      <c r="J956" s="1"/>
      <c r="K956" s="1"/>
      <c r="L956" s="1"/>
      <c r="M956" s="184"/>
      <c r="N956" s="1"/>
      <c r="O956" s="183"/>
      <c r="P956" s="1"/>
      <c r="Q956" s="19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35">
      <c r="A957" s="19"/>
      <c r="B957" s="19"/>
      <c r="C957" s="1"/>
      <c r="D957" s="19"/>
      <c r="E957" s="1"/>
      <c r="F957" s="1"/>
      <c r="G957" s="183"/>
      <c r="H957" s="1"/>
      <c r="I957" s="1"/>
      <c r="J957" s="1"/>
      <c r="K957" s="1"/>
      <c r="L957" s="1"/>
      <c r="M957" s="184"/>
      <c r="N957" s="1"/>
      <c r="O957" s="183"/>
      <c r="P957" s="1"/>
      <c r="Q957" s="19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35">
      <c r="A958" s="19"/>
      <c r="B958" s="19"/>
      <c r="C958" s="1"/>
      <c r="D958" s="19"/>
      <c r="E958" s="1"/>
      <c r="F958" s="1"/>
      <c r="G958" s="183"/>
      <c r="H958" s="1"/>
      <c r="I958" s="1"/>
      <c r="J958" s="1"/>
      <c r="K958" s="1"/>
      <c r="L958" s="1"/>
      <c r="M958" s="184"/>
      <c r="N958" s="1"/>
      <c r="O958" s="183"/>
      <c r="P958" s="1"/>
      <c r="Q958" s="19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35">
      <c r="A959" s="19"/>
      <c r="B959" s="19"/>
      <c r="C959" s="1"/>
      <c r="D959" s="19"/>
      <c r="E959" s="1"/>
      <c r="F959" s="1"/>
      <c r="G959" s="183"/>
      <c r="H959" s="1"/>
      <c r="I959" s="1"/>
      <c r="J959" s="1"/>
      <c r="K959" s="1"/>
      <c r="L959" s="1"/>
      <c r="M959" s="184"/>
      <c r="N959" s="1"/>
      <c r="O959" s="183"/>
      <c r="P959" s="1"/>
      <c r="Q959" s="19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35">
      <c r="A960" s="19"/>
      <c r="B960" s="19"/>
      <c r="C960" s="1"/>
      <c r="D960" s="19"/>
      <c r="E960" s="1"/>
      <c r="F960" s="1"/>
      <c r="G960" s="183"/>
      <c r="H960" s="1"/>
      <c r="I960" s="1"/>
      <c r="J960" s="1"/>
      <c r="K960" s="1"/>
      <c r="L960" s="1"/>
      <c r="M960" s="184"/>
      <c r="N960" s="1"/>
      <c r="O960" s="183"/>
      <c r="P960" s="1"/>
      <c r="Q960" s="19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35">
      <c r="A961" s="19"/>
      <c r="B961" s="19"/>
      <c r="C961" s="1"/>
      <c r="D961" s="19"/>
      <c r="E961" s="1"/>
      <c r="F961" s="1"/>
      <c r="G961" s="183"/>
      <c r="H961" s="1"/>
      <c r="I961" s="1"/>
      <c r="J961" s="1"/>
      <c r="K961" s="1"/>
      <c r="L961" s="1"/>
      <c r="M961" s="184"/>
      <c r="N961" s="1"/>
      <c r="O961" s="183"/>
      <c r="P961" s="1"/>
      <c r="Q961" s="19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35">
      <c r="A962" s="19"/>
      <c r="B962" s="19"/>
      <c r="C962" s="1"/>
      <c r="D962" s="19"/>
      <c r="E962" s="1"/>
      <c r="F962" s="1"/>
      <c r="G962" s="183"/>
      <c r="H962" s="1"/>
      <c r="I962" s="1"/>
      <c r="J962" s="1"/>
      <c r="K962" s="1"/>
      <c r="L962" s="1"/>
      <c r="M962" s="184"/>
      <c r="N962" s="1"/>
      <c r="O962" s="183"/>
      <c r="P962" s="1"/>
      <c r="Q962" s="19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35">
      <c r="A963" s="19"/>
      <c r="B963" s="19"/>
      <c r="C963" s="1"/>
      <c r="D963" s="19"/>
      <c r="E963" s="1"/>
      <c r="F963" s="1"/>
      <c r="G963" s="183"/>
      <c r="H963" s="1"/>
      <c r="I963" s="1"/>
      <c r="J963" s="1"/>
      <c r="K963" s="1"/>
      <c r="L963" s="1"/>
      <c r="M963" s="184"/>
      <c r="N963" s="1"/>
      <c r="O963" s="183"/>
      <c r="P963" s="1"/>
      <c r="Q963" s="19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35">
      <c r="A964" s="19"/>
      <c r="B964" s="19"/>
      <c r="C964" s="1"/>
      <c r="D964" s="19"/>
      <c r="E964" s="1"/>
      <c r="F964" s="1"/>
      <c r="G964" s="183"/>
      <c r="H964" s="1"/>
      <c r="I964" s="1"/>
      <c r="J964" s="1"/>
      <c r="K964" s="1"/>
      <c r="L964" s="1"/>
      <c r="M964" s="184"/>
      <c r="N964" s="1"/>
      <c r="O964" s="183"/>
      <c r="P964" s="1"/>
      <c r="Q964" s="19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35">
      <c r="A965" s="19"/>
      <c r="B965" s="19"/>
      <c r="C965" s="1"/>
      <c r="D965" s="19"/>
      <c r="E965" s="1"/>
      <c r="F965" s="1"/>
      <c r="G965" s="183"/>
      <c r="H965" s="1"/>
      <c r="I965" s="1"/>
      <c r="J965" s="1"/>
      <c r="K965" s="1"/>
      <c r="L965" s="1"/>
      <c r="M965" s="184"/>
      <c r="N965" s="1"/>
      <c r="O965" s="183"/>
      <c r="P965" s="1"/>
      <c r="Q965" s="19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35">
      <c r="A966" s="19"/>
      <c r="B966" s="19"/>
      <c r="C966" s="1"/>
      <c r="D966" s="19"/>
      <c r="E966" s="1"/>
      <c r="F966" s="1"/>
      <c r="G966" s="183"/>
      <c r="H966" s="1"/>
      <c r="I966" s="1"/>
      <c r="J966" s="1"/>
      <c r="K966" s="1"/>
      <c r="L966" s="1"/>
      <c r="M966" s="184"/>
      <c r="N966" s="1"/>
      <c r="O966" s="183"/>
      <c r="P966" s="1"/>
      <c r="Q966" s="19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35">
      <c r="A967" s="19"/>
      <c r="B967" s="19"/>
      <c r="C967" s="1"/>
      <c r="D967" s="19"/>
      <c r="E967" s="1"/>
      <c r="F967" s="1"/>
      <c r="G967" s="183"/>
      <c r="H967" s="1"/>
      <c r="I967" s="1"/>
      <c r="J967" s="1"/>
      <c r="K967" s="1"/>
      <c r="L967" s="1"/>
      <c r="M967" s="184"/>
      <c r="N967" s="1"/>
      <c r="O967" s="183"/>
      <c r="P967" s="1"/>
      <c r="Q967" s="19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35">
      <c r="A968" s="19"/>
      <c r="B968" s="19"/>
      <c r="C968" s="1"/>
      <c r="D968" s="19"/>
      <c r="E968" s="1"/>
      <c r="F968" s="1"/>
      <c r="G968" s="183"/>
      <c r="H968" s="1"/>
      <c r="I968" s="1"/>
      <c r="J968" s="1"/>
      <c r="K968" s="1"/>
      <c r="L968" s="1"/>
      <c r="M968" s="184"/>
      <c r="N968" s="1"/>
      <c r="O968" s="183"/>
      <c r="P968" s="1"/>
      <c r="Q968" s="19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35">
      <c r="A969" s="19"/>
      <c r="B969" s="19"/>
      <c r="C969" s="1"/>
      <c r="D969" s="19"/>
      <c r="E969" s="1"/>
      <c r="F969" s="1"/>
      <c r="G969" s="183"/>
      <c r="H969" s="1"/>
      <c r="I969" s="1"/>
      <c r="J969" s="1"/>
      <c r="K969" s="1"/>
      <c r="L969" s="1"/>
      <c r="M969" s="184"/>
      <c r="N969" s="1"/>
      <c r="O969" s="183"/>
      <c r="P969" s="1"/>
      <c r="Q969" s="19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35">
      <c r="A970" s="19"/>
      <c r="B970" s="19"/>
      <c r="C970" s="1"/>
      <c r="D970" s="19"/>
      <c r="E970" s="1"/>
      <c r="F970" s="1"/>
      <c r="G970" s="183"/>
      <c r="H970" s="1"/>
      <c r="I970" s="1"/>
      <c r="J970" s="1"/>
      <c r="K970" s="1"/>
      <c r="L970" s="1"/>
      <c r="M970" s="184"/>
      <c r="N970" s="1"/>
      <c r="O970" s="183"/>
      <c r="P970" s="1"/>
      <c r="Q970" s="19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35">
      <c r="A971" s="19"/>
      <c r="B971" s="19"/>
      <c r="C971" s="1"/>
      <c r="D971" s="19"/>
      <c r="E971" s="1"/>
      <c r="F971" s="1"/>
      <c r="G971" s="183"/>
      <c r="H971" s="1"/>
      <c r="I971" s="1"/>
      <c r="J971" s="1"/>
      <c r="K971" s="1"/>
      <c r="L971" s="1"/>
      <c r="M971" s="184"/>
      <c r="N971" s="1"/>
      <c r="O971" s="183"/>
      <c r="P971" s="1"/>
      <c r="Q971" s="19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35">
      <c r="A972" s="19"/>
      <c r="B972" s="19"/>
      <c r="C972" s="1"/>
      <c r="D972" s="19"/>
      <c r="E972" s="1"/>
      <c r="F972" s="1"/>
      <c r="G972" s="183"/>
      <c r="H972" s="1"/>
      <c r="I972" s="1"/>
      <c r="J972" s="1"/>
      <c r="K972" s="1"/>
      <c r="L972" s="1"/>
      <c r="M972" s="184"/>
      <c r="N972" s="1"/>
      <c r="O972" s="183"/>
      <c r="P972" s="1"/>
      <c r="Q972" s="19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35">
      <c r="A973" s="19"/>
      <c r="B973" s="19"/>
      <c r="C973" s="1"/>
      <c r="D973" s="19"/>
      <c r="E973" s="1"/>
      <c r="F973" s="1"/>
      <c r="G973" s="183"/>
      <c r="H973" s="1"/>
      <c r="I973" s="1"/>
      <c r="J973" s="1"/>
      <c r="K973" s="1"/>
      <c r="L973" s="1"/>
      <c r="M973" s="184"/>
      <c r="N973" s="1"/>
      <c r="O973" s="183"/>
      <c r="P973" s="1"/>
      <c r="Q973" s="19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35">
      <c r="A974" s="19"/>
      <c r="B974" s="19"/>
      <c r="C974" s="1"/>
      <c r="D974" s="19"/>
      <c r="E974" s="1"/>
      <c r="F974" s="1"/>
      <c r="G974" s="183"/>
      <c r="H974" s="1"/>
      <c r="I974" s="1"/>
      <c r="J974" s="1"/>
      <c r="K974" s="1"/>
      <c r="L974" s="1"/>
      <c r="M974" s="184"/>
      <c r="N974" s="1"/>
      <c r="O974" s="183"/>
      <c r="P974" s="1"/>
      <c r="Q974" s="19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35">
      <c r="A975" s="19"/>
      <c r="B975" s="19"/>
      <c r="C975" s="1"/>
      <c r="D975" s="19"/>
      <c r="E975" s="1"/>
      <c r="F975" s="1"/>
      <c r="G975" s="183"/>
      <c r="H975" s="1"/>
      <c r="I975" s="1"/>
      <c r="J975" s="1"/>
      <c r="K975" s="1"/>
      <c r="L975" s="1"/>
      <c r="M975" s="184"/>
      <c r="N975" s="1"/>
      <c r="O975" s="183"/>
      <c r="P975" s="1"/>
      <c r="Q975" s="19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35">
      <c r="A976" s="19"/>
      <c r="B976" s="19"/>
      <c r="C976" s="1"/>
      <c r="D976" s="19"/>
      <c r="E976" s="1"/>
      <c r="F976" s="1"/>
      <c r="G976" s="183"/>
      <c r="H976" s="1"/>
      <c r="I976" s="1"/>
      <c r="J976" s="1"/>
      <c r="K976" s="1"/>
      <c r="L976" s="1"/>
      <c r="M976" s="184"/>
      <c r="N976" s="1"/>
      <c r="O976" s="183"/>
      <c r="P976" s="1"/>
      <c r="Q976" s="19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35">
      <c r="A977" s="19"/>
      <c r="B977" s="19"/>
      <c r="C977" s="1"/>
      <c r="D977" s="19"/>
      <c r="E977" s="1"/>
      <c r="F977" s="1"/>
      <c r="G977" s="183"/>
      <c r="H977" s="1"/>
      <c r="I977" s="1"/>
      <c r="J977" s="1"/>
      <c r="K977" s="1"/>
      <c r="L977" s="1"/>
      <c r="M977" s="184"/>
      <c r="N977" s="1"/>
      <c r="O977" s="183"/>
      <c r="P977" s="1"/>
      <c r="Q977" s="19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35">
      <c r="A978" s="19"/>
      <c r="B978" s="19"/>
      <c r="C978" s="1"/>
      <c r="D978" s="19"/>
      <c r="E978" s="1"/>
      <c r="F978" s="1"/>
      <c r="G978" s="183"/>
      <c r="H978" s="1"/>
      <c r="I978" s="1"/>
      <c r="J978" s="1"/>
      <c r="K978" s="1"/>
      <c r="L978" s="1"/>
      <c r="M978" s="184"/>
      <c r="N978" s="1"/>
      <c r="O978" s="183"/>
      <c r="P978" s="1"/>
      <c r="Q978" s="19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35">
      <c r="A979" s="19"/>
      <c r="B979" s="19"/>
      <c r="C979" s="1"/>
      <c r="D979" s="19"/>
      <c r="E979" s="1"/>
      <c r="F979" s="1"/>
      <c r="G979" s="183"/>
      <c r="H979" s="1"/>
      <c r="I979" s="1"/>
      <c r="J979" s="1"/>
      <c r="K979" s="1"/>
      <c r="L979" s="1"/>
      <c r="M979" s="184"/>
      <c r="N979" s="1"/>
      <c r="O979" s="183"/>
      <c r="P979" s="1"/>
      <c r="Q979" s="19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35">
      <c r="A980" s="19"/>
      <c r="B980" s="19"/>
      <c r="C980" s="1"/>
      <c r="D980" s="19"/>
      <c r="E980" s="1"/>
      <c r="F980" s="1"/>
      <c r="G980" s="183"/>
      <c r="H980" s="1"/>
      <c r="I980" s="1"/>
      <c r="J980" s="1"/>
      <c r="K980" s="1"/>
      <c r="L980" s="1"/>
      <c r="M980" s="184"/>
      <c r="N980" s="1"/>
      <c r="O980" s="183"/>
      <c r="P980" s="1"/>
      <c r="Q980" s="19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35">
      <c r="A981" s="19"/>
      <c r="B981" s="19"/>
      <c r="C981" s="1"/>
      <c r="D981" s="19"/>
      <c r="E981" s="1"/>
      <c r="F981" s="1"/>
      <c r="G981" s="183"/>
      <c r="H981" s="1"/>
      <c r="I981" s="1"/>
      <c r="J981" s="1"/>
      <c r="K981" s="1"/>
      <c r="L981" s="1"/>
      <c r="M981" s="184"/>
      <c r="N981" s="1"/>
      <c r="O981" s="183"/>
      <c r="P981" s="1"/>
      <c r="Q981" s="19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35">
      <c r="A982" s="19"/>
      <c r="B982" s="19"/>
      <c r="C982" s="1"/>
      <c r="D982" s="19"/>
      <c r="E982" s="1"/>
      <c r="F982" s="1"/>
      <c r="G982" s="183"/>
      <c r="H982" s="1"/>
      <c r="I982" s="1"/>
      <c r="J982" s="1"/>
      <c r="K982" s="1"/>
      <c r="L982" s="1"/>
      <c r="M982" s="184"/>
      <c r="N982" s="1"/>
      <c r="O982" s="183"/>
      <c r="P982" s="1"/>
      <c r="Q982" s="19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35">
      <c r="A983" s="19"/>
      <c r="B983" s="19"/>
      <c r="C983" s="1"/>
      <c r="D983" s="19"/>
      <c r="E983" s="1"/>
      <c r="F983" s="1"/>
      <c r="G983" s="183"/>
      <c r="H983" s="1"/>
      <c r="I983" s="1"/>
      <c r="J983" s="1"/>
      <c r="K983" s="1"/>
      <c r="L983" s="1"/>
      <c r="M983" s="184"/>
      <c r="N983" s="1"/>
      <c r="O983" s="183"/>
      <c r="P983" s="1"/>
      <c r="Q983" s="19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35">
      <c r="A984" s="19"/>
      <c r="B984" s="19"/>
      <c r="C984" s="1"/>
      <c r="D984" s="19"/>
      <c r="E984" s="1"/>
      <c r="F984" s="1"/>
      <c r="G984" s="183"/>
      <c r="H984" s="1"/>
      <c r="I984" s="1"/>
      <c r="J984" s="1"/>
      <c r="K984" s="1"/>
      <c r="L984" s="1"/>
      <c r="M984" s="184"/>
      <c r="N984" s="1"/>
      <c r="O984" s="183"/>
      <c r="P984" s="1"/>
      <c r="Q984" s="19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35">
      <c r="A985" s="19"/>
      <c r="B985" s="19"/>
      <c r="C985" s="1"/>
      <c r="D985" s="19"/>
      <c r="E985" s="1"/>
      <c r="F985" s="1"/>
      <c r="G985" s="183"/>
      <c r="H985" s="1"/>
      <c r="I985" s="1"/>
      <c r="J985" s="1"/>
      <c r="K985" s="1"/>
      <c r="L985" s="1"/>
      <c r="M985" s="184"/>
      <c r="N985" s="1"/>
      <c r="O985" s="183"/>
      <c r="P985" s="1"/>
      <c r="Q985" s="19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35">
      <c r="A986" s="19"/>
      <c r="B986" s="19"/>
      <c r="C986" s="1"/>
      <c r="D986" s="19"/>
      <c r="E986" s="1"/>
      <c r="F986" s="1"/>
      <c r="G986" s="183"/>
      <c r="H986" s="1"/>
      <c r="I986" s="1"/>
      <c r="J986" s="1"/>
      <c r="K986" s="1"/>
      <c r="L986" s="1"/>
      <c r="M986" s="184"/>
      <c r="N986" s="1"/>
      <c r="O986" s="183"/>
      <c r="P986" s="1"/>
      <c r="Q986" s="19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35">
      <c r="A987" s="19"/>
      <c r="B987" s="19"/>
      <c r="C987" s="1"/>
      <c r="D987" s="19"/>
      <c r="E987" s="1"/>
      <c r="F987" s="1"/>
      <c r="G987" s="183"/>
      <c r="H987" s="1"/>
      <c r="I987" s="1"/>
      <c r="J987" s="1"/>
      <c r="K987" s="1"/>
      <c r="L987" s="1"/>
      <c r="M987" s="184"/>
      <c r="N987" s="1"/>
      <c r="O987" s="183"/>
      <c r="P987" s="1"/>
      <c r="Q987" s="19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35">
      <c r="A988" s="19"/>
      <c r="B988" s="19"/>
      <c r="C988" s="1"/>
      <c r="D988" s="19"/>
      <c r="E988" s="1"/>
      <c r="F988" s="1"/>
      <c r="G988" s="183"/>
      <c r="H988" s="1"/>
      <c r="I988" s="1"/>
      <c r="J988" s="1"/>
      <c r="K988" s="1"/>
      <c r="L988" s="1"/>
      <c r="M988" s="184"/>
      <c r="N988" s="1"/>
      <c r="O988" s="183"/>
      <c r="P988" s="1"/>
      <c r="Q988" s="19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35">
      <c r="A989" s="19"/>
      <c r="B989" s="19"/>
      <c r="C989" s="1"/>
      <c r="D989" s="19"/>
      <c r="E989" s="1"/>
      <c r="F989" s="1"/>
      <c r="G989" s="183"/>
      <c r="H989" s="1"/>
      <c r="I989" s="1"/>
      <c r="J989" s="1"/>
      <c r="K989" s="1"/>
      <c r="L989" s="1"/>
      <c r="M989" s="184"/>
      <c r="N989" s="1"/>
      <c r="O989" s="183"/>
      <c r="P989" s="1"/>
      <c r="Q989" s="19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35">
      <c r="A990" s="19"/>
      <c r="B990" s="19"/>
      <c r="C990" s="1"/>
      <c r="D990" s="19"/>
      <c r="E990" s="1"/>
      <c r="F990" s="1"/>
      <c r="G990" s="183"/>
      <c r="H990" s="1"/>
      <c r="I990" s="1"/>
      <c r="J990" s="1"/>
      <c r="K990" s="1"/>
      <c r="L990" s="1"/>
      <c r="M990" s="184"/>
      <c r="N990" s="1"/>
      <c r="O990" s="183"/>
      <c r="P990" s="1"/>
      <c r="Q990" s="19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35">
      <c r="A991" s="19"/>
      <c r="B991" s="19"/>
      <c r="C991" s="1"/>
      <c r="D991" s="19"/>
      <c r="E991" s="1"/>
      <c r="F991" s="1"/>
      <c r="G991" s="183"/>
      <c r="H991" s="1"/>
      <c r="I991" s="1"/>
      <c r="J991" s="1"/>
      <c r="K991" s="1"/>
      <c r="L991" s="1"/>
      <c r="M991" s="184"/>
      <c r="N991" s="1"/>
      <c r="O991" s="183"/>
      <c r="P991" s="1"/>
      <c r="Q991" s="19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35">
      <c r="A992" s="19"/>
      <c r="B992" s="19"/>
      <c r="C992" s="1"/>
      <c r="D992" s="19"/>
      <c r="E992" s="1"/>
      <c r="F992" s="1"/>
      <c r="G992" s="183"/>
      <c r="H992" s="1"/>
      <c r="I992" s="1"/>
      <c r="J992" s="1"/>
      <c r="K992" s="1"/>
      <c r="L992" s="1"/>
      <c r="M992" s="184"/>
      <c r="N992" s="1"/>
      <c r="O992" s="183"/>
      <c r="P992" s="1"/>
      <c r="Q992" s="19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35">
      <c r="A993" s="19"/>
      <c r="B993" s="19"/>
      <c r="C993" s="1"/>
      <c r="D993" s="19"/>
      <c r="E993" s="1"/>
      <c r="F993" s="1"/>
      <c r="G993" s="183"/>
      <c r="H993" s="1"/>
      <c r="I993" s="1"/>
      <c r="J993" s="1"/>
      <c r="K993" s="1"/>
      <c r="L993" s="1"/>
      <c r="M993" s="184"/>
      <c r="N993" s="1"/>
      <c r="O993" s="183"/>
      <c r="P993" s="1"/>
      <c r="Q993" s="19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 x14ac:dyDescent="0.35">
      <c r="A994" s="19"/>
      <c r="B994" s="19"/>
      <c r="C994" s="1"/>
      <c r="D994" s="19"/>
      <c r="E994" s="1"/>
      <c r="F994" s="1"/>
      <c r="G994" s="183"/>
      <c r="H994" s="1"/>
      <c r="I994" s="1"/>
      <c r="J994" s="1"/>
      <c r="K994" s="1"/>
      <c r="L994" s="1"/>
      <c r="M994" s="184"/>
      <c r="N994" s="1"/>
      <c r="O994" s="183"/>
      <c r="P994" s="1"/>
      <c r="Q994" s="19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 x14ac:dyDescent="0.35">
      <c r="A995" s="19"/>
      <c r="B995" s="19"/>
      <c r="C995" s="1"/>
      <c r="D995" s="19"/>
      <c r="E995" s="1"/>
      <c r="F995" s="1"/>
      <c r="G995" s="183"/>
      <c r="H995" s="1"/>
      <c r="I995" s="1"/>
      <c r="J995" s="1"/>
      <c r="K995" s="1"/>
      <c r="L995" s="1"/>
      <c r="M995" s="184"/>
      <c r="N995" s="1"/>
      <c r="O995" s="183"/>
      <c r="P995" s="1"/>
      <c r="Q995" s="19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 x14ac:dyDescent="0.35">
      <c r="A996" s="19"/>
      <c r="B996" s="19"/>
      <c r="C996" s="1"/>
      <c r="D996" s="19"/>
      <c r="E996" s="1"/>
      <c r="F996" s="1"/>
      <c r="G996" s="183"/>
      <c r="H996" s="1"/>
      <c r="I996" s="1"/>
      <c r="J996" s="1"/>
      <c r="K996" s="1"/>
      <c r="L996" s="1"/>
      <c r="M996" s="184"/>
      <c r="N996" s="1"/>
      <c r="O996" s="183"/>
      <c r="P996" s="1"/>
      <c r="Q996" s="19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 x14ac:dyDescent="0.35">
      <c r="A997" s="19"/>
      <c r="B997" s="19"/>
      <c r="C997" s="1"/>
      <c r="D997" s="19"/>
      <c r="E997" s="1"/>
      <c r="F997" s="1"/>
      <c r="G997" s="183"/>
      <c r="H997" s="1"/>
      <c r="I997" s="1"/>
      <c r="J997" s="1"/>
      <c r="K997" s="1"/>
      <c r="L997" s="1"/>
      <c r="M997" s="184"/>
      <c r="N997" s="1"/>
      <c r="O997" s="183"/>
      <c r="P997" s="1"/>
      <c r="Q997" s="19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 x14ac:dyDescent="0.35">
      <c r="A998" s="19"/>
      <c r="B998" s="19"/>
      <c r="C998" s="1"/>
      <c r="D998" s="19"/>
      <c r="E998" s="1"/>
      <c r="F998" s="1"/>
      <c r="G998" s="183"/>
      <c r="H998" s="1"/>
      <c r="I998" s="1"/>
      <c r="J998" s="1"/>
      <c r="K998" s="1"/>
      <c r="L998" s="1"/>
      <c r="M998" s="184"/>
      <c r="N998" s="1"/>
      <c r="O998" s="183"/>
      <c r="P998" s="1"/>
      <c r="Q998" s="19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 x14ac:dyDescent="0.35">
      <c r="A999" s="19"/>
      <c r="B999" s="19"/>
      <c r="C999" s="1"/>
      <c r="D999" s="19"/>
      <c r="E999" s="1"/>
      <c r="F999" s="1"/>
      <c r="G999" s="183"/>
      <c r="H999" s="1"/>
      <c r="I999" s="1"/>
      <c r="J999" s="1"/>
      <c r="K999" s="1"/>
      <c r="L999" s="1"/>
      <c r="M999" s="184"/>
      <c r="N999" s="1"/>
      <c r="O999" s="183"/>
      <c r="P999" s="1"/>
      <c r="Q999" s="19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 x14ac:dyDescent="0.35">
      <c r="A1000" s="19"/>
      <c r="B1000" s="19"/>
      <c r="C1000" s="1"/>
      <c r="D1000" s="19"/>
      <c r="E1000" s="1"/>
      <c r="F1000" s="1"/>
      <c r="G1000" s="183"/>
      <c r="H1000" s="1"/>
      <c r="I1000" s="1"/>
      <c r="J1000" s="1"/>
      <c r="K1000" s="1"/>
      <c r="L1000" s="1"/>
      <c r="M1000" s="184"/>
      <c r="N1000" s="1"/>
      <c r="O1000" s="183"/>
      <c r="P1000" s="1"/>
      <c r="Q1000" s="19"/>
      <c r="R1000" s="1"/>
      <c r="S1000" s="1"/>
      <c r="T1000" s="1"/>
      <c r="U1000" s="1"/>
      <c r="V1000" s="1"/>
      <c r="W1000" s="1"/>
      <c r="X1000" s="1"/>
      <c r="Y1000" s="1"/>
      <c r="Z1000" s="1"/>
    </row>
  </sheetData>
  <sortState xmlns:xlrd2="http://schemas.microsoft.com/office/spreadsheetml/2017/richdata2" ref="A120:M124">
    <sortCondition ref="B120:B124"/>
  </sortState>
  <mergeCells count="7">
    <mergeCell ref="B1:P1"/>
    <mergeCell ref="B2:P2"/>
    <mergeCell ref="B3:K3"/>
    <mergeCell ref="E4:F4"/>
    <mergeCell ref="H4:I4"/>
    <mergeCell ref="K4:L4"/>
    <mergeCell ref="O3:U3"/>
  </mergeCells>
  <dataValidations count="1">
    <dataValidation type="list" allowBlank="1" showInputMessage="1" showErrorMessage="1" errorTitle="ادخال خاطئ" error="ادخال خاطئ" sqref="E60:E64 H60:H64 K60:K64 E54:E58 H54:H58 K54:K58 K48:K52 H48:H52 E48:E52 E42:E46 H42:H46 K42:K46 K36:K40 H36:H40 E36:E40 E30:E34 H30:H34 K30:K34 K24:K28 H24:H28 E24:E28 E18:E22 H18:H22 K18:K22 K12:K16 H12:H16 E12:E16 E6:E10 H6:H10 K6:K10" xr:uid="{00000000-0002-0000-0400-000000000000}">
      <formula1>"-,0,2,4,6"</formula1>
    </dataValidation>
  </dataValidations>
  <printOptions horizontalCentered="1"/>
  <pageMargins left="7.874015748031496E-2" right="0.11811023622047245" top="0.31496062992125984" bottom="0.15748031496062992" header="0" footer="0"/>
  <pageSetup scale="71" orientation="landscape" r:id="rId1"/>
  <rowBreaks count="4" manualBreakCount="4">
    <brk id="29" max="15" man="1"/>
    <brk id="53" max="15" man="1"/>
    <brk id="77" max="15" man="1"/>
    <brk id="101" max="15" man="1"/>
  </rowBreaks>
  <colBreaks count="1" manualBreakCount="1">
    <brk id="17" max="1048575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rgb="FF00B0F0"/>
  </sheetPr>
  <dimension ref="A1:AK1000"/>
  <sheetViews>
    <sheetView topLeftCell="B1" zoomScaleNormal="100" zoomScaleSheetLayoutView="55" workbookViewId="0">
      <selection activeCell="B1" sqref="B1:L1"/>
    </sheetView>
  </sheetViews>
  <sheetFormatPr defaultColWidth="14.36328125" defaultRowHeight="15" customHeight="1" x14ac:dyDescent="0.35"/>
  <cols>
    <col min="1" max="1" width="6.453125" hidden="1" customWidth="1"/>
    <col min="2" max="2" width="6.54296875" customWidth="1"/>
    <col min="3" max="3" width="32.54296875" customWidth="1"/>
    <col min="4" max="4" width="28.08984375" customWidth="1"/>
    <col min="5" max="5" width="10.453125" customWidth="1"/>
    <col min="6" max="7" width="7.36328125" customWidth="1"/>
    <col min="8" max="8" width="9.1796875" customWidth="1"/>
    <col min="9" max="9" width="10.08984375" customWidth="1"/>
    <col min="10" max="11" width="7.54296875" customWidth="1"/>
    <col min="12" max="12" width="9" customWidth="1"/>
    <col min="13" max="13" width="4" hidden="1" customWidth="1"/>
    <col min="14" max="37" width="5.54296875" customWidth="1"/>
  </cols>
  <sheetData>
    <row r="1" spans="1:37" ht="14.25" customHeight="1" x14ac:dyDescent="0.35">
      <c r="A1" s="1"/>
      <c r="B1" s="689" t="str">
        <f>'M. List'!B1</f>
        <v>Royal Jordanian Equestrian Federation</v>
      </c>
      <c r="C1" s="690"/>
      <c r="D1" s="690"/>
      <c r="E1" s="690"/>
      <c r="F1" s="690"/>
      <c r="G1" s="690"/>
      <c r="H1" s="690"/>
      <c r="I1" s="690"/>
      <c r="J1" s="690"/>
      <c r="K1" s="690"/>
      <c r="L1" s="69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 t="s">
        <v>55</v>
      </c>
    </row>
    <row r="2" spans="1:37" ht="23.25" customHeight="1" x14ac:dyDescent="0.35">
      <c r="A2" s="1"/>
      <c r="B2" s="689" t="str">
        <f>'M. List'!B2</f>
        <v>WC Qualifying Tournament for Tent Pegging - Jordan 2026 Group B</v>
      </c>
      <c r="C2" s="690"/>
      <c r="D2" s="690"/>
      <c r="E2" s="690"/>
      <c r="F2" s="690"/>
      <c r="G2" s="690"/>
      <c r="H2" s="690"/>
      <c r="I2" s="690"/>
      <c r="J2" s="690"/>
      <c r="K2" s="690"/>
      <c r="L2" s="69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37" ht="25.5" customHeight="1" x14ac:dyDescent="0.35">
      <c r="A3" s="1"/>
      <c r="B3" s="692" t="s">
        <v>56</v>
      </c>
      <c r="C3" s="693"/>
      <c r="D3" s="693"/>
      <c r="E3" s="694"/>
      <c r="F3" s="185"/>
      <c r="G3" s="185"/>
      <c r="H3" s="186" t="s">
        <v>7</v>
      </c>
      <c r="I3" s="695">
        <f>'M. List'!D3</f>
        <v>46283</v>
      </c>
      <c r="J3" s="696"/>
      <c r="K3" s="187"/>
      <c r="L3" s="188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</row>
    <row r="4" spans="1:37" ht="31.5" customHeight="1" x14ac:dyDescent="0.35">
      <c r="A4" s="1"/>
      <c r="B4" s="189"/>
      <c r="C4" s="189"/>
      <c r="D4" s="189"/>
      <c r="E4" s="190"/>
      <c r="F4" s="191" t="s">
        <v>57</v>
      </c>
      <c r="G4" s="192"/>
      <c r="H4" s="193" t="s">
        <v>2</v>
      </c>
      <c r="I4" s="194" t="s">
        <v>10</v>
      </c>
      <c r="J4" s="697" t="s">
        <v>58</v>
      </c>
      <c r="K4" s="684"/>
      <c r="L4" s="195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</row>
    <row r="5" spans="1:37" ht="42.75" customHeight="1" x14ac:dyDescent="0.35">
      <c r="A5" s="5"/>
      <c r="B5" s="196" t="s">
        <v>11</v>
      </c>
      <c r="C5" s="141" t="s">
        <v>12</v>
      </c>
      <c r="D5" s="196" t="s">
        <v>13</v>
      </c>
      <c r="E5" s="197" t="s">
        <v>14</v>
      </c>
      <c r="F5" s="198" t="s">
        <v>59</v>
      </c>
      <c r="G5" s="198" t="s">
        <v>44</v>
      </c>
      <c r="H5" s="199" t="s">
        <v>51</v>
      </c>
      <c r="I5" s="200" t="s">
        <v>16</v>
      </c>
      <c r="J5" s="201" t="s">
        <v>60</v>
      </c>
      <c r="K5" s="202" t="s">
        <v>61</v>
      </c>
      <c r="L5" s="196" t="s">
        <v>17</v>
      </c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</row>
    <row r="6" spans="1:37" ht="22.5" customHeight="1" x14ac:dyDescent="0.35">
      <c r="A6" s="1">
        <v>1</v>
      </c>
      <c r="B6" s="155">
        <v>1</v>
      </c>
      <c r="C6" s="98">
        <f t="array" ref="C6:D6">VLOOKUP(A6,'M. List'!$A$5:$E$124,{3,4},0)</f>
        <v>0</v>
      </c>
      <c r="D6" s="39" t="str">
        <v>T1</v>
      </c>
      <c r="E6" s="203">
        <f t="array" ref="E6">INDEX('Ind Result (1)'!$J$5:$J$105,MATCH(C6,'Ind Result (1)'!$C$5:$C$105,0))</f>
        <v>0</v>
      </c>
      <c r="F6" s="204"/>
      <c r="G6" s="205"/>
      <c r="H6" s="206"/>
      <c r="I6" s="207">
        <f>E11+H8</f>
        <v>0</v>
      </c>
      <c r="J6" s="204"/>
      <c r="K6" s="205"/>
      <c r="L6" s="208">
        <f>RANK(I6,(I$6,I$12,I$18,I$24,I$30,I$36,I$42,I$48,I$54,I$60,I$66,I$72,I$78,I$84,I$90,I$96,I$102,I$108,I$114,I$120),0)</f>
        <v>1</v>
      </c>
      <c r="M6" s="1">
        <f t="shared" ref="M6:M37" si="0">IF(D6&gt;0,M5+1,0)</f>
        <v>1</v>
      </c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</row>
    <row r="7" spans="1:37" ht="22.5" customHeight="1" x14ac:dyDescent="0.35">
      <c r="A7" s="1">
        <v>2</v>
      </c>
      <c r="B7" s="155">
        <v>2</v>
      </c>
      <c r="C7" s="39">
        <f t="array" ref="C7:D7">VLOOKUP(A7,'M. List'!$A$5:$E$124,{3,4},0)</f>
        <v>0</v>
      </c>
      <c r="D7" s="39" t="str">
        <v>T1</v>
      </c>
      <c r="E7" s="203">
        <f t="array" ref="E7">INDEX('Ind Result (1)'!$J$5:$J$105,MATCH(C7,'Ind Result (1)'!$C$5:$C$105,0))</f>
        <v>0</v>
      </c>
      <c r="F7" s="209"/>
      <c r="G7" s="209"/>
      <c r="H7" s="210"/>
      <c r="I7" s="211"/>
      <c r="J7" s="209"/>
      <c r="K7" s="209"/>
      <c r="L7" s="212">
        <f>L6</f>
        <v>1</v>
      </c>
      <c r="M7" s="1">
        <f t="shared" si="0"/>
        <v>2</v>
      </c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</row>
    <row r="8" spans="1:37" ht="22.5" customHeight="1" x14ac:dyDescent="0.35">
      <c r="A8" s="1">
        <v>3</v>
      </c>
      <c r="B8" s="155">
        <v>3</v>
      </c>
      <c r="C8" s="39">
        <f t="array" ref="C8:D8">VLOOKUP(A8,'M. List'!$A$5:$E$124,{3,4},0)</f>
        <v>0</v>
      </c>
      <c r="D8" s="39" t="str">
        <v>T1</v>
      </c>
      <c r="E8" s="203">
        <f t="array" ref="E8">INDEX('Ind Result (1)'!$J$5:$J$105,MATCH(C8,'Ind Result (1)'!$C$5:$C$105,0))</f>
        <v>0</v>
      </c>
      <c r="F8" s="205">
        <f>VLOOKUP(A11,'Team day 1'!A11:Q125,15,0)</f>
        <v>0</v>
      </c>
      <c r="G8" s="205">
        <f>VLOOKUP(A11,'PL day 1'!A11:M125,12,0)</f>
        <v>0</v>
      </c>
      <c r="H8" s="213">
        <f>G6+G8+F8</f>
        <v>0</v>
      </c>
      <c r="I8" s="211">
        <f>I6</f>
        <v>0</v>
      </c>
      <c r="J8" s="205"/>
      <c r="K8" s="205"/>
      <c r="L8" s="214">
        <f>L7</f>
        <v>1</v>
      </c>
      <c r="M8" s="1">
        <f t="shared" si="0"/>
        <v>3</v>
      </c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</row>
    <row r="9" spans="1:37" ht="22.5" customHeight="1" x14ac:dyDescent="0.35">
      <c r="A9" s="1">
        <v>4</v>
      </c>
      <c r="B9" s="155">
        <v>4</v>
      </c>
      <c r="C9" s="39">
        <f t="array" ref="C9:D9">VLOOKUP(A9,'M. List'!$A$5:$E$124,{3,4},0)</f>
        <v>0</v>
      </c>
      <c r="D9" s="39" t="str">
        <v>T1</v>
      </c>
      <c r="E9" s="203">
        <f t="array" ref="E9">INDEX('Ind Result (1)'!$J$5:$J$105,MATCH(C9,'Ind Result (1)'!$C$5:$C$105,0))</f>
        <v>0</v>
      </c>
      <c r="F9" s="209"/>
      <c r="G9" s="209"/>
      <c r="H9" s="210"/>
      <c r="I9" s="211"/>
      <c r="J9" s="209"/>
      <c r="K9" s="209"/>
      <c r="L9" s="212">
        <f>L8</f>
        <v>1</v>
      </c>
      <c r="M9" s="1">
        <f t="shared" si="0"/>
        <v>4</v>
      </c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</row>
    <row r="10" spans="1:37" ht="22.5" customHeight="1" x14ac:dyDescent="0.35">
      <c r="A10" s="1">
        <v>5</v>
      </c>
      <c r="B10" s="163">
        <v>5</v>
      </c>
      <c r="C10" s="110">
        <f t="array" ref="C10:D10">VLOOKUP(A10,'M. List'!$A$5:$E$124,{3,4},0)</f>
        <v>0</v>
      </c>
      <c r="D10" s="110" t="str">
        <v>T1</v>
      </c>
      <c r="E10" s="203">
        <f t="array" ref="E10">INDEX('Ind Result (1)'!$J$5:$J$105,MATCH(C10,'Ind Result (1)'!$C$5:$C$105,0))</f>
        <v>0</v>
      </c>
      <c r="F10" s="209"/>
      <c r="G10" s="209"/>
      <c r="H10" s="210"/>
      <c r="I10" s="211"/>
      <c r="J10" s="209"/>
      <c r="K10" s="209"/>
      <c r="L10" s="216">
        <f>L9</f>
        <v>1</v>
      </c>
      <c r="M10" s="1">
        <f t="shared" si="0"/>
        <v>5</v>
      </c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</row>
    <row r="11" spans="1:37" ht="21.75" customHeight="1" x14ac:dyDescent="0.35">
      <c r="A11" s="1">
        <v>6</v>
      </c>
      <c r="B11" s="168" t="s">
        <v>18</v>
      </c>
      <c r="C11" s="169" t="s">
        <v>18</v>
      </c>
      <c r="D11" s="227" t="str">
        <f>D10</f>
        <v>T1</v>
      </c>
      <c r="E11" s="218">
        <f>SUM(E6:E10)</f>
        <v>0</v>
      </c>
      <c r="F11" s="218">
        <f>SUM(F6:F10)</f>
        <v>0</v>
      </c>
      <c r="G11" s="218">
        <f>SUM(G6:G10)</f>
        <v>0</v>
      </c>
      <c r="H11" s="218"/>
      <c r="I11" s="219"/>
      <c r="J11" s="220"/>
      <c r="K11" s="220"/>
      <c r="L11" s="221">
        <f>L10</f>
        <v>1</v>
      </c>
      <c r="M11" s="1">
        <f t="shared" si="0"/>
        <v>6</v>
      </c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76"/>
      <c r="AC11" s="176"/>
      <c r="AD11" s="176"/>
      <c r="AE11" s="176"/>
      <c r="AF11" s="176"/>
      <c r="AG11" s="176"/>
      <c r="AH11" s="176"/>
      <c r="AI11" s="176"/>
      <c r="AJ11" s="176"/>
      <c r="AK11" s="176"/>
    </row>
    <row r="12" spans="1:37" ht="22.5" customHeight="1" x14ac:dyDescent="0.35">
      <c r="A12" s="1">
        <v>7</v>
      </c>
      <c r="B12" s="150">
        <v>6</v>
      </c>
      <c r="C12" s="98">
        <f t="array" ref="C12:D12">VLOOKUP(A12,'M. List'!$A$5:$E$124,{3,4},0)</f>
        <v>0</v>
      </c>
      <c r="D12" s="98" t="str">
        <v>T2</v>
      </c>
      <c r="E12" s="203">
        <f t="array" ref="E12">INDEX('Ind Result (1)'!$J$5:$J$105,MATCH(C12,'Ind Result (1)'!$C$5:$C$105,0))</f>
        <v>0</v>
      </c>
      <c r="F12" s="204"/>
      <c r="G12" s="205"/>
      <c r="H12" s="206"/>
      <c r="I12" s="223">
        <f>E17+H14</f>
        <v>0</v>
      </c>
      <c r="J12" s="204"/>
      <c r="K12" s="205"/>
      <c r="L12" s="224">
        <f>RANK(I12,(I$6,I$12,I$18,I$24,I$30,I$36,I$42,I$48,I$54,I$60,I$66,I$72,I$78,I$84,I$90,I$96,I$102,I$108,I$114,I$120),0)</f>
        <v>1</v>
      </c>
      <c r="M12" s="1">
        <f t="shared" si="0"/>
        <v>7</v>
      </c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</row>
    <row r="13" spans="1:37" ht="22.5" customHeight="1" x14ac:dyDescent="0.35">
      <c r="A13" s="1">
        <v>8</v>
      </c>
      <c r="B13" s="155">
        <v>7</v>
      </c>
      <c r="C13" s="39">
        <f t="array" ref="C13:D13">VLOOKUP(A13,'M. List'!$A$5:$E$124,{3,4},0)</f>
        <v>0</v>
      </c>
      <c r="D13" s="39" t="str">
        <v>T2</v>
      </c>
      <c r="E13" s="203">
        <f t="array" ref="E13">INDEX('Ind Result (1)'!$J$5:$J$105,MATCH(C13,'Ind Result (1)'!$C$5:$C$105,0))</f>
        <v>0</v>
      </c>
      <c r="F13" s="209"/>
      <c r="G13" s="209"/>
      <c r="H13" s="210"/>
      <c r="I13" s="211"/>
      <c r="J13" s="209"/>
      <c r="K13" s="209"/>
      <c r="L13" s="212">
        <f>L12</f>
        <v>1</v>
      </c>
      <c r="M13" s="1">
        <f t="shared" si="0"/>
        <v>8</v>
      </c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</row>
    <row r="14" spans="1:37" ht="22.5" customHeight="1" x14ac:dyDescent="0.35">
      <c r="A14" s="1">
        <v>9</v>
      </c>
      <c r="B14" s="155">
        <v>8</v>
      </c>
      <c r="C14" s="39">
        <f t="array" ref="C14:D14">VLOOKUP(A14,'M. List'!$A$5:$E$124,{3,4},0)</f>
        <v>0</v>
      </c>
      <c r="D14" s="39" t="str">
        <v>T2</v>
      </c>
      <c r="E14" s="203">
        <f t="array" ref="E14">INDEX('Ind Result (1)'!$J$5:$J$105,MATCH(C14,'Ind Result (1)'!$C$5:$C$105,0))</f>
        <v>0</v>
      </c>
      <c r="F14" s="205">
        <f>VLOOKUP(A17,'Team day 1'!A17:Q131,15,0)</f>
        <v>0</v>
      </c>
      <c r="G14" s="205">
        <f>VLOOKUP(A17,'PL day 1'!A17:M131,12,0)</f>
        <v>0</v>
      </c>
      <c r="H14" s="213">
        <f>G12+G14+F14</f>
        <v>0</v>
      </c>
      <c r="I14" s="211">
        <f>I12</f>
        <v>0</v>
      </c>
      <c r="J14" s="205"/>
      <c r="K14" s="205"/>
      <c r="L14" s="214">
        <f>L13</f>
        <v>1</v>
      </c>
      <c r="M14" s="1">
        <f t="shared" si="0"/>
        <v>9</v>
      </c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</row>
    <row r="15" spans="1:37" ht="22.5" customHeight="1" x14ac:dyDescent="0.35">
      <c r="A15" s="1">
        <v>10</v>
      </c>
      <c r="B15" s="155">
        <v>9</v>
      </c>
      <c r="C15" s="39">
        <f t="array" ref="C15:D15">VLOOKUP(A15,'M. List'!$A$5:$E$124,{3,4},0)</f>
        <v>0</v>
      </c>
      <c r="D15" s="39" t="str">
        <v>T2</v>
      </c>
      <c r="E15" s="203">
        <f t="array" ref="E15">INDEX('Ind Result (1)'!$J$5:$J$105,MATCH(C15,'Ind Result (1)'!$C$5:$C$105,0))</f>
        <v>0</v>
      </c>
      <c r="F15" s="209"/>
      <c r="G15" s="209"/>
      <c r="H15" s="210"/>
      <c r="I15" s="211"/>
      <c r="J15" s="209"/>
      <c r="K15" s="209"/>
      <c r="L15" s="212">
        <f>L14</f>
        <v>1</v>
      </c>
      <c r="M15" s="1">
        <f t="shared" si="0"/>
        <v>10</v>
      </c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</row>
    <row r="16" spans="1:37" ht="22.5" customHeight="1" x14ac:dyDescent="0.35">
      <c r="A16" s="1">
        <v>11</v>
      </c>
      <c r="B16" s="155">
        <v>10</v>
      </c>
      <c r="C16" s="39">
        <f t="array" ref="C16:D16">VLOOKUP(A16,'M. List'!$A$5:$E$124,{3,4},0)</f>
        <v>0</v>
      </c>
      <c r="D16" s="39" t="str">
        <v>T2</v>
      </c>
      <c r="E16" s="203">
        <f t="array" ref="E16">INDEX('Ind Result (1)'!$J$5:$J$105,MATCH(C16,'Ind Result (1)'!$C$5:$C$105,0))</f>
        <v>0</v>
      </c>
      <c r="F16" s="209"/>
      <c r="G16" s="209"/>
      <c r="H16" s="210"/>
      <c r="I16" s="225"/>
      <c r="J16" s="209"/>
      <c r="K16" s="209"/>
      <c r="L16" s="226">
        <f>L15</f>
        <v>1</v>
      </c>
      <c r="M16" s="1">
        <f t="shared" si="0"/>
        <v>11</v>
      </c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</row>
    <row r="17" spans="1:37" ht="21.75" customHeight="1" x14ac:dyDescent="0.35">
      <c r="A17" s="1">
        <v>12</v>
      </c>
      <c r="B17" s="168" t="s">
        <v>18</v>
      </c>
      <c r="C17" s="169" t="s">
        <v>18</v>
      </c>
      <c r="D17" s="227" t="str">
        <f>D16</f>
        <v>T2</v>
      </c>
      <c r="E17" s="218">
        <f>SUM(E12:E16)</f>
        <v>0</v>
      </c>
      <c r="F17" s="218">
        <f>SUM(F12:F16)</f>
        <v>0</v>
      </c>
      <c r="G17" s="218">
        <f>SUM(G12:G16)</f>
        <v>0</v>
      </c>
      <c r="H17" s="218"/>
      <c r="I17" s="219"/>
      <c r="J17" s="220"/>
      <c r="K17" s="220"/>
      <c r="L17" s="221">
        <f>L16</f>
        <v>1</v>
      </c>
      <c r="M17" s="1">
        <f t="shared" si="0"/>
        <v>12</v>
      </c>
      <c r="N17" s="1"/>
      <c r="O17" s="176"/>
      <c r="P17" s="176"/>
      <c r="Q17" s="176"/>
      <c r="R17" s="176"/>
      <c r="S17" s="176"/>
      <c r="T17" s="176"/>
      <c r="U17" s="176"/>
      <c r="V17" s="176"/>
      <c r="W17" s="176"/>
      <c r="X17" s="176"/>
      <c r="Y17" s="176"/>
      <c r="Z17" s="176"/>
      <c r="AA17" s="176"/>
      <c r="AB17" s="176"/>
      <c r="AC17" s="176"/>
      <c r="AD17" s="176"/>
      <c r="AE17" s="176"/>
      <c r="AF17" s="176"/>
      <c r="AG17" s="176"/>
      <c r="AH17" s="176"/>
      <c r="AI17" s="176"/>
      <c r="AJ17" s="176"/>
      <c r="AK17" s="176"/>
    </row>
    <row r="18" spans="1:37" ht="22.5" customHeight="1" x14ac:dyDescent="0.35">
      <c r="A18" s="1">
        <v>13</v>
      </c>
      <c r="B18" s="155">
        <v>11</v>
      </c>
      <c r="C18" s="39">
        <f t="array" ref="C18:D18">VLOOKUP(A18,'M. List'!$A$5:$E$124,{3,4},0)</f>
        <v>0</v>
      </c>
      <c r="D18" s="39" t="str">
        <v>T3</v>
      </c>
      <c r="E18" s="203">
        <f t="array" ref="E18">INDEX('Ind Result (1)'!$J$5:$J$105,MATCH(C18,'Ind Result (1)'!$C$5:$C$105,0))</f>
        <v>0</v>
      </c>
      <c r="F18" s="204"/>
      <c r="G18" s="205"/>
      <c r="H18" s="206"/>
      <c r="I18" s="207">
        <f>E23+H20</f>
        <v>0</v>
      </c>
      <c r="J18" s="204"/>
      <c r="K18" s="205"/>
      <c r="L18" s="208">
        <f>RANK(I18,(I$6,I$12,I$18,I$24,I$30,I$36,I$42,I$48,I$54,I$60,I$66,I$72,I$78,I$84,I$90,I$96,I$102,I$108,I$114,I$120),0)</f>
        <v>1</v>
      </c>
      <c r="M18" s="1">
        <f t="shared" si="0"/>
        <v>13</v>
      </c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</row>
    <row r="19" spans="1:37" ht="22.5" customHeight="1" x14ac:dyDescent="0.35">
      <c r="A19" s="1">
        <v>14</v>
      </c>
      <c r="B19" s="155">
        <v>12</v>
      </c>
      <c r="C19" s="39">
        <f t="array" ref="C19:D19">VLOOKUP(A19,'M. List'!$A$5:$E$124,{3,4},0)</f>
        <v>0</v>
      </c>
      <c r="D19" s="45" t="str">
        <v>T3</v>
      </c>
      <c r="E19" s="203">
        <f t="array" ref="E19">INDEX('Ind Result (1)'!$J$5:$J$105,MATCH(C19,'Ind Result (1)'!$C$5:$C$105,0))</f>
        <v>0</v>
      </c>
      <c r="F19" s="209"/>
      <c r="G19" s="209"/>
      <c r="H19" s="210"/>
      <c r="I19" s="211"/>
      <c r="J19" s="209"/>
      <c r="K19" s="209"/>
      <c r="L19" s="212">
        <f>L18</f>
        <v>1</v>
      </c>
      <c r="M19" s="1">
        <f t="shared" si="0"/>
        <v>14</v>
      </c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</row>
    <row r="20" spans="1:37" ht="22.5" customHeight="1" x14ac:dyDescent="0.35">
      <c r="A20" s="1">
        <v>15</v>
      </c>
      <c r="B20" s="155">
        <v>13</v>
      </c>
      <c r="C20" s="39">
        <f t="array" ref="C20:D20">VLOOKUP(A20,'M. List'!$A$5:$E$124,{3,4},0)</f>
        <v>0</v>
      </c>
      <c r="D20" s="45" t="str">
        <v>T3</v>
      </c>
      <c r="E20" s="203">
        <f t="array" ref="E20">INDEX('Ind Result (1)'!$J$5:$J$105,MATCH(C20,'Ind Result (1)'!$C$5:$C$105,0))</f>
        <v>0</v>
      </c>
      <c r="F20" s="205">
        <f>VLOOKUP(A23,'Team day 1'!A23:Q137,15,0)</f>
        <v>0</v>
      </c>
      <c r="G20" s="205">
        <f>VLOOKUP(A23,'PL day 1'!A23:M137,12,0)</f>
        <v>0</v>
      </c>
      <c r="H20" s="213">
        <f>G18+G20+F20</f>
        <v>0</v>
      </c>
      <c r="I20" s="211">
        <f>I18</f>
        <v>0</v>
      </c>
      <c r="J20" s="205"/>
      <c r="K20" s="205"/>
      <c r="L20" s="214">
        <f>L19</f>
        <v>1</v>
      </c>
      <c r="M20" s="1">
        <f t="shared" si="0"/>
        <v>15</v>
      </c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</row>
    <row r="21" spans="1:37" ht="22.5" customHeight="1" x14ac:dyDescent="0.35">
      <c r="A21" s="1">
        <v>16</v>
      </c>
      <c r="B21" s="155">
        <v>14</v>
      </c>
      <c r="C21" s="39">
        <f t="array" ref="C21:D21">VLOOKUP(A21,'M. List'!$A$5:$E$124,{3,4},0)</f>
        <v>0</v>
      </c>
      <c r="D21" s="45" t="str">
        <v>T3</v>
      </c>
      <c r="E21" s="203">
        <f t="array" ref="E21">INDEX('Ind Result (1)'!$J$5:$J$105,MATCH(C21,'Ind Result (1)'!$C$5:$C$105,0))</f>
        <v>0</v>
      </c>
      <c r="F21" s="209"/>
      <c r="G21" s="209"/>
      <c r="H21" s="210"/>
      <c r="I21" s="211"/>
      <c r="J21" s="209"/>
      <c r="K21" s="209"/>
      <c r="L21" s="212">
        <f>L20</f>
        <v>1</v>
      </c>
      <c r="M21" s="1">
        <f t="shared" si="0"/>
        <v>16</v>
      </c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</row>
    <row r="22" spans="1:37" ht="22.5" customHeight="1" x14ac:dyDescent="0.35">
      <c r="A22" s="1">
        <v>17</v>
      </c>
      <c r="B22" s="155">
        <v>15</v>
      </c>
      <c r="C22" s="39">
        <f t="array" ref="C22:D22">VLOOKUP(A22,'M. List'!$A$5:$E$124,{3,4},0)</f>
        <v>0</v>
      </c>
      <c r="D22" s="45" t="str">
        <v>T3</v>
      </c>
      <c r="E22" s="203">
        <f t="array" ref="E22">INDEX('Ind Result (1)'!$J$5:$J$105,MATCH(C22,'Ind Result (1)'!$C$5:$C$105,0))</f>
        <v>0</v>
      </c>
      <c r="F22" s="209"/>
      <c r="G22" s="209"/>
      <c r="H22" s="210"/>
      <c r="I22" s="225"/>
      <c r="J22" s="209"/>
      <c r="K22" s="209"/>
      <c r="L22" s="226">
        <f>L21</f>
        <v>1</v>
      </c>
      <c r="M22" s="1">
        <f t="shared" si="0"/>
        <v>17</v>
      </c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</row>
    <row r="23" spans="1:37" ht="21.75" customHeight="1" x14ac:dyDescent="0.35">
      <c r="A23" s="1">
        <v>18</v>
      </c>
      <c r="B23" s="168" t="s">
        <v>18</v>
      </c>
      <c r="C23" s="169" t="s">
        <v>18</v>
      </c>
      <c r="D23" s="217" t="str">
        <f>D22</f>
        <v>T3</v>
      </c>
      <c r="E23" s="218">
        <f>SUM(E18:E22)</f>
        <v>0</v>
      </c>
      <c r="F23" s="218">
        <f>SUM(F18:F22)</f>
        <v>0</v>
      </c>
      <c r="G23" s="218">
        <f>SUM(G18:G22)</f>
        <v>0</v>
      </c>
      <c r="H23" s="218"/>
      <c r="I23" s="219"/>
      <c r="J23" s="220"/>
      <c r="K23" s="220"/>
      <c r="L23" s="221">
        <f>L22</f>
        <v>1</v>
      </c>
      <c r="M23" s="1">
        <f t="shared" si="0"/>
        <v>18</v>
      </c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</row>
    <row r="24" spans="1:37" ht="22.5" customHeight="1" x14ac:dyDescent="0.35">
      <c r="A24" s="1">
        <v>19</v>
      </c>
      <c r="B24" s="155">
        <v>16</v>
      </c>
      <c r="C24" s="39">
        <f t="array" ref="C24:D24">VLOOKUP(A24,'M. List'!$A$5:$E$124,{3,4},0)</f>
        <v>0</v>
      </c>
      <c r="D24" s="45" t="str">
        <v>T4</v>
      </c>
      <c r="E24" s="203">
        <f t="array" ref="E24">INDEX('Ind Result (1)'!$J$5:$J$105,MATCH(C24,'Ind Result (1)'!$C$5:$C$105,0))</f>
        <v>0</v>
      </c>
      <c r="F24" s="204"/>
      <c r="G24" s="205"/>
      <c r="H24" s="206"/>
      <c r="I24" s="207">
        <f>E29+H26</f>
        <v>0</v>
      </c>
      <c r="J24" s="204"/>
      <c r="K24" s="205"/>
      <c r="L24" s="208">
        <f>RANK(I24,(I$6,I$12,I$18,I$24,I$30,I$36,I$42,I$48,I$54,I$60,I$66,I$72,I$78,I$84,I$90,I$96,I$102,I$108,I$114,I$120),0)</f>
        <v>1</v>
      </c>
      <c r="M24" s="1">
        <f t="shared" si="0"/>
        <v>19</v>
      </c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</row>
    <row r="25" spans="1:37" ht="22.5" customHeight="1" x14ac:dyDescent="0.35">
      <c r="A25" s="1">
        <v>20</v>
      </c>
      <c r="B25" s="155">
        <v>17</v>
      </c>
      <c r="C25" s="39">
        <f t="array" ref="C25:D25">VLOOKUP(A25,'M. List'!$A$5:$E$124,{3,4},0)</f>
        <v>0</v>
      </c>
      <c r="D25" s="45" t="str">
        <v>T4</v>
      </c>
      <c r="E25" s="203">
        <f t="array" ref="E25">INDEX('Ind Result (1)'!$J$5:$J$105,MATCH(C25,'Ind Result (1)'!$C$5:$C$105,0))</f>
        <v>0</v>
      </c>
      <c r="F25" s="209"/>
      <c r="G25" s="209"/>
      <c r="H25" s="210"/>
      <c r="I25" s="211"/>
      <c r="J25" s="209"/>
      <c r="K25" s="209"/>
      <c r="L25" s="212">
        <f>L24</f>
        <v>1</v>
      </c>
      <c r="M25" s="1">
        <f t="shared" si="0"/>
        <v>20</v>
      </c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</row>
    <row r="26" spans="1:37" ht="22.5" customHeight="1" x14ac:dyDescent="0.35">
      <c r="A26" s="1">
        <v>21</v>
      </c>
      <c r="B26" s="155">
        <v>18</v>
      </c>
      <c r="C26" s="39">
        <f t="array" ref="C26:D26">VLOOKUP(A26,'M. List'!$A$5:$E$124,{3,4},0)</f>
        <v>0</v>
      </c>
      <c r="D26" s="45" t="str">
        <v>T4</v>
      </c>
      <c r="E26" s="203">
        <f t="array" ref="E26">INDEX('Ind Result (1)'!$J$5:$J$105,MATCH(C26,'Ind Result (1)'!$C$5:$C$105,0))</f>
        <v>0</v>
      </c>
      <c r="F26" s="205">
        <f>VLOOKUP(A29,'Team day 1'!A29:Q143,15,0)</f>
        <v>0</v>
      </c>
      <c r="G26" s="205">
        <f>VLOOKUP(A29,'PL day 1'!A29:M143,12,0)</f>
        <v>0</v>
      </c>
      <c r="H26" s="213">
        <f>G24+G26+F26</f>
        <v>0</v>
      </c>
      <c r="I26" s="211">
        <f>I24</f>
        <v>0</v>
      </c>
      <c r="J26" s="205"/>
      <c r="K26" s="205"/>
      <c r="L26" s="214">
        <f>L25</f>
        <v>1</v>
      </c>
      <c r="M26" s="1">
        <f t="shared" si="0"/>
        <v>21</v>
      </c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</row>
    <row r="27" spans="1:37" ht="22.5" customHeight="1" x14ac:dyDescent="0.35">
      <c r="A27" s="1">
        <v>22</v>
      </c>
      <c r="B27" s="155">
        <v>19</v>
      </c>
      <c r="C27" s="39">
        <f t="array" ref="C27:D27">VLOOKUP(A27,'M. List'!$A$5:$E$124,{3,4},0)</f>
        <v>0</v>
      </c>
      <c r="D27" s="45" t="str">
        <v>T4</v>
      </c>
      <c r="E27" s="203">
        <f t="array" ref="E27">INDEX('Ind Result (1)'!$J$5:$J$105,MATCH(C27,'Ind Result (1)'!$C$5:$C$105,0))</f>
        <v>0</v>
      </c>
      <c r="F27" s="209"/>
      <c r="G27" s="209"/>
      <c r="H27" s="210"/>
      <c r="I27" s="211"/>
      <c r="J27" s="209"/>
      <c r="K27" s="209"/>
      <c r="L27" s="212">
        <f>L26</f>
        <v>1</v>
      </c>
      <c r="M27" s="1">
        <f t="shared" si="0"/>
        <v>22</v>
      </c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</row>
    <row r="28" spans="1:37" ht="22.5" customHeight="1" x14ac:dyDescent="0.35">
      <c r="A28" s="1">
        <v>23</v>
      </c>
      <c r="B28" s="155">
        <v>20</v>
      </c>
      <c r="C28" s="39">
        <f t="array" ref="C28:D28">VLOOKUP(A28,'M. List'!$A$5:$E$124,{3,4},0)</f>
        <v>0</v>
      </c>
      <c r="D28" s="45" t="str">
        <v>T4</v>
      </c>
      <c r="E28" s="203">
        <f t="array" ref="E28">INDEX('Ind Result (1)'!$J$5:$J$105,MATCH(C28,'Ind Result (1)'!$C$5:$C$105,0))</f>
        <v>0</v>
      </c>
      <c r="F28" s="209"/>
      <c r="G28" s="209"/>
      <c r="H28" s="210"/>
      <c r="I28" s="225"/>
      <c r="J28" s="209"/>
      <c r="K28" s="209"/>
      <c r="L28" s="226">
        <f>L27</f>
        <v>1</v>
      </c>
      <c r="M28" s="1">
        <f t="shared" si="0"/>
        <v>23</v>
      </c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</row>
    <row r="29" spans="1:37" ht="21.75" customHeight="1" x14ac:dyDescent="0.35">
      <c r="A29" s="1">
        <v>24</v>
      </c>
      <c r="B29" s="168" t="s">
        <v>18</v>
      </c>
      <c r="C29" s="169" t="s">
        <v>18</v>
      </c>
      <c r="D29" s="217" t="str">
        <f>D28</f>
        <v>T4</v>
      </c>
      <c r="E29" s="218">
        <f>SUM(E24:E28)</f>
        <v>0</v>
      </c>
      <c r="F29" s="218">
        <f>SUM(F24:F28)</f>
        <v>0</v>
      </c>
      <c r="G29" s="218">
        <f>SUM(G24:G28)</f>
        <v>0</v>
      </c>
      <c r="H29" s="218"/>
      <c r="I29" s="219"/>
      <c r="J29" s="220"/>
      <c r="K29" s="220"/>
      <c r="L29" s="221">
        <f>L28</f>
        <v>1</v>
      </c>
      <c r="M29" s="1">
        <f t="shared" si="0"/>
        <v>24</v>
      </c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</row>
    <row r="30" spans="1:37" ht="22.5" customHeight="1" x14ac:dyDescent="0.35">
      <c r="A30" s="1">
        <v>25</v>
      </c>
      <c r="B30" s="155">
        <v>21</v>
      </c>
      <c r="C30" s="39">
        <f t="array" ref="C30:D30">VLOOKUP(A30,'M. List'!$A$5:$E$124,{3,4},0)</f>
        <v>0</v>
      </c>
      <c r="D30" s="45" t="str">
        <v>T5</v>
      </c>
      <c r="E30" s="203">
        <f t="array" ref="E30">INDEX('Ind Result (1)'!$J$5:$J$105,MATCH(C30,'Ind Result (1)'!$C$5:$C$105,0))</f>
        <v>0</v>
      </c>
      <c r="F30" s="204"/>
      <c r="G30" s="205"/>
      <c r="H30" s="206"/>
      <c r="I30" s="207">
        <f>E35+H32</f>
        <v>0</v>
      </c>
      <c r="J30" s="204"/>
      <c r="K30" s="205"/>
      <c r="L30" s="208">
        <f>RANK(I30,(I$6,I$12,I$18,I$24,I$30,I$36,I$42,I$48,I$54,I$60,I$66,I$72,I$78,I$84,I$90,I$96,I$102,I$108,I$114,I$120),0)</f>
        <v>1</v>
      </c>
      <c r="M30" s="1">
        <f t="shared" si="0"/>
        <v>25</v>
      </c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</row>
    <row r="31" spans="1:37" ht="22.5" customHeight="1" x14ac:dyDescent="0.35">
      <c r="A31" s="1">
        <v>26</v>
      </c>
      <c r="B31" s="155">
        <v>22</v>
      </c>
      <c r="C31" s="39">
        <f t="array" ref="C31:D31">VLOOKUP(A31,'M. List'!$A$5:$E$124,{3,4},0)</f>
        <v>0</v>
      </c>
      <c r="D31" s="45" t="str">
        <v>T5</v>
      </c>
      <c r="E31" s="203">
        <f t="array" ref="E31">INDEX('Ind Result (1)'!$J$5:$J$105,MATCH(C31,'Ind Result (1)'!$C$5:$C$105,0))</f>
        <v>0</v>
      </c>
      <c r="F31" s="209"/>
      <c r="G31" s="209"/>
      <c r="H31" s="210"/>
      <c r="I31" s="211"/>
      <c r="J31" s="209"/>
      <c r="K31" s="209"/>
      <c r="L31" s="212">
        <f>L30</f>
        <v>1</v>
      </c>
      <c r="M31" s="1">
        <f t="shared" si="0"/>
        <v>26</v>
      </c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</row>
    <row r="32" spans="1:37" ht="22.5" customHeight="1" x14ac:dyDescent="0.35">
      <c r="A32" s="1">
        <v>27</v>
      </c>
      <c r="B32" s="155">
        <v>23</v>
      </c>
      <c r="C32" s="39">
        <f t="array" ref="C32:D32">VLOOKUP(A32,'M. List'!$A$5:$E$124,{3,4},0)</f>
        <v>0</v>
      </c>
      <c r="D32" s="45" t="str">
        <v>T5</v>
      </c>
      <c r="E32" s="203">
        <f t="array" ref="E32">INDEX('Ind Result (1)'!$J$5:$J$105,MATCH(C32,'Ind Result (1)'!$C$5:$C$105,0))</f>
        <v>0</v>
      </c>
      <c r="F32" s="205">
        <f>VLOOKUP(A35,'Team day 1'!A35:Q149,15,0)</f>
        <v>0</v>
      </c>
      <c r="G32" s="205">
        <f>VLOOKUP(A35,'PL day 1'!A35:M149,12,0)</f>
        <v>0</v>
      </c>
      <c r="H32" s="213">
        <f>G30+G32+F32</f>
        <v>0</v>
      </c>
      <c r="I32" s="211">
        <f>I30</f>
        <v>0</v>
      </c>
      <c r="J32" s="205"/>
      <c r="K32" s="205"/>
      <c r="L32" s="214">
        <f>L31</f>
        <v>1</v>
      </c>
      <c r="M32" s="1">
        <f t="shared" si="0"/>
        <v>27</v>
      </c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</row>
    <row r="33" spans="1:37" ht="22.5" customHeight="1" x14ac:dyDescent="0.35">
      <c r="A33" s="1">
        <v>28</v>
      </c>
      <c r="B33" s="155">
        <v>24</v>
      </c>
      <c r="C33" s="39">
        <f t="array" ref="C33:D33">VLOOKUP(A33,'M. List'!$A$5:$E$124,{3,4},0)</f>
        <v>0</v>
      </c>
      <c r="D33" s="45" t="str">
        <v>T5</v>
      </c>
      <c r="E33" s="203">
        <f t="array" ref="E33">INDEX('Ind Result (1)'!$J$5:$J$105,MATCH(C33,'Ind Result (1)'!$C$5:$C$105,0))</f>
        <v>0</v>
      </c>
      <c r="F33" s="209"/>
      <c r="G33" s="209"/>
      <c r="H33" s="210"/>
      <c r="I33" s="211"/>
      <c r="J33" s="209"/>
      <c r="K33" s="209"/>
      <c r="L33" s="212">
        <f>L32</f>
        <v>1</v>
      </c>
      <c r="M33" s="1">
        <f t="shared" si="0"/>
        <v>28</v>
      </c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</row>
    <row r="34" spans="1:37" ht="22.5" customHeight="1" x14ac:dyDescent="0.35">
      <c r="A34" s="1">
        <v>29</v>
      </c>
      <c r="B34" s="155">
        <v>25</v>
      </c>
      <c r="C34" s="39">
        <f t="array" ref="C34:D34">VLOOKUP(A34,'M. List'!$A$5:$E$124,{3,4},0)</f>
        <v>0</v>
      </c>
      <c r="D34" s="45" t="str">
        <v>T5</v>
      </c>
      <c r="E34" s="203">
        <f t="array" ref="E34">INDEX('Ind Result (1)'!$J$5:$J$105,MATCH(C34,'Ind Result (1)'!$C$5:$C$105,0))</f>
        <v>0</v>
      </c>
      <c r="F34" s="209"/>
      <c r="G34" s="209"/>
      <c r="H34" s="210"/>
      <c r="I34" s="225"/>
      <c r="J34" s="209"/>
      <c r="K34" s="209"/>
      <c r="L34" s="226">
        <f>L33</f>
        <v>1</v>
      </c>
      <c r="M34" s="1">
        <f t="shared" si="0"/>
        <v>29</v>
      </c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</row>
    <row r="35" spans="1:37" ht="21.75" customHeight="1" x14ac:dyDescent="0.35">
      <c r="A35" s="1">
        <v>30</v>
      </c>
      <c r="B35" s="168" t="s">
        <v>18</v>
      </c>
      <c r="C35" s="169" t="s">
        <v>18</v>
      </c>
      <c r="D35" s="217" t="str">
        <f>D34</f>
        <v>T5</v>
      </c>
      <c r="E35" s="218">
        <f>SUM(E30:E34)</f>
        <v>0</v>
      </c>
      <c r="F35" s="218">
        <f>SUM(F30:F34)</f>
        <v>0</v>
      </c>
      <c r="G35" s="218">
        <f>SUM(G30:G34)</f>
        <v>0</v>
      </c>
      <c r="H35" s="218"/>
      <c r="I35" s="219"/>
      <c r="J35" s="220"/>
      <c r="K35" s="220"/>
      <c r="L35" s="221">
        <f>L34</f>
        <v>1</v>
      </c>
      <c r="M35" s="1">
        <f t="shared" si="0"/>
        <v>30</v>
      </c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</row>
    <row r="36" spans="1:37" ht="22.5" customHeight="1" x14ac:dyDescent="0.35">
      <c r="A36" s="1">
        <v>31</v>
      </c>
      <c r="B36" s="155">
        <v>26</v>
      </c>
      <c r="C36" s="39">
        <f t="array" ref="C36:D36">VLOOKUP(A36,'M. List'!$A$5:$E$124,{3,4},0)</f>
        <v>0</v>
      </c>
      <c r="D36" s="45" t="str">
        <v>T6</v>
      </c>
      <c r="E36" s="203">
        <f t="array" ref="E36">INDEX('Ind Result (1)'!$J$5:$J$105,MATCH(C36,'Ind Result (1)'!$C$5:$C$105,0))</f>
        <v>0</v>
      </c>
      <c r="F36" s="204"/>
      <c r="G36" s="205"/>
      <c r="H36" s="206"/>
      <c r="I36" s="207">
        <f>E41+H38</f>
        <v>0</v>
      </c>
      <c r="J36" s="204"/>
      <c r="K36" s="205"/>
      <c r="L36" s="208">
        <f>RANK(I36,(I$6,I$12,I$18,I$24,I$30,I$36,I$42,I$48,I$54,I$60,I$66,I$72,I$78,I$84,I$90,I$96,I$102,I$108,I$114,I$120),0)</f>
        <v>1</v>
      </c>
      <c r="M36" s="1">
        <f t="shared" si="0"/>
        <v>31</v>
      </c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</row>
    <row r="37" spans="1:37" ht="22.5" customHeight="1" x14ac:dyDescent="0.35">
      <c r="A37" s="1">
        <v>32</v>
      </c>
      <c r="B37" s="155">
        <v>27</v>
      </c>
      <c r="C37" s="39">
        <f t="array" ref="C37:D37">VLOOKUP(A37,'M. List'!$A$5:$E$124,{3,4},0)</f>
        <v>0</v>
      </c>
      <c r="D37" s="45" t="str">
        <v>T6</v>
      </c>
      <c r="E37" s="203">
        <f t="array" ref="E37">INDEX('Ind Result (1)'!$J$5:$J$105,MATCH(C37,'Ind Result (1)'!$C$5:$C$105,0))</f>
        <v>0</v>
      </c>
      <c r="F37" s="209"/>
      <c r="G37" s="209"/>
      <c r="H37" s="210"/>
      <c r="I37" s="211"/>
      <c r="J37" s="209"/>
      <c r="K37" s="209"/>
      <c r="L37" s="212">
        <f>L36</f>
        <v>1</v>
      </c>
      <c r="M37" s="1">
        <f t="shared" si="0"/>
        <v>32</v>
      </c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</row>
    <row r="38" spans="1:37" ht="22.5" customHeight="1" x14ac:dyDescent="0.35">
      <c r="A38" s="1">
        <v>33</v>
      </c>
      <c r="B38" s="155">
        <v>28</v>
      </c>
      <c r="C38" s="39">
        <f t="array" ref="C38:D38">VLOOKUP(A38,'M. List'!$A$5:$E$124,{3,4},0)</f>
        <v>0</v>
      </c>
      <c r="D38" s="45" t="str">
        <v>T6</v>
      </c>
      <c r="E38" s="203">
        <f t="array" ref="E38">INDEX('Ind Result (1)'!$J$5:$J$105,MATCH(C38,'Ind Result (1)'!$C$5:$C$105,0))</f>
        <v>0</v>
      </c>
      <c r="F38" s="205">
        <f>VLOOKUP(A41,'Team day 1'!A41:Q155,15,0)</f>
        <v>0</v>
      </c>
      <c r="G38" s="205">
        <f>VLOOKUP(A41,'PL day 1'!A41:M155,12,0)</f>
        <v>0</v>
      </c>
      <c r="H38" s="213">
        <f>G36+G38+F38</f>
        <v>0</v>
      </c>
      <c r="I38" s="211">
        <f>I36</f>
        <v>0</v>
      </c>
      <c r="J38" s="205"/>
      <c r="K38" s="205"/>
      <c r="L38" s="214">
        <f>L37</f>
        <v>1</v>
      </c>
      <c r="M38" s="1">
        <f t="shared" ref="M38:M69" si="1">IF(D38&gt;0,M37+1,0)</f>
        <v>33</v>
      </c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</row>
    <row r="39" spans="1:37" ht="22.5" customHeight="1" x14ac:dyDescent="0.35">
      <c r="A39" s="1">
        <v>34</v>
      </c>
      <c r="B39" s="155">
        <v>29</v>
      </c>
      <c r="C39" s="39">
        <f t="array" ref="C39:D39">VLOOKUP(A39,'M. List'!$A$5:$E$124,{3,4},0)</f>
        <v>0</v>
      </c>
      <c r="D39" s="45" t="str">
        <v>T6</v>
      </c>
      <c r="E39" s="203">
        <f t="array" ref="E39">INDEX('Ind Result (1)'!$J$5:$J$105,MATCH(C39,'Ind Result (1)'!$C$5:$C$105,0))</f>
        <v>0</v>
      </c>
      <c r="F39" s="209"/>
      <c r="G39" s="209"/>
      <c r="H39" s="210"/>
      <c r="I39" s="211"/>
      <c r="J39" s="209"/>
      <c r="K39" s="209"/>
      <c r="L39" s="212">
        <f>L38</f>
        <v>1</v>
      </c>
      <c r="M39" s="1">
        <f t="shared" si="1"/>
        <v>34</v>
      </c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</row>
    <row r="40" spans="1:37" ht="22.5" customHeight="1" x14ac:dyDescent="0.35">
      <c r="A40" s="1">
        <v>35</v>
      </c>
      <c r="B40" s="155">
        <v>30</v>
      </c>
      <c r="C40" s="39">
        <f t="array" ref="C40:D40">VLOOKUP(A40,'M. List'!$A$5:$E$124,{3,4},0)</f>
        <v>0</v>
      </c>
      <c r="D40" s="45" t="str">
        <v>T6</v>
      </c>
      <c r="E40" s="203">
        <f t="array" ref="E40">INDEX('Ind Result (1)'!$J$5:$J$105,MATCH(C40,'Ind Result (1)'!$C$5:$C$105,0))</f>
        <v>0</v>
      </c>
      <c r="F40" s="209"/>
      <c r="G40" s="209"/>
      <c r="H40" s="210"/>
      <c r="I40" s="225"/>
      <c r="J40" s="209"/>
      <c r="K40" s="209"/>
      <c r="L40" s="226">
        <f>L39</f>
        <v>1</v>
      </c>
      <c r="M40" s="1">
        <f t="shared" si="1"/>
        <v>35</v>
      </c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</row>
    <row r="41" spans="1:37" ht="21.75" customHeight="1" x14ac:dyDescent="0.35">
      <c r="A41" s="1">
        <v>36</v>
      </c>
      <c r="B41" s="168" t="s">
        <v>18</v>
      </c>
      <c r="C41" s="169" t="s">
        <v>18</v>
      </c>
      <c r="D41" s="217" t="str">
        <f>D40</f>
        <v>T6</v>
      </c>
      <c r="E41" s="218">
        <f>SUM(E36:E40)</f>
        <v>0</v>
      </c>
      <c r="F41" s="218">
        <f>SUM(F36:F40)</f>
        <v>0</v>
      </c>
      <c r="G41" s="218">
        <f>SUM(G36:G40)</f>
        <v>0</v>
      </c>
      <c r="H41" s="218"/>
      <c r="I41" s="219"/>
      <c r="J41" s="220"/>
      <c r="K41" s="220"/>
      <c r="L41" s="221">
        <f>L40</f>
        <v>1</v>
      </c>
      <c r="M41" s="1">
        <f t="shared" si="1"/>
        <v>36</v>
      </c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</row>
    <row r="42" spans="1:37" ht="22.5" customHeight="1" x14ac:dyDescent="0.35">
      <c r="A42" s="1">
        <v>37</v>
      </c>
      <c r="B42" s="155">
        <v>31</v>
      </c>
      <c r="C42" s="39">
        <f t="array" ref="C42:D42">VLOOKUP(A42,'M. List'!$A$5:$E$124,{3,4},0)</f>
        <v>0</v>
      </c>
      <c r="D42" s="45" t="str">
        <v>T7</v>
      </c>
      <c r="E42" s="203">
        <f t="array" ref="E42">INDEX('Ind Result (1)'!$J$5:$J$105,MATCH(C42,'Ind Result (1)'!$C$5:$C$105,0))</f>
        <v>0</v>
      </c>
      <c r="F42" s="204"/>
      <c r="G42" s="205"/>
      <c r="H42" s="206"/>
      <c r="I42" s="207">
        <f>E47+H44</f>
        <v>0</v>
      </c>
      <c r="J42" s="204"/>
      <c r="K42" s="205"/>
      <c r="L42" s="208">
        <f>RANK(I42,(I$6,I$12,I$18,I$24,I$30,I$36,I$42,I$48,I$54,I$60,I$66,I$72,I$78,I$84,I$90,I$96,I$102,I$108,I$114,I$120),0)</f>
        <v>1</v>
      </c>
      <c r="M42" s="1">
        <f t="shared" si="1"/>
        <v>37</v>
      </c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</row>
    <row r="43" spans="1:37" ht="22.5" customHeight="1" x14ac:dyDescent="0.35">
      <c r="A43" s="1">
        <v>38</v>
      </c>
      <c r="B43" s="155">
        <v>32</v>
      </c>
      <c r="C43" s="39">
        <f t="array" ref="C43:D43">VLOOKUP(A43,'M. List'!$A$5:$E$124,{3,4},0)</f>
        <v>0</v>
      </c>
      <c r="D43" s="45" t="str">
        <v>T7</v>
      </c>
      <c r="E43" s="203">
        <f t="array" ref="E43">INDEX('Ind Result (1)'!$J$5:$J$105,MATCH(C43,'Ind Result (1)'!$C$5:$C$105,0))</f>
        <v>0</v>
      </c>
      <c r="F43" s="209"/>
      <c r="G43" s="209"/>
      <c r="H43" s="210"/>
      <c r="I43" s="211"/>
      <c r="J43" s="209"/>
      <c r="K43" s="209"/>
      <c r="L43" s="212">
        <f>L42</f>
        <v>1</v>
      </c>
      <c r="M43" s="1">
        <f t="shared" si="1"/>
        <v>38</v>
      </c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</row>
    <row r="44" spans="1:37" ht="22.5" customHeight="1" x14ac:dyDescent="0.35">
      <c r="A44" s="1">
        <v>39</v>
      </c>
      <c r="B44" s="155">
        <v>33</v>
      </c>
      <c r="C44" s="39">
        <f t="array" ref="C44:D44">VLOOKUP(A44,'M. List'!$A$5:$E$124,{3,4},0)</f>
        <v>0</v>
      </c>
      <c r="D44" s="45" t="str">
        <v>T7</v>
      </c>
      <c r="E44" s="203">
        <f t="array" ref="E44">INDEX('Ind Result (1)'!$J$5:$J$105,MATCH(C44,'Ind Result (1)'!$C$5:$C$105,0))</f>
        <v>0</v>
      </c>
      <c r="F44" s="205">
        <f>VLOOKUP(A47,'Team day 1'!A47:Q161,15,0)</f>
        <v>0</v>
      </c>
      <c r="G44" s="205">
        <f>VLOOKUP(A47,'PL day 1'!A47:M161,12,0)</f>
        <v>0</v>
      </c>
      <c r="H44" s="213">
        <f>G42+G44+F44</f>
        <v>0</v>
      </c>
      <c r="I44" s="211">
        <f>I42</f>
        <v>0</v>
      </c>
      <c r="J44" s="205"/>
      <c r="K44" s="205"/>
      <c r="L44" s="214">
        <f>L43</f>
        <v>1</v>
      </c>
      <c r="M44" s="1">
        <f t="shared" si="1"/>
        <v>39</v>
      </c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</row>
    <row r="45" spans="1:37" ht="22.5" customHeight="1" x14ac:dyDescent="0.35">
      <c r="A45" s="1">
        <v>40</v>
      </c>
      <c r="B45" s="155">
        <v>34</v>
      </c>
      <c r="C45" s="39">
        <f t="array" ref="C45:D45">VLOOKUP(A45,'M. List'!$A$5:$E$124,{3,4},0)</f>
        <v>0</v>
      </c>
      <c r="D45" s="45" t="str">
        <v>T7</v>
      </c>
      <c r="E45" s="203">
        <f t="array" ref="E45">INDEX('Ind Result (1)'!$J$5:$J$105,MATCH(C45,'Ind Result (1)'!$C$5:$C$105,0))</f>
        <v>0</v>
      </c>
      <c r="F45" s="209"/>
      <c r="G45" s="209"/>
      <c r="H45" s="210"/>
      <c r="I45" s="211"/>
      <c r="J45" s="209"/>
      <c r="K45" s="209"/>
      <c r="L45" s="212">
        <f>L44</f>
        <v>1</v>
      </c>
      <c r="M45" s="1">
        <f t="shared" si="1"/>
        <v>40</v>
      </c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</row>
    <row r="46" spans="1:37" ht="22.5" customHeight="1" x14ac:dyDescent="0.35">
      <c r="A46" s="1">
        <v>41</v>
      </c>
      <c r="B46" s="155">
        <v>35</v>
      </c>
      <c r="C46" s="39">
        <f t="array" ref="C46:D46">VLOOKUP(A46,'M. List'!$A$5:$E$124,{3,4},0)</f>
        <v>0</v>
      </c>
      <c r="D46" s="45" t="str">
        <v>T7</v>
      </c>
      <c r="E46" s="203">
        <f t="array" ref="E46">INDEX('Ind Result (1)'!$J$5:$J$105,MATCH(C46,'Ind Result (1)'!$C$5:$C$105,0))</f>
        <v>0</v>
      </c>
      <c r="F46" s="209"/>
      <c r="G46" s="209"/>
      <c r="H46" s="210"/>
      <c r="I46" s="225"/>
      <c r="J46" s="209"/>
      <c r="K46" s="209"/>
      <c r="L46" s="226">
        <f>L45</f>
        <v>1</v>
      </c>
      <c r="M46" s="1">
        <f t="shared" si="1"/>
        <v>41</v>
      </c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</row>
    <row r="47" spans="1:37" ht="21.75" customHeight="1" x14ac:dyDescent="0.35">
      <c r="A47" s="1">
        <v>42</v>
      </c>
      <c r="B47" s="168" t="s">
        <v>18</v>
      </c>
      <c r="C47" s="169" t="s">
        <v>18</v>
      </c>
      <c r="D47" s="217" t="str">
        <f>D46</f>
        <v>T7</v>
      </c>
      <c r="E47" s="218">
        <f>SUM(E42:E46)</f>
        <v>0</v>
      </c>
      <c r="F47" s="218">
        <f>SUM(F42:F46)</f>
        <v>0</v>
      </c>
      <c r="G47" s="218">
        <f>SUM(G42:G46)</f>
        <v>0</v>
      </c>
      <c r="H47" s="218"/>
      <c r="I47" s="219"/>
      <c r="J47" s="220"/>
      <c r="K47" s="220"/>
      <c r="L47" s="221">
        <f>L46</f>
        <v>1</v>
      </c>
      <c r="M47" s="1">
        <f t="shared" si="1"/>
        <v>42</v>
      </c>
      <c r="N47" s="176"/>
      <c r="O47" s="176"/>
      <c r="P47" s="176"/>
      <c r="Q47" s="176"/>
      <c r="R47" s="176"/>
      <c r="S47" s="176"/>
      <c r="T47" s="176"/>
      <c r="U47" s="176"/>
      <c r="V47" s="176"/>
      <c r="W47" s="176"/>
      <c r="X47" s="176"/>
      <c r="Y47" s="176"/>
      <c r="Z47" s="176"/>
      <c r="AA47" s="176"/>
      <c r="AB47" s="1"/>
      <c r="AC47" s="1"/>
      <c r="AD47" s="1"/>
      <c r="AE47" s="1"/>
      <c r="AF47" s="1"/>
      <c r="AG47" s="1"/>
      <c r="AH47" s="1"/>
      <c r="AI47" s="1"/>
      <c r="AJ47" s="1"/>
      <c r="AK47" s="1"/>
    </row>
    <row r="48" spans="1:37" ht="22.5" customHeight="1" x14ac:dyDescent="0.35">
      <c r="A48" s="1">
        <v>43</v>
      </c>
      <c r="B48" s="155">
        <v>36</v>
      </c>
      <c r="C48" s="39">
        <f t="array" ref="C48:D48">VLOOKUP(A48,'M. List'!$A$5:$E$124,{3,4},0)</f>
        <v>0</v>
      </c>
      <c r="D48" s="45" t="str">
        <v>T8</v>
      </c>
      <c r="E48" s="203">
        <f t="array" ref="E48">INDEX('Ind Result (1)'!$J$5:$J$105,MATCH(C48,'Ind Result (1)'!$C$5:$C$105,0))</f>
        <v>0</v>
      </c>
      <c r="F48" s="204"/>
      <c r="G48" s="205"/>
      <c r="H48" s="206"/>
      <c r="I48" s="207">
        <f>E53+H50</f>
        <v>0</v>
      </c>
      <c r="J48" s="204"/>
      <c r="K48" s="205"/>
      <c r="L48" s="208">
        <f>RANK(I48,(I$6,I$12,I$18,I$24,I$30,I$36,I$42,I$48,I$54,I$60,I$66,I$72,I$78,I$84,I$90,I$96,I$102,I$108,I$114,I$120),0)</f>
        <v>1</v>
      </c>
      <c r="M48" s="1">
        <f t="shared" si="1"/>
        <v>43</v>
      </c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</row>
    <row r="49" spans="1:37" ht="22.5" customHeight="1" x14ac:dyDescent="0.35">
      <c r="A49" s="1">
        <v>44</v>
      </c>
      <c r="B49" s="155">
        <v>37</v>
      </c>
      <c r="C49" s="39">
        <f t="array" ref="C49:D49">VLOOKUP(A49,'M. List'!$A$5:$E$124,{3,4},0)</f>
        <v>0</v>
      </c>
      <c r="D49" s="45" t="str">
        <v>T8</v>
      </c>
      <c r="E49" s="203">
        <f t="array" ref="E49">INDEX('Ind Result (1)'!$J$5:$J$105,MATCH(C49,'Ind Result (1)'!$C$5:$C$105,0))</f>
        <v>0</v>
      </c>
      <c r="F49" s="209"/>
      <c r="G49" s="209"/>
      <c r="H49" s="210"/>
      <c r="I49" s="211"/>
      <c r="J49" s="209"/>
      <c r="K49" s="209"/>
      <c r="L49" s="212">
        <f>L48</f>
        <v>1</v>
      </c>
      <c r="M49" s="1">
        <f t="shared" si="1"/>
        <v>44</v>
      </c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</row>
    <row r="50" spans="1:37" ht="22.5" customHeight="1" x14ac:dyDescent="0.35">
      <c r="A50" s="1">
        <v>45</v>
      </c>
      <c r="B50" s="155">
        <v>38</v>
      </c>
      <c r="C50" s="39">
        <f t="array" ref="C50:D50">VLOOKUP(A50,'M. List'!$A$5:$E$124,{3,4},0)</f>
        <v>0</v>
      </c>
      <c r="D50" s="45" t="str">
        <v>T8</v>
      </c>
      <c r="E50" s="203">
        <f t="array" ref="E50">INDEX('Ind Result (1)'!$J$5:$J$105,MATCH(C50,'Ind Result (1)'!$C$5:$C$105,0))</f>
        <v>0</v>
      </c>
      <c r="F50" s="205">
        <f>VLOOKUP(A53,'Team day 1'!A53:Q167,15,0)</f>
        <v>0</v>
      </c>
      <c r="G50" s="205">
        <f>VLOOKUP(A53,'PL day 1'!A53:M167,12,0)</f>
        <v>0</v>
      </c>
      <c r="H50" s="213">
        <f>G48+G50+F50</f>
        <v>0</v>
      </c>
      <c r="I50" s="211">
        <f>I48</f>
        <v>0</v>
      </c>
      <c r="J50" s="205"/>
      <c r="K50" s="205"/>
      <c r="L50" s="214">
        <f>L49</f>
        <v>1</v>
      </c>
      <c r="M50" s="1">
        <f t="shared" si="1"/>
        <v>45</v>
      </c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</row>
    <row r="51" spans="1:37" ht="22.5" customHeight="1" x14ac:dyDescent="0.35">
      <c r="A51" s="1">
        <v>46</v>
      </c>
      <c r="B51" s="155">
        <v>39</v>
      </c>
      <c r="C51" s="39">
        <f t="array" ref="C51:D51">VLOOKUP(A51,'M. List'!$A$5:$E$124,{3,4},0)</f>
        <v>0</v>
      </c>
      <c r="D51" s="45" t="str">
        <v>T8</v>
      </c>
      <c r="E51" s="203">
        <f t="array" ref="E51">INDEX('Ind Result (1)'!$J$5:$J$105,MATCH(C51,'Ind Result (1)'!$C$5:$C$105,0))</f>
        <v>0</v>
      </c>
      <c r="F51" s="209"/>
      <c r="G51" s="209"/>
      <c r="H51" s="210"/>
      <c r="I51" s="211"/>
      <c r="J51" s="209"/>
      <c r="K51" s="209"/>
      <c r="L51" s="212">
        <f>L50</f>
        <v>1</v>
      </c>
      <c r="M51" s="1">
        <f t="shared" si="1"/>
        <v>46</v>
      </c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</row>
    <row r="52" spans="1:37" ht="22.5" customHeight="1" x14ac:dyDescent="0.35">
      <c r="A52" s="1">
        <v>47</v>
      </c>
      <c r="B52" s="155">
        <v>40</v>
      </c>
      <c r="C52" s="39">
        <f t="array" ref="C52:D52">VLOOKUP(A52,'M. List'!$A$5:$E$124,{3,4},0)</f>
        <v>0</v>
      </c>
      <c r="D52" s="45" t="str">
        <v>T8</v>
      </c>
      <c r="E52" s="203">
        <f t="array" ref="E52">INDEX('Ind Result (1)'!$J$5:$J$105,MATCH(C52,'Ind Result (1)'!$C$5:$C$105,0))</f>
        <v>0</v>
      </c>
      <c r="F52" s="209"/>
      <c r="G52" s="209"/>
      <c r="H52" s="210"/>
      <c r="I52" s="225"/>
      <c r="J52" s="209"/>
      <c r="K52" s="209"/>
      <c r="L52" s="226">
        <f>L51</f>
        <v>1</v>
      </c>
      <c r="M52" s="1">
        <f t="shared" si="1"/>
        <v>47</v>
      </c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</row>
    <row r="53" spans="1:37" ht="21.75" customHeight="1" x14ac:dyDescent="0.35">
      <c r="A53" s="1">
        <v>48</v>
      </c>
      <c r="B53" s="168" t="s">
        <v>18</v>
      </c>
      <c r="C53" s="169" t="s">
        <v>18</v>
      </c>
      <c r="D53" s="217" t="str">
        <f>D52</f>
        <v>T8</v>
      </c>
      <c r="E53" s="218">
        <f>SUM(E48:E52)</f>
        <v>0</v>
      </c>
      <c r="F53" s="218">
        <f>SUM(F48:F52)</f>
        <v>0</v>
      </c>
      <c r="G53" s="218">
        <f>SUM(G48:G52)</f>
        <v>0</v>
      </c>
      <c r="H53" s="218"/>
      <c r="I53" s="219"/>
      <c r="J53" s="220"/>
      <c r="K53" s="220"/>
      <c r="L53" s="221">
        <f>L52</f>
        <v>1</v>
      </c>
      <c r="M53" s="1">
        <f t="shared" si="1"/>
        <v>48</v>
      </c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</row>
    <row r="54" spans="1:37" ht="22.5" customHeight="1" x14ac:dyDescent="0.35">
      <c r="A54" s="1">
        <v>49</v>
      </c>
      <c r="B54" s="155">
        <v>41</v>
      </c>
      <c r="C54" s="39">
        <f t="array" ref="C54:D54">VLOOKUP(A54,'M. List'!$A$5:$E$124,{3,4},0)</f>
        <v>0</v>
      </c>
      <c r="D54" s="45" t="str">
        <v>T9</v>
      </c>
      <c r="E54" s="203">
        <f t="array" ref="E54">INDEX('Ind Result (1)'!$J$5:$J$105,MATCH(C54,'Ind Result (1)'!$C$5:$C$105,0))</f>
        <v>0</v>
      </c>
      <c r="F54" s="204"/>
      <c r="G54" s="205"/>
      <c r="H54" s="206"/>
      <c r="I54" s="207">
        <f>E59+H56</f>
        <v>0</v>
      </c>
      <c r="J54" s="204"/>
      <c r="K54" s="205"/>
      <c r="L54" s="208">
        <f>RANK(I54,(I$6,I$12,I$18,I$24,I$30,I$36,I$42,I$48,I$54,I$60,I$66,I$72,I$78,I$84,I$90,I$96,I$102,I$108,I$114,I$120),0)</f>
        <v>1</v>
      </c>
      <c r="M54" s="1">
        <f t="shared" si="1"/>
        <v>49</v>
      </c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</row>
    <row r="55" spans="1:37" ht="22.5" customHeight="1" x14ac:dyDescent="0.35">
      <c r="A55" s="1">
        <v>50</v>
      </c>
      <c r="B55" s="155">
        <v>42</v>
      </c>
      <c r="C55" s="39">
        <f t="array" ref="C55:D55">VLOOKUP(A55,'M. List'!$A$5:$E$124,{3,4},0)</f>
        <v>0</v>
      </c>
      <c r="D55" s="45" t="str">
        <v>T9</v>
      </c>
      <c r="E55" s="203">
        <f t="array" ref="E55">INDEX('Ind Result (1)'!$J$5:$J$105,MATCH(C55,'Ind Result (1)'!$C$5:$C$105,0))</f>
        <v>0</v>
      </c>
      <c r="F55" s="209"/>
      <c r="G55" s="209"/>
      <c r="H55" s="210"/>
      <c r="I55" s="211"/>
      <c r="J55" s="209"/>
      <c r="K55" s="209"/>
      <c r="L55" s="212">
        <f>L54</f>
        <v>1</v>
      </c>
      <c r="M55" s="1">
        <f t="shared" si="1"/>
        <v>50</v>
      </c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</row>
    <row r="56" spans="1:37" ht="22.5" customHeight="1" x14ac:dyDescent="0.35">
      <c r="A56" s="1">
        <v>51</v>
      </c>
      <c r="B56" s="155">
        <v>43</v>
      </c>
      <c r="C56" s="39">
        <f t="array" ref="C56:D56">VLOOKUP(A56,'M. List'!$A$5:$E$124,{3,4},0)</f>
        <v>0</v>
      </c>
      <c r="D56" s="45" t="str">
        <v>T9</v>
      </c>
      <c r="E56" s="203">
        <f t="array" ref="E56">INDEX('Ind Result (1)'!$J$5:$J$105,MATCH(C56,'Ind Result (1)'!$C$5:$C$105,0))</f>
        <v>0</v>
      </c>
      <c r="F56" s="205">
        <f>VLOOKUP(A59,'Team day 1'!A59:Q173,15,0)</f>
        <v>0</v>
      </c>
      <c r="G56" s="205">
        <f>VLOOKUP(A59,'PL day 1'!A59:M173,12,0)</f>
        <v>0</v>
      </c>
      <c r="H56" s="213">
        <f>G54+G56+F56</f>
        <v>0</v>
      </c>
      <c r="I56" s="211">
        <f>I54</f>
        <v>0</v>
      </c>
      <c r="J56" s="205"/>
      <c r="K56" s="205"/>
      <c r="L56" s="214">
        <f>L55</f>
        <v>1</v>
      </c>
      <c r="M56" s="1">
        <f t="shared" si="1"/>
        <v>51</v>
      </c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</row>
    <row r="57" spans="1:37" ht="22.5" customHeight="1" x14ac:dyDescent="0.35">
      <c r="A57" s="1">
        <v>52</v>
      </c>
      <c r="B57" s="155">
        <v>44</v>
      </c>
      <c r="C57" s="39">
        <f t="array" ref="C57:D57">VLOOKUP(A57,'M. List'!$A$5:$E$124,{3,4},0)</f>
        <v>0</v>
      </c>
      <c r="D57" s="45" t="str">
        <v>T9</v>
      </c>
      <c r="E57" s="203">
        <f t="array" ref="E57">INDEX('Ind Result (1)'!$J$5:$J$105,MATCH(C57,'Ind Result (1)'!$C$5:$C$105,0))</f>
        <v>0</v>
      </c>
      <c r="F57" s="209"/>
      <c r="G57" s="209"/>
      <c r="H57" s="210"/>
      <c r="I57" s="211"/>
      <c r="J57" s="209"/>
      <c r="K57" s="209"/>
      <c r="L57" s="212">
        <f>L56</f>
        <v>1</v>
      </c>
      <c r="M57" s="1">
        <f t="shared" si="1"/>
        <v>52</v>
      </c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</row>
    <row r="58" spans="1:37" ht="22.5" customHeight="1" x14ac:dyDescent="0.35">
      <c r="A58" s="1">
        <v>53</v>
      </c>
      <c r="B58" s="155">
        <v>45</v>
      </c>
      <c r="C58" s="39">
        <f t="array" ref="C58:D58">VLOOKUP(A58,'M. List'!$A$5:$E$124,{3,4},0)</f>
        <v>0</v>
      </c>
      <c r="D58" s="45" t="str">
        <v>T9</v>
      </c>
      <c r="E58" s="203">
        <f t="array" ref="E58">INDEX('Ind Result (1)'!$J$5:$J$105,MATCH(C58,'Ind Result (1)'!$C$5:$C$105,0))</f>
        <v>0</v>
      </c>
      <c r="F58" s="209"/>
      <c r="G58" s="209"/>
      <c r="H58" s="210"/>
      <c r="I58" s="225"/>
      <c r="J58" s="209"/>
      <c r="K58" s="209"/>
      <c r="L58" s="226">
        <f>L57</f>
        <v>1</v>
      </c>
      <c r="M58" s="1">
        <f t="shared" si="1"/>
        <v>53</v>
      </c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</row>
    <row r="59" spans="1:37" ht="21.75" customHeight="1" x14ac:dyDescent="0.35">
      <c r="A59" s="1">
        <v>54</v>
      </c>
      <c r="B59" s="168" t="s">
        <v>18</v>
      </c>
      <c r="C59" s="169" t="s">
        <v>18</v>
      </c>
      <c r="D59" s="217" t="str">
        <f>D58</f>
        <v>T9</v>
      </c>
      <c r="E59" s="218">
        <f>SUM(E54:E58)</f>
        <v>0</v>
      </c>
      <c r="F59" s="218">
        <f>SUM(F54:F58)</f>
        <v>0</v>
      </c>
      <c r="G59" s="218">
        <f>SUM(G54:G58)</f>
        <v>0</v>
      </c>
      <c r="H59" s="218"/>
      <c r="I59" s="219"/>
      <c r="J59" s="220"/>
      <c r="K59" s="220"/>
      <c r="L59" s="221">
        <f>L58</f>
        <v>1</v>
      </c>
      <c r="M59" s="1">
        <f t="shared" si="1"/>
        <v>54</v>
      </c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</row>
    <row r="60" spans="1:37" ht="22.5" customHeight="1" x14ac:dyDescent="0.35">
      <c r="A60" s="1">
        <v>55</v>
      </c>
      <c r="B60" s="155">
        <v>46</v>
      </c>
      <c r="C60" s="39">
        <f t="array" ref="C60:D60">VLOOKUP(A60,'M. List'!$A$5:$E$124,{3,4},0)</f>
        <v>0</v>
      </c>
      <c r="D60" s="45" t="str">
        <v>T10</v>
      </c>
      <c r="E60" s="203">
        <f t="array" ref="E60">INDEX('Ind Result (1)'!$J$5:$J$105,MATCH(C60,'Ind Result (1)'!$C$5:$C$105,0))</f>
        <v>0</v>
      </c>
      <c r="F60" s="204"/>
      <c r="G60" s="205"/>
      <c r="H60" s="206"/>
      <c r="I60" s="207">
        <f>E65+H62</f>
        <v>0</v>
      </c>
      <c r="J60" s="204"/>
      <c r="K60" s="205"/>
      <c r="L60" s="208">
        <f>RANK(I60,(I$6,I$12,I$18,I$24,I$30,I$36,I$42,I$48,I$54,I$60,I$66,I$72,I$78,I$84,I$90,I$96,I$102,I$108,I$114,I$120),0)</f>
        <v>1</v>
      </c>
      <c r="M60" s="1">
        <f t="shared" si="1"/>
        <v>55</v>
      </c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</row>
    <row r="61" spans="1:37" ht="22.5" customHeight="1" x14ac:dyDescent="0.35">
      <c r="A61" s="1">
        <v>56</v>
      </c>
      <c r="B61" s="155">
        <v>47</v>
      </c>
      <c r="C61" s="39">
        <f t="array" ref="C61:D61">VLOOKUP(A61,'M. List'!$A$5:$E$124,{3,4},0)</f>
        <v>0</v>
      </c>
      <c r="D61" s="45" t="str">
        <v>T10</v>
      </c>
      <c r="E61" s="203">
        <f t="array" ref="E61">INDEX('Ind Result (1)'!$J$5:$J$105,MATCH(C61,'Ind Result (1)'!$C$5:$C$105,0))</f>
        <v>0</v>
      </c>
      <c r="F61" s="209"/>
      <c r="G61" s="209"/>
      <c r="H61" s="210"/>
      <c r="I61" s="211"/>
      <c r="J61" s="209"/>
      <c r="K61" s="209"/>
      <c r="L61" s="212">
        <f>L60</f>
        <v>1</v>
      </c>
      <c r="M61" s="1">
        <f t="shared" si="1"/>
        <v>56</v>
      </c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</row>
    <row r="62" spans="1:37" ht="22.5" customHeight="1" x14ac:dyDescent="0.35">
      <c r="A62" s="1">
        <v>57</v>
      </c>
      <c r="B62" s="155">
        <v>48</v>
      </c>
      <c r="C62" s="39">
        <f t="array" ref="C62:D62">VLOOKUP(A62,'M. List'!$A$5:$E$124,{3,4},0)</f>
        <v>0</v>
      </c>
      <c r="D62" s="45" t="str">
        <v>T10</v>
      </c>
      <c r="E62" s="203">
        <f t="array" ref="E62">INDEX('Ind Result (1)'!$J$5:$J$105,MATCH(C62,'Ind Result (1)'!$C$5:$C$105,0))</f>
        <v>0</v>
      </c>
      <c r="F62" s="205">
        <f>VLOOKUP(A65,'Team day 1'!A65:Q179,15,0)</f>
        <v>0</v>
      </c>
      <c r="G62" s="205">
        <f>VLOOKUP(A65,'PL day 1'!A65:M179,12,0)</f>
        <v>0</v>
      </c>
      <c r="H62" s="213">
        <f>G60+G62+F62</f>
        <v>0</v>
      </c>
      <c r="I62" s="211">
        <f>I60</f>
        <v>0</v>
      </c>
      <c r="J62" s="205"/>
      <c r="K62" s="205"/>
      <c r="L62" s="214">
        <f>L61</f>
        <v>1</v>
      </c>
      <c r="M62" s="1">
        <f t="shared" si="1"/>
        <v>57</v>
      </c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</row>
    <row r="63" spans="1:37" ht="22.5" customHeight="1" x14ac:dyDescent="0.35">
      <c r="A63" s="1">
        <v>58</v>
      </c>
      <c r="B63" s="155">
        <v>49</v>
      </c>
      <c r="C63" s="39">
        <f t="array" ref="C63:D63">VLOOKUP(A63,'M. List'!$A$5:$E$124,{3,4},0)</f>
        <v>0</v>
      </c>
      <c r="D63" s="45" t="str">
        <v>T10</v>
      </c>
      <c r="E63" s="203">
        <f t="array" ref="E63">INDEX('Ind Result (1)'!$J$5:$J$105,MATCH(C63,'Ind Result (1)'!$C$5:$C$105,0))</f>
        <v>0</v>
      </c>
      <c r="F63" s="209"/>
      <c r="G63" s="209"/>
      <c r="H63" s="210"/>
      <c r="I63" s="211"/>
      <c r="J63" s="209"/>
      <c r="K63" s="209"/>
      <c r="L63" s="212">
        <f>L62</f>
        <v>1</v>
      </c>
      <c r="M63" s="1">
        <f t="shared" si="1"/>
        <v>58</v>
      </c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</row>
    <row r="64" spans="1:37" ht="22.5" customHeight="1" x14ac:dyDescent="0.35">
      <c r="A64" s="1">
        <v>59</v>
      </c>
      <c r="B64" s="155">
        <v>50</v>
      </c>
      <c r="C64" s="39">
        <f t="array" ref="C64:D64">VLOOKUP(A64,'M. List'!$A$5:$E$124,{3,4},0)</f>
        <v>0</v>
      </c>
      <c r="D64" s="45" t="str">
        <v>T10</v>
      </c>
      <c r="E64" s="203">
        <f t="array" ref="E64">INDEX('Ind Result (1)'!$J$5:$J$105,MATCH(C64,'Ind Result (1)'!$C$5:$C$105,0))</f>
        <v>0</v>
      </c>
      <c r="F64" s="209"/>
      <c r="G64" s="209"/>
      <c r="H64" s="210"/>
      <c r="I64" s="225"/>
      <c r="J64" s="209"/>
      <c r="K64" s="209"/>
      <c r="L64" s="226">
        <f>L63</f>
        <v>1</v>
      </c>
      <c r="M64" s="1">
        <f t="shared" si="1"/>
        <v>59</v>
      </c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</row>
    <row r="65" spans="1:37" ht="21.75" customHeight="1" x14ac:dyDescent="0.35">
      <c r="A65" s="1">
        <v>60</v>
      </c>
      <c r="B65" s="168" t="s">
        <v>18</v>
      </c>
      <c r="C65" s="169" t="s">
        <v>18</v>
      </c>
      <c r="D65" s="217" t="str">
        <f>D64</f>
        <v>T10</v>
      </c>
      <c r="E65" s="218">
        <f>SUM(E60:E64)</f>
        <v>0</v>
      </c>
      <c r="F65" s="218">
        <f>SUM(F60:F64)</f>
        <v>0</v>
      </c>
      <c r="G65" s="218">
        <f>SUM(G60:G64)</f>
        <v>0</v>
      </c>
      <c r="H65" s="218"/>
      <c r="I65" s="219"/>
      <c r="J65" s="220"/>
      <c r="K65" s="220"/>
      <c r="L65" s="221">
        <f>L64</f>
        <v>1</v>
      </c>
      <c r="M65" s="1">
        <f t="shared" si="1"/>
        <v>60</v>
      </c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</row>
    <row r="66" spans="1:37" ht="22.5" customHeight="1" x14ac:dyDescent="0.35">
      <c r="A66" s="1">
        <v>61</v>
      </c>
      <c r="B66" s="155">
        <v>51</v>
      </c>
      <c r="C66" s="39">
        <f t="array" ref="C66:D66">VLOOKUP(A66,'M. List'!$A$5:$E$124,{3,4},0)</f>
        <v>0</v>
      </c>
      <c r="D66" s="45" t="str">
        <v>T11</v>
      </c>
      <c r="E66" s="203">
        <f t="array" ref="E66">INDEX('Ind Result (1)'!$J$5:$J$105,MATCH(C66,'Ind Result (1)'!$C$5:$C$105,0))</f>
        <v>0</v>
      </c>
      <c r="F66" s="204"/>
      <c r="G66" s="205"/>
      <c r="H66" s="206"/>
      <c r="I66" s="207">
        <f>E71+H68</f>
        <v>0</v>
      </c>
      <c r="J66" s="204"/>
      <c r="K66" s="205"/>
      <c r="L66" s="208">
        <f>RANK(I66,(I$6,I$12,I$18,I$24,I$30,I$36,I$42,I$48,I$54,I$60,I$66,I$72,I$78,I$84,I$90,I$96,I$102,I$108,I$114,I$120),0)</f>
        <v>1</v>
      </c>
      <c r="M66" s="1">
        <f t="shared" si="1"/>
        <v>61</v>
      </c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</row>
    <row r="67" spans="1:37" ht="22.5" customHeight="1" x14ac:dyDescent="0.35">
      <c r="A67" s="1">
        <v>62</v>
      </c>
      <c r="B67" s="155">
        <v>52</v>
      </c>
      <c r="C67" s="39">
        <f t="array" ref="C67:D67">VLOOKUP(A67,'M. List'!$A$5:$E$124,{3,4},0)</f>
        <v>0</v>
      </c>
      <c r="D67" s="45" t="str">
        <v>T11</v>
      </c>
      <c r="E67" s="203">
        <f t="array" ref="E67">INDEX('Ind Result (1)'!$J$5:$J$105,MATCH(C67,'Ind Result (1)'!$C$5:$C$105,0))</f>
        <v>0</v>
      </c>
      <c r="F67" s="209"/>
      <c r="G67" s="209"/>
      <c r="H67" s="210"/>
      <c r="I67" s="211"/>
      <c r="J67" s="209"/>
      <c r="K67" s="209"/>
      <c r="L67" s="212">
        <f>L66</f>
        <v>1</v>
      </c>
      <c r="M67" s="1">
        <f t="shared" si="1"/>
        <v>62</v>
      </c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</row>
    <row r="68" spans="1:37" ht="22.5" customHeight="1" x14ac:dyDescent="0.35">
      <c r="A68" s="1">
        <v>63</v>
      </c>
      <c r="B68" s="155">
        <v>53</v>
      </c>
      <c r="C68" s="39">
        <f t="array" ref="C68:D68">VLOOKUP(A68,'M. List'!$A$5:$E$124,{3,4},0)</f>
        <v>0</v>
      </c>
      <c r="D68" s="45" t="str">
        <v>T11</v>
      </c>
      <c r="E68" s="203">
        <f t="array" ref="E68">INDEX('Ind Result (1)'!$J$5:$J$105,MATCH(C68,'Ind Result (1)'!$C$5:$C$105,0))</f>
        <v>0</v>
      </c>
      <c r="F68" s="205">
        <f>VLOOKUP(A71,'Team day 1'!A71:Q185,15,0)</f>
        <v>0</v>
      </c>
      <c r="G68" s="205">
        <f>VLOOKUP(A71,'PL day 1'!A71:M185,12,0)</f>
        <v>0</v>
      </c>
      <c r="H68" s="213">
        <f>G66+G68+F68</f>
        <v>0</v>
      </c>
      <c r="I68" s="211">
        <f>I66</f>
        <v>0</v>
      </c>
      <c r="J68" s="205"/>
      <c r="K68" s="205"/>
      <c r="L68" s="214">
        <f>L67</f>
        <v>1</v>
      </c>
      <c r="M68" s="1">
        <f t="shared" si="1"/>
        <v>63</v>
      </c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</row>
    <row r="69" spans="1:37" ht="22.5" customHeight="1" x14ac:dyDescent="0.35">
      <c r="A69" s="1">
        <v>64</v>
      </c>
      <c r="B69" s="155">
        <v>54</v>
      </c>
      <c r="C69" s="39">
        <f t="array" ref="C69:D69">VLOOKUP(A69,'M. List'!$A$5:$E$124,{3,4},0)</f>
        <v>0</v>
      </c>
      <c r="D69" s="45" t="str">
        <v>T11</v>
      </c>
      <c r="E69" s="203">
        <f t="array" ref="E69">INDEX('Ind Result (1)'!$J$5:$J$105,MATCH(C69,'Ind Result (1)'!$C$5:$C$105,0))</f>
        <v>0</v>
      </c>
      <c r="F69" s="209"/>
      <c r="G69" s="209"/>
      <c r="H69" s="210"/>
      <c r="I69" s="211"/>
      <c r="J69" s="209"/>
      <c r="K69" s="209"/>
      <c r="L69" s="212">
        <f>L68</f>
        <v>1</v>
      </c>
      <c r="M69" s="1">
        <f t="shared" si="1"/>
        <v>64</v>
      </c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</row>
    <row r="70" spans="1:37" ht="22.5" customHeight="1" x14ac:dyDescent="0.35">
      <c r="A70" s="1">
        <v>65</v>
      </c>
      <c r="B70" s="155">
        <v>55</v>
      </c>
      <c r="C70" s="39">
        <f t="array" ref="C70:D70">VLOOKUP(A70,'M. List'!$A$5:$E$124,{3,4},0)</f>
        <v>0</v>
      </c>
      <c r="D70" s="45" t="str">
        <v>T11</v>
      </c>
      <c r="E70" s="203">
        <f t="array" ref="E70">INDEX('Ind Result (1)'!$J$5:$J$105,MATCH(C70,'Ind Result (1)'!$C$5:$C$105,0))</f>
        <v>0</v>
      </c>
      <c r="F70" s="209"/>
      <c r="G70" s="209"/>
      <c r="H70" s="210"/>
      <c r="I70" s="225"/>
      <c r="J70" s="209"/>
      <c r="K70" s="209"/>
      <c r="L70" s="226">
        <f>L69</f>
        <v>1</v>
      </c>
      <c r="M70" s="1">
        <f t="shared" ref="M70:M101" si="2">IF(D70&gt;0,M69+1,0)</f>
        <v>65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</row>
    <row r="71" spans="1:37" ht="21.75" customHeight="1" x14ac:dyDescent="0.35">
      <c r="A71" s="1">
        <v>66</v>
      </c>
      <c r="B71" s="168" t="s">
        <v>18</v>
      </c>
      <c r="C71" s="169" t="s">
        <v>18</v>
      </c>
      <c r="D71" s="217" t="str">
        <f>D70</f>
        <v>T11</v>
      </c>
      <c r="E71" s="218">
        <f>SUM(E66:E70)</f>
        <v>0</v>
      </c>
      <c r="F71" s="218">
        <f>SUM(F66:F70)</f>
        <v>0</v>
      </c>
      <c r="G71" s="218">
        <f>SUM(G66:G70)</f>
        <v>0</v>
      </c>
      <c r="H71" s="218"/>
      <c r="I71" s="219"/>
      <c r="J71" s="220"/>
      <c r="K71" s="220"/>
      <c r="L71" s="221">
        <f>L70</f>
        <v>1</v>
      </c>
      <c r="M71" s="1">
        <f t="shared" si="2"/>
        <v>66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</row>
    <row r="72" spans="1:37" ht="22.5" customHeight="1" x14ac:dyDescent="0.35">
      <c r="A72" s="1">
        <v>67</v>
      </c>
      <c r="B72" s="155">
        <v>56</v>
      </c>
      <c r="C72" s="39">
        <f t="array" ref="C72:D72">VLOOKUP(A72,'M. List'!$A$5:$E$124,{3,4},0)</f>
        <v>0</v>
      </c>
      <c r="D72" s="45" t="str">
        <v>T12</v>
      </c>
      <c r="E72" s="203">
        <f t="array" ref="E72">INDEX('Ind Result (1)'!$J$5:$J$105,MATCH(C72,'Ind Result (1)'!$C$5:$C$105,0))</f>
        <v>0</v>
      </c>
      <c r="F72" s="204"/>
      <c r="G72" s="205"/>
      <c r="H72" s="206"/>
      <c r="I72" s="207">
        <f>E77+H74</f>
        <v>0</v>
      </c>
      <c r="J72" s="204"/>
      <c r="K72" s="205"/>
      <c r="L72" s="208">
        <f>RANK(I72,(I$6,I$12,I$18,I$24,I$30,I$36,I$42,I$48,I$54,I$60,I$66,I$72,I$78,I$84,I$90,I$96,I$102,I$108,I$114,I$120),0)</f>
        <v>1</v>
      </c>
      <c r="M72" s="1">
        <f t="shared" si="2"/>
        <v>67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</row>
    <row r="73" spans="1:37" ht="22.5" customHeight="1" x14ac:dyDescent="0.35">
      <c r="A73" s="1">
        <v>68</v>
      </c>
      <c r="B73" s="155">
        <v>57</v>
      </c>
      <c r="C73" s="39">
        <f t="array" ref="C73:D73">VLOOKUP(A73,'M. List'!$A$5:$E$124,{3,4},0)</f>
        <v>0</v>
      </c>
      <c r="D73" s="45" t="str">
        <v>T12</v>
      </c>
      <c r="E73" s="203">
        <f t="array" ref="E73">INDEX('Ind Result (1)'!$J$5:$J$105,MATCH(C73,'Ind Result (1)'!$C$5:$C$105,0))</f>
        <v>0</v>
      </c>
      <c r="F73" s="209"/>
      <c r="G73" s="209"/>
      <c r="H73" s="210"/>
      <c r="I73" s="211"/>
      <c r="J73" s="209"/>
      <c r="K73" s="209"/>
      <c r="L73" s="212">
        <f>L72</f>
        <v>1</v>
      </c>
      <c r="M73" s="1">
        <f t="shared" si="2"/>
        <v>68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</row>
    <row r="74" spans="1:37" ht="22.5" customHeight="1" x14ac:dyDescent="0.35">
      <c r="A74" s="1">
        <v>69</v>
      </c>
      <c r="B74" s="155">
        <v>58</v>
      </c>
      <c r="C74" s="39">
        <f t="array" ref="C74:D74">VLOOKUP(A74,'M. List'!$A$5:$E$124,{3,4},0)</f>
        <v>0</v>
      </c>
      <c r="D74" s="45" t="str">
        <v>T12</v>
      </c>
      <c r="E74" s="203">
        <f t="array" ref="E74">INDEX('Ind Result (1)'!$J$5:$J$105,MATCH(C74,'Ind Result (1)'!$C$5:$C$105,0))</f>
        <v>0</v>
      </c>
      <c r="F74" s="205">
        <f>VLOOKUP(A77,'Team day 1'!A77:Q191,15,0)</f>
        <v>0</v>
      </c>
      <c r="G74" s="205">
        <f>VLOOKUP(A77,'PL day 1'!A77:M191,12,0)</f>
        <v>0</v>
      </c>
      <c r="H74" s="213">
        <f>G72+G74+F74</f>
        <v>0</v>
      </c>
      <c r="I74" s="211">
        <f>I72</f>
        <v>0</v>
      </c>
      <c r="J74" s="205"/>
      <c r="K74" s="205"/>
      <c r="L74" s="214">
        <f>L73</f>
        <v>1</v>
      </c>
      <c r="M74" s="1">
        <f t="shared" si="2"/>
        <v>69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</row>
    <row r="75" spans="1:37" ht="22.5" customHeight="1" x14ac:dyDescent="0.35">
      <c r="A75" s="1">
        <v>70</v>
      </c>
      <c r="B75" s="155">
        <v>59</v>
      </c>
      <c r="C75" s="39">
        <f t="array" ref="C75:D75">VLOOKUP(A75,'M. List'!$A$5:$E$124,{3,4},0)</f>
        <v>0</v>
      </c>
      <c r="D75" s="45" t="str">
        <v>T12</v>
      </c>
      <c r="E75" s="203">
        <f t="array" ref="E75">INDEX('Ind Result (1)'!$J$5:$J$105,MATCH(C75,'Ind Result (1)'!$C$5:$C$105,0))</f>
        <v>0</v>
      </c>
      <c r="F75" s="209"/>
      <c r="G75" s="209"/>
      <c r="H75" s="210"/>
      <c r="I75" s="211"/>
      <c r="J75" s="209"/>
      <c r="K75" s="209"/>
      <c r="L75" s="212">
        <f>L74</f>
        <v>1</v>
      </c>
      <c r="M75" s="1">
        <f t="shared" si="2"/>
        <v>70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</row>
    <row r="76" spans="1:37" ht="22.5" customHeight="1" x14ac:dyDescent="0.35">
      <c r="A76" s="1">
        <v>71</v>
      </c>
      <c r="B76" s="155">
        <v>60</v>
      </c>
      <c r="C76" s="39">
        <f t="array" ref="C76:D76">VLOOKUP(A76,'M. List'!$A$5:$E$124,{3,4},0)</f>
        <v>0</v>
      </c>
      <c r="D76" s="45" t="str">
        <v>T12</v>
      </c>
      <c r="E76" s="203">
        <f t="array" ref="E76">INDEX('Ind Result (1)'!$J$5:$J$105,MATCH(C76,'Ind Result (1)'!$C$5:$C$105,0))</f>
        <v>0</v>
      </c>
      <c r="F76" s="209"/>
      <c r="G76" s="209"/>
      <c r="H76" s="210"/>
      <c r="I76" s="225"/>
      <c r="J76" s="209"/>
      <c r="K76" s="209"/>
      <c r="L76" s="226">
        <f>L75</f>
        <v>1</v>
      </c>
      <c r="M76" s="1">
        <f t="shared" si="2"/>
        <v>71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</row>
    <row r="77" spans="1:37" ht="21.75" customHeight="1" x14ac:dyDescent="0.35">
      <c r="A77" s="1">
        <v>72</v>
      </c>
      <c r="B77" s="168" t="s">
        <v>18</v>
      </c>
      <c r="C77" s="169" t="s">
        <v>18</v>
      </c>
      <c r="D77" s="217" t="str">
        <f>D76</f>
        <v>T12</v>
      </c>
      <c r="E77" s="218">
        <f>SUM(E72:E76)</f>
        <v>0</v>
      </c>
      <c r="F77" s="218">
        <f>SUM(F72:F76)</f>
        <v>0</v>
      </c>
      <c r="G77" s="218">
        <f>SUM(G72:G76)</f>
        <v>0</v>
      </c>
      <c r="H77" s="218"/>
      <c r="I77" s="219"/>
      <c r="J77" s="220"/>
      <c r="K77" s="220"/>
      <c r="L77" s="221">
        <f>L76</f>
        <v>1</v>
      </c>
      <c r="M77" s="1">
        <f t="shared" si="2"/>
        <v>72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</row>
    <row r="78" spans="1:37" ht="22.5" customHeight="1" x14ac:dyDescent="0.35">
      <c r="A78" s="1">
        <v>73</v>
      </c>
      <c r="B78" s="155">
        <v>61</v>
      </c>
      <c r="C78" s="39">
        <f t="array" ref="C78:D78">VLOOKUP(A78,'M. List'!$A$5:$E$124,{3,4},0)</f>
        <v>0</v>
      </c>
      <c r="D78" s="45" t="str">
        <v>T13</v>
      </c>
      <c r="E78" s="203">
        <f t="array" ref="E78">INDEX('Ind Result (1)'!$J$5:$J$105,MATCH(C78,'Ind Result (1)'!$C$5:$C$105,0))</f>
        <v>0</v>
      </c>
      <c r="F78" s="204"/>
      <c r="G78" s="205"/>
      <c r="H78" s="206"/>
      <c r="I78" s="207">
        <f>E83+H80</f>
        <v>0</v>
      </c>
      <c r="J78" s="204"/>
      <c r="K78" s="205"/>
      <c r="L78" s="208">
        <f>RANK(I78,(I$6,I$12,I$18,I$24,I$30,I$36,I$42,I$48,I$54,I$60,I$66,I$72,I$78,I$84,I$90,I$96,I$102,I$108,I$114,I$120),0)</f>
        <v>1</v>
      </c>
      <c r="M78" s="1">
        <f t="shared" si="2"/>
        <v>73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</row>
    <row r="79" spans="1:37" ht="22.5" customHeight="1" x14ac:dyDescent="0.35">
      <c r="A79" s="1">
        <v>74</v>
      </c>
      <c r="B79" s="155">
        <v>62</v>
      </c>
      <c r="C79" s="39">
        <f t="array" ref="C79:D79">VLOOKUP(A79,'M. List'!$A$5:$E$124,{3,4},0)</f>
        <v>0</v>
      </c>
      <c r="D79" s="45" t="str">
        <v>T13</v>
      </c>
      <c r="E79" s="203">
        <f t="array" ref="E79">INDEX('Ind Result (1)'!$J$5:$J$105,MATCH(C79,'Ind Result (1)'!$C$5:$C$105,0))</f>
        <v>0</v>
      </c>
      <c r="F79" s="209"/>
      <c r="G79" s="209"/>
      <c r="H79" s="210"/>
      <c r="I79" s="211"/>
      <c r="J79" s="209"/>
      <c r="K79" s="209"/>
      <c r="L79" s="212">
        <f>L78</f>
        <v>1</v>
      </c>
      <c r="M79" s="1">
        <f t="shared" si="2"/>
        <v>74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</row>
    <row r="80" spans="1:37" ht="22.5" customHeight="1" x14ac:dyDescent="0.35">
      <c r="A80" s="1">
        <v>75</v>
      </c>
      <c r="B80" s="155">
        <v>63</v>
      </c>
      <c r="C80" s="39">
        <f t="array" ref="C80:D80">VLOOKUP(A80,'M. List'!$A$5:$E$124,{3,4},0)</f>
        <v>0</v>
      </c>
      <c r="D80" s="45" t="str">
        <v>T13</v>
      </c>
      <c r="E80" s="203">
        <f t="array" ref="E80">INDEX('Ind Result (1)'!$J$5:$J$105,MATCH(C80,'Ind Result (1)'!$C$5:$C$105,0))</f>
        <v>0</v>
      </c>
      <c r="F80" s="205">
        <f>VLOOKUP(A83,'Team day 1'!A59:Q173,15,0)</f>
        <v>0</v>
      </c>
      <c r="G80" s="205">
        <f>VLOOKUP(A83,'PL day 1'!A59:M173,12,0)</f>
        <v>0</v>
      </c>
      <c r="H80" s="213">
        <f>G78+G80+F80</f>
        <v>0</v>
      </c>
      <c r="I80" s="211">
        <f>I78</f>
        <v>0</v>
      </c>
      <c r="J80" s="205"/>
      <c r="K80" s="205"/>
      <c r="L80" s="214">
        <f>L79</f>
        <v>1</v>
      </c>
      <c r="M80" s="1">
        <f t="shared" si="2"/>
        <v>75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</row>
    <row r="81" spans="1:37" ht="22.5" customHeight="1" x14ac:dyDescent="0.35">
      <c r="A81" s="1">
        <v>76</v>
      </c>
      <c r="B81" s="155">
        <v>64</v>
      </c>
      <c r="C81" s="39">
        <f t="array" ref="C81:D81">VLOOKUP(A81,'M. List'!$A$5:$E$124,{3,4},0)</f>
        <v>0</v>
      </c>
      <c r="D81" s="45" t="str">
        <v>T13</v>
      </c>
      <c r="E81" s="203">
        <f t="array" ref="E81">INDEX('Ind Result (1)'!$J$5:$J$105,MATCH(C81,'Ind Result (1)'!$C$5:$C$105,0))</f>
        <v>0</v>
      </c>
      <c r="F81" s="209"/>
      <c r="G81" s="209"/>
      <c r="H81" s="210"/>
      <c r="I81" s="211"/>
      <c r="J81" s="209"/>
      <c r="K81" s="209"/>
      <c r="L81" s="212">
        <f>L80</f>
        <v>1</v>
      </c>
      <c r="M81" s="1">
        <f t="shared" si="2"/>
        <v>76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</row>
    <row r="82" spans="1:37" ht="22.5" customHeight="1" x14ac:dyDescent="0.35">
      <c r="A82" s="1">
        <v>77</v>
      </c>
      <c r="B82" s="155">
        <v>65</v>
      </c>
      <c r="C82" s="39">
        <f t="array" ref="C82:D82">VLOOKUP(A82,'M. List'!$A$5:$E$124,{3,4},0)</f>
        <v>0</v>
      </c>
      <c r="D82" s="45" t="str">
        <v>T13</v>
      </c>
      <c r="E82" s="203">
        <f t="array" ref="E82">INDEX('Ind Result (1)'!$J$5:$J$105,MATCH(C82,'Ind Result (1)'!$C$5:$C$105,0))</f>
        <v>0</v>
      </c>
      <c r="F82" s="209"/>
      <c r="G82" s="209"/>
      <c r="H82" s="210"/>
      <c r="I82" s="225"/>
      <c r="J82" s="209"/>
      <c r="K82" s="209"/>
      <c r="L82" s="226">
        <f>L81</f>
        <v>1</v>
      </c>
      <c r="M82" s="1">
        <f t="shared" si="2"/>
        <v>77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</row>
    <row r="83" spans="1:37" ht="21.75" customHeight="1" x14ac:dyDescent="0.35">
      <c r="A83" s="1">
        <v>78</v>
      </c>
      <c r="B83" s="168" t="s">
        <v>18</v>
      </c>
      <c r="C83" s="169" t="s">
        <v>18</v>
      </c>
      <c r="D83" s="217" t="str">
        <f>D82</f>
        <v>T13</v>
      </c>
      <c r="E83" s="218">
        <f>SUM(E78:E82)</f>
        <v>0</v>
      </c>
      <c r="F83" s="218">
        <f>SUM(F78:F82)</f>
        <v>0</v>
      </c>
      <c r="G83" s="218">
        <f>SUM(G78:G82)</f>
        <v>0</v>
      </c>
      <c r="H83" s="218"/>
      <c r="I83" s="219"/>
      <c r="J83" s="220"/>
      <c r="K83" s="220"/>
      <c r="L83" s="221">
        <f>L82</f>
        <v>1</v>
      </c>
      <c r="M83" s="1">
        <f t="shared" si="2"/>
        <v>78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</row>
    <row r="84" spans="1:37" ht="22.5" customHeight="1" x14ac:dyDescent="0.35">
      <c r="A84" s="1">
        <v>79</v>
      </c>
      <c r="B84" s="155">
        <v>66</v>
      </c>
      <c r="C84" s="39">
        <f t="array" ref="C84:D84">VLOOKUP(A84,'M. List'!$A$5:$E$124,{3,4},0)</f>
        <v>0</v>
      </c>
      <c r="D84" s="45" t="str">
        <v>T14</v>
      </c>
      <c r="E84" s="203">
        <f t="array" ref="E84">INDEX('Ind Result (1)'!$J$5:$J$105,MATCH(C84,'Ind Result (1)'!$C$5:$C$105,0))</f>
        <v>0</v>
      </c>
      <c r="F84" s="204"/>
      <c r="G84" s="205"/>
      <c r="H84" s="206"/>
      <c r="I84" s="207">
        <f>E89+H86</f>
        <v>0</v>
      </c>
      <c r="J84" s="204"/>
      <c r="K84" s="205"/>
      <c r="L84" s="208">
        <f>RANK(I84,(I$6,I$12,I$18,I$24,I$30,I$36,I$42,I$48,I$54,I$60,I$66,I$72,I$78,I$84,I$90,I$96,I$102,I$108,I$114,I$120),0)</f>
        <v>1</v>
      </c>
      <c r="M84" s="1">
        <f t="shared" si="2"/>
        <v>79</v>
      </c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</row>
    <row r="85" spans="1:37" ht="22.5" customHeight="1" x14ac:dyDescent="0.35">
      <c r="A85" s="1">
        <v>80</v>
      </c>
      <c r="B85" s="155">
        <v>67</v>
      </c>
      <c r="C85" s="39">
        <f t="array" ref="C85:D85">VLOOKUP(A85,'M. List'!$A$5:$E$124,{3,4},0)</f>
        <v>0</v>
      </c>
      <c r="D85" s="45" t="str">
        <v>T14</v>
      </c>
      <c r="E85" s="203">
        <f t="array" ref="E85">INDEX('Ind Result (1)'!$J$5:$J$105,MATCH(C85,'Ind Result (1)'!$C$5:$C$105,0))</f>
        <v>0</v>
      </c>
      <c r="F85" s="209"/>
      <c r="G85" s="209"/>
      <c r="H85" s="210"/>
      <c r="I85" s="211"/>
      <c r="J85" s="209"/>
      <c r="K85" s="209"/>
      <c r="L85" s="212">
        <f>L84</f>
        <v>1</v>
      </c>
      <c r="M85" s="1">
        <f t="shared" si="2"/>
        <v>80</v>
      </c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</row>
    <row r="86" spans="1:37" ht="22.5" customHeight="1" x14ac:dyDescent="0.35">
      <c r="A86" s="1">
        <v>81</v>
      </c>
      <c r="B86" s="155">
        <v>68</v>
      </c>
      <c r="C86" s="39">
        <f t="array" ref="C86:D86">VLOOKUP(A86,'M. List'!$A$5:$E$124,{3,4},0)</f>
        <v>0</v>
      </c>
      <c r="D86" s="45" t="str">
        <v>T14</v>
      </c>
      <c r="E86" s="203">
        <f t="array" ref="E86">INDEX('Ind Result (1)'!$J$5:$J$105,MATCH(C86,'Ind Result (1)'!$C$5:$C$105,0))</f>
        <v>0</v>
      </c>
      <c r="F86" s="205">
        <f>VLOOKUP(A89,'Team day 1'!A89:Q203,15,0)</f>
        <v>0</v>
      </c>
      <c r="G86" s="205">
        <f>VLOOKUP(A89,'PL day 1'!A89:M203,12,0)</f>
        <v>0</v>
      </c>
      <c r="H86" s="213">
        <f>G84+G86+F86</f>
        <v>0</v>
      </c>
      <c r="I86" s="211">
        <f>I84</f>
        <v>0</v>
      </c>
      <c r="J86" s="205"/>
      <c r="K86" s="205"/>
      <c r="L86" s="214">
        <f>L85</f>
        <v>1</v>
      </c>
      <c r="M86" s="1">
        <f t="shared" si="2"/>
        <v>81</v>
      </c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</row>
    <row r="87" spans="1:37" ht="22.5" customHeight="1" x14ac:dyDescent="0.35">
      <c r="A87" s="1">
        <v>82</v>
      </c>
      <c r="B87" s="155">
        <v>69</v>
      </c>
      <c r="C87" s="39">
        <f t="array" ref="C87:D87">VLOOKUP(A87,'M. List'!$A$5:$E$124,{3,4},0)</f>
        <v>0</v>
      </c>
      <c r="D87" s="45" t="str">
        <v>T14</v>
      </c>
      <c r="E87" s="203">
        <f t="array" ref="E87">INDEX('Ind Result (1)'!$J$5:$J$105,MATCH(C87,'Ind Result (1)'!$C$5:$C$105,0))</f>
        <v>0</v>
      </c>
      <c r="F87" s="209"/>
      <c r="G87" s="209"/>
      <c r="H87" s="210"/>
      <c r="I87" s="211"/>
      <c r="J87" s="209"/>
      <c r="K87" s="209"/>
      <c r="L87" s="212">
        <f>L86</f>
        <v>1</v>
      </c>
      <c r="M87" s="1">
        <f t="shared" si="2"/>
        <v>82</v>
      </c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</row>
    <row r="88" spans="1:37" ht="22.5" customHeight="1" x14ac:dyDescent="0.35">
      <c r="A88" s="1">
        <v>83</v>
      </c>
      <c r="B88" s="155">
        <v>70</v>
      </c>
      <c r="C88" s="39">
        <f t="array" ref="C88:D88">VLOOKUP(A88,'M. List'!$A$5:$E$124,{3,4},0)</f>
        <v>0</v>
      </c>
      <c r="D88" s="45" t="str">
        <v>T14</v>
      </c>
      <c r="E88" s="203">
        <f t="array" ref="E88">INDEX('Ind Result (1)'!$J$5:$J$105,MATCH(C88,'Ind Result (1)'!$C$5:$C$105,0))</f>
        <v>0</v>
      </c>
      <c r="F88" s="209"/>
      <c r="G88" s="209"/>
      <c r="H88" s="210"/>
      <c r="I88" s="225"/>
      <c r="J88" s="209"/>
      <c r="K88" s="209"/>
      <c r="L88" s="226">
        <f>L87</f>
        <v>1</v>
      </c>
      <c r="M88" s="1">
        <f t="shared" si="2"/>
        <v>83</v>
      </c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</row>
    <row r="89" spans="1:37" ht="21.75" customHeight="1" x14ac:dyDescent="0.35">
      <c r="A89" s="1">
        <v>84</v>
      </c>
      <c r="B89" s="168" t="s">
        <v>18</v>
      </c>
      <c r="C89" s="169" t="s">
        <v>18</v>
      </c>
      <c r="D89" s="217" t="str">
        <f>D88</f>
        <v>T14</v>
      </c>
      <c r="E89" s="218">
        <f>SUM(E84:E88)</f>
        <v>0</v>
      </c>
      <c r="F89" s="218">
        <f>SUM(F84:F88)</f>
        <v>0</v>
      </c>
      <c r="G89" s="218">
        <f>SUM(G84:G88)</f>
        <v>0</v>
      </c>
      <c r="H89" s="218"/>
      <c r="I89" s="219"/>
      <c r="J89" s="220"/>
      <c r="K89" s="220"/>
      <c r="L89" s="221">
        <f>L88</f>
        <v>1</v>
      </c>
      <c r="M89" s="1">
        <f t="shared" si="2"/>
        <v>84</v>
      </c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</row>
    <row r="90" spans="1:37" ht="22.5" customHeight="1" x14ac:dyDescent="0.35">
      <c r="A90" s="1">
        <v>85</v>
      </c>
      <c r="B90" s="155">
        <v>71</v>
      </c>
      <c r="C90" s="39">
        <f t="array" ref="C90:D90">VLOOKUP(A90,'M. List'!$A$5:$E$124,{3,4},0)</f>
        <v>0</v>
      </c>
      <c r="D90" s="45" t="str">
        <v>T15</v>
      </c>
      <c r="E90" s="203">
        <f t="array" ref="E90">INDEX('Ind Result (1)'!$J$5:$J$105,MATCH(C90,'Ind Result (1)'!$C$5:$C$105,0))</f>
        <v>0</v>
      </c>
      <c r="F90" s="204"/>
      <c r="G90" s="205"/>
      <c r="H90" s="206"/>
      <c r="I90" s="207">
        <f>E95+H92</f>
        <v>0</v>
      </c>
      <c r="J90" s="204"/>
      <c r="K90" s="205"/>
      <c r="L90" s="208">
        <f>RANK(I90,(I$6,I$12,I$18,I$24,I$30,I$36,I$42,I$48,I$54,I$60,I$66,I$72,I$78,I$84,I$90,I$96,I$102,I$108,I$114,I$120),0)</f>
        <v>1</v>
      </c>
      <c r="M90" s="1">
        <f t="shared" si="2"/>
        <v>85</v>
      </c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</row>
    <row r="91" spans="1:37" ht="22.5" customHeight="1" x14ac:dyDescent="0.35">
      <c r="A91" s="1">
        <v>86</v>
      </c>
      <c r="B91" s="155">
        <v>72</v>
      </c>
      <c r="C91" s="39">
        <f t="array" ref="C91:D91">VLOOKUP(A91,'M. List'!$A$5:$E$124,{3,4},0)</f>
        <v>0</v>
      </c>
      <c r="D91" s="45" t="str">
        <v>T15</v>
      </c>
      <c r="E91" s="203">
        <f t="array" ref="E91">INDEX('Ind Result (1)'!$J$5:$J$105,MATCH(C91,'Ind Result (1)'!$C$5:$C$105,0))</f>
        <v>0</v>
      </c>
      <c r="F91" s="209"/>
      <c r="G91" s="209"/>
      <c r="H91" s="210"/>
      <c r="I91" s="211"/>
      <c r="J91" s="209"/>
      <c r="K91" s="209"/>
      <c r="L91" s="212">
        <f>L90</f>
        <v>1</v>
      </c>
      <c r="M91" s="1">
        <f t="shared" si="2"/>
        <v>86</v>
      </c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</row>
    <row r="92" spans="1:37" ht="22.5" customHeight="1" x14ac:dyDescent="0.35">
      <c r="A92" s="1">
        <v>87</v>
      </c>
      <c r="B92" s="155">
        <v>73</v>
      </c>
      <c r="C92" s="39">
        <f t="array" ref="C92:D92">VLOOKUP(A92,'M. List'!$A$5:$E$124,{3,4},0)</f>
        <v>0</v>
      </c>
      <c r="D92" s="45" t="str">
        <v>T15</v>
      </c>
      <c r="E92" s="203">
        <f t="array" ref="E92">INDEX('Ind Result (1)'!$J$5:$J$105,MATCH(C92,'Ind Result (1)'!$C$5:$C$105,0))</f>
        <v>0</v>
      </c>
      <c r="F92" s="205">
        <f>VLOOKUP(A95,'Team day 1'!A95:Q209,15,0)</f>
        <v>0</v>
      </c>
      <c r="G92" s="205">
        <f>VLOOKUP(A95,'PL day 1'!A95:M209,12,0)</f>
        <v>0</v>
      </c>
      <c r="H92" s="213">
        <f>G90+G92+F92</f>
        <v>0</v>
      </c>
      <c r="I92" s="211">
        <f>I90</f>
        <v>0</v>
      </c>
      <c r="J92" s="205"/>
      <c r="K92" s="205"/>
      <c r="L92" s="214">
        <f>L91</f>
        <v>1</v>
      </c>
      <c r="M92" s="1">
        <f t="shared" si="2"/>
        <v>87</v>
      </c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</row>
    <row r="93" spans="1:37" ht="22.5" customHeight="1" x14ac:dyDescent="0.35">
      <c r="A93" s="1">
        <v>88</v>
      </c>
      <c r="B93" s="155">
        <v>74</v>
      </c>
      <c r="C93" s="39">
        <f t="array" ref="C93:D93">VLOOKUP(A93,'M. List'!$A$5:$E$124,{3,4},0)</f>
        <v>0</v>
      </c>
      <c r="D93" s="45" t="str">
        <v>T15</v>
      </c>
      <c r="E93" s="203">
        <f t="array" ref="E93">INDEX('Ind Result (1)'!$J$5:$J$105,MATCH(C93,'Ind Result (1)'!$C$5:$C$105,0))</f>
        <v>0</v>
      </c>
      <c r="F93" s="209"/>
      <c r="G93" s="209"/>
      <c r="H93" s="210"/>
      <c r="I93" s="211"/>
      <c r="J93" s="209"/>
      <c r="K93" s="209"/>
      <c r="L93" s="212">
        <f>L92</f>
        <v>1</v>
      </c>
      <c r="M93" s="1">
        <f t="shared" si="2"/>
        <v>88</v>
      </c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</row>
    <row r="94" spans="1:37" ht="22.5" customHeight="1" x14ac:dyDescent="0.35">
      <c r="A94" s="1">
        <v>89</v>
      </c>
      <c r="B94" s="155">
        <v>75</v>
      </c>
      <c r="C94" s="39">
        <f t="array" ref="C94:D94">VLOOKUP(A94,'M. List'!$A$5:$E$124,{3,4},0)</f>
        <v>0</v>
      </c>
      <c r="D94" s="45" t="str">
        <v>T15</v>
      </c>
      <c r="E94" s="203">
        <f t="array" ref="E94">INDEX('Ind Result (1)'!$J$5:$J$105,MATCH(C94,'Ind Result (1)'!$C$5:$C$105,0))</f>
        <v>0</v>
      </c>
      <c r="F94" s="209"/>
      <c r="G94" s="209"/>
      <c r="H94" s="210"/>
      <c r="I94" s="225"/>
      <c r="J94" s="209"/>
      <c r="K94" s="209"/>
      <c r="L94" s="226">
        <f>L93</f>
        <v>1</v>
      </c>
      <c r="M94" s="1">
        <f t="shared" si="2"/>
        <v>89</v>
      </c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</row>
    <row r="95" spans="1:37" ht="21.75" customHeight="1" x14ac:dyDescent="0.35">
      <c r="A95" s="1">
        <v>90</v>
      </c>
      <c r="B95" s="168" t="s">
        <v>18</v>
      </c>
      <c r="C95" s="169" t="s">
        <v>18</v>
      </c>
      <c r="D95" s="217" t="str">
        <f>D94</f>
        <v>T15</v>
      </c>
      <c r="E95" s="218">
        <f>SUM(E90:E94)</f>
        <v>0</v>
      </c>
      <c r="F95" s="218">
        <f>SUM(F90:F94)</f>
        <v>0</v>
      </c>
      <c r="G95" s="218">
        <f>SUM(G90:G94)</f>
        <v>0</v>
      </c>
      <c r="H95" s="218"/>
      <c r="I95" s="219"/>
      <c r="J95" s="220"/>
      <c r="K95" s="220"/>
      <c r="L95" s="221">
        <f>L94</f>
        <v>1</v>
      </c>
      <c r="M95" s="1">
        <f t="shared" si="2"/>
        <v>90</v>
      </c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</row>
    <row r="96" spans="1:37" ht="22.5" customHeight="1" x14ac:dyDescent="0.35">
      <c r="A96" s="1">
        <v>91</v>
      </c>
      <c r="B96" s="155">
        <v>76</v>
      </c>
      <c r="C96" s="39">
        <f t="array" ref="C96:D96">VLOOKUP(A96,'M. List'!$A$5:$E$124,{3,4},0)</f>
        <v>0</v>
      </c>
      <c r="D96" s="45" t="str">
        <v>T16</v>
      </c>
      <c r="E96" s="203">
        <f t="array" ref="E96">INDEX('Ind Result (1)'!$J$5:$J$105,MATCH(C96,'Ind Result (1)'!$C$5:$C$105,0))</f>
        <v>0</v>
      </c>
      <c r="F96" s="204"/>
      <c r="G96" s="205"/>
      <c r="H96" s="206"/>
      <c r="I96" s="207">
        <f>E101+H98</f>
        <v>0</v>
      </c>
      <c r="J96" s="204"/>
      <c r="K96" s="205"/>
      <c r="L96" s="208">
        <f>RANK(I96,(I$6,I$12,I$18,I$24,I$30,I$36,I$42,I$48,I$54,I$60,I$66,I$72,I$78,I$84,I$90,I$96,I$102,I$108,I$114,I$120),0)</f>
        <v>1</v>
      </c>
      <c r="M96" s="1">
        <f t="shared" si="2"/>
        <v>91</v>
      </c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</row>
    <row r="97" spans="1:37" ht="22.5" customHeight="1" x14ac:dyDescent="0.35">
      <c r="A97" s="1">
        <v>92</v>
      </c>
      <c r="B97" s="155">
        <v>77</v>
      </c>
      <c r="C97" s="39">
        <f t="array" ref="C97:D97">VLOOKUP(A97,'M. List'!$A$5:$E$124,{3,4},0)</f>
        <v>0</v>
      </c>
      <c r="D97" s="45" t="str">
        <v>T16</v>
      </c>
      <c r="E97" s="203">
        <f t="array" ref="E97">INDEX('Ind Result (1)'!$J$5:$J$105,MATCH(C97,'Ind Result (1)'!$C$5:$C$105,0))</f>
        <v>0</v>
      </c>
      <c r="F97" s="209"/>
      <c r="G97" s="209"/>
      <c r="H97" s="210"/>
      <c r="I97" s="211"/>
      <c r="J97" s="209"/>
      <c r="K97" s="209"/>
      <c r="L97" s="212">
        <f>L96</f>
        <v>1</v>
      </c>
      <c r="M97" s="1">
        <f t="shared" si="2"/>
        <v>92</v>
      </c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</row>
    <row r="98" spans="1:37" ht="22.5" customHeight="1" x14ac:dyDescent="0.35">
      <c r="A98" s="1">
        <v>93</v>
      </c>
      <c r="B98" s="155">
        <v>78</v>
      </c>
      <c r="C98" s="39">
        <f t="array" ref="C98:D98">VLOOKUP(A98,'M. List'!$A$5:$E$124,{3,4},0)</f>
        <v>0</v>
      </c>
      <c r="D98" s="45" t="str">
        <v>T16</v>
      </c>
      <c r="E98" s="203">
        <f t="array" ref="E98">INDEX('Ind Result (1)'!$J$5:$J$105,MATCH(C98,'Ind Result (1)'!$C$5:$C$105,0))</f>
        <v>0</v>
      </c>
      <c r="F98" s="205">
        <f>VLOOKUP(A101,'Team day 1'!A101:Q215,15,0)</f>
        <v>0</v>
      </c>
      <c r="G98" s="205">
        <f>VLOOKUP(A101,'PL day 1'!A101:M215,12,0)</f>
        <v>0</v>
      </c>
      <c r="H98" s="213">
        <f>G96+G98+F98</f>
        <v>0</v>
      </c>
      <c r="I98" s="211">
        <f>I96</f>
        <v>0</v>
      </c>
      <c r="J98" s="205"/>
      <c r="K98" s="205"/>
      <c r="L98" s="214">
        <f>L97</f>
        <v>1</v>
      </c>
      <c r="M98" s="1">
        <f t="shared" si="2"/>
        <v>93</v>
      </c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</row>
    <row r="99" spans="1:37" ht="22.5" customHeight="1" x14ac:dyDescent="0.35">
      <c r="A99" s="1">
        <v>94</v>
      </c>
      <c r="B99" s="155">
        <v>79</v>
      </c>
      <c r="C99" s="39">
        <f t="array" ref="C99:D99">VLOOKUP(A99,'M. List'!$A$5:$E$124,{3,4},0)</f>
        <v>0</v>
      </c>
      <c r="D99" s="45" t="str">
        <v>T16</v>
      </c>
      <c r="E99" s="203">
        <f t="array" ref="E99">INDEX('Ind Result (1)'!$J$5:$J$105,MATCH(C99,'Ind Result (1)'!$C$5:$C$105,0))</f>
        <v>0</v>
      </c>
      <c r="F99" s="209"/>
      <c r="G99" s="209"/>
      <c r="H99" s="210"/>
      <c r="I99" s="211"/>
      <c r="J99" s="209"/>
      <c r="K99" s="209"/>
      <c r="L99" s="212">
        <f>L98</f>
        <v>1</v>
      </c>
      <c r="M99" s="1">
        <f t="shared" si="2"/>
        <v>94</v>
      </c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</row>
    <row r="100" spans="1:37" ht="22.5" customHeight="1" x14ac:dyDescent="0.35">
      <c r="A100" s="1">
        <v>95</v>
      </c>
      <c r="B100" s="155">
        <v>80</v>
      </c>
      <c r="C100" s="39">
        <f t="array" ref="C100:D100">VLOOKUP(A100,'M. List'!$A$5:$E$124,{3,4},0)</f>
        <v>0</v>
      </c>
      <c r="D100" s="45" t="str">
        <v>T16</v>
      </c>
      <c r="E100" s="203">
        <f t="array" ref="E100">INDEX('Ind Result (1)'!$J$5:$J$105,MATCH(C100,'Ind Result (1)'!$C$5:$C$105,0))</f>
        <v>0</v>
      </c>
      <c r="F100" s="209"/>
      <c r="G100" s="209"/>
      <c r="H100" s="210"/>
      <c r="I100" s="225"/>
      <c r="J100" s="209"/>
      <c r="K100" s="209"/>
      <c r="L100" s="226">
        <f>L99</f>
        <v>1</v>
      </c>
      <c r="M100" s="1">
        <f t="shared" si="2"/>
        <v>95</v>
      </c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</row>
    <row r="101" spans="1:37" ht="21.75" customHeight="1" x14ac:dyDescent="0.35">
      <c r="A101" s="1">
        <v>96</v>
      </c>
      <c r="B101" s="168" t="s">
        <v>18</v>
      </c>
      <c r="C101" s="169" t="s">
        <v>18</v>
      </c>
      <c r="D101" s="217" t="str">
        <f>D100</f>
        <v>T16</v>
      </c>
      <c r="E101" s="218">
        <f>SUM(E96:E100)</f>
        <v>0</v>
      </c>
      <c r="F101" s="218">
        <f>SUM(F96:F100)</f>
        <v>0</v>
      </c>
      <c r="G101" s="218">
        <f>SUM(G96:G100)</f>
        <v>0</v>
      </c>
      <c r="H101" s="218"/>
      <c r="I101" s="219"/>
      <c r="J101" s="220"/>
      <c r="K101" s="220"/>
      <c r="L101" s="221">
        <f>L100</f>
        <v>1</v>
      </c>
      <c r="M101" s="1">
        <f t="shared" si="2"/>
        <v>96</v>
      </c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</row>
    <row r="102" spans="1:37" ht="22.5" customHeight="1" x14ac:dyDescent="0.35">
      <c r="A102" s="1">
        <v>97</v>
      </c>
      <c r="B102" s="155">
        <v>81</v>
      </c>
      <c r="C102" s="39">
        <f t="array" ref="C102:D102">VLOOKUP(A102,'M. List'!$A$5:$E$124,{3,4},0)</f>
        <v>0</v>
      </c>
      <c r="D102" s="45" t="str">
        <v>T17</v>
      </c>
      <c r="E102" s="203">
        <f t="array" ref="E102">INDEX('Ind Result (1)'!$J$5:$J$105,MATCH(C102,'Ind Result (1)'!$C$5:$C$105,0))</f>
        <v>0</v>
      </c>
      <c r="F102" s="204"/>
      <c r="G102" s="205"/>
      <c r="H102" s="206"/>
      <c r="I102" s="207">
        <f>E107+H104</f>
        <v>0</v>
      </c>
      <c r="J102" s="204"/>
      <c r="K102" s="205"/>
      <c r="L102" s="208">
        <f>RANK(I102,(I$6,I$12,I$18,I$24,I$30,I$36,I$42,I$48,I$54,I$60,I$66,I$72,I$78,I$84,I$90,I$96,I$102,I$108,I$114,I$120),0)</f>
        <v>1</v>
      </c>
      <c r="M102" s="1">
        <f t="shared" ref="M102:M120" si="3">IF(D102&gt;0,M101+1,0)</f>
        <v>97</v>
      </c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</row>
    <row r="103" spans="1:37" ht="22.5" customHeight="1" x14ac:dyDescent="0.35">
      <c r="A103" s="1">
        <v>98</v>
      </c>
      <c r="B103" s="155">
        <v>82</v>
      </c>
      <c r="C103" s="39">
        <f t="array" ref="C103:D103">VLOOKUP(A103,'M. List'!$A$5:$E$124,{3,4},0)</f>
        <v>0</v>
      </c>
      <c r="D103" s="45" t="str">
        <v>T17</v>
      </c>
      <c r="E103" s="203">
        <f t="array" ref="E103">INDEX('Ind Result (1)'!$J$5:$J$105,MATCH(C103,'Ind Result (1)'!$C$5:$C$105,0))</f>
        <v>0</v>
      </c>
      <c r="F103" s="209"/>
      <c r="G103" s="209"/>
      <c r="H103" s="210"/>
      <c r="I103" s="211"/>
      <c r="J103" s="209"/>
      <c r="K103" s="209"/>
      <c r="L103" s="212">
        <f>L102</f>
        <v>1</v>
      </c>
      <c r="M103" s="1">
        <f t="shared" si="3"/>
        <v>98</v>
      </c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</row>
    <row r="104" spans="1:37" ht="22.5" customHeight="1" x14ac:dyDescent="0.35">
      <c r="A104" s="1">
        <v>99</v>
      </c>
      <c r="B104" s="155">
        <v>83</v>
      </c>
      <c r="C104" s="39">
        <f t="array" ref="C104:D104">VLOOKUP(A104,'M. List'!$A$5:$E$124,{3,4},0)</f>
        <v>0</v>
      </c>
      <c r="D104" s="45" t="str">
        <v>T17</v>
      </c>
      <c r="E104" s="203">
        <f t="array" ref="E104">INDEX('Ind Result (1)'!$J$5:$J$105,MATCH(C104,'Ind Result (1)'!$C$5:$C$105,0))</f>
        <v>0</v>
      </c>
      <c r="F104" s="205">
        <f>VLOOKUP(A107,'Team day 1'!A107:Q221,15,0)</f>
        <v>0</v>
      </c>
      <c r="G104" s="205">
        <f>VLOOKUP(A107,'PL day 1'!A107:M221,12,0)</f>
        <v>0</v>
      </c>
      <c r="H104" s="213">
        <f>G102+G104+F104</f>
        <v>0</v>
      </c>
      <c r="I104" s="211">
        <f>I102</f>
        <v>0</v>
      </c>
      <c r="J104" s="205"/>
      <c r="K104" s="205"/>
      <c r="L104" s="214">
        <f>L103</f>
        <v>1</v>
      </c>
      <c r="M104" s="1">
        <f t="shared" si="3"/>
        <v>99</v>
      </c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</row>
    <row r="105" spans="1:37" ht="22.5" customHeight="1" x14ac:dyDescent="0.35">
      <c r="A105" s="1">
        <v>100</v>
      </c>
      <c r="B105" s="155">
        <v>84</v>
      </c>
      <c r="C105" s="39">
        <f t="array" ref="C105:D105">VLOOKUP(A105,'M. List'!$A$5:$E$124,{3,4},0)</f>
        <v>0</v>
      </c>
      <c r="D105" s="45" t="str">
        <v>T17</v>
      </c>
      <c r="E105" s="203">
        <f t="array" ref="E105">INDEX('Ind Result (1)'!$J$5:$J$105,MATCH(C105,'Ind Result (1)'!$C$5:$C$105,0))</f>
        <v>0</v>
      </c>
      <c r="F105" s="209"/>
      <c r="G105" s="209"/>
      <c r="H105" s="210"/>
      <c r="I105" s="211"/>
      <c r="J105" s="209"/>
      <c r="K105" s="209"/>
      <c r="L105" s="212">
        <f>L104</f>
        <v>1</v>
      </c>
      <c r="M105" s="1">
        <f t="shared" si="3"/>
        <v>100</v>
      </c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</row>
    <row r="106" spans="1:37" ht="22.5" customHeight="1" x14ac:dyDescent="0.35">
      <c r="A106" s="1">
        <v>101</v>
      </c>
      <c r="B106" s="155">
        <v>85</v>
      </c>
      <c r="C106" s="39">
        <f t="array" ref="C106:D106">VLOOKUP(A106,'M. List'!$A$5:$E$124,{3,4},0)</f>
        <v>0</v>
      </c>
      <c r="D106" s="45" t="str">
        <v>T17</v>
      </c>
      <c r="E106" s="203">
        <f t="array" ref="E106">INDEX('Ind Result (1)'!$J$5:$J$105,MATCH(C106,'Ind Result (1)'!$C$5:$C$105,0))</f>
        <v>0</v>
      </c>
      <c r="F106" s="209"/>
      <c r="G106" s="209"/>
      <c r="H106" s="210"/>
      <c r="I106" s="225"/>
      <c r="J106" s="209"/>
      <c r="K106" s="209"/>
      <c r="L106" s="226">
        <f>L105</f>
        <v>1</v>
      </c>
      <c r="M106" s="1">
        <f t="shared" si="3"/>
        <v>101</v>
      </c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</row>
    <row r="107" spans="1:37" ht="21.75" customHeight="1" x14ac:dyDescent="0.35">
      <c r="A107" s="1">
        <v>102</v>
      </c>
      <c r="B107" s="168" t="s">
        <v>18</v>
      </c>
      <c r="C107" s="169" t="s">
        <v>18</v>
      </c>
      <c r="D107" s="217" t="str">
        <f>D106</f>
        <v>T17</v>
      </c>
      <c r="E107" s="218">
        <f>SUM(E102:E106)</f>
        <v>0</v>
      </c>
      <c r="F107" s="218">
        <f>SUM(F102:F106)</f>
        <v>0</v>
      </c>
      <c r="G107" s="218">
        <f>SUM(G102:G106)</f>
        <v>0</v>
      </c>
      <c r="H107" s="218"/>
      <c r="I107" s="219"/>
      <c r="J107" s="220"/>
      <c r="K107" s="220"/>
      <c r="L107" s="221">
        <f>L106</f>
        <v>1</v>
      </c>
      <c r="M107" s="1">
        <f t="shared" si="3"/>
        <v>102</v>
      </c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</row>
    <row r="108" spans="1:37" ht="22.5" customHeight="1" x14ac:dyDescent="0.35">
      <c r="A108" s="1">
        <v>103</v>
      </c>
      <c r="B108" s="155">
        <v>86</v>
      </c>
      <c r="C108" s="39">
        <f t="array" ref="C108:D108">VLOOKUP(A108,'M. List'!$A$5:$E$124,{3,4},0)</f>
        <v>0</v>
      </c>
      <c r="D108" s="45" t="str">
        <v>T18</v>
      </c>
      <c r="E108" s="203">
        <f t="array" ref="E108">INDEX('Ind Result (1)'!$J$5:$J$105,MATCH(C108,'Ind Result (1)'!$C$5:$C$105,0))</f>
        <v>0</v>
      </c>
      <c r="F108" s="204"/>
      <c r="G108" s="205"/>
      <c r="H108" s="206"/>
      <c r="I108" s="207">
        <f>E113+H110</f>
        <v>0</v>
      </c>
      <c r="J108" s="204"/>
      <c r="K108" s="205"/>
      <c r="L108" s="208">
        <f>RANK(I108,(I$6,I$12,I$18,I$24,I$30,I$36,I$42,I$48,I$54,I$60,I$66,I$72,I$78,I$84,I$90,I$96,I$102,I$108,I$114,I$120),0)</f>
        <v>1</v>
      </c>
      <c r="M108" s="1">
        <f t="shared" si="3"/>
        <v>103</v>
      </c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</row>
    <row r="109" spans="1:37" ht="22.5" customHeight="1" x14ac:dyDescent="0.35">
      <c r="A109" s="1">
        <v>104</v>
      </c>
      <c r="B109" s="155">
        <v>87</v>
      </c>
      <c r="C109" s="39">
        <f t="array" ref="C109:D109">VLOOKUP(A109,'M. List'!$A$5:$E$124,{3,4},0)</f>
        <v>0</v>
      </c>
      <c r="D109" s="45" t="str">
        <v>T18</v>
      </c>
      <c r="E109" s="203">
        <f t="array" ref="E109">INDEX('Ind Result (1)'!$J$5:$J$105,MATCH(C109,'Ind Result (1)'!$C$5:$C$105,0))</f>
        <v>0</v>
      </c>
      <c r="F109" s="209"/>
      <c r="G109" s="209"/>
      <c r="H109" s="210"/>
      <c r="I109" s="211"/>
      <c r="J109" s="209"/>
      <c r="K109" s="209"/>
      <c r="L109" s="212">
        <f>L108</f>
        <v>1</v>
      </c>
      <c r="M109" s="1">
        <f t="shared" si="3"/>
        <v>104</v>
      </c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</row>
    <row r="110" spans="1:37" ht="22.5" customHeight="1" x14ac:dyDescent="0.35">
      <c r="A110" s="1">
        <v>105</v>
      </c>
      <c r="B110" s="155">
        <v>88</v>
      </c>
      <c r="C110" s="39">
        <f t="array" ref="C110:D110">VLOOKUP(A110,'M. List'!$A$5:$E$124,{3,4},0)</f>
        <v>0</v>
      </c>
      <c r="D110" s="45" t="str">
        <v>T18</v>
      </c>
      <c r="E110" s="203">
        <f t="array" ref="E110">INDEX('Ind Result (1)'!$J$5:$J$105,MATCH(C110,'Ind Result (1)'!$C$5:$C$105,0))</f>
        <v>0</v>
      </c>
      <c r="F110" s="205">
        <f>VLOOKUP(A113,'Team day 1'!A113:Q227,15,0)</f>
        <v>0</v>
      </c>
      <c r="G110" s="205">
        <f>VLOOKUP(A113,'PL day 1'!A113:M227,12,0)</f>
        <v>0</v>
      </c>
      <c r="H110" s="213">
        <f>G108+G110+F110</f>
        <v>0</v>
      </c>
      <c r="I110" s="211">
        <f>I108</f>
        <v>0</v>
      </c>
      <c r="J110" s="205"/>
      <c r="K110" s="205"/>
      <c r="L110" s="214">
        <f>L109</f>
        <v>1</v>
      </c>
      <c r="M110" s="1">
        <f t="shared" si="3"/>
        <v>105</v>
      </c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</row>
    <row r="111" spans="1:37" ht="22.5" customHeight="1" x14ac:dyDescent="0.35">
      <c r="A111" s="1">
        <v>106</v>
      </c>
      <c r="B111" s="155">
        <v>89</v>
      </c>
      <c r="C111" s="39">
        <f t="array" ref="C111:D111">VLOOKUP(A111,'M. List'!$A$5:$E$124,{3,4},0)</f>
        <v>0</v>
      </c>
      <c r="D111" s="45" t="str">
        <v>T18</v>
      </c>
      <c r="E111" s="203">
        <f t="array" ref="E111">INDEX('Ind Result (1)'!$J$5:$J$105,MATCH(C111,'Ind Result (1)'!$C$5:$C$105,0))</f>
        <v>0</v>
      </c>
      <c r="F111" s="209"/>
      <c r="G111" s="209"/>
      <c r="H111" s="210"/>
      <c r="I111" s="211"/>
      <c r="J111" s="209"/>
      <c r="K111" s="209"/>
      <c r="L111" s="212">
        <f>L110</f>
        <v>1</v>
      </c>
      <c r="M111" s="1">
        <f t="shared" si="3"/>
        <v>106</v>
      </c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</row>
    <row r="112" spans="1:37" ht="22.5" customHeight="1" x14ac:dyDescent="0.35">
      <c r="A112" s="1">
        <v>107</v>
      </c>
      <c r="B112" s="155">
        <v>90</v>
      </c>
      <c r="C112" s="39">
        <f t="array" ref="C112:D112">VLOOKUP(A112,'M. List'!$A$5:$E$124,{3,4},0)</f>
        <v>0</v>
      </c>
      <c r="D112" s="45" t="str">
        <v>T18</v>
      </c>
      <c r="E112" s="203">
        <f t="array" ref="E112">INDEX('Ind Result (1)'!$J$5:$J$105,MATCH(C112,'Ind Result (1)'!$C$5:$C$105,0))</f>
        <v>0</v>
      </c>
      <c r="F112" s="209"/>
      <c r="G112" s="209"/>
      <c r="H112" s="210"/>
      <c r="I112" s="225"/>
      <c r="J112" s="209"/>
      <c r="K112" s="209"/>
      <c r="L112" s="226">
        <f>L111</f>
        <v>1</v>
      </c>
      <c r="M112" s="1">
        <f t="shared" si="3"/>
        <v>107</v>
      </c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</row>
    <row r="113" spans="1:37" ht="21.75" customHeight="1" x14ac:dyDescent="0.35">
      <c r="A113" s="1">
        <v>108</v>
      </c>
      <c r="B113" s="168" t="s">
        <v>18</v>
      </c>
      <c r="C113" s="169" t="s">
        <v>18</v>
      </c>
      <c r="D113" s="217" t="str">
        <f>D112</f>
        <v>T18</v>
      </c>
      <c r="E113" s="218">
        <f>SUM(E108:E112)</f>
        <v>0</v>
      </c>
      <c r="F113" s="218">
        <f>SUM(F108:F112)</f>
        <v>0</v>
      </c>
      <c r="G113" s="218">
        <f>SUM(G108:G112)</f>
        <v>0</v>
      </c>
      <c r="H113" s="218"/>
      <c r="I113" s="219"/>
      <c r="J113" s="220"/>
      <c r="K113" s="220"/>
      <c r="L113" s="221">
        <f>L112</f>
        <v>1</v>
      </c>
      <c r="M113" s="1">
        <f t="shared" si="3"/>
        <v>108</v>
      </c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</row>
    <row r="114" spans="1:37" ht="22.5" customHeight="1" x14ac:dyDescent="0.35">
      <c r="A114" s="1">
        <v>109</v>
      </c>
      <c r="B114" s="155">
        <v>91</v>
      </c>
      <c r="C114" s="39">
        <f t="array" ref="C114:D114">VLOOKUP(A114,'M. List'!$A$5:$E$124,{3,4},0)</f>
        <v>0</v>
      </c>
      <c r="D114" s="45" t="str">
        <v>T19</v>
      </c>
      <c r="E114" s="203">
        <f t="array" ref="E114">INDEX('Ind Result (1)'!$J$5:$J$105,MATCH(C114,'Ind Result (1)'!$C$5:$C$105,0))</f>
        <v>0</v>
      </c>
      <c r="F114" s="204"/>
      <c r="G114" s="205"/>
      <c r="H114" s="206"/>
      <c r="I114" s="207">
        <f>E119+H116</f>
        <v>0</v>
      </c>
      <c r="J114" s="204"/>
      <c r="K114" s="205"/>
      <c r="L114" s="208">
        <f>RANK(I114,(I$6,I$12,I$18,I$24,I$30,I$36,I$42,I$48,I$54,I$60,I$66,I$72,I$78,I$84,I$90,I$96,I$102,I$108,I$114,I$120),0)</f>
        <v>1</v>
      </c>
      <c r="M114" s="1">
        <f t="shared" si="3"/>
        <v>109</v>
      </c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</row>
    <row r="115" spans="1:37" ht="22.5" customHeight="1" x14ac:dyDescent="0.35">
      <c r="A115" s="1">
        <v>110</v>
      </c>
      <c r="B115" s="155">
        <v>92</v>
      </c>
      <c r="C115" s="39">
        <f t="array" ref="C115:D115">VLOOKUP(A115,'M. List'!$A$5:$E$124,{3,4},0)</f>
        <v>0</v>
      </c>
      <c r="D115" s="45" t="str">
        <v>T19</v>
      </c>
      <c r="E115" s="203">
        <f t="array" ref="E115">INDEX('Ind Result (1)'!$J$5:$J$105,MATCH(C115,'Ind Result (1)'!$C$5:$C$105,0))</f>
        <v>0</v>
      </c>
      <c r="F115" s="209"/>
      <c r="G115" s="209"/>
      <c r="H115" s="210"/>
      <c r="I115" s="211"/>
      <c r="J115" s="209"/>
      <c r="K115" s="209"/>
      <c r="L115" s="212">
        <f>L114</f>
        <v>1</v>
      </c>
      <c r="M115" s="1">
        <f t="shared" si="3"/>
        <v>110</v>
      </c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</row>
    <row r="116" spans="1:37" ht="22.5" customHeight="1" x14ac:dyDescent="0.35">
      <c r="A116" s="1">
        <v>111</v>
      </c>
      <c r="B116" s="155">
        <v>93</v>
      </c>
      <c r="C116" s="39">
        <f t="array" ref="C116:D116">VLOOKUP(A116,'M. List'!$A$5:$E$124,{3,4},0)</f>
        <v>0</v>
      </c>
      <c r="D116" s="45" t="str">
        <v>T19</v>
      </c>
      <c r="E116" s="203">
        <f t="array" ref="E116">INDEX('Ind Result (1)'!$J$5:$J$105,MATCH(C116,'Ind Result (1)'!$C$5:$C$105,0))</f>
        <v>0</v>
      </c>
      <c r="F116" s="205">
        <f>VLOOKUP(A119,'Team day 1'!A119:Q233,15,0)</f>
        <v>0</v>
      </c>
      <c r="G116" s="205">
        <f>VLOOKUP(A119,'PL day 1'!A119:M233,12,0)</f>
        <v>0</v>
      </c>
      <c r="H116" s="213">
        <f>G114+G116+F116</f>
        <v>0</v>
      </c>
      <c r="I116" s="211">
        <f>I114</f>
        <v>0</v>
      </c>
      <c r="J116" s="205"/>
      <c r="K116" s="205"/>
      <c r="L116" s="214">
        <f>L115</f>
        <v>1</v>
      </c>
      <c r="M116" s="1">
        <f t="shared" si="3"/>
        <v>111</v>
      </c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</row>
    <row r="117" spans="1:37" ht="22.5" customHeight="1" x14ac:dyDescent="0.35">
      <c r="A117" s="1">
        <v>112</v>
      </c>
      <c r="B117" s="155">
        <v>94</v>
      </c>
      <c r="C117" s="39">
        <f t="array" ref="C117:D117">VLOOKUP(A117,'M. List'!$A$5:$E$124,{3,4},0)</f>
        <v>0</v>
      </c>
      <c r="D117" s="45" t="str">
        <v>T19</v>
      </c>
      <c r="E117" s="203">
        <f t="array" ref="E117">INDEX('Ind Result (1)'!$J$5:$J$105,MATCH(C117,'Ind Result (1)'!$C$5:$C$105,0))</f>
        <v>0</v>
      </c>
      <c r="F117" s="209"/>
      <c r="G117" s="209"/>
      <c r="H117" s="210"/>
      <c r="I117" s="211"/>
      <c r="J117" s="209"/>
      <c r="K117" s="209"/>
      <c r="L117" s="212">
        <f>L116</f>
        <v>1</v>
      </c>
      <c r="M117" s="1">
        <f t="shared" si="3"/>
        <v>112</v>
      </c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</row>
    <row r="118" spans="1:37" ht="22.5" customHeight="1" x14ac:dyDescent="0.35">
      <c r="A118" s="1">
        <v>113</v>
      </c>
      <c r="B118" s="155">
        <v>95</v>
      </c>
      <c r="C118" s="39">
        <f t="array" ref="C118:D118">VLOOKUP(A118,'M. List'!$A$5:$E$124,{3,4},0)</f>
        <v>0</v>
      </c>
      <c r="D118" s="45" t="str">
        <v>T19</v>
      </c>
      <c r="E118" s="203">
        <f t="array" ref="E118">INDEX('Ind Result (1)'!$J$5:$J$105,MATCH(C118,'Ind Result (1)'!$C$5:$C$105,0))</f>
        <v>0</v>
      </c>
      <c r="F118" s="209"/>
      <c r="G118" s="209"/>
      <c r="H118" s="210"/>
      <c r="I118" s="225"/>
      <c r="J118" s="209"/>
      <c r="K118" s="209"/>
      <c r="L118" s="226">
        <f>L117</f>
        <v>1</v>
      </c>
      <c r="M118" s="1">
        <f t="shared" si="3"/>
        <v>113</v>
      </c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</row>
    <row r="119" spans="1:37" ht="21.75" customHeight="1" x14ac:dyDescent="0.35">
      <c r="A119" s="1">
        <v>114</v>
      </c>
      <c r="B119" s="168" t="s">
        <v>18</v>
      </c>
      <c r="C119" s="169" t="s">
        <v>18</v>
      </c>
      <c r="D119" s="217" t="str">
        <f>D118</f>
        <v>T19</v>
      </c>
      <c r="E119" s="218">
        <f>SUM(E114:E118)</f>
        <v>0</v>
      </c>
      <c r="F119" s="218">
        <f>SUM(F114:F118)</f>
        <v>0</v>
      </c>
      <c r="G119" s="218">
        <f>SUM(G114:G118)</f>
        <v>0</v>
      </c>
      <c r="H119" s="218"/>
      <c r="I119" s="219"/>
      <c r="J119" s="220"/>
      <c r="K119" s="220"/>
      <c r="L119" s="221">
        <f>L118</f>
        <v>1</v>
      </c>
      <c r="M119" s="1">
        <f t="shared" si="3"/>
        <v>114</v>
      </c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</row>
    <row r="120" spans="1:37" ht="22.5" customHeight="1" x14ac:dyDescent="0.35">
      <c r="A120" s="1">
        <v>115</v>
      </c>
      <c r="B120" s="155">
        <v>96</v>
      </c>
      <c r="C120" s="39">
        <f t="array" ref="C120:D120">VLOOKUP(A120,'M. List'!$A$5:$E$124,{3,4},0)</f>
        <v>0</v>
      </c>
      <c r="D120" s="45" t="str">
        <v>T20</v>
      </c>
      <c r="E120" s="203">
        <f t="array" ref="E120">INDEX('Ind Result (1)'!$J$5:$J$105,MATCH(C120,'Ind Result (1)'!$C$5:$C$105,0))</f>
        <v>0</v>
      </c>
      <c r="F120" s="204"/>
      <c r="G120" s="205"/>
      <c r="H120" s="206"/>
      <c r="I120" s="207">
        <f>E125+H122</f>
        <v>0</v>
      </c>
      <c r="J120" s="204"/>
      <c r="K120" s="205"/>
      <c r="L120" s="208">
        <f>RANK(I120,(I$6,I$12,I$18,I$24,I$30,I$36,I$42,I$48,I$54,I$60,I$66,I$72,I$78,I$84,I$90,I$96,I$102,I$108,I$114,I$120),0)</f>
        <v>1</v>
      </c>
      <c r="M120" s="1">
        <f t="shared" si="3"/>
        <v>115</v>
      </c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</row>
    <row r="121" spans="1:37" ht="22.5" customHeight="1" x14ac:dyDescent="0.35">
      <c r="A121" s="1">
        <v>116</v>
      </c>
      <c r="B121" s="155">
        <v>97</v>
      </c>
      <c r="C121" s="39">
        <f t="array" ref="C121:D121">VLOOKUP(A121,'M. List'!$A$5:$E$124,{3,4},0)</f>
        <v>0</v>
      </c>
      <c r="D121" s="45" t="str">
        <v>T20</v>
      </c>
      <c r="E121" s="203">
        <f t="array" ref="E121">INDEX('Ind Result (1)'!$J$5:$J$105,MATCH(C121,'Ind Result (1)'!$C$5:$C$105,0))</f>
        <v>0</v>
      </c>
      <c r="F121" s="209"/>
      <c r="G121" s="209"/>
      <c r="H121" s="210"/>
      <c r="I121" s="211"/>
      <c r="J121" s="209"/>
      <c r="K121" s="209"/>
      <c r="L121" s="212">
        <f>L120</f>
        <v>1</v>
      </c>
      <c r="M121" s="1">
        <f t="shared" ref="M121:M124" si="4">IF(D121&gt;0,M120+1,0)</f>
        <v>116</v>
      </c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>
        <v>0</v>
      </c>
      <c r="AB121" s="1"/>
      <c r="AC121" s="1"/>
      <c r="AD121" s="1"/>
      <c r="AE121" s="1"/>
      <c r="AF121" s="1"/>
      <c r="AG121" s="1"/>
      <c r="AH121" s="1"/>
      <c r="AI121" s="1"/>
      <c r="AJ121" s="1"/>
      <c r="AK121" s="1"/>
    </row>
    <row r="122" spans="1:37" ht="22.5" customHeight="1" x14ac:dyDescent="0.35">
      <c r="A122" s="1">
        <v>117</v>
      </c>
      <c r="B122" s="155">
        <v>98</v>
      </c>
      <c r="C122" s="39">
        <f t="array" ref="C122:D122">VLOOKUP(A122,'M. List'!$A$5:$E$124,{3,4},0)</f>
        <v>0</v>
      </c>
      <c r="D122" s="45" t="str">
        <v>T20</v>
      </c>
      <c r="E122" s="203">
        <f t="array" ref="E122">INDEX('Ind Result (1)'!$J$5:$J$105,MATCH(C122,'Ind Result (1)'!$C$5:$C$105,0))</f>
        <v>0</v>
      </c>
      <c r="F122" s="205">
        <f>VLOOKUP(A125,'Team day 1'!A125:Q239,15,0)</f>
        <v>0</v>
      </c>
      <c r="G122" s="205">
        <f>VLOOKUP(A125,'PL day 1'!A125:M239,12,0)</f>
        <v>0</v>
      </c>
      <c r="H122" s="213">
        <f>G120+G122+F122</f>
        <v>0</v>
      </c>
      <c r="I122" s="211">
        <f>I120</f>
        <v>0</v>
      </c>
      <c r="J122" s="205"/>
      <c r="K122" s="205"/>
      <c r="L122" s="214">
        <f>L121</f>
        <v>1</v>
      </c>
      <c r="M122" s="1">
        <f t="shared" si="4"/>
        <v>117</v>
      </c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>
        <v>0</v>
      </c>
      <c r="AB122" s="1"/>
      <c r="AC122" s="1"/>
      <c r="AD122" s="1"/>
      <c r="AE122" s="1"/>
      <c r="AF122" s="1"/>
      <c r="AG122" s="1"/>
      <c r="AH122" s="1"/>
      <c r="AI122" s="1"/>
      <c r="AJ122" s="1"/>
      <c r="AK122" s="1"/>
    </row>
    <row r="123" spans="1:37" ht="22.5" customHeight="1" x14ac:dyDescent="0.35">
      <c r="A123" s="1">
        <v>118</v>
      </c>
      <c r="B123" s="155">
        <v>99</v>
      </c>
      <c r="C123" s="39">
        <f t="array" ref="C123:D123">VLOOKUP(A123,'M. List'!$A$5:$E$124,{3,4},0)</f>
        <v>0</v>
      </c>
      <c r="D123" s="45" t="str">
        <v>T20</v>
      </c>
      <c r="E123" s="203">
        <f t="array" ref="E123">INDEX('Ind Result (1)'!$J$5:$J$105,MATCH(C123,'Ind Result (1)'!$C$5:$C$105,0))</f>
        <v>0</v>
      </c>
      <c r="F123" s="209"/>
      <c r="G123" s="209"/>
      <c r="H123" s="210"/>
      <c r="I123" s="211"/>
      <c r="J123" s="209"/>
      <c r="K123" s="209"/>
      <c r="L123" s="212">
        <f>L122</f>
        <v>1</v>
      </c>
      <c r="M123" s="1">
        <f t="shared" si="4"/>
        <v>118</v>
      </c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>
        <v>0</v>
      </c>
      <c r="AB123" s="1"/>
      <c r="AC123" s="1"/>
      <c r="AD123" s="1"/>
      <c r="AE123" s="1"/>
      <c r="AF123" s="1"/>
      <c r="AG123" s="1"/>
      <c r="AH123" s="1"/>
      <c r="AI123" s="1"/>
      <c r="AJ123" s="1"/>
      <c r="AK123" s="1"/>
    </row>
    <row r="124" spans="1:37" ht="22.5" customHeight="1" x14ac:dyDescent="0.35">
      <c r="A124" s="1">
        <v>119</v>
      </c>
      <c r="B124" s="155">
        <v>100</v>
      </c>
      <c r="C124" s="39">
        <f t="array" ref="C124:D124">VLOOKUP(A124,'M. List'!$A$5:$E$124,{3,4},0)</f>
        <v>0</v>
      </c>
      <c r="D124" s="45" t="str">
        <v>T20</v>
      </c>
      <c r="E124" s="203">
        <f t="array" ref="E124">INDEX('Ind Result (1)'!$J$5:$J$105,MATCH(C124,'Ind Result (1)'!$C$5:$C$105,0))</f>
        <v>0</v>
      </c>
      <c r="F124" s="209"/>
      <c r="G124" s="209"/>
      <c r="H124" s="210"/>
      <c r="I124" s="225"/>
      <c r="J124" s="209"/>
      <c r="K124" s="209"/>
      <c r="L124" s="226">
        <f>L123</f>
        <v>1</v>
      </c>
      <c r="M124" s="1">
        <f t="shared" si="4"/>
        <v>119</v>
      </c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>
        <v>0</v>
      </c>
      <c r="AB124" s="1"/>
      <c r="AC124" s="1"/>
      <c r="AD124" s="1"/>
      <c r="AE124" s="1"/>
      <c r="AF124" s="1"/>
      <c r="AG124" s="1"/>
      <c r="AH124" s="1"/>
      <c r="AI124" s="1"/>
      <c r="AJ124" s="1"/>
      <c r="AK124" s="1"/>
    </row>
    <row r="125" spans="1:37" ht="21.75" customHeight="1" x14ac:dyDescent="0.35">
      <c r="A125" s="1">
        <v>120</v>
      </c>
      <c r="B125" s="168" t="s">
        <v>18</v>
      </c>
      <c r="C125" s="169" t="s">
        <v>18</v>
      </c>
      <c r="D125" s="217" t="str">
        <f>D124</f>
        <v>T20</v>
      </c>
      <c r="E125" s="218">
        <f t="shared" ref="E125:G125" si="5">SUM(E120:E124)</f>
        <v>0</v>
      </c>
      <c r="F125" s="218">
        <f t="shared" si="5"/>
        <v>0</v>
      </c>
      <c r="G125" s="218">
        <f t="shared" si="5"/>
        <v>0</v>
      </c>
      <c r="H125" s="218"/>
      <c r="I125" s="219"/>
      <c r="J125" s="220"/>
      <c r="K125" s="220"/>
      <c r="L125" s="221">
        <f t="shared" ref="L125" si="6">L124</f>
        <v>1</v>
      </c>
      <c r="M125" s="1">
        <f t="shared" ref="M125:M126" si="7">IF(D125&gt;0,M124+1,0)</f>
        <v>120</v>
      </c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>
        <v>0</v>
      </c>
      <c r="AB125" s="1"/>
      <c r="AC125" s="1"/>
      <c r="AD125" s="1"/>
      <c r="AE125" s="1"/>
      <c r="AF125" s="1"/>
      <c r="AG125" s="1"/>
      <c r="AH125" s="1"/>
      <c r="AI125" s="1"/>
      <c r="AJ125" s="1"/>
      <c r="AK125" s="1"/>
    </row>
    <row r="126" spans="1:37" ht="14.25" customHeight="1" x14ac:dyDescent="0.35">
      <c r="A126" s="1">
        <v>121</v>
      </c>
      <c r="B126" s="19"/>
      <c r="C126" s="1"/>
      <c r="D126" s="176"/>
      <c r="E126" s="1"/>
      <c r="F126" s="1"/>
      <c r="G126" s="1"/>
      <c r="H126" s="1"/>
      <c r="I126" s="1"/>
      <c r="J126" s="1"/>
      <c r="K126" s="1"/>
      <c r="L126" s="19"/>
      <c r="M126" s="1">
        <f t="shared" si="7"/>
        <v>0</v>
      </c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</row>
    <row r="127" spans="1:37" ht="14.25" customHeight="1" x14ac:dyDescent="0.35">
      <c r="A127" s="1"/>
      <c r="B127" s="19"/>
      <c r="C127" s="1"/>
      <c r="D127" s="176"/>
      <c r="E127" s="1"/>
      <c r="F127" s="1"/>
      <c r="G127" s="1"/>
      <c r="H127" s="1"/>
      <c r="I127" s="1"/>
      <c r="J127" s="1"/>
      <c r="K127" s="1"/>
      <c r="L127" s="19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</row>
    <row r="128" spans="1:37" ht="14.25" customHeight="1" x14ac:dyDescent="0.35">
      <c r="A128" s="1"/>
      <c r="B128" s="19"/>
      <c r="C128" s="1"/>
      <c r="D128" s="176"/>
      <c r="E128" s="1"/>
      <c r="F128" s="1"/>
      <c r="G128" s="1"/>
      <c r="H128" s="1"/>
      <c r="I128" s="1"/>
      <c r="J128" s="1"/>
      <c r="K128" s="1"/>
      <c r="L128" s="19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</row>
    <row r="129" spans="1:37" ht="14.25" customHeight="1" x14ac:dyDescent="0.35">
      <c r="A129" s="1"/>
      <c r="B129" s="19"/>
      <c r="C129" s="1"/>
      <c r="D129" s="176"/>
      <c r="E129" s="1"/>
      <c r="F129" s="1"/>
      <c r="G129" s="1"/>
      <c r="H129" s="1"/>
      <c r="I129" s="1"/>
      <c r="J129" s="1"/>
      <c r="K129" s="1"/>
      <c r="L129" s="19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</row>
    <row r="130" spans="1:37" ht="14.25" customHeight="1" x14ac:dyDescent="0.35">
      <c r="A130" s="1"/>
      <c r="B130" s="19"/>
      <c r="C130" s="1"/>
      <c r="D130" s="176"/>
      <c r="E130" s="1"/>
      <c r="F130" s="1"/>
      <c r="G130" s="1"/>
      <c r="H130" s="1"/>
      <c r="I130" s="1"/>
      <c r="J130" s="1"/>
      <c r="K130" s="1"/>
      <c r="L130" s="19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</row>
    <row r="131" spans="1:37" ht="14.25" customHeight="1" x14ac:dyDescent="0.35">
      <c r="A131" s="1"/>
      <c r="B131" s="19"/>
      <c r="C131" s="1"/>
      <c r="D131" s="176"/>
      <c r="E131" s="1"/>
      <c r="F131" s="1"/>
      <c r="G131" s="1"/>
      <c r="H131" s="1"/>
      <c r="I131" s="1"/>
      <c r="J131" s="1"/>
      <c r="K131" s="1"/>
      <c r="L131" s="19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</row>
    <row r="132" spans="1:37" ht="14.25" customHeight="1" x14ac:dyDescent="0.35">
      <c r="A132" s="1"/>
      <c r="B132" s="19"/>
      <c r="C132" s="1"/>
      <c r="D132" s="176"/>
      <c r="E132" s="1"/>
      <c r="F132" s="1"/>
      <c r="G132" s="1"/>
      <c r="H132" s="1"/>
      <c r="I132" s="1"/>
      <c r="J132" s="1"/>
      <c r="K132" s="1"/>
      <c r="L132" s="19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</row>
    <row r="133" spans="1:37" ht="14.25" customHeight="1" x14ac:dyDescent="0.35">
      <c r="A133" s="1"/>
      <c r="B133" s="19"/>
      <c r="C133" s="1"/>
      <c r="D133" s="176"/>
      <c r="E133" s="1"/>
      <c r="F133" s="1"/>
      <c r="G133" s="1"/>
      <c r="H133" s="1"/>
      <c r="I133" s="1"/>
      <c r="J133" s="1"/>
      <c r="K133" s="1"/>
      <c r="L133" s="19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</row>
    <row r="134" spans="1:37" ht="14.25" customHeight="1" x14ac:dyDescent="0.35">
      <c r="A134" s="1"/>
      <c r="B134" s="19"/>
      <c r="C134" s="1"/>
      <c r="D134" s="176"/>
      <c r="E134" s="1"/>
      <c r="F134" s="1"/>
      <c r="G134" s="1"/>
      <c r="H134" s="1"/>
      <c r="I134" s="1"/>
      <c r="J134" s="1"/>
      <c r="K134" s="1"/>
      <c r="L134" s="19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</row>
    <row r="135" spans="1:37" ht="14.25" customHeight="1" x14ac:dyDescent="0.35">
      <c r="A135" s="1"/>
      <c r="B135" s="19"/>
      <c r="C135" s="1"/>
      <c r="D135" s="176"/>
      <c r="E135" s="1"/>
      <c r="F135" s="1"/>
      <c r="G135" s="1"/>
      <c r="H135" s="1"/>
      <c r="I135" s="1"/>
      <c r="J135" s="1"/>
      <c r="K135" s="1"/>
      <c r="L135" s="19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</row>
    <row r="136" spans="1:37" ht="14.25" customHeight="1" x14ac:dyDescent="0.35">
      <c r="A136" s="1"/>
      <c r="B136" s="19"/>
      <c r="C136" s="1"/>
      <c r="D136" s="176"/>
      <c r="E136" s="1"/>
      <c r="F136" s="1"/>
      <c r="G136" s="1"/>
      <c r="H136" s="1"/>
      <c r="I136" s="1"/>
      <c r="J136" s="1"/>
      <c r="K136" s="1"/>
      <c r="L136" s="19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</row>
    <row r="137" spans="1:37" ht="14.25" customHeight="1" x14ac:dyDescent="0.35">
      <c r="A137" s="1"/>
      <c r="B137" s="19"/>
      <c r="C137" s="1"/>
      <c r="D137" s="176"/>
      <c r="E137" s="1"/>
      <c r="F137" s="1"/>
      <c r="G137" s="1"/>
      <c r="H137" s="1"/>
      <c r="I137" s="1"/>
      <c r="J137" s="1"/>
      <c r="K137" s="1"/>
      <c r="L137" s="19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</row>
    <row r="138" spans="1:37" ht="14.25" customHeight="1" x14ac:dyDescent="0.35">
      <c r="A138" s="1"/>
      <c r="B138" s="19"/>
      <c r="C138" s="1"/>
      <c r="D138" s="176"/>
      <c r="E138" s="1"/>
      <c r="F138" s="1"/>
      <c r="G138" s="1"/>
      <c r="H138" s="1"/>
      <c r="I138" s="1"/>
      <c r="J138" s="1"/>
      <c r="K138" s="1"/>
      <c r="L138" s="19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</row>
    <row r="139" spans="1:37" ht="14.25" customHeight="1" x14ac:dyDescent="0.35">
      <c r="A139" s="1"/>
      <c r="B139" s="19"/>
      <c r="C139" s="1"/>
      <c r="D139" s="176"/>
      <c r="E139" s="1"/>
      <c r="F139" s="1"/>
      <c r="G139" s="1"/>
      <c r="H139" s="1"/>
      <c r="I139" s="1"/>
      <c r="J139" s="1"/>
      <c r="K139" s="1"/>
      <c r="L139" s="19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</row>
    <row r="140" spans="1:37" ht="14.25" customHeight="1" x14ac:dyDescent="0.35">
      <c r="A140" s="1"/>
      <c r="B140" s="19"/>
      <c r="C140" s="1"/>
      <c r="D140" s="176"/>
      <c r="E140" s="1"/>
      <c r="F140" s="1"/>
      <c r="G140" s="1"/>
      <c r="H140" s="1"/>
      <c r="I140" s="1"/>
      <c r="J140" s="1"/>
      <c r="K140" s="1"/>
      <c r="L140" s="19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</row>
    <row r="141" spans="1:37" ht="14.25" customHeight="1" x14ac:dyDescent="0.35">
      <c r="A141" s="1"/>
      <c r="B141" s="19"/>
      <c r="C141" s="1"/>
      <c r="D141" s="176"/>
      <c r="E141" s="1"/>
      <c r="F141" s="1"/>
      <c r="G141" s="1"/>
      <c r="H141" s="1"/>
      <c r="I141" s="1"/>
      <c r="J141" s="1"/>
      <c r="K141" s="1"/>
      <c r="L141" s="19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</row>
    <row r="142" spans="1:37" ht="14.25" customHeight="1" x14ac:dyDescent="0.35">
      <c r="A142" s="1"/>
      <c r="B142" s="19"/>
      <c r="C142" s="1"/>
      <c r="D142" s="176"/>
      <c r="E142" s="1"/>
      <c r="F142" s="1"/>
      <c r="G142" s="1"/>
      <c r="H142" s="1"/>
      <c r="I142" s="1"/>
      <c r="J142" s="1"/>
      <c r="K142" s="1"/>
      <c r="L142" s="19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</row>
    <row r="143" spans="1:37" ht="14.25" customHeight="1" x14ac:dyDescent="0.35">
      <c r="A143" s="1"/>
      <c r="B143" s="19"/>
      <c r="C143" s="1"/>
      <c r="D143" s="176"/>
      <c r="E143" s="1"/>
      <c r="F143" s="1"/>
      <c r="G143" s="1"/>
      <c r="H143" s="1"/>
      <c r="I143" s="1"/>
      <c r="J143" s="1"/>
      <c r="K143" s="1"/>
      <c r="L143" s="19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</row>
    <row r="144" spans="1:37" ht="14.25" customHeight="1" x14ac:dyDescent="0.35">
      <c r="A144" s="1"/>
      <c r="B144" s="19"/>
      <c r="C144" s="1"/>
      <c r="D144" s="176"/>
      <c r="E144" s="1"/>
      <c r="F144" s="1"/>
      <c r="G144" s="1"/>
      <c r="H144" s="1"/>
      <c r="I144" s="1"/>
      <c r="J144" s="1"/>
      <c r="K144" s="1"/>
      <c r="L144" s="19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</row>
    <row r="145" spans="1:37" ht="14.25" customHeight="1" x14ac:dyDescent="0.35">
      <c r="A145" s="1"/>
      <c r="B145" s="19"/>
      <c r="C145" s="1"/>
      <c r="D145" s="176"/>
      <c r="E145" s="1"/>
      <c r="F145" s="1"/>
      <c r="G145" s="1"/>
      <c r="H145" s="1"/>
      <c r="I145" s="1"/>
      <c r="J145" s="1"/>
      <c r="K145" s="1"/>
      <c r="L145" s="19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</row>
    <row r="146" spans="1:37" ht="14.25" customHeight="1" x14ac:dyDescent="0.35">
      <c r="A146" s="1"/>
      <c r="B146" s="19"/>
      <c r="C146" s="1"/>
      <c r="D146" s="176"/>
      <c r="E146" s="1"/>
      <c r="F146" s="1"/>
      <c r="G146" s="1"/>
      <c r="H146" s="1"/>
      <c r="I146" s="1"/>
      <c r="J146" s="1"/>
      <c r="K146" s="1"/>
      <c r="L146" s="19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</row>
    <row r="147" spans="1:37" ht="14.25" customHeight="1" x14ac:dyDescent="0.35">
      <c r="A147" s="1"/>
      <c r="B147" s="19"/>
      <c r="C147" s="1"/>
      <c r="D147" s="176"/>
      <c r="E147" s="1"/>
      <c r="F147" s="1"/>
      <c r="G147" s="1"/>
      <c r="H147" s="1"/>
      <c r="I147" s="1"/>
      <c r="J147" s="1"/>
      <c r="K147" s="1"/>
      <c r="L147" s="19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</row>
    <row r="148" spans="1:37" ht="14.25" customHeight="1" x14ac:dyDescent="0.35">
      <c r="A148" s="1"/>
      <c r="B148" s="19"/>
      <c r="C148" s="1"/>
      <c r="D148" s="176"/>
      <c r="E148" s="1"/>
      <c r="F148" s="1"/>
      <c r="G148" s="1"/>
      <c r="H148" s="1"/>
      <c r="I148" s="1"/>
      <c r="J148" s="1"/>
      <c r="K148" s="1"/>
      <c r="L148" s="19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</row>
    <row r="149" spans="1:37" ht="14.25" customHeight="1" x14ac:dyDescent="0.35">
      <c r="A149" s="1"/>
      <c r="B149" s="19"/>
      <c r="C149" s="1"/>
      <c r="D149" s="176"/>
      <c r="E149" s="1"/>
      <c r="F149" s="1"/>
      <c r="G149" s="1"/>
      <c r="H149" s="1"/>
      <c r="I149" s="1"/>
      <c r="J149" s="1"/>
      <c r="K149" s="1"/>
      <c r="L149" s="19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</row>
    <row r="150" spans="1:37" ht="14.25" customHeight="1" x14ac:dyDescent="0.35">
      <c r="A150" s="1"/>
      <c r="B150" s="19"/>
      <c r="C150" s="1"/>
      <c r="D150" s="176"/>
      <c r="E150" s="1"/>
      <c r="F150" s="1"/>
      <c r="G150" s="1"/>
      <c r="H150" s="1"/>
      <c r="I150" s="1"/>
      <c r="J150" s="1"/>
      <c r="K150" s="1"/>
      <c r="L150" s="19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</row>
    <row r="151" spans="1:37" ht="14.25" customHeight="1" x14ac:dyDescent="0.35">
      <c r="A151" s="1"/>
      <c r="B151" s="19"/>
      <c r="C151" s="1"/>
      <c r="D151" s="176"/>
      <c r="E151" s="1"/>
      <c r="F151" s="1"/>
      <c r="G151" s="1"/>
      <c r="H151" s="1"/>
      <c r="I151" s="1"/>
      <c r="J151" s="1"/>
      <c r="K151" s="1"/>
      <c r="L151" s="19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</row>
    <row r="152" spans="1:37" ht="14.25" customHeight="1" x14ac:dyDescent="0.35">
      <c r="A152" s="1"/>
      <c r="B152" s="19"/>
      <c r="C152" s="1"/>
      <c r="D152" s="176"/>
      <c r="E152" s="1"/>
      <c r="F152" s="1"/>
      <c r="G152" s="1"/>
      <c r="H152" s="1"/>
      <c r="I152" s="1"/>
      <c r="J152" s="1"/>
      <c r="K152" s="1"/>
      <c r="L152" s="19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</row>
    <row r="153" spans="1:37" ht="14.25" customHeight="1" x14ac:dyDescent="0.35">
      <c r="A153" s="1"/>
      <c r="B153" s="19"/>
      <c r="C153" s="1"/>
      <c r="D153" s="176"/>
      <c r="E153" s="1"/>
      <c r="F153" s="1"/>
      <c r="G153" s="1"/>
      <c r="H153" s="1"/>
      <c r="I153" s="1"/>
      <c r="J153" s="1"/>
      <c r="K153" s="1"/>
      <c r="L153" s="19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</row>
    <row r="154" spans="1:37" ht="14.25" customHeight="1" x14ac:dyDescent="0.35">
      <c r="A154" s="1"/>
      <c r="B154" s="19"/>
      <c r="C154" s="1"/>
      <c r="D154" s="176"/>
      <c r="E154" s="1"/>
      <c r="F154" s="1"/>
      <c r="G154" s="1"/>
      <c r="H154" s="1"/>
      <c r="I154" s="1"/>
      <c r="J154" s="1"/>
      <c r="K154" s="1"/>
      <c r="L154" s="19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</row>
    <row r="155" spans="1:37" ht="14.25" customHeight="1" x14ac:dyDescent="0.35">
      <c r="A155" s="1"/>
      <c r="B155" s="19"/>
      <c r="C155" s="1"/>
      <c r="D155" s="176"/>
      <c r="E155" s="1"/>
      <c r="F155" s="1"/>
      <c r="G155" s="1"/>
      <c r="H155" s="1"/>
      <c r="I155" s="1"/>
      <c r="J155" s="1"/>
      <c r="K155" s="1"/>
      <c r="L155" s="19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</row>
    <row r="156" spans="1:37" ht="14.25" customHeight="1" x14ac:dyDescent="0.35">
      <c r="A156" s="1"/>
      <c r="B156" s="19"/>
      <c r="C156" s="1"/>
      <c r="D156" s="176"/>
      <c r="E156" s="1"/>
      <c r="F156" s="1"/>
      <c r="G156" s="1"/>
      <c r="H156" s="1"/>
      <c r="I156" s="1"/>
      <c r="J156" s="1"/>
      <c r="K156" s="1"/>
      <c r="L156" s="19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</row>
    <row r="157" spans="1:37" ht="14.25" customHeight="1" x14ac:dyDescent="0.35">
      <c r="A157" s="1"/>
      <c r="B157" s="19"/>
      <c r="C157" s="1"/>
      <c r="D157" s="176"/>
      <c r="E157" s="1"/>
      <c r="F157" s="1"/>
      <c r="G157" s="1"/>
      <c r="H157" s="1"/>
      <c r="I157" s="1"/>
      <c r="J157" s="1"/>
      <c r="K157" s="1"/>
      <c r="L157" s="19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</row>
    <row r="158" spans="1:37" ht="14.25" customHeight="1" x14ac:dyDescent="0.35">
      <c r="A158" s="1"/>
      <c r="B158" s="19"/>
      <c r="C158" s="1"/>
      <c r="D158" s="176"/>
      <c r="E158" s="1"/>
      <c r="F158" s="1"/>
      <c r="G158" s="1"/>
      <c r="H158" s="1"/>
      <c r="I158" s="1"/>
      <c r="J158" s="1"/>
      <c r="K158" s="1"/>
      <c r="L158" s="19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</row>
    <row r="159" spans="1:37" ht="14.25" customHeight="1" x14ac:dyDescent="0.35">
      <c r="A159" s="1"/>
      <c r="B159" s="19"/>
      <c r="C159" s="1"/>
      <c r="D159" s="176"/>
      <c r="E159" s="1"/>
      <c r="F159" s="1"/>
      <c r="G159" s="1"/>
      <c r="H159" s="1"/>
      <c r="I159" s="1"/>
      <c r="J159" s="1"/>
      <c r="K159" s="1"/>
      <c r="L159" s="19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</row>
    <row r="160" spans="1:37" ht="14.25" customHeight="1" x14ac:dyDescent="0.35">
      <c r="A160" s="1"/>
      <c r="B160" s="19"/>
      <c r="C160" s="1"/>
      <c r="D160" s="176"/>
      <c r="E160" s="1"/>
      <c r="F160" s="1"/>
      <c r="G160" s="1"/>
      <c r="H160" s="1"/>
      <c r="I160" s="1"/>
      <c r="J160" s="1"/>
      <c r="K160" s="1"/>
      <c r="L160" s="19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</row>
    <row r="161" spans="1:37" ht="14.25" customHeight="1" x14ac:dyDescent="0.35">
      <c r="A161" s="1"/>
      <c r="B161" s="19"/>
      <c r="C161" s="1"/>
      <c r="D161" s="176"/>
      <c r="E161" s="1"/>
      <c r="F161" s="1"/>
      <c r="G161" s="1"/>
      <c r="H161" s="1"/>
      <c r="I161" s="1"/>
      <c r="J161" s="1"/>
      <c r="K161" s="1"/>
      <c r="L161" s="19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</row>
    <row r="162" spans="1:37" ht="14.25" customHeight="1" x14ac:dyDescent="0.35">
      <c r="A162" s="1"/>
      <c r="B162" s="19"/>
      <c r="C162" s="1"/>
      <c r="D162" s="176"/>
      <c r="E162" s="1"/>
      <c r="F162" s="1"/>
      <c r="G162" s="1"/>
      <c r="H162" s="1"/>
      <c r="I162" s="1"/>
      <c r="J162" s="1"/>
      <c r="K162" s="1"/>
      <c r="L162" s="19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</row>
    <row r="163" spans="1:37" ht="14.25" customHeight="1" x14ac:dyDescent="0.35">
      <c r="A163" s="1"/>
      <c r="B163" s="19"/>
      <c r="C163" s="1"/>
      <c r="D163" s="176"/>
      <c r="E163" s="1"/>
      <c r="F163" s="1"/>
      <c r="G163" s="1"/>
      <c r="H163" s="1"/>
      <c r="I163" s="1"/>
      <c r="J163" s="1"/>
      <c r="K163" s="1"/>
      <c r="L163" s="19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</row>
    <row r="164" spans="1:37" ht="14.25" customHeight="1" x14ac:dyDescent="0.35">
      <c r="A164" s="1"/>
      <c r="B164" s="19"/>
      <c r="C164" s="1"/>
      <c r="D164" s="176"/>
      <c r="E164" s="1"/>
      <c r="F164" s="1"/>
      <c r="G164" s="1"/>
      <c r="H164" s="1"/>
      <c r="I164" s="1"/>
      <c r="J164" s="1"/>
      <c r="K164" s="1"/>
      <c r="L164" s="19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</row>
    <row r="165" spans="1:37" ht="14.25" customHeight="1" x14ac:dyDescent="0.35">
      <c r="A165" s="1"/>
      <c r="B165" s="19"/>
      <c r="C165" s="1"/>
      <c r="D165" s="176"/>
      <c r="E165" s="1"/>
      <c r="F165" s="1"/>
      <c r="G165" s="1"/>
      <c r="H165" s="1"/>
      <c r="I165" s="1"/>
      <c r="J165" s="1"/>
      <c r="K165" s="1"/>
      <c r="L165" s="19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</row>
    <row r="166" spans="1:37" ht="14.25" customHeight="1" x14ac:dyDescent="0.35">
      <c r="A166" s="1"/>
      <c r="B166" s="19"/>
      <c r="C166" s="1"/>
      <c r="D166" s="176"/>
      <c r="E166" s="1"/>
      <c r="F166" s="1"/>
      <c r="G166" s="1"/>
      <c r="H166" s="1"/>
      <c r="I166" s="1"/>
      <c r="J166" s="1"/>
      <c r="K166" s="1"/>
      <c r="L166" s="19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</row>
    <row r="167" spans="1:37" ht="14.25" customHeight="1" x14ac:dyDescent="0.35">
      <c r="A167" s="1"/>
      <c r="B167" s="19"/>
      <c r="C167" s="1"/>
      <c r="D167" s="176"/>
      <c r="E167" s="1"/>
      <c r="F167" s="1"/>
      <c r="G167" s="1"/>
      <c r="H167" s="1"/>
      <c r="I167" s="1"/>
      <c r="J167" s="1"/>
      <c r="K167" s="1"/>
      <c r="L167" s="19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</row>
    <row r="168" spans="1:37" ht="14.25" customHeight="1" x14ac:dyDescent="0.35">
      <c r="A168" s="1"/>
      <c r="B168" s="19"/>
      <c r="C168" s="1"/>
      <c r="D168" s="176"/>
      <c r="E168" s="1"/>
      <c r="F168" s="1"/>
      <c r="G168" s="1"/>
      <c r="H168" s="1"/>
      <c r="I168" s="1"/>
      <c r="J168" s="1"/>
      <c r="K168" s="1"/>
      <c r="L168" s="19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</row>
    <row r="169" spans="1:37" ht="14.25" customHeight="1" x14ac:dyDescent="0.35">
      <c r="A169" s="1"/>
      <c r="B169" s="19"/>
      <c r="C169" s="1"/>
      <c r="D169" s="176"/>
      <c r="E169" s="1"/>
      <c r="F169" s="1"/>
      <c r="G169" s="1"/>
      <c r="H169" s="1"/>
      <c r="I169" s="1"/>
      <c r="J169" s="1"/>
      <c r="K169" s="1"/>
      <c r="L169" s="19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</row>
    <row r="170" spans="1:37" ht="14.25" customHeight="1" x14ac:dyDescent="0.35">
      <c r="A170" s="1"/>
      <c r="B170" s="19"/>
      <c r="C170" s="1"/>
      <c r="D170" s="176"/>
      <c r="E170" s="1"/>
      <c r="F170" s="1"/>
      <c r="G170" s="1"/>
      <c r="H170" s="1"/>
      <c r="I170" s="1"/>
      <c r="J170" s="1"/>
      <c r="K170" s="1"/>
      <c r="L170" s="19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</row>
    <row r="171" spans="1:37" ht="14.25" customHeight="1" x14ac:dyDescent="0.35">
      <c r="A171" s="1"/>
      <c r="B171" s="19"/>
      <c r="C171" s="1"/>
      <c r="D171" s="176"/>
      <c r="E171" s="1"/>
      <c r="F171" s="1"/>
      <c r="G171" s="1"/>
      <c r="H171" s="1"/>
      <c r="I171" s="1"/>
      <c r="J171" s="1"/>
      <c r="K171" s="1"/>
      <c r="L171" s="19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</row>
    <row r="172" spans="1:37" ht="14.25" customHeight="1" x14ac:dyDescent="0.35">
      <c r="A172" s="1"/>
      <c r="B172" s="19"/>
      <c r="C172" s="1"/>
      <c r="D172" s="176"/>
      <c r="E172" s="1"/>
      <c r="F172" s="1"/>
      <c r="G172" s="1"/>
      <c r="H172" s="1"/>
      <c r="I172" s="1"/>
      <c r="J172" s="1"/>
      <c r="K172" s="1"/>
      <c r="L172" s="19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</row>
    <row r="173" spans="1:37" ht="14.25" customHeight="1" x14ac:dyDescent="0.35">
      <c r="A173" s="1"/>
      <c r="B173" s="19"/>
      <c r="C173" s="1"/>
      <c r="D173" s="176"/>
      <c r="E173" s="1"/>
      <c r="F173" s="1"/>
      <c r="G173" s="1"/>
      <c r="H173" s="1"/>
      <c r="I173" s="1"/>
      <c r="J173" s="1"/>
      <c r="K173" s="1"/>
      <c r="L173" s="19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</row>
    <row r="174" spans="1:37" ht="14.25" customHeight="1" x14ac:dyDescent="0.35">
      <c r="A174" s="1"/>
      <c r="B174" s="19"/>
      <c r="C174" s="1"/>
      <c r="D174" s="176"/>
      <c r="E174" s="1"/>
      <c r="F174" s="1"/>
      <c r="G174" s="1"/>
      <c r="H174" s="1"/>
      <c r="I174" s="1"/>
      <c r="J174" s="1"/>
      <c r="K174" s="1"/>
      <c r="L174" s="19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</row>
    <row r="175" spans="1:37" ht="14.25" customHeight="1" x14ac:dyDescent="0.35">
      <c r="A175" s="1"/>
      <c r="B175" s="19"/>
      <c r="C175" s="1"/>
      <c r="D175" s="176"/>
      <c r="E175" s="1"/>
      <c r="F175" s="1"/>
      <c r="G175" s="1"/>
      <c r="H175" s="1"/>
      <c r="I175" s="1"/>
      <c r="J175" s="1"/>
      <c r="K175" s="1"/>
      <c r="L175" s="19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</row>
    <row r="176" spans="1:37" ht="14.25" customHeight="1" x14ac:dyDescent="0.35">
      <c r="A176" s="1"/>
      <c r="B176" s="19"/>
      <c r="C176" s="1"/>
      <c r="D176" s="176"/>
      <c r="E176" s="1"/>
      <c r="F176" s="1"/>
      <c r="G176" s="1"/>
      <c r="H176" s="1"/>
      <c r="I176" s="1"/>
      <c r="J176" s="1"/>
      <c r="K176" s="1"/>
      <c r="L176" s="19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</row>
    <row r="177" spans="1:37" ht="14.25" customHeight="1" x14ac:dyDescent="0.35">
      <c r="A177" s="1"/>
      <c r="B177" s="19"/>
      <c r="C177" s="1"/>
      <c r="D177" s="176"/>
      <c r="E177" s="1"/>
      <c r="F177" s="1"/>
      <c r="G177" s="1"/>
      <c r="H177" s="1"/>
      <c r="I177" s="1"/>
      <c r="J177" s="1"/>
      <c r="K177" s="1"/>
      <c r="L177" s="19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</row>
    <row r="178" spans="1:37" ht="14.25" customHeight="1" x14ac:dyDescent="0.35">
      <c r="A178" s="1"/>
      <c r="B178" s="19"/>
      <c r="C178" s="1"/>
      <c r="D178" s="176"/>
      <c r="E178" s="1"/>
      <c r="F178" s="1"/>
      <c r="G178" s="1"/>
      <c r="H178" s="1"/>
      <c r="I178" s="1"/>
      <c r="J178" s="1"/>
      <c r="K178" s="1"/>
      <c r="L178" s="19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</row>
    <row r="179" spans="1:37" ht="14.25" customHeight="1" x14ac:dyDescent="0.35">
      <c r="A179" s="1"/>
      <c r="B179" s="19"/>
      <c r="C179" s="1"/>
      <c r="D179" s="176"/>
      <c r="E179" s="1"/>
      <c r="F179" s="1"/>
      <c r="G179" s="1"/>
      <c r="H179" s="1"/>
      <c r="I179" s="1"/>
      <c r="J179" s="1"/>
      <c r="K179" s="1"/>
      <c r="L179" s="19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</row>
    <row r="180" spans="1:37" ht="14.25" customHeight="1" x14ac:dyDescent="0.35">
      <c r="A180" s="1"/>
      <c r="B180" s="19"/>
      <c r="C180" s="1"/>
      <c r="D180" s="176"/>
      <c r="E180" s="1"/>
      <c r="F180" s="1"/>
      <c r="G180" s="1"/>
      <c r="H180" s="1"/>
      <c r="I180" s="1"/>
      <c r="J180" s="1"/>
      <c r="K180" s="1"/>
      <c r="L180" s="19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</row>
    <row r="181" spans="1:37" ht="14.25" customHeight="1" x14ac:dyDescent="0.35">
      <c r="A181" s="1"/>
      <c r="B181" s="19"/>
      <c r="C181" s="1"/>
      <c r="D181" s="176"/>
      <c r="E181" s="1"/>
      <c r="F181" s="1"/>
      <c r="G181" s="1"/>
      <c r="H181" s="1"/>
      <c r="I181" s="1"/>
      <c r="J181" s="1"/>
      <c r="K181" s="1"/>
      <c r="L181" s="19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</row>
    <row r="182" spans="1:37" ht="14.25" customHeight="1" x14ac:dyDescent="0.35">
      <c r="A182" s="1"/>
      <c r="B182" s="19"/>
      <c r="C182" s="1"/>
      <c r="D182" s="176"/>
      <c r="E182" s="1"/>
      <c r="F182" s="1"/>
      <c r="G182" s="1"/>
      <c r="H182" s="1"/>
      <c r="I182" s="1"/>
      <c r="J182" s="1"/>
      <c r="K182" s="1"/>
      <c r="L182" s="19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</row>
    <row r="183" spans="1:37" ht="14.25" customHeight="1" x14ac:dyDescent="0.35">
      <c r="A183" s="1"/>
      <c r="B183" s="19"/>
      <c r="C183" s="1"/>
      <c r="D183" s="176"/>
      <c r="E183" s="1"/>
      <c r="F183" s="1"/>
      <c r="G183" s="1"/>
      <c r="H183" s="1"/>
      <c r="I183" s="1"/>
      <c r="J183" s="1"/>
      <c r="K183" s="1"/>
      <c r="L183" s="19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</row>
    <row r="184" spans="1:37" ht="14.25" customHeight="1" x14ac:dyDescent="0.35">
      <c r="A184" s="1"/>
      <c r="B184" s="19"/>
      <c r="C184" s="1"/>
      <c r="D184" s="176"/>
      <c r="E184" s="1"/>
      <c r="F184" s="1"/>
      <c r="G184" s="1"/>
      <c r="H184" s="1"/>
      <c r="I184" s="1"/>
      <c r="J184" s="1"/>
      <c r="K184" s="1"/>
      <c r="L184" s="19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</row>
    <row r="185" spans="1:37" ht="14.25" customHeight="1" x14ac:dyDescent="0.35">
      <c r="A185" s="1"/>
      <c r="B185" s="19"/>
      <c r="C185" s="1"/>
      <c r="D185" s="176"/>
      <c r="E185" s="1"/>
      <c r="F185" s="1"/>
      <c r="G185" s="1"/>
      <c r="H185" s="1"/>
      <c r="I185" s="1"/>
      <c r="J185" s="1"/>
      <c r="K185" s="1"/>
      <c r="L185" s="19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</row>
    <row r="186" spans="1:37" ht="14.25" customHeight="1" x14ac:dyDescent="0.35">
      <c r="A186" s="1"/>
      <c r="B186" s="19"/>
      <c r="C186" s="1"/>
      <c r="D186" s="176"/>
      <c r="E186" s="1"/>
      <c r="F186" s="1"/>
      <c r="G186" s="1"/>
      <c r="H186" s="1"/>
      <c r="I186" s="1"/>
      <c r="J186" s="1"/>
      <c r="K186" s="1"/>
      <c r="L186" s="19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</row>
    <row r="187" spans="1:37" ht="14.25" customHeight="1" x14ac:dyDescent="0.35">
      <c r="A187" s="1"/>
      <c r="B187" s="19"/>
      <c r="C187" s="1"/>
      <c r="D187" s="176"/>
      <c r="E187" s="1"/>
      <c r="F187" s="1"/>
      <c r="G187" s="1"/>
      <c r="H187" s="1"/>
      <c r="I187" s="1"/>
      <c r="J187" s="1"/>
      <c r="K187" s="1"/>
      <c r="L187" s="19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</row>
    <row r="188" spans="1:37" ht="14.25" customHeight="1" x14ac:dyDescent="0.35">
      <c r="A188" s="1"/>
      <c r="B188" s="19"/>
      <c r="C188" s="1"/>
      <c r="D188" s="176"/>
      <c r="E188" s="1"/>
      <c r="F188" s="1"/>
      <c r="G188" s="1"/>
      <c r="H188" s="1"/>
      <c r="I188" s="1"/>
      <c r="J188" s="1"/>
      <c r="K188" s="1"/>
      <c r="L188" s="19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</row>
    <row r="189" spans="1:37" ht="14.25" customHeight="1" x14ac:dyDescent="0.35">
      <c r="A189" s="1"/>
      <c r="B189" s="19"/>
      <c r="C189" s="1"/>
      <c r="D189" s="176"/>
      <c r="E189" s="1"/>
      <c r="F189" s="1"/>
      <c r="G189" s="1"/>
      <c r="H189" s="1"/>
      <c r="I189" s="1"/>
      <c r="J189" s="1"/>
      <c r="K189" s="1"/>
      <c r="L189" s="19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</row>
    <row r="190" spans="1:37" ht="14.25" customHeight="1" x14ac:dyDescent="0.35">
      <c r="A190" s="1"/>
      <c r="B190" s="19"/>
      <c r="C190" s="1"/>
      <c r="D190" s="176"/>
      <c r="E190" s="1"/>
      <c r="F190" s="1"/>
      <c r="G190" s="1"/>
      <c r="H190" s="1"/>
      <c r="I190" s="1"/>
      <c r="J190" s="1"/>
      <c r="K190" s="1"/>
      <c r="L190" s="19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</row>
    <row r="191" spans="1:37" ht="14.25" customHeight="1" x14ac:dyDescent="0.35">
      <c r="A191" s="1"/>
      <c r="B191" s="19"/>
      <c r="C191" s="1"/>
      <c r="D191" s="176"/>
      <c r="E191" s="1"/>
      <c r="F191" s="1"/>
      <c r="G191" s="1"/>
      <c r="H191" s="1"/>
      <c r="I191" s="1"/>
      <c r="J191" s="1"/>
      <c r="K191" s="1"/>
      <c r="L191" s="19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</row>
    <row r="192" spans="1:37" ht="14.25" customHeight="1" x14ac:dyDescent="0.35">
      <c r="A192" s="1"/>
      <c r="B192" s="19"/>
      <c r="C192" s="1"/>
      <c r="D192" s="176"/>
      <c r="E192" s="1"/>
      <c r="F192" s="1"/>
      <c r="G192" s="1"/>
      <c r="H192" s="1"/>
      <c r="I192" s="1"/>
      <c r="J192" s="1"/>
      <c r="K192" s="1"/>
      <c r="L192" s="19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</row>
    <row r="193" spans="1:37" ht="14.25" customHeight="1" x14ac:dyDescent="0.35">
      <c r="A193" s="1"/>
      <c r="B193" s="19"/>
      <c r="C193" s="1"/>
      <c r="D193" s="176"/>
      <c r="E193" s="1"/>
      <c r="F193" s="1"/>
      <c r="G193" s="1"/>
      <c r="H193" s="1"/>
      <c r="I193" s="1"/>
      <c r="J193" s="1"/>
      <c r="K193" s="1"/>
      <c r="L193" s="19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</row>
    <row r="194" spans="1:37" ht="14.25" customHeight="1" x14ac:dyDescent="0.35">
      <c r="A194" s="1"/>
      <c r="B194" s="19"/>
      <c r="C194" s="1"/>
      <c r="D194" s="176"/>
      <c r="E194" s="1"/>
      <c r="F194" s="1"/>
      <c r="G194" s="1"/>
      <c r="H194" s="1"/>
      <c r="I194" s="1"/>
      <c r="J194" s="1"/>
      <c r="K194" s="1"/>
      <c r="L194" s="19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</row>
    <row r="195" spans="1:37" ht="14.25" customHeight="1" x14ac:dyDescent="0.35">
      <c r="A195" s="1"/>
      <c r="B195" s="19"/>
      <c r="C195" s="1"/>
      <c r="D195" s="176"/>
      <c r="E195" s="1"/>
      <c r="F195" s="1"/>
      <c r="G195" s="1"/>
      <c r="H195" s="1"/>
      <c r="I195" s="1"/>
      <c r="J195" s="1"/>
      <c r="K195" s="1"/>
      <c r="L195" s="19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</row>
    <row r="196" spans="1:37" ht="14.25" customHeight="1" x14ac:dyDescent="0.35">
      <c r="A196" s="1"/>
      <c r="B196" s="19"/>
      <c r="C196" s="1"/>
      <c r="D196" s="176"/>
      <c r="E196" s="1"/>
      <c r="F196" s="1"/>
      <c r="G196" s="1"/>
      <c r="H196" s="1"/>
      <c r="I196" s="1"/>
      <c r="J196" s="1"/>
      <c r="K196" s="1"/>
      <c r="L196" s="19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</row>
    <row r="197" spans="1:37" ht="14.25" customHeight="1" x14ac:dyDescent="0.35">
      <c r="A197" s="1"/>
      <c r="B197" s="19"/>
      <c r="C197" s="1"/>
      <c r="D197" s="176"/>
      <c r="E197" s="1"/>
      <c r="F197" s="1"/>
      <c r="G197" s="1"/>
      <c r="H197" s="1"/>
      <c r="I197" s="1"/>
      <c r="J197" s="1"/>
      <c r="K197" s="1"/>
      <c r="L197" s="19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</row>
    <row r="198" spans="1:37" ht="14.25" customHeight="1" x14ac:dyDescent="0.35">
      <c r="A198" s="1"/>
      <c r="B198" s="19"/>
      <c r="C198" s="1"/>
      <c r="D198" s="176"/>
      <c r="E198" s="1"/>
      <c r="F198" s="1"/>
      <c r="G198" s="1"/>
      <c r="H198" s="1"/>
      <c r="I198" s="1"/>
      <c r="J198" s="1"/>
      <c r="K198" s="1"/>
      <c r="L198" s="19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</row>
    <row r="199" spans="1:37" ht="14.25" customHeight="1" x14ac:dyDescent="0.35">
      <c r="A199" s="1"/>
      <c r="B199" s="19"/>
      <c r="C199" s="1"/>
      <c r="D199" s="176"/>
      <c r="E199" s="1"/>
      <c r="F199" s="1"/>
      <c r="G199" s="1"/>
      <c r="H199" s="1"/>
      <c r="I199" s="1"/>
      <c r="J199" s="1"/>
      <c r="K199" s="1"/>
      <c r="L199" s="19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</row>
    <row r="200" spans="1:37" ht="14.25" customHeight="1" x14ac:dyDescent="0.35">
      <c r="A200" s="1"/>
      <c r="B200" s="19"/>
      <c r="C200" s="1"/>
      <c r="D200" s="176"/>
      <c r="E200" s="1"/>
      <c r="F200" s="1"/>
      <c r="G200" s="1"/>
      <c r="H200" s="1"/>
      <c r="I200" s="1"/>
      <c r="J200" s="1"/>
      <c r="K200" s="1"/>
      <c r="L200" s="19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</row>
    <row r="201" spans="1:37" ht="14.25" customHeight="1" x14ac:dyDescent="0.35">
      <c r="A201" s="1"/>
      <c r="B201" s="19"/>
      <c r="C201" s="1"/>
      <c r="D201" s="176"/>
      <c r="E201" s="1"/>
      <c r="F201" s="1"/>
      <c r="G201" s="1"/>
      <c r="H201" s="1"/>
      <c r="I201" s="1"/>
      <c r="J201" s="1"/>
      <c r="K201" s="1"/>
      <c r="L201" s="19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</row>
    <row r="202" spans="1:37" ht="14.25" customHeight="1" x14ac:dyDescent="0.35">
      <c r="A202" s="1"/>
      <c r="B202" s="19"/>
      <c r="C202" s="1"/>
      <c r="D202" s="176"/>
      <c r="E202" s="1"/>
      <c r="F202" s="1"/>
      <c r="G202" s="1"/>
      <c r="H202" s="1"/>
      <c r="I202" s="1"/>
      <c r="J202" s="1"/>
      <c r="K202" s="1"/>
      <c r="L202" s="19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</row>
    <row r="203" spans="1:37" ht="14.25" customHeight="1" x14ac:dyDescent="0.35">
      <c r="A203" s="1"/>
      <c r="B203" s="19"/>
      <c r="C203" s="1"/>
      <c r="D203" s="176"/>
      <c r="E203" s="1"/>
      <c r="F203" s="1"/>
      <c r="G203" s="1"/>
      <c r="H203" s="1"/>
      <c r="I203" s="1"/>
      <c r="J203" s="1"/>
      <c r="K203" s="1"/>
      <c r="L203" s="19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</row>
    <row r="204" spans="1:37" ht="14.25" customHeight="1" x14ac:dyDescent="0.35">
      <c r="A204" s="1"/>
      <c r="B204" s="19"/>
      <c r="C204" s="1"/>
      <c r="D204" s="176"/>
      <c r="E204" s="1"/>
      <c r="F204" s="1"/>
      <c r="G204" s="1"/>
      <c r="H204" s="1"/>
      <c r="I204" s="1"/>
      <c r="J204" s="1"/>
      <c r="K204" s="1"/>
      <c r="L204" s="19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</row>
    <row r="205" spans="1:37" ht="14.25" customHeight="1" x14ac:dyDescent="0.35">
      <c r="A205" s="1"/>
      <c r="B205" s="19"/>
      <c r="C205" s="1"/>
      <c r="D205" s="176"/>
      <c r="E205" s="1"/>
      <c r="F205" s="1"/>
      <c r="G205" s="1"/>
      <c r="H205" s="1"/>
      <c r="I205" s="1"/>
      <c r="J205" s="1"/>
      <c r="K205" s="1"/>
      <c r="L205" s="19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</row>
    <row r="206" spans="1:37" ht="14.25" customHeight="1" x14ac:dyDescent="0.35">
      <c r="A206" s="1"/>
      <c r="B206" s="19"/>
      <c r="C206" s="1"/>
      <c r="D206" s="176"/>
      <c r="E206" s="1"/>
      <c r="F206" s="1"/>
      <c r="G206" s="1"/>
      <c r="H206" s="1"/>
      <c r="I206" s="1"/>
      <c r="J206" s="1"/>
      <c r="K206" s="1"/>
      <c r="L206" s="19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</row>
    <row r="207" spans="1:37" ht="14.25" customHeight="1" x14ac:dyDescent="0.35">
      <c r="A207" s="1"/>
      <c r="B207" s="19"/>
      <c r="C207" s="1"/>
      <c r="D207" s="176"/>
      <c r="E207" s="1"/>
      <c r="F207" s="1"/>
      <c r="G207" s="1"/>
      <c r="H207" s="1"/>
      <c r="I207" s="1"/>
      <c r="J207" s="1"/>
      <c r="K207" s="1"/>
      <c r="L207" s="19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</row>
    <row r="208" spans="1:37" ht="14.25" customHeight="1" x14ac:dyDescent="0.35">
      <c r="A208" s="1"/>
      <c r="B208" s="19"/>
      <c r="C208" s="1"/>
      <c r="D208" s="176"/>
      <c r="E208" s="1"/>
      <c r="F208" s="1"/>
      <c r="G208" s="1"/>
      <c r="H208" s="1"/>
      <c r="I208" s="1"/>
      <c r="J208" s="1"/>
      <c r="K208" s="1"/>
      <c r="L208" s="19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</row>
    <row r="209" spans="1:37" ht="14.25" customHeight="1" x14ac:dyDescent="0.35">
      <c r="A209" s="1"/>
      <c r="B209" s="19"/>
      <c r="C209" s="1"/>
      <c r="D209" s="176"/>
      <c r="E209" s="1"/>
      <c r="F209" s="1"/>
      <c r="G209" s="1"/>
      <c r="H209" s="1"/>
      <c r="I209" s="1"/>
      <c r="J209" s="1"/>
      <c r="K209" s="1"/>
      <c r="L209" s="19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</row>
    <row r="210" spans="1:37" ht="14.25" customHeight="1" x14ac:dyDescent="0.35">
      <c r="A210" s="1"/>
      <c r="B210" s="19"/>
      <c r="C210" s="1"/>
      <c r="D210" s="176"/>
      <c r="E210" s="1"/>
      <c r="F210" s="1"/>
      <c r="G210" s="1"/>
      <c r="H210" s="1"/>
      <c r="I210" s="1"/>
      <c r="J210" s="1"/>
      <c r="K210" s="1"/>
      <c r="L210" s="19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</row>
    <row r="211" spans="1:37" ht="14.25" customHeight="1" x14ac:dyDescent="0.35">
      <c r="A211" s="1"/>
      <c r="B211" s="19"/>
      <c r="C211" s="1"/>
      <c r="D211" s="176"/>
      <c r="E211" s="1"/>
      <c r="F211" s="1"/>
      <c r="G211" s="1"/>
      <c r="H211" s="1"/>
      <c r="I211" s="1"/>
      <c r="J211" s="1"/>
      <c r="K211" s="1"/>
      <c r="L211" s="19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</row>
    <row r="212" spans="1:37" ht="14.25" customHeight="1" x14ac:dyDescent="0.35">
      <c r="A212" s="1"/>
      <c r="B212" s="19"/>
      <c r="C212" s="1"/>
      <c r="D212" s="176"/>
      <c r="E212" s="1"/>
      <c r="F212" s="1"/>
      <c r="G212" s="1"/>
      <c r="H212" s="1"/>
      <c r="I212" s="1"/>
      <c r="J212" s="1"/>
      <c r="K212" s="1"/>
      <c r="L212" s="19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</row>
    <row r="213" spans="1:37" ht="14.25" customHeight="1" x14ac:dyDescent="0.35">
      <c r="A213" s="1"/>
      <c r="B213" s="19"/>
      <c r="C213" s="1"/>
      <c r="D213" s="176"/>
      <c r="E213" s="1"/>
      <c r="F213" s="1"/>
      <c r="G213" s="1"/>
      <c r="H213" s="1"/>
      <c r="I213" s="1"/>
      <c r="J213" s="1"/>
      <c r="K213" s="1"/>
      <c r="L213" s="19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</row>
    <row r="214" spans="1:37" ht="14.25" customHeight="1" x14ac:dyDescent="0.35">
      <c r="A214" s="1"/>
      <c r="B214" s="19"/>
      <c r="C214" s="1"/>
      <c r="D214" s="176"/>
      <c r="E214" s="1"/>
      <c r="F214" s="1"/>
      <c r="G214" s="1"/>
      <c r="H214" s="1"/>
      <c r="I214" s="1"/>
      <c r="J214" s="1"/>
      <c r="K214" s="1"/>
      <c r="L214" s="19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</row>
    <row r="215" spans="1:37" ht="14.25" customHeight="1" x14ac:dyDescent="0.35">
      <c r="A215" s="1"/>
      <c r="B215" s="19"/>
      <c r="C215" s="1"/>
      <c r="D215" s="176"/>
      <c r="E215" s="1"/>
      <c r="F215" s="1"/>
      <c r="G215" s="1"/>
      <c r="H215" s="1"/>
      <c r="I215" s="1"/>
      <c r="J215" s="1"/>
      <c r="K215" s="1"/>
      <c r="L215" s="19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</row>
    <row r="216" spans="1:37" ht="14.25" customHeight="1" x14ac:dyDescent="0.35">
      <c r="A216" s="1"/>
      <c r="B216" s="19"/>
      <c r="C216" s="1"/>
      <c r="D216" s="176"/>
      <c r="E216" s="1"/>
      <c r="F216" s="1"/>
      <c r="G216" s="1"/>
      <c r="H216" s="1"/>
      <c r="I216" s="1"/>
      <c r="J216" s="1"/>
      <c r="K216" s="1"/>
      <c r="L216" s="19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</row>
    <row r="217" spans="1:37" ht="14.25" customHeight="1" x14ac:dyDescent="0.35">
      <c r="A217" s="1"/>
      <c r="B217" s="19"/>
      <c r="C217" s="1"/>
      <c r="D217" s="176"/>
      <c r="E217" s="1"/>
      <c r="F217" s="1"/>
      <c r="G217" s="1"/>
      <c r="H217" s="1"/>
      <c r="I217" s="1"/>
      <c r="J217" s="1"/>
      <c r="K217" s="1"/>
      <c r="L217" s="19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</row>
    <row r="218" spans="1:37" ht="14.25" customHeight="1" x14ac:dyDescent="0.35">
      <c r="A218" s="1"/>
      <c r="B218" s="19"/>
      <c r="C218" s="1"/>
      <c r="D218" s="176"/>
      <c r="E218" s="1"/>
      <c r="F218" s="1"/>
      <c r="G218" s="1"/>
      <c r="H218" s="1"/>
      <c r="I218" s="1"/>
      <c r="J218" s="1"/>
      <c r="K218" s="1"/>
      <c r="L218" s="19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</row>
    <row r="219" spans="1:37" ht="14.25" customHeight="1" x14ac:dyDescent="0.35">
      <c r="A219" s="1"/>
      <c r="B219" s="19"/>
      <c r="C219" s="1"/>
      <c r="D219" s="176"/>
      <c r="E219" s="1"/>
      <c r="F219" s="1"/>
      <c r="G219" s="1"/>
      <c r="H219" s="1"/>
      <c r="I219" s="1"/>
      <c r="J219" s="1"/>
      <c r="K219" s="1"/>
      <c r="L219" s="19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</row>
    <row r="220" spans="1:37" ht="14.25" customHeight="1" x14ac:dyDescent="0.35">
      <c r="A220" s="1"/>
      <c r="B220" s="19"/>
      <c r="C220" s="1"/>
      <c r="D220" s="176"/>
      <c r="E220" s="1"/>
      <c r="F220" s="1"/>
      <c r="G220" s="1"/>
      <c r="H220" s="1"/>
      <c r="I220" s="1"/>
      <c r="J220" s="1"/>
      <c r="K220" s="1"/>
      <c r="L220" s="19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</row>
    <row r="221" spans="1:37" ht="14.25" customHeight="1" x14ac:dyDescent="0.35">
      <c r="A221" s="1"/>
      <c r="B221" s="19"/>
      <c r="C221" s="1"/>
      <c r="D221" s="176"/>
      <c r="E221" s="1"/>
      <c r="F221" s="1"/>
      <c r="G221" s="1"/>
      <c r="H221" s="1"/>
      <c r="I221" s="1"/>
      <c r="J221" s="1"/>
      <c r="K221" s="1"/>
      <c r="L221" s="19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</row>
    <row r="222" spans="1:37" ht="14.25" customHeight="1" x14ac:dyDescent="0.35">
      <c r="A222" s="1"/>
      <c r="B222" s="19"/>
      <c r="C222" s="1"/>
      <c r="D222" s="176"/>
      <c r="E222" s="1"/>
      <c r="F222" s="1"/>
      <c r="G222" s="1"/>
      <c r="H222" s="1"/>
      <c r="I222" s="1"/>
      <c r="J222" s="1"/>
      <c r="K222" s="1"/>
      <c r="L222" s="19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</row>
    <row r="223" spans="1:37" ht="14.25" customHeight="1" x14ac:dyDescent="0.35">
      <c r="A223" s="1"/>
      <c r="B223" s="19"/>
      <c r="C223" s="1"/>
      <c r="D223" s="176"/>
      <c r="E223" s="1"/>
      <c r="F223" s="1"/>
      <c r="G223" s="1"/>
      <c r="H223" s="1"/>
      <c r="I223" s="1"/>
      <c r="J223" s="1"/>
      <c r="K223" s="1"/>
      <c r="L223" s="19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</row>
    <row r="224" spans="1:37" ht="14.25" customHeight="1" x14ac:dyDescent="0.35">
      <c r="A224" s="1"/>
      <c r="B224" s="19"/>
      <c r="C224" s="1"/>
      <c r="D224" s="176"/>
      <c r="E224" s="1"/>
      <c r="F224" s="1"/>
      <c r="G224" s="1"/>
      <c r="H224" s="1"/>
      <c r="I224" s="1"/>
      <c r="J224" s="1"/>
      <c r="K224" s="1"/>
      <c r="L224" s="19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</row>
    <row r="225" spans="1:37" ht="14.25" customHeight="1" x14ac:dyDescent="0.35">
      <c r="A225" s="1"/>
      <c r="B225" s="19"/>
      <c r="C225" s="1"/>
      <c r="D225" s="176"/>
      <c r="E225" s="1"/>
      <c r="F225" s="1"/>
      <c r="G225" s="1"/>
      <c r="H225" s="1"/>
      <c r="I225" s="1"/>
      <c r="J225" s="1"/>
      <c r="K225" s="1"/>
      <c r="L225" s="19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</row>
    <row r="226" spans="1:37" ht="14.25" customHeight="1" x14ac:dyDescent="0.35">
      <c r="A226" s="1"/>
      <c r="B226" s="19"/>
      <c r="C226" s="1"/>
      <c r="D226" s="176"/>
      <c r="E226" s="1"/>
      <c r="F226" s="1"/>
      <c r="G226" s="1"/>
      <c r="H226" s="1"/>
      <c r="I226" s="1"/>
      <c r="J226" s="1"/>
      <c r="K226" s="1"/>
      <c r="L226" s="19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</row>
    <row r="227" spans="1:37" ht="14.25" customHeight="1" x14ac:dyDescent="0.35">
      <c r="A227" s="1"/>
      <c r="B227" s="19"/>
      <c r="C227" s="1"/>
      <c r="D227" s="176"/>
      <c r="E227" s="1"/>
      <c r="F227" s="1"/>
      <c r="G227" s="1"/>
      <c r="H227" s="1"/>
      <c r="I227" s="1"/>
      <c r="J227" s="1"/>
      <c r="K227" s="1"/>
      <c r="L227" s="19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</row>
    <row r="228" spans="1:37" ht="14.25" customHeight="1" x14ac:dyDescent="0.35">
      <c r="A228" s="1"/>
      <c r="B228" s="19"/>
      <c r="C228" s="1"/>
      <c r="D228" s="176"/>
      <c r="E228" s="1"/>
      <c r="F228" s="1"/>
      <c r="G228" s="1"/>
      <c r="H228" s="1"/>
      <c r="I228" s="1"/>
      <c r="J228" s="1"/>
      <c r="K228" s="1"/>
      <c r="L228" s="19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</row>
    <row r="229" spans="1:37" ht="14.25" customHeight="1" x14ac:dyDescent="0.35">
      <c r="A229" s="1"/>
      <c r="B229" s="19"/>
      <c r="C229" s="1"/>
      <c r="D229" s="176"/>
      <c r="E229" s="1"/>
      <c r="F229" s="1"/>
      <c r="G229" s="1"/>
      <c r="H229" s="1"/>
      <c r="I229" s="1"/>
      <c r="J229" s="1"/>
      <c r="K229" s="1"/>
      <c r="L229" s="19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</row>
    <row r="230" spans="1:37" ht="14.25" customHeight="1" x14ac:dyDescent="0.35">
      <c r="A230" s="1"/>
      <c r="B230" s="19"/>
      <c r="C230" s="1"/>
      <c r="D230" s="176"/>
      <c r="E230" s="1"/>
      <c r="F230" s="1"/>
      <c r="G230" s="1"/>
      <c r="H230" s="1"/>
      <c r="I230" s="1"/>
      <c r="J230" s="1"/>
      <c r="K230" s="1"/>
      <c r="L230" s="19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</row>
    <row r="231" spans="1:37" ht="14.25" customHeight="1" x14ac:dyDescent="0.35">
      <c r="A231" s="1"/>
      <c r="B231" s="19"/>
      <c r="C231" s="1"/>
      <c r="D231" s="176"/>
      <c r="E231" s="1"/>
      <c r="F231" s="1"/>
      <c r="G231" s="1"/>
      <c r="H231" s="1"/>
      <c r="I231" s="1"/>
      <c r="J231" s="1"/>
      <c r="K231" s="1"/>
      <c r="L231" s="19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</row>
    <row r="232" spans="1:37" ht="14.25" customHeight="1" x14ac:dyDescent="0.35">
      <c r="A232" s="1"/>
      <c r="B232" s="19"/>
      <c r="C232" s="1"/>
      <c r="D232" s="176"/>
      <c r="E232" s="1"/>
      <c r="F232" s="1"/>
      <c r="G232" s="1"/>
      <c r="H232" s="1"/>
      <c r="I232" s="1"/>
      <c r="J232" s="1"/>
      <c r="K232" s="1"/>
      <c r="L232" s="19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</row>
    <row r="233" spans="1:37" ht="14.25" customHeight="1" x14ac:dyDescent="0.35">
      <c r="A233" s="1"/>
      <c r="B233" s="19"/>
      <c r="C233" s="1"/>
      <c r="D233" s="176"/>
      <c r="E233" s="1"/>
      <c r="F233" s="1"/>
      <c r="G233" s="1"/>
      <c r="H233" s="1"/>
      <c r="I233" s="1"/>
      <c r="J233" s="1"/>
      <c r="K233" s="1"/>
      <c r="L233" s="19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</row>
    <row r="234" spans="1:37" ht="14.25" customHeight="1" x14ac:dyDescent="0.35">
      <c r="A234" s="1"/>
      <c r="B234" s="19"/>
      <c r="C234" s="1"/>
      <c r="D234" s="176"/>
      <c r="E234" s="1"/>
      <c r="F234" s="1"/>
      <c r="G234" s="1"/>
      <c r="H234" s="1"/>
      <c r="I234" s="1"/>
      <c r="J234" s="1"/>
      <c r="K234" s="1"/>
      <c r="L234" s="19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</row>
    <row r="235" spans="1:37" ht="14.25" customHeight="1" x14ac:dyDescent="0.35">
      <c r="A235" s="1"/>
      <c r="B235" s="19"/>
      <c r="C235" s="1"/>
      <c r="D235" s="176"/>
      <c r="E235" s="1"/>
      <c r="F235" s="1"/>
      <c r="G235" s="1"/>
      <c r="H235" s="1"/>
      <c r="I235" s="1"/>
      <c r="J235" s="1"/>
      <c r="K235" s="1"/>
      <c r="L235" s="19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</row>
    <row r="236" spans="1:37" ht="14.25" customHeight="1" x14ac:dyDescent="0.35">
      <c r="A236" s="1"/>
      <c r="B236" s="19"/>
      <c r="C236" s="1"/>
      <c r="D236" s="176"/>
      <c r="E236" s="1"/>
      <c r="F236" s="1"/>
      <c r="G236" s="1"/>
      <c r="H236" s="1"/>
      <c r="I236" s="1"/>
      <c r="J236" s="1"/>
      <c r="K236" s="1"/>
      <c r="L236" s="19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</row>
    <row r="237" spans="1:37" ht="14.25" customHeight="1" x14ac:dyDescent="0.35">
      <c r="A237" s="1"/>
      <c r="B237" s="19"/>
      <c r="C237" s="1"/>
      <c r="D237" s="176"/>
      <c r="E237" s="1"/>
      <c r="F237" s="1"/>
      <c r="G237" s="1"/>
      <c r="H237" s="1"/>
      <c r="I237" s="1"/>
      <c r="J237" s="1"/>
      <c r="K237" s="1"/>
      <c r="L237" s="19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</row>
    <row r="238" spans="1:37" ht="14.25" customHeight="1" x14ac:dyDescent="0.35">
      <c r="A238" s="1"/>
      <c r="B238" s="19"/>
      <c r="C238" s="1"/>
      <c r="D238" s="176"/>
      <c r="E238" s="1"/>
      <c r="F238" s="1"/>
      <c r="G238" s="1"/>
      <c r="H238" s="1"/>
      <c r="I238" s="1"/>
      <c r="J238" s="1"/>
      <c r="K238" s="1"/>
      <c r="L238" s="19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</row>
    <row r="239" spans="1:37" ht="14.25" customHeight="1" x14ac:dyDescent="0.35">
      <c r="A239" s="1"/>
      <c r="B239" s="19"/>
      <c r="C239" s="1"/>
      <c r="D239" s="176"/>
      <c r="E239" s="1"/>
      <c r="F239" s="1"/>
      <c r="G239" s="1"/>
      <c r="H239" s="1"/>
      <c r="I239" s="1"/>
      <c r="J239" s="1"/>
      <c r="K239" s="1"/>
      <c r="L239" s="19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</row>
    <row r="240" spans="1:37" ht="14.25" customHeight="1" x14ac:dyDescent="0.35">
      <c r="A240" s="1"/>
      <c r="B240" s="19"/>
      <c r="C240" s="1"/>
      <c r="D240" s="176"/>
      <c r="E240" s="1"/>
      <c r="F240" s="1"/>
      <c r="G240" s="1"/>
      <c r="H240" s="1"/>
      <c r="I240" s="1"/>
      <c r="J240" s="1"/>
      <c r="K240" s="1"/>
      <c r="L240" s="19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</row>
    <row r="241" spans="1:37" ht="14.25" customHeight="1" x14ac:dyDescent="0.35">
      <c r="A241" s="1"/>
      <c r="B241" s="19"/>
      <c r="C241" s="1"/>
      <c r="D241" s="176"/>
      <c r="E241" s="1"/>
      <c r="F241" s="1"/>
      <c r="G241" s="1"/>
      <c r="H241" s="1"/>
      <c r="I241" s="1"/>
      <c r="J241" s="1"/>
      <c r="K241" s="1"/>
      <c r="L241" s="19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</row>
    <row r="242" spans="1:37" ht="14.25" customHeight="1" x14ac:dyDescent="0.35">
      <c r="A242" s="1"/>
      <c r="B242" s="19"/>
      <c r="C242" s="1"/>
      <c r="D242" s="176"/>
      <c r="E242" s="1"/>
      <c r="F242" s="1"/>
      <c r="G242" s="1"/>
      <c r="H242" s="1"/>
      <c r="I242" s="1"/>
      <c r="J242" s="1"/>
      <c r="K242" s="1"/>
      <c r="L242" s="19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</row>
    <row r="243" spans="1:37" ht="14.25" customHeight="1" x14ac:dyDescent="0.35">
      <c r="A243" s="1"/>
      <c r="B243" s="19"/>
      <c r="C243" s="1"/>
      <c r="D243" s="176"/>
      <c r="E243" s="1"/>
      <c r="F243" s="1"/>
      <c r="G243" s="1"/>
      <c r="H243" s="1"/>
      <c r="I243" s="1"/>
      <c r="J243" s="1"/>
      <c r="K243" s="1"/>
      <c r="L243" s="19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</row>
    <row r="244" spans="1:37" ht="14.25" customHeight="1" x14ac:dyDescent="0.35">
      <c r="A244" s="1"/>
      <c r="B244" s="19"/>
      <c r="C244" s="1"/>
      <c r="D244" s="176"/>
      <c r="E244" s="1"/>
      <c r="F244" s="1"/>
      <c r="G244" s="1"/>
      <c r="H244" s="1"/>
      <c r="I244" s="1"/>
      <c r="J244" s="1"/>
      <c r="K244" s="1"/>
      <c r="L244" s="19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</row>
    <row r="245" spans="1:37" ht="14.25" customHeight="1" x14ac:dyDescent="0.35">
      <c r="A245" s="1"/>
      <c r="B245" s="19"/>
      <c r="C245" s="1"/>
      <c r="D245" s="176"/>
      <c r="E245" s="1"/>
      <c r="F245" s="1"/>
      <c r="G245" s="1"/>
      <c r="H245" s="1"/>
      <c r="I245" s="1"/>
      <c r="J245" s="1"/>
      <c r="K245" s="1"/>
      <c r="L245" s="19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</row>
    <row r="246" spans="1:37" ht="14.25" customHeight="1" x14ac:dyDescent="0.35">
      <c r="A246" s="1"/>
      <c r="B246" s="19"/>
      <c r="C246" s="1"/>
      <c r="D246" s="176"/>
      <c r="E246" s="1"/>
      <c r="F246" s="1"/>
      <c r="G246" s="1"/>
      <c r="H246" s="1"/>
      <c r="I246" s="1"/>
      <c r="J246" s="1"/>
      <c r="K246" s="1"/>
      <c r="L246" s="19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</row>
    <row r="247" spans="1:37" ht="14.25" customHeight="1" x14ac:dyDescent="0.35">
      <c r="A247" s="1"/>
      <c r="B247" s="19"/>
      <c r="C247" s="1"/>
      <c r="D247" s="176"/>
      <c r="E247" s="1"/>
      <c r="F247" s="1"/>
      <c r="G247" s="1"/>
      <c r="H247" s="1"/>
      <c r="I247" s="1"/>
      <c r="J247" s="1"/>
      <c r="K247" s="1"/>
      <c r="L247" s="19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</row>
    <row r="248" spans="1:37" ht="14.25" customHeight="1" x14ac:dyDescent="0.35">
      <c r="A248" s="1"/>
      <c r="B248" s="19"/>
      <c r="C248" s="1"/>
      <c r="D248" s="176"/>
      <c r="E248" s="1"/>
      <c r="F248" s="1"/>
      <c r="G248" s="1"/>
      <c r="H248" s="1"/>
      <c r="I248" s="1"/>
      <c r="J248" s="1"/>
      <c r="K248" s="1"/>
      <c r="L248" s="19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</row>
    <row r="249" spans="1:37" ht="14.25" customHeight="1" x14ac:dyDescent="0.35">
      <c r="A249" s="1"/>
      <c r="B249" s="19"/>
      <c r="C249" s="1"/>
      <c r="D249" s="176"/>
      <c r="E249" s="1"/>
      <c r="F249" s="1"/>
      <c r="G249" s="1"/>
      <c r="H249" s="1"/>
      <c r="I249" s="1"/>
      <c r="J249" s="1"/>
      <c r="K249" s="1"/>
      <c r="L249" s="19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</row>
    <row r="250" spans="1:37" ht="14.25" customHeight="1" x14ac:dyDescent="0.35">
      <c r="A250" s="1"/>
      <c r="B250" s="19"/>
      <c r="C250" s="1"/>
      <c r="D250" s="176"/>
      <c r="E250" s="1"/>
      <c r="F250" s="1"/>
      <c r="G250" s="1"/>
      <c r="H250" s="1"/>
      <c r="I250" s="1"/>
      <c r="J250" s="1"/>
      <c r="K250" s="1"/>
      <c r="L250" s="19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</row>
    <row r="251" spans="1:37" ht="14.25" customHeight="1" x14ac:dyDescent="0.35">
      <c r="A251" s="1"/>
      <c r="B251" s="19"/>
      <c r="C251" s="1"/>
      <c r="D251" s="176"/>
      <c r="E251" s="1"/>
      <c r="F251" s="1"/>
      <c r="G251" s="1"/>
      <c r="H251" s="1"/>
      <c r="I251" s="1"/>
      <c r="J251" s="1"/>
      <c r="K251" s="1"/>
      <c r="L251" s="19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</row>
    <row r="252" spans="1:37" ht="14.25" customHeight="1" x14ac:dyDescent="0.35">
      <c r="A252" s="1"/>
      <c r="B252" s="19"/>
      <c r="C252" s="1"/>
      <c r="D252" s="176"/>
      <c r="E252" s="1"/>
      <c r="F252" s="1"/>
      <c r="G252" s="1"/>
      <c r="H252" s="1"/>
      <c r="I252" s="1"/>
      <c r="J252" s="1"/>
      <c r="K252" s="1"/>
      <c r="L252" s="19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</row>
    <row r="253" spans="1:37" ht="14.25" customHeight="1" x14ac:dyDescent="0.35">
      <c r="A253" s="1"/>
      <c r="B253" s="19"/>
      <c r="C253" s="1"/>
      <c r="D253" s="176"/>
      <c r="E253" s="1"/>
      <c r="F253" s="1"/>
      <c r="G253" s="1"/>
      <c r="H253" s="1"/>
      <c r="I253" s="1"/>
      <c r="J253" s="1"/>
      <c r="K253" s="1"/>
      <c r="L253" s="19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</row>
    <row r="254" spans="1:37" ht="14.25" customHeight="1" x14ac:dyDescent="0.35">
      <c r="A254" s="1"/>
      <c r="B254" s="19"/>
      <c r="C254" s="1"/>
      <c r="D254" s="176"/>
      <c r="E254" s="1"/>
      <c r="F254" s="1"/>
      <c r="G254" s="1"/>
      <c r="H254" s="1"/>
      <c r="I254" s="1"/>
      <c r="J254" s="1"/>
      <c r="K254" s="1"/>
      <c r="L254" s="19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</row>
    <row r="255" spans="1:37" ht="14.25" customHeight="1" x14ac:dyDescent="0.35">
      <c r="A255" s="1"/>
      <c r="B255" s="19"/>
      <c r="C255" s="1"/>
      <c r="D255" s="176"/>
      <c r="E255" s="1"/>
      <c r="F255" s="1"/>
      <c r="G255" s="1"/>
      <c r="H255" s="1"/>
      <c r="I255" s="1"/>
      <c r="J255" s="1"/>
      <c r="K255" s="1"/>
      <c r="L255" s="19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</row>
    <row r="256" spans="1:37" ht="14.25" customHeight="1" x14ac:dyDescent="0.35">
      <c r="A256" s="1"/>
      <c r="B256" s="19"/>
      <c r="C256" s="1"/>
      <c r="D256" s="176"/>
      <c r="E256" s="1"/>
      <c r="F256" s="1"/>
      <c r="G256" s="1"/>
      <c r="H256" s="1"/>
      <c r="I256" s="1"/>
      <c r="J256" s="1"/>
      <c r="K256" s="1"/>
      <c r="L256" s="19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</row>
    <row r="257" spans="1:37" ht="14.25" customHeight="1" x14ac:dyDescent="0.35">
      <c r="A257" s="1"/>
      <c r="B257" s="19"/>
      <c r="C257" s="1"/>
      <c r="D257" s="176"/>
      <c r="E257" s="1"/>
      <c r="F257" s="1"/>
      <c r="G257" s="1"/>
      <c r="H257" s="1"/>
      <c r="I257" s="1"/>
      <c r="J257" s="1"/>
      <c r="K257" s="1"/>
      <c r="L257" s="19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</row>
    <row r="258" spans="1:37" ht="14.25" customHeight="1" x14ac:dyDescent="0.35">
      <c r="A258" s="1"/>
      <c r="B258" s="19"/>
      <c r="C258" s="1"/>
      <c r="D258" s="176"/>
      <c r="E258" s="1"/>
      <c r="F258" s="1"/>
      <c r="G258" s="1"/>
      <c r="H258" s="1"/>
      <c r="I258" s="1"/>
      <c r="J258" s="1"/>
      <c r="K258" s="1"/>
      <c r="L258" s="19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</row>
    <row r="259" spans="1:37" ht="14.25" customHeight="1" x14ac:dyDescent="0.35">
      <c r="A259" s="1"/>
      <c r="B259" s="19"/>
      <c r="C259" s="1"/>
      <c r="D259" s="176"/>
      <c r="E259" s="1"/>
      <c r="F259" s="1"/>
      <c r="G259" s="1"/>
      <c r="H259" s="1"/>
      <c r="I259" s="1"/>
      <c r="J259" s="1"/>
      <c r="K259" s="1"/>
      <c r="L259" s="19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</row>
    <row r="260" spans="1:37" ht="14.25" customHeight="1" x14ac:dyDescent="0.35">
      <c r="A260" s="1"/>
      <c r="B260" s="19"/>
      <c r="C260" s="1"/>
      <c r="D260" s="176"/>
      <c r="E260" s="1"/>
      <c r="F260" s="1"/>
      <c r="G260" s="1"/>
      <c r="H260" s="1"/>
      <c r="I260" s="1"/>
      <c r="J260" s="1"/>
      <c r="K260" s="1"/>
      <c r="L260" s="19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</row>
    <row r="261" spans="1:37" ht="14.25" customHeight="1" x14ac:dyDescent="0.35">
      <c r="A261" s="1"/>
      <c r="B261" s="19"/>
      <c r="C261" s="1"/>
      <c r="D261" s="176"/>
      <c r="E261" s="1"/>
      <c r="F261" s="1"/>
      <c r="G261" s="1"/>
      <c r="H261" s="1"/>
      <c r="I261" s="1"/>
      <c r="J261" s="1"/>
      <c r="K261" s="1"/>
      <c r="L261" s="19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</row>
    <row r="262" spans="1:37" ht="14.25" customHeight="1" x14ac:dyDescent="0.35">
      <c r="A262" s="1"/>
      <c r="B262" s="19"/>
      <c r="C262" s="1"/>
      <c r="D262" s="176"/>
      <c r="E262" s="1"/>
      <c r="F262" s="1"/>
      <c r="G262" s="1"/>
      <c r="H262" s="1"/>
      <c r="I262" s="1"/>
      <c r="J262" s="1"/>
      <c r="K262" s="1"/>
      <c r="L262" s="19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</row>
    <row r="263" spans="1:37" ht="14.25" customHeight="1" x14ac:dyDescent="0.35">
      <c r="A263" s="1"/>
      <c r="B263" s="19"/>
      <c r="C263" s="1"/>
      <c r="D263" s="176"/>
      <c r="E263" s="1"/>
      <c r="F263" s="1"/>
      <c r="G263" s="1"/>
      <c r="H263" s="1"/>
      <c r="I263" s="1"/>
      <c r="J263" s="1"/>
      <c r="K263" s="1"/>
      <c r="L263" s="19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</row>
    <row r="264" spans="1:37" ht="14.25" customHeight="1" x14ac:dyDescent="0.35">
      <c r="A264" s="1"/>
      <c r="B264" s="19"/>
      <c r="C264" s="1"/>
      <c r="D264" s="176"/>
      <c r="E264" s="1"/>
      <c r="F264" s="1"/>
      <c r="G264" s="1"/>
      <c r="H264" s="1"/>
      <c r="I264" s="1"/>
      <c r="J264" s="1"/>
      <c r="K264" s="1"/>
      <c r="L264" s="19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</row>
    <row r="265" spans="1:37" ht="14.25" customHeight="1" x14ac:dyDescent="0.35">
      <c r="A265" s="1"/>
      <c r="B265" s="19"/>
      <c r="C265" s="1"/>
      <c r="D265" s="176"/>
      <c r="E265" s="1"/>
      <c r="F265" s="1"/>
      <c r="G265" s="1"/>
      <c r="H265" s="1"/>
      <c r="I265" s="1"/>
      <c r="J265" s="1"/>
      <c r="K265" s="1"/>
      <c r="L265" s="19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</row>
    <row r="266" spans="1:37" ht="14.25" customHeight="1" x14ac:dyDescent="0.35">
      <c r="A266" s="1"/>
      <c r="B266" s="19"/>
      <c r="C266" s="1"/>
      <c r="D266" s="176"/>
      <c r="E266" s="1"/>
      <c r="F266" s="1"/>
      <c r="G266" s="1"/>
      <c r="H266" s="1"/>
      <c r="I266" s="1"/>
      <c r="J266" s="1"/>
      <c r="K266" s="1"/>
      <c r="L266" s="19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</row>
    <row r="267" spans="1:37" ht="14.25" customHeight="1" x14ac:dyDescent="0.35">
      <c r="A267" s="1"/>
      <c r="B267" s="19"/>
      <c r="C267" s="1"/>
      <c r="D267" s="176"/>
      <c r="E267" s="1"/>
      <c r="F267" s="1"/>
      <c r="G267" s="1"/>
      <c r="H267" s="1"/>
      <c r="I267" s="1"/>
      <c r="J267" s="1"/>
      <c r="K267" s="1"/>
      <c r="L267" s="19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</row>
    <row r="268" spans="1:37" ht="14.25" customHeight="1" x14ac:dyDescent="0.35">
      <c r="A268" s="1"/>
      <c r="B268" s="19"/>
      <c r="C268" s="1"/>
      <c r="D268" s="176"/>
      <c r="E268" s="1"/>
      <c r="F268" s="1"/>
      <c r="G268" s="1"/>
      <c r="H268" s="1"/>
      <c r="I268" s="1"/>
      <c r="J268" s="1"/>
      <c r="K268" s="1"/>
      <c r="L268" s="19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</row>
    <row r="269" spans="1:37" ht="14.25" customHeight="1" x14ac:dyDescent="0.35">
      <c r="A269" s="1"/>
      <c r="B269" s="19"/>
      <c r="C269" s="1"/>
      <c r="D269" s="176"/>
      <c r="E269" s="1"/>
      <c r="F269" s="1"/>
      <c r="G269" s="1"/>
      <c r="H269" s="1"/>
      <c r="I269" s="1"/>
      <c r="J269" s="1"/>
      <c r="K269" s="1"/>
      <c r="L269" s="19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</row>
    <row r="270" spans="1:37" ht="14.25" customHeight="1" x14ac:dyDescent="0.35">
      <c r="A270" s="1"/>
      <c r="B270" s="19"/>
      <c r="C270" s="1"/>
      <c r="D270" s="176"/>
      <c r="E270" s="1"/>
      <c r="F270" s="1"/>
      <c r="G270" s="1"/>
      <c r="H270" s="1"/>
      <c r="I270" s="1"/>
      <c r="J270" s="1"/>
      <c r="K270" s="1"/>
      <c r="L270" s="19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</row>
    <row r="271" spans="1:37" ht="14.25" customHeight="1" x14ac:dyDescent="0.35">
      <c r="A271" s="1"/>
      <c r="B271" s="19"/>
      <c r="C271" s="1"/>
      <c r="D271" s="176"/>
      <c r="E271" s="1"/>
      <c r="F271" s="1"/>
      <c r="G271" s="1"/>
      <c r="H271" s="1"/>
      <c r="I271" s="1"/>
      <c r="J271" s="1"/>
      <c r="K271" s="1"/>
      <c r="L271" s="19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</row>
    <row r="272" spans="1:37" ht="14.25" customHeight="1" x14ac:dyDescent="0.35">
      <c r="A272" s="1"/>
      <c r="B272" s="19"/>
      <c r="C272" s="1"/>
      <c r="D272" s="176"/>
      <c r="E272" s="1"/>
      <c r="F272" s="1"/>
      <c r="G272" s="1"/>
      <c r="H272" s="1"/>
      <c r="I272" s="1"/>
      <c r="J272" s="1"/>
      <c r="K272" s="1"/>
      <c r="L272" s="19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</row>
    <row r="273" spans="1:37" ht="14.25" customHeight="1" x14ac:dyDescent="0.35">
      <c r="A273" s="1"/>
      <c r="B273" s="19"/>
      <c r="C273" s="1"/>
      <c r="D273" s="176"/>
      <c r="E273" s="1"/>
      <c r="F273" s="1"/>
      <c r="G273" s="1"/>
      <c r="H273" s="1"/>
      <c r="I273" s="1"/>
      <c r="J273" s="1"/>
      <c r="K273" s="1"/>
      <c r="L273" s="19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</row>
    <row r="274" spans="1:37" ht="14.25" customHeight="1" x14ac:dyDescent="0.35">
      <c r="A274" s="1"/>
      <c r="B274" s="19"/>
      <c r="C274" s="1"/>
      <c r="D274" s="176"/>
      <c r="E274" s="1"/>
      <c r="F274" s="1"/>
      <c r="G274" s="1"/>
      <c r="H274" s="1"/>
      <c r="I274" s="1"/>
      <c r="J274" s="1"/>
      <c r="K274" s="1"/>
      <c r="L274" s="19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</row>
    <row r="275" spans="1:37" ht="14.25" customHeight="1" x14ac:dyDescent="0.35">
      <c r="A275" s="1"/>
      <c r="B275" s="19"/>
      <c r="C275" s="1"/>
      <c r="D275" s="176"/>
      <c r="E275" s="1"/>
      <c r="F275" s="1"/>
      <c r="G275" s="1"/>
      <c r="H275" s="1"/>
      <c r="I275" s="1"/>
      <c r="J275" s="1"/>
      <c r="K275" s="1"/>
      <c r="L275" s="19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</row>
    <row r="276" spans="1:37" ht="14.25" customHeight="1" x14ac:dyDescent="0.35">
      <c r="A276" s="1"/>
      <c r="B276" s="19"/>
      <c r="C276" s="1"/>
      <c r="D276" s="176"/>
      <c r="E276" s="1"/>
      <c r="F276" s="1"/>
      <c r="G276" s="1"/>
      <c r="H276" s="1"/>
      <c r="I276" s="1"/>
      <c r="J276" s="1"/>
      <c r="K276" s="1"/>
      <c r="L276" s="19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</row>
    <row r="277" spans="1:37" ht="14.25" customHeight="1" x14ac:dyDescent="0.35">
      <c r="A277" s="1"/>
      <c r="B277" s="19"/>
      <c r="C277" s="1"/>
      <c r="D277" s="176"/>
      <c r="E277" s="1"/>
      <c r="F277" s="1"/>
      <c r="G277" s="1"/>
      <c r="H277" s="1"/>
      <c r="I277" s="1"/>
      <c r="J277" s="1"/>
      <c r="K277" s="1"/>
      <c r="L277" s="19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</row>
    <row r="278" spans="1:37" ht="14.25" customHeight="1" x14ac:dyDescent="0.35">
      <c r="A278" s="1"/>
      <c r="B278" s="19"/>
      <c r="C278" s="1"/>
      <c r="D278" s="176"/>
      <c r="E278" s="1"/>
      <c r="F278" s="1"/>
      <c r="G278" s="1"/>
      <c r="H278" s="1"/>
      <c r="I278" s="1"/>
      <c r="J278" s="1"/>
      <c r="K278" s="1"/>
      <c r="L278" s="19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</row>
    <row r="279" spans="1:37" ht="14.25" customHeight="1" x14ac:dyDescent="0.35">
      <c r="A279" s="1"/>
      <c r="B279" s="19"/>
      <c r="C279" s="1"/>
      <c r="D279" s="176"/>
      <c r="E279" s="1"/>
      <c r="F279" s="1"/>
      <c r="G279" s="1"/>
      <c r="H279" s="1"/>
      <c r="I279" s="1"/>
      <c r="J279" s="1"/>
      <c r="K279" s="1"/>
      <c r="L279" s="19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</row>
    <row r="280" spans="1:37" ht="14.25" customHeight="1" x14ac:dyDescent="0.35">
      <c r="A280" s="1"/>
      <c r="B280" s="19"/>
      <c r="C280" s="1"/>
      <c r="D280" s="176"/>
      <c r="E280" s="1"/>
      <c r="F280" s="1"/>
      <c r="G280" s="1"/>
      <c r="H280" s="1"/>
      <c r="I280" s="1"/>
      <c r="J280" s="1"/>
      <c r="K280" s="1"/>
      <c r="L280" s="19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</row>
    <row r="281" spans="1:37" ht="14.25" customHeight="1" x14ac:dyDescent="0.35">
      <c r="A281" s="1"/>
      <c r="B281" s="19"/>
      <c r="C281" s="1"/>
      <c r="D281" s="176"/>
      <c r="E281" s="1"/>
      <c r="F281" s="1"/>
      <c r="G281" s="1"/>
      <c r="H281" s="1"/>
      <c r="I281" s="1"/>
      <c r="J281" s="1"/>
      <c r="K281" s="1"/>
      <c r="L281" s="19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</row>
    <row r="282" spans="1:37" ht="14.25" customHeight="1" x14ac:dyDescent="0.35">
      <c r="A282" s="1"/>
      <c r="B282" s="19"/>
      <c r="C282" s="1"/>
      <c r="D282" s="176"/>
      <c r="E282" s="1"/>
      <c r="F282" s="1"/>
      <c r="G282" s="1"/>
      <c r="H282" s="1"/>
      <c r="I282" s="1"/>
      <c r="J282" s="1"/>
      <c r="K282" s="1"/>
      <c r="L282" s="19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</row>
    <row r="283" spans="1:37" ht="14.25" customHeight="1" x14ac:dyDescent="0.35">
      <c r="A283" s="1"/>
      <c r="B283" s="19"/>
      <c r="C283" s="1"/>
      <c r="D283" s="176"/>
      <c r="E283" s="1"/>
      <c r="F283" s="1"/>
      <c r="G283" s="1"/>
      <c r="H283" s="1"/>
      <c r="I283" s="1"/>
      <c r="J283" s="1"/>
      <c r="K283" s="1"/>
      <c r="L283" s="19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</row>
    <row r="284" spans="1:37" ht="14.25" customHeight="1" x14ac:dyDescent="0.35">
      <c r="A284" s="1"/>
      <c r="B284" s="19"/>
      <c r="C284" s="1"/>
      <c r="D284" s="176"/>
      <c r="E284" s="1"/>
      <c r="F284" s="1"/>
      <c r="G284" s="1"/>
      <c r="H284" s="1"/>
      <c r="I284" s="1"/>
      <c r="J284" s="1"/>
      <c r="K284" s="1"/>
      <c r="L284" s="19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</row>
    <row r="285" spans="1:37" ht="14.25" customHeight="1" x14ac:dyDescent="0.35">
      <c r="A285" s="1"/>
      <c r="B285" s="19"/>
      <c r="C285" s="1"/>
      <c r="D285" s="176"/>
      <c r="E285" s="1"/>
      <c r="F285" s="1"/>
      <c r="G285" s="1"/>
      <c r="H285" s="1"/>
      <c r="I285" s="1"/>
      <c r="J285" s="1"/>
      <c r="K285" s="1"/>
      <c r="L285" s="19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</row>
    <row r="286" spans="1:37" ht="14.25" customHeight="1" x14ac:dyDescent="0.35">
      <c r="A286" s="1"/>
      <c r="B286" s="19"/>
      <c r="C286" s="1"/>
      <c r="D286" s="176"/>
      <c r="E286" s="1"/>
      <c r="F286" s="1"/>
      <c r="G286" s="1"/>
      <c r="H286" s="1"/>
      <c r="I286" s="1"/>
      <c r="J286" s="1"/>
      <c r="K286" s="1"/>
      <c r="L286" s="19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</row>
    <row r="287" spans="1:37" ht="14.25" customHeight="1" x14ac:dyDescent="0.35">
      <c r="A287" s="1"/>
      <c r="B287" s="19"/>
      <c r="C287" s="1"/>
      <c r="D287" s="176"/>
      <c r="E287" s="1"/>
      <c r="F287" s="1"/>
      <c r="G287" s="1"/>
      <c r="H287" s="1"/>
      <c r="I287" s="1"/>
      <c r="J287" s="1"/>
      <c r="K287" s="1"/>
      <c r="L287" s="19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</row>
    <row r="288" spans="1:37" ht="14.25" customHeight="1" x14ac:dyDescent="0.35">
      <c r="A288" s="1"/>
      <c r="B288" s="19"/>
      <c r="C288" s="1"/>
      <c r="D288" s="176"/>
      <c r="E288" s="1"/>
      <c r="F288" s="1"/>
      <c r="G288" s="1"/>
      <c r="H288" s="1"/>
      <c r="I288" s="1"/>
      <c r="J288" s="1"/>
      <c r="K288" s="1"/>
      <c r="L288" s="19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</row>
    <row r="289" spans="1:37" ht="14.25" customHeight="1" x14ac:dyDescent="0.35">
      <c r="A289" s="1"/>
      <c r="B289" s="19"/>
      <c r="C289" s="1"/>
      <c r="D289" s="176"/>
      <c r="E289" s="1"/>
      <c r="F289" s="1"/>
      <c r="G289" s="1"/>
      <c r="H289" s="1"/>
      <c r="I289" s="1"/>
      <c r="J289" s="1"/>
      <c r="K289" s="1"/>
      <c r="L289" s="19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</row>
    <row r="290" spans="1:37" ht="14.25" customHeight="1" x14ac:dyDescent="0.35">
      <c r="A290" s="1"/>
      <c r="B290" s="19"/>
      <c r="C290" s="1"/>
      <c r="D290" s="176"/>
      <c r="E290" s="1"/>
      <c r="F290" s="1"/>
      <c r="G290" s="1"/>
      <c r="H290" s="1"/>
      <c r="I290" s="1"/>
      <c r="J290" s="1"/>
      <c r="K290" s="1"/>
      <c r="L290" s="19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</row>
    <row r="291" spans="1:37" ht="14.25" customHeight="1" x14ac:dyDescent="0.35">
      <c r="A291" s="1"/>
      <c r="B291" s="19"/>
      <c r="C291" s="1"/>
      <c r="D291" s="176"/>
      <c r="E291" s="1"/>
      <c r="F291" s="1"/>
      <c r="G291" s="1"/>
      <c r="H291" s="1"/>
      <c r="I291" s="1"/>
      <c r="J291" s="1"/>
      <c r="K291" s="1"/>
      <c r="L291" s="19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</row>
    <row r="292" spans="1:37" ht="14.25" customHeight="1" x14ac:dyDescent="0.35">
      <c r="A292" s="1"/>
      <c r="B292" s="19"/>
      <c r="C292" s="1"/>
      <c r="D292" s="176"/>
      <c r="E292" s="1"/>
      <c r="F292" s="1"/>
      <c r="G292" s="1"/>
      <c r="H292" s="1"/>
      <c r="I292" s="1"/>
      <c r="J292" s="1"/>
      <c r="K292" s="1"/>
      <c r="L292" s="19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</row>
    <row r="293" spans="1:37" ht="14.25" customHeight="1" x14ac:dyDescent="0.35">
      <c r="A293" s="1"/>
      <c r="B293" s="19"/>
      <c r="C293" s="1"/>
      <c r="D293" s="176"/>
      <c r="E293" s="1"/>
      <c r="F293" s="1"/>
      <c r="G293" s="1"/>
      <c r="H293" s="1"/>
      <c r="I293" s="1"/>
      <c r="J293" s="1"/>
      <c r="K293" s="1"/>
      <c r="L293" s="19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</row>
    <row r="294" spans="1:37" ht="14.25" customHeight="1" x14ac:dyDescent="0.35">
      <c r="A294" s="1"/>
      <c r="B294" s="19"/>
      <c r="C294" s="1"/>
      <c r="D294" s="176"/>
      <c r="E294" s="1"/>
      <c r="F294" s="1"/>
      <c r="G294" s="1"/>
      <c r="H294" s="1"/>
      <c r="I294" s="1"/>
      <c r="J294" s="1"/>
      <c r="K294" s="1"/>
      <c r="L294" s="19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</row>
    <row r="295" spans="1:37" ht="14.25" customHeight="1" x14ac:dyDescent="0.35">
      <c r="A295" s="1"/>
      <c r="B295" s="19"/>
      <c r="C295" s="1"/>
      <c r="D295" s="176"/>
      <c r="E295" s="1"/>
      <c r="F295" s="1"/>
      <c r="G295" s="1"/>
      <c r="H295" s="1"/>
      <c r="I295" s="1"/>
      <c r="J295" s="1"/>
      <c r="K295" s="1"/>
      <c r="L295" s="19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</row>
    <row r="296" spans="1:37" ht="14.25" customHeight="1" x14ac:dyDescent="0.35">
      <c r="A296" s="1"/>
      <c r="B296" s="19"/>
      <c r="C296" s="1"/>
      <c r="D296" s="176"/>
      <c r="E296" s="1"/>
      <c r="F296" s="1"/>
      <c r="G296" s="1"/>
      <c r="H296" s="1"/>
      <c r="I296" s="1"/>
      <c r="J296" s="1"/>
      <c r="K296" s="1"/>
      <c r="L296" s="19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</row>
    <row r="297" spans="1:37" ht="14.25" customHeight="1" x14ac:dyDescent="0.35">
      <c r="A297" s="1"/>
      <c r="B297" s="19"/>
      <c r="C297" s="1"/>
      <c r="D297" s="176"/>
      <c r="E297" s="1"/>
      <c r="F297" s="1"/>
      <c r="G297" s="1"/>
      <c r="H297" s="1"/>
      <c r="I297" s="1"/>
      <c r="J297" s="1"/>
      <c r="K297" s="1"/>
      <c r="L297" s="19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</row>
    <row r="298" spans="1:37" ht="14.25" customHeight="1" x14ac:dyDescent="0.35">
      <c r="A298" s="1"/>
      <c r="B298" s="19"/>
      <c r="C298" s="1"/>
      <c r="D298" s="176"/>
      <c r="E298" s="1"/>
      <c r="F298" s="1"/>
      <c r="G298" s="1"/>
      <c r="H298" s="1"/>
      <c r="I298" s="1"/>
      <c r="J298" s="1"/>
      <c r="K298" s="1"/>
      <c r="L298" s="19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</row>
    <row r="299" spans="1:37" ht="14.25" customHeight="1" x14ac:dyDescent="0.35">
      <c r="A299" s="1"/>
      <c r="B299" s="19"/>
      <c r="C299" s="1"/>
      <c r="D299" s="176"/>
      <c r="E299" s="1"/>
      <c r="F299" s="1"/>
      <c r="G299" s="1"/>
      <c r="H299" s="1"/>
      <c r="I299" s="1"/>
      <c r="J299" s="1"/>
      <c r="K299" s="1"/>
      <c r="L299" s="19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</row>
    <row r="300" spans="1:37" ht="14.25" customHeight="1" x14ac:dyDescent="0.35">
      <c r="A300" s="1"/>
      <c r="B300" s="19"/>
      <c r="C300" s="1"/>
      <c r="D300" s="176"/>
      <c r="E300" s="1"/>
      <c r="F300" s="1"/>
      <c r="G300" s="1"/>
      <c r="H300" s="1"/>
      <c r="I300" s="1"/>
      <c r="J300" s="1"/>
      <c r="K300" s="1"/>
      <c r="L300" s="19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</row>
    <row r="301" spans="1:37" ht="14.25" customHeight="1" x14ac:dyDescent="0.35">
      <c r="A301" s="1"/>
      <c r="B301" s="19"/>
      <c r="C301" s="1"/>
      <c r="D301" s="176"/>
      <c r="E301" s="1"/>
      <c r="F301" s="1"/>
      <c r="G301" s="1"/>
      <c r="H301" s="1"/>
      <c r="I301" s="1"/>
      <c r="J301" s="1"/>
      <c r="K301" s="1"/>
      <c r="L301" s="19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</row>
    <row r="302" spans="1:37" ht="14.25" customHeight="1" x14ac:dyDescent="0.35">
      <c r="A302" s="1"/>
      <c r="B302" s="19"/>
      <c r="C302" s="1"/>
      <c r="D302" s="176"/>
      <c r="E302" s="1"/>
      <c r="F302" s="1"/>
      <c r="G302" s="1"/>
      <c r="H302" s="1"/>
      <c r="I302" s="1"/>
      <c r="J302" s="1"/>
      <c r="K302" s="1"/>
      <c r="L302" s="19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</row>
    <row r="303" spans="1:37" ht="14.25" customHeight="1" x14ac:dyDescent="0.35">
      <c r="A303" s="1"/>
      <c r="B303" s="19"/>
      <c r="C303" s="1"/>
      <c r="D303" s="176"/>
      <c r="E303" s="1"/>
      <c r="F303" s="1"/>
      <c r="G303" s="1"/>
      <c r="H303" s="1"/>
      <c r="I303" s="1"/>
      <c r="J303" s="1"/>
      <c r="K303" s="1"/>
      <c r="L303" s="19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</row>
    <row r="304" spans="1:37" ht="14.25" customHeight="1" x14ac:dyDescent="0.35">
      <c r="A304" s="1"/>
      <c r="B304" s="19"/>
      <c r="C304" s="1"/>
      <c r="D304" s="176"/>
      <c r="E304" s="1"/>
      <c r="F304" s="1"/>
      <c r="G304" s="1"/>
      <c r="H304" s="1"/>
      <c r="I304" s="1"/>
      <c r="J304" s="1"/>
      <c r="K304" s="1"/>
      <c r="L304" s="19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</row>
    <row r="305" spans="1:37" ht="14.25" customHeight="1" x14ac:dyDescent="0.35">
      <c r="A305" s="1"/>
      <c r="B305" s="19"/>
      <c r="C305" s="1"/>
      <c r="D305" s="176"/>
      <c r="E305" s="1"/>
      <c r="F305" s="1"/>
      <c r="G305" s="1"/>
      <c r="H305" s="1"/>
      <c r="I305" s="1"/>
      <c r="J305" s="1"/>
      <c r="K305" s="1"/>
      <c r="L305" s="19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</row>
    <row r="306" spans="1:37" ht="14.25" customHeight="1" x14ac:dyDescent="0.35">
      <c r="A306" s="1"/>
      <c r="B306" s="19"/>
      <c r="C306" s="1"/>
      <c r="D306" s="176"/>
      <c r="E306" s="1"/>
      <c r="F306" s="1"/>
      <c r="G306" s="1"/>
      <c r="H306" s="1"/>
      <c r="I306" s="1"/>
      <c r="J306" s="1"/>
      <c r="K306" s="1"/>
      <c r="L306" s="19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</row>
    <row r="307" spans="1:37" ht="14.25" customHeight="1" x14ac:dyDescent="0.35">
      <c r="A307" s="1"/>
      <c r="B307" s="19"/>
      <c r="C307" s="1"/>
      <c r="D307" s="176"/>
      <c r="E307" s="1"/>
      <c r="F307" s="1"/>
      <c r="G307" s="1"/>
      <c r="H307" s="1"/>
      <c r="I307" s="1"/>
      <c r="J307" s="1"/>
      <c r="K307" s="1"/>
      <c r="L307" s="19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</row>
    <row r="308" spans="1:37" ht="14.25" customHeight="1" x14ac:dyDescent="0.35">
      <c r="A308" s="1"/>
      <c r="B308" s="19"/>
      <c r="C308" s="1"/>
      <c r="D308" s="176"/>
      <c r="E308" s="1"/>
      <c r="F308" s="1"/>
      <c r="G308" s="1"/>
      <c r="H308" s="1"/>
      <c r="I308" s="1"/>
      <c r="J308" s="1"/>
      <c r="K308" s="1"/>
      <c r="L308" s="19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</row>
    <row r="309" spans="1:37" ht="14.25" customHeight="1" x14ac:dyDescent="0.35">
      <c r="A309" s="1"/>
      <c r="B309" s="19"/>
      <c r="C309" s="1"/>
      <c r="D309" s="176"/>
      <c r="E309" s="1"/>
      <c r="F309" s="1"/>
      <c r="G309" s="1"/>
      <c r="H309" s="1"/>
      <c r="I309" s="1"/>
      <c r="J309" s="1"/>
      <c r="K309" s="1"/>
      <c r="L309" s="19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</row>
    <row r="310" spans="1:37" ht="14.25" customHeight="1" x14ac:dyDescent="0.35">
      <c r="A310" s="1"/>
      <c r="B310" s="19"/>
      <c r="C310" s="1"/>
      <c r="D310" s="176"/>
      <c r="E310" s="1"/>
      <c r="F310" s="1"/>
      <c r="G310" s="1"/>
      <c r="H310" s="1"/>
      <c r="I310" s="1"/>
      <c r="J310" s="1"/>
      <c r="K310" s="1"/>
      <c r="L310" s="19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</row>
    <row r="311" spans="1:37" ht="14.25" customHeight="1" x14ac:dyDescent="0.35">
      <c r="A311" s="1"/>
      <c r="B311" s="19"/>
      <c r="C311" s="1"/>
      <c r="D311" s="176"/>
      <c r="E311" s="1"/>
      <c r="F311" s="1"/>
      <c r="G311" s="1"/>
      <c r="H311" s="1"/>
      <c r="I311" s="1"/>
      <c r="J311" s="1"/>
      <c r="K311" s="1"/>
      <c r="L311" s="19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</row>
    <row r="312" spans="1:37" ht="14.25" customHeight="1" x14ac:dyDescent="0.35">
      <c r="A312" s="1"/>
      <c r="B312" s="19"/>
      <c r="C312" s="1"/>
      <c r="D312" s="176"/>
      <c r="E312" s="1"/>
      <c r="F312" s="1"/>
      <c r="G312" s="1"/>
      <c r="H312" s="1"/>
      <c r="I312" s="1"/>
      <c r="J312" s="1"/>
      <c r="K312" s="1"/>
      <c r="L312" s="19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</row>
    <row r="313" spans="1:37" ht="14.25" customHeight="1" x14ac:dyDescent="0.35">
      <c r="A313" s="1"/>
      <c r="B313" s="19"/>
      <c r="C313" s="1"/>
      <c r="D313" s="176"/>
      <c r="E313" s="1"/>
      <c r="F313" s="1"/>
      <c r="G313" s="1"/>
      <c r="H313" s="1"/>
      <c r="I313" s="1"/>
      <c r="J313" s="1"/>
      <c r="K313" s="1"/>
      <c r="L313" s="19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</row>
    <row r="314" spans="1:37" ht="14.25" customHeight="1" x14ac:dyDescent="0.35">
      <c r="A314" s="1"/>
      <c r="B314" s="19"/>
      <c r="C314" s="1"/>
      <c r="D314" s="176"/>
      <c r="E314" s="1"/>
      <c r="F314" s="1"/>
      <c r="G314" s="1"/>
      <c r="H314" s="1"/>
      <c r="I314" s="1"/>
      <c r="J314" s="1"/>
      <c r="K314" s="1"/>
      <c r="L314" s="19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</row>
    <row r="315" spans="1:37" ht="14.25" customHeight="1" x14ac:dyDescent="0.35">
      <c r="A315" s="1"/>
      <c r="B315" s="19"/>
      <c r="C315" s="1"/>
      <c r="D315" s="176"/>
      <c r="E315" s="1"/>
      <c r="F315" s="1"/>
      <c r="G315" s="1"/>
      <c r="H315" s="1"/>
      <c r="I315" s="1"/>
      <c r="J315" s="1"/>
      <c r="K315" s="1"/>
      <c r="L315" s="19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</row>
    <row r="316" spans="1:37" ht="14.25" customHeight="1" x14ac:dyDescent="0.35">
      <c r="A316" s="1"/>
      <c r="B316" s="19"/>
      <c r="C316" s="1"/>
      <c r="D316" s="176"/>
      <c r="E316" s="1"/>
      <c r="F316" s="1"/>
      <c r="G316" s="1"/>
      <c r="H316" s="1"/>
      <c r="I316" s="1"/>
      <c r="J316" s="1"/>
      <c r="K316" s="1"/>
      <c r="L316" s="19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</row>
    <row r="317" spans="1:37" ht="14.25" customHeight="1" x14ac:dyDescent="0.35">
      <c r="A317" s="1"/>
      <c r="B317" s="19"/>
      <c r="C317" s="1"/>
      <c r="D317" s="176"/>
      <c r="E317" s="1"/>
      <c r="F317" s="1"/>
      <c r="G317" s="1"/>
      <c r="H317" s="1"/>
      <c r="I317" s="1"/>
      <c r="J317" s="1"/>
      <c r="K317" s="1"/>
      <c r="L317" s="19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</row>
    <row r="318" spans="1:37" ht="14.25" customHeight="1" x14ac:dyDescent="0.35">
      <c r="A318" s="1"/>
      <c r="B318" s="19"/>
      <c r="C318" s="1"/>
      <c r="D318" s="176"/>
      <c r="E318" s="1"/>
      <c r="F318" s="1"/>
      <c r="G318" s="1"/>
      <c r="H318" s="1"/>
      <c r="I318" s="1"/>
      <c r="J318" s="1"/>
      <c r="K318" s="1"/>
      <c r="L318" s="19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</row>
    <row r="319" spans="1:37" ht="14.25" customHeight="1" x14ac:dyDescent="0.35">
      <c r="A319" s="1"/>
      <c r="B319" s="19"/>
      <c r="C319" s="1"/>
      <c r="D319" s="176"/>
      <c r="E319" s="1"/>
      <c r="F319" s="1"/>
      <c r="G319" s="1"/>
      <c r="H319" s="1"/>
      <c r="I319" s="1"/>
      <c r="J319" s="1"/>
      <c r="K319" s="1"/>
      <c r="L319" s="19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</row>
    <row r="320" spans="1:37" ht="14.25" customHeight="1" x14ac:dyDescent="0.35">
      <c r="A320" s="1"/>
      <c r="B320" s="19"/>
      <c r="C320" s="1"/>
      <c r="D320" s="176"/>
      <c r="E320" s="1"/>
      <c r="F320" s="1"/>
      <c r="G320" s="1"/>
      <c r="H320" s="1"/>
      <c r="I320" s="1"/>
      <c r="J320" s="1"/>
      <c r="K320" s="1"/>
      <c r="L320" s="19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</row>
    <row r="321" spans="1:37" ht="14.25" customHeight="1" x14ac:dyDescent="0.35">
      <c r="A321" s="1"/>
      <c r="B321" s="19"/>
      <c r="C321" s="1"/>
      <c r="D321" s="176"/>
      <c r="E321" s="1"/>
      <c r="F321" s="1"/>
      <c r="G321" s="1"/>
      <c r="H321" s="1"/>
      <c r="I321" s="1"/>
      <c r="J321" s="1"/>
      <c r="K321" s="1"/>
      <c r="L321" s="19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</row>
    <row r="322" spans="1:37" ht="14.25" customHeight="1" x14ac:dyDescent="0.35">
      <c r="A322" s="1"/>
      <c r="B322" s="19"/>
      <c r="C322" s="1"/>
      <c r="D322" s="176"/>
      <c r="E322" s="1"/>
      <c r="F322" s="1"/>
      <c r="G322" s="1"/>
      <c r="H322" s="1"/>
      <c r="I322" s="1"/>
      <c r="J322" s="1"/>
      <c r="K322" s="1"/>
      <c r="L322" s="19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</row>
    <row r="323" spans="1:37" ht="14.25" customHeight="1" x14ac:dyDescent="0.35">
      <c r="A323" s="1"/>
      <c r="B323" s="19"/>
      <c r="C323" s="1"/>
      <c r="D323" s="176"/>
      <c r="E323" s="1"/>
      <c r="F323" s="1"/>
      <c r="G323" s="1"/>
      <c r="H323" s="1"/>
      <c r="I323" s="1"/>
      <c r="J323" s="1"/>
      <c r="K323" s="1"/>
      <c r="L323" s="19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</row>
    <row r="324" spans="1:37" ht="14.25" customHeight="1" x14ac:dyDescent="0.35">
      <c r="A324" s="1"/>
      <c r="B324" s="19"/>
      <c r="C324" s="1"/>
      <c r="D324" s="176"/>
      <c r="E324" s="1"/>
      <c r="F324" s="1"/>
      <c r="G324" s="1"/>
      <c r="H324" s="1"/>
      <c r="I324" s="1"/>
      <c r="J324" s="1"/>
      <c r="K324" s="1"/>
      <c r="L324" s="19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</row>
    <row r="325" spans="1:37" ht="14.25" customHeight="1" x14ac:dyDescent="0.35">
      <c r="A325" s="1"/>
      <c r="B325" s="19"/>
      <c r="C325" s="1"/>
      <c r="D325" s="176"/>
      <c r="E325" s="1"/>
      <c r="F325" s="1"/>
      <c r="G325" s="1"/>
      <c r="H325" s="1"/>
      <c r="I325" s="1"/>
      <c r="J325" s="1"/>
      <c r="K325" s="1"/>
      <c r="L325" s="19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</row>
    <row r="326" spans="1:37" ht="14.25" customHeight="1" x14ac:dyDescent="0.35">
      <c r="A326" s="1"/>
      <c r="B326" s="19"/>
      <c r="C326" s="1"/>
      <c r="D326" s="176"/>
      <c r="E326" s="1"/>
      <c r="F326" s="1"/>
      <c r="G326" s="1"/>
      <c r="H326" s="1"/>
      <c r="I326" s="1"/>
      <c r="J326" s="1"/>
      <c r="K326" s="1"/>
      <c r="L326" s="19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</row>
    <row r="327" spans="1:37" ht="14.25" customHeight="1" x14ac:dyDescent="0.35">
      <c r="A327" s="1"/>
      <c r="B327" s="19"/>
      <c r="C327" s="1"/>
      <c r="D327" s="176"/>
      <c r="E327" s="1"/>
      <c r="F327" s="1"/>
      <c r="G327" s="1"/>
      <c r="H327" s="1"/>
      <c r="I327" s="1"/>
      <c r="J327" s="1"/>
      <c r="K327" s="1"/>
      <c r="L327" s="19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</row>
    <row r="328" spans="1:37" ht="14.25" customHeight="1" x14ac:dyDescent="0.35">
      <c r="A328" s="1"/>
      <c r="B328" s="19"/>
      <c r="C328" s="1"/>
      <c r="D328" s="176"/>
      <c r="E328" s="1"/>
      <c r="F328" s="1"/>
      <c r="G328" s="1"/>
      <c r="H328" s="1"/>
      <c r="I328" s="1"/>
      <c r="J328" s="1"/>
      <c r="K328" s="1"/>
      <c r="L328" s="19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</row>
    <row r="329" spans="1:37" ht="14.25" customHeight="1" x14ac:dyDescent="0.35">
      <c r="A329" s="1"/>
      <c r="B329" s="19"/>
      <c r="C329" s="1"/>
      <c r="D329" s="176"/>
      <c r="E329" s="1"/>
      <c r="F329" s="1"/>
      <c r="G329" s="1"/>
      <c r="H329" s="1"/>
      <c r="I329" s="1"/>
      <c r="J329" s="1"/>
      <c r="K329" s="1"/>
      <c r="L329" s="19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</row>
    <row r="330" spans="1:37" ht="14.25" customHeight="1" x14ac:dyDescent="0.35">
      <c r="A330" s="1"/>
      <c r="B330" s="19"/>
      <c r="C330" s="1"/>
      <c r="D330" s="176"/>
      <c r="E330" s="1"/>
      <c r="F330" s="1"/>
      <c r="G330" s="1"/>
      <c r="H330" s="1"/>
      <c r="I330" s="1"/>
      <c r="J330" s="1"/>
      <c r="K330" s="1"/>
      <c r="L330" s="19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</row>
    <row r="331" spans="1:37" ht="14.25" customHeight="1" x14ac:dyDescent="0.35">
      <c r="A331" s="1"/>
      <c r="B331" s="19"/>
      <c r="C331" s="1"/>
      <c r="D331" s="176"/>
      <c r="E331" s="1"/>
      <c r="F331" s="1"/>
      <c r="G331" s="1"/>
      <c r="H331" s="1"/>
      <c r="I331" s="1"/>
      <c r="J331" s="1"/>
      <c r="K331" s="1"/>
      <c r="L331" s="19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</row>
    <row r="332" spans="1:37" ht="14.25" customHeight="1" x14ac:dyDescent="0.35">
      <c r="A332" s="1"/>
      <c r="B332" s="19"/>
      <c r="C332" s="1"/>
      <c r="D332" s="176"/>
      <c r="E332" s="1"/>
      <c r="F332" s="1"/>
      <c r="G332" s="1"/>
      <c r="H332" s="1"/>
      <c r="I332" s="1"/>
      <c r="J332" s="1"/>
      <c r="K332" s="1"/>
      <c r="L332" s="19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</row>
    <row r="333" spans="1:37" ht="14.25" customHeight="1" x14ac:dyDescent="0.35">
      <c r="A333" s="1"/>
      <c r="B333" s="19"/>
      <c r="C333" s="1"/>
      <c r="D333" s="176"/>
      <c r="E333" s="1"/>
      <c r="F333" s="1"/>
      <c r="G333" s="1"/>
      <c r="H333" s="1"/>
      <c r="I333" s="1"/>
      <c r="J333" s="1"/>
      <c r="K333" s="1"/>
      <c r="L333" s="19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</row>
    <row r="334" spans="1:37" ht="14.25" customHeight="1" x14ac:dyDescent="0.35">
      <c r="A334" s="1"/>
      <c r="B334" s="19"/>
      <c r="C334" s="1"/>
      <c r="D334" s="176"/>
      <c r="E334" s="1"/>
      <c r="F334" s="1"/>
      <c r="G334" s="1"/>
      <c r="H334" s="1"/>
      <c r="I334" s="1"/>
      <c r="J334" s="1"/>
      <c r="K334" s="1"/>
      <c r="L334" s="19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</row>
    <row r="335" spans="1:37" ht="14.25" customHeight="1" x14ac:dyDescent="0.35">
      <c r="A335" s="1"/>
      <c r="B335" s="19"/>
      <c r="C335" s="1"/>
      <c r="D335" s="176"/>
      <c r="E335" s="1"/>
      <c r="F335" s="1"/>
      <c r="G335" s="1"/>
      <c r="H335" s="1"/>
      <c r="I335" s="1"/>
      <c r="J335" s="1"/>
      <c r="K335" s="1"/>
      <c r="L335" s="19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</row>
    <row r="336" spans="1:37" ht="14.25" customHeight="1" x14ac:dyDescent="0.35">
      <c r="A336" s="1"/>
      <c r="B336" s="19"/>
      <c r="C336" s="1"/>
      <c r="D336" s="176"/>
      <c r="E336" s="1"/>
      <c r="F336" s="1"/>
      <c r="G336" s="1"/>
      <c r="H336" s="1"/>
      <c r="I336" s="1"/>
      <c r="J336" s="1"/>
      <c r="K336" s="1"/>
      <c r="L336" s="19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</row>
    <row r="337" spans="1:37" ht="14.25" customHeight="1" x14ac:dyDescent="0.35">
      <c r="A337" s="1"/>
      <c r="B337" s="19"/>
      <c r="C337" s="1"/>
      <c r="D337" s="176"/>
      <c r="E337" s="1"/>
      <c r="F337" s="1"/>
      <c r="G337" s="1"/>
      <c r="H337" s="1"/>
      <c r="I337" s="1"/>
      <c r="J337" s="1"/>
      <c r="K337" s="1"/>
      <c r="L337" s="19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</row>
    <row r="338" spans="1:37" ht="14.25" customHeight="1" x14ac:dyDescent="0.35">
      <c r="A338" s="1"/>
      <c r="B338" s="19"/>
      <c r="C338" s="1"/>
      <c r="D338" s="176"/>
      <c r="E338" s="1"/>
      <c r="F338" s="1"/>
      <c r="G338" s="1"/>
      <c r="H338" s="1"/>
      <c r="I338" s="1"/>
      <c r="J338" s="1"/>
      <c r="K338" s="1"/>
      <c r="L338" s="19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</row>
    <row r="339" spans="1:37" ht="14.25" customHeight="1" x14ac:dyDescent="0.35">
      <c r="A339" s="1"/>
      <c r="B339" s="19"/>
      <c r="C339" s="1"/>
      <c r="D339" s="176"/>
      <c r="E339" s="1"/>
      <c r="F339" s="1"/>
      <c r="G339" s="1"/>
      <c r="H339" s="1"/>
      <c r="I339" s="1"/>
      <c r="J339" s="1"/>
      <c r="K339" s="1"/>
      <c r="L339" s="19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</row>
    <row r="340" spans="1:37" ht="14.25" customHeight="1" x14ac:dyDescent="0.35">
      <c r="A340" s="1"/>
      <c r="B340" s="19"/>
      <c r="C340" s="1"/>
      <c r="D340" s="176"/>
      <c r="E340" s="1"/>
      <c r="F340" s="1"/>
      <c r="G340" s="1"/>
      <c r="H340" s="1"/>
      <c r="I340" s="1"/>
      <c r="J340" s="1"/>
      <c r="K340" s="1"/>
      <c r="L340" s="19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</row>
    <row r="341" spans="1:37" ht="14.25" customHeight="1" x14ac:dyDescent="0.35">
      <c r="A341" s="1"/>
      <c r="B341" s="19"/>
      <c r="C341" s="1"/>
      <c r="D341" s="176"/>
      <c r="E341" s="1"/>
      <c r="F341" s="1"/>
      <c r="G341" s="1"/>
      <c r="H341" s="1"/>
      <c r="I341" s="1"/>
      <c r="J341" s="1"/>
      <c r="K341" s="1"/>
      <c r="L341" s="19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</row>
    <row r="342" spans="1:37" ht="14.25" customHeight="1" x14ac:dyDescent="0.35">
      <c r="A342" s="1"/>
      <c r="B342" s="19"/>
      <c r="C342" s="1"/>
      <c r="D342" s="176"/>
      <c r="E342" s="1"/>
      <c r="F342" s="1"/>
      <c r="G342" s="1"/>
      <c r="H342" s="1"/>
      <c r="I342" s="1"/>
      <c r="J342" s="1"/>
      <c r="K342" s="1"/>
      <c r="L342" s="19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</row>
    <row r="343" spans="1:37" ht="14.25" customHeight="1" x14ac:dyDescent="0.35">
      <c r="A343" s="1"/>
      <c r="B343" s="19"/>
      <c r="C343" s="1"/>
      <c r="D343" s="176"/>
      <c r="E343" s="1"/>
      <c r="F343" s="1"/>
      <c r="G343" s="1"/>
      <c r="H343" s="1"/>
      <c r="I343" s="1"/>
      <c r="J343" s="1"/>
      <c r="K343" s="1"/>
      <c r="L343" s="19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</row>
    <row r="344" spans="1:37" ht="14.25" customHeight="1" x14ac:dyDescent="0.35">
      <c r="A344" s="1"/>
      <c r="B344" s="19"/>
      <c r="C344" s="1"/>
      <c r="D344" s="176"/>
      <c r="E344" s="1"/>
      <c r="F344" s="1"/>
      <c r="G344" s="1"/>
      <c r="H344" s="1"/>
      <c r="I344" s="1"/>
      <c r="J344" s="1"/>
      <c r="K344" s="1"/>
      <c r="L344" s="19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</row>
    <row r="345" spans="1:37" ht="14.25" customHeight="1" x14ac:dyDescent="0.35">
      <c r="A345" s="1"/>
      <c r="B345" s="19"/>
      <c r="C345" s="1"/>
      <c r="D345" s="176"/>
      <c r="E345" s="1"/>
      <c r="F345" s="1"/>
      <c r="G345" s="1"/>
      <c r="H345" s="1"/>
      <c r="I345" s="1"/>
      <c r="J345" s="1"/>
      <c r="K345" s="1"/>
      <c r="L345" s="19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</row>
    <row r="346" spans="1:37" ht="14.25" customHeight="1" x14ac:dyDescent="0.35">
      <c r="A346" s="1"/>
      <c r="B346" s="19"/>
      <c r="C346" s="1"/>
      <c r="D346" s="176"/>
      <c r="E346" s="1"/>
      <c r="F346" s="1"/>
      <c r="G346" s="1"/>
      <c r="H346" s="1"/>
      <c r="I346" s="1"/>
      <c r="J346" s="1"/>
      <c r="K346" s="1"/>
      <c r="L346" s="19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</row>
    <row r="347" spans="1:37" ht="14.25" customHeight="1" x14ac:dyDescent="0.35">
      <c r="A347" s="1"/>
      <c r="B347" s="19"/>
      <c r="C347" s="1"/>
      <c r="D347" s="176"/>
      <c r="E347" s="1"/>
      <c r="F347" s="1"/>
      <c r="G347" s="1"/>
      <c r="H347" s="1"/>
      <c r="I347" s="1"/>
      <c r="J347" s="1"/>
      <c r="K347" s="1"/>
      <c r="L347" s="19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</row>
    <row r="348" spans="1:37" ht="14.25" customHeight="1" x14ac:dyDescent="0.35">
      <c r="A348" s="1"/>
      <c r="B348" s="19"/>
      <c r="C348" s="1"/>
      <c r="D348" s="176"/>
      <c r="E348" s="1"/>
      <c r="F348" s="1"/>
      <c r="G348" s="1"/>
      <c r="H348" s="1"/>
      <c r="I348" s="1"/>
      <c r="J348" s="1"/>
      <c r="K348" s="1"/>
      <c r="L348" s="19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</row>
    <row r="349" spans="1:37" ht="14.25" customHeight="1" x14ac:dyDescent="0.35">
      <c r="A349" s="1"/>
      <c r="B349" s="19"/>
      <c r="C349" s="1"/>
      <c r="D349" s="176"/>
      <c r="E349" s="1"/>
      <c r="F349" s="1"/>
      <c r="G349" s="1"/>
      <c r="H349" s="1"/>
      <c r="I349" s="1"/>
      <c r="J349" s="1"/>
      <c r="K349" s="1"/>
      <c r="L349" s="19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</row>
    <row r="350" spans="1:37" ht="14.25" customHeight="1" x14ac:dyDescent="0.35">
      <c r="A350" s="1"/>
      <c r="B350" s="19"/>
      <c r="C350" s="1"/>
      <c r="D350" s="176"/>
      <c r="E350" s="1"/>
      <c r="F350" s="1"/>
      <c r="G350" s="1"/>
      <c r="H350" s="1"/>
      <c r="I350" s="1"/>
      <c r="J350" s="1"/>
      <c r="K350" s="1"/>
      <c r="L350" s="19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</row>
    <row r="351" spans="1:37" ht="14.25" customHeight="1" x14ac:dyDescent="0.35">
      <c r="A351" s="1"/>
      <c r="B351" s="19"/>
      <c r="C351" s="1"/>
      <c r="D351" s="176"/>
      <c r="E351" s="1"/>
      <c r="F351" s="1"/>
      <c r="G351" s="1"/>
      <c r="H351" s="1"/>
      <c r="I351" s="1"/>
      <c r="J351" s="1"/>
      <c r="K351" s="1"/>
      <c r="L351" s="19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</row>
    <row r="352" spans="1:37" ht="14.25" customHeight="1" x14ac:dyDescent="0.35">
      <c r="A352" s="1"/>
      <c r="B352" s="19"/>
      <c r="C352" s="1"/>
      <c r="D352" s="176"/>
      <c r="E352" s="1"/>
      <c r="F352" s="1"/>
      <c r="G352" s="1"/>
      <c r="H352" s="1"/>
      <c r="I352" s="1"/>
      <c r="J352" s="1"/>
      <c r="K352" s="1"/>
      <c r="L352" s="19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</row>
    <row r="353" spans="1:37" ht="14.25" customHeight="1" x14ac:dyDescent="0.35">
      <c r="A353" s="1"/>
      <c r="B353" s="19"/>
      <c r="C353" s="1"/>
      <c r="D353" s="176"/>
      <c r="E353" s="1"/>
      <c r="F353" s="1"/>
      <c r="G353" s="1"/>
      <c r="H353" s="1"/>
      <c r="I353" s="1"/>
      <c r="J353" s="1"/>
      <c r="K353" s="1"/>
      <c r="L353" s="19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</row>
    <row r="354" spans="1:37" ht="14.25" customHeight="1" x14ac:dyDescent="0.35">
      <c r="A354" s="1"/>
      <c r="B354" s="19"/>
      <c r="C354" s="1"/>
      <c r="D354" s="176"/>
      <c r="E354" s="1"/>
      <c r="F354" s="1"/>
      <c r="G354" s="1"/>
      <c r="H354" s="1"/>
      <c r="I354" s="1"/>
      <c r="J354" s="1"/>
      <c r="K354" s="1"/>
      <c r="L354" s="19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</row>
    <row r="355" spans="1:37" ht="14.25" customHeight="1" x14ac:dyDescent="0.35">
      <c r="A355" s="1"/>
      <c r="B355" s="19"/>
      <c r="C355" s="1"/>
      <c r="D355" s="176"/>
      <c r="E355" s="1"/>
      <c r="F355" s="1"/>
      <c r="G355" s="1"/>
      <c r="H355" s="1"/>
      <c r="I355" s="1"/>
      <c r="J355" s="1"/>
      <c r="K355" s="1"/>
      <c r="L355" s="19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</row>
    <row r="356" spans="1:37" ht="14.25" customHeight="1" x14ac:dyDescent="0.35">
      <c r="A356" s="1"/>
      <c r="B356" s="19"/>
      <c r="C356" s="1"/>
      <c r="D356" s="176"/>
      <c r="E356" s="1"/>
      <c r="F356" s="1"/>
      <c r="G356" s="1"/>
      <c r="H356" s="1"/>
      <c r="I356" s="1"/>
      <c r="J356" s="1"/>
      <c r="K356" s="1"/>
      <c r="L356" s="19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</row>
    <row r="357" spans="1:37" ht="14.25" customHeight="1" x14ac:dyDescent="0.35">
      <c r="A357" s="1"/>
      <c r="B357" s="19"/>
      <c r="C357" s="1"/>
      <c r="D357" s="176"/>
      <c r="E357" s="1"/>
      <c r="F357" s="1"/>
      <c r="G357" s="1"/>
      <c r="H357" s="1"/>
      <c r="I357" s="1"/>
      <c r="J357" s="1"/>
      <c r="K357" s="1"/>
      <c r="L357" s="19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</row>
    <row r="358" spans="1:37" ht="14.25" customHeight="1" x14ac:dyDescent="0.35">
      <c r="A358" s="1"/>
      <c r="B358" s="19"/>
      <c r="C358" s="1"/>
      <c r="D358" s="176"/>
      <c r="E358" s="1"/>
      <c r="F358" s="1"/>
      <c r="G358" s="1"/>
      <c r="H358" s="1"/>
      <c r="I358" s="1"/>
      <c r="J358" s="1"/>
      <c r="K358" s="1"/>
      <c r="L358" s="19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</row>
    <row r="359" spans="1:37" ht="14.25" customHeight="1" x14ac:dyDescent="0.35">
      <c r="A359" s="1"/>
      <c r="B359" s="19"/>
      <c r="C359" s="1"/>
      <c r="D359" s="176"/>
      <c r="E359" s="1"/>
      <c r="F359" s="1"/>
      <c r="G359" s="1"/>
      <c r="H359" s="1"/>
      <c r="I359" s="1"/>
      <c r="J359" s="1"/>
      <c r="K359" s="1"/>
      <c r="L359" s="19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</row>
    <row r="360" spans="1:37" ht="14.25" customHeight="1" x14ac:dyDescent="0.35">
      <c r="A360" s="1"/>
      <c r="B360" s="19"/>
      <c r="C360" s="1"/>
      <c r="D360" s="176"/>
      <c r="E360" s="1"/>
      <c r="F360" s="1"/>
      <c r="G360" s="1"/>
      <c r="H360" s="1"/>
      <c r="I360" s="1"/>
      <c r="J360" s="1"/>
      <c r="K360" s="1"/>
      <c r="L360" s="19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</row>
    <row r="361" spans="1:37" ht="14.25" customHeight="1" x14ac:dyDescent="0.35">
      <c r="A361" s="1"/>
      <c r="B361" s="19"/>
      <c r="C361" s="1"/>
      <c r="D361" s="176"/>
      <c r="E361" s="1"/>
      <c r="F361" s="1"/>
      <c r="G361" s="1"/>
      <c r="H361" s="1"/>
      <c r="I361" s="1"/>
      <c r="J361" s="1"/>
      <c r="K361" s="1"/>
      <c r="L361" s="19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</row>
    <row r="362" spans="1:37" ht="14.25" customHeight="1" x14ac:dyDescent="0.35">
      <c r="A362" s="1"/>
      <c r="B362" s="19"/>
      <c r="C362" s="1"/>
      <c r="D362" s="176"/>
      <c r="E362" s="1"/>
      <c r="F362" s="1"/>
      <c r="G362" s="1"/>
      <c r="H362" s="1"/>
      <c r="I362" s="1"/>
      <c r="J362" s="1"/>
      <c r="K362" s="1"/>
      <c r="L362" s="19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</row>
    <row r="363" spans="1:37" ht="14.25" customHeight="1" x14ac:dyDescent="0.35">
      <c r="A363" s="1"/>
      <c r="B363" s="19"/>
      <c r="C363" s="1"/>
      <c r="D363" s="176"/>
      <c r="E363" s="1"/>
      <c r="F363" s="1"/>
      <c r="G363" s="1"/>
      <c r="H363" s="1"/>
      <c r="I363" s="1"/>
      <c r="J363" s="1"/>
      <c r="K363" s="1"/>
      <c r="L363" s="19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</row>
    <row r="364" spans="1:37" ht="14.25" customHeight="1" x14ac:dyDescent="0.35">
      <c r="A364" s="1"/>
      <c r="B364" s="19"/>
      <c r="C364" s="1"/>
      <c r="D364" s="176"/>
      <c r="E364" s="1"/>
      <c r="F364" s="1"/>
      <c r="G364" s="1"/>
      <c r="H364" s="1"/>
      <c r="I364" s="1"/>
      <c r="J364" s="1"/>
      <c r="K364" s="1"/>
      <c r="L364" s="19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</row>
    <row r="365" spans="1:37" ht="14.25" customHeight="1" x14ac:dyDescent="0.35">
      <c r="A365" s="1"/>
      <c r="B365" s="19"/>
      <c r="C365" s="1"/>
      <c r="D365" s="176"/>
      <c r="E365" s="1"/>
      <c r="F365" s="1"/>
      <c r="G365" s="1"/>
      <c r="H365" s="1"/>
      <c r="I365" s="1"/>
      <c r="J365" s="1"/>
      <c r="K365" s="1"/>
      <c r="L365" s="19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</row>
    <row r="366" spans="1:37" ht="14.25" customHeight="1" x14ac:dyDescent="0.35">
      <c r="A366" s="1"/>
      <c r="B366" s="19"/>
      <c r="C366" s="1"/>
      <c r="D366" s="176"/>
      <c r="E366" s="1"/>
      <c r="F366" s="1"/>
      <c r="G366" s="1"/>
      <c r="H366" s="1"/>
      <c r="I366" s="1"/>
      <c r="J366" s="1"/>
      <c r="K366" s="1"/>
      <c r="L366" s="19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</row>
    <row r="367" spans="1:37" ht="14.25" customHeight="1" x14ac:dyDescent="0.35">
      <c r="A367" s="1"/>
      <c r="B367" s="19"/>
      <c r="C367" s="1"/>
      <c r="D367" s="176"/>
      <c r="E367" s="1"/>
      <c r="F367" s="1"/>
      <c r="G367" s="1"/>
      <c r="H367" s="1"/>
      <c r="I367" s="1"/>
      <c r="J367" s="1"/>
      <c r="K367" s="1"/>
      <c r="L367" s="19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</row>
    <row r="368" spans="1:37" ht="14.25" customHeight="1" x14ac:dyDescent="0.35">
      <c r="A368" s="1"/>
      <c r="B368" s="19"/>
      <c r="C368" s="1"/>
      <c r="D368" s="176"/>
      <c r="E368" s="1"/>
      <c r="F368" s="1"/>
      <c r="G368" s="1"/>
      <c r="H368" s="1"/>
      <c r="I368" s="1"/>
      <c r="J368" s="1"/>
      <c r="K368" s="1"/>
      <c r="L368" s="19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</row>
    <row r="369" spans="1:37" ht="14.25" customHeight="1" x14ac:dyDescent="0.35">
      <c r="A369" s="1"/>
      <c r="B369" s="19"/>
      <c r="C369" s="1"/>
      <c r="D369" s="176"/>
      <c r="E369" s="1"/>
      <c r="F369" s="1"/>
      <c r="G369" s="1"/>
      <c r="H369" s="1"/>
      <c r="I369" s="1"/>
      <c r="J369" s="1"/>
      <c r="K369" s="1"/>
      <c r="L369" s="19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</row>
    <row r="370" spans="1:37" ht="14.25" customHeight="1" x14ac:dyDescent="0.35">
      <c r="A370" s="1"/>
      <c r="B370" s="19"/>
      <c r="C370" s="1"/>
      <c r="D370" s="176"/>
      <c r="E370" s="1"/>
      <c r="F370" s="1"/>
      <c r="G370" s="1"/>
      <c r="H370" s="1"/>
      <c r="I370" s="1"/>
      <c r="J370" s="1"/>
      <c r="K370" s="1"/>
      <c r="L370" s="19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</row>
    <row r="371" spans="1:37" ht="14.25" customHeight="1" x14ac:dyDescent="0.35">
      <c r="A371" s="1"/>
      <c r="B371" s="19"/>
      <c r="C371" s="1"/>
      <c r="D371" s="176"/>
      <c r="E371" s="1"/>
      <c r="F371" s="1"/>
      <c r="G371" s="1"/>
      <c r="H371" s="1"/>
      <c r="I371" s="1"/>
      <c r="J371" s="1"/>
      <c r="K371" s="1"/>
      <c r="L371" s="19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</row>
    <row r="372" spans="1:37" ht="14.25" customHeight="1" x14ac:dyDescent="0.35">
      <c r="A372" s="1"/>
      <c r="B372" s="19"/>
      <c r="C372" s="1"/>
      <c r="D372" s="176"/>
      <c r="E372" s="1"/>
      <c r="F372" s="1"/>
      <c r="G372" s="1"/>
      <c r="H372" s="1"/>
      <c r="I372" s="1"/>
      <c r="J372" s="1"/>
      <c r="K372" s="1"/>
      <c r="L372" s="19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</row>
    <row r="373" spans="1:37" ht="14.25" customHeight="1" x14ac:dyDescent="0.35">
      <c r="A373" s="1"/>
      <c r="B373" s="19"/>
      <c r="C373" s="1"/>
      <c r="D373" s="176"/>
      <c r="E373" s="1"/>
      <c r="F373" s="1"/>
      <c r="G373" s="1"/>
      <c r="H373" s="1"/>
      <c r="I373" s="1"/>
      <c r="J373" s="1"/>
      <c r="K373" s="1"/>
      <c r="L373" s="19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</row>
    <row r="374" spans="1:37" ht="14.25" customHeight="1" x14ac:dyDescent="0.35">
      <c r="A374" s="1"/>
      <c r="B374" s="19"/>
      <c r="C374" s="1"/>
      <c r="D374" s="176"/>
      <c r="E374" s="1"/>
      <c r="F374" s="1"/>
      <c r="G374" s="1"/>
      <c r="H374" s="1"/>
      <c r="I374" s="1"/>
      <c r="J374" s="1"/>
      <c r="K374" s="1"/>
      <c r="L374" s="19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</row>
    <row r="375" spans="1:37" ht="14.25" customHeight="1" x14ac:dyDescent="0.35">
      <c r="A375" s="1"/>
      <c r="B375" s="19"/>
      <c r="C375" s="1"/>
      <c r="D375" s="176"/>
      <c r="E375" s="1"/>
      <c r="F375" s="1"/>
      <c r="G375" s="1"/>
      <c r="H375" s="1"/>
      <c r="I375" s="1"/>
      <c r="J375" s="1"/>
      <c r="K375" s="1"/>
      <c r="L375" s="19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</row>
    <row r="376" spans="1:37" ht="14.25" customHeight="1" x14ac:dyDescent="0.35">
      <c r="A376" s="1"/>
      <c r="B376" s="19"/>
      <c r="C376" s="1"/>
      <c r="D376" s="176"/>
      <c r="E376" s="1"/>
      <c r="F376" s="1"/>
      <c r="G376" s="1"/>
      <c r="H376" s="1"/>
      <c r="I376" s="1"/>
      <c r="J376" s="1"/>
      <c r="K376" s="1"/>
      <c r="L376" s="19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</row>
    <row r="377" spans="1:37" ht="14.25" customHeight="1" x14ac:dyDescent="0.35">
      <c r="A377" s="1"/>
      <c r="B377" s="19"/>
      <c r="C377" s="1"/>
      <c r="D377" s="176"/>
      <c r="E377" s="1"/>
      <c r="F377" s="1"/>
      <c r="G377" s="1"/>
      <c r="H377" s="1"/>
      <c r="I377" s="1"/>
      <c r="J377" s="1"/>
      <c r="K377" s="1"/>
      <c r="L377" s="19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</row>
    <row r="378" spans="1:37" ht="14.25" customHeight="1" x14ac:dyDescent="0.35">
      <c r="A378" s="1"/>
      <c r="B378" s="19"/>
      <c r="C378" s="1"/>
      <c r="D378" s="176"/>
      <c r="E378" s="1"/>
      <c r="F378" s="1"/>
      <c r="G378" s="1"/>
      <c r="H378" s="1"/>
      <c r="I378" s="1"/>
      <c r="J378" s="1"/>
      <c r="K378" s="1"/>
      <c r="L378" s="19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</row>
    <row r="379" spans="1:37" ht="14.25" customHeight="1" x14ac:dyDescent="0.35">
      <c r="A379" s="1"/>
      <c r="B379" s="19"/>
      <c r="C379" s="1"/>
      <c r="D379" s="176"/>
      <c r="E379" s="1"/>
      <c r="F379" s="1"/>
      <c r="G379" s="1"/>
      <c r="H379" s="1"/>
      <c r="I379" s="1"/>
      <c r="J379" s="1"/>
      <c r="K379" s="1"/>
      <c r="L379" s="19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</row>
    <row r="380" spans="1:37" ht="14.25" customHeight="1" x14ac:dyDescent="0.35">
      <c r="A380" s="1"/>
      <c r="B380" s="19"/>
      <c r="C380" s="1"/>
      <c r="D380" s="176"/>
      <c r="E380" s="1"/>
      <c r="F380" s="1"/>
      <c r="G380" s="1"/>
      <c r="H380" s="1"/>
      <c r="I380" s="1"/>
      <c r="J380" s="1"/>
      <c r="K380" s="1"/>
      <c r="L380" s="19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</row>
    <row r="381" spans="1:37" ht="14.25" customHeight="1" x14ac:dyDescent="0.35">
      <c r="A381" s="1"/>
      <c r="B381" s="19"/>
      <c r="C381" s="1"/>
      <c r="D381" s="176"/>
      <c r="E381" s="1"/>
      <c r="F381" s="1"/>
      <c r="G381" s="1"/>
      <c r="H381" s="1"/>
      <c r="I381" s="1"/>
      <c r="J381" s="1"/>
      <c r="K381" s="1"/>
      <c r="L381" s="19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</row>
    <row r="382" spans="1:37" ht="14.25" customHeight="1" x14ac:dyDescent="0.35">
      <c r="A382" s="1"/>
      <c r="B382" s="19"/>
      <c r="C382" s="1"/>
      <c r="D382" s="176"/>
      <c r="E382" s="1"/>
      <c r="F382" s="1"/>
      <c r="G382" s="1"/>
      <c r="H382" s="1"/>
      <c r="I382" s="1"/>
      <c r="J382" s="1"/>
      <c r="K382" s="1"/>
      <c r="L382" s="19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</row>
    <row r="383" spans="1:37" ht="14.25" customHeight="1" x14ac:dyDescent="0.35">
      <c r="A383" s="1"/>
      <c r="B383" s="19"/>
      <c r="C383" s="1"/>
      <c r="D383" s="176"/>
      <c r="E383" s="1"/>
      <c r="F383" s="1"/>
      <c r="G383" s="1"/>
      <c r="H383" s="1"/>
      <c r="I383" s="1"/>
      <c r="J383" s="1"/>
      <c r="K383" s="1"/>
      <c r="L383" s="19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</row>
    <row r="384" spans="1:37" ht="14.25" customHeight="1" x14ac:dyDescent="0.35">
      <c r="A384" s="1"/>
      <c r="B384" s="19"/>
      <c r="C384" s="1"/>
      <c r="D384" s="176"/>
      <c r="E384" s="1"/>
      <c r="F384" s="1"/>
      <c r="G384" s="1"/>
      <c r="H384" s="1"/>
      <c r="I384" s="1"/>
      <c r="J384" s="1"/>
      <c r="K384" s="1"/>
      <c r="L384" s="19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</row>
    <row r="385" spans="1:37" ht="14.25" customHeight="1" x14ac:dyDescent="0.35">
      <c r="A385" s="1"/>
      <c r="B385" s="19"/>
      <c r="C385" s="1"/>
      <c r="D385" s="176"/>
      <c r="E385" s="1"/>
      <c r="F385" s="1"/>
      <c r="G385" s="1"/>
      <c r="H385" s="1"/>
      <c r="I385" s="1"/>
      <c r="J385" s="1"/>
      <c r="K385" s="1"/>
      <c r="L385" s="19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</row>
    <row r="386" spans="1:37" ht="14.25" customHeight="1" x14ac:dyDescent="0.35">
      <c r="A386" s="1"/>
      <c r="B386" s="19"/>
      <c r="C386" s="1"/>
      <c r="D386" s="176"/>
      <c r="E386" s="1"/>
      <c r="F386" s="1"/>
      <c r="G386" s="1"/>
      <c r="H386" s="1"/>
      <c r="I386" s="1"/>
      <c r="J386" s="1"/>
      <c r="K386" s="1"/>
      <c r="L386" s="19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</row>
    <row r="387" spans="1:37" ht="14.25" customHeight="1" x14ac:dyDescent="0.35">
      <c r="A387" s="1"/>
      <c r="B387" s="19"/>
      <c r="C387" s="1"/>
      <c r="D387" s="176"/>
      <c r="E387" s="1"/>
      <c r="F387" s="1"/>
      <c r="G387" s="1"/>
      <c r="H387" s="1"/>
      <c r="I387" s="1"/>
      <c r="J387" s="1"/>
      <c r="K387" s="1"/>
      <c r="L387" s="19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</row>
    <row r="388" spans="1:37" ht="14.25" customHeight="1" x14ac:dyDescent="0.35">
      <c r="A388" s="1"/>
      <c r="B388" s="19"/>
      <c r="C388" s="1"/>
      <c r="D388" s="176"/>
      <c r="E388" s="1"/>
      <c r="F388" s="1"/>
      <c r="G388" s="1"/>
      <c r="H388" s="1"/>
      <c r="I388" s="1"/>
      <c r="J388" s="1"/>
      <c r="K388" s="1"/>
      <c r="L388" s="19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</row>
    <row r="389" spans="1:37" ht="14.25" customHeight="1" x14ac:dyDescent="0.35">
      <c r="A389" s="1"/>
      <c r="B389" s="19"/>
      <c r="C389" s="1"/>
      <c r="D389" s="176"/>
      <c r="E389" s="1"/>
      <c r="F389" s="1"/>
      <c r="G389" s="1"/>
      <c r="H389" s="1"/>
      <c r="I389" s="1"/>
      <c r="J389" s="1"/>
      <c r="K389" s="1"/>
      <c r="L389" s="19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</row>
    <row r="390" spans="1:37" ht="14.25" customHeight="1" x14ac:dyDescent="0.35">
      <c r="A390" s="1"/>
      <c r="B390" s="19"/>
      <c r="C390" s="1"/>
      <c r="D390" s="176"/>
      <c r="E390" s="1"/>
      <c r="F390" s="1"/>
      <c r="G390" s="1"/>
      <c r="H390" s="1"/>
      <c r="I390" s="1"/>
      <c r="J390" s="1"/>
      <c r="K390" s="1"/>
      <c r="L390" s="19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</row>
    <row r="391" spans="1:37" ht="14.25" customHeight="1" x14ac:dyDescent="0.35">
      <c r="A391" s="1"/>
      <c r="B391" s="19"/>
      <c r="C391" s="1"/>
      <c r="D391" s="176"/>
      <c r="E391" s="1"/>
      <c r="F391" s="1"/>
      <c r="G391" s="1"/>
      <c r="H391" s="1"/>
      <c r="I391" s="1"/>
      <c r="J391" s="1"/>
      <c r="K391" s="1"/>
      <c r="L391" s="19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</row>
    <row r="392" spans="1:37" ht="14.25" customHeight="1" x14ac:dyDescent="0.35">
      <c r="A392" s="1"/>
      <c r="B392" s="19"/>
      <c r="C392" s="1"/>
      <c r="D392" s="176"/>
      <c r="E392" s="1"/>
      <c r="F392" s="1"/>
      <c r="G392" s="1"/>
      <c r="H392" s="1"/>
      <c r="I392" s="1"/>
      <c r="J392" s="1"/>
      <c r="K392" s="1"/>
      <c r="L392" s="19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</row>
    <row r="393" spans="1:37" ht="14.25" customHeight="1" x14ac:dyDescent="0.35">
      <c r="A393" s="1"/>
      <c r="B393" s="19"/>
      <c r="C393" s="1"/>
      <c r="D393" s="176"/>
      <c r="E393" s="1"/>
      <c r="F393" s="1"/>
      <c r="G393" s="1"/>
      <c r="H393" s="1"/>
      <c r="I393" s="1"/>
      <c r="J393" s="1"/>
      <c r="K393" s="1"/>
      <c r="L393" s="19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</row>
    <row r="394" spans="1:37" ht="14.25" customHeight="1" x14ac:dyDescent="0.35">
      <c r="A394" s="1"/>
      <c r="B394" s="19"/>
      <c r="C394" s="1"/>
      <c r="D394" s="176"/>
      <c r="E394" s="1"/>
      <c r="F394" s="1"/>
      <c r="G394" s="1"/>
      <c r="H394" s="1"/>
      <c r="I394" s="1"/>
      <c r="J394" s="1"/>
      <c r="K394" s="1"/>
      <c r="L394" s="19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</row>
    <row r="395" spans="1:37" ht="14.25" customHeight="1" x14ac:dyDescent="0.35">
      <c r="A395" s="1"/>
      <c r="B395" s="19"/>
      <c r="C395" s="1"/>
      <c r="D395" s="176"/>
      <c r="E395" s="1"/>
      <c r="F395" s="1"/>
      <c r="G395" s="1"/>
      <c r="H395" s="1"/>
      <c r="I395" s="1"/>
      <c r="J395" s="1"/>
      <c r="K395" s="1"/>
      <c r="L395" s="19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</row>
    <row r="396" spans="1:37" ht="14.25" customHeight="1" x14ac:dyDescent="0.35">
      <c r="A396" s="1"/>
      <c r="B396" s="19"/>
      <c r="C396" s="1"/>
      <c r="D396" s="176"/>
      <c r="E396" s="1"/>
      <c r="F396" s="1"/>
      <c r="G396" s="1"/>
      <c r="H396" s="1"/>
      <c r="I396" s="1"/>
      <c r="J396" s="1"/>
      <c r="K396" s="1"/>
      <c r="L396" s="19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</row>
    <row r="397" spans="1:37" ht="14.25" customHeight="1" x14ac:dyDescent="0.35">
      <c r="A397" s="1"/>
      <c r="B397" s="19"/>
      <c r="C397" s="1"/>
      <c r="D397" s="176"/>
      <c r="E397" s="1"/>
      <c r="F397" s="1"/>
      <c r="G397" s="1"/>
      <c r="H397" s="1"/>
      <c r="I397" s="1"/>
      <c r="J397" s="1"/>
      <c r="K397" s="1"/>
      <c r="L397" s="19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</row>
    <row r="398" spans="1:37" ht="14.25" customHeight="1" x14ac:dyDescent="0.35">
      <c r="A398" s="1"/>
      <c r="B398" s="19"/>
      <c r="C398" s="1"/>
      <c r="D398" s="176"/>
      <c r="E398" s="1"/>
      <c r="F398" s="1"/>
      <c r="G398" s="1"/>
      <c r="H398" s="1"/>
      <c r="I398" s="1"/>
      <c r="J398" s="1"/>
      <c r="K398" s="1"/>
      <c r="L398" s="19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</row>
    <row r="399" spans="1:37" ht="14.25" customHeight="1" x14ac:dyDescent="0.35">
      <c r="A399" s="1"/>
      <c r="B399" s="19"/>
      <c r="C399" s="1"/>
      <c r="D399" s="176"/>
      <c r="E399" s="1"/>
      <c r="F399" s="1"/>
      <c r="G399" s="1"/>
      <c r="H399" s="1"/>
      <c r="I399" s="1"/>
      <c r="J399" s="1"/>
      <c r="K399" s="1"/>
      <c r="L399" s="19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</row>
    <row r="400" spans="1:37" ht="14.25" customHeight="1" x14ac:dyDescent="0.35">
      <c r="A400" s="1"/>
      <c r="B400" s="19"/>
      <c r="C400" s="1"/>
      <c r="D400" s="176"/>
      <c r="E400" s="1"/>
      <c r="F400" s="1"/>
      <c r="G400" s="1"/>
      <c r="H400" s="1"/>
      <c r="I400" s="1"/>
      <c r="J400" s="1"/>
      <c r="K400" s="1"/>
      <c r="L400" s="19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</row>
    <row r="401" spans="1:37" ht="14.25" customHeight="1" x14ac:dyDescent="0.35">
      <c r="A401" s="1"/>
      <c r="B401" s="19"/>
      <c r="C401" s="1"/>
      <c r="D401" s="176"/>
      <c r="E401" s="1"/>
      <c r="F401" s="1"/>
      <c r="G401" s="1"/>
      <c r="H401" s="1"/>
      <c r="I401" s="1"/>
      <c r="J401" s="1"/>
      <c r="K401" s="1"/>
      <c r="L401" s="19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</row>
    <row r="402" spans="1:37" ht="14.25" customHeight="1" x14ac:dyDescent="0.35">
      <c r="A402" s="1"/>
      <c r="B402" s="19"/>
      <c r="C402" s="1"/>
      <c r="D402" s="176"/>
      <c r="E402" s="1"/>
      <c r="F402" s="1"/>
      <c r="G402" s="1"/>
      <c r="H402" s="1"/>
      <c r="I402" s="1"/>
      <c r="J402" s="1"/>
      <c r="K402" s="1"/>
      <c r="L402" s="19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</row>
    <row r="403" spans="1:37" ht="14.25" customHeight="1" x14ac:dyDescent="0.35">
      <c r="A403" s="1"/>
      <c r="B403" s="19"/>
      <c r="C403" s="1"/>
      <c r="D403" s="176"/>
      <c r="E403" s="1"/>
      <c r="F403" s="1"/>
      <c r="G403" s="1"/>
      <c r="H403" s="1"/>
      <c r="I403" s="1"/>
      <c r="J403" s="1"/>
      <c r="K403" s="1"/>
      <c r="L403" s="19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</row>
    <row r="404" spans="1:37" ht="14.25" customHeight="1" x14ac:dyDescent="0.35">
      <c r="A404" s="1"/>
      <c r="B404" s="19"/>
      <c r="C404" s="1"/>
      <c r="D404" s="176"/>
      <c r="E404" s="1"/>
      <c r="F404" s="1"/>
      <c r="G404" s="1"/>
      <c r="H404" s="1"/>
      <c r="I404" s="1"/>
      <c r="J404" s="1"/>
      <c r="K404" s="1"/>
      <c r="L404" s="19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</row>
    <row r="405" spans="1:37" ht="14.25" customHeight="1" x14ac:dyDescent="0.35">
      <c r="A405" s="1"/>
      <c r="B405" s="19"/>
      <c r="C405" s="1"/>
      <c r="D405" s="176"/>
      <c r="E405" s="1"/>
      <c r="F405" s="1"/>
      <c r="G405" s="1"/>
      <c r="H405" s="1"/>
      <c r="I405" s="1"/>
      <c r="J405" s="1"/>
      <c r="K405" s="1"/>
      <c r="L405" s="19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</row>
    <row r="406" spans="1:37" ht="14.25" customHeight="1" x14ac:dyDescent="0.35">
      <c r="A406" s="1"/>
      <c r="B406" s="19"/>
      <c r="C406" s="1"/>
      <c r="D406" s="176"/>
      <c r="E406" s="1"/>
      <c r="F406" s="1"/>
      <c r="G406" s="1"/>
      <c r="H406" s="1"/>
      <c r="I406" s="1"/>
      <c r="J406" s="1"/>
      <c r="K406" s="1"/>
      <c r="L406" s="19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</row>
    <row r="407" spans="1:37" ht="14.25" customHeight="1" x14ac:dyDescent="0.35">
      <c r="A407" s="1"/>
      <c r="B407" s="19"/>
      <c r="C407" s="1"/>
      <c r="D407" s="176"/>
      <c r="E407" s="1"/>
      <c r="F407" s="1"/>
      <c r="G407" s="1"/>
      <c r="H407" s="1"/>
      <c r="I407" s="1"/>
      <c r="J407" s="1"/>
      <c r="K407" s="1"/>
      <c r="L407" s="19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</row>
    <row r="408" spans="1:37" ht="14.25" customHeight="1" x14ac:dyDescent="0.35">
      <c r="A408" s="1"/>
      <c r="B408" s="19"/>
      <c r="C408" s="1"/>
      <c r="D408" s="176"/>
      <c r="E408" s="1"/>
      <c r="F408" s="1"/>
      <c r="G408" s="1"/>
      <c r="H408" s="1"/>
      <c r="I408" s="1"/>
      <c r="J408" s="1"/>
      <c r="K408" s="1"/>
      <c r="L408" s="19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</row>
    <row r="409" spans="1:37" ht="14.25" customHeight="1" x14ac:dyDescent="0.35">
      <c r="A409" s="1"/>
      <c r="B409" s="19"/>
      <c r="C409" s="1"/>
      <c r="D409" s="176"/>
      <c r="E409" s="1"/>
      <c r="F409" s="1"/>
      <c r="G409" s="1"/>
      <c r="H409" s="1"/>
      <c r="I409" s="1"/>
      <c r="J409" s="1"/>
      <c r="K409" s="1"/>
      <c r="L409" s="19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</row>
    <row r="410" spans="1:37" ht="14.25" customHeight="1" x14ac:dyDescent="0.35">
      <c r="A410" s="1"/>
      <c r="B410" s="19"/>
      <c r="C410" s="1"/>
      <c r="D410" s="176"/>
      <c r="E410" s="1"/>
      <c r="F410" s="1"/>
      <c r="G410" s="1"/>
      <c r="H410" s="1"/>
      <c r="I410" s="1"/>
      <c r="J410" s="1"/>
      <c r="K410" s="1"/>
      <c r="L410" s="19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</row>
    <row r="411" spans="1:37" ht="14.25" customHeight="1" x14ac:dyDescent="0.35">
      <c r="A411" s="1"/>
      <c r="B411" s="19"/>
      <c r="C411" s="1"/>
      <c r="D411" s="176"/>
      <c r="E411" s="1"/>
      <c r="F411" s="1"/>
      <c r="G411" s="1"/>
      <c r="H411" s="1"/>
      <c r="I411" s="1"/>
      <c r="J411" s="1"/>
      <c r="K411" s="1"/>
      <c r="L411" s="19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</row>
    <row r="412" spans="1:37" ht="14.25" customHeight="1" x14ac:dyDescent="0.35">
      <c r="A412" s="1"/>
      <c r="B412" s="19"/>
      <c r="C412" s="1"/>
      <c r="D412" s="176"/>
      <c r="E412" s="1"/>
      <c r="F412" s="1"/>
      <c r="G412" s="1"/>
      <c r="H412" s="1"/>
      <c r="I412" s="1"/>
      <c r="J412" s="1"/>
      <c r="K412" s="1"/>
      <c r="L412" s="19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</row>
    <row r="413" spans="1:37" ht="14.25" customHeight="1" x14ac:dyDescent="0.35">
      <c r="A413" s="1"/>
      <c r="B413" s="19"/>
      <c r="C413" s="1"/>
      <c r="D413" s="176"/>
      <c r="E413" s="1"/>
      <c r="F413" s="1"/>
      <c r="G413" s="1"/>
      <c r="H413" s="1"/>
      <c r="I413" s="1"/>
      <c r="J413" s="1"/>
      <c r="K413" s="1"/>
      <c r="L413" s="19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</row>
    <row r="414" spans="1:37" ht="14.25" customHeight="1" x14ac:dyDescent="0.35">
      <c r="A414" s="1"/>
      <c r="B414" s="19"/>
      <c r="C414" s="1"/>
      <c r="D414" s="176"/>
      <c r="E414" s="1"/>
      <c r="F414" s="1"/>
      <c r="G414" s="1"/>
      <c r="H414" s="1"/>
      <c r="I414" s="1"/>
      <c r="J414" s="1"/>
      <c r="K414" s="1"/>
      <c r="L414" s="19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</row>
    <row r="415" spans="1:37" ht="14.25" customHeight="1" x14ac:dyDescent="0.35">
      <c r="A415" s="1"/>
      <c r="B415" s="19"/>
      <c r="C415" s="1"/>
      <c r="D415" s="176"/>
      <c r="E415" s="1"/>
      <c r="F415" s="1"/>
      <c r="G415" s="1"/>
      <c r="H415" s="1"/>
      <c r="I415" s="1"/>
      <c r="J415" s="1"/>
      <c r="K415" s="1"/>
      <c r="L415" s="19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</row>
    <row r="416" spans="1:37" ht="14.25" customHeight="1" x14ac:dyDescent="0.35">
      <c r="A416" s="1"/>
      <c r="B416" s="19"/>
      <c r="C416" s="1"/>
      <c r="D416" s="176"/>
      <c r="E416" s="1"/>
      <c r="F416" s="1"/>
      <c r="G416" s="1"/>
      <c r="H416" s="1"/>
      <c r="I416" s="1"/>
      <c r="J416" s="1"/>
      <c r="K416" s="1"/>
      <c r="L416" s="19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</row>
    <row r="417" spans="1:37" ht="14.25" customHeight="1" x14ac:dyDescent="0.35">
      <c r="A417" s="1"/>
      <c r="B417" s="19"/>
      <c r="C417" s="1"/>
      <c r="D417" s="176"/>
      <c r="E417" s="1"/>
      <c r="F417" s="1"/>
      <c r="G417" s="1"/>
      <c r="H417" s="1"/>
      <c r="I417" s="1"/>
      <c r="J417" s="1"/>
      <c r="K417" s="1"/>
      <c r="L417" s="19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</row>
    <row r="418" spans="1:37" ht="14.25" customHeight="1" x14ac:dyDescent="0.35">
      <c r="A418" s="1"/>
      <c r="B418" s="19"/>
      <c r="C418" s="1"/>
      <c r="D418" s="176"/>
      <c r="E418" s="1"/>
      <c r="F418" s="1"/>
      <c r="G418" s="1"/>
      <c r="H418" s="1"/>
      <c r="I418" s="1"/>
      <c r="J418" s="1"/>
      <c r="K418" s="1"/>
      <c r="L418" s="19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</row>
    <row r="419" spans="1:37" ht="14.25" customHeight="1" x14ac:dyDescent="0.35">
      <c r="A419" s="1"/>
      <c r="B419" s="19"/>
      <c r="C419" s="1"/>
      <c r="D419" s="176"/>
      <c r="E419" s="1"/>
      <c r="F419" s="1"/>
      <c r="G419" s="1"/>
      <c r="H419" s="1"/>
      <c r="I419" s="1"/>
      <c r="J419" s="1"/>
      <c r="K419" s="1"/>
      <c r="L419" s="19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</row>
    <row r="420" spans="1:37" ht="14.25" customHeight="1" x14ac:dyDescent="0.35">
      <c r="A420" s="1"/>
      <c r="B420" s="19"/>
      <c r="C420" s="1"/>
      <c r="D420" s="176"/>
      <c r="E420" s="1"/>
      <c r="F420" s="1"/>
      <c r="G420" s="1"/>
      <c r="H420" s="1"/>
      <c r="I420" s="1"/>
      <c r="J420" s="1"/>
      <c r="K420" s="1"/>
      <c r="L420" s="19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</row>
    <row r="421" spans="1:37" ht="14.25" customHeight="1" x14ac:dyDescent="0.35">
      <c r="A421" s="1"/>
      <c r="B421" s="19"/>
      <c r="C421" s="1"/>
      <c r="D421" s="176"/>
      <c r="E421" s="1"/>
      <c r="F421" s="1"/>
      <c r="G421" s="1"/>
      <c r="H421" s="1"/>
      <c r="I421" s="1"/>
      <c r="J421" s="1"/>
      <c r="K421" s="1"/>
      <c r="L421" s="19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</row>
    <row r="422" spans="1:37" ht="14.25" customHeight="1" x14ac:dyDescent="0.35">
      <c r="A422" s="1"/>
      <c r="B422" s="19"/>
      <c r="C422" s="1"/>
      <c r="D422" s="176"/>
      <c r="E422" s="1"/>
      <c r="F422" s="1"/>
      <c r="G422" s="1"/>
      <c r="H422" s="1"/>
      <c r="I422" s="1"/>
      <c r="J422" s="1"/>
      <c r="K422" s="1"/>
      <c r="L422" s="19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</row>
    <row r="423" spans="1:37" ht="14.25" customHeight="1" x14ac:dyDescent="0.35">
      <c r="A423" s="1"/>
      <c r="B423" s="19"/>
      <c r="C423" s="1"/>
      <c r="D423" s="176"/>
      <c r="E423" s="1"/>
      <c r="F423" s="1"/>
      <c r="G423" s="1"/>
      <c r="H423" s="1"/>
      <c r="I423" s="1"/>
      <c r="J423" s="1"/>
      <c r="K423" s="1"/>
      <c r="L423" s="19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</row>
    <row r="424" spans="1:37" ht="14.25" customHeight="1" x14ac:dyDescent="0.35">
      <c r="A424" s="1"/>
      <c r="B424" s="19"/>
      <c r="C424" s="1"/>
      <c r="D424" s="176"/>
      <c r="E424" s="1"/>
      <c r="F424" s="1"/>
      <c r="G424" s="1"/>
      <c r="H424" s="1"/>
      <c r="I424" s="1"/>
      <c r="J424" s="1"/>
      <c r="K424" s="1"/>
      <c r="L424" s="19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</row>
    <row r="425" spans="1:37" ht="14.25" customHeight="1" x14ac:dyDescent="0.35">
      <c r="A425" s="1"/>
      <c r="B425" s="19"/>
      <c r="C425" s="1"/>
      <c r="D425" s="176"/>
      <c r="E425" s="1"/>
      <c r="F425" s="1"/>
      <c r="G425" s="1"/>
      <c r="H425" s="1"/>
      <c r="I425" s="1"/>
      <c r="J425" s="1"/>
      <c r="K425" s="1"/>
      <c r="L425" s="19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</row>
    <row r="426" spans="1:37" ht="14.25" customHeight="1" x14ac:dyDescent="0.35">
      <c r="A426" s="1"/>
      <c r="B426" s="19"/>
      <c r="C426" s="1"/>
      <c r="D426" s="176"/>
      <c r="E426" s="1"/>
      <c r="F426" s="1"/>
      <c r="G426" s="1"/>
      <c r="H426" s="1"/>
      <c r="I426" s="1"/>
      <c r="J426" s="1"/>
      <c r="K426" s="1"/>
      <c r="L426" s="19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</row>
    <row r="427" spans="1:37" ht="14.25" customHeight="1" x14ac:dyDescent="0.35">
      <c r="A427" s="1"/>
      <c r="B427" s="19"/>
      <c r="C427" s="1"/>
      <c r="D427" s="176"/>
      <c r="E427" s="1"/>
      <c r="F427" s="1"/>
      <c r="G427" s="1"/>
      <c r="H427" s="1"/>
      <c r="I427" s="1"/>
      <c r="J427" s="1"/>
      <c r="K427" s="1"/>
      <c r="L427" s="19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</row>
    <row r="428" spans="1:37" ht="14.25" customHeight="1" x14ac:dyDescent="0.35">
      <c r="A428" s="1"/>
      <c r="B428" s="19"/>
      <c r="C428" s="1"/>
      <c r="D428" s="176"/>
      <c r="E428" s="1"/>
      <c r="F428" s="1"/>
      <c r="G428" s="1"/>
      <c r="H428" s="1"/>
      <c r="I428" s="1"/>
      <c r="J428" s="1"/>
      <c r="K428" s="1"/>
      <c r="L428" s="19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</row>
    <row r="429" spans="1:37" ht="14.25" customHeight="1" x14ac:dyDescent="0.35">
      <c r="A429" s="1"/>
      <c r="B429" s="19"/>
      <c r="C429" s="1"/>
      <c r="D429" s="176"/>
      <c r="E429" s="1"/>
      <c r="F429" s="1"/>
      <c r="G429" s="1"/>
      <c r="H429" s="1"/>
      <c r="I429" s="1"/>
      <c r="J429" s="1"/>
      <c r="K429" s="1"/>
      <c r="L429" s="19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</row>
    <row r="430" spans="1:37" ht="14.25" customHeight="1" x14ac:dyDescent="0.35">
      <c r="A430" s="1"/>
      <c r="B430" s="19"/>
      <c r="C430" s="1"/>
      <c r="D430" s="176"/>
      <c r="E430" s="1"/>
      <c r="F430" s="1"/>
      <c r="G430" s="1"/>
      <c r="H430" s="1"/>
      <c r="I430" s="1"/>
      <c r="J430" s="1"/>
      <c r="K430" s="1"/>
      <c r="L430" s="19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</row>
    <row r="431" spans="1:37" ht="14.25" customHeight="1" x14ac:dyDescent="0.35">
      <c r="A431" s="1"/>
      <c r="B431" s="19"/>
      <c r="C431" s="1"/>
      <c r="D431" s="176"/>
      <c r="E431" s="1"/>
      <c r="F431" s="1"/>
      <c r="G431" s="1"/>
      <c r="H431" s="1"/>
      <c r="I431" s="1"/>
      <c r="J431" s="1"/>
      <c r="K431" s="1"/>
      <c r="L431" s="19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</row>
    <row r="432" spans="1:37" ht="14.25" customHeight="1" x14ac:dyDescent="0.35">
      <c r="A432" s="1"/>
      <c r="B432" s="19"/>
      <c r="C432" s="1"/>
      <c r="D432" s="176"/>
      <c r="E432" s="1"/>
      <c r="F432" s="1"/>
      <c r="G432" s="1"/>
      <c r="H432" s="1"/>
      <c r="I432" s="1"/>
      <c r="J432" s="1"/>
      <c r="K432" s="1"/>
      <c r="L432" s="19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</row>
    <row r="433" spans="1:37" ht="14.25" customHeight="1" x14ac:dyDescent="0.35">
      <c r="A433" s="1"/>
      <c r="B433" s="19"/>
      <c r="C433" s="1"/>
      <c r="D433" s="176"/>
      <c r="E433" s="1"/>
      <c r="F433" s="1"/>
      <c r="G433" s="1"/>
      <c r="H433" s="1"/>
      <c r="I433" s="1"/>
      <c r="J433" s="1"/>
      <c r="K433" s="1"/>
      <c r="L433" s="19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</row>
    <row r="434" spans="1:37" ht="14.25" customHeight="1" x14ac:dyDescent="0.35">
      <c r="A434" s="1"/>
      <c r="B434" s="19"/>
      <c r="C434" s="1"/>
      <c r="D434" s="176"/>
      <c r="E434" s="1"/>
      <c r="F434" s="1"/>
      <c r="G434" s="1"/>
      <c r="H434" s="1"/>
      <c r="I434" s="1"/>
      <c r="J434" s="1"/>
      <c r="K434" s="1"/>
      <c r="L434" s="19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</row>
    <row r="435" spans="1:37" ht="14.25" customHeight="1" x14ac:dyDescent="0.35">
      <c r="A435" s="1"/>
      <c r="B435" s="19"/>
      <c r="C435" s="1"/>
      <c r="D435" s="176"/>
      <c r="E435" s="1"/>
      <c r="F435" s="1"/>
      <c r="G435" s="1"/>
      <c r="H435" s="1"/>
      <c r="I435" s="1"/>
      <c r="J435" s="1"/>
      <c r="K435" s="1"/>
      <c r="L435" s="19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</row>
    <row r="436" spans="1:37" ht="14.25" customHeight="1" x14ac:dyDescent="0.35">
      <c r="A436" s="1"/>
      <c r="B436" s="19"/>
      <c r="C436" s="1"/>
      <c r="D436" s="176"/>
      <c r="E436" s="1"/>
      <c r="F436" s="1"/>
      <c r="G436" s="1"/>
      <c r="H436" s="1"/>
      <c r="I436" s="1"/>
      <c r="J436" s="1"/>
      <c r="K436" s="1"/>
      <c r="L436" s="19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</row>
    <row r="437" spans="1:37" ht="14.25" customHeight="1" x14ac:dyDescent="0.35">
      <c r="A437" s="1"/>
      <c r="B437" s="19"/>
      <c r="C437" s="1"/>
      <c r="D437" s="176"/>
      <c r="E437" s="1"/>
      <c r="F437" s="1"/>
      <c r="G437" s="1"/>
      <c r="H437" s="1"/>
      <c r="I437" s="1"/>
      <c r="J437" s="1"/>
      <c r="K437" s="1"/>
      <c r="L437" s="19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</row>
    <row r="438" spans="1:37" ht="14.25" customHeight="1" x14ac:dyDescent="0.35">
      <c r="A438" s="1"/>
      <c r="B438" s="19"/>
      <c r="C438" s="1"/>
      <c r="D438" s="176"/>
      <c r="E438" s="1"/>
      <c r="F438" s="1"/>
      <c r="G438" s="1"/>
      <c r="H438" s="1"/>
      <c r="I438" s="1"/>
      <c r="J438" s="1"/>
      <c r="K438" s="1"/>
      <c r="L438" s="19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</row>
    <row r="439" spans="1:37" ht="14.25" customHeight="1" x14ac:dyDescent="0.35">
      <c r="A439" s="1"/>
      <c r="B439" s="19"/>
      <c r="C439" s="1"/>
      <c r="D439" s="176"/>
      <c r="E439" s="1"/>
      <c r="F439" s="1"/>
      <c r="G439" s="1"/>
      <c r="H439" s="1"/>
      <c r="I439" s="1"/>
      <c r="J439" s="1"/>
      <c r="K439" s="1"/>
      <c r="L439" s="19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</row>
    <row r="440" spans="1:37" ht="14.25" customHeight="1" x14ac:dyDescent="0.35">
      <c r="A440" s="1"/>
      <c r="B440" s="19"/>
      <c r="C440" s="1"/>
      <c r="D440" s="176"/>
      <c r="E440" s="1"/>
      <c r="F440" s="1"/>
      <c r="G440" s="1"/>
      <c r="H440" s="1"/>
      <c r="I440" s="1"/>
      <c r="J440" s="1"/>
      <c r="K440" s="1"/>
      <c r="L440" s="19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</row>
    <row r="441" spans="1:37" ht="14.25" customHeight="1" x14ac:dyDescent="0.35">
      <c r="A441" s="1"/>
      <c r="B441" s="19"/>
      <c r="C441" s="1"/>
      <c r="D441" s="176"/>
      <c r="E441" s="1"/>
      <c r="F441" s="1"/>
      <c r="G441" s="1"/>
      <c r="H441" s="1"/>
      <c r="I441" s="1"/>
      <c r="J441" s="1"/>
      <c r="K441" s="1"/>
      <c r="L441" s="19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</row>
    <row r="442" spans="1:37" ht="14.25" customHeight="1" x14ac:dyDescent="0.35">
      <c r="A442" s="1"/>
      <c r="B442" s="19"/>
      <c r="C442" s="1"/>
      <c r="D442" s="176"/>
      <c r="E442" s="1"/>
      <c r="F442" s="1"/>
      <c r="G442" s="1"/>
      <c r="H442" s="1"/>
      <c r="I442" s="1"/>
      <c r="J442" s="1"/>
      <c r="K442" s="1"/>
      <c r="L442" s="19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</row>
    <row r="443" spans="1:37" ht="14.25" customHeight="1" x14ac:dyDescent="0.35">
      <c r="A443" s="1"/>
      <c r="B443" s="19"/>
      <c r="C443" s="1"/>
      <c r="D443" s="176"/>
      <c r="E443" s="1"/>
      <c r="F443" s="1"/>
      <c r="G443" s="1"/>
      <c r="H443" s="1"/>
      <c r="I443" s="1"/>
      <c r="J443" s="1"/>
      <c r="K443" s="1"/>
      <c r="L443" s="19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</row>
    <row r="444" spans="1:37" ht="14.25" customHeight="1" x14ac:dyDescent="0.35">
      <c r="A444" s="1"/>
      <c r="B444" s="19"/>
      <c r="C444" s="1"/>
      <c r="D444" s="176"/>
      <c r="E444" s="1"/>
      <c r="F444" s="1"/>
      <c r="G444" s="1"/>
      <c r="H444" s="1"/>
      <c r="I444" s="1"/>
      <c r="J444" s="1"/>
      <c r="K444" s="1"/>
      <c r="L444" s="19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</row>
    <row r="445" spans="1:37" ht="14.25" customHeight="1" x14ac:dyDescent="0.35">
      <c r="A445" s="1"/>
      <c r="B445" s="19"/>
      <c r="C445" s="1"/>
      <c r="D445" s="176"/>
      <c r="E445" s="1"/>
      <c r="F445" s="1"/>
      <c r="G445" s="1"/>
      <c r="H445" s="1"/>
      <c r="I445" s="1"/>
      <c r="J445" s="1"/>
      <c r="K445" s="1"/>
      <c r="L445" s="19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</row>
    <row r="446" spans="1:37" ht="14.25" customHeight="1" x14ac:dyDescent="0.35">
      <c r="A446" s="1"/>
      <c r="B446" s="19"/>
      <c r="C446" s="1"/>
      <c r="D446" s="176"/>
      <c r="E446" s="1"/>
      <c r="F446" s="1"/>
      <c r="G446" s="1"/>
      <c r="H446" s="1"/>
      <c r="I446" s="1"/>
      <c r="J446" s="1"/>
      <c r="K446" s="1"/>
      <c r="L446" s="19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</row>
    <row r="447" spans="1:37" ht="14.25" customHeight="1" x14ac:dyDescent="0.35">
      <c r="A447" s="1"/>
      <c r="B447" s="19"/>
      <c r="C447" s="1"/>
      <c r="D447" s="176"/>
      <c r="E447" s="1"/>
      <c r="F447" s="1"/>
      <c r="G447" s="1"/>
      <c r="H447" s="1"/>
      <c r="I447" s="1"/>
      <c r="J447" s="1"/>
      <c r="K447" s="1"/>
      <c r="L447" s="19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</row>
    <row r="448" spans="1:37" ht="14.25" customHeight="1" x14ac:dyDescent="0.35">
      <c r="A448" s="1"/>
      <c r="B448" s="19"/>
      <c r="C448" s="1"/>
      <c r="D448" s="176"/>
      <c r="E448" s="1"/>
      <c r="F448" s="1"/>
      <c r="G448" s="1"/>
      <c r="H448" s="1"/>
      <c r="I448" s="1"/>
      <c r="J448" s="1"/>
      <c r="K448" s="1"/>
      <c r="L448" s="19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</row>
    <row r="449" spans="1:37" ht="14.25" customHeight="1" x14ac:dyDescent="0.35">
      <c r="A449" s="1"/>
      <c r="B449" s="19"/>
      <c r="C449" s="1"/>
      <c r="D449" s="176"/>
      <c r="E449" s="1"/>
      <c r="F449" s="1"/>
      <c r="G449" s="1"/>
      <c r="H449" s="1"/>
      <c r="I449" s="1"/>
      <c r="J449" s="1"/>
      <c r="K449" s="1"/>
      <c r="L449" s="19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</row>
    <row r="450" spans="1:37" ht="14.25" customHeight="1" x14ac:dyDescent="0.35">
      <c r="A450" s="1"/>
      <c r="B450" s="19"/>
      <c r="C450" s="1"/>
      <c r="D450" s="176"/>
      <c r="E450" s="1"/>
      <c r="F450" s="1"/>
      <c r="G450" s="1"/>
      <c r="H450" s="1"/>
      <c r="I450" s="1"/>
      <c r="J450" s="1"/>
      <c r="K450" s="1"/>
      <c r="L450" s="19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</row>
    <row r="451" spans="1:37" ht="14.25" customHeight="1" x14ac:dyDescent="0.35">
      <c r="A451" s="1"/>
      <c r="B451" s="19"/>
      <c r="C451" s="1"/>
      <c r="D451" s="176"/>
      <c r="E451" s="1"/>
      <c r="F451" s="1"/>
      <c r="G451" s="1"/>
      <c r="H451" s="1"/>
      <c r="I451" s="1"/>
      <c r="J451" s="1"/>
      <c r="K451" s="1"/>
      <c r="L451" s="19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</row>
    <row r="452" spans="1:37" ht="14.25" customHeight="1" x14ac:dyDescent="0.35">
      <c r="A452" s="1"/>
      <c r="B452" s="19"/>
      <c r="C452" s="1"/>
      <c r="D452" s="176"/>
      <c r="E452" s="1"/>
      <c r="F452" s="1"/>
      <c r="G452" s="1"/>
      <c r="H452" s="1"/>
      <c r="I452" s="1"/>
      <c r="J452" s="1"/>
      <c r="K452" s="1"/>
      <c r="L452" s="19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</row>
    <row r="453" spans="1:37" ht="14.25" customHeight="1" x14ac:dyDescent="0.35">
      <c r="A453" s="1"/>
      <c r="B453" s="19"/>
      <c r="C453" s="1"/>
      <c r="D453" s="176"/>
      <c r="E453" s="1"/>
      <c r="F453" s="1"/>
      <c r="G453" s="1"/>
      <c r="H453" s="1"/>
      <c r="I453" s="1"/>
      <c r="J453" s="1"/>
      <c r="K453" s="1"/>
      <c r="L453" s="19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</row>
    <row r="454" spans="1:37" ht="14.25" customHeight="1" x14ac:dyDescent="0.35">
      <c r="A454" s="1"/>
      <c r="B454" s="19"/>
      <c r="C454" s="1"/>
      <c r="D454" s="176"/>
      <c r="E454" s="1"/>
      <c r="F454" s="1"/>
      <c r="G454" s="1"/>
      <c r="H454" s="1"/>
      <c r="I454" s="1"/>
      <c r="J454" s="1"/>
      <c r="K454" s="1"/>
      <c r="L454" s="19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</row>
    <row r="455" spans="1:37" ht="14.25" customHeight="1" x14ac:dyDescent="0.35">
      <c r="A455" s="1"/>
      <c r="B455" s="19"/>
      <c r="C455" s="1"/>
      <c r="D455" s="176"/>
      <c r="E455" s="1"/>
      <c r="F455" s="1"/>
      <c r="G455" s="1"/>
      <c r="H455" s="1"/>
      <c r="I455" s="1"/>
      <c r="J455" s="1"/>
      <c r="K455" s="1"/>
      <c r="L455" s="19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</row>
    <row r="456" spans="1:37" ht="14.25" customHeight="1" x14ac:dyDescent="0.35">
      <c r="A456" s="1"/>
      <c r="B456" s="19"/>
      <c r="C456" s="1"/>
      <c r="D456" s="176"/>
      <c r="E456" s="1"/>
      <c r="F456" s="1"/>
      <c r="G456" s="1"/>
      <c r="H456" s="1"/>
      <c r="I456" s="1"/>
      <c r="J456" s="1"/>
      <c r="K456" s="1"/>
      <c r="L456" s="19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</row>
    <row r="457" spans="1:37" ht="14.25" customHeight="1" x14ac:dyDescent="0.35">
      <c r="A457" s="1"/>
      <c r="B457" s="19"/>
      <c r="C457" s="1"/>
      <c r="D457" s="176"/>
      <c r="E457" s="1"/>
      <c r="F457" s="1"/>
      <c r="G457" s="1"/>
      <c r="H457" s="1"/>
      <c r="I457" s="1"/>
      <c r="J457" s="1"/>
      <c r="K457" s="1"/>
      <c r="L457" s="19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</row>
    <row r="458" spans="1:37" ht="14.25" customHeight="1" x14ac:dyDescent="0.35">
      <c r="A458" s="1"/>
      <c r="B458" s="19"/>
      <c r="C458" s="1"/>
      <c r="D458" s="176"/>
      <c r="E458" s="1"/>
      <c r="F458" s="1"/>
      <c r="G458" s="1"/>
      <c r="H458" s="1"/>
      <c r="I458" s="1"/>
      <c r="J458" s="1"/>
      <c r="K458" s="1"/>
      <c r="L458" s="19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</row>
    <row r="459" spans="1:37" ht="14.25" customHeight="1" x14ac:dyDescent="0.35">
      <c r="A459" s="1"/>
      <c r="B459" s="19"/>
      <c r="C459" s="1"/>
      <c r="D459" s="176"/>
      <c r="E459" s="1"/>
      <c r="F459" s="1"/>
      <c r="G459" s="1"/>
      <c r="H459" s="1"/>
      <c r="I459" s="1"/>
      <c r="J459" s="1"/>
      <c r="K459" s="1"/>
      <c r="L459" s="19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</row>
    <row r="460" spans="1:37" ht="14.25" customHeight="1" x14ac:dyDescent="0.35">
      <c r="A460" s="1"/>
      <c r="B460" s="19"/>
      <c r="C460" s="1"/>
      <c r="D460" s="176"/>
      <c r="E460" s="1"/>
      <c r="F460" s="1"/>
      <c r="G460" s="1"/>
      <c r="H460" s="1"/>
      <c r="I460" s="1"/>
      <c r="J460" s="1"/>
      <c r="K460" s="1"/>
      <c r="L460" s="19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</row>
    <row r="461" spans="1:37" ht="14.25" customHeight="1" x14ac:dyDescent="0.35">
      <c r="A461" s="1"/>
      <c r="B461" s="19"/>
      <c r="C461" s="1"/>
      <c r="D461" s="176"/>
      <c r="E461" s="1"/>
      <c r="F461" s="1"/>
      <c r="G461" s="1"/>
      <c r="H461" s="1"/>
      <c r="I461" s="1"/>
      <c r="J461" s="1"/>
      <c r="K461" s="1"/>
      <c r="L461" s="19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</row>
    <row r="462" spans="1:37" ht="14.25" customHeight="1" x14ac:dyDescent="0.35">
      <c r="A462" s="1"/>
      <c r="B462" s="19"/>
      <c r="C462" s="1"/>
      <c r="D462" s="176"/>
      <c r="E462" s="1"/>
      <c r="F462" s="1"/>
      <c r="G462" s="1"/>
      <c r="H462" s="1"/>
      <c r="I462" s="1"/>
      <c r="J462" s="1"/>
      <c r="K462" s="1"/>
      <c r="L462" s="19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</row>
    <row r="463" spans="1:37" ht="14.25" customHeight="1" x14ac:dyDescent="0.35">
      <c r="A463" s="1"/>
      <c r="B463" s="19"/>
      <c r="C463" s="1"/>
      <c r="D463" s="176"/>
      <c r="E463" s="1"/>
      <c r="F463" s="1"/>
      <c r="G463" s="1"/>
      <c r="H463" s="1"/>
      <c r="I463" s="1"/>
      <c r="J463" s="1"/>
      <c r="K463" s="1"/>
      <c r="L463" s="19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</row>
    <row r="464" spans="1:37" ht="14.25" customHeight="1" x14ac:dyDescent="0.35">
      <c r="A464" s="1"/>
      <c r="B464" s="19"/>
      <c r="C464" s="1"/>
      <c r="D464" s="176"/>
      <c r="E464" s="1"/>
      <c r="F464" s="1"/>
      <c r="G464" s="1"/>
      <c r="H464" s="1"/>
      <c r="I464" s="1"/>
      <c r="J464" s="1"/>
      <c r="K464" s="1"/>
      <c r="L464" s="19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</row>
    <row r="465" spans="1:37" ht="14.25" customHeight="1" x14ac:dyDescent="0.35">
      <c r="A465" s="1"/>
      <c r="B465" s="19"/>
      <c r="C465" s="1"/>
      <c r="D465" s="176"/>
      <c r="E465" s="1"/>
      <c r="F465" s="1"/>
      <c r="G465" s="1"/>
      <c r="H465" s="1"/>
      <c r="I465" s="1"/>
      <c r="J465" s="1"/>
      <c r="K465" s="1"/>
      <c r="L465" s="19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</row>
    <row r="466" spans="1:37" ht="14.25" customHeight="1" x14ac:dyDescent="0.35">
      <c r="A466" s="1"/>
      <c r="B466" s="19"/>
      <c r="C466" s="1"/>
      <c r="D466" s="176"/>
      <c r="E466" s="1"/>
      <c r="F466" s="1"/>
      <c r="G466" s="1"/>
      <c r="H466" s="1"/>
      <c r="I466" s="1"/>
      <c r="J466" s="1"/>
      <c r="K466" s="1"/>
      <c r="L466" s="19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</row>
    <row r="467" spans="1:37" ht="14.25" customHeight="1" x14ac:dyDescent="0.35">
      <c r="A467" s="1"/>
      <c r="B467" s="19"/>
      <c r="C467" s="1"/>
      <c r="D467" s="176"/>
      <c r="E467" s="1"/>
      <c r="F467" s="1"/>
      <c r="G467" s="1"/>
      <c r="H467" s="1"/>
      <c r="I467" s="1"/>
      <c r="J467" s="1"/>
      <c r="K467" s="1"/>
      <c r="L467" s="19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</row>
    <row r="468" spans="1:37" ht="14.25" customHeight="1" x14ac:dyDescent="0.35">
      <c r="A468" s="1"/>
      <c r="B468" s="19"/>
      <c r="C468" s="1"/>
      <c r="D468" s="176"/>
      <c r="E468" s="1"/>
      <c r="F468" s="1"/>
      <c r="G468" s="1"/>
      <c r="H468" s="1"/>
      <c r="I468" s="1"/>
      <c r="J468" s="1"/>
      <c r="K468" s="1"/>
      <c r="L468" s="19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</row>
    <row r="469" spans="1:37" ht="14.25" customHeight="1" x14ac:dyDescent="0.35">
      <c r="A469" s="1"/>
      <c r="B469" s="19"/>
      <c r="C469" s="1"/>
      <c r="D469" s="176"/>
      <c r="E469" s="1"/>
      <c r="F469" s="1"/>
      <c r="G469" s="1"/>
      <c r="H469" s="1"/>
      <c r="I469" s="1"/>
      <c r="J469" s="1"/>
      <c r="K469" s="1"/>
      <c r="L469" s="19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</row>
    <row r="470" spans="1:37" ht="14.25" customHeight="1" x14ac:dyDescent="0.35">
      <c r="A470" s="1"/>
      <c r="B470" s="19"/>
      <c r="C470" s="1"/>
      <c r="D470" s="176"/>
      <c r="E470" s="1"/>
      <c r="F470" s="1"/>
      <c r="G470" s="1"/>
      <c r="H470" s="1"/>
      <c r="I470" s="1"/>
      <c r="J470" s="1"/>
      <c r="K470" s="1"/>
      <c r="L470" s="19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</row>
    <row r="471" spans="1:37" ht="14.25" customHeight="1" x14ac:dyDescent="0.35">
      <c r="A471" s="1"/>
      <c r="B471" s="19"/>
      <c r="C471" s="1"/>
      <c r="D471" s="176"/>
      <c r="E471" s="1"/>
      <c r="F471" s="1"/>
      <c r="G471" s="1"/>
      <c r="H471" s="1"/>
      <c r="I471" s="1"/>
      <c r="J471" s="1"/>
      <c r="K471" s="1"/>
      <c r="L471" s="19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</row>
    <row r="472" spans="1:37" ht="14.25" customHeight="1" x14ac:dyDescent="0.35">
      <c r="A472" s="1"/>
      <c r="B472" s="19"/>
      <c r="C472" s="1"/>
      <c r="D472" s="176"/>
      <c r="E472" s="1"/>
      <c r="F472" s="1"/>
      <c r="G472" s="1"/>
      <c r="H472" s="1"/>
      <c r="I472" s="1"/>
      <c r="J472" s="1"/>
      <c r="K472" s="1"/>
      <c r="L472" s="19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</row>
    <row r="473" spans="1:37" ht="14.25" customHeight="1" x14ac:dyDescent="0.35">
      <c r="A473" s="1"/>
      <c r="B473" s="19"/>
      <c r="C473" s="1"/>
      <c r="D473" s="176"/>
      <c r="E473" s="1"/>
      <c r="F473" s="1"/>
      <c r="G473" s="1"/>
      <c r="H473" s="1"/>
      <c r="I473" s="1"/>
      <c r="J473" s="1"/>
      <c r="K473" s="1"/>
      <c r="L473" s="19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</row>
    <row r="474" spans="1:37" ht="14.25" customHeight="1" x14ac:dyDescent="0.35">
      <c r="A474" s="1"/>
      <c r="B474" s="19"/>
      <c r="C474" s="1"/>
      <c r="D474" s="176"/>
      <c r="E474" s="1"/>
      <c r="F474" s="1"/>
      <c r="G474" s="1"/>
      <c r="H474" s="1"/>
      <c r="I474" s="1"/>
      <c r="J474" s="1"/>
      <c r="K474" s="1"/>
      <c r="L474" s="19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</row>
    <row r="475" spans="1:37" ht="14.25" customHeight="1" x14ac:dyDescent="0.35">
      <c r="A475" s="1"/>
      <c r="B475" s="19"/>
      <c r="C475" s="1"/>
      <c r="D475" s="176"/>
      <c r="E475" s="1"/>
      <c r="F475" s="1"/>
      <c r="G475" s="1"/>
      <c r="H475" s="1"/>
      <c r="I475" s="1"/>
      <c r="J475" s="1"/>
      <c r="K475" s="1"/>
      <c r="L475" s="19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</row>
    <row r="476" spans="1:37" ht="14.25" customHeight="1" x14ac:dyDescent="0.35">
      <c r="A476" s="1"/>
      <c r="B476" s="19"/>
      <c r="C476" s="1"/>
      <c r="D476" s="176"/>
      <c r="E476" s="1"/>
      <c r="F476" s="1"/>
      <c r="G476" s="1"/>
      <c r="H476" s="1"/>
      <c r="I476" s="1"/>
      <c r="J476" s="1"/>
      <c r="K476" s="1"/>
      <c r="L476" s="19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</row>
    <row r="477" spans="1:37" ht="14.25" customHeight="1" x14ac:dyDescent="0.35">
      <c r="A477" s="1"/>
      <c r="B477" s="19"/>
      <c r="C477" s="1"/>
      <c r="D477" s="176"/>
      <c r="E477" s="1"/>
      <c r="F477" s="1"/>
      <c r="G477" s="1"/>
      <c r="H477" s="1"/>
      <c r="I477" s="1"/>
      <c r="J477" s="1"/>
      <c r="K477" s="1"/>
      <c r="L477" s="19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</row>
    <row r="478" spans="1:37" ht="14.25" customHeight="1" x14ac:dyDescent="0.35">
      <c r="A478" s="1"/>
      <c r="B478" s="19"/>
      <c r="C478" s="1"/>
      <c r="D478" s="176"/>
      <c r="E478" s="1"/>
      <c r="F478" s="1"/>
      <c r="G478" s="1"/>
      <c r="H478" s="1"/>
      <c r="I478" s="1"/>
      <c r="J478" s="1"/>
      <c r="K478" s="1"/>
      <c r="L478" s="19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</row>
    <row r="479" spans="1:37" ht="14.25" customHeight="1" x14ac:dyDescent="0.35">
      <c r="A479" s="1"/>
      <c r="B479" s="19"/>
      <c r="C479" s="1"/>
      <c r="D479" s="176"/>
      <c r="E479" s="1"/>
      <c r="F479" s="1"/>
      <c r="G479" s="1"/>
      <c r="H479" s="1"/>
      <c r="I479" s="1"/>
      <c r="J479" s="1"/>
      <c r="K479" s="1"/>
      <c r="L479" s="19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</row>
    <row r="480" spans="1:37" ht="14.25" customHeight="1" x14ac:dyDescent="0.35">
      <c r="A480" s="1"/>
      <c r="B480" s="19"/>
      <c r="C480" s="1"/>
      <c r="D480" s="176"/>
      <c r="E480" s="1"/>
      <c r="F480" s="1"/>
      <c r="G480" s="1"/>
      <c r="H480" s="1"/>
      <c r="I480" s="1"/>
      <c r="J480" s="1"/>
      <c r="K480" s="1"/>
      <c r="L480" s="19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</row>
    <row r="481" spans="1:37" ht="14.25" customHeight="1" x14ac:dyDescent="0.35">
      <c r="A481" s="1"/>
      <c r="B481" s="19"/>
      <c r="C481" s="1"/>
      <c r="D481" s="176"/>
      <c r="E481" s="1"/>
      <c r="F481" s="1"/>
      <c r="G481" s="1"/>
      <c r="H481" s="1"/>
      <c r="I481" s="1"/>
      <c r="J481" s="1"/>
      <c r="K481" s="1"/>
      <c r="L481" s="19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</row>
    <row r="482" spans="1:37" ht="14.25" customHeight="1" x14ac:dyDescent="0.35">
      <c r="A482" s="1"/>
      <c r="B482" s="19"/>
      <c r="C482" s="1"/>
      <c r="D482" s="176"/>
      <c r="E482" s="1"/>
      <c r="F482" s="1"/>
      <c r="G482" s="1"/>
      <c r="H482" s="1"/>
      <c r="I482" s="1"/>
      <c r="J482" s="1"/>
      <c r="K482" s="1"/>
      <c r="L482" s="19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</row>
    <row r="483" spans="1:37" ht="14.25" customHeight="1" x14ac:dyDescent="0.35">
      <c r="A483" s="1"/>
      <c r="B483" s="19"/>
      <c r="C483" s="1"/>
      <c r="D483" s="176"/>
      <c r="E483" s="1"/>
      <c r="F483" s="1"/>
      <c r="G483" s="1"/>
      <c r="H483" s="1"/>
      <c r="I483" s="1"/>
      <c r="J483" s="1"/>
      <c r="K483" s="1"/>
      <c r="L483" s="19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</row>
    <row r="484" spans="1:37" ht="14.25" customHeight="1" x14ac:dyDescent="0.35">
      <c r="A484" s="1"/>
      <c r="B484" s="19"/>
      <c r="C484" s="1"/>
      <c r="D484" s="176"/>
      <c r="E484" s="1"/>
      <c r="F484" s="1"/>
      <c r="G484" s="1"/>
      <c r="H484" s="1"/>
      <c r="I484" s="1"/>
      <c r="J484" s="1"/>
      <c r="K484" s="1"/>
      <c r="L484" s="19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</row>
    <row r="485" spans="1:37" ht="14.25" customHeight="1" x14ac:dyDescent="0.35">
      <c r="A485" s="1"/>
      <c r="B485" s="19"/>
      <c r="C485" s="1"/>
      <c r="D485" s="176"/>
      <c r="E485" s="1"/>
      <c r="F485" s="1"/>
      <c r="G485" s="1"/>
      <c r="H485" s="1"/>
      <c r="I485" s="1"/>
      <c r="J485" s="1"/>
      <c r="K485" s="1"/>
      <c r="L485" s="19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</row>
    <row r="486" spans="1:37" ht="14.25" customHeight="1" x14ac:dyDescent="0.35">
      <c r="A486" s="1"/>
      <c r="B486" s="19"/>
      <c r="C486" s="1"/>
      <c r="D486" s="176"/>
      <c r="E486" s="1"/>
      <c r="F486" s="1"/>
      <c r="G486" s="1"/>
      <c r="H486" s="1"/>
      <c r="I486" s="1"/>
      <c r="J486" s="1"/>
      <c r="K486" s="1"/>
      <c r="L486" s="19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</row>
    <row r="487" spans="1:37" ht="14.25" customHeight="1" x14ac:dyDescent="0.35">
      <c r="A487" s="1"/>
      <c r="B487" s="19"/>
      <c r="C487" s="1"/>
      <c r="D487" s="176"/>
      <c r="E487" s="1"/>
      <c r="F487" s="1"/>
      <c r="G487" s="1"/>
      <c r="H487" s="1"/>
      <c r="I487" s="1"/>
      <c r="J487" s="1"/>
      <c r="K487" s="1"/>
      <c r="L487" s="19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</row>
    <row r="488" spans="1:37" ht="14.25" customHeight="1" x14ac:dyDescent="0.35">
      <c r="A488" s="1"/>
      <c r="B488" s="19"/>
      <c r="C488" s="1"/>
      <c r="D488" s="176"/>
      <c r="E488" s="1"/>
      <c r="F488" s="1"/>
      <c r="G488" s="1"/>
      <c r="H488" s="1"/>
      <c r="I488" s="1"/>
      <c r="J488" s="1"/>
      <c r="K488" s="1"/>
      <c r="L488" s="19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</row>
    <row r="489" spans="1:37" ht="14.25" customHeight="1" x14ac:dyDescent="0.35">
      <c r="A489" s="1"/>
      <c r="B489" s="19"/>
      <c r="C489" s="1"/>
      <c r="D489" s="176"/>
      <c r="E489" s="1"/>
      <c r="F489" s="1"/>
      <c r="G489" s="1"/>
      <c r="H489" s="1"/>
      <c r="I489" s="1"/>
      <c r="J489" s="1"/>
      <c r="K489" s="1"/>
      <c r="L489" s="19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</row>
    <row r="490" spans="1:37" ht="14.25" customHeight="1" x14ac:dyDescent="0.35">
      <c r="A490" s="1"/>
      <c r="B490" s="19"/>
      <c r="C490" s="1"/>
      <c r="D490" s="176"/>
      <c r="E490" s="1"/>
      <c r="F490" s="1"/>
      <c r="G490" s="1"/>
      <c r="H490" s="1"/>
      <c r="I490" s="1"/>
      <c r="J490" s="1"/>
      <c r="K490" s="1"/>
      <c r="L490" s="19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</row>
    <row r="491" spans="1:37" ht="14.25" customHeight="1" x14ac:dyDescent="0.35">
      <c r="A491" s="1"/>
      <c r="B491" s="19"/>
      <c r="C491" s="1"/>
      <c r="D491" s="176"/>
      <c r="E491" s="1"/>
      <c r="F491" s="1"/>
      <c r="G491" s="1"/>
      <c r="H491" s="1"/>
      <c r="I491" s="1"/>
      <c r="J491" s="1"/>
      <c r="K491" s="1"/>
      <c r="L491" s="19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</row>
    <row r="492" spans="1:37" ht="14.25" customHeight="1" x14ac:dyDescent="0.35">
      <c r="A492" s="1"/>
      <c r="B492" s="19"/>
      <c r="C492" s="1"/>
      <c r="D492" s="176"/>
      <c r="E492" s="1"/>
      <c r="F492" s="1"/>
      <c r="G492" s="1"/>
      <c r="H492" s="1"/>
      <c r="I492" s="1"/>
      <c r="J492" s="1"/>
      <c r="K492" s="1"/>
      <c r="L492" s="19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</row>
    <row r="493" spans="1:37" ht="14.25" customHeight="1" x14ac:dyDescent="0.35">
      <c r="A493" s="1"/>
      <c r="B493" s="19"/>
      <c r="C493" s="1"/>
      <c r="D493" s="176"/>
      <c r="E493" s="1"/>
      <c r="F493" s="1"/>
      <c r="G493" s="1"/>
      <c r="H493" s="1"/>
      <c r="I493" s="1"/>
      <c r="J493" s="1"/>
      <c r="K493" s="1"/>
      <c r="L493" s="19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</row>
    <row r="494" spans="1:37" ht="14.25" customHeight="1" x14ac:dyDescent="0.35">
      <c r="A494" s="1"/>
      <c r="B494" s="19"/>
      <c r="C494" s="1"/>
      <c r="D494" s="176"/>
      <c r="E494" s="1"/>
      <c r="F494" s="1"/>
      <c r="G494" s="1"/>
      <c r="H494" s="1"/>
      <c r="I494" s="1"/>
      <c r="J494" s="1"/>
      <c r="K494" s="1"/>
      <c r="L494" s="19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</row>
    <row r="495" spans="1:37" ht="14.25" customHeight="1" x14ac:dyDescent="0.35">
      <c r="A495" s="1"/>
      <c r="B495" s="19"/>
      <c r="C495" s="1"/>
      <c r="D495" s="176"/>
      <c r="E495" s="1"/>
      <c r="F495" s="1"/>
      <c r="G495" s="1"/>
      <c r="H495" s="1"/>
      <c r="I495" s="1"/>
      <c r="J495" s="1"/>
      <c r="K495" s="1"/>
      <c r="L495" s="19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</row>
    <row r="496" spans="1:37" ht="14.25" customHeight="1" x14ac:dyDescent="0.35">
      <c r="A496" s="1"/>
      <c r="B496" s="19"/>
      <c r="C496" s="1"/>
      <c r="D496" s="176"/>
      <c r="E496" s="1"/>
      <c r="F496" s="1"/>
      <c r="G496" s="1"/>
      <c r="H496" s="1"/>
      <c r="I496" s="1"/>
      <c r="J496" s="1"/>
      <c r="K496" s="1"/>
      <c r="L496" s="19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</row>
    <row r="497" spans="1:37" ht="14.25" customHeight="1" x14ac:dyDescent="0.35">
      <c r="A497" s="1"/>
      <c r="B497" s="19"/>
      <c r="C497" s="1"/>
      <c r="D497" s="176"/>
      <c r="E497" s="1"/>
      <c r="F497" s="1"/>
      <c r="G497" s="1"/>
      <c r="H497" s="1"/>
      <c r="I497" s="1"/>
      <c r="J497" s="1"/>
      <c r="K497" s="1"/>
      <c r="L497" s="19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</row>
    <row r="498" spans="1:37" ht="14.25" customHeight="1" x14ac:dyDescent="0.35">
      <c r="A498" s="1"/>
      <c r="B498" s="19"/>
      <c r="C498" s="1"/>
      <c r="D498" s="176"/>
      <c r="E498" s="1"/>
      <c r="F498" s="1"/>
      <c r="G498" s="1"/>
      <c r="H498" s="1"/>
      <c r="I498" s="1"/>
      <c r="J498" s="1"/>
      <c r="K498" s="1"/>
      <c r="L498" s="19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</row>
    <row r="499" spans="1:37" ht="14.25" customHeight="1" x14ac:dyDescent="0.35">
      <c r="A499" s="1"/>
      <c r="B499" s="19"/>
      <c r="C499" s="1"/>
      <c r="D499" s="176"/>
      <c r="E499" s="1"/>
      <c r="F499" s="1"/>
      <c r="G499" s="1"/>
      <c r="H499" s="1"/>
      <c r="I499" s="1"/>
      <c r="J499" s="1"/>
      <c r="K499" s="1"/>
      <c r="L499" s="19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</row>
    <row r="500" spans="1:37" ht="14.25" customHeight="1" x14ac:dyDescent="0.35">
      <c r="A500" s="1"/>
      <c r="B500" s="19"/>
      <c r="C500" s="1"/>
      <c r="D500" s="176"/>
      <c r="E500" s="1"/>
      <c r="F500" s="1"/>
      <c r="G500" s="1"/>
      <c r="H500" s="1"/>
      <c r="I500" s="1"/>
      <c r="J500" s="1"/>
      <c r="K500" s="1"/>
      <c r="L500" s="19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</row>
    <row r="501" spans="1:37" ht="14.25" customHeight="1" x14ac:dyDescent="0.35">
      <c r="A501" s="1"/>
      <c r="B501" s="19"/>
      <c r="C501" s="1"/>
      <c r="D501" s="176"/>
      <c r="E501" s="1"/>
      <c r="F501" s="1"/>
      <c r="G501" s="1"/>
      <c r="H501" s="1"/>
      <c r="I501" s="1"/>
      <c r="J501" s="1"/>
      <c r="K501" s="1"/>
      <c r="L501" s="19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</row>
    <row r="502" spans="1:37" ht="14.25" customHeight="1" x14ac:dyDescent="0.35">
      <c r="A502" s="1"/>
      <c r="B502" s="19"/>
      <c r="C502" s="1"/>
      <c r="D502" s="176"/>
      <c r="E502" s="1"/>
      <c r="F502" s="1"/>
      <c r="G502" s="1"/>
      <c r="H502" s="1"/>
      <c r="I502" s="1"/>
      <c r="J502" s="1"/>
      <c r="K502" s="1"/>
      <c r="L502" s="19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</row>
    <row r="503" spans="1:37" ht="14.25" customHeight="1" x14ac:dyDescent="0.35">
      <c r="A503" s="1"/>
      <c r="B503" s="19"/>
      <c r="C503" s="1"/>
      <c r="D503" s="176"/>
      <c r="E503" s="1"/>
      <c r="F503" s="1"/>
      <c r="G503" s="1"/>
      <c r="H503" s="1"/>
      <c r="I503" s="1"/>
      <c r="J503" s="1"/>
      <c r="K503" s="1"/>
      <c r="L503" s="19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</row>
    <row r="504" spans="1:37" ht="14.25" customHeight="1" x14ac:dyDescent="0.35">
      <c r="A504" s="1"/>
      <c r="B504" s="19"/>
      <c r="C504" s="1"/>
      <c r="D504" s="176"/>
      <c r="E504" s="1"/>
      <c r="F504" s="1"/>
      <c r="G504" s="1"/>
      <c r="H504" s="1"/>
      <c r="I504" s="1"/>
      <c r="J504" s="1"/>
      <c r="K504" s="1"/>
      <c r="L504" s="19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</row>
    <row r="505" spans="1:37" ht="14.25" customHeight="1" x14ac:dyDescent="0.35">
      <c r="A505" s="1"/>
      <c r="B505" s="19"/>
      <c r="C505" s="1"/>
      <c r="D505" s="176"/>
      <c r="E505" s="1"/>
      <c r="F505" s="1"/>
      <c r="G505" s="1"/>
      <c r="H505" s="1"/>
      <c r="I505" s="1"/>
      <c r="J505" s="1"/>
      <c r="K505" s="1"/>
      <c r="L505" s="19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</row>
    <row r="506" spans="1:37" ht="14.25" customHeight="1" x14ac:dyDescent="0.35">
      <c r="A506" s="1"/>
      <c r="B506" s="19"/>
      <c r="C506" s="1"/>
      <c r="D506" s="176"/>
      <c r="E506" s="1"/>
      <c r="F506" s="1"/>
      <c r="G506" s="1"/>
      <c r="H506" s="1"/>
      <c r="I506" s="1"/>
      <c r="J506" s="1"/>
      <c r="K506" s="1"/>
      <c r="L506" s="19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</row>
    <row r="507" spans="1:37" ht="14.25" customHeight="1" x14ac:dyDescent="0.35">
      <c r="A507" s="1"/>
      <c r="B507" s="19"/>
      <c r="C507" s="1"/>
      <c r="D507" s="176"/>
      <c r="E507" s="1"/>
      <c r="F507" s="1"/>
      <c r="G507" s="1"/>
      <c r="H507" s="1"/>
      <c r="I507" s="1"/>
      <c r="J507" s="1"/>
      <c r="K507" s="1"/>
      <c r="L507" s="19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</row>
    <row r="508" spans="1:37" ht="14.25" customHeight="1" x14ac:dyDescent="0.35">
      <c r="A508" s="1"/>
      <c r="B508" s="19"/>
      <c r="C508" s="1"/>
      <c r="D508" s="176"/>
      <c r="E508" s="1"/>
      <c r="F508" s="1"/>
      <c r="G508" s="1"/>
      <c r="H508" s="1"/>
      <c r="I508" s="1"/>
      <c r="J508" s="1"/>
      <c r="K508" s="1"/>
      <c r="L508" s="19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</row>
    <row r="509" spans="1:37" ht="14.25" customHeight="1" x14ac:dyDescent="0.35">
      <c r="A509" s="1"/>
      <c r="B509" s="19"/>
      <c r="C509" s="1"/>
      <c r="D509" s="176"/>
      <c r="E509" s="1"/>
      <c r="F509" s="1"/>
      <c r="G509" s="1"/>
      <c r="H509" s="1"/>
      <c r="I509" s="1"/>
      <c r="J509" s="1"/>
      <c r="K509" s="1"/>
      <c r="L509" s="19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</row>
    <row r="510" spans="1:37" ht="14.25" customHeight="1" x14ac:dyDescent="0.35">
      <c r="A510" s="1"/>
      <c r="B510" s="19"/>
      <c r="C510" s="1"/>
      <c r="D510" s="176"/>
      <c r="E510" s="1"/>
      <c r="F510" s="1"/>
      <c r="G510" s="1"/>
      <c r="H510" s="1"/>
      <c r="I510" s="1"/>
      <c r="J510" s="1"/>
      <c r="K510" s="1"/>
      <c r="L510" s="19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</row>
    <row r="511" spans="1:37" ht="14.25" customHeight="1" x14ac:dyDescent="0.35">
      <c r="A511" s="1"/>
      <c r="B511" s="19"/>
      <c r="C511" s="1"/>
      <c r="D511" s="176"/>
      <c r="E511" s="1"/>
      <c r="F511" s="1"/>
      <c r="G511" s="1"/>
      <c r="H511" s="1"/>
      <c r="I511" s="1"/>
      <c r="J511" s="1"/>
      <c r="K511" s="1"/>
      <c r="L511" s="19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</row>
    <row r="512" spans="1:37" ht="14.25" customHeight="1" x14ac:dyDescent="0.35">
      <c r="A512" s="1"/>
      <c r="B512" s="19"/>
      <c r="C512" s="1"/>
      <c r="D512" s="176"/>
      <c r="E512" s="1"/>
      <c r="F512" s="1"/>
      <c r="G512" s="1"/>
      <c r="H512" s="1"/>
      <c r="I512" s="1"/>
      <c r="J512" s="1"/>
      <c r="K512" s="1"/>
      <c r="L512" s="19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</row>
    <row r="513" spans="1:37" ht="14.25" customHeight="1" x14ac:dyDescent="0.35">
      <c r="A513" s="1"/>
      <c r="B513" s="19"/>
      <c r="C513" s="1"/>
      <c r="D513" s="176"/>
      <c r="E513" s="1"/>
      <c r="F513" s="1"/>
      <c r="G513" s="1"/>
      <c r="H513" s="1"/>
      <c r="I513" s="1"/>
      <c r="J513" s="1"/>
      <c r="K513" s="1"/>
      <c r="L513" s="19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</row>
    <row r="514" spans="1:37" ht="14.25" customHeight="1" x14ac:dyDescent="0.35">
      <c r="A514" s="1"/>
      <c r="B514" s="19"/>
      <c r="C514" s="1"/>
      <c r="D514" s="176"/>
      <c r="E514" s="1"/>
      <c r="F514" s="1"/>
      <c r="G514" s="1"/>
      <c r="H514" s="1"/>
      <c r="I514" s="1"/>
      <c r="J514" s="1"/>
      <c r="K514" s="1"/>
      <c r="L514" s="19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</row>
    <row r="515" spans="1:37" ht="14.25" customHeight="1" x14ac:dyDescent="0.35">
      <c r="A515" s="1"/>
      <c r="B515" s="19"/>
      <c r="C515" s="1"/>
      <c r="D515" s="176"/>
      <c r="E515" s="1"/>
      <c r="F515" s="1"/>
      <c r="G515" s="1"/>
      <c r="H515" s="1"/>
      <c r="I515" s="1"/>
      <c r="J515" s="1"/>
      <c r="K515" s="1"/>
      <c r="L515" s="19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</row>
    <row r="516" spans="1:37" ht="14.25" customHeight="1" x14ac:dyDescent="0.35">
      <c r="A516" s="1"/>
      <c r="B516" s="19"/>
      <c r="C516" s="1"/>
      <c r="D516" s="176"/>
      <c r="E516" s="1"/>
      <c r="F516" s="1"/>
      <c r="G516" s="1"/>
      <c r="H516" s="1"/>
      <c r="I516" s="1"/>
      <c r="J516" s="1"/>
      <c r="K516" s="1"/>
      <c r="L516" s="19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</row>
    <row r="517" spans="1:37" ht="14.25" customHeight="1" x14ac:dyDescent="0.35">
      <c r="A517" s="1"/>
      <c r="B517" s="19"/>
      <c r="C517" s="1"/>
      <c r="D517" s="176"/>
      <c r="E517" s="1"/>
      <c r="F517" s="1"/>
      <c r="G517" s="1"/>
      <c r="H517" s="1"/>
      <c r="I517" s="1"/>
      <c r="J517" s="1"/>
      <c r="K517" s="1"/>
      <c r="L517" s="19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</row>
    <row r="518" spans="1:37" ht="14.25" customHeight="1" x14ac:dyDescent="0.35">
      <c r="A518" s="1"/>
      <c r="B518" s="19"/>
      <c r="C518" s="1"/>
      <c r="D518" s="176"/>
      <c r="E518" s="1"/>
      <c r="F518" s="1"/>
      <c r="G518" s="1"/>
      <c r="H518" s="1"/>
      <c r="I518" s="1"/>
      <c r="J518" s="1"/>
      <c r="K518" s="1"/>
      <c r="L518" s="19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</row>
    <row r="519" spans="1:37" ht="14.25" customHeight="1" x14ac:dyDescent="0.35">
      <c r="A519" s="1"/>
      <c r="B519" s="19"/>
      <c r="C519" s="1"/>
      <c r="D519" s="176"/>
      <c r="E519" s="1"/>
      <c r="F519" s="1"/>
      <c r="G519" s="1"/>
      <c r="H519" s="1"/>
      <c r="I519" s="1"/>
      <c r="J519" s="1"/>
      <c r="K519" s="1"/>
      <c r="L519" s="19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</row>
    <row r="520" spans="1:37" ht="14.25" customHeight="1" x14ac:dyDescent="0.35">
      <c r="A520" s="1"/>
      <c r="B520" s="19"/>
      <c r="C520" s="1"/>
      <c r="D520" s="176"/>
      <c r="E520" s="1"/>
      <c r="F520" s="1"/>
      <c r="G520" s="1"/>
      <c r="H520" s="1"/>
      <c r="I520" s="1"/>
      <c r="J520" s="1"/>
      <c r="K520" s="1"/>
      <c r="L520" s="19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</row>
    <row r="521" spans="1:37" ht="14.25" customHeight="1" x14ac:dyDescent="0.35">
      <c r="A521" s="1"/>
      <c r="B521" s="19"/>
      <c r="C521" s="1"/>
      <c r="D521" s="176"/>
      <c r="E521" s="1"/>
      <c r="F521" s="1"/>
      <c r="G521" s="1"/>
      <c r="H521" s="1"/>
      <c r="I521" s="1"/>
      <c r="J521" s="1"/>
      <c r="K521" s="1"/>
      <c r="L521" s="19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</row>
    <row r="522" spans="1:37" ht="14.25" customHeight="1" x14ac:dyDescent="0.35">
      <c r="A522" s="1"/>
      <c r="B522" s="19"/>
      <c r="C522" s="1"/>
      <c r="D522" s="176"/>
      <c r="E522" s="1"/>
      <c r="F522" s="1"/>
      <c r="G522" s="1"/>
      <c r="H522" s="1"/>
      <c r="I522" s="1"/>
      <c r="J522" s="1"/>
      <c r="K522" s="1"/>
      <c r="L522" s="19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</row>
    <row r="523" spans="1:37" ht="14.25" customHeight="1" x14ac:dyDescent="0.35">
      <c r="A523" s="1"/>
      <c r="B523" s="19"/>
      <c r="C523" s="1"/>
      <c r="D523" s="176"/>
      <c r="E523" s="1"/>
      <c r="F523" s="1"/>
      <c r="G523" s="1"/>
      <c r="H523" s="1"/>
      <c r="I523" s="1"/>
      <c r="J523" s="1"/>
      <c r="K523" s="1"/>
      <c r="L523" s="19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</row>
    <row r="524" spans="1:37" ht="14.25" customHeight="1" x14ac:dyDescent="0.35">
      <c r="A524" s="1"/>
      <c r="B524" s="19"/>
      <c r="C524" s="1"/>
      <c r="D524" s="176"/>
      <c r="E524" s="1"/>
      <c r="F524" s="1"/>
      <c r="G524" s="1"/>
      <c r="H524" s="1"/>
      <c r="I524" s="1"/>
      <c r="J524" s="1"/>
      <c r="K524" s="1"/>
      <c r="L524" s="19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</row>
    <row r="525" spans="1:37" ht="14.25" customHeight="1" x14ac:dyDescent="0.35">
      <c r="A525" s="1"/>
      <c r="B525" s="19"/>
      <c r="C525" s="1"/>
      <c r="D525" s="176"/>
      <c r="E525" s="1"/>
      <c r="F525" s="1"/>
      <c r="G525" s="1"/>
      <c r="H525" s="1"/>
      <c r="I525" s="1"/>
      <c r="J525" s="1"/>
      <c r="K525" s="1"/>
      <c r="L525" s="19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</row>
    <row r="526" spans="1:37" ht="14.25" customHeight="1" x14ac:dyDescent="0.35">
      <c r="A526" s="1"/>
      <c r="B526" s="19"/>
      <c r="C526" s="1"/>
      <c r="D526" s="176"/>
      <c r="E526" s="1"/>
      <c r="F526" s="1"/>
      <c r="G526" s="1"/>
      <c r="H526" s="1"/>
      <c r="I526" s="1"/>
      <c r="J526" s="1"/>
      <c r="K526" s="1"/>
      <c r="L526" s="19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</row>
    <row r="527" spans="1:37" ht="14.25" customHeight="1" x14ac:dyDescent="0.35">
      <c r="A527" s="1"/>
      <c r="B527" s="19"/>
      <c r="C527" s="1"/>
      <c r="D527" s="176"/>
      <c r="E527" s="1"/>
      <c r="F527" s="1"/>
      <c r="G527" s="1"/>
      <c r="H527" s="1"/>
      <c r="I527" s="1"/>
      <c r="J527" s="1"/>
      <c r="K527" s="1"/>
      <c r="L527" s="19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</row>
    <row r="528" spans="1:37" ht="14.25" customHeight="1" x14ac:dyDescent="0.35">
      <c r="A528" s="1"/>
      <c r="B528" s="19"/>
      <c r="C528" s="1"/>
      <c r="D528" s="176"/>
      <c r="E528" s="1"/>
      <c r="F528" s="1"/>
      <c r="G528" s="1"/>
      <c r="H528" s="1"/>
      <c r="I528" s="1"/>
      <c r="J528" s="1"/>
      <c r="K528" s="1"/>
      <c r="L528" s="19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</row>
    <row r="529" spans="1:37" ht="14.25" customHeight="1" x14ac:dyDescent="0.35">
      <c r="A529" s="1"/>
      <c r="B529" s="19"/>
      <c r="C529" s="1"/>
      <c r="D529" s="176"/>
      <c r="E529" s="1"/>
      <c r="F529" s="1"/>
      <c r="G529" s="1"/>
      <c r="H529" s="1"/>
      <c r="I529" s="1"/>
      <c r="J529" s="1"/>
      <c r="K529" s="1"/>
      <c r="L529" s="19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</row>
    <row r="530" spans="1:37" ht="14.25" customHeight="1" x14ac:dyDescent="0.35">
      <c r="A530" s="1"/>
      <c r="B530" s="19"/>
      <c r="C530" s="1"/>
      <c r="D530" s="176"/>
      <c r="E530" s="1"/>
      <c r="F530" s="1"/>
      <c r="G530" s="1"/>
      <c r="H530" s="1"/>
      <c r="I530" s="1"/>
      <c r="J530" s="1"/>
      <c r="K530" s="1"/>
      <c r="L530" s="19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</row>
    <row r="531" spans="1:37" ht="14.25" customHeight="1" x14ac:dyDescent="0.35">
      <c r="A531" s="1"/>
      <c r="B531" s="19"/>
      <c r="C531" s="1"/>
      <c r="D531" s="176"/>
      <c r="E531" s="1"/>
      <c r="F531" s="1"/>
      <c r="G531" s="1"/>
      <c r="H531" s="1"/>
      <c r="I531" s="1"/>
      <c r="J531" s="1"/>
      <c r="K531" s="1"/>
      <c r="L531" s="19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</row>
    <row r="532" spans="1:37" ht="14.25" customHeight="1" x14ac:dyDescent="0.35">
      <c r="A532" s="1"/>
      <c r="B532" s="19"/>
      <c r="C532" s="1"/>
      <c r="D532" s="176"/>
      <c r="E532" s="1"/>
      <c r="F532" s="1"/>
      <c r="G532" s="1"/>
      <c r="H532" s="1"/>
      <c r="I532" s="1"/>
      <c r="J532" s="1"/>
      <c r="K532" s="1"/>
      <c r="L532" s="19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</row>
    <row r="533" spans="1:37" ht="14.25" customHeight="1" x14ac:dyDescent="0.35">
      <c r="A533" s="1"/>
      <c r="B533" s="19"/>
      <c r="C533" s="1"/>
      <c r="D533" s="176"/>
      <c r="E533" s="1"/>
      <c r="F533" s="1"/>
      <c r="G533" s="1"/>
      <c r="H533" s="1"/>
      <c r="I533" s="1"/>
      <c r="J533" s="1"/>
      <c r="K533" s="1"/>
      <c r="L533" s="19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</row>
    <row r="534" spans="1:37" ht="14.25" customHeight="1" x14ac:dyDescent="0.35">
      <c r="A534" s="1"/>
      <c r="B534" s="19"/>
      <c r="C534" s="1"/>
      <c r="D534" s="176"/>
      <c r="E534" s="1"/>
      <c r="F534" s="1"/>
      <c r="G534" s="1"/>
      <c r="H534" s="1"/>
      <c r="I534" s="1"/>
      <c r="J534" s="1"/>
      <c r="K534" s="1"/>
      <c r="L534" s="19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</row>
    <row r="535" spans="1:37" ht="14.25" customHeight="1" x14ac:dyDescent="0.35">
      <c r="A535" s="1"/>
      <c r="B535" s="19"/>
      <c r="C535" s="1"/>
      <c r="D535" s="176"/>
      <c r="E535" s="1"/>
      <c r="F535" s="1"/>
      <c r="G535" s="1"/>
      <c r="H535" s="1"/>
      <c r="I535" s="1"/>
      <c r="J535" s="1"/>
      <c r="K535" s="1"/>
      <c r="L535" s="19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</row>
    <row r="536" spans="1:37" ht="14.25" customHeight="1" x14ac:dyDescent="0.35">
      <c r="A536" s="1"/>
      <c r="B536" s="19"/>
      <c r="C536" s="1"/>
      <c r="D536" s="176"/>
      <c r="E536" s="1"/>
      <c r="F536" s="1"/>
      <c r="G536" s="1"/>
      <c r="H536" s="1"/>
      <c r="I536" s="1"/>
      <c r="J536" s="1"/>
      <c r="K536" s="1"/>
      <c r="L536" s="19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</row>
    <row r="537" spans="1:37" ht="14.25" customHeight="1" x14ac:dyDescent="0.35">
      <c r="A537" s="1"/>
      <c r="B537" s="19"/>
      <c r="C537" s="1"/>
      <c r="D537" s="176"/>
      <c r="E537" s="1"/>
      <c r="F537" s="1"/>
      <c r="G537" s="1"/>
      <c r="H537" s="1"/>
      <c r="I537" s="1"/>
      <c r="J537" s="1"/>
      <c r="K537" s="1"/>
      <c r="L537" s="19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</row>
    <row r="538" spans="1:37" ht="14.25" customHeight="1" x14ac:dyDescent="0.35">
      <c r="A538" s="1"/>
      <c r="B538" s="19"/>
      <c r="C538" s="1"/>
      <c r="D538" s="176"/>
      <c r="E538" s="1"/>
      <c r="F538" s="1"/>
      <c r="G538" s="1"/>
      <c r="H538" s="1"/>
      <c r="I538" s="1"/>
      <c r="J538" s="1"/>
      <c r="K538" s="1"/>
      <c r="L538" s="19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</row>
    <row r="539" spans="1:37" ht="14.25" customHeight="1" x14ac:dyDescent="0.35">
      <c r="A539" s="1"/>
      <c r="B539" s="19"/>
      <c r="C539" s="1"/>
      <c r="D539" s="176"/>
      <c r="E539" s="1"/>
      <c r="F539" s="1"/>
      <c r="G539" s="1"/>
      <c r="H539" s="1"/>
      <c r="I539" s="1"/>
      <c r="J539" s="1"/>
      <c r="K539" s="1"/>
      <c r="L539" s="19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</row>
    <row r="540" spans="1:37" ht="14.25" customHeight="1" x14ac:dyDescent="0.35">
      <c r="A540" s="1"/>
      <c r="B540" s="19"/>
      <c r="C540" s="1"/>
      <c r="D540" s="176"/>
      <c r="E540" s="1"/>
      <c r="F540" s="1"/>
      <c r="G540" s="1"/>
      <c r="H540" s="1"/>
      <c r="I540" s="1"/>
      <c r="J540" s="1"/>
      <c r="K540" s="1"/>
      <c r="L540" s="19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</row>
    <row r="541" spans="1:37" ht="14.25" customHeight="1" x14ac:dyDescent="0.35">
      <c r="A541" s="1"/>
      <c r="B541" s="19"/>
      <c r="C541" s="1"/>
      <c r="D541" s="176"/>
      <c r="E541" s="1"/>
      <c r="F541" s="1"/>
      <c r="G541" s="1"/>
      <c r="H541" s="1"/>
      <c r="I541" s="1"/>
      <c r="J541" s="1"/>
      <c r="K541" s="1"/>
      <c r="L541" s="19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</row>
    <row r="542" spans="1:37" ht="14.25" customHeight="1" x14ac:dyDescent="0.35">
      <c r="A542" s="1"/>
      <c r="B542" s="19"/>
      <c r="C542" s="1"/>
      <c r="D542" s="176"/>
      <c r="E542" s="1"/>
      <c r="F542" s="1"/>
      <c r="G542" s="1"/>
      <c r="H542" s="1"/>
      <c r="I542" s="1"/>
      <c r="J542" s="1"/>
      <c r="K542" s="1"/>
      <c r="L542" s="19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</row>
    <row r="543" spans="1:37" ht="14.25" customHeight="1" x14ac:dyDescent="0.35">
      <c r="A543" s="1"/>
      <c r="B543" s="19"/>
      <c r="C543" s="1"/>
      <c r="D543" s="176"/>
      <c r="E543" s="1"/>
      <c r="F543" s="1"/>
      <c r="G543" s="1"/>
      <c r="H543" s="1"/>
      <c r="I543" s="1"/>
      <c r="J543" s="1"/>
      <c r="K543" s="1"/>
      <c r="L543" s="19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</row>
    <row r="544" spans="1:37" ht="14.25" customHeight="1" x14ac:dyDescent="0.35">
      <c r="A544" s="1"/>
      <c r="B544" s="19"/>
      <c r="C544" s="1"/>
      <c r="D544" s="176"/>
      <c r="E544" s="1"/>
      <c r="F544" s="1"/>
      <c r="G544" s="1"/>
      <c r="H544" s="1"/>
      <c r="I544" s="1"/>
      <c r="J544" s="1"/>
      <c r="K544" s="1"/>
      <c r="L544" s="19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</row>
    <row r="545" spans="1:37" ht="14.25" customHeight="1" x14ac:dyDescent="0.35">
      <c r="A545" s="1"/>
      <c r="B545" s="19"/>
      <c r="C545" s="1"/>
      <c r="D545" s="176"/>
      <c r="E545" s="1"/>
      <c r="F545" s="1"/>
      <c r="G545" s="1"/>
      <c r="H545" s="1"/>
      <c r="I545" s="1"/>
      <c r="J545" s="1"/>
      <c r="K545" s="1"/>
      <c r="L545" s="19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</row>
    <row r="546" spans="1:37" ht="14.25" customHeight="1" x14ac:dyDescent="0.35">
      <c r="A546" s="1"/>
      <c r="B546" s="19"/>
      <c r="C546" s="1"/>
      <c r="D546" s="176"/>
      <c r="E546" s="1"/>
      <c r="F546" s="1"/>
      <c r="G546" s="1"/>
      <c r="H546" s="1"/>
      <c r="I546" s="1"/>
      <c r="J546" s="1"/>
      <c r="K546" s="1"/>
      <c r="L546" s="19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</row>
    <row r="547" spans="1:37" ht="14.25" customHeight="1" x14ac:dyDescent="0.35">
      <c r="A547" s="1"/>
      <c r="B547" s="19"/>
      <c r="C547" s="1"/>
      <c r="D547" s="176"/>
      <c r="E547" s="1"/>
      <c r="F547" s="1"/>
      <c r="G547" s="1"/>
      <c r="H547" s="1"/>
      <c r="I547" s="1"/>
      <c r="J547" s="1"/>
      <c r="K547" s="1"/>
      <c r="L547" s="19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</row>
    <row r="548" spans="1:37" ht="14.25" customHeight="1" x14ac:dyDescent="0.35">
      <c r="A548" s="1"/>
      <c r="B548" s="19"/>
      <c r="C548" s="1"/>
      <c r="D548" s="176"/>
      <c r="E548" s="1"/>
      <c r="F548" s="1"/>
      <c r="G548" s="1"/>
      <c r="H548" s="1"/>
      <c r="I548" s="1"/>
      <c r="J548" s="1"/>
      <c r="K548" s="1"/>
      <c r="L548" s="19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</row>
    <row r="549" spans="1:37" ht="14.25" customHeight="1" x14ac:dyDescent="0.35">
      <c r="A549" s="1"/>
      <c r="B549" s="19"/>
      <c r="C549" s="1"/>
      <c r="D549" s="176"/>
      <c r="E549" s="1"/>
      <c r="F549" s="1"/>
      <c r="G549" s="1"/>
      <c r="H549" s="1"/>
      <c r="I549" s="1"/>
      <c r="J549" s="1"/>
      <c r="K549" s="1"/>
      <c r="L549" s="19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</row>
    <row r="550" spans="1:37" ht="14.25" customHeight="1" x14ac:dyDescent="0.35">
      <c r="A550" s="1"/>
      <c r="B550" s="19"/>
      <c r="C550" s="1"/>
      <c r="D550" s="176"/>
      <c r="E550" s="1"/>
      <c r="F550" s="1"/>
      <c r="G550" s="1"/>
      <c r="H550" s="1"/>
      <c r="I550" s="1"/>
      <c r="J550" s="1"/>
      <c r="K550" s="1"/>
      <c r="L550" s="19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</row>
    <row r="551" spans="1:37" ht="14.25" customHeight="1" x14ac:dyDescent="0.35">
      <c r="A551" s="1"/>
      <c r="B551" s="19"/>
      <c r="C551" s="1"/>
      <c r="D551" s="176"/>
      <c r="E551" s="1"/>
      <c r="F551" s="1"/>
      <c r="G551" s="1"/>
      <c r="H551" s="1"/>
      <c r="I551" s="1"/>
      <c r="J551" s="1"/>
      <c r="K551" s="1"/>
      <c r="L551" s="19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</row>
    <row r="552" spans="1:37" ht="14.25" customHeight="1" x14ac:dyDescent="0.35">
      <c r="A552" s="1"/>
      <c r="B552" s="19"/>
      <c r="C552" s="1"/>
      <c r="D552" s="176"/>
      <c r="E552" s="1"/>
      <c r="F552" s="1"/>
      <c r="G552" s="1"/>
      <c r="H552" s="1"/>
      <c r="I552" s="1"/>
      <c r="J552" s="1"/>
      <c r="K552" s="1"/>
      <c r="L552" s="19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</row>
    <row r="553" spans="1:37" ht="14.25" customHeight="1" x14ac:dyDescent="0.35">
      <c r="A553" s="1"/>
      <c r="B553" s="19"/>
      <c r="C553" s="1"/>
      <c r="D553" s="176"/>
      <c r="E553" s="1"/>
      <c r="F553" s="1"/>
      <c r="G553" s="1"/>
      <c r="H553" s="1"/>
      <c r="I553" s="1"/>
      <c r="J553" s="1"/>
      <c r="K553" s="1"/>
      <c r="L553" s="19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</row>
    <row r="554" spans="1:37" ht="14.25" customHeight="1" x14ac:dyDescent="0.35">
      <c r="A554" s="1"/>
      <c r="B554" s="19"/>
      <c r="C554" s="1"/>
      <c r="D554" s="176"/>
      <c r="E554" s="1"/>
      <c r="F554" s="1"/>
      <c r="G554" s="1"/>
      <c r="H554" s="1"/>
      <c r="I554" s="1"/>
      <c r="J554" s="1"/>
      <c r="K554" s="1"/>
      <c r="L554" s="19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</row>
    <row r="555" spans="1:37" ht="14.25" customHeight="1" x14ac:dyDescent="0.35">
      <c r="A555" s="1"/>
      <c r="B555" s="19"/>
      <c r="C555" s="1"/>
      <c r="D555" s="176"/>
      <c r="E555" s="1"/>
      <c r="F555" s="1"/>
      <c r="G555" s="1"/>
      <c r="H555" s="1"/>
      <c r="I555" s="1"/>
      <c r="J555" s="1"/>
      <c r="K555" s="1"/>
      <c r="L555" s="19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</row>
    <row r="556" spans="1:37" ht="14.25" customHeight="1" x14ac:dyDescent="0.35">
      <c r="A556" s="1"/>
      <c r="B556" s="19"/>
      <c r="C556" s="1"/>
      <c r="D556" s="176"/>
      <c r="E556" s="1"/>
      <c r="F556" s="1"/>
      <c r="G556" s="1"/>
      <c r="H556" s="1"/>
      <c r="I556" s="1"/>
      <c r="J556" s="1"/>
      <c r="K556" s="1"/>
      <c r="L556" s="19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</row>
    <row r="557" spans="1:37" ht="14.25" customHeight="1" x14ac:dyDescent="0.35">
      <c r="A557" s="1"/>
      <c r="B557" s="19"/>
      <c r="C557" s="1"/>
      <c r="D557" s="176"/>
      <c r="E557" s="1"/>
      <c r="F557" s="1"/>
      <c r="G557" s="1"/>
      <c r="H557" s="1"/>
      <c r="I557" s="1"/>
      <c r="J557" s="1"/>
      <c r="K557" s="1"/>
      <c r="L557" s="19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</row>
    <row r="558" spans="1:37" ht="14.25" customHeight="1" x14ac:dyDescent="0.35">
      <c r="A558" s="1"/>
      <c r="B558" s="19"/>
      <c r="C558" s="1"/>
      <c r="D558" s="176"/>
      <c r="E558" s="1"/>
      <c r="F558" s="1"/>
      <c r="G558" s="1"/>
      <c r="H558" s="1"/>
      <c r="I558" s="1"/>
      <c r="J558" s="1"/>
      <c r="K558" s="1"/>
      <c r="L558" s="19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</row>
    <row r="559" spans="1:37" ht="14.25" customHeight="1" x14ac:dyDescent="0.35">
      <c r="A559" s="1"/>
      <c r="B559" s="19"/>
      <c r="C559" s="1"/>
      <c r="D559" s="176"/>
      <c r="E559" s="1"/>
      <c r="F559" s="1"/>
      <c r="G559" s="1"/>
      <c r="H559" s="1"/>
      <c r="I559" s="1"/>
      <c r="J559" s="1"/>
      <c r="K559" s="1"/>
      <c r="L559" s="19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</row>
    <row r="560" spans="1:37" ht="14.25" customHeight="1" x14ac:dyDescent="0.35">
      <c r="A560" s="1"/>
      <c r="B560" s="19"/>
      <c r="C560" s="1"/>
      <c r="D560" s="176"/>
      <c r="E560" s="1"/>
      <c r="F560" s="1"/>
      <c r="G560" s="1"/>
      <c r="H560" s="1"/>
      <c r="I560" s="1"/>
      <c r="J560" s="1"/>
      <c r="K560" s="1"/>
      <c r="L560" s="19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</row>
    <row r="561" spans="1:37" ht="14.25" customHeight="1" x14ac:dyDescent="0.35">
      <c r="A561" s="1"/>
      <c r="B561" s="19"/>
      <c r="C561" s="1"/>
      <c r="D561" s="176"/>
      <c r="E561" s="1"/>
      <c r="F561" s="1"/>
      <c r="G561" s="1"/>
      <c r="H561" s="1"/>
      <c r="I561" s="1"/>
      <c r="J561" s="1"/>
      <c r="K561" s="1"/>
      <c r="L561" s="19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</row>
    <row r="562" spans="1:37" ht="14.25" customHeight="1" x14ac:dyDescent="0.35">
      <c r="A562" s="1"/>
      <c r="B562" s="19"/>
      <c r="C562" s="1"/>
      <c r="D562" s="176"/>
      <c r="E562" s="1"/>
      <c r="F562" s="1"/>
      <c r="G562" s="1"/>
      <c r="H562" s="1"/>
      <c r="I562" s="1"/>
      <c r="J562" s="1"/>
      <c r="K562" s="1"/>
      <c r="L562" s="19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</row>
    <row r="563" spans="1:37" ht="14.25" customHeight="1" x14ac:dyDescent="0.35">
      <c r="A563" s="1"/>
      <c r="B563" s="19"/>
      <c r="C563" s="1"/>
      <c r="D563" s="176"/>
      <c r="E563" s="1"/>
      <c r="F563" s="1"/>
      <c r="G563" s="1"/>
      <c r="H563" s="1"/>
      <c r="I563" s="1"/>
      <c r="J563" s="1"/>
      <c r="K563" s="1"/>
      <c r="L563" s="19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</row>
    <row r="564" spans="1:37" ht="14.25" customHeight="1" x14ac:dyDescent="0.35">
      <c r="A564" s="1"/>
      <c r="B564" s="19"/>
      <c r="C564" s="1"/>
      <c r="D564" s="176"/>
      <c r="E564" s="1"/>
      <c r="F564" s="1"/>
      <c r="G564" s="1"/>
      <c r="H564" s="1"/>
      <c r="I564" s="1"/>
      <c r="J564" s="1"/>
      <c r="K564" s="1"/>
      <c r="L564" s="19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</row>
    <row r="565" spans="1:37" ht="14.25" customHeight="1" x14ac:dyDescent="0.35">
      <c r="A565" s="1"/>
      <c r="B565" s="19"/>
      <c r="C565" s="1"/>
      <c r="D565" s="176"/>
      <c r="E565" s="1"/>
      <c r="F565" s="1"/>
      <c r="G565" s="1"/>
      <c r="H565" s="1"/>
      <c r="I565" s="1"/>
      <c r="J565" s="1"/>
      <c r="K565" s="1"/>
      <c r="L565" s="19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</row>
    <row r="566" spans="1:37" ht="14.25" customHeight="1" x14ac:dyDescent="0.35">
      <c r="A566" s="1"/>
      <c r="B566" s="19"/>
      <c r="C566" s="1"/>
      <c r="D566" s="176"/>
      <c r="E566" s="1"/>
      <c r="F566" s="1"/>
      <c r="G566" s="1"/>
      <c r="H566" s="1"/>
      <c r="I566" s="1"/>
      <c r="J566" s="1"/>
      <c r="K566" s="1"/>
      <c r="L566" s="19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</row>
    <row r="567" spans="1:37" ht="14.25" customHeight="1" x14ac:dyDescent="0.35">
      <c r="A567" s="1"/>
      <c r="B567" s="19"/>
      <c r="C567" s="1"/>
      <c r="D567" s="176"/>
      <c r="E567" s="1"/>
      <c r="F567" s="1"/>
      <c r="G567" s="1"/>
      <c r="H567" s="1"/>
      <c r="I567" s="1"/>
      <c r="J567" s="1"/>
      <c r="K567" s="1"/>
      <c r="L567" s="19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</row>
    <row r="568" spans="1:37" ht="14.25" customHeight="1" x14ac:dyDescent="0.35">
      <c r="A568" s="1"/>
      <c r="B568" s="19"/>
      <c r="C568" s="1"/>
      <c r="D568" s="176"/>
      <c r="E568" s="1"/>
      <c r="F568" s="1"/>
      <c r="G568" s="1"/>
      <c r="H568" s="1"/>
      <c r="I568" s="1"/>
      <c r="J568" s="1"/>
      <c r="K568" s="1"/>
      <c r="L568" s="19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</row>
    <row r="569" spans="1:37" ht="14.25" customHeight="1" x14ac:dyDescent="0.35">
      <c r="A569" s="1"/>
      <c r="B569" s="19"/>
      <c r="C569" s="1"/>
      <c r="D569" s="176"/>
      <c r="E569" s="1"/>
      <c r="F569" s="1"/>
      <c r="G569" s="1"/>
      <c r="H569" s="1"/>
      <c r="I569" s="1"/>
      <c r="J569" s="1"/>
      <c r="K569" s="1"/>
      <c r="L569" s="19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</row>
    <row r="570" spans="1:37" ht="14.25" customHeight="1" x14ac:dyDescent="0.35">
      <c r="A570" s="1"/>
      <c r="B570" s="19"/>
      <c r="C570" s="1"/>
      <c r="D570" s="176"/>
      <c r="E570" s="1"/>
      <c r="F570" s="1"/>
      <c r="G570" s="1"/>
      <c r="H570" s="1"/>
      <c r="I570" s="1"/>
      <c r="J570" s="1"/>
      <c r="K570" s="1"/>
      <c r="L570" s="19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</row>
    <row r="571" spans="1:37" ht="14.25" customHeight="1" x14ac:dyDescent="0.35">
      <c r="A571" s="1"/>
      <c r="B571" s="19"/>
      <c r="C571" s="1"/>
      <c r="D571" s="176"/>
      <c r="E571" s="1"/>
      <c r="F571" s="1"/>
      <c r="G571" s="1"/>
      <c r="H571" s="1"/>
      <c r="I571" s="1"/>
      <c r="J571" s="1"/>
      <c r="K571" s="1"/>
      <c r="L571" s="19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</row>
    <row r="572" spans="1:37" ht="14.25" customHeight="1" x14ac:dyDescent="0.35">
      <c r="A572" s="1"/>
      <c r="B572" s="19"/>
      <c r="C572" s="1"/>
      <c r="D572" s="176"/>
      <c r="E572" s="1"/>
      <c r="F572" s="1"/>
      <c r="G572" s="1"/>
      <c r="H572" s="1"/>
      <c r="I572" s="1"/>
      <c r="J572" s="1"/>
      <c r="K572" s="1"/>
      <c r="L572" s="19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</row>
    <row r="573" spans="1:37" ht="14.25" customHeight="1" x14ac:dyDescent="0.35">
      <c r="A573" s="1"/>
      <c r="B573" s="19"/>
      <c r="C573" s="1"/>
      <c r="D573" s="176"/>
      <c r="E573" s="1"/>
      <c r="F573" s="1"/>
      <c r="G573" s="1"/>
      <c r="H573" s="1"/>
      <c r="I573" s="1"/>
      <c r="J573" s="1"/>
      <c r="K573" s="1"/>
      <c r="L573" s="19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</row>
    <row r="574" spans="1:37" ht="14.25" customHeight="1" x14ac:dyDescent="0.35">
      <c r="A574" s="1"/>
      <c r="B574" s="19"/>
      <c r="C574" s="1"/>
      <c r="D574" s="176"/>
      <c r="E574" s="1"/>
      <c r="F574" s="1"/>
      <c r="G574" s="1"/>
      <c r="H574" s="1"/>
      <c r="I574" s="1"/>
      <c r="J574" s="1"/>
      <c r="K574" s="1"/>
      <c r="L574" s="19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</row>
    <row r="575" spans="1:37" ht="14.25" customHeight="1" x14ac:dyDescent="0.35">
      <c r="A575" s="1"/>
      <c r="B575" s="19"/>
      <c r="C575" s="1"/>
      <c r="D575" s="176"/>
      <c r="E575" s="1"/>
      <c r="F575" s="1"/>
      <c r="G575" s="1"/>
      <c r="H575" s="1"/>
      <c r="I575" s="1"/>
      <c r="J575" s="1"/>
      <c r="K575" s="1"/>
      <c r="L575" s="19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</row>
    <row r="576" spans="1:37" ht="14.25" customHeight="1" x14ac:dyDescent="0.35">
      <c r="A576" s="1"/>
      <c r="B576" s="19"/>
      <c r="C576" s="1"/>
      <c r="D576" s="176"/>
      <c r="E576" s="1"/>
      <c r="F576" s="1"/>
      <c r="G576" s="1"/>
      <c r="H576" s="1"/>
      <c r="I576" s="1"/>
      <c r="J576" s="1"/>
      <c r="K576" s="1"/>
      <c r="L576" s="19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</row>
    <row r="577" spans="1:37" ht="14.25" customHeight="1" x14ac:dyDescent="0.35">
      <c r="A577" s="1"/>
      <c r="B577" s="19"/>
      <c r="C577" s="1"/>
      <c r="D577" s="176"/>
      <c r="E577" s="1"/>
      <c r="F577" s="1"/>
      <c r="G577" s="1"/>
      <c r="H577" s="1"/>
      <c r="I577" s="1"/>
      <c r="J577" s="1"/>
      <c r="K577" s="1"/>
      <c r="L577" s="19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</row>
    <row r="578" spans="1:37" ht="14.25" customHeight="1" x14ac:dyDescent="0.35">
      <c r="A578" s="1"/>
      <c r="B578" s="19"/>
      <c r="C578" s="1"/>
      <c r="D578" s="176"/>
      <c r="E578" s="1"/>
      <c r="F578" s="1"/>
      <c r="G578" s="1"/>
      <c r="H578" s="1"/>
      <c r="I578" s="1"/>
      <c r="J578" s="1"/>
      <c r="K578" s="1"/>
      <c r="L578" s="19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</row>
    <row r="579" spans="1:37" ht="14.25" customHeight="1" x14ac:dyDescent="0.35">
      <c r="A579" s="1"/>
      <c r="B579" s="19"/>
      <c r="C579" s="1"/>
      <c r="D579" s="176"/>
      <c r="E579" s="1"/>
      <c r="F579" s="1"/>
      <c r="G579" s="1"/>
      <c r="H579" s="1"/>
      <c r="I579" s="1"/>
      <c r="J579" s="1"/>
      <c r="K579" s="1"/>
      <c r="L579" s="19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</row>
    <row r="580" spans="1:37" ht="14.25" customHeight="1" x14ac:dyDescent="0.35">
      <c r="A580" s="1"/>
      <c r="B580" s="19"/>
      <c r="C580" s="1"/>
      <c r="D580" s="176"/>
      <c r="E580" s="1"/>
      <c r="F580" s="1"/>
      <c r="G580" s="1"/>
      <c r="H580" s="1"/>
      <c r="I580" s="1"/>
      <c r="J580" s="1"/>
      <c r="K580" s="1"/>
      <c r="L580" s="19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</row>
    <row r="581" spans="1:37" ht="14.25" customHeight="1" x14ac:dyDescent="0.35">
      <c r="A581" s="1"/>
      <c r="B581" s="19"/>
      <c r="C581" s="1"/>
      <c r="D581" s="176"/>
      <c r="E581" s="1"/>
      <c r="F581" s="1"/>
      <c r="G581" s="1"/>
      <c r="H581" s="1"/>
      <c r="I581" s="1"/>
      <c r="J581" s="1"/>
      <c r="K581" s="1"/>
      <c r="L581" s="19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</row>
    <row r="582" spans="1:37" ht="14.25" customHeight="1" x14ac:dyDescent="0.35">
      <c r="A582" s="1"/>
      <c r="B582" s="19"/>
      <c r="C582" s="1"/>
      <c r="D582" s="176"/>
      <c r="E582" s="1"/>
      <c r="F582" s="1"/>
      <c r="G582" s="1"/>
      <c r="H582" s="1"/>
      <c r="I582" s="1"/>
      <c r="J582" s="1"/>
      <c r="K582" s="1"/>
      <c r="L582" s="19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</row>
    <row r="583" spans="1:37" ht="14.25" customHeight="1" x14ac:dyDescent="0.35">
      <c r="A583" s="1"/>
      <c r="B583" s="19"/>
      <c r="C583" s="1"/>
      <c r="D583" s="176"/>
      <c r="E583" s="1"/>
      <c r="F583" s="1"/>
      <c r="G583" s="1"/>
      <c r="H583" s="1"/>
      <c r="I583" s="1"/>
      <c r="J583" s="1"/>
      <c r="K583" s="1"/>
      <c r="L583" s="19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</row>
    <row r="584" spans="1:37" ht="14.25" customHeight="1" x14ac:dyDescent="0.35">
      <c r="A584" s="1"/>
      <c r="B584" s="19"/>
      <c r="C584" s="1"/>
      <c r="D584" s="176"/>
      <c r="E584" s="1"/>
      <c r="F584" s="1"/>
      <c r="G584" s="1"/>
      <c r="H584" s="1"/>
      <c r="I584" s="1"/>
      <c r="J584" s="1"/>
      <c r="K584" s="1"/>
      <c r="L584" s="19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</row>
    <row r="585" spans="1:37" ht="14.25" customHeight="1" x14ac:dyDescent="0.35">
      <c r="A585" s="1"/>
      <c r="B585" s="19"/>
      <c r="C585" s="1"/>
      <c r="D585" s="176"/>
      <c r="E585" s="1"/>
      <c r="F585" s="1"/>
      <c r="G585" s="1"/>
      <c r="H585" s="1"/>
      <c r="I585" s="1"/>
      <c r="J585" s="1"/>
      <c r="K585" s="1"/>
      <c r="L585" s="19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</row>
    <row r="586" spans="1:37" ht="14.25" customHeight="1" x14ac:dyDescent="0.35">
      <c r="A586" s="1"/>
      <c r="B586" s="19"/>
      <c r="C586" s="1"/>
      <c r="D586" s="176"/>
      <c r="E586" s="1"/>
      <c r="F586" s="1"/>
      <c r="G586" s="1"/>
      <c r="H586" s="1"/>
      <c r="I586" s="1"/>
      <c r="J586" s="1"/>
      <c r="K586" s="1"/>
      <c r="L586" s="19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</row>
    <row r="587" spans="1:37" ht="14.25" customHeight="1" x14ac:dyDescent="0.35">
      <c r="A587" s="1"/>
      <c r="B587" s="19"/>
      <c r="C587" s="1"/>
      <c r="D587" s="176"/>
      <c r="E587" s="1"/>
      <c r="F587" s="1"/>
      <c r="G587" s="1"/>
      <c r="H587" s="1"/>
      <c r="I587" s="1"/>
      <c r="J587" s="1"/>
      <c r="K587" s="1"/>
      <c r="L587" s="19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</row>
    <row r="588" spans="1:37" ht="14.25" customHeight="1" x14ac:dyDescent="0.35">
      <c r="A588" s="1"/>
      <c r="B588" s="19"/>
      <c r="C588" s="1"/>
      <c r="D588" s="176"/>
      <c r="E588" s="1"/>
      <c r="F588" s="1"/>
      <c r="G588" s="1"/>
      <c r="H588" s="1"/>
      <c r="I588" s="1"/>
      <c r="J588" s="1"/>
      <c r="K588" s="1"/>
      <c r="L588" s="19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</row>
    <row r="589" spans="1:37" ht="14.25" customHeight="1" x14ac:dyDescent="0.35">
      <c r="A589" s="1"/>
      <c r="B589" s="19"/>
      <c r="C589" s="1"/>
      <c r="D589" s="176"/>
      <c r="E589" s="1"/>
      <c r="F589" s="1"/>
      <c r="G589" s="1"/>
      <c r="H589" s="1"/>
      <c r="I589" s="1"/>
      <c r="J589" s="1"/>
      <c r="K589" s="1"/>
      <c r="L589" s="19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</row>
    <row r="590" spans="1:37" ht="14.25" customHeight="1" x14ac:dyDescent="0.35">
      <c r="A590" s="1"/>
      <c r="B590" s="19"/>
      <c r="C590" s="1"/>
      <c r="D590" s="176"/>
      <c r="E590" s="1"/>
      <c r="F590" s="1"/>
      <c r="G590" s="1"/>
      <c r="H590" s="1"/>
      <c r="I590" s="1"/>
      <c r="J590" s="1"/>
      <c r="K590" s="1"/>
      <c r="L590" s="19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</row>
    <row r="591" spans="1:37" ht="14.25" customHeight="1" x14ac:dyDescent="0.35">
      <c r="A591" s="1"/>
      <c r="B591" s="19"/>
      <c r="C591" s="1"/>
      <c r="D591" s="176"/>
      <c r="E591" s="1"/>
      <c r="F591" s="1"/>
      <c r="G591" s="1"/>
      <c r="H591" s="1"/>
      <c r="I591" s="1"/>
      <c r="J591" s="1"/>
      <c r="K591" s="1"/>
      <c r="L591" s="19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</row>
    <row r="592" spans="1:37" ht="14.25" customHeight="1" x14ac:dyDescent="0.35">
      <c r="A592" s="1"/>
      <c r="B592" s="19"/>
      <c r="C592" s="1"/>
      <c r="D592" s="176"/>
      <c r="E592" s="1"/>
      <c r="F592" s="1"/>
      <c r="G592" s="1"/>
      <c r="H592" s="1"/>
      <c r="I592" s="1"/>
      <c r="J592" s="1"/>
      <c r="K592" s="1"/>
      <c r="L592" s="19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</row>
    <row r="593" spans="1:37" ht="14.25" customHeight="1" x14ac:dyDescent="0.35">
      <c r="A593" s="1"/>
      <c r="B593" s="19"/>
      <c r="C593" s="1"/>
      <c r="D593" s="176"/>
      <c r="E593" s="1"/>
      <c r="F593" s="1"/>
      <c r="G593" s="1"/>
      <c r="H593" s="1"/>
      <c r="I593" s="1"/>
      <c r="J593" s="1"/>
      <c r="K593" s="1"/>
      <c r="L593" s="19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</row>
    <row r="594" spans="1:37" ht="14.25" customHeight="1" x14ac:dyDescent="0.35">
      <c r="A594" s="1"/>
      <c r="B594" s="19"/>
      <c r="C594" s="1"/>
      <c r="D594" s="176"/>
      <c r="E594" s="1"/>
      <c r="F594" s="1"/>
      <c r="G594" s="1"/>
      <c r="H594" s="1"/>
      <c r="I594" s="1"/>
      <c r="J594" s="1"/>
      <c r="K594" s="1"/>
      <c r="L594" s="19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</row>
    <row r="595" spans="1:37" ht="14.25" customHeight="1" x14ac:dyDescent="0.35">
      <c r="A595" s="1"/>
      <c r="B595" s="19"/>
      <c r="C595" s="1"/>
      <c r="D595" s="176"/>
      <c r="E595" s="1"/>
      <c r="F595" s="1"/>
      <c r="G595" s="1"/>
      <c r="H595" s="1"/>
      <c r="I595" s="1"/>
      <c r="J595" s="1"/>
      <c r="K595" s="1"/>
      <c r="L595" s="19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</row>
    <row r="596" spans="1:37" ht="14.25" customHeight="1" x14ac:dyDescent="0.35">
      <c r="A596" s="1"/>
      <c r="B596" s="19"/>
      <c r="C596" s="1"/>
      <c r="D596" s="176"/>
      <c r="E596" s="1"/>
      <c r="F596" s="1"/>
      <c r="G596" s="1"/>
      <c r="H596" s="1"/>
      <c r="I596" s="1"/>
      <c r="J596" s="1"/>
      <c r="K596" s="1"/>
      <c r="L596" s="19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</row>
    <row r="597" spans="1:37" ht="14.25" customHeight="1" x14ac:dyDescent="0.35">
      <c r="A597" s="1"/>
      <c r="B597" s="19"/>
      <c r="C597" s="1"/>
      <c r="D597" s="176"/>
      <c r="E597" s="1"/>
      <c r="F597" s="1"/>
      <c r="G597" s="1"/>
      <c r="H597" s="1"/>
      <c r="I597" s="1"/>
      <c r="J597" s="1"/>
      <c r="K597" s="1"/>
      <c r="L597" s="19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</row>
    <row r="598" spans="1:37" ht="14.25" customHeight="1" x14ac:dyDescent="0.35">
      <c r="A598" s="1"/>
      <c r="B598" s="19"/>
      <c r="C598" s="1"/>
      <c r="D598" s="176"/>
      <c r="E598" s="1"/>
      <c r="F598" s="1"/>
      <c r="G598" s="1"/>
      <c r="H598" s="1"/>
      <c r="I598" s="1"/>
      <c r="J598" s="1"/>
      <c r="K598" s="1"/>
      <c r="L598" s="19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</row>
    <row r="599" spans="1:37" ht="14.25" customHeight="1" x14ac:dyDescent="0.35">
      <c r="A599" s="1"/>
      <c r="B599" s="19"/>
      <c r="C599" s="1"/>
      <c r="D599" s="176"/>
      <c r="E599" s="1"/>
      <c r="F599" s="1"/>
      <c r="G599" s="1"/>
      <c r="H599" s="1"/>
      <c r="I599" s="1"/>
      <c r="J599" s="1"/>
      <c r="K599" s="1"/>
      <c r="L599" s="19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</row>
    <row r="600" spans="1:37" ht="14.25" customHeight="1" x14ac:dyDescent="0.35">
      <c r="A600" s="1"/>
      <c r="B600" s="19"/>
      <c r="C600" s="1"/>
      <c r="D600" s="176"/>
      <c r="E600" s="1"/>
      <c r="F600" s="1"/>
      <c r="G600" s="1"/>
      <c r="H600" s="1"/>
      <c r="I600" s="1"/>
      <c r="J600" s="1"/>
      <c r="K600" s="1"/>
      <c r="L600" s="19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</row>
    <row r="601" spans="1:37" ht="14.25" customHeight="1" x14ac:dyDescent="0.35">
      <c r="A601" s="1"/>
      <c r="B601" s="19"/>
      <c r="C601" s="1"/>
      <c r="D601" s="176"/>
      <c r="E601" s="1"/>
      <c r="F601" s="1"/>
      <c r="G601" s="1"/>
      <c r="H601" s="1"/>
      <c r="I601" s="1"/>
      <c r="J601" s="1"/>
      <c r="K601" s="1"/>
      <c r="L601" s="19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</row>
    <row r="602" spans="1:37" ht="14.25" customHeight="1" x14ac:dyDescent="0.35">
      <c r="A602" s="1"/>
      <c r="B602" s="19"/>
      <c r="C602" s="1"/>
      <c r="D602" s="176"/>
      <c r="E602" s="1"/>
      <c r="F602" s="1"/>
      <c r="G602" s="1"/>
      <c r="H602" s="1"/>
      <c r="I602" s="1"/>
      <c r="J602" s="1"/>
      <c r="K602" s="1"/>
      <c r="L602" s="19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</row>
    <row r="603" spans="1:37" ht="14.25" customHeight="1" x14ac:dyDescent="0.35">
      <c r="A603" s="1"/>
      <c r="B603" s="19"/>
      <c r="C603" s="1"/>
      <c r="D603" s="176"/>
      <c r="E603" s="1"/>
      <c r="F603" s="1"/>
      <c r="G603" s="1"/>
      <c r="H603" s="1"/>
      <c r="I603" s="1"/>
      <c r="J603" s="1"/>
      <c r="K603" s="1"/>
      <c r="L603" s="19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</row>
    <row r="604" spans="1:37" ht="14.25" customHeight="1" x14ac:dyDescent="0.35">
      <c r="A604" s="1"/>
      <c r="B604" s="19"/>
      <c r="C604" s="1"/>
      <c r="D604" s="176"/>
      <c r="E604" s="1"/>
      <c r="F604" s="1"/>
      <c r="G604" s="1"/>
      <c r="H604" s="1"/>
      <c r="I604" s="1"/>
      <c r="J604" s="1"/>
      <c r="K604" s="1"/>
      <c r="L604" s="19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</row>
    <row r="605" spans="1:37" ht="14.25" customHeight="1" x14ac:dyDescent="0.35">
      <c r="A605" s="1"/>
      <c r="B605" s="19"/>
      <c r="C605" s="1"/>
      <c r="D605" s="176"/>
      <c r="E605" s="1"/>
      <c r="F605" s="1"/>
      <c r="G605" s="1"/>
      <c r="H605" s="1"/>
      <c r="I605" s="1"/>
      <c r="J605" s="1"/>
      <c r="K605" s="1"/>
      <c r="L605" s="19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</row>
    <row r="606" spans="1:37" ht="14.25" customHeight="1" x14ac:dyDescent="0.35">
      <c r="A606" s="1"/>
      <c r="B606" s="19"/>
      <c r="C606" s="1"/>
      <c r="D606" s="176"/>
      <c r="E606" s="1"/>
      <c r="F606" s="1"/>
      <c r="G606" s="1"/>
      <c r="H606" s="1"/>
      <c r="I606" s="1"/>
      <c r="J606" s="1"/>
      <c r="K606" s="1"/>
      <c r="L606" s="19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</row>
    <row r="607" spans="1:37" ht="14.25" customHeight="1" x14ac:dyDescent="0.35">
      <c r="A607" s="1"/>
      <c r="B607" s="19"/>
      <c r="C607" s="1"/>
      <c r="D607" s="176"/>
      <c r="E607" s="1"/>
      <c r="F607" s="1"/>
      <c r="G607" s="1"/>
      <c r="H607" s="1"/>
      <c r="I607" s="1"/>
      <c r="J607" s="1"/>
      <c r="K607" s="1"/>
      <c r="L607" s="19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</row>
    <row r="608" spans="1:37" ht="14.25" customHeight="1" x14ac:dyDescent="0.35">
      <c r="A608" s="1"/>
      <c r="B608" s="19"/>
      <c r="C608" s="1"/>
      <c r="D608" s="176"/>
      <c r="E608" s="1"/>
      <c r="F608" s="1"/>
      <c r="G608" s="1"/>
      <c r="H608" s="1"/>
      <c r="I608" s="1"/>
      <c r="J608" s="1"/>
      <c r="K608" s="1"/>
      <c r="L608" s="19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</row>
    <row r="609" spans="1:37" ht="14.25" customHeight="1" x14ac:dyDescent="0.35">
      <c r="A609" s="1"/>
      <c r="B609" s="19"/>
      <c r="C609" s="1"/>
      <c r="D609" s="176"/>
      <c r="E609" s="1"/>
      <c r="F609" s="1"/>
      <c r="G609" s="1"/>
      <c r="H609" s="1"/>
      <c r="I609" s="1"/>
      <c r="J609" s="1"/>
      <c r="K609" s="1"/>
      <c r="L609" s="19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</row>
    <row r="610" spans="1:37" ht="14.25" customHeight="1" x14ac:dyDescent="0.35">
      <c r="A610" s="1"/>
      <c r="B610" s="19"/>
      <c r="C610" s="1"/>
      <c r="D610" s="176"/>
      <c r="E610" s="1"/>
      <c r="F610" s="1"/>
      <c r="G610" s="1"/>
      <c r="H610" s="1"/>
      <c r="I610" s="1"/>
      <c r="J610" s="1"/>
      <c r="K610" s="1"/>
      <c r="L610" s="19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</row>
    <row r="611" spans="1:37" ht="14.25" customHeight="1" x14ac:dyDescent="0.35">
      <c r="A611" s="1"/>
      <c r="B611" s="19"/>
      <c r="C611" s="1"/>
      <c r="D611" s="176"/>
      <c r="E611" s="1"/>
      <c r="F611" s="1"/>
      <c r="G611" s="1"/>
      <c r="H611" s="1"/>
      <c r="I611" s="1"/>
      <c r="J611" s="1"/>
      <c r="K611" s="1"/>
      <c r="L611" s="19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</row>
    <row r="612" spans="1:37" ht="14.25" customHeight="1" x14ac:dyDescent="0.35">
      <c r="A612" s="1"/>
      <c r="B612" s="19"/>
      <c r="C612" s="1"/>
      <c r="D612" s="176"/>
      <c r="E612" s="1"/>
      <c r="F612" s="1"/>
      <c r="G612" s="1"/>
      <c r="H612" s="1"/>
      <c r="I612" s="1"/>
      <c r="J612" s="1"/>
      <c r="K612" s="1"/>
      <c r="L612" s="19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</row>
    <row r="613" spans="1:37" ht="14.25" customHeight="1" x14ac:dyDescent="0.35">
      <c r="A613" s="1"/>
      <c r="B613" s="19"/>
      <c r="C613" s="1"/>
      <c r="D613" s="176"/>
      <c r="E613" s="1"/>
      <c r="F613" s="1"/>
      <c r="G613" s="1"/>
      <c r="H613" s="1"/>
      <c r="I613" s="1"/>
      <c r="J613" s="1"/>
      <c r="K613" s="1"/>
      <c r="L613" s="19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</row>
    <row r="614" spans="1:37" ht="14.25" customHeight="1" x14ac:dyDescent="0.35">
      <c r="A614" s="1"/>
      <c r="B614" s="19"/>
      <c r="C614" s="1"/>
      <c r="D614" s="176"/>
      <c r="E614" s="1"/>
      <c r="F614" s="1"/>
      <c r="G614" s="1"/>
      <c r="H614" s="1"/>
      <c r="I614" s="1"/>
      <c r="J614" s="1"/>
      <c r="K614" s="1"/>
      <c r="L614" s="19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</row>
    <row r="615" spans="1:37" ht="14.25" customHeight="1" x14ac:dyDescent="0.35">
      <c r="A615" s="1"/>
      <c r="B615" s="19"/>
      <c r="C615" s="1"/>
      <c r="D615" s="176"/>
      <c r="E615" s="1"/>
      <c r="F615" s="1"/>
      <c r="G615" s="1"/>
      <c r="H615" s="1"/>
      <c r="I615" s="1"/>
      <c r="J615" s="1"/>
      <c r="K615" s="1"/>
      <c r="L615" s="19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</row>
    <row r="616" spans="1:37" ht="14.25" customHeight="1" x14ac:dyDescent="0.35">
      <c r="A616" s="1"/>
      <c r="B616" s="19"/>
      <c r="C616" s="1"/>
      <c r="D616" s="176"/>
      <c r="E616" s="1"/>
      <c r="F616" s="1"/>
      <c r="G616" s="1"/>
      <c r="H616" s="1"/>
      <c r="I616" s="1"/>
      <c r="J616" s="1"/>
      <c r="K616" s="1"/>
      <c r="L616" s="19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</row>
    <row r="617" spans="1:37" ht="14.25" customHeight="1" x14ac:dyDescent="0.35">
      <c r="A617" s="1"/>
      <c r="B617" s="19"/>
      <c r="C617" s="1"/>
      <c r="D617" s="176"/>
      <c r="E617" s="1"/>
      <c r="F617" s="1"/>
      <c r="G617" s="1"/>
      <c r="H617" s="1"/>
      <c r="I617" s="1"/>
      <c r="J617" s="1"/>
      <c r="K617" s="1"/>
      <c r="L617" s="19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</row>
    <row r="618" spans="1:37" ht="14.25" customHeight="1" x14ac:dyDescent="0.35">
      <c r="A618" s="1"/>
      <c r="B618" s="19"/>
      <c r="C618" s="1"/>
      <c r="D618" s="176"/>
      <c r="E618" s="1"/>
      <c r="F618" s="1"/>
      <c r="G618" s="1"/>
      <c r="H618" s="1"/>
      <c r="I618" s="1"/>
      <c r="J618" s="1"/>
      <c r="K618" s="1"/>
      <c r="L618" s="19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</row>
    <row r="619" spans="1:37" ht="14.25" customHeight="1" x14ac:dyDescent="0.35">
      <c r="A619" s="1"/>
      <c r="B619" s="19"/>
      <c r="C619" s="1"/>
      <c r="D619" s="176"/>
      <c r="E619" s="1"/>
      <c r="F619" s="1"/>
      <c r="G619" s="1"/>
      <c r="H619" s="1"/>
      <c r="I619" s="1"/>
      <c r="J619" s="1"/>
      <c r="K619" s="1"/>
      <c r="L619" s="19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</row>
    <row r="620" spans="1:37" ht="14.25" customHeight="1" x14ac:dyDescent="0.35">
      <c r="A620" s="1"/>
      <c r="B620" s="19"/>
      <c r="C620" s="1"/>
      <c r="D620" s="176"/>
      <c r="E620" s="1"/>
      <c r="F620" s="1"/>
      <c r="G620" s="1"/>
      <c r="H620" s="1"/>
      <c r="I620" s="1"/>
      <c r="J620" s="1"/>
      <c r="K620" s="1"/>
      <c r="L620" s="19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</row>
    <row r="621" spans="1:37" ht="14.25" customHeight="1" x14ac:dyDescent="0.35">
      <c r="A621" s="1"/>
      <c r="B621" s="19"/>
      <c r="C621" s="1"/>
      <c r="D621" s="176"/>
      <c r="E621" s="1"/>
      <c r="F621" s="1"/>
      <c r="G621" s="1"/>
      <c r="H621" s="1"/>
      <c r="I621" s="1"/>
      <c r="J621" s="1"/>
      <c r="K621" s="1"/>
      <c r="L621" s="19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</row>
    <row r="622" spans="1:37" ht="14.25" customHeight="1" x14ac:dyDescent="0.35">
      <c r="A622" s="1"/>
      <c r="B622" s="19"/>
      <c r="C622" s="1"/>
      <c r="D622" s="176"/>
      <c r="E622" s="1"/>
      <c r="F622" s="1"/>
      <c r="G622" s="1"/>
      <c r="H622" s="1"/>
      <c r="I622" s="1"/>
      <c r="J622" s="1"/>
      <c r="K622" s="1"/>
      <c r="L622" s="19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</row>
    <row r="623" spans="1:37" ht="14.25" customHeight="1" x14ac:dyDescent="0.35">
      <c r="A623" s="1"/>
      <c r="B623" s="19"/>
      <c r="C623" s="1"/>
      <c r="D623" s="176"/>
      <c r="E623" s="1"/>
      <c r="F623" s="1"/>
      <c r="G623" s="1"/>
      <c r="H623" s="1"/>
      <c r="I623" s="1"/>
      <c r="J623" s="1"/>
      <c r="K623" s="1"/>
      <c r="L623" s="19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</row>
    <row r="624" spans="1:37" ht="14.25" customHeight="1" x14ac:dyDescent="0.35">
      <c r="A624" s="1"/>
      <c r="B624" s="19"/>
      <c r="C624" s="1"/>
      <c r="D624" s="176"/>
      <c r="E624" s="1"/>
      <c r="F624" s="1"/>
      <c r="G624" s="1"/>
      <c r="H624" s="1"/>
      <c r="I624" s="1"/>
      <c r="J624" s="1"/>
      <c r="K624" s="1"/>
      <c r="L624" s="19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</row>
    <row r="625" spans="1:37" ht="14.25" customHeight="1" x14ac:dyDescent="0.35">
      <c r="A625" s="1"/>
      <c r="B625" s="19"/>
      <c r="C625" s="1"/>
      <c r="D625" s="176"/>
      <c r="E625" s="1"/>
      <c r="F625" s="1"/>
      <c r="G625" s="1"/>
      <c r="H625" s="1"/>
      <c r="I625" s="1"/>
      <c r="J625" s="1"/>
      <c r="K625" s="1"/>
      <c r="L625" s="19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</row>
    <row r="626" spans="1:37" ht="14.25" customHeight="1" x14ac:dyDescent="0.35">
      <c r="A626" s="1"/>
      <c r="B626" s="19"/>
      <c r="C626" s="1"/>
      <c r="D626" s="176"/>
      <c r="E626" s="1"/>
      <c r="F626" s="1"/>
      <c r="G626" s="1"/>
      <c r="H626" s="1"/>
      <c r="I626" s="1"/>
      <c r="J626" s="1"/>
      <c r="K626" s="1"/>
      <c r="L626" s="19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</row>
    <row r="627" spans="1:37" ht="14.25" customHeight="1" x14ac:dyDescent="0.35">
      <c r="A627" s="1"/>
      <c r="B627" s="19"/>
      <c r="C627" s="1"/>
      <c r="D627" s="176"/>
      <c r="E627" s="1"/>
      <c r="F627" s="1"/>
      <c r="G627" s="1"/>
      <c r="H627" s="1"/>
      <c r="I627" s="1"/>
      <c r="J627" s="1"/>
      <c r="K627" s="1"/>
      <c r="L627" s="19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</row>
    <row r="628" spans="1:37" ht="14.25" customHeight="1" x14ac:dyDescent="0.35">
      <c r="A628" s="1"/>
      <c r="B628" s="19"/>
      <c r="C628" s="1"/>
      <c r="D628" s="176"/>
      <c r="E628" s="1"/>
      <c r="F628" s="1"/>
      <c r="G628" s="1"/>
      <c r="H628" s="1"/>
      <c r="I628" s="1"/>
      <c r="J628" s="1"/>
      <c r="K628" s="1"/>
      <c r="L628" s="19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</row>
    <row r="629" spans="1:37" ht="14.25" customHeight="1" x14ac:dyDescent="0.35">
      <c r="A629" s="1"/>
      <c r="B629" s="19"/>
      <c r="C629" s="1"/>
      <c r="D629" s="176"/>
      <c r="E629" s="1"/>
      <c r="F629" s="1"/>
      <c r="G629" s="1"/>
      <c r="H629" s="1"/>
      <c r="I629" s="1"/>
      <c r="J629" s="1"/>
      <c r="K629" s="1"/>
      <c r="L629" s="19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</row>
    <row r="630" spans="1:37" ht="14.25" customHeight="1" x14ac:dyDescent="0.35">
      <c r="A630" s="1"/>
      <c r="B630" s="19"/>
      <c r="C630" s="1"/>
      <c r="D630" s="176"/>
      <c r="E630" s="1"/>
      <c r="F630" s="1"/>
      <c r="G630" s="1"/>
      <c r="H630" s="1"/>
      <c r="I630" s="1"/>
      <c r="J630" s="1"/>
      <c r="K630" s="1"/>
      <c r="L630" s="19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</row>
    <row r="631" spans="1:37" ht="14.25" customHeight="1" x14ac:dyDescent="0.35">
      <c r="A631" s="1"/>
      <c r="B631" s="19"/>
      <c r="C631" s="1"/>
      <c r="D631" s="176"/>
      <c r="E631" s="1"/>
      <c r="F631" s="1"/>
      <c r="G631" s="1"/>
      <c r="H631" s="1"/>
      <c r="I631" s="1"/>
      <c r="J631" s="1"/>
      <c r="K631" s="1"/>
      <c r="L631" s="19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</row>
    <row r="632" spans="1:37" ht="14.25" customHeight="1" x14ac:dyDescent="0.35">
      <c r="A632" s="1"/>
      <c r="B632" s="19"/>
      <c r="C632" s="1"/>
      <c r="D632" s="176"/>
      <c r="E632" s="1"/>
      <c r="F632" s="1"/>
      <c r="G632" s="1"/>
      <c r="H632" s="1"/>
      <c r="I632" s="1"/>
      <c r="J632" s="1"/>
      <c r="K632" s="1"/>
      <c r="L632" s="19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</row>
    <row r="633" spans="1:37" ht="14.25" customHeight="1" x14ac:dyDescent="0.35">
      <c r="A633" s="1"/>
      <c r="B633" s="19"/>
      <c r="C633" s="1"/>
      <c r="D633" s="176"/>
      <c r="E633" s="1"/>
      <c r="F633" s="1"/>
      <c r="G633" s="1"/>
      <c r="H633" s="1"/>
      <c r="I633" s="1"/>
      <c r="J633" s="1"/>
      <c r="K633" s="1"/>
      <c r="L633" s="19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</row>
    <row r="634" spans="1:37" ht="14.25" customHeight="1" x14ac:dyDescent="0.35">
      <c r="A634" s="1"/>
      <c r="B634" s="19"/>
      <c r="C634" s="1"/>
      <c r="D634" s="176"/>
      <c r="E634" s="1"/>
      <c r="F634" s="1"/>
      <c r="G634" s="1"/>
      <c r="H634" s="1"/>
      <c r="I634" s="1"/>
      <c r="J634" s="1"/>
      <c r="K634" s="1"/>
      <c r="L634" s="19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</row>
    <row r="635" spans="1:37" ht="14.25" customHeight="1" x14ac:dyDescent="0.35">
      <c r="A635" s="1"/>
      <c r="B635" s="19"/>
      <c r="C635" s="1"/>
      <c r="D635" s="176"/>
      <c r="E635" s="1"/>
      <c r="F635" s="1"/>
      <c r="G635" s="1"/>
      <c r="H635" s="1"/>
      <c r="I635" s="1"/>
      <c r="J635" s="1"/>
      <c r="K635" s="1"/>
      <c r="L635" s="19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</row>
    <row r="636" spans="1:37" ht="14.25" customHeight="1" x14ac:dyDescent="0.35">
      <c r="A636" s="1"/>
      <c r="B636" s="19"/>
      <c r="C636" s="1"/>
      <c r="D636" s="176"/>
      <c r="E636" s="1"/>
      <c r="F636" s="1"/>
      <c r="G636" s="1"/>
      <c r="H636" s="1"/>
      <c r="I636" s="1"/>
      <c r="J636" s="1"/>
      <c r="K636" s="1"/>
      <c r="L636" s="19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</row>
    <row r="637" spans="1:37" ht="14.25" customHeight="1" x14ac:dyDescent="0.35">
      <c r="A637" s="1"/>
      <c r="B637" s="19"/>
      <c r="C637" s="1"/>
      <c r="D637" s="176"/>
      <c r="E637" s="1"/>
      <c r="F637" s="1"/>
      <c r="G637" s="1"/>
      <c r="H637" s="1"/>
      <c r="I637" s="1"/>
      <c r="J637" s="1"/>
      <c r="K637" s="1"/>
      <c r="L637" s="19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</row>
    <row r="638" spans="1:37" ht="14.25" customHeight="1" x14ac:dyDescent="0.35">
      <c r="A638" s="1"/>
      <c r="B638" s="19"/>
      <c r="C638" s="1"/>
      <c r="D638" s="176"/>
      <c r="E638" s="1"/>
      <c r="F638" s="1"/>
      <c r="G638" s="1"/>
      <c r="H638" s="1"/>
      <c r="I638" s="1"/>
      <c r="J638" s="1"/>
      <c r="K638" s="1"/>
      <c r="L638" s="19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</row>
    <row r="639" spans="1:37" ht="14.25" customHeight="1" x14ac:dyDescent="0.35">
      <c r="A639" s="1"/>
      <c r="B639" s="19"/>
      <c r="C639" s="1"/>
      <c r="D639" s="176"/>
      <c r="E639" s="1"/>
      <c r="F639" s="1"/>
      <c r="G639" s="1"/>
      <c r="H639" s="1"/>
      <c r="I639" s="1"/>
      <c r="J639" s="1"/>
      <c r="K639" s="1"/>
      <c r="L639" s="19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</row>
    <row r="640" spans="1:37" ht="14.25" customHeight="1" x14ac:dyDescent="0.35">
      <c r="A640" s="1"/>
      <c r="B640" s="19"/>
      <c r="C640" s="1"/>
      <c r="D640" s="176"/>
      <c r="E640" s="1"/>
      <c r="F640" s="1"/>
      <c r="G640" s="1"/>
      <c r="H640" s="1"/>
      <c r="I640" s="1"/>
      <c r="J640" s="1"/>
      <c r="K640" s="1"/>
      <c r="L640" s="19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</row>
    <row r="641" spans="1:37" ht="14.25" customHeight="1" x14ac:dyDescent="0.35">
      <c r="A641" s="1"/>
      <c r="B641" s="19"/>
      <c r="C641" s="1"/>
      <c r="D641" s="176"/>
      <c r="E641" s="1"/>
      <c r="F641" s="1"/>
      <c r="G641" s="1"/>
      <c r="H641" s="1"/>
      <c r="I641" s="1"/>
      <c r="J641" s="1"/>
      <c r="K641" s="1"/>
      <c r="L641" s="19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</row>
    <row r="642" spans="1:37" ht="14.25" customHeight="1" x14ac:dyDescent="0.35">
      <c r="A642" s="1"/>
      <c r="B642" s="19"/>
      <c r="C642" s="1"/>
      <c r="D642" s="176"/>
      <c r="E642" s="1"/>
      <c r="F642" s="1"/>
      <c r="G642" s="1"/>
      <c r="H642" s="1"/>
      <c r="I642" s="1"/>
      <c r="J642" s="1"/>
      <c r="K642" s="1"/>
      <c r="L642" s="19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</row>
    <row r="643" spans="1:37" ht="14.25" customHeight="1" x14ac:dyDescent="0.35">
      <c r="A643" s="1"/>
      <c r="B643" s="19"/>
      <c r="C643" s="1"/>
      <c r="D643" s="176"/>
      <c r="E643" s="1"/>
      <c r="F643" s="1"/>
      <c r="G643" s="1"/>
      <c r="H643" s="1"/>
      <c r="I643" s="1"/>
      <c r="J643" s="1"/>
      <c r="K643" s="1"/>
      <c r="L643" s="19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</row>
    <row r="644" spans="1:37" ht="14.25" customHeight="1" x14ac:dyDescent="0.35">
      <c r="A644" s="1"/>
      <c r="B644" s="19"/>
      <c r="C644" s="1"/>
      <c r="D644" s="176"/>
      <c r="E644" s="1"/>
      <c r="F644" s="1"/>
      <c r="G644" s="1"/>
      <c r="H644" s="1"/>
      <c r="I644" s="1"/>
      <c r="J644" s="1"/>
      <c r="K644" s="1"/>
      <c r="L644" s="19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</row>
    <row r="645" spans="1:37" ht="14.25" customHeight="1" x14ac:dyDescent="0.35">
      <c r="A645" s="1"/>
      <c r="B645" s="19"/>
      <c r="C645" s="1"/>
      <c r="D645" s="176"/>
      <c r="E645" s="1"/>
      <c r="F645" s="1"/>
      <c r="G645" s="1"/>
      <c r="H645" s="1"/>
      <c r="I645" s="1"/>
      <c r="J645" s="1"/>
      <c r="K645" s="1"/>
      <c r="L645" s="19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</row>
    <row r="646" spans="1:37" ht="14.25" customHeight="1" x14ac:dyDescent="0.35">
      <c r="A646" s="1"/>
      <c r="B646" s="19"/>
      <c r="C646" s="1"/>
      <c r="D646" s="176"/>
      <c r="E646" s="1"/>
      <c r="F646" s="1"/>
      <c r="G646" s="1"/>
      <c r="H646" s="1"/>
      <c r="I646" s="1"/>
      <c r="J646" s="1"/>
      <c r="K646" s="1"/>
      <c r="L646" s="19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</row>
    <row r="647" spans="1:37" ht="14.25" customHeight="1" x14ac:dyDescent="0.35">
      <c r="A647" s="1"/>
      <c r="B647" s="19"/>
      <c r="C647" s="1"/>
      <c r="D647" s="176"/>
      <c r="E647" s="1"/>
      <c r="F647" s="1"/>
      <c r="G647" s="1"/>
      <c r="H647" s="1"/>
      <c r="I647" s="1"/>
      <c r="J647" s="1"/>
      <c r="K647" s="1"/>
      <c r="L647" s="19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</row>
    <row r="648" spans="1:37" ht="14.25" customHeight="1" x14ac:dyDescent="0.35">
      <c r="A648" s="1"/>
      <c r="B648" s="19"/>
      <c r="C648" s="1"/>
      <c r="D648" s="176"/>
      <c r="E648" s="1"/>
      <c r="F648" s="1"/>
      <c r="G648" s="1"/>
      <c r="H648" s="1"/>
      <c r="I648" s="1"/>
      <c r="J648" s="1"/>
      <c r="K648" s="1"/>
      <c r="L648" s="19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</row>
    <row r="649" spans="1:37" ht="14.25" customHeight="1" x14ac:dyDescent="0.35">
      <c r="A649" s="1"/>
      <c r="B649" s="19"/>
      <c r="C649" s="1"/>
      <c r="D649" s="176"/>
      <c r="E649" s="1"/>
      <c r="F649" s="1"/>
      <c r="G649" s="1"/>
      <c r="H649" s="1"/>
      <c r="I649" s="1"/>
      <c r="J649" s="1"/>
      <c r="K649" s="1"/>
      <c r="L649" s="19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</row>
    <row r="650" spans="1:37" ht="14.25" customHeight="1" x14ac:dyDescent="0.35">
      <c r="A650" s="1"/>
      <c r="B650" s="19"/>
      <c r="C650" s="1"/>
      <c r="D650" s="176"/>
      <c r="E650" s="1"/>
      <c r="F650" s="1"/>
      <c r="G650" s="1"/>
      <c r="H650" s="1"/>
      <c r="I650" s="1"/>
      <c r="J650" s="1"/>
      <c r="K650" s="1"/>
      <c r="L650" s="19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</row>
    <row r="651" spans="1:37" ht="14.25" customHeight="1" x14ac:dyDescent="0.35">
      <c r="A651" s="1"/>
      <c r="B651" s="19"/>
      <c r="C651" s="1"/>
      <c r="D651" s="176"/>
      <c r="E651" s="1"/>
      <c r="F651" s="1"/>
      <c r="G651" s="1"/>
      <c r="H651" s="1"/>
      <c r="I651" s="1"/>
      <c r="J651" s="1"/>
      <c r="K651" s="1"/>
      <c r="L651" s="19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</row>
    <row r="652" spans="1:37" ht="14.25" customHeight="1" x14ac:dyDescent="0.35">
      <c r="A652" s="1"/>
      <c r="B652" s="19"/>
      <c r="C652" s="1"/>
      <c r="D652" s="176"/>
      <c r="E652" s="1"/>
      <c r="F652" s="1"/>
      <c r="G652" s="1"/>
      <c r="H652" s="1"/>
      <c r="I652" s="1"/>
      <c r="J652" s="1"/>
      <c r="K652" s="1"/>
      <c r="L652" s="19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</row>
    <row r="653" spans="1:37" ht="14.25" customHeight="1" x14ac:dyDescent="0.35">
      <c r="A653" s="1"/>
      <c r="B653" s="19"/>
      <c r="C653" s="1"/>
      <c r="D653" s="176"/>
      <c r="E653" s="1"/>
      <c r="F653" s="1"/>
      <c r="G653" s="1"/>
      <c r="H653" s="1"/>
      <c r="I653" s="1"/>
      <c r="J653" s="1"/>
      <c r="K653" s="1"/>
      <c r="L653" s="19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</row>
    <row r="654" spans="1:37" ht="14.25" customHeight="1" x14ac:dyDescent="0.35">
      <c r="A654" s="1"/>
      <c r="B654" s="19"/>
      <c r="C654" s="1"/>
      <c r="D654" s="176"/>
      <c r="E654" s="1"/>
      <c r="F654" s="1"/>
      <c r="G654" s="1"/>
      <c r="H654" s="1"/>
      <c r="I654" s="1"/>
      <c r="J654" s="1"/>
      <c r="K654" s="1"/>
      <c r="L654" s="19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</row>
    <row r="655" spans="1:37" ht="14.25" customHeight="1" x14ac:dyDescent="0.35">
      <c r="A655" s="1"/>
      <c r="B655" s="19"/>
      <c r="C655" s="1"/>
      <c r="D655" s="176"/>
      <c r="E655" s="1"/>
      <c r="F655" s="1"/>
      <c r="G655" s="1"/>
      <c r="H655" s="1"/>
      <c r="I655" s="1"/>
      <c r="J655" s="1"/>
      <c r="K655" s="1"/>
      <c r="L655" s="19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</row>
    <row r="656" spans="1:37" ht="14.25" customHeight="1" x14ac:dyDescent="0.35">
      <c r="A656" s="1"/>
      <c r="B656" s="19"/>
      <c r="C656" s="1"/>
      <c r="D656" s="176"/>
      <c r="E656" s="1"/>
      <c r="F656" s="1"/>
      <c r="G656" s="1"/>
      <c r="H656" s="1"/>
      <c r="I656" s="1"/>
      <c r="J656" s="1"/>
      <c r="K656" s="1"/>
      <c r="L656" s="19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</row>
    <row r="657" spans="1:37" ht="14.25" customHeight="1" x14ac:dyDescent="0.35">
      <c r="A657" s="1"/>
      <c r="B657" s="19"/>
      <c r="C657" s="1"/>
      <c r="D657" s="176"/>
      <c r="E657" s="1"/>
      <c r="F657" s="1"/>
      <c r="G657" s="1"/>
      <c r="H657" s="1"/>
      <c r="I657" s="1"/>
      <c r="J657" s="1"/>
      <c r="K657" s="1"/>
      <c r="L657" s="19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</row>
    <row r="658" spans="1:37" ht="14.25" customHeight="1" x14ac:dyDescent="0.35">
      <c r="A658" s="1"/>
      <c r="B658" s="19"/>
      <c r="C658" s="1"/>
      <c r="D658" s="176"/>
      <c r="E658" s="1"/>
      <c r="F658" s="1"/>
      <c r="G658" s="1"/>
      <c r="H658" s="1"/>
      <c r="I658" s="1"/>
      <c r="J658" s="1"/>
      <c r="K658" s="1"/>
      <c r="L658" s="19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</row>
    <row r="659" spans="1:37" ht="14.25" customHeight="1" x14ac:dyDescent="0.35">
      <c r="A659" s="1"/>
      <c r="B659" s="19"/>
      <c r="C659" s="1"/>
      <c r="D659" s="176"/>
      <c r="E659" s="1"/>
      <c r="F659" s="1"/>
      <c r="G659" s="1"/>
      <c r="H659" s="1"/>
      <c r="I659" s="1"/>
      <c r="J659" s="1"/>
      <c r="K659" s="1"/>
      <c r="L659" s="19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</row>
    <row r="660" spans="1:37" ht="14.25" customHeight="1" x14ac:dyDescent="0.35">
      <c r="A660" s="1"/>
      <c r="B660" s="19"/>
      <c r="C660" s="1"/>
      <c r="D660" s="176"/>
      <c r="E660" s="1"/>
      <c r="F660" s="1"/>
      <c r="G660" s="1"/>
      <c r="H660" s="1"/>
      <c r="I660" s="1"/>
      <c r="J660" s="1"/>
      <c r="K660" s="1"/>
      <c r="L660" s="19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</row>
    <row r="661" spans="1:37" ht="14.25" customHeight="1" x14ac:dyDescent="0.35">
      <c r="A661" s="1"/>
      <c r="B661" s="19"/>
      <c r="C661" s="1"/>
      <c r="D661" s="176"/>
      <c r="E661" s="1"/>
      <c r="F661" s="1"/>
      <c r="G661" s="1"/>
      <c r="H661" s="1"/>
      <c r="I661" s="1"/>
      <c r="J661" s="1"/>
      <c r="K661" s="1"/>
      <c r="L661" s="19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</row>
    <row r="662" spans="1:37" ht="14.25" customHeight="1" x14ac:dyDescent="0.35">
      <c r="A662" s="1"/>
      <c r="B662" s="19"/>
      <c r="C662" s="1"/>
      <c r="D662" s="176"/>
      <c r="E662" s="1"/>
      <c r="F662" s="1"/>
      <c r="G662" s="1"/>
      <c r="H662" s="1"/>
      <c r="I662" s="1"/>
      <c r="J662" s="1"/>
      <c r="K662" s="1"/>
      <c r="L662" s="19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</row>
    <row r="663" spans="1:37" ht="14.25" customHeight="1" x14ac:dyDescent="0.35">
      <c r="A663" s="1"/>
      <c r="B663" s="19"/>
      <c r="C663" s="1"/>
      <c r="D663" s="176"/>
      <c r="E663" s="1"/>
      <c r="F663" s="1"/>
      <c r="G663" s="1"/>
      <c r="H663" s="1"/>
      <c r="I663" s="1"/>
      <c r="J663" s="1"/>
      <c r="K663" s="1"/>
      <c r="L663" s="19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</row>
    <row r="664" spans="1:37" ht="14.25" customHeight="1" x14ac:dyDescent="0.35">
      <c r="A664" s="1"/>
      <c r="B664" s="19"/>
      <c r="C664" s="1"/>
      <c r="D664" s="176"/>
      <c r="E664" s="1"/>
      <c r="F664" s="1"/>
      <c r="G664" s="1"/>
      <c r="H664" s="1"/>
      <c r="I664" s="1"/>
      <c r="J664" s="1"/>
      <c r="K664" s="1"/>
      <c r="L664" s="19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</row>
    <row r="665" spans="1:37" ht="14.25" customHeight="1" x14ac:dyDescent="0.35">
      <c r="A665" s="1"/>
      <c r="B665" s="19"/>
      <c r="C665" s="1"/>
      <c r="D665" s="176"/>
      <c r="E665" s="1"/>
      <c r="F665" s="1"/>
      <c r="G665" s="1"/>
      <c r="H665" s="1"/>
      <c r="I665" s="1"/>
      <c r="J665" s="1"/>
      <c r="K665" s="1"/>
      <c r="L665" s="19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</row>
    <row r="666" spans="1:37" ht="14.25" customHeight="1" x14ac:dyDescent="0.35">
      <c r="A666" s="1"/>
      <c r="B666" s="19"/>
      <c r="C666" s="1"/>
      <c r="D666" s="176"/>
      <c r="E666" s="1"/>
      <c r="F666" s="1"/>
      <c r="G666" s="1"/>
      <c r="H666" s="1"/>
      <c r="I666" s="1"/>
      <c r="J666" s="1"/>
      <c r="K666" s="1"/>
      <c r="L666" s="19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</row>
    <row r="667" spans="1:37" ht="14.25" customHeight="1" x14ac:dyDescent="0.35">
      <c r="A667" s="1"/>
      <c r="B667" s="19"/>
      <c r="C667" s="1"/>
      <c r="D667" s="176"/>
      <c r="E667" s="1"/>
      <c r="F667" s="1"/>
      <c r="G667" s="1"/>
      <c r="H667" s="1"/>
      <c r="I667" s="1"/>
      <c r="J667" s="1"/>
      <c r="K667" s="1"/>
      <c r="L667" s="19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</row>
    <row r="668" spans="1:37" ht="14.25" customHeight="1" x14ac:dyDescent="0.35">
      <c r="A668" s="1"/>
      <c r="B668" s="19"/>
      <c r="C668" s="1"/>
      <c r="D668" s="176"/>
      <c r="E668" s="1"/>
      <c r="F668" s="1"/>
      <c r="G668" s="1"/>
      <c r="H668" s="1"/>
      <c r="I668" s="1"/>
      <c r="J668" s="1"/>
      <c r="K668" s="1"/>
      <c r="L668" s="19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</row>
    <row r="669" spans="1:37" ht="14.25" customHeight="1" x14ac:dyDescent="0.35">
      <c r="A669" s="1"/>
      <c r="B669" s="19"/>
      <c r="C669" s="1"/>
      <c r="D669" s="176"/>
      <c r="E669" s="1"/>
      <c r="F669" s="1"/>
      <c r="G669" s="1"/>
      <c r="H669" s="1"/>
      <c r="I669" s="1"/>
      <c r="J669" s="1"/>
      <c r="K669" s="1"/>
      <c r="L669" s="19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</row>
    <row r="670" spans="1:37" ht="14.25" customHeight="1" x14ac:dyDescent="0.35">
      <c r="A670" s="1"/>
      <c r="B670" s="19"/>
      <c r="C670" s="1"/>
      <c r="D670" s="176"/>
      <c r="E670" s="1"/>
      <c r="F670" s="1"/>
      <c r="G670" s="1"/>
      <c r="H670" s="1"/>
      <c r="I670" s="1"/>
      <c r="J670" s="1"/>
      <c r="K670" s="1"/>
      <c r="L670" s="19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</row>
    <row r="671" spans="1:37" ht="14.25" customHeight="1" x14ac:dyDescent="0.35">
      <c r="A671" s="1"/>
      <c r="B671" s="19"/>
      <c r="C671" s="1"/>
      <c r="D671" s="176"/>
      <c r="E671" s="1"/>
      <c r="F671" s="1"/>
      <c r="G671" s="1"/>
      <c r="H671" s="1"/>
      <c r="I671" s="1"/>
      <c r="J671" s="1"/>
      <c r="K671" s="1"/>
      <c r="L671" s="19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</row>
    <row r="672" spans="1:37" ht="14.25" customHeight="1" x14ac:dyDescent="0.35">
      <c r="A672" s="1"/>
      <c r="B672" s="19"/>
      <c r="C672" s="1"/>
      <c r="D672" s="176"/>
      <c r="E672" s="1"/>
      <c r="F672" s="1"/>
      <c r="G672" s="1"/>
      <c r="H672" s="1"/>
      <c r="I672" s="1"/>
      <c r="J672" s="1"/>
      <c r="K672" s="1"/>
      <c r="L672" s="19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</row>
    <row r="673" spans="1:37" ht="14.25" customHeight="1" x14ac:dyDescent="0.35">
      <c r="A673" s="1"/>
      <c r="B673" s="19"/>
      <c r="C673" s="1"/>
      <c r="D673" s="176"/>
      <c r="E673" s="1"/>
      <c r="F673" s="1"/>
      <c r="G673" s="1"/>
      <c r="H673" s="1"/>
      <c r="I673" s="1"/>
      <c r="J673" s="1"/>
      <c r="K673" s="1"/>
      <c r="L673" s="19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</row>
    <row r="674" spans="1:37" ht="14.25" customHeight="1" x14ac:dyDescent="0.35">
      <c r="A674" s="1"/>
      <c r="B674" s="19"/>
      <c r="C674" s="1"/>
      <c r="D674" s="176"/>
      <c r="E674" s="1"/>
      <c r="F674" s="1"/>
      <c r="G674" s="1"/>
      <c r="H674" s="1"/>
      <c r="I674" s="1"/>
      <c r="J674" s="1"/>
      <c r="K674" s="1"/>
      <c r="L674" s="19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</row>
    <row r="675" spans="1:37" ht="14.25" customHeight="1" x14ac:dyDescent="0.35">
      <c r="A675" s="1"/>
      <c r="B675" s="19"/>
      <c r="C675" s="1"/>
      <c r="D675" s="176"/>
      <c r="E675" s="1"/>
      <c r="F675" s="1"/>
      <c r="G675" s="1"/>
      <c r="H675" s="1"/>
      <c r="I675" s="1"/>
      <c r="J675" s="1"/>
      <c r="K675" s="1"/>
      <c r="L675" s="19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</row>
    <row r="676" spans="1:37" ht="14.25" customHeight="1" x14ac:dyDescent="0.35">
      <c r="A676" s="1"/>
      <c r="B676" s="19"/>
      <c r="C676" s="1"/>
      <c r="D676" s="176"/>
      <c r="E676" s="1"/>
      <c r="F676" s="1"/>
      <c r="G676" s="1"/>
      <c r="H676" s="1"/>
      <c r="I676" s="1"/>
      <c r="J676" s="1"/>
      <c r="K676" s="1"/>
      <c r="L676" s="19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</row>
    <row r="677" spans="1:37" ht="14.25" customHeight="1" x14ac:dyDescent="0.35">
      <c r="A677" s="1"/>
      <c r="B677" s="19"/>
      <c r="C677" s="1"/>
      <c r="D677" s="176"/>
      <c r="E677" s="1"/>
      <c r="F677" s="1"/>
      <c r="G677" s="1"/>
      <c r="H677" s="1"/>
      <c r="I677" s="1"/>
      <c r="J677" s="1"/>
      <c r="K677" s="1"/>
      <c r="L677" s="19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</row>
    <row r="678" spans="1:37" ht="14.25" customHeight="1" x14ac:dyDescent="0.35">
      <c r="A678" s="1"/>
      <c r="B678" s="19"/>
      <c r="C678" s="1"/>
      <c r="D678" s="176"/>
      <c r="E678" s="1"/>
      <c r="F678" s="1"/>
      <c r="G678" s="1"/>
      <c r="H678" s="1"/>
      <c r="I678" s="1"/>
      <c r="J678" s="1"/>
      <c r="K678" s="1"/>
      <c r="L678" s="19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</row>
    <row r="679" spans="1:37" ht="14.25" customHeight="1" x14ac:dyDescent="0.35">
      <c r="A679" s="1"/>
      <c r="B679" s="19"/>
      <c r="C679" s="1"/>
      <c r="D679" s="176"/>
      <c r="E679" s="1"/>
      <c r="F679" s="1"/>
      <c r="G679" s="1"/>
      <c r="H679" s="1"/>
      <c r="I679" s="1"/>
      <c r="J679" s="1"/>
      <c r="K679" s="1"/>
      <c r="L679" s="19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</row>
    <row r="680" spans="1:37" ht="14.25" customHeight="1" x14ac:dyDescent="0.35">
      <c r="A680" s="1"/>
      <c r="B680" s="19"/>
      <c r="C680" s="1"/>
      <c r="D680" s="176"/>
      <c r="E680" s="1"/>
      <c r="F680" s="1"/>
      <c r="G680" s="1"/>
      <c r="H680" s="1"/>
      <c r="I680" s="1"/>
      <c r="J680" s="1"/>
      <c r="K680" s="1"/>
      <c r="L680" s="19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</row>
    <row r="681" spans="1:37" ht="14.25" customHeight="1" x14ac:dyDescent="0.35">
      <c r="A681" s="1"/>
      <c r="B681" s="19"/>
      <c r="C681" s="1"/>
      <c r="D681" s="176"/>
      <c r="E681" s="1"/>
      <c r="F681" s="1"/>
      <c r="G681" s="1"/>
      <c r="H681" s="1"/>
      <c r="I681" s="1"/>
      <c r="J681" s="1"/>
      <c r="K681" s="1"/>
      <c r="L681" s="19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</row>
    <row r="682" spans="1:37" ht="14.25" customHeight="1" x14ac:dyDescent="0.35">
      <c r="A682" s="1"/>
      <c r="B682" s="19"/>
      <c r="C682" s="1"/>
      <c r="D682" s="176"/>
      <c r="E682" s="1"/>
      <c r="F682" s="1"/>
      <c r="G682" s="1"/>
      <c r="H682" s="1"/>
      <c r="I682" s="1"/>
      <c r="J682" s="1"/>
      <c r="K682" s="1"/>
      <c r="L682" s="19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</row>
    <row r="683" spans="1:37" ht="14.25" customHeight="1" x14ac:dyDescent="0.35">
      <c r="A683" s="1"/>
      <c r="B683" s="19"/>
      <c r="C683" s="1"/>
      <c r="D683" s="176"/>
      <c r="E683" s="1"/>
      <c r="F683" s="1"/>
      <c r="G683" s="1"/>
      <c r="H683" s="1"/>
      <c r="I683" s="1"/>
      <c r="J683" s="1"/>
      <c r="K683" s="1"/>
      <c r="L683" s="19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</row>
    <row r="684" spans="1:37" ht="14.25" customHeight="1" x14ac:dyDescent="0.35">
      <c r="A684" s="1"/>
      <c r="B684" s="19"/>
      <c r="C684" s="1"/>
      <c r="D684" s="176"/>
      <c r="E684" s="1"/>
      <c r="F684" s="1"/>
      <c r="G684" s="1"/>
      <c r="H684" s="1"/>
      <c r="I684" s="1"/>
      <c r="J684" s="1"/>
      <c r="K684" s="1"/>
      <c r="L684" s="19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</row>
    <row r="685" spans="1:37" ht="14.25" customHeight="1" x14ac:dyDescent="0.35">
      <c r="A685" s="1"/>
      <c r="B685" s="19"/>
      <c r="C685" s="1"/>
      <c r="D685" s="176"/>
      <c r="E685" s="1"/>
      <c r="F685" s="1"/>
      <c r="G685" s="1"/>
      <c r="H685" s="1"/>
      <c r="I685" s="1"/>
      <c r="J685" s="1"/>
      <c r="K685" s="1"/>
      <c r="L685" s="19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</row>
    <row r="686" spans="1:37" ht="14.25" customHeight="1" x14ac:dyDescent="0.35">
      <c r="A686" s="1"/>
      <c r="B686" s="19"/>
      <c r="C686" s="1"/>
      <c r="D686" s="176"/>
      <c r="E686" s="1"/>
      <c r="F686" s="1"/>
      <c r="G686" s="1"/>
      <c r="H686" s="1"/>
      <c r="I686" s="1"/>
      <c r="J686" s="1"/>
      <c r="K686" s="1"/>
      <c r="L686" s="19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</row>
    <row r="687" spans="1:37" ht="14.25" customHeight="1" x14ac:dyDescent="0.35">
      <c r="A687" s="1"/>
      <c r="B687" s="19"/>
      <c r="C687" s="1"/>
      <c r="D687" s="176"/>
      <c r="E687" s="1"/>
      <c r="F687" s="1"/>
      <c r="G687" s="1"/>
      <c r="H687" s="1"/>
      <c r="I687" s="1"/>
      <c r="J687" s="1"/>
      <c r="K687" s="1"/>
      <c r="L687" s="19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</row>
    <row r="688" spans="1:37" ht="14.25" customHeight="1" x14ac:dyDescent="0.35">
      <c r="A688" s="1"/>
      <c r="B688" s="19"/>
      <c r="C688" s="1"/>
      <c r="D688" s="176"/>
      <c r="E688" s="1"/>
      <c r="F688" s="1"/>
      <c r="G688" s="1"/>
      <c r="H688" s="1"/>
      <c r="I688" s="1"/>
      <c r="J688" s="1"/>
      <c r="K688" s="1"/>
      <c r="L688" s="19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</row>
    <row r="689" spans="1:37" ht="14.25" customHeight="1" x14ac:dyDescent="0.35">
      <c r="A689" s="1"/>
      <c r="B689" s="19"/>
      <c r="C689" s="1"/>
      <c r="D689" s="176"/>
      <c r="E689" s="1"/>
      <c r="F689" s="1"/>
      <c r="G689" s="1"/>
      <c r="H689" s="1"/>
      <c r="I689" s="1"/>
      <c r="J689" s="1"/>
      <c r="K689" s="1"/>
      <c r="L689" s="19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</row>
    <row r="690" spans="1:37" ht="14.25" customHeight="1" x14ac:dyDescent="0.35">
      <c r="A690" s="1"/>
      <c r="B690" s="19"/>
      <c r="C690" s="1"/>
      <c r="D690" s="176"/>
      <c r="E690" s="1"/>
      <c r="F690" s="1"/>
      <c r="G690" s="1"/>
      <c r="H690" s="1"/>
      <c r="I690" s="1"/>
      <c r="J690" s="1"/>
      <c r="K690" s="1"/>
      <c r="L690" s="19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</row>
    <row r="691" spans="1:37" ht="14.25" customHeight="1" x14ac:dyDescent="0.35">
      <c r="A691" s="1"/>
      <c r="B691" s="19"/>
      <c r="C691" s="1"/>
      <c r="D691" s="176"/>
      <c r="E691" s="1"/>
      <c r="F691" s="1"/>
      <c r="G691" s="1"/>
      <c r="H691" s="1"/>
      <c r="I691" s="1"/>
      <c r="J691" s="1"/>
      <c r="K691" s="1"/>
      <c r="L691" s="19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</row>
    <row r="692" spans="1:37" ht="14.25" customHeight="1" x14ac:dyDescent="0.35">
      <c r="A692" s="1"/>
      <c r="B692" s="19"/>
      <c r="C692" s="1"/>
      <c r="D692" s="176"/>
      <c r="E692" s="1"/>
      <c r="F692" s="1"/>
      <c r="G692" s="1"/>
      <c r="H692" s="1"/>
      <c r="I692" s="1"/>
      <c r="J692" s="1"/>
      <c r="K692" s="1"/>
      <c r="L692" s="19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</row>
    <row r="693" spans="1:37" ht="14.25" customHeight="1" x14ac:dyDescent="0.35">
      <c r="A693" s="1"/>
      <c r="B693" s="19"/>
      <c r="C693" s="1"/>
      <c r="D693" s="176"/>
      <c r="E693" s="1"/>
      <c r="F693" s="1"/>
      <c r="G693" s="1"/>
      <c r="H693" s="1"/>
      <c r="I693" s="1"/>
      <c r="J693" s="1"/>
      <c r="K693" s="1"/>
      <c r="L693" s="19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</row>
    <row r="694" spans="1:37" ht="14.25" customHeight="1" x14ac:dyDescent="0.35">
      <c r="A694" s="1"/>
      <c r="B694" s="19"/>
      <c r="C694" s="1"/>
      <c r="D694" s="176"/>
      <c r="E694" s="1"/>
      <c r="F694" s="1"/>
      <c r="G694" s="1"/>
      <c r="H694" s="1"/>
      <c r="I694" s="1"/>
      <c r="J694" s="1"/>
      <c r="K694" s="1"/>
      <c r="L694" s="19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</row>
    <row r="695" spans="1:37" ht="14.25" customHeight="1" x14ac:dyDescent="0.35">
      <c r="A695" s="1"/>
      <c r="B695" s="19"/>
      <c r="C695" s="1"/>
      <c r="D695" s="176"/>
      <c r="E695" s="1"/>
      <c r="F695" s="1"/>
      <c r="G695" s="1"/>
      <c r="H695" s="1"/>
      <c r="I695" s="1"/>
      <c r="J695" s="1"/>
      <c r="K695" s="1"/>
      <c r="L695" s="19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</row>
    <row r="696" spans="1:37" ht="14.25" customHeight="1" x14ac:dyDescent="0.35">
      <c r="A696" s="1"/>
      <c r="B696" s="19"/>
      <c r="C696" s="1"/>
      <c r="D696" s="176"/>
      <c r="E696" s="1"/>
      <c r="F696" s="1"/>
      <c r="G696" s="1"/>
      <c r="H696" s="1"/>
      <c r="I696" s="1"/>
      <c r="J696" s="1"/>
      <c r="K696" s="1"/>
      <c r="L696" s="19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</row>
    <row r="697" spans="1:37" ht="14.25" customHeight="1" x14ac:dyDescent="0.35">
      <c r="A697" s="1"/>
      <c r="B697" s="19"/>
      <c r="C697" s="1"/>
      <c r="D697" s="176"/>
      <c r="E697" s="1"/>
      <c r="F697" s="1"/>
      <c r="G697" s="1"/>
      <c r="H697" s="1"/>
      <c r="I697" s="1"/>
      <c r="J697" s="1"/>
      <c r="K697" s="1"/>
      <c r="L697" s="19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</row>
    <row r="698" spans="1:37" ht="14.25" customHeight="1" x14ac:dyDescent="0.35">
      <c r="A698" s="1"/>
      <c r="B698" s="19"/>
      <c r="C698" s="1"/>
      <c r="D698" s="176"/>
      <c r="E698" s="1"/>
      <c r="F698" s="1"/>
      <c r="G698" s="1"/>
      <c r="H698" s="1"/>
      <c r="I698" s="1"/>
      <c r="J698" s="1"/>
      <c r="K698" s="1"/>
      <c r="L698" s="19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</row>
    <row r="699" spans="1:37" ht="14.25" customHeight="1" x14ac:dyDescent="0.35">
      <c r="A699" s="1"/>
      <c r="B699" s="19"/>
      <c r="C699" s="1"/>
      <c r="D699" s="176"/>
      <c r="E699" s="1"/>
      <c r="F699" s="1"/>
      <c r="G699" s="1"/>
      <c r="H699" s="1"/>
      <c r="I699" s="1"/>
      <c r="J699" s="1"/>
      <c r="K699" s="1"/>
      <c r="L699" s="19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</row>
    <row r="700" spans="1:37" ht="14.25" customHeight="1" x14ac:dyDescent="0.35">
      <c r="A700" s="1"/>
      <c r="B700" s="19"/>
      <c r="C700" s="1"/>
      <c r="D700" s="176"/>
      <c r="E700" s="1"/>
      <c r="F700" s="1"/>
      <c r="G700" s="1"/>
      <c r="H700" s="1"/>
      <c r="I700" s="1"/>
      <c r="J700" s="1"/>
      <c r="K700" s="1"/>
      <c r="L700" s="19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</row>
    <row r="701" spans="1:37" ht="14.25" customHeight="1" x14ac:dyDescent="0.35">
      <c r="A701" s="1"/>
      <c r="B701" s="19"/>
      <c r="C701" s="1"/>
      <c r="D701" s="176"/>
      <c r="E701" s="1"/>
      <c r="F701" s="1"/>
      <c r="G701" s="1"/>
      <c r="H701" s="1"/>
      <c r="I701" s="1"/>
      <c r="J701" s="1"/>
      <c r="K701" s="1"/>
      <c r="L701" s="19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</row>
    <row r="702" spans="1:37" ht="14.25" customHeight="1" x14ac:dyDescent="0.35">
      <c r="A702" s="1"/>
      <c r="B702" s="19"/>
      <c r="C702" s="1"/>
      <c r="D702" s="176"/>
      <c r="E702" s="1"/>
      <c r="F702" s="1"/>
      <c r="G702" s="1"/>
      <c r="H702" s="1"/>
      <c r="I702" s="1"/>
      <c r="J702" s="1"/>
      <c r="K702" s="1"/>
      <c r="L702" s="19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</row>
    <row r="703" spans="1:37" ht="14.25" customHeight="1" x14ac:dyDescent="0.35">
      <c r="A703" s="1"/>
      <c r="B703" s="19"/>
      <c r="C703" s="1"/>
      <c r="D703" s="176"/>
      <c r="E703" s="1"/>
      <c r="F703" s="1"/>
      <c r="G703" s="1"/>
      <c r="H703" s="1"/>
      <c r="I703" s="1"/>
      <c r="J703" s="1"/>
      <c r="K703" s="1"/>
      <c r="L703" s="19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</row>
    <row r="704" spans="1:37" ht="14.25" customHeight="1" x14ac:dyDescent="0.35">
      <c r="A704" s="1"/>
      <c r="B704" s="19"/>
      <c r="C704" s="1"/>
      <c r="D704" s="176"/>
      <c r="E704" s="1"/>
      <c r="F704" s="1"/>
      <c r="G704" s="1"/>
      <c r="H704" s="1"/>
      <c r="I704" s="1"/>
      <c r="J704" s="1"/>
      <c r="K704" s="1"/>
      <c r="L704" s="19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</row>
    <row r="705" spans="1:37" ht="14.25" customHeight="1" x14ac:dyDescent="0.35">
      <c r="A705" s="1"/>
      <c r="B705" s="19"/>
      <c r="C705" s="1"/>
      <c r="D705" s="176"/>
      <c r="E705" s="1"/>
      <c r="F705" s="1"/>
      <c r="G705" s="1"/>
      <c r="H705" s="1"/>
      <c r="I705" s="1"/>
      <c r="J705" s="1"/>
      <c r="K705" s="1"/>
      <c r="L705" s="19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</row>
    <row r="706" spans="1:37" ht="14.25" customHeight="1" x14ac:dyDescent="0.35">
      <c r="A706" s="1"/>
      <c r="B706" s="19"/>
      <c r="C706" s="1"/>
      <c r="D706" s="176"/>
      <c r="E706" s="1"/>
      <c r="F706" s="1"/>
      <c r="G706" s="1"/>
      <c r="H706" s="1"/>
      <c r="I706" s="1"/>
      <c r="J706" s="1"/>
      <c r="K706" s="1"/>
      <c r="L706" s="19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</row>
    <row r="707" spans="1:37" ht="14.25" customHeight="1" x14ac:dyDescent="0.35">
      <c r="A707" s="1"/>
      <c r="B707" s="19"/>
      <c r="C707" s="1"/>
      <c r="D707" s="176"/>
      <c r="E707" s="1"/>
      <c r="F707" s="1"/>
      <c r="G707" s="1"/>
      <c r="H707" s="1"/>
      <c r="I707" s="1"/>
      <c r="J707" s="1"/>
      <c r="K707" s="1"/>
      <c r="L707" s="19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</row>
    <row r="708" spans="1:37" ht="14.25" customHeight="1" x14ac:dyDescent="0.35">
      <c r="A708" s="1"/>
      <c r="B708" s="19"/>
      <c r="C708" s="1"/>
      <c r="D708" s="176"/>
      <c r="E708" s="1"/>
      <c r="F708" s="1"/>
      <c r="G708" s="1"/>
      <c r="H708" s="1"/>
      <c r="I708" s="1"/>
      <c r="J708" s="1"/>
      <c r="K708" s="1"/>
      <c r="L708" s="19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</row>
    <row r="709" spans="1:37" ht="14.25" customHeight="1" x14ac:dyDescent="0.35">
      <c r="A709" s="1"/>
      <c r="B709" s="19"/>
      <c r="C709" s="1"/>
      <c r="D709" s="176"/>
      <c r="E709" s="1"/>
      <c r="F709" s="1"/>
      <c r="G709" s="1"/>
      <c r="H709" s="1"/>
      <c r="I709" s="1"/>
      <c r="J709" s="1"/>
      <c r="K709" s="1"/>
      <c r="L709" s="19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</row>
    <row r="710" spans="1:37" ht="14.25" customHeight="1" x14ac:dyDescent="0.35">
      <c r="A710" s="1"/>
      <c r="B710" s="19"/>
      <c r="C710" s="1"/>
      <c r="D710" s="176"/>
      <c r="E710" s="1"/>
      <c r="F710" s="1"/>
      <c r="G710" s="1"/>
      <c r="H710" s="1"/>
      <c r="I710" s="1"/>
      <c r="J710" s="1"/>
      <c r="K710" s="1"/>
      <c r="L710" s="19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</row>
    <row r="711" spans="1:37" ht="14.25" customHeight="1" x14ac:dyDescent="0.35">
      <c r="A711" s="1"/>
      <c r="B711" s="19"/>
      <c r="C711" s="1"/>
      <c r="D711" s="176"/>
      <c r="E711" s="1"/>
      <c r="F711" s="1"/>
      <c r="G711" s="1"/>
      <c r="H711" s="1"/>
      <c r="I711" s="1"/>
      <c r="J711" s="1"/>
      <c r="K711" s="1"/>
      <c r="L711" s="19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</row>
    <row r="712" spans="1:37" ht="14.25" customHeight="1" x14ac:dyDescent="0.35">
      <c r="A712" s="1"/>
      <c r="B712" s="19"/>
      <c r="C712" s="1"/>
      <c r="D712" s="176"/>
      <c r="E712" s="1"/>
      <c r="F712" s="1"/>
      <c r="G712" s="1"/>
      <c r="H712" s="1"/>
      <c r="I712" s="1"/>
      <c r="J712" s="1"/>
      <c r="K712" s="1"/>
      <c r="L712" s="19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</row>
    <row r="713" spans="1:37" ht="14.25" customHeight="1" x14ac:dyDescent="0.35">
      <c r="A713" s="1"/>
      <c r="B713" s="19"/>
      <c r="C713" s="1"/>
      <c r="D713" s="176"/>
      <c r="E713" s="1"/>
      <c r="F713" s="1"/>
      <c r="G713" s="1"/>
      <c r="H713" s="1"/>
      <c r="I713" s="1"/>
      <c r="J713" s="1"/>
      <c r="K713" s="1"/>
      <c r="L713" s="19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</row>
    <row r="714" spans="1:37" ht="14.25" customHeight="1" x14ac:dyDescent="0.35">
      <c r="A714" s="1"/>
      <c r="B714" s="19"/>
      <c r="C714" s="1"/>
      <c r="D714" s="176"/>
      <c r="E714" s="1"/>
      <c r="F714" s="1"/>
      <c r="G714" s="1"/>
      <c r="H714" s="1"/>
      <c r="I714" s="1"/>
      <c r="J714" s="1"/>
      <c r="K714" s="1"/>
      <c r="L714" s="19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</row>
    <row r="715" spans="1:37" ht="14.25" customHeight="1" x14ac:dyDescent="0.35">
      <c r="A715" s="1"/>
      <c r="B715" s="19"/>
      <c r="C715" s="1"/>
      <c r="D715" s="176"/>
      <c r="E715" s="1"/>
      <c r="F715" s="1"/>
      <c r="G715" s="1"/>
      <c r="H715" s="1"/>
      <c r="I715" s="1"/>
      <c r="J715" s="1"/>
      <c r="K715" s="1"/>
      <c r="L715" s="19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</row>
    <row r="716" spans="1:37" ht="14.25" customHeight="1" x14ac:dyDescent="0.35">
      <c r="A716" s="1"/>
      <c r="B716" s="19"/>
      <c r="C716" s="1"/>
      <c r="D716" s="176"/>
      <c r="E716" s="1"/>
      <c r="F716" s="1"/>
      <c r="G716" s="1"/>
      <c r="H716" s="1"/>
      <c r="I716" s="1"/>
      <c r="J716" s="1"/>
      <c r="K716" s="1"/>
      <c r="L716" s="19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</row>
    <row r="717" spans="1:37" ht="14.25" customHeight="1" x14ac:dyDescent="0.35">
      <c r="A717" s="1"/>
      <c r="B717" s="19"/>
      <c r="C717" s="1"/>
      <c r="D717" s="176"/>
      <c r="E717" s="1"/>
      <c r="F717" s="1"/>
      <c r="G717" s="1"/>
      <c r="H717" s="1"/>
      <c r="I717" s="1"/>
      <c r="J717" s="1"/>
      <c r="K717" s="1"/>
      <c r="L717" s="19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</row>
    <row r="718" spans="1:37" ht="14.25" customHeight="1" x14ac:dyDescent="0.35">
      <c r="A718" s="1"/>
      <c r="B718" s="19"/>
      <c r="C718" s="1"/>
      <c r="D718" s="176"/>
      <c r="E718" s="1"/>
      <c r="F718" s="1"/>
      <c r="G718" s="1"/>
      <c r="H718" s="1"/>
      <c r="I718" s="1"/>
      <c r="J718" s="1"/>
      <c r="K718" s="1"/>
      <c r="L718" s="19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</row>
    <row r="719" spans="1:37" ht="14.25" customHeight="1" x14ac:dyDescent="0.35">
      <c r="A719" s="1"/>
      <c r="B719" s="19"/>
      <c r="C719" s="1"/>
      <c r="D719" s="176"/>
      <c r="E719" s="1"/>
      <c r="F719" s="1"/>
      <c r="G719" s="1"/>
      <c r="H719" s="1"/>
      <c r="I719" s="1"/>
      <c r="J719" s="1"/>
      <c r="K719" s="1"/>
      <c r="L719" s="19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</row>
    <row r="720" spans="1:37" ht="14.25" customHeight="1" x14ac:dyDescent="0.35">
      <c r="A720" s="1"/>
      <c r="B720" s="19"/>
      <c r="C720" s="1"/>
      <c r="D720" s="176"/>
      <c r="E720" s="1"/>
      <c r="F720" s="1"/>
      <c r="G720" s="1"/>
      <c r="H720" s="1"/>
      <c r="I720" s="1"/>
      <c r="J720" s="1"/>
      <c r="K720" s="1"/>
      <c r="L720" s="19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</row>
    <row r="721" spans="1:37" ht="14.25" customHeight="1" x14ac:dyDescent="0.35">
      <c r="A721" s="1"/>
      <c r="B721" s="19"/>
      <c r="C721" s="1"/>
      <c r="D721" s="176"/>
      <c r="E721" s="1"/>
      <c r="F721" s="1"/>
      <c r="G721" s="1"/>
      <c r="H721" s="1"/>
      <c r="I721" s="1"/>
      <c r="J721" s="1"/>
      <c r="K721" s="1"/>
      <c r="L721" s="19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</row>
    <row r="722" spans="1:37" ht="14.25" customHeight="1" x14ac:dyDescent="0.35">
      <c r="A722" s="1"/>
      <c r="B722" s="19"/>
      <c r="C722" s="1"/>
      <c r="D722" s="176"/>
      <c r="E722" s="1"/>
      <c r="F722" s="1"/>
      <c r="G722" s="1"/>
      <c r="H722" s="1"/>
      <c r="I722" s="1"/>
      <c r="J722" s="1"/>
      <c r="K722" s="1"/>
      <c r="L722" s="19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</row>
    <row r="723" spans="1:37" ht="14.25" customHeight="1" x14ac:dyDescent="0.35">
      <c r="A723" s="1"/>
      <c r="B723" s="19"/>
      <c r="C723" s="1"/>
      <c r="D723" s="176"/>
      <c r="E723" s="1"/>
      <c r="F723" s="1"/>
      <c r="G723" s="1"/>
      <c r="H723" s="1"/>
      <c r="I723" s="1"/>
      <c r="J723" s="1"/>
      <c r="K723" s="1"/>
      <c r="L723" s="19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</row>
    <row r="724" spans="1:37" ht="14.25" customHeight="1" x14ac:dyDescent="0.35">
      <c r="A724" s="1"/>
      <c r="B724" s="19"/>
      <c r="C724" s="1"/>
      <c r="D724" s="176"/>
      <c r="E724" s="1"/>
      <c r="F724" s="1"/>
      <c r="G724" s="1"/>
      <c r="H724" s="1"/>
      <c r="I724" s="1"/>
      <c r="J724" s="1"/>
      <c r="K724" s="1"/>
      <c r="L724" s="19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</row>
    <row r="725" spans="1:37" ht="14.25" customHeight="1" x14ac:dyDescent="0.35">
      <c r="A725" s="1"/>
      <c r="B725" s="19"/>
      <c r="C725" s="1"/>
      <c r="D725" s="176"/>
      <c r="E725" s="1"/>
      <c r="F725" s="1"/>
      <c r="G725" s="1"/>
      <c r="H725" s="1"/>
      <c r="I725" s="1"/>
      <c r="J725" s="1"/>
      <c r="K725" s="1"/>
      <c r="L725" s="19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</row>
    <row r="726" spans="1:37" ht="14.25" customHeight="1" x14ac:dyDescent="0.35">
      <c r="A726" s="1"/>
      <c r="B726" s="19"/>
      <c r="C726" s="1"/>
      <c r="D726" s="176"/>
      <c r="E726" s="1"/>
      <c r="F726" s="1"/>
      <c r="G726" s="1"/>
      <c r="H726" s="1"/>
      <c r="I726" s="1"/>
      <c r="J726" s="1"/>
      <c r="K726" s="1"/>
      <c r="L726" s="19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</row>
    <row r="727" spans="1:37" ht="14.25" customHeight="1" x14ac:dyDescent="0.35">
      <c r="A727" s="1"/>
      <c r="B727" s="19"/>
      <c r="C727" s="1"/>
      <c r="D727" s="176"/>
      <c r="E727" s="1"/>
      <c r="F727" s="1"/>
      <c r="G727" s="1"/>
      <c r="H727" s="1"/>
      <c r="I727" s="1"/>
      <c r="J727" s="1"/>
      <c r="K727" s="1"/>
      <c r="L727" s="19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</row>
    <row r="728" spans="1:37" ht="14.25" customHeight="1" x14ac:dyDescent="0.35">
      <c r="A728" s="1"/>
      <c r="B728" s="19"/>
      <c r="C728" s="1"/>
      <c r="D728" s="176"/>
      <c r="E728" s="1"/>
      <c r="F728" s="1"/>
      <c r="G728" s="1"/>
      <c r="H728" s="1"/>
      <c r="I728" s="1"/>
      <c r="J728" s="1"/>
      <c r="K728" s="1"/>
      <c r="L728" s="19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</row>
    <row r="729" spans="1:37" ht="14.25" customHeight="1" x14ac:dyDescent="0.35">
      <c r="A729" s="1"/>
      <c r="B729" s="19"/>
      <c r="C729" s="1"/>
      <c r="D729" s="176"/>
      <c r="E729" s="1"/>
      <c r="F729" s="1"/>
      <c r="G729" s="1"/>
      <c r="H729" s="1"/>
      <c r="I729" s="1"/>
      <c r="J729" s="1"/>
      <c r="K729" s="1"/>
      <c r="L729" s="19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</row>
    <row r="730" spans="1:37" ht="14.25" customHeight="1" x14ac:dyDescent="0.35">
      <c r="A730" s="1"/>
      <c r="B730" s="19"/>
      <c r="C730" s="1"/>
      <c r="D730" s="176"/>
      <c r="E730" s="1"/>
      <c r="F730" s="1"/>
      <c r="G730" s="1"/>
      <c r="H730" s="1"/>
      <c r="I730" s="1"/>
      <c r="J730" s="1"/>
      <c r="K730" s="1"/>
      <c r="L730" s="19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</row>
    <row r="731" spans="1:37" ht="14.25" customHeight="1" x14ac:dyDescent="0.35">
      <c r="A731" s="1"/>
      <c r="B731" s="19"/>
      <c r="C731" s="1"/>
      <c r="D731" s="176"/>
      <c r="E731" s="1"/>
      <c r="F731" s="1"/>
      <c r="G731" s="1"/>
      <c r="H731" s="1"/>
      <c r="I731" s="1"/>
      <c r="J731" s="1"/>
      <c r="K731" s="1"/>
      <c r="L731" s="19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</row>
    <row r="732" spans="1:37" ht="14.25" customHeight="1" x14ac:dyDescent="0.35">
      <c r="A732" s="1"/>
      <c r="B732" s="19"/>
      <c r="C732" s="1"/>
      <c r="D732" s="176"/>
      <c r="E732" s="1"/>
      <c r="F732" s="1"/>
      <c r="G732" s="1"/>
      <c r="H732" s="1"/>
      <c r="I732" s="1"/>
      <c r="J732" s="1"/>
      <c r="K732" s="1"/>
      <c r="L732" s="19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</row>
    <row r="733" spans="1:37" ht="14.25" customHeight="1" x14ac:dyDescent="0.35">
      <c r="A733" s="1"/>
      <c r="B733" s="19"/>
      <c r="C733" s="1"/>
      <c r="D733" s="176"/>
      <c r="E733" s="1"/>
      <c r="F733" s="1"/>
      <c r="G733" s="1"/>
      <c r="H733" s="1"/>
      <c r="I733" s="1"/>
      <c r="J733" s="1"/>
      <c r="K733" s="1"/>
      <c r="L733" s="19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</row>
    <row r="734" spans="1:37" ht="14.25" customHeight="1" x14ac:dyDescent="0.35">
      <c r="A734" s="1"/>
      <c r="B734" s="19"/>
      <c r="C734" s="1"/>
      <c r="D734" s="176"/>
      <c r="E734" s="1"/>
      <c r="F734" s="1"/>
      <c r="G734" s="1"/>
      <c r="H734" s="1"/>
      <c r="I734" s="1"/>
      <c r="J734" s="1"/>
      <c r="K734" s="1"/>
      <c r="L734" s="19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</row>
    <row r="735" spans="1:37" ht="14.25" customHeight="1" x14ac:dyDescent="0.35">
      <c r="A735" s="1"/>
      <c r="B735" s="19"/>
      <c r="C735" s="1"/>
      <c r="D735" s="176"/>
      <c r="E735" s="1"/>
      <c r="F735" s="1"/>
      <c r="G735" s="1"/>
      <c r="H735" s="1"/>
      <c r="I735" s="1"/>
      <c r="J735" s="1"/>
      <c r="K735" s="1"/>
      <c r="L735" s="19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</row>
    <row r="736" spans="1:37" ht="14.25" customHeight="1" x14ac:dyDescent="0.35">
      <c r="A736" s="1"/>
      <c r="B736" s="19"/>
      <c r="C736" s="1"/>
      <c r="D736" s="176"/>
      <c r="E736" s="1"/>
      <c r="F736" s="1"/>
      <c r="G736" s="1"/>
      <c r="H736" s="1"/>
      <c r="I736" s="1"/>
      <c r="J736" s="1"/>
      <c r="K736" s="1"/>
      <c r="L736" s="19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</row>
    <row r="737" spans="1:37" ht="14.25" customHeight="1" x14ac:dyDescent="0.35">
      <c r="A737" s="1"/>
      <c r="B737" s="19"/>
      <c r="C737" s="1"/>
      <c r="D737" s="176"/>
      <c r="E737" s="1"/>
      <c r="F737" s="1"/>
      <c r="G737" s="1"/>
      <c r="H737" s="1"/>
      <c r="I737" s="1"/>
      <c r="J737" s="1"/>
      <c r="K737" s="1"/>
      <c r="L737" s="19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</row>
    <row r="738" spans="1:37" ht="14.25" customHeight="1" x14ac:dyDescent="0.35">
      <c r="A738" s="1"/>
      <c r="B738" s="19"/>
      <c r="C738" s="1"/>
      <c r="D738" s="176"/>
      <c r="E738" s="1"/>
      <c r="F738" s="1"/>
      <c r="G738" s="1"/>
      <c r="H738" s="1"/>
      <c r="I738" s="1"/>
      <c r="J738" s="1"/>
      <c r="K738" s="1"/>
      <c r="L738" s="19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</row>
    <row r="739" spans="1:37" ht="14.25" customHeight="1" x14ac:dyDescent="0.35">
      <c r="A739" s="1"/>
      <c r="B739" s="19"/>
      <c r="C739" s="1"/>
      <c r="D739" s="176"/>
      <c r="E739" s="1"/>
      <c r="F739" s="1"/>
      <c r="G739" s="1"/>
      <c r="H739" s="1"/>
      <c r="I739" s="1"/>
      <c r="J739" s="1"/>
      <c r="K739" s="1"/>
      <c r="L739" s="19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</row>
    <row r="740" spans="1:37" ht="14.25" customHeight="1" x14ac:dyDescent="0.35">
      <c r="A740" s="1"/>
      <c r="B740" s="19"/>
      <c r="C740" s="1"/>
      <c r="D740" s="176"/>
      <c r="E740" s="1"/>
      <c r="F740" s="1"/>
      <c r="G740" s="1"/>
      <c r="H740" s="1"/>
      <c r="I740" s="1"/>
      <c r="J740" s="1"/>
      <c r="K740" s="1"/>
      <c r="L740" s="19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</row>
    <row r="741" spans="1:37" ht="14.25" customHeight="1" x14ac:dyDescent="0.35">
      <c r="A741" s="1"/>
      <c r="B741" s="19"/>
      <c r="C741" s="1"/>
      <c r="D741" s="176"/>
      <c r="E741" s="1"/>
      <c r="F741" s="1"/>
      <c r="G741" s="1"/>
      <c r="H741" s="1"/>
      <c r="I741" s="1"/>
      <c r="J741" s="1"/>
      <c r="K741" s="1"/>
      <c r="L741" s="19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</row>
    <row r="742" spans="1:37" ht="14.25" customHeight="1" x14ac:dyDescent="0.35">
      <c r="A742" s="1"/>
      <c r="B742" s="19"/>
      <c r="C742" s="1"/>
      <c r="D742" s="176"/>
      <c r="E742" s="1"/>
      <c r="F742" s="1"/>
      <c r="G742" s="1"/>
      <c r="H742" s="1"/>
      <c r="I742" s="1"/>
      <c r="J742" s="1"/>
      <c r="K742" s="1"/>
      <c r="L742" s="19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</row>
    <row r="743" spans="1:37" ht="14.25" customHeight="1" x14ac:dyDescent="0.35">
      <c r="A743" s="1"/>
      <c r="B743" s="19"/>
      <c r="C743" s="1"/>
      <c r="D743" s="176"/>
      <c r="E743" s="1"/>
      <c r="F743" s="1"/>
      <c r="G743" s="1"/>
      <c r="H743" s="1"/>
      <c r="I743" s="1"/>
      <c r="J743" s="1"/>
      <c r="K743" s="1"/>
      <c r="L743" s="19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</row>
    <row r="744" spans="1:37" ht="14.25" customHeight="1" x14ac:dyDescent="0.35">
      <c r="A744" s="1"/>
      <c r="B744" s="19"/>
      <c r="C744" s="1"/>
      <c r="D744" s="176"/>
      <c r="E744" s="1"/>
      <c r="F744" s="1"/>
      <c r="G744" s="1"/>
      <c r="H744" s="1"/>
      <c r="I744" s="1"/>
      <c r="J744" s="1"/>
      <c r="K744" s="1"/>
      <c r="L744" s="19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</row>
    <row r="745" spans="1:37" ht="14.25" customHeight="1" x14ac:dyDescent="0.35">
      <c r="A745" s="1"/>
      <c r="B745" s="19"/>
      <c r="C745" s="1"/>
      <c r="D745" s="176"/>
      <c r="E745" s="1"/>
      <c r="F745" s="1"/>
      <c r="G745" s="1"/>
      <c r="H745" s="1"/>
      <c r="I745" s="1"/>
      <c r="J745" s="1"/>
      <c r="K745" s="1"/>
      <c r="L745" s="19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</row>
    <row r="746" spans="1:37" ht="14.25" customHeight="1" x14ac:dyDescent="0.35">
      <c r="A746" s="1"/>
      <c r="B746" s="19"/>
      <c r="C746" s="1"/>
      <c r="D746" s="176"/>
      <c r="E746" s="1"/>
      <c r="F746" s="1"/>
      <c r="G746" s="1"/>
      <c r="H746" s="1"/>
      <c r="I746" s="1"/>
      <c r="J746" s="1"/>
      <c r="K746" s="1"/>
      <c r="L746" s="19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</row>
    <row r="747" spans="1:37" ht="14.25" customHeight="1" x14ac:dyDescent="0.35">
      <c r="A747" s="1"/>
      <c r="B747" s="19"/>
      <c r="C747" s="1"/>
      <c r="D747" s="176"/>
      <c r="E747" s="1"/>
      <c r="F747" s="1"/>
      <c r="G747" s="1"/>
      <c r="H747" s="1"/>
      <c r="I747" s="1"/>
      <c r="J747" s="1"/>
      <c r="K747" s="1"/>
      <c r="L747" s="19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</row>
    <row r="748" spans="1:37" ht="14.25" customHeight="1" x14ac:dyDescent="0.35">
      <c r="A748" s="1"/>
      <c r="B748" s="19"/>
      <c r="C748" s="1"/>
      <c r="D748" s="176"/>
      <c r="E748" s="1"/>
      <c r="F748" s="1"/>
      <c r="G748" s="1"/>
      <c r="H748" s="1"/>
      <c r="I748" s="1"/>
      <c r="J748" s="1"/>
      <c r="K748" s="1"/>
      <c r="L748" s="19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</row>
    <row r="749" spans="1:37" ht="14.25" customHeight="1" x14ac:dyDescent="0.35">
      <c r="A749" s="1"/>
      <c r="B749" s="19"/>
      <c r="C749" s="1"/>
      <c r="D749" s="176"/>
      <c r="E749" s="1"/>
      <c r="F749" s="1"/>
      <c r="G749" s="1"/>
      <c r="H749" s="1"/>
      <c r="I749" s="1"/>
      <c r="J749" s="1"/>
      <c r="K749" s="1"/>
      <c r="L749" s="19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</row>
    <row r="750" spans="1:37" ht="14.25" customHeight="1" x14ac:dyDescent="0.35">
      <c r="A750" s="1"/>
      <c r="B750" s="19"/>
      <c r="C750" s="1"/>
      <c r="D750" s="176"/>
      <c r="E750" s="1"/>
      <c r="F750" s="1"/>
      <c r="G750" s="1"/>
      <c r="H750" s="1"/>
      <c r="I750" s="1"/>
      <c r="J750" s="1"/>
      <c r="K750" s="1"/>
      <c r="L750" s="19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</row>
    <row r="751" spans="1:37" ht="14.25" customHeight="1" x14ac:dyDescent="0.35">
      <c r="A751" s="1"/>
      <c r="B751" s="19"/>
      <c r="C751" s="1"/>
      <c r="D751" s="176"/>
      <c r="E751" s="1"/>
      <c r="F751" s="1"/>
      <c r="G751" s="1"/>
      <c r="H751" s="1"/>
      <c r="I751" s="1"/>
      <c r="J751" s="1"/>
      <c r="K751" s="1"/>
      <c r="L751" s="19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</row>
    <row r="752" spans="1:37" ht="14.25" customHeight="1" x14ac:dyDescent="0.35">
      <c r="A752" s="1"/>
      <c r="B752" s="19"/>
      <c r="C752" s="1"/>
      <c r="D752" s="176"/>
      <c r="E752" s="1"/>
      <c r="F752" s="1"/>
      <c r="G752" s="1"/>
      <c r="H752" s="1"/>
      <c r="I752" s="1"/>
      <c r="J752" s="1"/>
      <c r="K752" s="1"/>
      <c r="L752" s="19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</row>
    <row r="753" spans="1:37" ht="14.25" customHeight="1" x14ac:dyDescent="0.35">
      <c r="A753" s="1"/>
      <c r="B753" s="19"/>
      <c r="C753" s="1"/>
      <c r="D753" s="176"/>
      <c r="E753" s="1"/>
      <c r="F753" s="1"/>
      <c r="G753" s="1"/>
      <c r="H753" s="1"/>
      <c r="I753" s="1"/>
      <c r="J753" s="1"/>
      <c r="K753" s="1"/>
      <c r="L753" s="19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</row>
    <row r="754" spans="1:37" ht="14.25" customHeight="1" x14ac:dyDescent="0.35">
      <c r="A754" s="1"/>
      <c r="B754" s="19"/>
      <c r="C754" s="1"/>
      <c r="D754" s="176"/>
      <c r="E754" s="1"/>
      <c r="F754" s="1"/>
      <c r="G754" s="1"/>
      <c r="H754" s="1"/>
      <c r="I754" s="1"/>
      <c r="J754" s="1"/>
      <c r="K754" s="1"/>
      <c r="L754" s="19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</row>
    <row r="755" spans="1:37" ht="14.25" customHeight="1" x14ac:dyDescent="0.35">
      <c r="A755" s="1"/>
      <c r="B755" s="19"/>
      <c r="C755" s="1"/>
      <c r="D755" s="176"/>
      <c r="E755" s="1"/>
      <c r="F755" s="1"/>
      <c r="G755" s="1"/>
      <c r="H755" s="1"/>
      <c r="I755" s="1"/>
      <c r="J755" s="1"/>
      <c r="K755" s="1"/>
      <c r="L755" s="19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</row>
    <row r="756" spans="1:37" ht="14.25" customHeight="1" x14ac:dyDescent="0.35">
      <c r="A756" s="1"/>
      <c r="B756" s="19"/>
      <c r="C756" s="1"/>
      <c r="D756" s="176"/>
      <c r="E756" s="1"/>
      <c r="F756" s="1"/>
      <c r="G756" s="1"/>
      <c r="H756" s="1"/>
      <c r="I756" s="1"/>
      <c r="J756" s="1"/>
      <c r="K756" s="1"/>
      <c r="L756" s="19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</row>
    <row r="757" spans="1:37" ht="14.25" customHeight="1" x14ac:dyDescent="0.35">
      <c r="A757" s="1"/>
      <c r="B757" s="19"/>
      <c r="C757" s="1"/>
      <c r="D757" s="176"/>
      <c r="E757" s="1"/>
      <c r="F757" s="1"/>
      <c r="G757" s="1"/>
      <c r="H757" s="1"/>
      <c r="I757" s="1"/>
      <c r="J757" s="1"/>
      <c r="K757" s="1"/>
      <c r="L757" s="19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</row>
    <row r="758" spans="1:37" ht="14.25" customHeight="1" x14ac:dyDescent="0.35">
      <c r="A758" s="1"/>
      <c r="B758" s="19"/>
      <c r="C758" s="1"/>
      <c r="D758" s="176"/>
      <c r="E758" s="1"/>
      <c r="F758" s="1"/>
      <c r="G758" s="1"/>
      <c r="H758" s="1"/>
      <c r="I758" s="1"/>
      <c r="J758" s="1"/>
      <c r="K758" s="1"/>
      <c r="L758" s="19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</row>
    <row r="759" spans="1:37" ht="14.25" customHeight="1" x14ac:dyDescent="0.35">
      <c r="A759" s="1"/>
      <c r="B759" s="19"/>
      <c r="C759" s="1"/>
      <c r="D759" s="176"/>
      <c r="E759" s="1"/>
      <c r="F759" s="1"/>
      <c r="G759" s="1"/>
      <c r="H759" s="1"/>
      <c r="I759" s="1"/>
      <c r="J759" s="1"/>
      <c r="K759" s="1"/>
      <c r="L759" s="19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</row>
    <row r="760" spans="1:37" ht="14.25" customHeight="1" x14ac:dyDescent="0.35">
      <c r="A760" s="1"/>
      <c r="B760" s="19"/>
      <c r="C760" s="1"/>
      <c r="D760" s="176"/>
      <c r="E760" s="1"/>
      <c r="F760" s="1"/>
      <c r="G760" s="1"/>
      <c r="H760" s="1"/>
      <c r="I760" s="1"/>
      <c r="J760" s="1"/>
      <c r="K760" s="1"/>
      <c r="L760" s="19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</row>
    <row r="761" spans="1:37" ht="14.25" customHeight="1" x14ac:dyDescent="0.35">
      <c r="A761" s="1"/>
      <c r="B761" s="19"/>
      <c r="C761" s="1"/>
      <c r="D761" s="176"/>
      <c r="E761" s="1"/>
      <c r="F761" s="1"/>
      <c r="G761" s="1"/>
      <c r="H761" s="1"/>
      <c r="I761" s="1"/>
      <c r="J761" s="1"/>
      <c r="K761" s="1"/>
      <c r="L761" s="19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</row>
    <row r="762" spans="1:37" ht="14.25" customHeight="1" x14ac:dyDescent="0.35">
      <c r="A762" s="1"/>
      <c r="B762" s="19"/>
      <c r="C762" s="1"/>
      <c r="D762" s="176"/>
      <c r="E762" s="1"/>
      <c r="F762" s="1"/>
      <c r="G762" s="1"/>
      <c r="H762" s="1"/>
      <c r="I762" s="1"/>
      <c r="J762" s="1"/>
      <c r="K762" s="1"/>
      <c r="L762" s="19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</row>
    <row r="763" spans="1:37" ht="14.25" customHeight="1" x14ac:dyDescent="0.35">
      <c r="A763" s="1"/>
      <c r="B763" s="19"/>
      <c r="C763" s="1"/>
      <c r="D763" s="176"/>
      <c r="E763" s="1"/>
      <c r="F763" s="1"/>
      <c r="G763" s="1"/>
      <c r="H763" s="1"/>
      <c r="I763" s="1"/>
      <c r="J763" s="1"/>
      <c r="K763" s="1"/>
      <c r="L763" s="19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</row>
    <row r="764" spans="1:37" ht="14.25" customHeight="1" x14ac:dyDescent="0.35">
      <c r="A764" s="1"/>
      <c r="B764" s="19"/>
      <c r="C764" s="1"/>
      <c r="D764" s="176"/>
      <c r="E764" s="1"/>
      <c r="F764" s="1"/>
      <c r="G764" s="1"/>
      <c r="H764" s="1"/>
      <c r="I764" s="1"/>
      <c r="J764" s="1"/>
      <c r="K764" s="1"/>
      <c r="L764" s="19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</row>
    <row r="765" spans="1:37" ht="14.25" customHeight="1" x14ac:dyDescent="0.35">
      <c r="A765" s="1"/>
      <c r="B765" s="19"/>
      <c r="C765" s="1"/>
      <c r="D765" s="176"/>
      <c r="E765" s="1"/>
      <c r="F765" s="1"/>
      <c r="G765" s="1"/>
      <c r="H765" s="1"/>
      <c r="I765" s="1"/>
      <c r="J765" s="1"/>
      <c r="K765" s="1"/>
      <c r="L765" s="19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</row>
    <row r="766" spans="1:37" ht="14.25" customHeight="1" x14ac:dyDescent="0.35">
      <c r="A766" s="1"/>
      <c r="B766" s="19"/>
      <c r="C766" s="1"/>
      <c r="D766" s="176"/>
      <c r="E766" s="1"/>
      <c r="F766" s="1"/>
      <c r="G766" s="1"/>
      <c r="H766" s="1"/>
      <c r="I766" s="1"/>
      <c r="J766" s="1"/>
      <c r="K766" s="1"/>
      <c r="L766" s="19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</row>
    <row r="767" spans="1:37" ht="14.25" customHeight="1" x14ac:dyDescent="0.35">
      <c r="A767" s="1"/>
      <c r="B767" s="19"/>
      <c r="C767" s="1"/>
      <c r="D767" s="176"/>
      <c r="E767" s="1"/>
      <c r="F767" s="1"/>
      <c r="G767" s="1"/>
      <c r="H767" s="1"/>
      <c r="I767" s="1"/>
      <c r="J767" s="1"/>
      <c r="K767" s="1"/>
      <c r="L767" s="19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</row>
    <row r="768" spans="1:37" ht="14.25" customHeight="1" x14ac:dyDescent="0.35">
      <c r="A768" s="1"/>
      <c r="B768" s="19"/>
      <c r="C768" s="1"/>
      <c r="D768" s="176"/>
      <c r="E768" s="1"/>
      <c r="F768" s="1"/>
      <c r="G768" s="1"/>
      <c r="H768" s="1"/>
      <c r="I768" s="1"/>
      <c r="J768" s="1"/>
      <c r="K768" s="1"/>
      <c r="L768" s="19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</row>
    <row r="769" spans="1:37" ht="14.25" customHeight="1" x14ac:dyDescent="0.35">
      <c r="A769" s="1"/>
      <c r="B769" s="19"/>
      <c r="C769" s="1"/>
      <c r="D769" s="176"/>
      <c r="E769" s="1"/>
      <c r="F769" s="1"/>
      <c r="G769" s="1"/>
      <c r="H769" s="1"/>
      <c r="I769" s="1"/>
      <c r="J769" s="1"/>
      <c r="K769" s="1"/>
      <c r="L769" s="19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</row>
    <row r="770" spans="1:37" ht="14.25" customHeight="1" x14ac:dyDescent="0.35">
      <c r="A770" s="1"/>
      <c r="B770" s="19"/>
      <c r="C770" s="1"/>
      <c r="D770" s="176"/>
      <c r="E770" s="1"/>
      <c r="F770" s="1"/>
      <c r="G770" s="1"/>
      <c r="H770" s="1"/>
      <c r="I770" s="1"/>
      <c r="J770" s="1"/>
      <c r="K770" s="1"/>
      <c r="L770" s="19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</row>
    <row r="771" spans="1:37" ht="14.25" customHeight="1" x14ac:dyDescent="0.35">
      <c r="A771" s="1"/>
      <c r="B771" s="19"/>
      <c r="C771" s="1"/>
      <c r="D771" s="176"/>
      <c r="E771" s="1"/>
      <c r="F771" s="1"/>
      <c r="G771" s="1"/>
      <c r="H771" s="1"/>
      <c r="I771" s="1"/>
      <c r="J771" s="1"/>
      <c r="K771" s="1"/>
      <c r="L771" s="19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</row>
    <row r="772" spans="1:37" ht="14.25" customHeight="1" x14ac:dyDescent="0.35">
      <c r="A772" s="1"/>
      <c r="B772" s="19"/>
      <c r="C772" s="1"/>
      <c r="D772" s="176"/>
      <c r="E772" s="1"/>
      <c r="F772" s="1"/>
      <c r="G772" s="1"/>
      <c r="H772" s="1"/>
      <c r="I772" s="1"/>
      <c r="J772" s="1"/>
      <c r="K772" s="1"/>
      <c r="L772" s="19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</row>
    <row r="773" spans="1:37" ht="14.25" customHeight="1" x14ac:dyDescent="0.35">
      <c r="A773" s="1"/>
      <c r="B773" s="19"/>
      <c r="C773" s="1"/>
      <c r="D773" s="176"/>
      <c r="E773" s="1"/>
      <c r="F773" s="1"/>
      <c r="G773" s="1"/>
      <c r="H773" s="1"/>
      <c r="I773" s="1"/>
      <c r="J773" s="1"/>
      <c r="K773" s="1"/>
      <c r="L773" s="19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</row>
    <row r="774" spans="1:37" ht="14.25" customHeight="1" x14ac:dyDescent="0.35">
      <c r="A774" s="1"/>
      <c r="B774" s="19"/>
      <c r="C774" s="1"/>
      <c r="D774" s="176"/>
      <c r="E774" s="1"/>
      <c r="F774" s="1"/>
      <c r="G774" s="1"/>
      <c r="H774" s="1"/>
      <c r="I774" s="1"/>
      <c r="J774" s="1"/>
      <c r="K774" s="1"/>
      <c r="L774" s="19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</row>
    <row r="775" spans="1:37" ht="14.25" customHeight="1" x14ac:dyDescent="0.35">
      <c r="A775" s="1"/>
      <c r="B775" s="19"/>
      <c r="C775" s="1"/>
      <c r="D775" s="176"/>
      <c r="E775" s="1"/>
      <c r="F775" s="1"/>
      <c r="G775" s="1"/>
      <c r="H775" s="1"/>
      <c r="I775" s="1"/>
      <c r="J775" s="1"/>
      <c r="K775" s="1"/>
      <c r="L775" s="19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</row>
    <row r="776" spans="1:37" ht="14.25" customHeight="1" x14ac:dyDescent="0.35">
      <c r="A776" s="1"/>
      <c r="B776" s="19"/>
      <c r="C776" s="1"/>
      <c r="D776" s="176"/>
      <c r="E776" s="1"/>
      <c r="F776" s="1"/>
      <c r="G776" s="1"/>
      <c r="H776" s="1"/>
      <c r="I776" s="1"/>
      <c r="J776" s="1"/>
      <c r="K776" s="1"/>
      <c r="L776" s="19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</row>
    <row r="777" spans="1:37" ht="14.25" customHeight="1" x14ac:dyDescent="0.35">
      <c r="A777" s="1"/>
      <c r="B777" s="19"/>
      <c r="C777" s="1"/>
      <c r="D777" s="176"/>
      <c r="E777" s="1"/>
      <c r="F777" s="1"/>
      <c r="G777" s="1"/>
      <c r="H777" s="1"/>
      <c r="I777" s="1"/>
      <c r="J777" s="1"/>
      <c r="K777" s="1"/>
      <c r="L777" s="19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</row>
    <row r="778" spans="1:37" ht="14.25" customHeight="1" x14ac:dyDescent="0.35">
      <c r="A778" s="1"/>
      <c r="B778" s="19"/>
      <c r="C778" s="1"/>
      <c r="D778" s="176"/>
      <c r="E778" s="1"/>
      <c r="F778" s="1"/>
      <c r="G778" s="1"/>
      <c r="H778" s="1"/>
      <c r="I778" s="1"/>
      <c r="J778" s="1"/>
      <c r="K778" s="1"/>
      <c r="L778" s="19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</row>
    <row r="779" spans="1:37" ht="14.25" customHeight="1" x14ac:dyDescent="0.35">
      <c r="A779" s="1"/>
      <c r="B779" s="19"/>
      <c r="C779" s="1"/>
      <c r="D779" s="176"/>
      <c r="E779" s="1"/>
      <c r="F779" s="1"/>
      <c r="G779" s="1"/>
      <c r="H779" s="1"/>
      <c r="I779" s="1"/>
      <c r="J779" s="1"/>
      <c r="K779" s="1"/>
      <c r="L779" s="19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</row>
    <row r="780" spans="1:37" ht="14.25" customHeight="1" x14ac:dyDescent="0.35">
      <c r="A780" s="1"/>
      <c r="B780" s="19"/>
      <c r="C780" s="1"/>
      <c r="D780" s="176"/>
      <c r="E780" s="1"/>
      <c r="F780" s="1"/>
      <c r="G780" s="1"/>
      <c r="H780" s="1"/>
      <c r="I780" s="1"/>
      <c r="J780" s="1"/>
      <c r="K780" s="1"/>
      <c r="L780" s="19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</row>
    <row r="781" spans="1:37" ht="14.25" customHeight="1" x14ac:dyDescent="0.35">
      <c r="A781" s="1"/>
      <c r="B781" s="19"/>
      <c r="C781" s="1"/>
      <c r="D781" s="176"/>
      <c r="E781" s="1"/>
      <c r="F781" s="1"/>
      <c r="G781" s="1"/>
      <c r="H781" s="1"/>
      <c r="I781" s="1"/>
      <c r="J781" s="1"/>
      <c r="K781" s="1"/>
      <c r="L781" s="19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</row>
    <row r="782" spans="1:37" ht="14.25" customHeight="1" x14ac:dyDescent="0.35">
      <c r="A782" s="1"/>
      <c r="B782" s="19"/>
      <c r="C782" s="1"/>
      <c r="D782" s="176"/>
      <c r="E782" s="1"/>
      <c r="F782" s="1"/>
      <c r="G782" s="1"/>
      <c r="H782" s="1"/>
      <c r="I782" s="1"/>
      <c r="J782" s="1"/>
      <c r="K782" s="1"/>
      <c r="L782" s="19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</row>
    <row r="783" spans="1:37" ht="14.25" customHeight="1" x14ac:dyDescent="0.35">
      <c r="A783" s="1"/>
      <c r="B783" s="19"/>
      <c r="C783" s="1"/>
      <c r="D783" s="176"/>
      <c r="E783" s="1"/>
      <c r="F783" s="1"/>
      <c r="G783" s="1"/>
      <c r="H783" s="1"/>
      <c r="I783" s="1"/>
      <c r="J783" s="1"/>
      <c r="K783" s="1"/>
      <c r="L783" s="19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</row>
    <row r="784" spans="1:37" ht="14.25" customHeight="1" x14ac:dyDescent="0.35">
      <c r="A784" s="1"/>
      <c r="B784" s="19"/>
      <c r="C784" s="1"/>
      <c r="D784" s="176"/>
      <c r="E784" s="1"/>
      <c r="F784" s="1"/>
      <c r="G784" s="1"/>
      <c r="H784" s="1"/>
      <c r="I784" s="1"/>
      <c r="J784" s="1"/>
      <c r="K784" s="1"/>
      <c r="L784" s="19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</row>
    <row r="785" spans="1:37" ht="14.25" customHeight="1" x14ac:dyDescent="0.35">
      <c r="A785" s="1"/>
      <c r="B785" s="19"/>
      <c r="C785" s="1"/>
      <c r="D785" s="176"/>
      <c r="E785" s="1"/>
      <c r="F785" s="1"/>
      <c r="G785" s="1"/>
      <c r="H785" s="1"/>
      <c r="I785" s="1"/>
      <c r="J785" s="1"/>
      <c r="K785" s="1"/>
      <c r="L785" s="19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</row>
    <row r="786" spans="1:37" ht="14.25" customHeight="1" x14ac:dyDescent="0.35">
      <c r="A786" s="1"/>
      <c r="B786" s="19"/>
      <c r="C786" s="1"/>
      <c r="D786" s="176"/>
      <c r="E786" s="1"/>
      <c r="F786" s="1"/>
      <c r="G786" s="1"/>
      <c r="H786" s="1"/>
      <c r="I786" s="1"/>
      <c r="J786" s="1"/>
      <c r="K786" s="1"/>
      <c r="L786" s="19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</row>
    <row r="787" spans="1:37" ht="14.25" customHeight="1" x14ac:dyDescent="0.35">
      <c r="A787" s="1"/>
      <c r="B787" s="19"/>
      <c r="C787" s="1"/>
      <c r="D787" s="176"/>
      <c r="E787" s="1"/>
      <c r="F787" s="1"/>
      <c r="G787" s="1"/>
      <c r="H787" s="1"/>
      <c r="I787" s="1"/>
      <c r="J787" s="1"/>
      <c r="K787" s="1"/>
      <c r="L787" s="19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</row>
    <row r="788" spans="1:37" ht="14.25" customHeight="1" x14ac:dyDescent="0.35">
      <c r="A788" s="1"/>
      <c r="B788" s="19"/>
      <c r="C788" s="1"/>
      <c r="D788" s="176"/>
      <c r="E788" s="1"/>
      <c r="F788" s="1"/>
      <c r="G788" s="1"/>
      <c r="H788" s="1"/>
      <c r="I788" s="1"/>
      <c r="J788" s="1"/>
      <c r="K788" s="1"/>
      <c r="L788" s="19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</row>
    <row r="789" spans="1:37" ht="14.25" customHeight="1" x14ac:dyDescent="0.35">
      <c r="A789" s="1"/>
      <c r="B789" s="19"/>
      <c r="C789" s="1"/>
      <c r="D789" s="176"/>
      <c r="E789" s="1"/>
      <c r="F789" s="1"/>
      <c r="G789" s="1"/>
      <c r="H789" s="1"/>
      <c r="I789" s="1"/>
      <c r="J789" s="1"/>
      <c r="K789" s="1"/>
      <c r="L789" s="19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</row>
    <row r="790" spans="1:37" ht="14.25" customHeight="1" x14ac:dyDescent="0.35">
      <c r="A790" s="1"/>
      <c r="B790" s="19"/>
      <c r="C790" s="1"/>
      <c r="D790" s="176"/>
      <c r="E790" s="1"/>
      <c r="F790" s="1"/>
      <c r="G790" s="1"/>
      <c r="H790" s="1"/>
      <c r="I790" s="1"/>
      <c r="J790" s="1"/>
      <c r="K790" s="1"/>
      <c r="L790" s="19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</row>
    <row r="791" spans="1:37" ht="14.25" customHeight="1" x14ac:dyDescent="0.35">
      <c r="A791" s="1"/>
      <c r="B791" s="19"/>
      <c r="C791" s="1"/>
      <c r="D791" s="176"/>
      <c r="E791" s="1"/>
      <c r="F791" s="1"/>
      <c r="G791" s="1"/>
      <c r="H791" s="1"/>
      <c r="I791" s="1"/>
      <c r="J791" s="1"/>
      <c r="K791" s="1"/>
      <c r="L791" s="19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</row>
    <row r="792" spans="1:37" ht="14.25" customHeight="1" x14ac:dyDescent="0.35">
      <c r="A792" s="1"/>
      <c r="B792" s="19"/>
      <c r="C792" s="1"/>
      <c r="D792" s="176"/>
      <c r="E792" s="1"/>
      <c r="F792" s="1"/>
      <c r="G792" s="1"/>
      <c r="H792" s="1"/>
      <c r="I792" s="1"/>
      <c r="J792" s="1"/>
      <c r="K792" s="1"/>
      <c r="L792" s="19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</row>
    <row r="793" spans="1:37" ht="14.25" customHeight="1" x14ac:dyDescent="0.35">
      <c r="A793" s="1"/>
      <c r="B793" s="19"/>
      <c r="C793" s="1"/>
      <c r="D793" s="176"/>
      <c r="E793" s="1"/>
      <c r="F793" s="1"/>
      <c r="G793" s="1"/>
      <c r="H793" s="1"/>
      <c r="I793" s="1"/>
      <c r="J793" s="1"/>
      <c r="K793" s="1"/>
      <c r="L793" s="19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</row>
    <row r="794" spans="1:37" ht="14.25" customHeight="1" x14ac:dyDescent="0.35">
      <c r="A794" s="1"/>
      <c r="B794" s="19"/>
      <c r="C794" s="1"/>
      <c r="D794" s="176"/>
      <c r="E794" s="1"/>
      <c r="F794" s="1"/>
      <c r="G794" s="1"/>
      <c r="H794" s="1"/>
      <c r="I794" s="1"/>
      <c r="J794" s="1"/>
      <c r="K794" s="1"/>
      <c r="L794" s="19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</row>
    <row r="795" spans="1:37" ht="14.25" customHeight="1" x14ac:dyDescent="0.35">
      <c r="A795" s="1"/>
      <c r="B795" s="19"/>
      <c r="C795" s="1"/>
      <c r="D795" s="176"/>
      <c r="E795" s="1"/>
      <c r="F795" s="1"/>
      <c r="G795" s="1"/>
      <c r="H795" s="1"/>
      <c r="I795" s="1"/>
      <c r="J795" s="1"/>
      <c r="K795" s="1"/>
      <c r="L795" s="19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</row>
    <row r="796" spans="1:37" ht="14.25" customHeight="1" x14ac:dyDescent="0.35">
      <c r="A796" s="1"/>
      <c r="B796" s="19"/>
      <c r="C796" s="1"/>
      <c r="D796" s="176"/>
      <c r="E796" s="1"/>
      <c r="F796" s="1"/>
      <c r="G796" s="1"/>
      <c r="H796" s="1"/>
      <c r="I796" s="1"/>
      <c r="J796" s="1"/>
      <c r="K796" s="1"/>
      <c r="L796" s="19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</row>
    <row r="797" spans="1:37" ht="14.25" customHeight="1" x14ac:dyDescent="0.35">
      <c r="A797" s="1"/>
      <c r="B797" s="19"/>
      <c r="C797" s="1"/>
      <c r="D797" s="176"/>
      <c r="E797" s="1"/>
      <c r="F797" s="1"/>
      <c r="G797" s="1"/>
      <c r="H797" s="1"/>
      <c r="I797" s="1"/>
      <c r="J797" s="1"/>
      <c r="K797" s="1"/>
      <c r="L797" s="19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</row>
    <row r="798" spans="1:37" ht="14.25" customHeight="1" x14ac:dyDescent="0.35">
      <c r="A798" s="1"/>
      <c r="B798" s="19"/>
      <c r="C798" s="1"/>
      <c r="D798" s="176"/>
      <c r="E798" s="1"/>
      <c r="F798" s="1"/>
      <c r="G798" s="1"/>
      <c r="H798" s="1"/>
      <c r="I798" s="1"/>
      <c r="J798" s="1"/>
      <c r="K798" s="1"/>
      <c r="L798" s="19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</row>
    <row r="799" spans="1:37" ht="14.25" customHeight="1" x14ac:dyDescent="0.35">
      <c r="A799" s="1"/>
      <c r="B799" s="19"/>
      <c r="C799" s="1"/>
      <c r="D799" s="176"/>
      <c r="E799" s="1"/>
      <c r="F799" s="1"/>
      <c r="G799" s="1"/>
      <c r="H799" s="1"/>
      <c r="I799" s="1"/>
      <c r="J799" s="1"/>
      <c r="K799" s="1"/>
      <c r="L799" s="19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</row>
    <row r="800" spans="1:37" ht="14.25" customHeight="1" x14ac:dyDescent="0.35">
      <c r="A800" s="1"/>
      <c r="B800" s="19"/>
      <c r="C800" s="1"/>
      <c r="D800" s="176"/>
      <c r="E800" s="1"/>
      <c r="F800" s="1"/>
      <c r="G800" s="1"/>
      <c r="H800" s="1"/>
      <c r="I800" s="1"/>
      <c r="J800" s="1"/>
      <c r="K800" s="1"/>
      <c r="L800" s="19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</row>
    <row r="801" spans="1:37" ht="14.25" customHeight="1" x14ac:dyDescent="0.35">
      <c r="A801" s="1"/>
      <c r="B801" s="19"/>
      <c r="C801" s="1"/>
      <c r="D801" s="176"/>
      <c r="E801" s="1"/>
      <c r="F801" s="1"/>
      <c r="G801" s="1"/>
      <c r="H801" s="1"/>
      <c r="I801" s="1"/>
      <c r="J801" s="1"/>
      <c r="K801" s="1"/>
      <c r="L801" s="19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</row>
    <row r="802" spans="1:37" ht="14.25" customHeight="1" x14ac:dyDescent="0.35">
      <c r="A802" s="1"/>
      <c r="B802" s="19"/>
      <c r="C802" s="1"/>
      <c r="D802" s="176"/>
      <c r="E802" s="1"/>
      <c r="F802" s="1"/>
      <c r="G802" s="1"/>
      <c r="H802" s="1"/>
      <c r="I802" s="1"/>
      <c r="J802" s="1"/>
      <c r="K802" s="1"/>
      <c r="L802" s="19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</row>
    <row r="803" spans="1:37" ht="14.25" customHeight="1" x14ac:dyDescent="0.35">
      <c r="A803" s="1"/>
      <c r="B803" s="19"/>
      <c r="C803" s="1"/>
      <c r="D803" s="176"/>
      <c r="E803" s="1"/>
      <c r="F803" s="1"/>
      <c r="G803" s="1"/>
      <c r="H803" s="1"/>
      <c r="I803" s="1"/>
      <c r="J803" s="1"/>
      <c r="K803" s="1"/>
      <c r="L803" s="19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</row>
    <row r="804" spans="1:37" ht="14.25" customHeight="1" x14ac:dyDescent="0.35">
      <c r="A804" s="1"/>
      <c r="B804" s="19"/>
      <c r="C804" s="1"/>
      <c r="D804" s="176"/>
      <c r="E804" s="1"/>
      <c r="F804" s="1"/>
      <c r="G804" s="1"/>
      <c r="H804" s="1"/>
      <c r="I804" s="1"/>
      <c r="J804" s="1"/>
      <c r="K804" s="1"/>
      <c r="L804" s="19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</row>
    <row r="805" spans="1:37" ht="14.25" customHeight="1" x14ac:dyDescent="0.35">
      <c r="A805" s="1"/>
      <c r="B805" s="19"/>
      <c r="C805" s="1"/>
      <c r="D805" s="176"/>
      <c r="E805" s="1"/>
      <c r="F805" s="1"/>
      <c r="G805" s="1"/>
      <c r="H805" s="1"/>
      <c r="I805" s="1"/>
      <c r="J805" s="1"/>
      <c r="K805" s="1"/>
      <c r="L805" s="19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</row>
    <row r="806" spans="1:37" ht="14.25" customHeight="1" x14ac:dyDescent="0.35">
      <c r="A806" s="1"/>
      <c r="B806" s="19"/>
      <c r="C806" s="1"/>
      <c r="D806" s="176"/>
      <c r="E806" s="1"/>
      <c r="F806" s="1"/>
      <c r="G806" s="1"/>
      <c r="H806" s="1"/>
      <c r="I806" s="1"/>
      <c r="J806" s="1"/>
      <c r="K806" s="1"/>
      <c r="L806" s="19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</row>
    <row r="807" spans="1:37" ht="14.25" customHeight="1" x14ac:dyDescent="0.35">
      <c r="A807" s="1"/>
      <c r="B807" s="19"/>
      <c r="C807" s="1"/>
      <c r="D807" s="176"/>
      <c r="E807" s="1"/>
      <c r="F807" s="1"/>
      <c r="G807" s="1"/>
      <c r="H807" s="1"/>
      <c r="I807" s="1"/>
      <c r="J807" s="1"/>
      <c r="K807" s="1"/>
      <c r="L807" s="19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</row>
    <row r="808" spans="1:37" ht="14.25" customHeight="1" x14ac:dyDescent="0.35">
      <c r="A808" s="1"/>
      <c r="B808" s="19"/>
      <c r="C808" s="1"/>
      <c r="D808" s="176"/>
      <c r="E808" s="1"/>
      <c r="F808" s="1"/>
      <c r="G808" s="1"/>
      <c r="H808" s="1"/>
      <c r="I808" s="1"/>
      <c r="J808" s="1"/>
      <c r="K808" s="1"/>
      <c r="L808" s="19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</row>
    <row r="809" spans="1:37" ht="14.25" customHeight="1" x14ac:dyDescent="0.35">
      <c r="A809" s="1"/>
      <c r="B809" s="19"/>
      <c r="C809" s="1"/>
      <c r="D809" s="176"/>
      <c r="E809" s="1"/>
      <c r="F809" s="1"/>
      <c r="G809" s="1"/>
      <c r="H809" s="1"/>
      <c r="I809" s="1"/>
      <c r="J809" s="1"/>
      <c r="K809" s="1"/>
      <c r="L809" s="19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</row>
    <row r="810" spans="1:37" ht="14.25" customHeight="1" x14ac:dyDescent="0.35">
      <c r="A810" s="1"/>
      <c r="B810" s="19"/>
      <c r="C810" s="1"/>
      <c r="D810" s="176"/>
      <c r="E810" s="1"/>
      <c r="F810" s="1"/>
      <c r="G810" s="1"/>
      <c r="H810" s="1"/>
      <c r="I810" s="1"/>
      <c r="J810" s="1"/>
      <c r="K810" s="1"/>
      <c r="L810" s="19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</row>
    <row r="811" spans="1:37" ht="14.25" customHeight="1" x14ac:dyDescent="0.35">
      <c r="A811" s="1"/>
      <c r="B811" s="19"/>
      <c r="C811" s="1"/>
      <c r="D811" s="176"/>
      <c r="E811" s="1"/>
      <c r="F811" s="1"/>
      <c r="G811" s="1"/>
      <c r="H811" s="1"/>
      <c r="I811" s="1"/>
      <c r="J811" s="1"/>
      <c r="K811" s="1"/>
      <c r="L811" s="19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</row>
    <row r="812" spans="1:37" ht="14.25" customHeight="1" x14ac:dyDescent="0.35">
      <c r="A812" s="1"/>
      <c r="B812" s="19"/>
      <c r="C812" s="1"/>
      <c r="D812" s="176"/>
      <c r="E812" s="1"/>
      <c r="F812" s="1"/>
      <c r="G812" s="1"/>
      <c r="H812" s="1"/>
      <c r="I812" s="1"/>
      <c r="J812" s="1"/>
      <c r="K812" s="1"/>
      <c r="L812" s="19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</row>
    <row r="813" spans="1:37" ht="14.25" customHeight="1" x14ac:dyDescent="0.35">
      <c r="A813" s="1"/>
      <c r="B813" s="19"/>
      <c r="C813" s="1"/>
      <c r="D813" s="176"/>
      <c r="E813" s="1"/>
      <c r="F813" s="1"/>
      <c r="G813" s="1"/>
      <c r="H813" s="1"/>
      <c r="I813" s="1"/>
      <c r="J813" s="1"/>
      <c r="K813" s="1"/>
      <c r="L813" s="19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</row>
    <row r="814" spans="1:37" ht="14.25" customHeight="1" x14ac:dyDescent="0.35">
      <c r="A814" s="1"/>
      <c r="B814" s="19"/>
      <c r="C814" s="1"/>
      <c r="D814" s="176"/>
      <c r="E814" s="1"/>
      <c r="F814" s="1"/>
      <c r="G814" s="1"/>
      <c r="H814" s="1"/>
      <c r="I814" s="1"/>
      <c r="J814" s="1"/>
      <c r="K814" s="1"/>
      <c r="L814" s="19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</row>
    <row r="815" spans="1:37" ht="14.25" customHeight="1" x14ac:dyDescent="0.35">
      <c r="A815" s="1"/>
      <c r="B815" s="19"/>
      <c r="C815" s="1"/>
      <c r="D815" s="176"/>
      <c r="E815" s="1"/>
      <c r="F815" s="1"/>
      <c r="G815" s="1"/>
      <c r="H815" s="1"/>
      <c r="I815" s="1"/>
      <c r="J815" s="1"/>
      <c r="K815" s="1"/>
      <c r="L815" s="19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</row>
    <row r="816" spans="1:37" ht="14.25" customHeight="1" x14ac:dyDescent="0.35">
      <c r="A816" s="1"/>
      <c r="B816" s="19"/>
      <c r="C816" s="1"/>
      <c r="D816" s="176"/>
      <c r="E816" s="1"/>
      <c r="F816" s="1"/>
      <c r="G816" s="1"/>
      <c r="H816" s="1"/>
      <c r="I816" s="1"/>
      <c r="J816" s="1"/>
      <c r="K816" s="1"/>
      <c r="L816" s="19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</row>
    <row r="817" spans="1:37" ht="14.25" customHeight="1" x14ac:dyDescent="0.35">
      <c r="A817" s="1"/>
      <c r="B817" s="19"/>
      <c r="C817" s="1"/>
      <c r="D817" s="176"/>
      <c r="E817" s="1"/>
      <c r="F817" s="1"/>
      <c r="G817" s="1"/>
      <c r="H817" s="1"/>
      <c r="I817" s="1"/>
      <c r="J817" s="1"/>
      <c r="K817" s="1"/>
      <c r="L817" s="19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</row>
    <row r="818" spans="1:37" ht="14.25" customHeight="1" x14ac:dyDescent="0.35">
      <c r="A818" s="1"/>
      <c r="B818" s="19"/>
      <c r="C818" s="1"/>
      <c r="D818" s="176"/>
      <c r="E818" s="1"/>
      <c r="F818" s="1"/>
      <c r="G818" s="1"/>
      <c r="H818" s="1"/>
      <c r="I818" s="1"/>
      <c r="J818" s="1"/>
      <c r="K818" s="1"/>
      <c r="L818" s="19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</row>
    <row r="819" spans="1:37" ht="14.25" customHeight="1" x14ac:dyDescent="0.35">
      <c r="A819" s="1"/>
      <c r="B819" s="19"/>
      <c r="C819" s="1"/>
      <c r="D819" s="176"/>
      <c r="E819" s="1"/>
      <c r="F819" s="1"/>
      <c r="G819" s="1"/>
      <c r="H819" s="1"/>
      <c r="I819" s="1"/>
      <c r="J819" s="1"/>
      <c r="K819" s="1"/>
      <c r="L819" s="19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</row>
    <row r="820" spans="1:37" ht="14.25" customHeight="1" x14ac:dyDescent="0.35">
      <c r="A820" s="1"/>
      <c r="B820" s="19"/>
      <c r="C820" s="1"/>
      <c r="D820" s="176"/>
      <c r="E820" s="1"/>
      <c r="F820" s="1"/>
      <c r="G820" s="1"/>
      <c r="H820" s="1"/>
      <c r="I820" s="1"/>
      <c r="J820" s="1"/>
      <c r="K820" s="1"/>
      <c r="L820" s="19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</row>
    <row r="821" spans="1:37" ht="14.25" customHeight="1" x14ac:dyDescent="0.35">
      <c r="A821" s="1"/>
      <c r="B821" s="19"/>
      <c r="C821" s="1"/>
      <c r="D821" s="176"/>
      <c r="E821" s="1"/>
      <c r="F821" s="1"/>
      <c r="G821" s="1"/>
      <c r="H821" s="1"/>
      <c r="I821" s="1"/>
      <c r="J821" s="1"/>
      <c r="K821" s="1"/>
      <c r="L821" s="19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</row>
    <row r="822" spans="1:37" ht="14.25" customHeight="1" x14ac:dyDescent="0.35">
      <c r="A822" s="1"/>
      <c r="B822" s="19"/>
      <c r="C822" s="1"/>
      <c r="D822" s="176"/>
      <c r="E822" s="1"/>
      <c r="F822" s="1"/>
      <c r="G822" s="1"/>
      <c r="H822" s="1"/>
      <c r="I822" s="1"/>
      <c r="J822" s="1"/>
      <c r="K822" s="1"/>
      <c r="L822" s="19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</row>
    <row r="823" spans="1:37" ht="14.25" customHeight="1" x14ac:dyDescent="0.35">
      <c r="A823" s="1"/>
      <c r="B823" s="19"/>
      <c r="C823" s="1"/>
      <c r="D823" s="176"/>
      <c r="E823" s="1"/>
      <c r="F823" s="1"/>
      <c r="G823" s="1"/>
      <c r="H823" s="1"/>
      <c r="I823" s="1"/>
      <c r="J823" s="1"/>
      <c r="K823" s="1"/>
      <c r="L823" s="19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</row>
    <row r="824" spans="1:37" ht="14.25" customHeight="1" x14ac:dyDescent="0.35">
      <c r="A824" s="1"/>
      <c r="B824" s="19"/>
      <c r="C824" s="1"/>
      <c r="D824" s="176"/>
      <c r="E824" s="1"/>
      <c r="F824" s="1"/>
      <c r="G824" s="1"/>
      <c r="H824" s="1"/>
      <c r="I824" s="1"/>
      <c r="J824" s="1"/>
      <c r="K824" s="1"/>
      <c r="L824" s="19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</row>
    <row r="825" spans="1:37" ht="14.25" customHeight="1" x14ac:dyDescent="0.35">
      <c r="A825" s="1"/>
      <c r="B825" s="19"/>
      <c r="C825" s="1"/>
      <c r="D825" s="176"/>
      <c r="E825" s="1"/>
      <c r="F825" s="1"/>
      <c r="G825" s="1"/>
      <c r="H825" s="1"/>
      <c r="I825" s="1"/>
      <c r="J825" s="1"/>
      <c r="K825" s="1"/>
      <c r="L825" s="19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</row>
    <row r="826" spans="1:37" ht="14.25" customHeight="1" x14ac:dyDescent="0.35">
      <c r="A826" s="1"/>
      <c r="B826" s="19"/>
      <c r="C826" s="1"/>
      <c r="D826" s="176"/>
      <c r="E826" s="1"/>
      <c r="F826" s="1"/>
      <c r="G826" s="1"/>
      <c r="H826" s="1"/>
      <c r="I826" s="1"/>
      <c r="J826" s="1"/>
      <c r="K826" s="1"/>
      <c r="L826" s="19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</row>
    <row r="827" spans="1:37" ht="14.25" customHeight="1" x14ac:dyDescent="0.35">
      <c r="A827" s="1"/>
      <c r="B827" s="19"/>
      <c r="C827" s="1"/>
      <c r="D827" s="176"/>
      <c r="E827" s="1"/>
      <c r="F827" s="1"/>
      <c r="G827" s="1"/>
      <c r="H827" s="1"/>
      <c r="I827" s="1"/>
      <c r="J827" s="1"/>
      <c r="K827" s="1"/>
      <c r="L827" s="19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</row>
    <row r="828" spans="1:37" ht="14.25" customHeight="1" x14ac:dyDescent="0.35">
      <c r="A828" s="1"/>
      <c r="B828" s="19"/>
      <c r="C828" s="1"/>
      <c r="D828" s="176"/>
      <c r="E828" s="1"/>
      <c r="F828" s="1"/>
      <c r="G828" s="1"/>
      <c r="H828" s="1"/>
      <c r="I828" s="1"/>
      <c r="J828" s="1"/>
      <c r="K828" s="1"/>
      <c r="L828" s="19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</row>
    <row r="829" spans="1:37" ht="14.25" customHeight="1" x14ac:dyDescent="0.35">
      <c r="A829" s="1"/>
      <c r="B829" s="19"/>
      <c r="C829" s="1"/>
      <c r="D829" s="176"/>
      <c r="E829" s="1"/>
      <c r="F829" s="1"/>
      <c r="G829" s="1"/>
      <c r="H829" s="1"/>
      <c r="I829" s="1"/>
      <c r="J829" s="1"/>
      <c r="K829" s="1"/>
      <c r="L829" s="19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</row>
    <row r="830" spans="1:37" ht="14.25" customHeight="1" x14ac:dyDescent="0.35">
      <c r="A830" s="1"/>
      <c r="B830" s="19"/>
      <c r="C830" s="1"/>
      <c r="D830" s="176"/>
      <c r="E830" s="1"/>
      <c r="F830" s="1"/>
      <c r="G830" s="1"/>
      <c r="H830" s="1"/>
      <c r="I830" s="1"/>
      <c r="J830" s="1"/>
      <c r="K830" s="1"/>
      <c r="L830" s="19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</row>
    <row r="831" spans="1:37" ht="14.25" customHeight="1" x14ac:dyDescent="0.35">
      <c r="A831" s="1"/>
      <c r="B831" s="19"/>
      <c r="C831" s="1"/>
      <c r="D831" s="176"/>
      <c r="E831" s="1"/>
      <c r="F831" s="1"/>
      <c r="G831" s="1"/>
      <c r="H831" s="1"/>
      <c r="I831" s="1"/>
      <c r="J831" s="1"/>
      <c r="K831" s="1"/>
      <c r="L831" s="19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</row>
    <row r="832" spans="1:37" ht="14.25" customHeight="1" x14ac:dyDescent="0.35">
      <c r="A832" s="1"/>
      <c r="B832" s="19"/>
      <c r="C832" s="1"/>
      <c r="D832" s="176"/>
      <c r="E832" s="1"/>
      <c r="F832" s="1"/>
      <c r="G832" s="1"/>
      <c r="H832" s="1"/>
      <c r="I832" s="1"/>
      <c r="J832" s="1"/>
      <c r="K832" s="1"/>
      <c r="L832" s="19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</row>
    <row r="833" spans="1:37" ht="14.25" customHeight="1" x14ac:dyDescent="0.35">
      <c r="A833" s="1"/>
      <c r="B833" s="19"/>
      <c r="C833" s="1"/>
      <c r="D833" s="176"/>
      <c r="E833" s="1"/>
      <c r="F833" s="1"/>
      <c r="G833" s="1"/>
      <c r="H833" s="1"/>
      <c r="I833" s="1"/>
      <c r="J833" s="1"/>
      <c r="K833" s="1"/>
      <c r="L833" s="19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</row>
    <row r="834" spans="1:37" ht="14.25" customHeight="1" x14ac:dyDescent="0.35">
      <c r="A834" s="1"/>
      <c r="B834" s="19"/>
      <c r="C834" s="1"/>
      <c r="D834" s="176"/>
      <c r="E834" s="1"/>
      <c r="F834" s="1"/>
      <c r="G834" s="1"/>
      <c r="H834" s="1"/>
      <c r="I834" s="1"/>
      <c r="J834" s="1"/>
      <c r="K834" s="1"/>
      <c r="L834" s="19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</row>
    <row r="835" spans="1:37" ht="14.25" customHeight="1" x14ac:dyDescent="0.35">
      <c r="A835" s="1"/>
      <c r="B835" s="19"/>
      <c r="C835" s="1"/>
      <c r="D835" s="176"/>
      <c r="E835" s="1"/>
      <c r="F835" s="1"/>
      <c r="G835" s="1"/>
      <c r="H835" s="1"/>
      <c r="I835" s="1"/>
      <c r="J835" s="1"/>
      <c r="K835" s="1"/>
      <c r="L835" s="19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</row>
    <row r="836" spans="1:37" ht="14.25" customHeight="1" x14ac:dyDescent="0.35">
      <c r="A836" s="1"/>
      <c r="B836" s="19"/>
      <c r="C836" s="1"/>
      <c r="D836" s="176"/>
      <c r="E836" s="1"/>
      <c r="F836" s="1"/>
      <c r="G836" s="1"/>
      <c r="H836" s="1"/>
      <c r="I836" s="1"/>
      <c r="J836" s="1"/>
      <c r="K836" s="1"/>
      <c r="L836" s="19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</row>
    <row r="837" spans="1:37" ht="14.25" customHeight="1" x14ac:dyDescent="0.35">
      <c r="A837" s="1"/>
      <c r="B837" s="19"/>
      <c r="C837" s="1"/>
      <c r="D837" s="176"/>
      <c r="E837" s="1"/>
      <c r="F837" s="1"/>
      <c r="G837" s="1"/>
      <c r="H837" s="1"/>
      <c r="I837" s="1"/>
      <c r="J837" s="1"/>
      <c r="K837" s="1"/>
      <c r="L837" s="19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</row>
    <row r="838" spans="1:37" ht="14.25" customHeight="1" x14ac:dyDescent="0.35">
      <c r="A838" s="1"/>
      <c r="B838" s="19"/>
      <c r="C838" s="1"/>
      <c r="D838" s="176"/>
      <c r="E838" s="1"/>
      <c r="F838" s="1"/>
      <c r="G838" s="1"/>
      <c r="H838" s="1"/>
      <c r="I838" s="1"/>
      <c r="J838" s="1"/>
      <c r="K838" s="1"/>
      <c r="L838" s="19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</row>
    <row r="839" spans="1:37" ht="14.25" customHeight="1" x14ac:dyDescent="0.35">
      <c r="A839" s="1"/>
      <c r="B839" s="19"/>
      <c r="C839" s="1"/>
      <c r="D839" s="176"/>
      <c r="E839" s="1"/>
      <c r="F839" s="1"/>
      <c r="G839" s="1"/>
      <c r="H839" s="1"/>
      <c r="I839" s="1"/>
      <c r="J839" s="1"/>
      <c r="K839" s="1"/>
      <c r="L839" s="19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</row>
    <row r="840" spans="1:37" ht="14.25" customHeight="1" x14ac:dyDescent="0.35">
      <c r="A840" s="1"/>
      <c r="B840" s="19"/>
      <c r="C840" s="1"/>
      <c r="D840" s="176"/>
      <c r="E840" s="1"/>
      <c r="F840" s="1"/>
      <c r="G840" s="1"/>
      <c r="H840" s="1"/>
      <c r="I840" s="1"/>
      <c r="J840" s="1"/>
      <c r="K840" s="1"/>
      <c r="L840" s="19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</row>
    <row r="841" spans="1:37" ht="14.25" customHeight="1" x14ac:dyDescent="0.35">
      <c r="A841" s="1"/>
      <c r="B841" s="19"/>
      <c r="C841" s="1"/>
      <c r="D841" s="176"/>
      <c r="E841" s="1"/>
      <c r="F841" s="1"/>
      <c r="G841" s="1"/>
      <c r="H841" s="1"/>
      <c r="I841" s="1"/>
      <c r="J841" s="1"/>
      <c r="K841" s="1"/>
      <c r="L841" s="19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</row>
    <row r="842" spans="1:37" ht="14.25" customHeight="1" x14ac:dyDescent="0.35">
      <c r="A842" s="1"/>
      <c r="B842" s="19"/>
      <c r="C842" s="1"/>
      <c r="D842" s="176"/>
      <c r="E842" s="1"/>
      <c r="F842" s="1"/>
      <c r="G842" s="1"/>
      <c r="H842" s="1"/>
      <c r="I842" s="1"/>
      <c r="J842" s="1"/>
      <c r="K842" s="1"/>
      <c r="L842" s="19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</row>
    <row r="843" spans="1:37" ht="14.25" customHeight="1" x14ac:dyDescent="0.35">
      <c r="A843" s="1"/>
      <c r="B843" s="19"/>
      <c r="C843" s="1"/>
      <c r="D843" s="176"/>
      <c r="E843" s="1"/>
      <c r="F843" s="1"/>
      <c r="G843" s="1"/>
      <c r="H843" s="1"/>
      <c r="I843" s="1"/>
      <c r="J843" s="1"/>
      <c r="K843" s="1"/>
      <c r="L843" s="19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</row>
    <row r="844" spans="1:37" ht="14.25" customHeight="1" x14ac:dyDescent="0.35">
      <c r="A844" s="1"/>
      <c r="B844" s="19"/>
      <c r="C844" s="1"/>
      <c r="D844" s="176"/>
      <c r="E844" s="1"/>
      <c r="F844" s="1"/>
      <c r="G844" s="1"/>
      <c r="H844" s="1"/>
      <c r="I844" s="1"/>
      <c r="J844" s="1"/>
      <c r="K844" s="1"/>
      <c r="L844" s="19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</row>
    <row r="845" spans="1:37" ht="14.25" customHeight="1" x14ac:dyDescent="0.35">
      <c r="A845" s="1"/>
      <c r="B845" s="19"/>
      <c r="C845" s="1"/>
      <c r="D845" s="176"/>
      <c r="E845" s="1"/>
      <c r="F845" s="1"/>
      <c r="G845" s="1"/>
      <c r="H845" s="1"/>
      <c r="I845" s="1"/>
      <c r="J845" s="1"/>
      <c r="K845" s="1"/>
      <c r="L845" s="19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</row>
    <row r="846" spans="1:37" ht="14.25" customHeight="1" x14ac:dyDescent="0.35">
      <c r="A846" s="1"/>
      <c r="B846" s="19"/>
      <c r="C846" s="1"/>
      <c r="D846" s="176"/>
      <c r="E846" s="1"/>
      <c r="F846" s="1"/>
      <c r="G846" s="1"/>
      <c r="H846" s="1"/>
      <c r="I846" s="1"/>
      <c r="J846" s="1"/>
      <c r="K846" s="1"/>
      <c r="L846" s="19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</row>
    <row r="847" spans="1:37" ht="14.25" customHeight="1" x14ac:dyDescent="0.35">
      <c r="A847" s="1"/>
      <c r="B847" s="19"/>
      <c r="C847" s="1"/>
      <c r="D847" s="176"/>
      <c r="E847" s="1"/>
      <c r="F847" s="1"/>
      <c r="G847" s="1"/>
      <c r="H847" s="1"/>
      <c r="I847" s="1"/>
      <c r="J847" s="1"/>
      <c r="K847" s="1"/>
      <c r="L847" s="19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</row>
    <row r="848" spans="1:37" ht="14.25" customHeight="1" x14ac:dyDescent="0.35">
      <c r="A848" s="1"/>
      <c r="B848" s="19"/>
      <c r="C848" s="1"/>
      <c r="D848" s="176"/>
      <c r="E848" s="1"/>
      <c r="F848" s="1"/>
      <c r="G848" s="1"/>
      <c r="H848" s="1"/>
      <c r="I848" s="1"/>
      <c r="J848" s="1"/>
      <c r="K848" s="1"/>
      <c r="L848" s="19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</row>
    <row r="849" spans="1:37" ht="14.25" customHeight="1" x14ac:dyDescent="0.35">
      <c r="A849" s="1"/>
      <c r="B849" s="19"/>
      <c r="C849" s="1"/>
      <c r="D849" s="176"/>
      <c r="E849" s="1"/>
      <c r="F849" s="1"/>
      <c r="G849" s="1"/>
      <c r="H849" s="1"/>
      <c r="I849" s="1"/>
      <c r="J849" s="1"/>
      <c r="K849" s="1"/>
      <c r="L849" s="19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</row>
    <row r="850" spans="1:37" ht="14.25" customHeight="1" x14ac:dyDescent="0.35">
      <c r="A850" s="1"/>
      <c r="B850" s="19"/>
      <c r="C850" s="1"/>
      <c r="D850" s="176"/>
      <c r="E850" s="1"/>
      <c r="F850" s="1"/>
      <c r="G850" s="1"/>
      <c r="H850" s="1"/>
      <c r="I850" s="1"/>
      <c r="J850" s="1"/>
      <c r="K850" s="1"/>
      <c r="L850" s="19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</row>
    <row r="851" spans="1:37" ht="14.25" customHeight="1" x14ac:dyDescent="0.35">
      <c r="A851" s="1"/>
      <c r="B851" s="19"/>
      <c r="C851" s="1"/>
      <c r="D851" s="176"/>
      <c r="E851" s="1"/>
      <c r="F851" s="1"/>
      <c r="G851" s="1"/>
      <c r="H851" s="1"/>
      <c r="I851" s="1"/>
      <c r="J851" s="1"/>
      <c r="K851" s="1"/>
      <c r="L851" s="19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</row>
    <row r="852" spans="1:37" ht="14.25" customHeight="1" x14ac:dyDescent="0.35">
      <c r="A852" s="1"/>
      <c r="B852" s="19"/>
      <c r="C852" s="1"/>
      <c r="D852" s="176"/>
      <c r="E852" s="1"/>
      <c r="F852" s="1"/>
      <c r="G852" s="1"/>
      <c r="H852" s="1"/>
      <c r="I852" s="1"/>
      <c r="J852" s="1"/>
      <c r="K852" s="1"/>
      <c r="L852" s="19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</row>
    <row r="853" spans="1:37" ht="14.25" customHeight="1" x14ac:dyDescent="0.35">
      <c r="A853" s="1"/>
      <c r="B853" s="19"/>
      <c r="C853" s="1"/>
      <c r="D853" s="176"/>
      <c r="E853" s="1"/>
      <c r="F853" s="1"/>
      <c r="G853" s="1"/>
      <c r="H853" s="1"/>
      <c r="I853" s="1"/>
      <c r="J853" s="1"/>
      <c r="K853" s="1"/>
      <c r="L853" s="19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</row>
    <row r="854" spans="1:37" ht="14.25" customHeight="1" x14ac:dyDescent="0.35">
      <c r="A854" s="1"/>
      <c r="B854" s="19"/>
      <c r="C854" s="1"/>
      <c r="D854" s="176"/>
      <c r="E854" s="1"/>
      <c r="F854" s="1"/>
      <c r="G854" s="1"/>
      <c r="H854" s="1"/>
      <c r="I854" s="1"/>
      <c r="J854" s="1"/>
      <c r="K854" s="1"/>
      <c r="L854" s="19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</row>
    <row r="855" spans="1:37" ht="14.25" customHeight="1" x14ac:dyDescent="0.35">
      <c r="A855" s="1"/>
      <c r="B855" s="19"/>
      <c r="C855" s="1"/>
      <c r="D855" s="176"/>
      <c r="E855" s="1"/>
      <c r="F855" s="1"/>
      <c r="G855" s="1"/>
      <c r="H855" s="1"/>
      <c r="I855" s="1"/>
      <c r="J855" s="1"/>
      <c r="K855" s="1"/>
      <c r="L855" s="19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</row>
    <row r="856" spans="1:37" ht="14.25" customHeight="1" x14ac:dyDescent="0.35">
      <c r="A856" s="1"/>
      <c r="B856" s="19"/>
      <c r="C856" s="1"/>
      <c r="D856" s="176"/>
      <c r="E856" s="1"/>
      <c r="F856" s="1"/>
      <c r="G856" s="1"/>
      <c r="H856" s="1"/>
      <c r="I856" s="1"/>
      <c r="J856" s="1"/>
      <c r="K856" s="1"/>
      <c r="L856" s="19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</row>
    <row r="857" spans="1:37" ht="14.25" customHeight="1" x14ac:dyDescent="0.35">
      <c r="A857" s="1"/>
      <c r="B857" s="19"/>
      <c r="C857" s="1"/>
      <c r="D857" s="176"/>
      <c r="E857" s="1"/>
      <c r="F857" s="1"/>
      <c r="G857" s="1"/>
      <c r="H857" s="1"/>
      <c r="I857" s="1"/>
      <c r="J857" s="1"/>
      <c r="K857" s="1"/>
      <c r="L857" s="19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</row>
    <row r="858" spans="1:37" ht="14.25" customHeight="1" x14ac:dyDescent="0.35">
      <c r="A858" s="1"/>
      <c r="B858" s="19"/>
      <c r="C858" s="1"/>
      <c r="D858" s="176"/>
      <c r="E858" s="1"/>
      <c r="F858" s="1"/>
      <c r="G858" s="1"/>
      <c r="H858" s="1"/>
      <c r="I858" s="1"/>
      <c r="J858" s="1"/>
      <c r="K858" s="1"/>
      <c r="L858" s="19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</row>
    <row r="859" spans="1:37" ht="14.25" customHeight="1" x14ac:dyDescent="0.35">
      <c r="A859" s="1"/>
      <c r="B859" s="19"/>
      <c r="C859" s="1"/>
      <c r="D859" s="176"/>
      <c r="E859" s="1"/>
      <c r="F859" s="1"/>
      <c r="G859" s="1"/>
      <c r="H859" s="1"/>
      <c r="I859" s="1"/>
      <c r="J859" s="1"/>
      <c r="K859" s="1"/>
      <c r="L859" s="19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</row>
    <row r="860" spans="1:37" ht="14.25" customHeight="1" x14ac:dyDescent="0.35">
      <c r="A860" s="1"/>
      <c r="B860" s="19"/>
      <c r="C860" s="1"/>
      <c r="D860" s="176"/>
      <c r="E860" s="1"/>
      <c r="F860" s="1"/>
      <c r="G860" s="1"/>
      <c r="H860" s="1"/>
      <c r="I860" s="1"/>
      <c r="J860" s="1"/>
      <c r="K860" s="1"/>
      <c r="L860" s="19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</row>
    <row r="861" spans="1:37" ht="14.25" customHeight="1" x14ac:dyDescent="0.35">
      <c r="A861" s="1"/>
      <c r="B861" s="19"/>
      <c r="C861" s="1"/>
      <c r="D861" s="176"/>
      <c r="E861" s="1"/>
      <c r="F861" s="1"/>
      <c r="G861" s="1"/>
      <c r="H861" s="1"/>
      <c r="I861" s="1"/>
      <c r="J861" s="1"/>
      <c r="K861" s="1"/>
      <c r="L861" s="19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</row>
    <row r="862" spans="1:37" ht="14.25" customHeight="1" x14ac:dyDescent="0.35">
      <c r="A862" s="1"/>
      <c r="B862" s="19"/>
      <c r="C862" s="1"/>
      <c r="D862" s="176"/>
      <c r="E862" s="1"/>
      <c r="F862" s="1"/>
      <c r="G862" s="1"/>
      <c r="H862" s="1"/>
      <c r="I862" s="1"/>
      <c r="J862" s="1"/>
      <c r="K862" s="1"/>
      <c r="L862" s="19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</row>
    <row r="863" spans="1:37" ht="14.25" customHeight="1" x14ac:dyDescent="0.35">
      <c r="A863" s="1"/>
      <c r="B863" s="19"/>
      <c r="C863" s="1"/>
      <c r="D863" s="176"/>
      <c r="E863" s="1"/>
      <c r="F863" s="1"/>
      <c r="G863" s="1"/>
      <c r="H863" s="1"/>
      <c r="I863" s="1"/>
      <c r="J863" s="1"/>
      <c r="K863" s="1"/>
      <c r="L863" s="19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</row>
    <row r="864" spans="1:37" ht="14.25" customHeight="1" x14ac:dyDescent="0.35">
      <c r="A864" s="1"/>
      <c r="B864" s="19"/>
      <c r="C864" s="1"/>
      <c r="D864" s="176"/>
      <c r="E864" s="1"/>
      <c r="F864" s="1"/>
      <c r="G864" s="1"/>
      <c r="H864" s="1"/>
      <c r="I864" s="1"/>
      <c r="J864" s="1"/>
      <c r="K864" s="1"/>
      <c r="L864" s="19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</row>
    <row r="865" spans="1:37" ht="14.25" customHeight="1" x14ac:dyDescent="0.35">
      <c r="A865" s="1"/>
      <c r="B865" s="19"/>
      <c r="C865" s="1"/>
      <c r="D865" s="176"/>
      <c r="E865" s="1"/>
      <c r="F865" s="1"/>
      <c r="G865" s="1"/>
      <c r="H865" s="1"/>
      <c r="I865" s="1"/>
      <c r="J865" s="1"/>
      <c r="K865" s="1"/>
      <c r="L865" s="19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</row>
    <row r="866" spans="1:37" ht="14.25" customHeight="1" x14ac:dyDescent="0.35">
      <c r="A866" s="1"/>
      <c r="B866" s="19"/>
      <c r="C866" s="1"/>
      <c r="D866" s="176"/>
      <c r="E866" s="1"/>
      <c r="F866" s="1"/>
      <c r="G866" s="1"/>
      <c r="H866" s="1"/>
      <c r="I866" s="1"/>
      <c r="J866" s="1"/>
      <c r="K866" s="1"/>
      <c r="L866" s="19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</row>
    <row r="867" spans="1:37" ht="14.25" customHeight="1" x14ac:dyDescent="0.35">
      <c r="A867" s="1"/>
      <c r="B867" s="19"/>
      <c r="C867" s="1"/>
      <c r="D867" s="176"/>
      <c r="E867" s="1"/>
      <c r="F867" s="1"/>
      <c r="G867" s="1"/>
      <c r="H867" s="1"/>
      <c r="I867" s="1"/>
      <c r="J867" s="1"/>
      <c r="K867" s="1"/>
      <c r="L867" s="19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</row>
    <row r="868" spans="1:37" ht="14.25" customHeight="1" x14ac:dyDescent="0.35">
      <c r="A868" s="1"/>
      <c r="B868" s="19"/>
      <c r="C868" s="1"/>
      <c r="D868" s="176"/>
      <c r="E868" s="1"/>
      <c r="F868" s="1"/>
      <c r="G868" s="1"/>
      <c r="H868" s="1"/>
      <c r="I868" s="1"/>
      <c r="J868" s="1"/>
      <c r="K868" s="1"/>
      <c r="L868" s="19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</row>
    <row r="869" spans="1:37" ht="14.25" customHeight="1" x14ac:dyDescent="0.35">
      <c r="A869" s="1"/>
      <c r="B869" s="19"/>
      <c r="C869" s="1"/>
      <c r="D869" s="176"/>
      <c r="E869" s="1"/>
      <c r="F869" s="1"/>
      <c r="G869" s="1"/>
      <c r="H869" s="1"/>
      <c r="I869" s="1"/>
      <c r="J869" s="1"/>
      <c r="K869" s="1"/>
      <c r="L869" s="19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</row>
    <row r="870" spans="1:37" ht="14.25" customHeight="1" x14ac:dyDescent="0.35">
      <c r="A870" s="1"/>
      <c r="B870" s="19"/>
      <c r="C870" s="1"/>
      <c r="D870" s="176"/>
      <c r="E870" s="1"/>
      <c r="F870" s="1"/>
      <c r="G870" s="1"/>
      <c r="H870" s="1"/>
      <c r="I870" s="1"/>
      <c r="J870" s="1"/>
      <c r="K870" s="1"/>
      <c r="L870" s="19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</row>
    <row r="871" spans="1:37" ht="14.25" customHeight="1" x14ac:dyDescent="0.35">
      <c r="A871" s="1"/>
      <c r="B871" s="19"/>
      <c r="C871" s="1"/>
      <c r="D871" s="176"/>
      <c r="E871" s="1"/>
      <c r="F871" s="1"/>
      <c r="G871" s="1"/>
      <c r="H871" s="1"/>
      <c r="I871" s="1"/>
      <c r="J871" s="1"/>
      <c r="K871" s="1"/>
      <c r="L871" s="19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</row>
    <row r="872" spans="1:37" ht="14.25" customHeight="1" x14ac:dyDescent="0.35">
      <c r="A872" s="1"/>
      <c r="B872" s="19"/>
      <c r="C872" s="1"/>
      <c r="D872" s="176"/>
      <c r="E872" s="1"/>
      <c r="F872" s="1"/>
      <c r="G872" s="1"/>
      <c r="H872" s="1"/>
      <c r="I872" s="1"/>
      <c r="J872" s="1"/>
      <c r="K872" s="1"/>
      <c r="L872" s="19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</row>
    <row r="873" spans="1:37" ht="14.25" customHeight="1" x14ac:dyDescent="0.35">
      <c r="A873" s="1"/>
      <c r="B873" s="19"/>
      <c r="C873" s="1"/>
      <c r="D873" s="176"/>
      <c r="E873" s="1"/>
      <c r="F873" s="1"/>
      <c r="G873" s="1"/>
      <c r="H873" s="1"/>
      <c r="I873" s="1"/>
      <c r="J873" s="1"/>
      <c r="K873" s="1"/>
      <c r="L873" s="19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</row>
    <row r="874" spans="1:37" ht="14.25" customHeight="1" x14ac:dyDescent="0.35">
      <c r="A874" s="1"/>
      <c r="B874" s="19"/>
      <c r="C874" s="1"/>
      <c r="D874" s="176"/>
      <c r="E874" s="1"/>
      <c r="F874" s="1"/>
      <c r="G874" s="1"/>
      <c r="H874" s="1"/>
      <c r="I874" s="1"/>
      <c r="J874" s="1"/>
      <c r="K874" s="1"/>
      <c r="L874" s="19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</row>
    <row r="875" spans="1:37" ht="14.25" customHeight="1" x14ac:dyDescent="0.35">
      <c r="A875" s="1"/>
      <c r="B875" s="19"/>
      <c r="C875" s="1"/>
      <c r="D875" s="176"/>
      <c r="E875" s="1"/>
      <c r="F875" s="1"/>
      <c r="G875" s="1"/>
      <c r="H875" s="1"/>
      <c r="I875" s="1"/>
      <c r="J875" s="1"/>
      <c r="K875" s="1"/>
      <c r="L875" s="19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</row>
    <row r="876" spans="1:37" ht="14.25" customHeight="1" x14ac:dyDescent="0.35">
      <c r="A876" s="1"/>
      <c r="B876" s="19"/>
      <c r="C876" s="1"/>
      <c r="D876" s="176"/>
      <c r="E876" s="1"/>
      <c r="F876" s="1"/>
      <c r="G876" s="1"/>
      <c r="H876" s="1"/>
      <c r="I876" s="1"/>
      <c r="J876" s="1"/>
      <c r="K876" s="1"/>
      <c r="L876" s="19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</row>
    <row r="877" spans="1:37" ht="14.25" customHeight="1" x14ac:dyDescent="0.35">
      <c r="A877" s="1"/>
      <c r="B877" s="19"/>
      <c r="C877" s="1"/>
      <c r="D877" s="176"/>
      <c r="E877" s="1"/>
      <c r="F877" s="1"/>
      <c r="G877" s="1"/>
      <c r="H877" s="1"/>
      <c r="I877" s="1"/>
      <c r="J877" s="1"/>
      <c r="K877" s="1"/>
      <c r="L877" s="19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</row>
    <row r="878" spans="1:37" ht="14.25" customHeight="1" x14ac:dyDescent="0.35">
      <c r="A878" s="1"/>
      <c r="B878" s="19"/>
      <c r="C878" s="1"/>
      <c r="D878" s="176"/>
      <c r="E878" s="1"/>
      <c r="F878" s="1"/>
      <c r="G878" s="1"/>
      <c r="H878" s="1"/>
      <c r="I878" s="1"/>
      <c r="J878" s="1"/>
      <c r="K878" s="1"/>
      <c r="L878" s="19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</row>
    <row r="879" spans="1:37" ht="14.25" customHeight="1" x14ac:dyDescent="0.35">
      <c r="A879" s="1"/>
      <c r="B879" s="19"/>
      <c r="C879" s="1"/>
      <c r="D879" s="176"/>
      <c r="E879" s="1"/>
      <c r="F879" s="1"/>
      <c r="G879" s="1"/>
      <c r="H879" s="1"/>
      <c r="I879" s="1"/>
      <c r="J879" s="1"/>
      <c r="K879" s="1"/>
      <c r="L879" s="19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</row>
    <row r="880" spans="1:37" ht="14.25" customHeight="1" x14ac:dyDescent="0.35">
      <c r="A880" s="1"/>
      <c r="B880" s="19"/>
      <c r="C880" s="1"/>
      <c r="D880" s="176"/>
      <c r="E880" s="1"/>
      <c r="F880" s="1"/>
      <c r="G880" s="1"/>
      <c r="H880" s="1"/>
      <c r="I880" s="1"/>
      <c r="J880" s="1"/>
      <c r="K880" s="1"/>
      <c r="L880" s="19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</row>
    <row r="881" spans="1:37" ht="14.25" customHeight="1" x14ac:dyDescent="0.35">
      <c r="A881" s="1"/>
      <c r="B881" s="19"/>
      <c r="C881" s="1"/>
      <c r="D881" s="176"/>
      <c r="E881" s="1"/>
      <c r="F881" s="1"/>
      <c r="G881" s="1"/>
      <c r="H881" s="1"/>
      <c r="I881" s="1"/>
      <c r="J881" s="1"/>
      <c r="K881" s="1"/>
      <c r="L881" s="19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</row>
    <row r="882" spans="1:37" ht="14.25" customHeight="1" x14ac:dyDescent="0.35">
      <c r="A882" s="1"/>
      <c r="B882" s="19"/>
      <c r="C882" s="1"/>
      <c r="D882" s="176"/>
      <c r="E882" s="1"/>
      <c r="F882" s="1"/>
      <c r="G882" s="1"/>
      <c r="H882" s="1"/>
      <c r="I882" s="1"/>
      <c r="J882" s="1"/>
      <c r="K882" s="1"/>
      <c r="L882" s="19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</row>
    <row r="883" spans="1:37" ht="14.25" customHeight="1" x14ac:dyDescent="0.35">
      <c r="A883" s="1"/>
      <c r="B883" s="19"/>
      <c r="C883" s="1"/>
      <c r="D883" s="176"/>
      <c r="E883" s="1"/>
      <c r="F883" s="1"/>
      <c r="G883" s="1"/>
      <c r="H883" s="1"/>
      <c r="I883" s="1"/>
      <c r="J883" s="1"/>
      <c r="K883" s="1"/>
      <c r="L883" s="19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</row>
    <row r="884" spans="1:37" ht="14.25" customHeight="1" x14ac:dyDescent="0.35">
      <c r="A884" s="1"/>
      <c r="B884" s="19"/>
      <c r="C884" s="1"/>
      <c r="D884" s="176"/>
      <c r="E884" s="1"/>
      <c r="F884" s="1"/>
      <c r="G884" s="1"/>
      <c r="H884" s="1"/>
      <c r="I884" s="1"/>
      <c r="J884" s="1"/>
      <c r="K884" s="1"/>
      <c r="L884" s="19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</row>
    <row r="885" spans="1:37" ht="14.25" customHeight="1" x14ac:dyDescent="0.35">
      <c r="A885" s="1"/>
      <c r="B885" s="19"/>
      <c r="C885" s="1"/>
      <c r="D885" s="176"/>
      <c r="E885" s="1"/>
      <c r="F885" s="1"/>
      <c r="G885" s="1"/>
      <c r="H885" s="1"/>
      <c r="I885" s="1"/>
      <c r="J885" s="1"/>
      <c r="K885" s="1"/>
      <c r="L885" s="19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</row>
    <row r="886" spans="1:37" ht="14.25" customHeight="1" x14ac:dyDescent="0.35">
      <c r="A886" s="1"/>
      <c r="B886" s="19"/>
      <c r="C886" s="1"/>
      <c r="D886" s="176"/>
      <c r="E886" s="1"/>
      <c r="F886" s="1"/>
      <c r="G886" s="1"/>
      <c r="H886" s="1"/>
      <c r="I886" s="1"/>
      <c r="J886" s="1"/>
      <c r="K886" s="1"/>
      <c r="L886" s="19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</row>
    <row r="887" spans="1:37" ht="14.25" customHeight="1" x14ac:dyDescent="0.35">
      <c r="A887" s="1"/>
      <c r="B887" s="19"/>
      <c r="C887" s="1"/>
      <c r="D887" s="176"/>
      <c r="E887" s="1"/>
      <c r="F887" s="1"/>
      <c r="G887" s="1"/>
      <c r="H887" s="1"/>
      <c r="I887" s="1"/>
      <c r="J887" s="1"/>
      <c r="K887" s="1"/>
      <c r="L887" s="19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</row>
    <row r="888" spans="1:37" ht="14.25" customHeight="1" x14ac:dyDescent="0.35">
      <c r="A888" s="1"/>
      <c r="B888" s="19"/>
      <c r="C888" s="1"/>
      <c r="D888" s="176"/>
      <c r="E888" s="1"/>
      <c r="F888" s="1"/>
      <c r="G888" s="1"/>
      <c r="H888" s="1"/>
      <c r="I888" s="1"/>
      <c r="J888" s="1"/>
      <c r="K888" s="1"/>
      <c r="L888" s="19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</row>
    <row r="889" spans="1:37" ht="14.25" customHeight="1" x14ac:dyDescent="0.35">
      <c r="A889" s="1"/>
      <c r="B889" s="19"/>
      <c r="C889" s="1"/>
      <c r="D889" s="176"/>
      <c r="E889" s="1"/>
      <c r="F889" s="1"/>
      <c r="G889" s="1"/>
      <c r="H889" s="1"/>
      <c r="I889" s="1"/>
      <c r="J889" s="1"/>
      <c r="K889" s="1"/>
      <c r="L889" s="19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</row>
    <row r="890" spans="1:37" ht="14.25" customHeight="1" x14ac:dyDescent="0.35">
      <c r="A890" s="1"/>
      <c r="B890" s="19"/>
      <c r="C890" s="1"/>
      <c r="D890" s="176"/>
      <c r="E890" s="1"/>
      <c r="F890" s="1"/>
      <c r="G890" s="1"/>
      <c r="H890" s="1"/>
      <c r="I890" s="1"/>
      <c r="J890" s="1"/>
      <c r="K890" s="1"/>
      <c r="L890" s="19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</row>
    <row r="891" spans="1:37" ht="14.25" customHeight="1" x14ac:dyDescent="0.35">
      <c r="A891" s="1"/>
      <c r="B891" s="19"/>
      <c r="C891" s="1"/>
      <c r="D891" s="176"/>
      <c r="E891" s="1"/>
      <c r="F891" s="1"/>
      <c r="G891" s="1"/>
      <c r="H891" s="1"/>
      <c r="I891" s="1"/>
      <c r="J891" s="1"/>
      <c r="K891" s="1"/>
      <c r="L891" s="19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</row>
    <row r="892" spans="1:37" ht="14.25" customHeight="1" x14ac:dyDescent="0.35">
      <c r="A892" s="1"/>
      <c r="B892" s="19"/>
      <c r="C892" s="1"/>
      <c r="D892" s="176"/>
      <c r="E892" s="1"/>
      <c r="F892" s="1"/>
      <c r="G892" s="1"/>
      <c r="H892" s="1"/>
      <c r="I892" s="1"/>
      <c r="J892" s="1"/>
      <c r="K892" s="1"/>
      <c r="L892" s="19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</row>
    <row r="893" spans="1:37" ht="14.25" customHeight="1" x14ac:dyDescent="0.35">
      <c r="A893" s="1"/>
      <c r="B893" s="19"/>
      <c r="C893" s="1"/>
      <c r="D893" s="176"/>
      <c r="E893" s="1"/>
      <c r="F893" s="1"/>
      <c r="G893" s="1"/>
      <c r="H893" s="1"/>
      <c r="I893" s="1"/>
      <c r="J893" s="1"/>
      <c r="K893" s="1"/>
      <c r="L893" s="19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</row>
    <row r="894" spans="1:37" ht="14.25" customHeight="1" x14ac:dyDescent="0.35">
      <c r="A894" s="1"/>
      <c r="B894" s="19"/>
      <c r="C894" s="1"/>
      <c r="D894" s="176"/>
      <c r="E894" s="1"/>
      <c r="F894" s="1"/>
      <c r="G894" s="1"/>
      <c r="H894" s="1"/>
      <c r="I894" s="1"/>
      <c r="J894" s="1"/>
      <c r="K894" s="1"/>
      <c r="L894" s="19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</row>
    <row r="895" spans="1:37" ht="14.25" customHeight="1" x14ac:dyDescent="0.35">
      <c r="A895" s="1"/>
      <c r="B895" s="19"/>
      <c r="C895" s="1"/>
      <c r="D895" s="176"/>
      <c r="E895" s="1"/>
      <c r="F895" s="1"/>
      <c r="G895" s="1"/>
      <c r="H895" s="1"/>
      <c r="I895" s="1"/>
      <c r="J895" s="1"/>
      <c r="K895" s="1"/>
      <c r="L895" s="19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</row>
    <row r="896" spans="1:37" ht="14.25" customHeight="1" x14ac:dyDescent="0.35">
      <c r="A896" s="1"/>
      <c r="B896" s="19"/>
      <c r="C896" s="1"/>
      <c r="D896" s="176"/>
      <c r="E896" s="1"/>
      <c r="F896" s="1"/>
      <c r="G896" s="1"/>
      <c r="H896" s="1"/>
      <c r="I896" s="1"/>
      <c r="J896" s="1"/>
      <c r="K896" s="1"/>
      <c r="L896" s="19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</row>
    <row r="897" spans="1:37" ht="14.25" customHeight="1" x14ac:dyDescent="0.35">
      <c r="A897" s="1"/>
      <c r="B897" s="19"/>
      <c r="C897" s="1"/>
      <c r="D897" s="176"/>
      <c r="E897" s="1"/>
      <c r="F897" s="1"/>
      <c r="G897" s="1"/>
      <c r="H897" s="1"/>
      <c r="I897" s="1"/>
      <c r="J897" s="1"/>
      <c r="K897" s="1"/>
      <c r="L897" s="19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</row>
    <row r="898" spans="1:37" ht="14.25" customHeight="1" x14ac:dyDescent="0.35">
      <c r="A898" s="1"/>
      <c r="B898" s="19"/>
      <c r="C898" s="1"/>
      <c r="D898" s="176"/>
      <c r="E898" s="1"/>
      <c r="F898" s="1"/>
      <c r="G898" s="1"/>
      <c r="H898" s="1"/>
      <c r="I898" s="1"/>
      <c r="J898" s="1"/>
      <c r="K898" s="1"/>
      <c r="L898" s="19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</row>
    <row r="899" spans="1:37" ht="14.25" customHeight="1" x14ac:dyDescent="0.35">
      <c r="A899" s="1"/>
      <c r="B899" s="19"/>
      <c r="C899" s="1"/>
      <c r="D899" s="176"/>
      <c r="E899" s="1"/>
      <c r="F899" s="1"/>
      <c r="G899" s="1"/>
      <c r="H899" s="1"/>
      <c r="I899" s="1"/>
      <c r="J899" s="1"/>
      <c r="K899" s="1"/>
      <c r="L899" s="19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</row>
    <row r="900" spans="1:37" ht="14.25" customHeight="1" x14ac:dyDescent="0.35">
      <c r="A900" s="1"/>
      <c r="B900" s="19"/>
      <c r="C900" s="1"/>
      <c r="D900" s="176"/>
      <c r="E900" s="1"/>
      <c r="F900" s="1"/>
      <c r="G900" s="1"/>
      <c r="H900" s="1"/>
      <c r="I900" s="1"/>
      <c r="J900" s="1"/>
      <c r="K900" s="1"/>
      <c r="L900" s="19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</row>
    <row r="901" spans="1:37" ht="14.25" customHeight="1" x14ac:dyDescent="0.35">
      <c r="A901" s="1"/>
      <c r="B901" s="19"/>
      <c r="C901" s="1"/>
      <c r="D901" s="176"/>
      <c r="E901" s="1"/>
      <c r="F901" s="1"/>
      <c r="G901" s="1"/>
      <c r="H901" s="1"/>
      <c r="I901" s="1"/>
      <c r="J901" s="1"/>
      <c r="K901" s="1"/>
      <c r="L901" s="19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</row>
    <row r="902" spans="1:37" ht="14.25" customHeight="1" x14ac:dyDescent="0.35">
      <c r="A902" s="1"/>
      <c r="B902" s="19"/>
      <c r="C902" s="1"/>
      <c r="D902" s="176"/>
      <c r="E902" s="1"/>
      <c r="F902" s="1"/>
      <c r="G902" s="1"/>
      <c r="H902" s="1"/>
      <c r="I902" s="1"/>
      <c r="J902" s="1"/>
      <c r="K902" s="1"/>
      <c r="L902" s="19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</row>
    <row r="903" spans="1:37" ht="14.25" customHeight="1" x14ac:dyDescent="0.35">
      <c r="A903" s="1"/>
      <c r="B903" s="19"/>
      <c r="C903" s="1"/>
      <c r="D903" s="176"/>
      <c r="E903" s="1"/>
      <c r="F903" s="1"/>
      <c r="G903" s="1"/>
      <c r="H903" s="1"/>
      <c r="I903" s="1"/>
      <c r="J903" s="1"/>
      <c r="K903" s="1"/>
      <c r="L903" s="19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</row>
    <row r="904" spans="1:37" ht="14.25" customHeight="1" x14ac:dyDescent="0.35">
      <c r="A904" s="1"/>
      <c r="B904" s="19"/>
      <c r="C904" s="1"/>
      <c r="D904" s="176"/>
      <c r="E904" s="1"/>
      <c r="F904" s="1"/>
      <c r="G904" s="1"/>
      <c r="H904" s="1"/>
      <c r="I904" s="1"/>
      <c r="J904" s="1"/>
      <c r="K904" s="1"/>
      <c r="L904" s="19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</row>
    <row r="905" spans="1:37" ht="14.25" customHeight="1" x14ac:dyDescent="0.35">
      <c r="A905" s="1"/>
      <c r="B905" s="19"/>
      <c r="C905" s="1"/>
      <c r="D905" s="176"/>
      <c r="E905" s="1"/>
      <c r="F905" s="1"/>
      <c r="G905" s="1"/>
      <c r="H905" s="1"/>
      <c r="I905" s="1"/>
      <c r="J905" s="1"/>
      <c r="K905" s="1"/>
      <c r="L905" s="19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</row>
    <row r="906" spans="1:37" ht="14.25" customHeight="1" x14ac:dyDescent="0.35">
      <c r="A906" s="1"/>
      <c r="B906" s="19"/>
      <c r="C906" s="1"/>
      <c r="D906" s="176"/>
      <c r="E906" s="1"/>
      <c r="F906" s="1"/>
      <c r="G906" s="1"/>
      <c r="H906" s="1"/>
      <c r="I906" s="1"/>
      <c r="J906" s="1"/>
      <c r="K906" s="1"/>
      <c r="L906" s="19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</row>
    <row r="907" spans="1:37" ht="14.25" customHeight="1" x14ac:dyDescent="0.35">
      <c r="A907" s="1"/>
      <c r="B907" s="19"/>
      <c r="C907" s="1"/>
      <c r="D907" s="176"/>
      <c r="E907" s="1"/>
      <c r="F907" s="1"/>
      <c r="G907" s="1"/>
      <c r="H907" s="1"/>
      <c r="I907" s="1"/>
      <c r="J907" s="1"/>
      <c r="K907" s="1"/>
      <c r="L907" s="19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</row>
    <row r="908" spans="1:37" ht="14.25" customHeight="1" x14ac:dyDescent="0.35">
      <c r="A908" s="1"/>
      <c r="B908" s="19"/>
      <c r="C908" s="1"/>
      <c r="D908" s="176"/>
      <c r="E908" s="1"/>
      <c r="F908" s="1"/>
      <c r="G908" s="1"/>
      <c r="H908" s="1"/>
      <c r="I908" s="1"/>
      <c r="J908" s="1"/>
      <c r="K908" s="1"/>
      <c r="L908" s="19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</row>
    <row r="909" spans="1:37" ht="14.25" customHeight="1" x14ac:dyDescent="0.35">
      <c r="A909" s="1"/>
      <c r="B909" s="19"/>
      <c r="C909" s="1"/>
      <c r="D909" s="176"/>
      <c r="E909" s="1"/>
      <c r="F909" s="1"/>
      <c r="G909" s="1"/>
      <c r="H909" s="1"/>
      <c r="I909" s="1"/>
      <c r="J909" s="1"/>
      <c r="K909" s="1"/>
      <c r="L909" s="19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</row>
    <row r="910" spans="1:37" ht="14.25" customHeight="1" x14ac:dyDescent="0.35">
      <c r="A910" s="1"/>
      <c r="B910" s="19"/>
      <c r="C910" s="1"/>
      <c r="D910" s="176"/>
      <c r="E910" s="1"/>
      <c r="F910" s="1"/>
      <c r="G910" s="1"/>
      <c r="H910" s="1"/>
      <c r="I910" s="1"/>
      <c r="J910" s="1"/>
      <c r="K910" s="1"/>
      <c r="L910" s="19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</row>
    <row r="911" spans="1:37" ht="14.25" customHeight="1" x14ac:dyDescent="0.35">
      <c r="A911" s="1"/>
      <c r="B911" s="19"/>
      <c r="C911" s="1"/>
      <c r="D911" s="176"/>
      <c r="E911" s="1"/>
      <c r="F911" s="1"/>
      <c r="G911" s="1"/>
      <c r="H911" s="1"/>
      <c r="I911" s="1"/>
      <c r="J911" s="1"/>
      <c r="K911" s="1"/>
      <c r="L911" s="19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</row>
    <row r="912" spans="1:37" ht="14.25" customHeight="1" x14ac:dyDescent="0.35">
      <c r="A912" s="1"/>
      <c r="B912" s="19"/>
      <c r="C912" s="1"/>
      <c r="D912" s="176"/>
      <c r="E912" s="1"/>
      <c r="F912" s="1"/>
      <c r="G912" s="1"/>
      <c r="H912" s="1"/>
      <c r="I912" s="1"/>
      <c r="J912" s="1"/>
      <c r="K912" s="1"/>
      <c r="L912" s="19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</row>
    <row r="913" spans="1:37" ht="14.25" customHeight="1" x14ac:dyDescent="0.35">
      <c r="A913" s="1"/>
      <c r="B913" s="19"/>
      <c r="C913" s="1"/>
      <c r="D913" s="176"/>
      <c r="E913" s="1"/>
      <c r="F913" s="1"/>
      <c r="G913" s="1"/>
      <c r="H913" s="1"/>
      <c r="I913" s="1"/>
      <c r="J913" s="1"/>
      <c r="K913" s="1"/>
      <c r="L913" s="19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</row>
    <row r="914" spans="1:37" ht="14.25" customHeight="1" x14ac:dyDescent="0.35">
      <c r="A914" s="1"/>
      <c r="B914" s="19"/>
      <c r="C914" s="1"/>
      <c r="D914" s="176"/>
      <c r="E914" s="1"/>
      <c r="F914" s="1"/>
      <c r="G914" s="1"/>
      <c r="H914" s="1"/>
      <c r="I914" s="1"/>
      <c r="J914" s="1"/>
      <c r="K914" s="1"/>
      <c r="L914" s="19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</row>
    <row r="915" spans="1:37" ht="14.25" customHeight="1" x14ac:dyDescent="0.35">
      <c r="A915" s="1"/>
      <c r="B915" s="19"/>
      <c r="C915" s="1"/>
      <c r="D915" s="176"/>
      <c r="E915" s="1"/>
      <c r="F915" s="1"/>
      <c r="G915" s="1"/>
      <c r="H915" s="1"/>
      <c r="I915" s="1"/>
      <c r="J915" s="1"/>
      <c r="K915" s="1"/>
      <c r="L915" s="19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</row>
    <row r="916" spans="1:37" ht="14.25" customHeight="1" x14ac:dyDescent="0.35">
      <c r="A916" s="1"/>
      <c r="B916" s="19"/>
      <c r="C916" s="1"/>
      <c r="D916" s="176"/>
      <c r="E916" s="1"/>
      <c r="F916" s="1"/>
      <c r="G916" s="1"/>
      <c r="H916" s="1"/>
      <c r="I916" s="1"/>
      <c r="J916" s="1"/>
      <c r="K916" s="1"/>
      <c r="L916" s="19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</row>
    <row r="917" spans="1:37" ht="14.25" customHeight="1" x14ac:dyDescent="0.35">
      <c r="A917" s="1"/>
      <c r="B917" s="19"/>
      <c r="C917" s="1"/>
      <c r="D917" s="176"/>
      <c r="E917" s="1"/>
      <c r="F917" s="1"/>
      <c r="G917" s="1"/>
      <c r="H917" s="1"/>
      <c r="I917" s="1"/>
      <c r="J917" s="1"/>
      <c r="K917" s="1"/>
      <c r="L917" s="19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</row>
    <row r="918" spans="1:37" ht="14.25" customHeight="1" x14ac:dyDescent="0.35">
      <c r="A918" s="1"/>
      <c r="B918" s="19"/>
      <c r="C918" s="1"/>
      <c r="D918" s="176"/>
      <c r="E918" s="1"/>
      <c r="F918" s="1"/>
      <c r="G918" s="1"/>
      <c r="H918" s="1"/>
      <c r="I918" s="1"/>
      <c r="J918" s="1"/>
      <c r="K918" s="1"/>
      <c r="L918" s="19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</row>
    <row r="919" spans="1:37" ht="14.25" customHeight="1" x14ac:dyDescent="0.35">
      <c r="A919" s="1"/>
      <c r="B919" s="19"/>
      <c r="C919" s="1"/>
      <c r="D919" s="176"/>
      <c r="E919" s="1"/>
      <c r="F919" s="1"/>
      <c r="G919" s="1"/>
      <c r="H919" s="1"/>
      <c r="I919" s="1"/>
      <c r="J919" s="1"/>
      <c r="K919" s="1"/>
      <c r="L919" s="19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</row>
    <row r="920" spans="1:37" ht="14.25" customHeight="1" x14ac:dyDescent="0.35">
      <c r="A920" s="1"/>
      <c r="B920" s="19"/>
      <c r="C920" s="1"/>
      <c r="D920" s="176"/>
      <c r="E920" s="1"/>
      <c r="F920" s="1"/>
      <c r="G920" s="1"/>
      <c r="H920" s="1"/>
      <c r="I920" s="1"/>
      <c r="J920" s="1"/>
      <c r="K920" s="1"/>
      <c r="L920" s="19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</row>
    <row r="921" spans="1:37" ht="14.25" customHeight="1" x14ac:dyDescent="0.35">
      <c r="A921" s="1"/>
      <c r="B921" s="19"/>
      <c r="C921" s="1"/>
      <c r="D921" s="176"/>
      <c r="E921" s="1"/>
      <c r="F921" s="1"/>
      <c r="G921" s="1"/>
      <c r="H921" s="1"/>
      <c r="I921" s="1"/>
      <c r="J921" s="1"/>
      <c r="K921" s="1"/>
      <c r="L921" s="19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</row>
    <row r="922" spans="1:37" ht="14.25" customHeight="1" x14ac:dyDescent="0.35">
      <c r="A922" s="1"/>
      <c r="B922" s="19"/>
      <c r="C922" s="1"/>
      <c r="D922" s="176"/>
      <c r="E922" s="1"/>
      <c r="F922" s="1"/>
      <c r="G922" s="1"/>
      <c r="H922" s="1"/>
      <c r="I922" s="1"/>
      <c r="J922" s="1"/>
      <c r="K922" s="1"/>
      <c r="L922" s="19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</row>
    <row r="923" spans="1:37" ht="14.25" customHeight="1" x14ac:dyDescent="0.35">
      <c r="A923" s="1"/>
      <c r="B923" s="19"/>
      <c r="C923" s="1"/>
      <c r="D923" s="176"/>
      <c r="E923" s="1"/>
      <c r="F923" s="1"/>
      <c r="G923" s="1"/>
      <c r="H923" s="1"/>
      <c r="I923" s="1"/>
      <c r="J923" s="1"/>
      <c r="K923" s="1"/>
      <c r="L923" s="19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</row>
    <row r="924" spans="1:37" ht="14.25" customHeight="1" x14ac:dyDescent="0.35">
      <c r="A924" s="1"/>
      <c r="B924" s="19"/>
      <c r="C924" s="1"/>
      <c r="D924" s="176"/>
      <c r="E924" s="1"/>
      <c r="F924" s="1"/>
      <c r="G924" s="1"/>
      <c r="H924" s="1"/>
      <c r="I924" s="1"/>
      <c r="J924" s="1"/>
      <c r="K924" s="1"/>
      <c r="L924" s="19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</row>
    <row r="925" spans="1:37" ht="14.25" customHeight="1" x14ac:dyDescent="0.35">
      <c r="A925" s="1"/>
      <c r="B925" s="19"/>
      <c r="C925" s="1"/>
      <c r="D925" s="176"/>
      <c r="E925" s="1"/>
      <c r="F925" s="1"/>
      <c r="G925" s="1"/>
      <c r="H925" s="1"/>
      <c r="I925" s="1"/>
      <c r="J925" s="1"/>
      <c r="K925" s="1"/>
      <c r="L925" s="19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</row>
    <row r="926" spans="1:37" ht="14.25" customHeight="1" x14ac:dyDescent="0.35">
      <c r="A926" s="1"/>
      <c r="B926" s="19"/>
      <c r="C926" s="1"/>
      <c r="D926" s="176"/>
      <c r="E926" s="1"/>
      <c r="F926" s="1"/>
      <c r="G926" s="1"/>
      <c r="H926" s="1"/>
      <c r="I926" s="1"/>
      <c r="J926" s="1"/>
      <c r="K926" s="1"/>
      <c r="L926" s="19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</row>
    <row r="927" spans="1:37" ht="14.25" customHeight="1" x14ac:dyDescent="0.35">
      <c r="A927" s="1"/>
      <c r="B927" s="19"/>
      <c r="C927" s="1"/>
      <c r="D927" s="176"/>
      <c r="E927" s="1"/>
      <c r="F927" s="1"/>
      <c r="G927" s="1"/>
      <c r="H927" s="1"/>
      <c r="I927" s="1"/>
      <c r="J927" s="1"/>
      <c r="K927" s="1"/>
      <c r="L927" s="19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</row>
    <row r="928" spans="1:37" ht="14.25" customHeight="1" x14ac:dyDescent="0.35">
      <c r="A928" s="1"/>
      <c r="B928" s="19"/>
      <c r="C928" s="1"/>
      <c r="D928" s="176"/>
      <c r="E928" s="1"/>
      <c r="F928" s="1"/>
      <c r="G928" s="1"/>
      <c r="H928" s="1"/>
      <c r="I928" s="1"/>
      <c r="J928" s="1"/>
      <c r="K928" s="1"/>
      <c r="L928" s="19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</row>
    <row r="929" spans="1:37" ht="14.25" customHeight="1" x14ac:dyDescent="0.35">
      <c r="A929" s="1"/>
      <c r="B929" s="19"/>
      <c r="C929" s="1"/>
      <c r="D929" s="176"/>
      <c r="E929" s="1"/>
      <c r="F929" s="1"/>
      <c r="G929" s="1"/>
      <c r="H929" s="1"/>
      <c r="I929" s="1"/>
      <c r="J929" s="1"/>
      <c r="K929" s="1"/>
      <c r="L929" s="19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</row>
    <row r="930" spans="1:37" ht="14.25" customHeight="1" x14ac:dyDescent="0.35">
      <c r="A930" s="1"/>
      <c r="B930" s="19"/>
      <c r="C930" s="1"/>
      <c r="D930" s="176"/>
      <c r="E930" s="1"/>
      <c r="F930" s="1"/>
      <c r="G930" s="1"/>
      <c r="H930" s="1"/>
      <c r="I930" s="1"/>
      <c r="J930" s="1"/>
      <c r="K930" s="1"/>
      <c r="L930" s="19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</row>
    <row r="931" spans="1:37" ht="14.25" customHeight="1" x14ac:dyDescent="0.35">
      <c r="A931" s="1"/>
      <c r="B931" s="19"/>
      <c r="C931" s="1"/>
      <c r="D931" s="176"/>
      <c r="E931" s="1"/>
      <c r="F931" s="1"/>
      <c r="G931" s="1"/>
      <c r="H931" s="1"/>
      <c r="I931" s="1"/>
      <c r="J931" s="1"/>
      <c r="K931" s="1"/>
      <c r="L931" s="19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</row>
    <row r="932" spans="1:37" ht="14.25" customHeight="1" x14ac:dyDescent="0.35">
      <c r="A932" s="1"/>
      <c r="B932" s="19"/>
      <c r="C932" s="1"/>
      <c r="D932" s="176"/>
      <c r="E932" s="1"/>
      <c r="F932" s="1"/>
      <c r="G932" s="1"/>
      <c r="H932" s="1"/>
      <c r="I932" s="1"/>
      <c r="J932" s="1"/>
      <c r="K932" s="1"/>
      <c r="L932" s="19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</row>
    <row r="933" spans="1:37" ht="14.25" customHeight="1" x14ac:dyDescent="0.35">
      <c r="A933" s="1"/>
      <c r="B933" s="19"/>
      <c r="C933" s="1"/>
      <c r="D933" s="176"/>
      <c r="E933" s="1"/>
      <c r="F933" s="1"/>
      <c r="G933" s="1"/>
      <c r="H933" s="1"/>
      <c r="I933" s="1"/>
      <c r="J933" s="1"/>
      <c r="K933" s="1"/>
      <c r="L933" s="19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</row>
    <row r="934" spans="1:37" ht="14.25" customHeight="1" x14ac:dyDescent="0.35">
      <c r="A934" s="1"/>
      <c r="B934" s="19"/>
      <c r="C934" s="1"/>
      <c r="D934" s="176"/>
      <c r="E934" s="1"/>
      <c r="F934" s="1"/>
      <c r="G934" s="1"/>
      <c r="H934" s="1"/>
      <c r="I934" s="1"/>
      <c r="J934" s="1"/>
      <c r="K934" s="1"/>
      <c r="L934" s="19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</row>
    <row r="935" spans="1:37" ht="14.25" customHeight="1" x14ac:dyDescent="0.35">
      <c r="A935" s="1"/>
      <c r="B935" s="19"/>
      <c r="C935" s="1"/>
      <c r="D935" s="176"/>
      <c r="E935" s="1"/>
      <c r="F935" s="1"/>
      <c r="G935" s="1"/>
      <c r="H935" s="1"/>
      <c r="I935" s="1"/>
      <c r="J935" s="1"/>
      <c r="K935" s="1"/>
      <c r="L935" s="19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</row>
    <row r="936" spans="1:37" ht="14.25" customHeight="1" x14ac:dyDescent="0.35">
      <c r="A936" s="1"/>
      <c r="B936" s="19"/>
      <c r="C936" s="1"/>
      <c r="D936" s="176"/>
      <c r="E936" s="1"/>
      <c r="F936" s="1"/>
      <c r="G936" s="1"/>
      <c r="H936" s="1"/>
      <c r="I936" s="1"/>
      <c r="J936" s="1"/>
      <c r="K936" s="1"/>
      <c r="L936" s="19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</row>
    <row r="937" spans="1:37" ht="14.25" customHeight="1" x14ac:dyDescent="0.35">
      <c r="A937" s="1"/>
      <c r="B937" s="19"/>
      <c r="C937" s="1"/>
      <c r="D937" s="176"/>
      <c r="E937" s="1"/>
      <c r="F937" s="1"/>
      <c r="G937" s="1"/>
      <c r="H937" s="1"/>
      <c r="I937" s="1"/>
      <c r="J937" s="1"/>
      <c r="K937" s="1"/>
      <c r="L937" s="19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</row>
    <row r="938" spans="1:37" ht="14.25" customHeight="1" x14ac:dyDescent="0.35">
      <c r="A938" s="1"/>
      <c r="B938" s="19"/>
      <c r="C938" s="1"/>
      <c r="D938" s="176"/>
      <c r="E938" s="1"/>
      <c r="F938" s="1"/>
      <c r="G938" s="1"/>
      <c r="H938" s="1"/>
      <c r="I938" s="1"/>
      <c r="J938" s="1"/>
      <c r="K938" s="1"/>
      <c r="L938" s="19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</row>
    <row r="939" spans="1:37" ht="14.25" customHeight="1" x14ac:dyDescent="0.35">
      <c r="A939" s="1"/>
      <c r="B939" s="19"/>
      <c r="C939" s="1"/>
      <c r="D939" s="176"/>
      <c r="E939" s="1"/>
      <c r="F939" s="1"/>
      <c r="G939" s="1"/>
      <c r="H939" s="1"/>
      <c r="I939" s="1"/>
      <c r="J939" s="1"/>
      <c r="K939" s="1"/>
      <c r="L939" s="19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</row>
    <row r="940" spans="1:37" ht="14.25" customHeight="1" x14ac:dyDescent="0.35">
      <c r="A940" s="1"/>
      <c r="B940" s="19"/>
      <c r="C940" s="1"/>
      <c r="D940" s="176"/>
      <c r="E940" s="1"/>
      <c r="F940" s="1"/>
      <c r="G940" s="1"/>
      <c r="H940" s="1"/>
      <c r="I940" s="1"/>
      <c r="J940" s="1"/>
      <c r="K940" s="1"/>
      <c r="L940" s="19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</row>
    <row r="941" spans="1:37" ht="14.25" customHeight="1" x14ac:dyDescent="0.35">
      <c r="A941" s="1"/>
      <c r="B941" s="19"/>
      <c r="C941" s="1"/>
      <c r="D941" s="176"/>
      <c r="E941" s="1"/>
      <c r="F941" s="1"/>
      <c r="G941" s="1"/>
      <c r="H941" s="1"/>
      <c r="I941" s="1"/>
      <c r="J941" s="1"/>
      <c r="K941" s="1"/>
      <c r="L941" s="19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</row>
    <row r="942" spans="1:37" ht="14.25" customHeight="1" x14ac:dyDescent="0.35">
      <c r="A942" s="1"/>
      <c r="B942" s="19"/>
      <c r="C942" s="1"/>
      <c r="D942" s="176"/>
      <c r="E942" s="1"/>
      <c r="F942" s="1"/>
      <c r="G942" s="1"/>
      <c r="H942" s="1"/>
      <c r="I942" s="1"/>
      <c r="J942" s="1"/>
      <c r="K942" s="1"/>
      <c r="L942" s="19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</row>
    <row r="943" spans="1:37" ht="14.25" customHeight="1" x14ac:dyDescent="0.35">
      <c r="A943" s="1"/>
      <c r="B943" s="19"/>
      <c r="C943" s="1"/>
      <c r="D943" s="176"/>
      <c r="E943" s="1"/>
      <c r="F943" s="1"/>
      <c r="G943" s="1"/>
      <c r="H943" s="1"/>
      <c r="I943" s="1"/>
      <c r="J943" s="1"/>
      <c r="K943" s="1"/>
      <c r="L943" s="19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</row>
    <row r="944" spans="1:37" ht="14.25" customHeight="1" x14ac:dyDescent="0.35">
      <c r="A944" s="1"/>
      <c r="B944" s="19"/>
      <c r="C944" s="1"/>
      <c r="D944" s="176"/>
      <c r="E944" s="1"/>
      <c r="F944" s="1"/>
      <c r="G944" s="1"/>
      <c r="H944" s="1"/>
      <c r="I944" s="1"/>
      <c r="J944" s="1"/>
      <c r="K944" s="1"/>
      <c r="L944" s="19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</row>
    <row r="945" spans="1:37" ht="14.25" customHeight="1" x14ac:dyDescent="0.35">
      <c r="A945" s="1"/>
      <c r="B945" s="19"/>
      <c r="C945" s="1"/>
      <c r="D945" s="176"/>
      <c r="E945" s="1"/>
      <c r="F945" s="1"/>
      <c r="G945" s="1"/>
      <c r="H945" s="1"/>
      <c r="I945" s="1"/>
      <c r="J945" s="1"/>
      <c r="K945" s="1"/>
      <c r="L945" s="19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</row>
    <row r="946" spans="1:37" ht="14.25" customHeight="1" x14ac:dyDescent="0.35">
      <c r="A946" s="1"/>
      <c r="B946" s="19"/>
      <c r="C946" s="1"/>
      <c r="D946" s="176"/>
      <c r="E946" s="1"/>
      <c r="F946" s="1"/>
      <c r="G946" s="1"/>
      <c r="H946" s="1"/>
      <c r="I946" s="1"/>
      <c r="J946" s="1"/>
      <c r="K946" s="1"/>
      <c r="L946" s="19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</row>
    <row r="947" spans="1:37" ht="14.25" customHeight="1" x14ac:dyDescent="0.35">
      <c r="A947" s="1"/>
      <c r="B947" s="19"/>
      <c r="C947" s="1"/>
      <c r="D947" s="176"/>
      <c r="E947" s="1"/>
      <c r="F947" s="1"/>
      <c r="G947" s="1"/>
      <c r="H947" s="1"/>
      <c r="I947" s="1"/>
      <c r="J947" s="1"/>
      <c r="K947" s="1"/>
      <c r="L947" s="19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</row>
    <row r="948" spans="1:37" ht="14.25" customHeight="1" x14ac:dyDescent="0.35">
      <c r="A948" s="1"/>
      <c r="B948" s="19"/>
      <c r="C948" s="1"/>
      <c r="D948" s="176"/>
      <c r="E948" s="1"/>
      <c r="F948" s="1"/>
      <c r="G948" s="1"/>
      <c r="H948" s="1"/>
      <c r="I948" s="1"/>
      <c r="J948" s="1"/>
      <c r="K948" s="1"/>
      <c r="L948" s="19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</row>
    <row r="949" spans="1:37" ht="14.25" customHeight="1" x14ac:dyDescent="0.35">
      <c r="A949" s="1"/>
      <c r="B949" s="19"/>
      <c r="C949" s="1"/>
      <c r="D949" s="176"/>
      <c r="E949" s="1"/>
      <c r="F949" s="1"/>
      <c r="G949" s="1"/>
      <c r="H949" s="1"/>
      <c r="I949" s="1"/>
      <c r="J949" s="1"/>
      <c r="K949" s="1"/>
      <c r="L949" s="19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</row>
    <row r="950" spans="1:37" ht="14.25" customHeight="1" x14ac:dyDescent="0.35">
      <c r="A950" s="1"/>
      <c r="B950" s="19"/>
      <c r="C950" s="1"/>
      <c r="D950" s="176"/>
      <c r="E950" s="1"/>
      <c r="F950" s="1"/>
      <c r="G950" s="1"/>
      <c r="H950" s="1"/>
      <c r="I950" s="1"/>
      <c r="J950" s="1"/>
      <c r="K950" s="1"/>
      <c r="L950" s="19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</row>
    <row r="951" spans="1:37" ht="14.25" customHeight="1" x14ac:dyDescent="0.35">
      <c r="A951" s="1"/>
      <c r="B951" s="19"/>
      <c r="C951" s="1"/>
      <c r="D951" s="176"/>
      <c r="E951" s="1"/>
      <c r="F951" s="1"/>
      <c r="G951" s="1"/>
      <c r="H951" s="1"/>
      <c r="I951" s="1"/>
      <c r="J951" s="1"/>
      <c r="K951" s="1"/>
      <c r="L951" s="19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</row>
    <row r="952" spans="1:37" ht="14.25" customHeight="1" x14ac:dyDescent="0.35">
      <c r="A952" s="1"/>
      <c r="B952" s="19"/>
      <c r="C952" s="1"/>
      <c r="D952" s="176"/>
      <c r="E952" s="1"/>
      <c r="F952" s="1"/>
      <c r="G952" s="1"/>
      <c r="H952" s="1"/>
      <c r="I952" s="1"/>
      <c r="J952" s="1"/>
      <c r="K952" s="1"/>
      <c r="L952" s="19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</row>
    <row r="953" spans="1:37" ht="14.25" customHeight="1" x14ac:dyDescent="0.35">
      <c r="A953" s="1"/>
      <c r="B953" s="19"/>
      <c r="C953" s="1"/>
      <c r="D953" s="176"/>
      <c r="E953" s="1"/>
      <c r="F953" s="1"/>
      <c r="G953" s="1"/>
      <c r="H953" s="1"/>
      <c r="I953" s="1"/>
      <c r="J953" s="1"/>
      <c r="K953" s="1"/>
      <c r="L953" s="19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</row>
    <row r="954" spans="1:37" ht="14.25" customHeight="1" x14ac:dyDescent="0.35">
      <c r="A954" s="1"/>
      <c r="B954" s="19"/>
      <c r="C954" s="1"/>
      <c r="D954" s="176"/>
      <c r="E954" s="1"/>
      <c r="F954" s="1"/>
      <c r="G954" s="1"/>
      <c r="H954" s="1"/>
      <c r="I954" s="1"/>
      <c r="J954" s="1"/>
      <c r="K954" s="1"/>
      <c r="L954" s="19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</row>
    <row r="955" spans="1:37" ht="14.25" customHeight="1" x14ac:dyDescent="0.35">
      <c r="A955" s="1"/>
      <c r="B955" s="19"/>
      <c r="C955" s="1"/>
      <c r="D955" s="176"/>
      <c r="E955" s="1"/>
      <c r="F955" s="1"/>
      <c r="G955" s="1"/>
      <c r="H955" s="1"/>
      <c r="I955" s="1"/>
      <c r="J955" s="1"/>
      <c r="K955" s="1"/>
      <c r="L955" s="19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</row>
    <row r="956" spans="1:37" ht="14.25" customHeight="1" x14ac:dyDescent="0.35">
      <c r="A956" s="1"/>
      <c r="B956" s="19"/>
      <c r="C956" s="1"/>
      <c r="D956" s="176"/>
      <c r="E956" s="1"/>
      <c r="F956" s="1"/>
      <c r="G956" s="1"/>
      <c r="H956" s="1"/>
      <c r="I956" s="1"/>
      <c r="J956" s="1"/>
      <c r="K956" s="1"/>
      <c r="L956" s="19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</row>
    <row r="957" spans="1:37" ht="14.25" customHeight="1" x14ac:dyDescent="0.35">
      <c r="A957" s="1"/>
      <c r="B957" s="19"/>
      <c r="C957" s="1"/>
      <c r="D957" s="176"/>
      <c r="E957" s="1"/>
      <c r="F957" s="1"/>
      <c r="G957" s="1"/>
      <c r="H957" s="1"/>
      <c r="I957" s="1"/>
      <c r="J957" s="1"/>
      <c r="K957" s="1"/>
      <c r="L957" s="19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</row>
    <row r="958" spans="1:37" ht="14.25" customHeight="1" x14ac:dyDescent="0.35">
      <c r="A958" s="1"/>
      <c r="B958" s="19"/>
      <c r="C958" s="1"/>
      <c r="D958" s="176"/>
      <c r="E958" s="1"/>
      <c r="F958" s="1"/>
      <c r="G958" s="1"/>
      <c r="H958" s="1"/>
      <c r="I958" s="1"/>
      <c r="J958" s="1"/>
      <c r="K958" s="1"/>
      <c r="L958" s="19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</row>
    <row r="959" spans="1:37" ht="14.25" customHeight="1" x14ac:dyDescent="0.35">
      <c r="A959" s="1"/>
      <c r="B959" s="19"/>
      <c r="C959" s="1"/>
      <c r="D959" s="176"/>
      <c r="E959" s="1"/>
      <c r="F959" s="1"/>
      <c r="G959" s="1"/>
      <c r="H959" s="1"/>
      <c r="I959" s="1"/>
      <c r="J959" s="1"/>
      <c r="K959" s="1"/>
      <c r="L959" s="19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</row>
    <row r="960" spans="1:37" ht="14.25" customHeight="1" x14ac:dyDescent="0.35">
      <c r="A960" s="1"/>
      <c r="B960" s="19"/>
      <c r="C960" s="1"/>
      <c r="D960" s="176"/>
      <c r="E960" s="1"/>
      <c r="F960" s="1"/>
      <c r="G960" s="1"/>
      <c r="H960" s="1"/>
      <c r="I960" s="1"/>
      <c r="J960" s="1"/>
      <c r="K960" s="1"/>
      <c r="L960" s="19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</row>
    <row r="961" spans="1:37" ht="14.25" customHeight="1" x14ac:dyDescent="0.35">
      <c r="A961" s="1"/>
      <c r="B961" s="19"/>
      <c r="C961" s="1"/>
      <c r="D961" s="176"/>
      <c r="E961" s="1"/>
      <c r="F961" s="1"/>
      <c r="G961" s="1"/>
      <c r="H961" s="1"/>
      <c r="I961" s="1"/>
      <c r="J961" s="1"/>
      <c r="K961" s="1"/>
      <c r="L961" s="19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</row>
    <row r="962" spans="1:37" ht="14.25" customHeight="1" x14ac:dyDescent="0.35">
      <c r="A962" s="1"/>
      <c r="B962" s="19"/>
      <c r="C962" s="1"/>
      <c r="D962" s="176"/>
      <c r="E962" s="1"/>
      <c r="F962" s="1"/>
      <c r="G962" s="1"/>
      <c r="H962" s="1"/>
      <c r="I962" s="1"/>
      <c r="J962" s="1"/>
      <c r="K962" s="1"/>
      <c r="L962" s="19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</row>
    <row r="963" spans="1:37" ht="14.25" customHeight="1" x14ac:dyDescent="0.35">
      <c r="A963" s="1"/>
      <c r="B963" s="19"/>
      <c r="C963" s="1"/>
      <c r="D963" s="176"/>
      <c r="E963" s="1"/>
      <c r="F963" s="1"/>
      <c r="G963" s="1"/>
      <c r="H963" s="1"/>
      <c r="I963" s="1"/>
      <c r="J963" s="1"/>
      <c r="K963" s="1"/>
      <c r="L963" s="19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</row>
    <row r="964" spans="1:37" ht="14.25" customHeight="1" x14ac:dyDescent="0.35">
      <c r="A964" s="1"/>
      <c r="B964" s="19"/>
      <c r="C964" s="1"/>
      <c r="D964" s="176"/>
      <c r="E964" s="1"/>
      <c r="F964" s="1"/>
      <c r="G964" s="1"/>
      <c r="H964" s="1"/>
      <c r="I964" s="1"/>
      <c r="J964" s="1"/>
      <c r="K964" s="1"/>
      <c r="L964" s="19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</row>
    <row r="965" spans="1:37" ht="14.25" customHeight="1" x14ac:dyDescent="0.35">
      <c r="A965" s="1"/>
      <c r="B965" s="19"/>
      <c r="C965" s="1"/>
      <c r="D965" s="176"/>
      <c r="E965" s="1"/>
      <c r="F965" s="1"/>
      <c r="G965" s="1"/>
      <c r="H965" s="1"/>
      <c r="I965" s="1"/>
      <c r="J965" s="1"/>
      <c r="K965" s="1"/>
      <c r="L965" s="19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</row>
    <row r="966" spans="1:37" ht="14.25" customHeight="1" x14ac:dyDescent="0.35">
      <c r="A966" s="1"/>
      <c r="B966" s="19"/>
      <c r="C966" s="1"/>
      <c r="D966" s="176"/>
      <c r="E966" s="1"/>
      <c r="F966" s="1"/>
      <c r="G966" s="1"/>
      <c r="H966" s="1"/>
      <c r="I966" s="1"/>
      <c r="J966" s="1"/>
      <c r="K966" s="1"/>
      <c r="L966" s="19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</row>
    <row r="967" spans="1:37" ht="14.25" customHeight="1" x14ac:dyDescent="0.35">
      <c r="A967" s="1"/>
      <c r="B967" s="19"/>
      <c r="C967" s="1"/>
      <c r="D967" s="176"/>
      <c r="E967" s="1"/>
      <c r="F967" s="1"/>
      <c r="G967" s="1"/>
      <c r="H967" s="1"/>
      <c r="I967" s="1"/>
      <c r="J967" s="1"/>
      <c r="K967" s="1"/>
      <c r="L967" s="19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</row>
    <row r="968" spans="1:37" ht="14.25" customHeight="1" x14ac:dyDescent="0.35">
      <c r="A968" s="1"/>
      <c r="B968" s="19"/>
      <c r="C968" s="1"/>
      <c r="D968" s="176"/>
      <c r="E968" s="1"/>
      <c r="F968" s="1"/>
      <c r="G968" s="1"/>
      <c r="H968" s="1"/>
      <c r="I968" s="1"/>
      <c r="J968" s="1"/>
      <c r="K968" s="1"/>
      <c r="L968" s="19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</row>
    <row r="969" spans="1:37" ht="14.25" customHeight="1" x14ac:dyDescent="0.35">
      <c r="A969" s="1"/>
      <c r="B969" s="19"/>
      <c r="C969" s="1"/>
      <c r="D969" s="176"/>
      <c r="E969" s="1"/>
      <c r="F969" s="1"/>
      <c r="G969" s="1"/>
      <c r="H969" s="1"/>
      <c r="I969" s="1"/>
      <c r="J969" s="1"/>
      <c r="K969" s="1"/>
      <c r="L969" s="19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</row>
    <row r="970" spans="1:37" ht="14.25" customHeight="1" x14ac:dyDescent="0.35">
      <c r="A970" s="1"/>
      <c r="B970" s="19"/>
      <c r="C970" s="1"/>
      <c r="D970" s="176"/>
      <c r="E970" s="1"/>
      <c r="F970" s="1"/>
      <c r="G970" s="1"/>
      <c r="H970" s="1"/>
      <c r="I970" s="1"/>
      <c r="J970" s="1"/>
      <c r="K970" s="1"/>
      <c r="L970" s="19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</row>
    <row r="971" spans="1:37" ht="14.25" customHeight="1" x14ac:dyDescent="0.35">
      <c r="A971" s="1"/>
      <c r="B971" s="19"/>
      <c r="C971" s="1"/>
      <c r="D971" s="176"/>
      <c r="E971" s="1"/>
      <c r="F971" s="1"/>
      <c r="G971" s="1"/>
      <c r="H971" s="1"/>
      <c r="I971" s="1"/>
      <c r="J971" s="1"/>
      <c r="K971" s="1"/>
      <c r="L971" s="19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</row>
    <row r="972" spans="1:37" ht="14.25" customHeight="1" x14ac:dyDescent="0.35">
      <c r="A972" s="1"/>
      <c r="B972" s="19"/>
      <c r="C972" s="1"/>
      <c r="D972" s="176"/>
      <c r="E972" s="1"/>
      <c r="F972" s="1"/>
      <c r="G972" s="1"/>
      <c r="H972" s="1"/>
      <c r="I972" s="1"/>
      <c r="J972" s="1"/>
      <c r="K972" s="1"/>
      <c r="L972" s="19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</row>
    <row r="973" spans="1:37" ht="14.25" customHeight="1" x14ac:dyDescent="0.35">
      <c r="A973" s="1"/>
      <c r="B973" s="19"/>
      <c r="C973" s="1"/>
      <c r="D973" s="176"/>
      <c r="E973" s="1"/>
      <c r="F973" s="1"/>
      <c r="G973" s="1"/>
      <c r="H973" s="1"/>
      <c r="I973" s="1"/>
      <c r="J973" s="1"/>
      <c r="K973" s="1"/>
      <c r="L973" s="19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</row>
    <row r="974" spans="1:37" ht="14.25" customHeight="1" x14ac:dyDescent="0.35">
      <c r="A974" s="1"/>
      <c r="B974" s="19"/>
      <c r="C974" s="1"/>
      <c r="D974" s="176"/>
      <c r="E974" s="1"/>
      <c r="F974" s="1"/>
      <c r="G974" s="1"/>
      <c r="H974" s="1"/>
      <c r="I974" s="1"/>
      <c r="J974" s="1"/>
      <c r="K974" s="1"/>
      <c r="L974" s="19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</row>
    <row r="975" spans="1:37" ht="14.25" customHeight="1" x14ac:dyDescent="0.35">
      <c r="A975" s="1"/>
      <c r="B975" s="19"/>
      <c r="C975" s="1"/>
      <c r="D975" s="176"/>
      <c r="E975" s="1"/>
      <c r="F975" s="1"/>
      <c r="G975" s="1"/>
      <c r="H975" s="1"/>
      <c r="I975" s="1"/>
      <c r="J975" s="1"/>
      <c r="K975" s="1"/>
      <c r="L975" s="19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</row>
    <row r="976" spans="1:37" ht="14.25" customHeight="1" x14ac:dyDescent="0.35">
      <c r="A976" s="1"/>
      <c r="B976" s="19"/>
      <c r="C976" s="1"/>
      <c r="D976" s="176"/>
      <c r="E976" s="1"/>
      <c r="F976" s="1"/>
      <c r="G976" s="1"/>
      <c r="H976" s="1"/>
      <c r="I976" s="1"/>
      <c r="J976" s="1"/>
      <c r="K976" s="1"/>
      <c r="L976" s="19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</row>
    <row r="977" spans="1:37" ht="14.25" customHeight="1" x14ac:dyDescent="0.35">
      <c r="A977" s="1"/>
      <c r="B977" s="19"/>
      <c r="C977" s="1"/>
      <c r="D977" s="176"/>
      <c r="E977" s="1"/>
      <c r="F977" s="1"/>
      <c r="G977" s="1"/>
      <c r="H977" s="1"/>
      <c r="I977" s="1"/>
      <c r="J977" s="1"/>
      <c r="K977" s="1"/>
      <c r="L977" s="19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</row>
    <row r="978" spans="1:37" ht="14.25" customHeight="1" x14ac:dyDescent="0.35">
      <c r="A978" s="1"/>
      <c r="B978" s="19"/>
      <c r="C978" s="1"/>
      <c r="D978" s="176"/>
      <c r="E978" s="1"/>
      <c r="F978" s="1"/>
      <c r="G978" s="1"/>
      <c r="H978" s="1"/>
      <c r="I978" s="1"/>
      <c r="J978" s="1"/>
      <c r="K978" s="1"/>
      <c r="L978" s="19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</row>
    <row r="979" spans="1:37" ht="14.25" customHeight="1" x14ac:dyDescent="0.35">
      <c r="A979" s="1"/>
      <c r="B979" s="19"/>
      <c r="C979" s="1"/>
      <c r="D979" s="176"/>
      <c r="E979" s="1"/>
      <c r="F979" s="1"/>
      <c r="G979" s="1"/>
      <c r="H979" s="1"/>
      <c r="I979" s="1"/>
      <c r="J979" s="1"/>
      <c r="K979" s="1"/>
      <c r="L979" s="19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</row>
    <row r="980" spans="1:37" ht="14.25" customHeight="1" x14ac:dyDescent="0.35">
      <c r="A980" s="1"/>
      <c r="B980" s="19"/>
      <c r="C980" s="1"/>
      <c r="D980" s="176"/>
      <c r="E980" s="1"/>
      <c r="F980" s="1"/>
      <c r="G980" s="1"/>
      <c r="H980" s="1"/>
      <c r="I980" s="1"/>
      <c r="J980" s="1"/>
      <c r="K980" s="1"/>
      <c r="L980" s="19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</row>
    <row r="981" spans="1:37" ht="14.25" customHeight="1" x14ac:dyDescent="0.35">
      <c r="A981" s="1"/>
      <c r="B981" s="19"/>
      <c r="C981" s="1"/>
      <c r="D981" s="176"/>
      <c r="E981" s="1"/>
      <c r="F981" s="1"/>
      <c r="G981" s="1"/>
      <c r="H981" s="1"/>
      <c r="I981" s="1"/>
      <c r="J981" s="1"/>
      <c r="K981" s="1"/>
      <c r="L981" s="19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</row>
    <row r="982" spans="1:37" ht="14.25" customHeight="1" x14ac:dyDescent="0.35">
      <c r="A982" s="1"/>
      <c r="B982" s="19"/>
      <c r="C982" s="1"/>
      <c r="D982" s="176"/>
      <c r="E982" s="1"/>
      <c r="F982" s="1"/>
      <c r="G982" s="1"/>
      <c r="H982" s="1"/>
      <c r="I982" s="1"/>
      <c r="J982" s="1"/>
      <c r="K982" s="1"/>
      <c r="L982" s="19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</row>
    <row r="983" spans="1:37" ht="14.25" customHeight="1" x14ac:dyDescent="0.35">
      <c r="A983" s="1"/>
      <c r="B983" s="19"/>
      <c r="C983" s="1"/>
      <c r="D983" s="176"/>
      <c r="E983" s="1"/>
      <c r="F983" s="1"/>
      <c r="G983" s="1"/>
      <c r="H983" s="1"/>
      <c r="I983" s="1"/>
      <c r="J983" s="1"/>
      <c r="K983" s="1"/>
      <c r="L983" s="19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</row>
    <row r="984" spans="1:37" ht="14.25" customHeight="1" x14ac:dyDescent="0.35">
      <c r="A984" s="1"/>
      <c r="B984" s="19"/>
      <c r="C984" s="1"/>
      <c r="D984" s="176"/>
      <c r="E984" s="1"/>
      <c r="F984" s="1"/>
      <c r="G984" s="1"/>
      <c r="H984" s="1"/>
      <c r="I984" s="1"/>
      <c r="J984" s="1"/>
      <c r="K984" s="1"/>
      <c r="L984" s="19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</row>
    <row r="985" spans="1:37" ht="14.25" customHeight="1" x14ac:dyDescent="0.35">
      <c r="A985" s="1"/>
      <c r="B985" s="19"/>
      <c r="C985" s="1"/>
      <c r="D985" s="176"/>
      <c r="E985" s="1"/>
      <c r="F985" s="1"/>
      <c r="G985" s="1"/>
      <c r="H985" s="1"/>
      <c r="I985" s="1"/>
      <c r="J985" s="1"/>
      <c r="K985" s="1"/>
      <c r="L985" s="19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</row>
    <row r="986" spans="1:37" ht="14.25" customHeight="1" x14ac:dyDescent="0.35">
      <c r="A986" s="1"/>
      <c r="B986" s="19"/>
      <c r="C986" s="1"/>
      <c r="D986" s="176"/>
      <c r="E986" s="1"/>
      <c r="F986" s="1"/>
      <c r="G986" s="1"/>
      <c r="H986" s="1"/>
      <c r="I986" s="1"/>
      <c r="J986" s="1"/>
      <c r="K986" s="1"/>
      <c r="L986" s="19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</row>
    <row r="987" spans="1:37" ht="14.25" customHeight="1" x14ac:dyDescent="0.35">
      <c r="A987" s="1"/>
      <c r="B987" s="19"/>
      <c r="C987" s="1"/>
      <c r="D987" s="176"/>
      <c r="E987" s="1"/>
      <c r="F987" s="1"/>
      <c r="G987" s="1"/>
      <c r="H987" s="1"/>
      <c r="I987" s="1"/>
      <c r="J987" s="1"/>
      <c r="K987" s="1"/>
      <c r="L987" s="19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</row>
    <row r="988" spans="1:37" ht="14.25" customHeight="1" x14ac:dyDescent="0.35">
      <c r="A988" s="1"/>
      <c r="B988" s="19"/>
      <c r="C988" s="1"/>
      <c r="D988" s="176"/>
      <c r="E988" s="1"/>
      <c r="F988" s="1"/>
      <c r="G988" s="1"/>
      <c r="H988" s="1"/>
      <c r="I988" s="1"/>
      <c r="J988" s="1"/>
      <c r="K988" s="1"/>
      <c r="L988" s="19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</row>
    <row r="989" spans="1:37" ht="14.25" customHeight="1" x14ac:dyDescent="0.35">
      <c r="A989" s="1"/>
      <c r="B989" s="19"/>
      <c r="C989" s="1"/>
      <c r="D989" s="176"/>
      <c r="E989" s="1"/>
      <c r="F989" s="1"/>
      <c r="G989" s="1"/>
      <c r="H989" s="1"/>
      <c r="I989" s="1"/>
      <c r="J989" s="1"/>
      <c r="K989" s="1"/>
      <c r="L989" s="19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</row>
    <row r="990" spans="1:37" ht="14.25" customHeight="1" x14ac:dyDescent="0.35">
      <c r="A990" s="1"/>
      <c r="B990" s="19"/>
      <c r="C990" s="1"/>
      <c r="D990" s="176"/>
      <c r="E990" s="1"/>
      <c r="F990" s="1"/>
      <c r="G990" s="1"/>
      <c r="H990" s="1"/>
      <c r="I990" s="1"/>
      <c r="J990" s="1"/>
      <c r="K990" s="1"/>
      <c r="L990" s="19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</row>
    <row r="991" spans="1:37" ht="14.25" customHeight="1" x14ac:dyDescent="0.35">
      <c r="A991" s="1"/>
      <c r="B991" s="19"/>
      <c r="C991" s="1"/>
      <c r="D991" s="176"/>
      <c r="E991" s="1"/>
      <c r="F991" s="1"/>
      <c r="G991" s="1"/>
      <c r="H991" s="1"/>
      <c r="I991" s="1"/>
      <c r="J991" s="1"/>
      <c r="K991" s="1"/>
      <c r="L991" s="19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</row>
    <row r="992" spans="1:37" ht="14.25" customHeight="1" x14ac:dyDescent="0.35">
      <c r="A992" s="1"/>
      <c r="B992" s="19"/>
      <c r="C992" s="1"/>
      <c r="D992" s="176"/>
      <c r="E992" s="1"/>
      <c r="F992" s="1"/>
      <c r="G992" s="1"/>
      <c r="H992" s="1"/>
      <c r="I992" s="1"/>
      <c r="J992" s="1"/>
      <c r="K992" s="1"/>
      <c r="L992" s="19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</row>
    <row r="993" spans="1:37" ht="14.25" customHeight="1" x14ac:dyDescent="0.35">
      <c r="A993" s="1"/>
      <c r="B993" s="19"/>
      <c r="C993" s="1"/>
      <c r="D993" s="176"/>
      <c r="E993" s="1"/>
      <c r="F993" s="1"/>
      <c r="G993" s="1"/>
      <c r="H993" s="1"/>
      <c r="I993" s="1"/>
      <c r="J993" s="1"/>
      <c r="K993" s="1"/>
      <c r="L993" s="19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</row>
    <row r="994" spans="1:37" ht="14.25" customHeight="1" x14ac:dyDescent="0.35">
      <c r="A994" s="1"/>
      <c r="B994" s="19"/>
      <c r="C994" s="1"/>
      <c r="D994" s="176"/>
      <c r="E994" s="1"/>
      <c r="F994" s="1"/>
      <c r="G994" s="1"/>
      <c r="H994" s="1"/>
      <c r="I994" s="1"/>
      <c r="J994" s="1"/>
      <c r="K994" s="1"/>
      <c r="L994" s="19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</row>
    <row r="995" spans="1:37" ht="14.25" customHeight="1" x14ac:dyDescent="0.35">
      <c r="A995" s="1"/>
      <c r="B995" s="19"/>
      <c r="C995" s="1"/>
      <c r="D995" s="176"/>
      <c r="E995" s="1"/>
      <c r="F995" s="1"/>
      <c r="G995" s="1"/>
      <c r="H995" s="1"/>
      <c r="I995" s="1"/>
      <c r="J995" s="1"/>
      <c r="K995" s="1"/>
      <c r="L995" s="19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</row>
    <row r="996" spans="1:37" ht="14.25" customHeight="1" x14ac:dyDescent="0.35">
      <c r="A996" s="1"/>
      <c r="B996" s="19"/>
      <c r="C996" s="1"/>
      <c r="D996" s="176"/>
      <c r="E996" s="1"/>
      <c r="F996" s="1"/>
      <c r="G996" s="1"/>
      <c r="H996" s="1"/>
      <c r="I996" s="1"/>
      <c r="J996" s="1"/>
      <c r="K996" s="1"/>
      <c r="L996" s="19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</row>
    <row r="997" spans="1:37" ht="14.25" customHeight="1" x14ac:dyDescent="0.35">
      <c r="A997" s="1"/>
      <c r="B997" s="19"/>
      <c r="C997" s="1"/>
      <c r="D997" s="176"/>
      <c r="E997" s="1"/>
      <c r="F997" s="1"/>
      <c r="G997" s="1"/>
      <c r="H997" s="1"/>
      <c r="I997" s="1"/>
      <c r="J997" s="1"/>
      <c r="K997" s="1"/>
      <c r="L997" s="19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</row>
    <row r="998" spans="1:37" ht="14.25" customHeight="1" x14ac:dyDescent="0.35">
      <c r="A998" s="1"/>
      <c r="B998" s="19"/>
      <c r="C998" s="1"/>
      <c r="D998" s="176"/>
      <c r="E998" s="1"/>
      <c r="F998" s="1"/>
      <c r="G998" s="1"/>
      <c r="H998" s="1"/>
      <c r="I998" s="1"/>
      <c r="J998" s="1"/>
      <c r="K998" s="1"/>
      <c r="L998" s="19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</row>
    <row r="999" spans="1:37" ht="14.25" customHeight="1" x14ac:dyDescent="0.35">
      <c r="A999" s="1"/>
      <c r="B999" s="19"/>
      <c r="C999" s="1"/>
      <c r="D999" s="176"/>
      <c r="E999" s="1"/>
      <c r="F999" s="1"/>
      <c r="G999" s="1"/>
      <c r="H999" s="1"/>
      <c r="I999" s="1"/>
      <c r="J999" s="1"/>
      <c r="K999" s="1"/>
      <c r="L999" s="19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  <c r="AC999" s="1"/>
      <c r="AD999" s="1"/>
      <c r="AE999" s="1"/>
      <c r="AF999" s="1"/>
      <c r="AG999" s="1"/>
      <c r="AH999" s="1"/>
      <c r="AI999" s="1"/>
      <c r="AJ999" s="1"/>
      <c r="AK999" s="1"/>
    </row>
    <row r="1000" spans="1:37" ht="14.25" customHeight="1" x14ac:dyDescent="0.35">
      <c r="A1000" s="1"/>
      <c r="B1000" s="19"/>
      <c r="C1000" s="1"/>
      <c r="D1000" s="176"/>
      <c r="E1000" s="1"/>
      <c r="F1000" s="1"/>
      <c r="G1000" s="1"/>
      <c r="H1000" s="1"/>
      <c r="I1000" s="1"/>
      <c r="J1000" s="1"/>
      <c r="K1000" s="1"/>
      <c r="L1000" s="19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  <c r="AC1000" s="1"/>
      <c r="AD1000" s="1"/>
      <c r="AE1000" s="1"/>
      <c r="AF1000" s="1"/>
      <c r="AG1000" s="1"/>
      <c r="AH1000" s="1"/>
      <c r="AI1000" s="1"/>
      <c r="AJ1000" s="1"/>
      <c r="AK1000" s="1"/>
    </row>
  </sheetData>
  <autoFilter ref="A5:L126" xr:uid="{00000000-0009-0000-0000-000005000000}">
    <sortState xmlns:xlrd2="http://schemas.microsoft.com/office/spreadsheetml/2017/richdata2" ref="A5:L126">
      <sortCondition ref="L5:L126"/>
    </sortState>
  </autoFilter>
  <sortState xmlns:xlrd2="http://schemas.microsoft.com/office/spreadsheetml/2017/richdata2" ref="A6:AA120">
    <sortCondition descending="1" ref="AA6:AA120"/>
  </sortState>
  <mergeCells count="5">
    <mergeCell ref="B1:L1"/>
    <mergeCell ref="B2:L2"/>
    <mergeCell ref="B3:E3"/>
    <mergeCell ref="I3:J3"/>
    <mergeCell ref="J4:K4"/>
  </mergeCells>
  <printOptions horizontalCentered="1"/>
  <pageMargins left="0.23622047244094491" right="0.19685039370078741" top="0.31496062992125984" bottom="0.15748031496062992" header="0" footer="0"/>
  <pageSetup scale="75" orientation="portrait" r:id="rId1"/>
  <rowBreaks count="4" manualBreakCount="4">
    <brk id="35" max="12" man="1"/>
    <brk id="77" max="12" man="1"/>
    <brk id="113" max="12" man="1"/>
    <brk id="125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00B0F0"/>
  </sheetPr>
  <dimension ref="A1:AA1000"/>
  <sheetViews>
    <sheetView topLeftCell="B1" zoomScale="70" zoomScaleNormal="70" zoomScaleSheetLayoutView="66" workbookViewId="0">
      <selection activeCell="B1" sqref="B1:K1"/>
    </sheetView>
  </sheetViews>
  <sheetFormatPr defaultColWidth="14.36328125" defaultRowHeight="15" customHeight="1" x14ac:dyDescent="0.35"/>
  <cols>
    <col min="1" max="1" width="3.6328125" hidden="1" customWidth="1"/>
    <col min="2" max="2" width="4.54296875" customWidth="1"/>
    <col min="3" max="3" width="32.453125" customWidth="1"/>
    <col min="4" max="4" width="25.54296875" customWidth="1"/>
    <col min="5" max="5" width="6.54296875" customWidth="1"/>
    <col min="6" max="6" width="8.453125" customWidth="1"/>
    <col min="7" max="7" width="8.08984375" customWidth="1"/>
    <col min="8" max="9" width="6.54296875" customWidth="1"/>
    <col min="10" max="10" width="9.453125" customWidth="1"/>
    <col min="11" max="11" width="7.36328125" customWidth="1"/>
    <col min="12" max="26" width="5.54296875" customWidth="1"/>
  </cols>
  <sheetData>
    <row r="1" spans="1:26" ht="14.25" customHeight="1" x14ac:dyDescent="0.35">
      <c r="A1" s="1"/>
      <c r="B1" s="675" t="str">
        <f>'M. List'!B1</f>
        <v>Royal Jordanian Equestrian Federation</v>
      </c>
      <c r="C1" s="661"/>
      <c r="D1" s="661"/>
      <c r="E1" s="661"/>
      <c r="F1" s="661"/>
      <c r="G1" s="661"/>
      <c r="H1" s="661"/>
      <c r="I1" s="661"/>
      <c r="J1" s="661"/>
      <c r="K1" s="66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3.25" customHeight="1" x14ac:dyDescent="0.35">
      <c r="A2" s="1"/>
      <c r="B2" s="675" t="str">
        <f>'M. List'!B2</f>
        <v>WC Qualifying Tournament for Tent Pegging - Jordan 2026 Group B</v>
      </c>
      <c r="C2" s="661"/>
      <c r="D2" s="661"/>
      <c r="E2" s="661"/>
      <c r="F2" s="661"/>
      <c r="G2" s="661"/>
      <c r="H2" s="661"/>
      <c r="I2" s="661"/>
      <c r="J2" s="661"/>
      <c r="K2" s="66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26.25" customHeight="1" x14ac:dyDescent="0.35">
      <c r="A3" s="1"/>
      <c r="B3" s="24" t="s">
        <v>62</v>
      </c>
      <c r="C3" s="5"/>
      <c r="D3" s="5"/>
      <c r="E3" s="5"/>
      <c r="F3" s="1"/>
      <c r="G3" s="1"/>
      <c r="H3" s="228"/>
      <c r="I3" s="229" t="s">
        <v>7</v>
      </c>
      <c r="J3" s="698">
        <f>'M. List'!D3</f>
        <v>46283</v>
      </c>
      <c r="K3" s="677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21" customHeight="1" x14ac:dyDescent="0.35">
      <c r="A4" s="1"/>
      <c r="B4" s="230"/>
      <c r="C4" s="230"/>
      <c r="D4" s="230"/>
      <c r="E4" s="699" t="s">
        <v>63</v>
      </c>
      <c r="F4" s="683"/>
      <c r="G4" s="684"/>
      <c r="H4" s="700" t="s">
        <v>58</v>
      </c>
      <c r="I4" s="684"/>
      <c r="J4" s="231" t="s">
        <v>43</v>
      </c>
      <c r="K4" s="230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27" customHeight="1" x14ac:dyDescent="0.35">
      <c r="A5" s="5"/>
      <c r="B5" s="232" t="s">
        <v>11</v>
      </c>
      <c r="C5" s="233" t="s">
        <v>12</v>
      </c>
      <c r="D5" s="232" t="s">
        <v>13</v>
      </c>
      <c r="E5" s="54" t="s">
        <v>64</v>
      </c>
      <c r="F5" s="54" t="s">
        <v>65</v>
      </c>
      <c r="G5" s="54" t="s">
        <v>66</v>
      </c>
      <c r="H5" s="54" t="s">
        <v>14</v>
      </c>
      <c r="I5" s="54" t="s">
        <v>61</v>
      </c>
      <c r="J5" s="234" t="s">
        <v>16</v>
      </c>
      <c r="K5" s="232" t="s">
        <v>17</v>
      </c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6" spans="1:26" ht="21.75" customHeight="1" x14ac:dyDescent="0.35">
      <c r="A6" s="1">
        <v>1</v>
      </c>
      <c r="B6" s="38">
        <v>1</v>
      </c>
      <c r="C6" s="39">
        <f t="array" ref="C6:D6">VLOOKUP(A6,'M. List'!$A$5:$E$124,{3,4},0)</f>
        <v>0</v>
      </c>
      <c r="D6" s="39" t="str">
        <v>T1</v>
      </c>
      <c r="E6" s="41">
        <f t="array" ref="E6">INDEX(IL!$M$5:$M$125,MATCH(C6,IL!$C$5:$C$125,0))</f>
        <v>0</v>
      </c>
      <c r="F6" s="41">
        <f t="array" ref="F6">INDEX('PL day 1'!$K$6:$K$125,MATCH(C6,'PL day 1'!$C$6:$C$125,0))</f>
        <v>0</v>
      </c>
      <c r="G6" s="41">
        <f t="array" ref="G6">INDEX('Team day 1'!$N$4:$N$125,MATCH(C6,'Team day 1'!$C$4:$C$125,0))</f>
        <v>0</v>
      </c>
      <c r="H6" s="41"/>
      <c r="I6" s="41"/>
      <c r="J6" s="235">
        <f>SUM(E6:G6)</f>
        <v>0</v>
      </c>
      <c r="K6" s="236">
        <f>_xlfn.RANK.EQ(J6,(J$6:J$105),0)</f>
        <v>1</v>
      </c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21.75" customHeight="1" x14ac:dyDescent="0.35">
      <c r="A7" s="1">
        <v>2</v>
      </c>
      <c r="B7" s="38">
        <v>2</v>
      </c>
      <c r="C7" s="39">
        <f t="array" ref="C7:D7">VLOOKUP(A7,'M. List'!$A$5:$E$124,{3,4},0)</f>
        <v>0</v>
      </c>
      <c r="D7" s="39" t="str">
        <v>T1</v>
      </c>
      <c r="E7" s="41">
        <f t="array" ref="E7">INDEX(IL!$M$5:$M$125,MATCH(C7,IL!$C$5:$C$125,0))</f>
        <v>0</v>
      </c>
      <c r="F7" s="41">
        <f t="array" ref="F7">INDEX('PL day 1'!$K$6:$K$125,MATCH(C7,'PL day 1'!$C$6:$C$125,0))</f>
        <v>0</v>
      </c>
      <c r="G7" s="41">
        <f t="array" ref="G7">INDEX('Team day 1'!$N$4:$N$125,MATCH(C7,'Team day 1'!$C$4:$C$125,0))</f>
        <v>0</v>
      </c>
      <c r="H7" s="41"/>
      <c r="I7" s="41"/>
      <c r="J7" s="235">
        <f>SUM(E7:G7)</f>
        <v>0</v>
      </c>
      <c r="K7" s="236">
        <f>_xlfn.RANK.EQ(J7,(J$6:J$105),0)</f>
        <v>1</v>
      </c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21.75" customHeight="1" x14ac:dyDescent="0.35">
      <c r="A8" s="1">
        <v>3</v>
      </c>
      <c r="B8" s="38">
        <v>3</v>
      </c>
      <c r="C8" s="39">
        <f t="array" ref="C8:D8">VLOOKUP(A8,'M. List'!$A$5:$E$124,{3,4},0)</f>
        <v>0</v>
      </c>
      <c r="D8" s="39" t="str">
        <v>T1</v>
      </c>
      <c r="E8" s="41">
        <f t="array" ref="E8">INDEX(IL!$M$5:$M$125,MATCH(C8,IL!$C$5:$C$125,0))</f>
        <v>0</v>
      </c>
      <c r="F8" s="41">
        <f t="array" ref="F8">INDEX('PL day 1'!$K$6:$K$125,MATCH(C8,'PL day 1'!$C$6:$C$125,0))</f>
        <v>0</v>
      </c>
      <c r="G8" s="41">
        <f t="array" ref="G8">INDEX('Team day 1'!$N$4:$N$125,MATCH(C8,'Team day 1'!$C$4:$C$125,0))</f>
        <v>0</v>
      </c>
      <c r="H8" s="41"/>
      <c r="I8" s="41"/>
      <c r="J8" s="235">
        <f>SUM(E8:G8)</f>
        <v>0</v>
      </c>
      <c r="K8" s="236">
        <f>_xlfn.RANK.EQ(J8,(J$6:J$105),0)</f>
        <v>1</v>
      </c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21.75" customHeight="1" x14ac:dyDescent="0.35">
      <c r="A9" s="1">
        <v>4</v>
      </c>
      <c r="B9" s="38">
        <v>4</v>
      </c>
      <c r="C9" s="39">
        <f t="array" ref="C9:D9">VLOOKUP(A9,'M. List'!$A$5:$E$124,{3,4},0)</f>
        <v>0</v>
      </c>
      <c r="D9" s="39" t="str">
        <v>T1</v>
      </c>
      <c r="E9" s="41">
        <f t="array" ref="E9">INDEX(IL!$M$5:$M$125,MATCH(C9,IL!$C$5:$C$125,0))</f>
        <v>0</v>
      </c>
      <c r="F9" s="41">
        <f t="array" ref="F9">INDEX('PL day 1'!$K$6:$K$125,MATCH(C9,'PL day 1'!$C$6:$C$125,0))</f>
        <v>0</v>
      </c>
      <c r="G9" s="41">
        <f t="array" ref="G9">INDEX('Team day 1'!$N$4:$N$125,MATCH(C9,'Team day 1'!$C$4:$C$125,0))</f>
        <v>0</v>
      </c>
      <c r="H9" s="41"/>
      <c r="I9" s="41"/>
      <c r="J9" s="235">
        <f>SUM(E9:G9)</f>
        <v>0</v>
      </c>
      <c r="K9" s="236">
        <f>_xlfn.RANK.EQ(J9,(J$6:J$105),0)</f>
        <v>1</v>
      </c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21.75" customHeight="1" x14ac:dyDescent="0.35">
      <c r="A10" s="1">
        <v>5</v>
      </c>
      <c r="B10" s="38">
        <v>5</v>
      </c>
      <c r="C10" s="39">
        <f t="array" ref="C10:D10">VLOOKUP(A10,'M. List'!$A$5:$E$124,{3,4},0)</f>
        <v>0</v>
      </c>
      <c r="D10" s="39" t="str">
        <v>T1</v>
      </c>
      <c r="E10" s="41">
        <f t="array" ref="E10">INDEX(IL!$M$5:$M$125,MATCH(C10,IL!$C$5:$C$125,0))</f>
        <v>0</v>
      </c>
      <c r="F10" s="41">
        <f t="array" ref="F10">INDEX('PL day 1'!$K$6:$K$125,MATCH(C10,'PL day 1'!$C$6:$C$125,0))</f>
        <v>0</v>
      </c>
      <c r="G10" s="41">
        <f t="array" ref="G10">INDEX('Team day 1'!$N$4:$N$125,MATCH(C10,'Team day 1'!$C$4:$C$125,0))</f>
        <v>0</v>
      </c>
      <c r="H10" s="41"/>
      <c r="I10" s="41"/>
      <c r="J10" s="235">
        <f>SUM(E10:G10)</f>
        <v>0</v>
      </c>
      <c r="K10" s="236">
        <f>_xlfn.RANK.EQ(J10,(J$6:J$105),0)</f>
        <v>1</v>
      </c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21.75" customHeight="1" x14ac:dyDescent="0.35">
      <c r="A11" s="1">
        <v>7</v>
      </c>
      <c r="B11" s="38">
        <v>6</v>
      </c>
      <c r="C11" s="39">
        <f t="array" ref="C11:D11">VLOOKUP(A11,'M. List'!$A$5:$E$124,{3,4},0)</f>
        <v>0</v>
      </c>
      <c r="D11" s="39" t="str">
        <v>T2</v>
      </c>
      <c r="E11" s="41">
        <f t="array" ref="E11">INDEX(IL!$M$5:$M$125,MATCH(C11,IL!$C$5:$C$125,0))</f>
        <v>0</v>
      </c>
      <c r="F11" s="41">
        <f t="array" ref="F11">INDEX('PL day 1'!$K$6:$K$125,MATCH(C11,'PL day 1'!$C$6:$C$125,0))</f>
        <v>0</v>
      </c>
      <c r="G11" s="41">
        <f t="array" ref="G11">INDEX('Team day 1'!$N$4:$N$125,MATCH(C11,'Team day 1'!$C$4:$C$125,0))</f>
        <v>0</v>
      </c>
      <c r="H11" s="41"/>
      <c r="I11" s="41"/>
      <c r="J11" s="235">
        <f>SUM(E11:G11)</f>
        <v>0</v>
      </c>
      <c r="K11" s="236">
        <f>_xlfn.RANK.EQ(J11,(J$6:J$105),0)</f>
        <v>1</v>
      </c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21.75" customHeight="1" x14ac:dyDescent="0.35">
      <c r="A12" s="1">
        <v>8</v>
      </c>
      <c r="B12" s="38">
        <v>7</v>
      </c>
      <c r="C12" s="39">
        <f t="array" ref="C12:D12">VLOOKUP(A12,'M. List'!$A$5:$E$124,{3,4},0)</f>
        <v>0</v>
      </c>
      <c r="D12" s="39" t="str">
        <v>T2</v>
      </c>
      <c r="E12" s="41">
        <f t="array" ref="E12">INDEX(IL!$M$5:$M$125,MATCH(C12,IL!$C$5:$C$125,0))</f>
        <v>0</v>
      </c>
      <c r="F12" s="41">
        <f t="array" ref="F12">INDEX('PL day 1'!$K$6:$K$125,MATCH(C12,'PL day 1'!$C$6:$C$125,0))</f>
        <v>0</v>
      </c>
      <c r="G12" s="41">
        <f t="array" ref="G12">INDEX('Team day 1'!$N$4:$N$125,MATCH(C12,'Team day 1'!$C$4:$C$125,0))</f>
        <v>0</v>
      </c>
      <c r="H12" s="41"/>
      <c r="I12" s="41"/>
      <c r="J12" s="235">
        <f>SUM(E12:G12)</f>
        <v>0</v>
      </c>
      <c r="K12" s="236">
        <f>_xlfn.RANK.EQ(J12,(J$6:J$105),0)</f>
        <v>1</v>
      </c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21.75" customHeight="1" x14ac:dyDescent="0.35">
      <c r="A13" s="1">
        <v>9</v>
      </c>
      <c r="B13" s="38">
        <v>8</v>
      </c>
      <c r="C13" s="39">
        <f t="array" ref="C13:D13">VLOOKUP(A13,'M. List'!$A$5:$E$124,{3,4},0)</f>
        <v>0</v>
      </c>
      <c r="D13" s="39" t="str">
        <v>T2</v>
      </c>
      <c r="E13" s="41">
        <f t="array" ref="E13">INDEX(IL!$M$5:$M$125,MATCH(C13,IL!$C$5:$C$125,0))</f>
        <v>0</v>
      </c>
      <c r="F13" s="41">
        <f t="array" ref="F13">INDEX('PL day 1'!$K$6:$K$125,MATCH(C13,'PL day 1'!$C$6:$C$125,0))</f>
        <v>0</v>
      </c>
      <c r="G13" s="41">
        <f t="array" ref="G13">INDEX('Team day 1'!$N$4:$N$125,MATCH(C13,'Team day 1'!$C$4:$C$125,0))</f>
        <v>0</v>
      </c>
      <c r="H13" s="41"/>
      <c r="I13" s="41"/>
      <c r="J13" s="235">
        <f>SUM(E13:G13)</f>
        <v>0</v>
      </c>
      <c r="K13" s="236">
        <f>_xlfn.RANK.EQ(J13,(J$6:J$105),0)</f>
        <v>1</v>
      </c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21.75" customHeight="1" x14ac:dyDescent="0.35">
      <c r="A14" s="1">
        <v>10</v>
      </c>
      <c r="B14" s="38">
        <v>9</v>
      </c>
      <c r="C14" s="39">
        <f t="array" ref="C14:D14">VLOOKUP(A14,'M. List'!$A$5:$E$124,{3,4},0)</f>
        <v>0</v>
      </c>
      <c r="D14" s="39" t="str">
        <v>T2</v>
      </c>
      <c r="E14" s="41">
        <f t="array" ref="E14">INDEX(IL!$M$5:$M$125,MATCH(C14,IL!$C$5:$C$125,0))</f>
        <v>0</v>
      </c>
      <c r="F14" s="41">
        <f t="array" ref="F14">INDEX('PL day 1'!$K$6:$K$125,MATCH(C14,'PL day 1'!$C$6:$C$125,0))</f>
        <v>0</v>
      </c>
      <c r="G14" s="41">
        <f t="array" ref="G14">INDEX('Team day 1'!$N$4:$N$125,MATCH(C14,'Team day 1'!$C$4:$C$125,0))</f>
        <v>0</v>
      </c>
      <c r="H14" s="41"/>
      <c r="I14" s="41"/>
      <c r="J14" s="235">
        <f>SUM(E14:G14)</f>
        <v>0</v>
      </c>
      <c r="K14" s="236">
        <f>_xlfn.RANK.EQ(J14,(J$6:J$105),0)</f>
        <v>1</v>
      </c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21.75" customHeight="1" x14ac:dyDescent="0.35">
      <c r="A15" s="1">
        <v>11</v>
      </c>
      <c r="B15" s="38">
        <v>10</v>
      </c>
      <c r="C15" s="39">
        <f t="array" ref="C15:D15">VLOOKUP(A15,'M. List'!$A$5:$E$124,{3,4},0)</f>
        <v>0</v>
      </c>
      <c r="D15" s="39" t="str">
        <v>T2</v>
      </c>
      <c r="E15" s="41">
        <f t="array" ref="E15">INDEX(IL!$M$5:$M$125,MATCH(C15,IL!$C$5:$C$125,0))</f>
        <v>0</v>
      </c>
      <c r="F15" s="41">
        <f t="array" ref="F15">INDEX('PL day 1'!$K$6:$K$125,MATCH(C15,'PL day 1'!$C$6:$C$125,0))</f>
        <v>0</v>
      </c>
      <c r="G15" s="41">
        <f t="array" ref="G15">INDEX('Team day 1'!$N$4:$N$125,MATCH(C15,'Team day 1'!$C$4:$C$125,0))</f>
        <v>0</v>
      </c>
      <c r="H15" s="41"/>
      <c r="I15" s="41"/>
      <c r="J15" s="235">
        <f>SUM(E15:G15)</f>
        <v>0</v>
      </c>
      <c r="K15" s="236">
        <f>_xlfn.RANK.EQ(J15,(J$6:J$105),0)</f>
        <v>1</v>
      </c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21.75" customHeight="1" x14ac:dyDescent="0.35">
      <c r="A16" s="1">
        <v>13</v>
      </c>
      <c r="B16" s="38">
        <v>11</v>
      </c>
      <c r="C16" s="39">
        <f t="array" ref="C16:D16">VLOOKUP(A16,'M. List'!$A$5:$E$124,{3,4},0)</f>
        <v>0</v>
      </c>
      <c r="D16" s="39" t="str">
        <v>T3</v>
      </c>
      <c r="E16" s="41">
        <f t="array" ref="E16">INDEX(IL!$M$5:$M$125,MATCH(C16,IL!$C$5:$C$125,0))</f>
        <v>0</v>
      </c>
      <c r="F16" s="41">
        <f t="array" ref="F16">INDEX('PL day 1'!$K$6:$K$125,MATCH(C16,'PL day 1'!$C$6:$C$125,0))</f>
        <v>0</v>
      </c>
      <c r="G16" s="41">
        <f t="array" ref="G16">INDEX('Team day 1'!$N$4:$N$125,MATCH(C16,'Team day 1'!$C$4:$C$125,0))</f>
        <v>0</v>
      </c>
      <c r="H16" s="41"/>
      <c r="I16" s="41"/>
      <c r="J16" s="235">
        <f>SUM(E16:G16)</f>
        <v>0</v>
      </c>
      <c r="K16" s="236">
        <f>_xlfn.RANK.EQ(J16,(J$6:J$105),0)</f>
        <v>1</v>
      </c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21.75" customHeight="1" x14ac:dyDescent="0.35">
      <c r="A17" s="1">
        <v>14</v>
      </c>
      <c r="B17" s="38">
        <v>12</v>
      </c>
      <c r="C17" s="39">
        <f t="array" ref="C17:D17">VLOOKUP(A17,'M. List'!$A$5:$E$124,{3,4},0)</f>
        <v>0</v>
      </c>
      <c r="D17" s="39" t="str">
        <v>T3</v>
      </c>
      <c r="E17" s="41">
        <f t="array" ref="E17">INDEX(IL!$M$5:$M$125,MATCH(C17,IL!$C$5:$C$125,0))</f>
        <v>0</v>
      </c>
      <c r="F17" s="41">
        <f t="array" ref="F17">INDEX('PL day 1'!$K$6:$K$125,MATCH(C17,'PL day 1'!$C$6:$C$125,0))</f>
        <v>0</v>
      </c>
      <c r="G17" s="41">
        <f t="array" ref="G17">INDEX('Team day 1'!$N$4:$N$125,MATCH(C17,'Team day 1'!$C$4:$C$125,0))</f>
        <v>0</v>
      </c>
      <c r="H17" s="41"/>
      <c r="I17" s="41"/>
      <c r="J17" s="235">
        <f>SUM(E17:G17)</f>
        <v>0</v>
      </c>
      <c r="K17" s="236">
        <f>_xlfn.RANK.EQ(J17,(J$6:J$105),0)</f>
        <v>1</v>
      </c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21.75" customHeight="1" x14ac:dyDescent="0.35">
      <c r="A18" s="1">
        <v>15</v>
      </c>
      <c r="B18" s="38">
        <v>13</v>
      </c>
      <c r="C18" s="39">
        <f t="array" ref="C18:D18">VLOOKUP(A18,'M. List'!$A$5:$E$124,{3,4},0)</f>
        <v>0</v>
      </c>
      <c r="D18" s="39" t="str">
        <v>T3</v>
      </c>
      <c r="E18" s="41">
        <f t="array" ref="E18">INDEX(IL!$M$5:$M$125,MATCH(C18,IL!$C$5:$C$125,0))</f>
        <v>0</v>
      </c>
      <c r="F18" s="41">
        <f t="array" ref="F18">INDEX('PL day 1'!$K$6:$K$125,MATCH(C18,'PL day 1'!$C$6:$C$125,0))</f>
        <v>0</v>
      </c>
      <c r="G18" s="41">
        <f t="array" ref="G18">INDEX('Team day 1'!$N$4:$N$125,MATCH(C18,'Team day 1'!$C$4:$C$125,0))</f>
        <v>0</v>
      </c>
      <c r="H18" s="41"/>
      <c r="I18" s="41"/>
      <c r="J18" s="235">
        <f>SUM(E18:G18)</f>
        <v>0</v>
      </c>
      <c r="K18" s="236">
        <f>_xlfn.RANK.EQ(J18,(J$6:J$105),0)</f>
        <v>1</v>
      </c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21.75" customHeight="1" x14ac:dyDescent="0.35">
      <c r="A19" s="1">
        <v>16</v>
      </c>
      <c r="B19" s="38">
        <v>14</v>
      </c>
      <c r="C19" s="39">
        <f t="array" ref="C19:D19">VLOOKUP(A19,'M. List'!$A$5:$E$124,{3,4},0)</f>
        <v>0</v>
      </c>
      <c r="D19" s="39" t="str">
        <v>T3</v>
      </c>
      <c r="E19" s="41">
        <f t="array" ref="E19">INDEX(IL!$M$5:$M$125,MATCH(C19,IL!$C$5:$C$125,0))</f>
        <v>0</v>
      </c>
      <c r="F19" s="41">
        <f t="array" ref="F19">INDEX('PL day 1'!$K$6:$K$125,MATCH(C19,'PL day 1'!$C$6:$C$125,0))</f>
        <v>0</v>
      </c>
      <c r="G19" s="41">
        <f t="array" ref="G19">INDEX('Team day 1'!$N$4:$N$125,MATCH(C19,'Team day 1'!$C$4:$C$125,0))</f>
        <v>0</v>
      </c>
      <c r="H19" s="41"/>
      <c r="I19" s="41"/>
      <c r="J19" s="235">
        <f>SUM(E19:G19)</f>
        <v>0</v>
      </c>
      <c r="K19" s="236">
        <f>_xlfn.RANK.EQ(J19,(J$6:J$105),0)</f>
        <v>1</v>
      </c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21.75" customHeight="1" x14ac:dyDescent="0.35">
      <c r="A20" s="1">
        <v>17</v>
      </c>
      <c r="B20" s="38">
        <v>15</v>
      </c>
      <c r="C20" s="39">
        <f t="array" ref="C20:D20">VLOOKUP(A20,'M. List'!$A$5:$E$124,{3,4},0)</f>
        <v>0</v>
      </c>
      <c r="D20" s="39" t="str">
        <v>T3</v>
      </c>
      <c r="E20" s="41">
        <f t="array" ref="E20">INDEX(IL!$M$5:$M$125,MATCH(C20,IL!$C$5:$C$125,0))</f>
        <v>0</v>
      </c>
      <c r="F20" s="41">
        <f t="array" ref="F20">INDEX('PL day 1'!$K$6:$K$125,MATCH(C20,'PL day 1'!$C$6:$C$125,0))</f>
        <v>0</v>
      </c>
      <c r="G20" s="41">
        <f t="array" ref="G20">INDEX('Team day 1'!$N$4:$N$125,MATCH(C20,'Team day 1'!$C$4:$C$125,0))</f>
        <v>0</v>
      </c>
      <c r="H20" s="41"/>
      <c r="I20" s="41"/>
      <c r="J20" s="235">
        <f>SUM(E20:G20)</f>
        <v>0</v>
      </c>
      <c r="K20" s="236">
        <f>_xlfn.RANK.EQ(J20,(J$6:J$105),0)</f>
        <v>1</v>
      </c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21.75" customHeight="1" x14ac:dyDescent="0.35">
      <c r="A21" s="1">
        <v>19</v>
      </c>
      <c r="B21" s="38">
        <v>16</v>
      </c>
      <c r="C21" s="39">
        <f t="array" ref="C21:D21">VLOOKUP(A21,'M. List'!$A$5:$E$124,{3,4},0)</f>
        <v>0</v>
      </c>
      <c r="D21" s="39" t="str">
        <v>T4</v>
      </c>
      <c r="E21" s="41">
        <f t="array" ref="E21">INDEX(IL!$M$5:$M$125,MATCH(C21,IL!$C$5:$C$125,0))</f>
        <v>0</v>
      </c>
      <c r="F21" s="41">
        <f t="array" ref="F21">INDEX('PL day 1'!$K$6:$K$125,MATCH(C21,'PL day 1'!$C$6:$C$125,0))</f>
        <v>0</v>
      </c>
      <c r="G21" s="41">
        <f t="array" ref="G21">INDEX('Team day 1'!$N$4:$N$125,MATCH(C21,'Team day 1'!$C$4:$C$125,0))</f>
        <v>0</v>
      </c>
      <c r="H21" s="41"/>
      <c r="I21" s="41"/>
      <c r="J21" s="235">
        <f>SUM(E21:G21)</f>
        <v>0</v>
      </c>
      <c r="K21" s="236">
        <f>_xlfn.RANK.EQ(J21,(J$6:J$105),0)</f>
        <v>1</v>
      </c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21.75" customHeight="1" x14ac:dyDescent="0.35">
      <c r="A22" s="1">
        <v>20</v>
      </c>
      <c r="B22" s="38">
        <v>17</v>
      </c>
      <c r="C22" s="39">
        <f t="array" ref="C22:D22">VLOOKUP(A22,'M. List'!$A$5:$E$124,{3,4},0)</f>
        <v>0</v>
      </c>
      <c r="D22" s="39" t="str">
        <v>T4</v>
      </c>
      <c r="E22" s="41">
        <f t="array" ref="E22">INDEX(IL!$M$5:$M$125,MATCH(C22,IL!$C$5:$C$125,0))</f>
        <v>0</v>
      </c>
      <c r="F22" s="41">
        <f t="array" ref="F22">INDEX('PL day 1'!$K$6:$K$125,MATCH(C22,'PL day 1'!$C$6:$C$125,0))</f>
        <v>0</v>
      </c>
      <c r="G22" s="41">
        <f t="array" ref="G22">INDEX('Team day 1'!$N$4:$N$125,MATCH(C22,'Team day 1'!$C$4:$C$125,0))</f>
        <v>0</v>
      </c>
      <c r="H22" s="41"/>
      <c r="I22" s="41"/>
      <c r="J22" s="235">
        <f>SUM(E22:G22)</f>
        <v>0</v>
      </c>
      <c r="K22" s="236">
        <f>_xlfn.RANK.EQ(J22,(J$6:J$105),0)</f>
        <v>1</v>
      </c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1.75" customHeight="1" x14ac:dyDescent="0.35">
      <c r="A23" s="1">
        <v>21</v>
      </c>
      <c r="B23" s="38">
        <v>18</v>
      </c>
      <c r="C23" s="39">
        <f t="array" ref="C23:D23">VLOOKUP(A23,'M. List'!$A$5:$E$124,{3,4},0)</f>
        <v>0</v>
      </c>
      <c r="D23" s="39" t="str">
        <v>T4</v>
      </c>
      <c r="E23" s="41">
        <f t="array" ref="E23">INDEX(IL!$M$5:$M$125,MATCH(C23,IL!$C$5:$C$125,0))</f>
        <v>0</v>
      </c>
      <c r="F23" s="41">
        <f t="array" ref="F23">INDEX('PL day 1'!$K$6:$K$125,MATCH(C23,'PL day 1'!$C$6:$C$125,0))</f>
        <v>0</v>
      </c>
      <c r="G23" s="41">
        <f t="array" ref="G23">INDEX('Team day 1'!$N$4:$N$125,MATCH(C23,'Team day 1'!$C$4:$C$125,0))</f>
        <v>0</v>
      </c>
      <c r="H23" s="41"/>
      <c r="I23" s="41"/>
      <c r="J23" s="235">
        <f>SUM(E23:G23)</f>
        <v>0</v>
      </c>
      <c r="K23" s="236">
        <f>_xlfn.RANK.EQ(J23,(J$6:J$105),0)</f>
        <v>1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21.75" customHeight="1" x14ac:dyDescent="0.35">
      <c r="A24" s="1">
        <v>22</v>
      </c>
      <c r="B24" s="38">
        <v>19</v>
      </c>
      <c r="C24" s="39">
        <f t="array" ref="C24:D24">VLOOKUP(A24,'M. List'!$A$5:$E$124,{3,4},0)</f>
        <v>0</v>
      </c>
      <c r="D24" s="39" t="str">
        <v>T4</v>
      </c>
      <c r="E24" s="41">
        <f t="array" ref="E24">INDEX(IL!$M$5:$M$125,MATCH(C24,IL!$C$5:$C$125,0))</f>
        <v>0</v>
      </c>
      <c r="F24" s="41">
        <f t="array" ref="F24">INDEX('PL day 1'!$K$6:$K$125,MATCH(C24,'PL day 1'!$C$6:$C$125,0))</f>
        <v>0</v>
      </c>
      <c r="G24" s="41">
        <f t="array" ref="G24">INDEX('Team day 1'!$N$4:$N$125,MATCH(C24,'Team day 1'!$C$4:$C$125,0))</f>
        <v>0</v>
      </c>
      <c r="H24" s="41"/>
      <c r="I24" s="41"/>
      <c r="J24" s="235">
        <f>SUM(E24:G24)</f>
        <v>0</v>
      </c>
      <c r="K24" s="236">
        <f>_xlfn.RANK.EQ(J24,(J$6:J$105),0)</f>
        <v>1</v>
      </c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21.75" customHeight="1" x14ac:dyDescent="0.35">
      <c r="A25" s="1">
        <v>23</v>
      </c>
      <c r="B25" s="38">
        <v>20</v>
      </c>
      <c r="C25" s="39">
        <f t="array" ref="C25:D25">VLOOKUP(A25,'M. List'!$A$5:$E$124,{3,4},0)</f>
        <v>0</v>
      </c>
      <c r="D25" s="39" t="str">
        <v>T4</v>
      </c>
      <c r="E25" s="41">
        <f t="array" ref="E25">INDEX(IL!$M$5:$M$125,MATCH(C25,IL!$C$5:$C$125,0))</f>
        <v>0</v>
      </c>
      <c r="F25" s="41">
        <f t="array" ref="F25">INDEX('PL day 1'!$K$6:$K$125,MATCH(C25,'PL day 1'!$C$6:$C$125,0))</f>
        <v>0</v>
      </c>
      <c r="G25" s="41">
        <f t="array" ref="G25">INDEX('Team day 1'!$N$4:$N$125,MATCH(C25,'Team day 1'!$C$4:$C$125,0))</f>
        <v>0</v>
      </c>
      <c r="H25" s="41"/>
      <c r="I25" s="41"/>
      <c r="J25" s="235">
        <f>SUM(E25:G25)</f>
        <v>0</v>
      </c>
      <c r="K25" s="236">
        <f>_xlfn.RANK.EQ(J25,(J$6:J$105),0)</f>
        <v>1</v>
      </c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1.75" customHeight="1" x14ac:dyDescent="0.35">
      <c r="A26" s="1">
        <v>25</v>
      </c>
      <c r="B26" s="38">
        <v>21</v>
      </c>
      <c r="C26" s="39">
        <f t="array" ref="C26:D26">VLOOKUP(A26,'M. List'!$A$5:$E$124,{3,4},0)</f>
        <v>0</v>
      </c>
      <c r="D26" s="39" t="str">
        <v>T5</v>
      </c>
      <c r="E26" s="41">
        <f t="array" ref="E26">INDEX(IL!$M$5:$M$125,MATCH(C26,IL!$C$5:$C$125,0))</f>
        <v>0</v>
      </c>
      <c r="F26" s="41">
        <f t="array" ref="F26">INDEX('PL day 1'!$K$6:$K$125,MATCH(C26,'PL day 1'!$C$6:$C$125,0))</f>
        <v>0</v>
      </c>
      <c r="G26" s="41">
        <f t="array" ref="G26">INDEX('Team day 1'!$N$4:$N$125,MATCH(C26,'Team day 1'!$C$4:$C$125,0))</f>
        <v>0</v>
      </c>
      <c r="H26" s="41"/>
      <c r="I26" s="41"/>
      <c r="J26" s="235">
        <f>SUM(E26:G26)</f>
        <v>0</v>
      </c>
      <c r="K26" s="236">
        <f>_xlfn.RANK.EQ(J26,(J$6:J$105),0)</f>
        <v>1</v>
      </c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21.75" customHeight="1" x14ac:dyDescent="0.35">
      <c r="A27" s="1">
        <v>26</v>
      </c>
      <c r="B27" s="38">
        <v>22</v>
      </c>
      <c r="C27" s="39">
        <f t="array" ref="C27:D27">VLOOKUP(A27,'M. List'!$A$5:$E$124,{3,4},0)</f>
        <v>0</v>
      </c>
      <c r="D27" s="39" t="str">
        <v>T5</v>
      </c>
      <c r="E27" s="41">
        <f t="array" ref="E27">INDEX(IL!$M$5:$M$125,MATCH(C27,IL!$C$5:$C$125,0))</f>
        <v>0</v>
      </c>
      <c r="F27" s="41">
        <f t="array" ref="F27">INDEX('PL day 1'!$K$6:$K$125,MATCH(C27,'PL day 1'!$C$6:$C$125,0))</f>
        <v>0</v>
      </c>
      <c r="G27" s="41">
        <f t="array" ref="G27">INDEX('Team day 1'!$N$4:$N$125,MATCH(C27,'Team day 1'!$C$4:$C$125,0))</f>
        <v>0</v>
      </c>
      <c r="H27" s="41"/>
      <c r="I27" s="41"/>
      <c r="J27" s="235">
        <f>SUM(E27:G27)</f>
        <v>0</v>
      </c>
      <c r="K27" s="236">
        <f>_xlfn.RANK.EQ(J27,(J$6:J$105),0)</f>
        <v>1</v>
      </c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21.75" customHeight="1" x14ac:dyDescent="0.35">
      <c r="A28" s="1">
        <v>27</v>
      </c>
      <c r="B28" s="38">
        <v>23</v>
      </c>
      <c r="C28" s="39">
        <f t="array" ref="C28:D28">VLOOKUP(A28,'M. List'!$A$5:$E$124,{3,4},0)</f>
        <v>0</v>
      </c>
      <c r="D28" s="39" t="str">
        <v>T5</v>
      </c>
      <c r="E28" s="41">
        <f t="array" ref="E28">INDEX(IL!$M$5:$M$125,MATCH(C28,IL!$C$5:$C$125,0))</f>
        <v>0</v>
      </c>
      <c r="F28" s="41">
        <f t="array" ref="F28">INDEX('PL day 1'!$K$6:$K$125,MATCH(C28,'PL day 1'!$C$6:$C$125,0))</f>
        <v>0</v>
      </c>
      <c r="G28" s="41">
        <f t="array" ref="G28">INDEX('Team day 1'!$N$4:$N$125,MATCH(C28,'Team day 1'!$C$4:$C$125,0))</f>
        <v>0</v>
      </c>
      <c r="H28" s="41"/>
      <c r="I28" s="41"/>
      <c r="J28" s="235">
        <f>SUM(E28:G28)</f>
        <v>0</v>
      </c>
      <c r="K28" s="236">
        <f>_xlfn.RANK.EQ(J28,(J$6:J$105),0)</f>
        <v>1</v>
      </c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1.75" customHeight="1" x14ac:dyDescent="0.35">
      <c r="A29" s="1">
        <v>28</v>
      </c>
      <c r="B29" s="38">
        <v>24</v>
      </c>
      <c r="C29" s="39">
        <f t="array" ref="C29:D29">VLOOKUP(A29,'M. List'!$A$5:$E$124,{3,4},0)</f>
        <v>0</v>
      </c>
      <c r="D29" s="39" t="str">
        <v>T5</v>
      </c>
      <c r="E29" s="41">
        <f t="array" ref="E29">INDEX(IL!$M$5:$M$125,MATCH(C29,IL!$C$5:$C$125,0))</f>
        <v>0</v>
      </c>
      <c r="F29" s="41">
        <f t="array" ref="F29">INDEX('PL day 1'!$K$6:$K$125,MATCH(C29,'PL day 1'!$C$6:$C$125,0))</f>
        <v>0</v>
      </c>
      <c r="G29" s="41">
        <f t="array" ref="G29">INDEX('Team day 1'!$N$4:$N$125,MATCH(C29,'Team day 1'!$C$4:$C$125,0))</f>
        <v>0</v>
      </c>
      <c r="H29" s="41"/>
      <c r="I29" s="41"/>
      <c r="J29" s="235">
        <f>SUM(E29:G29)</f>
        <v>0</v>
      </c>
      <c r="K29" s="236">
        <f>_xlfn.RANK.EQ(J29,(J$6:J$105),0)</f>
        <v>1</v>
      </c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21.75" customHeight="1" x14ac:dyDescent="0.35">
      <c r="A30" s="1">
        <v>29</v>
      </c>
      <c r="B30" s="38">
        <v>25</v>
      </c>
      <c r="C30" s="39">
        <f t="array" ref="C30:D30">VLOOKUP(A30,'M. List'!$A$5:$E$124,{3,4},0)</f>
        <v>0</v>
      </c>
      <c r="D30" s="39" t="str">
        <v>T5</v>
      </c>
      <c r="E30" s="41">
        <f t="array" ref="E30">INDEX(IL!$M$5:$M$125,MATCH(C30,IL!$C$5:$C$125,0))</f>
        <v>0</v>
      </c>
      <c r="F30" s="41">
        <f t="array" ref="F30">INDEX('PL day 1'!$K$6:$K$125,MATCH(C30,'PL day 1'!$C$6:$C$125,0))</f>
        <v>0</v>
      </c>
      <c r="G30" s="41">
        <f t="array" ref="G30">INDEX('Team day 1'!$N$4:$N$125,MATCH(C30,'Team day 1'!$C$4:$C$125,0))</f>
        <v>0</v>
      </c>
      <c r="H30" s="41"/>
      <c r="I30" s="41"/>
      <c r="J30" s="235">
        <f>SUM(E30:G30)</f>
        <v>0</v>
      </c>
      <c r="K30" s="236">
        <f>_xlfn.RANK.EQ(J30,(J$6:J$105),0)</f>
        <v>1</v>
      </c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21.75" customHeight="1" x14ac:dyDescent="0.35">
      <c r="A31" s="1">
        <v>31</v>
      </c>
      <c r="B31" s="38">
        <v>26</v>
      </c>
      <c r="C31" s="39">
        <f t="array" ref="C31:D31">VLOOKUP(A31,'M. List'!$A$5:$E$124,{3,4},0)</f>
        <v>0</v>
      </c>
      <c r="D31" s="39" t="str">
        <v>T6</v>
      </c>
      <c r="E31" s="41">
        <f t="array" ref="E31">INDEX(IL!$M$5:$M$125,MATCH(C31,IL!$C$5:$C$125,0))</f>
        <v>0</v>
      </c>
      <c r="F31" s="41">
        <f t="array" ref="F31">INDEX('PL day 1'!$K$6:$K$125,MATCH(C31,'PL day 1'!$C$6:$C$125,0))</f>
        <v>0</v>
      </c>
      <c r="G31" s="41">
        <f t="array" ref="G31">INDEX('Team day 1'!$N$4:$N$125,MATCH(C31,'Team day 1'!$C$4:$C$125,0))</f>
        <v>0</v>
      </c>
      <c r="H31" s="41"/>
      <c r="I31" s="41"/>
      <c r="J31" s="235">
        <f>SUM(E31:G31)</f>
        <v>0</v>
      </c>
      <c r="K31" s="236">
        <f>_xlfn.RANK.EQ(J31,(J$6:J$105),0)</f>
        <v>1</v>
      </c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21.75" customHeight="1" x14ac:dyDescent="0.35">
      <c r="A32" s="1">
        <v>32</v>
      </c>
      <c r="B32" s="38">
        <v>27</v>
      </c>
      <c r="C32" s="39">
        <f t="array" ref="C32:D32">VLOOKUP(A32,'M. List'!$A$5:$E$124,{3,4},0)</f>
        <v>0</v>
      </c>
      <c r="D32" s="39" t="str">
        <v>T6</v>
      </c>
      <c r="E32" s="41">
        <f t="array" ref="E32">INDEX(IL!$M$5:$M$125,MATCH(C32,IL!$C$5:$C$125,0))</f>
        <v>0</v>
      </c>
      <c r="F32" s="41">
        <f t="array" ref="F32">INDEX('PL day 1'!$K$6:$K$125,MATCH(C32,'PL day 1'!$C$6:$C$125,0))</f>
        <v>0</v>
      </c>
      <c r="G32" s="41">
        <f t="array" ref="G32">INDEX('Team day 1'!$N$4:$N$125,MATCH(C32,'Team day 1'!$C$4:$C$125,0))</f>
        <v>0</v>
      </c>
      <c r="H32" s="41"/>
      <c r="I32" s="41"/>
      <c r="J32" s="235">
        <f>SUM(E32:G32)</f>
        <v>0</v>
      </c>
      <c r="K32" s="236">
        <f>_xlfn.RANK.EQ(J32,(J$6:J$105),0)</f>
        <v>1</v>
      </c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21.75" customHeight="1" x14ac:dyDescent="0.35">
      <c r="A33" s="1">
        <v>33</v>
      </c>
      <c r="B33" s="38">
        <v>28</v>
      </c>
      <c r="C33" s="39">
        <f t="array" ref="C33:D33">VLOOKUP(A33,'M. List'!$A$5:$E$124,{3,4},0)</f>
        <v>0</v>
      </c>
      <c r="D33" s="39" t="str">
        <v>T6</v>
      </c>
      <c r="E33" s="41">
        <f t="array" ref="E33">INDEX(IL!$M$5:$M$125,MATCH(C33,IL!$C$5:$C$125,0))</f>
        <v>0</v>
      </c>
      <c r="F33" s="41">
        <f t="array" ref="F33">INDEX('PL day 1'!$K$6:$K$125,MATCH(C33,'PL day 1'!$C$6:$C$125,0))</f>
        <v>0</v>
      </c>
      <c r="G33" s="41">
        <f t="array" ref="G33">INDEX('Team day 1'!$N$4:$N$125,MATCH(C33,'Team day 1'!$C$4:$C$125,0))</f>
        <v>0</v>
      </c>
      <c r="H33" s="41"/>
      <c r="I33" s="41"/>
      <c r="J33" s="235">
        <f>SUM(E33:G33)</f>
        <v>0</v>
      </c>
      <c r="K33" s="236">
        <f>_xlfn.RANK.EQ(J33,(J$6:J$105),0)</f>
        <v>1</v>
      </c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21.75" customHeight="1" x14ac:dyDescent="0.35">
      <c r="A34" s="1">
        <v>34</v>
      </c>
      <c r="B34" s="38">
        <v>29</v>
      </c>
      <c r="C34" s="39">
        <f t="array" ref="C34:D34">VLOOKUP(A34,'M. List'!$A$5:$E$124,{3,4},0)</f>
        <v>0</v>
      </c>
      <c r="D34" s="39" t="str">
        <v>T6</v>
      </c>
      <c r="E34" s="41">
        <f t="array" ref="E34">INDEX(IL!$M$5:$M$125,MATCH(C34,IL!$C$5:$C$125,0))</f>
        <v>0</v>
      </c>
      <c r="F34" s="41">
        <f t="array" ref="F34">INDEX('PL day 1'!$K$6:$K$125,MATCH(C34,'PL day 1'!$C$6:$C$125,0))</f>
        <v>0</v>
      </c>
      <c r="G34" s="41">
        <f t="array" ref="G34">INDEX('Team day 1'!$N$4:$N$125,MATCH(C34,'Team day 1'!$C$4:$C$125,0))</f>
        <v>0</v>
      </c>
      <c r="H34" s="41"/>
      <c r="I34" s="41"/>
      <c r="J34" s="235">
        <f>SUM(E34:G34)</f>
        <v>0</v>
      </c>
      <c r="K34" s="236">
        <f>_xlfn.RANK.EQ(J34,(J$6:J$105),0)</f>
        <v>1</v>
      </c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21.75" customHeight="1" x14ac:dyDescent="0.35">
      <c r="A35" s="1">
        <v>35</v>
      </c>
      <c r="B35" s="38">
        <v>30</v>
      </c>
      <c r="C35" s="39">
        <f t="array" ref="C35:D35">VLOOKUP(A35,'M. List'!$A$5:$E$124,{3,4},0)</f>
        <v>0</v>
      </c>
      <c r="D35" s="39" t="str">
        <v>T6</v>
      </c>
      <c r="E35" s="41">
        <f t="array" ref="E35">INDEX(IL!$M$5:$M$125,MATCH(C35,IL!$C$5:$C$125,0))</f>
        <v>0</v>
      </c>
      <c r="F35" s="41">
        <f t="array" ref="F35">INDEX('PL day 1'!$K$6:$K$125,MATCH(C35,'PL day 1'!$C$6:$C$125,0))</f>
        <v>0</v>
      </c>
      <c r="G35" s="41">
        <f t="array" ref="G35">INDEX('Team day 1'!$N$4:$N$125,MATCH(C35,'Team day 1'!$C$4:$C$125,0))</f>
        <v>0</v>
      </c>
      <c r="H35" s="41"/>
      <c r="I35" s="41"/>
      <c r="J35" s="235">
        <f>SUM(E35:G35)</f>
        <v>0</v>
      </c>
      <c r="K35" s="236">
        <f>_xlfn.RANK.EQ(J35,(J$6:J$105),0)</f>
        <v>1</v>
      </c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21.75" customHeight="1" x14ac:dyDescent="0.35">
      <c r="A36" s="1">
        <v>37</v>
      </c>
      <c r="B36" s="38">
        <v>31</v>
      </c>
      <c r="C36" s="39">
        <f t="array" ref="C36:D36">VLOOKUP(A36,'M. List'!$A$5:$E$124,{3,4},0)</f>
        <v>0</v>
      </c>
      <c r="D36" s="39" t="str">
        <v>T7</v>
      </c>
      <c r="E36" s="41">
        <f t="array" ref="E36">INDEX(IL!$M$5:$M$125,MATCH(C36,IL!$C$5:$C$125,0))</f>
        <v>0</v>
      </c>
      <c r="F36" s="41">
        <f t="array" ref="F36">INDEX('PL day 1'!$K$6:$K$125,MATCH(C36,'PL day 1'!$C$6:$C$125,0))</f>
        <v>0</v>
      </c>
      <c r="G36" s="41">
        <f t="array" ref="G36">INDEX('Team day 1'!$N$4:$N$125,MATCH(C36,'Team day 1'!$C$4:$C$125,0))</f>
        <v>0</v>
      </c>
      <c r="H36" s="41"/>
      <c r="I36" s="41"/>
      <c r="J36" s="235">
        <f>SUM(E36:G36)</f>
        <v>0</v>
      </c>
      <c r="K36" s="236">
        <f>_xlfn.RANK.EQ(J36,(J$6:J$105),0)</f>
        <v>1</v>
      </c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21.75" customHeight="1" x14ac:dyDescent="0.35">
      <c r="A37" s="1">
        <v>38</v>
      </c>
      <c r="B37" s="38">
        <v>32</v>
      </c>
      <c r="C37" s="39">
        <f t="array" ref="C37:D37">VLOOKUP(A37,'M. List'!$A$5:$E$124,{3,4},0)</f>
        <v>0</v>
      </c>
      <c r="D37" s="39" t="str">
        <v>T7</v>
      </c>
      <c r="E37" s="41">
        <f t="array" ref="E37">INDEX(IL!$M$5:$M$125,MATCH(C37,IL!$C$5:$C$125,0))</f>
        <v>0</v>
      </c>
      <c r="F37" s="41">
        <f t="array" ref="F37">INDEX('PL day 1'!$K$6:$K$125,MATCH(C37,'PL day 1'!$C$6:$C$125,0))</f>
        <v>0</v>
      </c>
      <c r="G37" s="41">
        <f t="array" ref="G37">INDEX('Team day 1'!$N$4:$N$125,MATCH(C37,'Team day 1'!$C$4:$C$125,0))</f>
        <v>0</v>
      </c>
      <c r="H37" s="41"/>
      <c r="I37" s="41"/>
      <c r="J37" s="235">
        <f>SUM(E37:G37)</f>
        <v>0</v>
      </c>
      <c r="K37" s="236">
        <f>_xlfn.RANK.EQ(J37,(J$6:J$105),0)</f>
        <v>1</v>
      </c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21.75" customHeight="1" x14ac:dyDescent="0.35">
      <c r="A38" s="1">
        <v>39</v>
      </c>
      <c r="B38" s="38">
        <v>33</v>
      </c>
      <c r="C38" s="39">
        <f t="array" ref="C38:D38">VLOOKUP(A38,'M. List'!$A$5:$E$124,{3,4},0)</f>
        <v>0</v>
      </c>
      <c r="D38" s="39" t="str">
        <v>T7</v>
      </c>
      <c r="E38" s="41">
        <f t="array" ref="E38">INDEX(IL!$M$5:$M$125,MATCH(C38,IL!$C$5:$C$125,0))</f>
        <v>0</v>
      </c>
      <c r="F38" s="41">
        <f t="array" ref="F38">INDEX('PL day 1'!$K$6:$K$125,MATCH(C38,'PL day 1'!$C$6:$C$125,0))</f>
        <v>0</v>
      </c>
      <c r="G38" s="41">
        <f t="array" ref="G38">INDEX('Team day 1'!$N$4:$N$125,MATCH(C38,'Team day 1'!$C$4:$C$125,0))</f>
        <v>0</v>
      </c>
      <c r="H38" s="41"/>
      <c r="I38" s="41"/>
      <c r="J38" s="235">
        <f>SUM(E38:G38)</f>
        <v>0</v>
      </c>
      <c r="K38" s="236">
        <f>_xlfn.RANK.EQ(J38,(J$6:J$105),0)</f>
        <v>1</v>
      </c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21.75" customHeight="1" x14ac:dyDescent="0.35">
      <c r="A39" s="1">
        <v>40</v>
      </c>
      <c r="B39" s="38">
        <v>34</v>
      </c>
      <c r="C39" s="39">
        <f t="array" ref="C39:D39">VLOOKUP(A39,'M. List'!$A$5:$E$124,{3,4},0)</f>
        <v>0</v>
      </c>
      <c r="D39" s="39" t="str">
        <v>T7</v>
      </c>
      <c r="E39" s="41">
        <f t="array" ref="E39">INDEX(IL!$M$5:$M$125,MATCH(C39,IL!$C$5:$C$125,0))</f>
        <v>0</v>
      </c>
      <c r="F39" s="41">
        <f t="array" ref="F39">INDEX('PL day 1'!$K$6:$K$125,MATCH(C39,'PL day 1'!$C$6:$C$125,0))</f>
        <v>0</v>
      </c>
      <c r="G39" s="41">
        <f t="array" ref="G39">INDEX('Team day 1'!$N$4:$N$125,MATCH(C39,'Team day 1'!$C$4:$C$125,0))</f>
        <v>0</v>
      </c>
      <c r="H39" s="41"/>
      <c r="I39" s="41"/>
      <c r="J39" s="235">
        <f>SUM(E39:G39)</f>
        <v>0</v>
      </c>
      <c r="K39" s="236">
        <f>_xlfn.RANK.EQ(J39,(J$6:J$105),0)</f>
        <v>1</v>
      </c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21.75" customHeight="1" x14ac:dyDescent="0.35">
      <c r="A40" s="1">
        <v>41</v>
      </c>
      <c r="B40" s="38">
        <v>35</v>
      </c>
      <c r="C40" s="39">
        <f t="array" ref="C40:D40">VLOOKUP(A40,'M. List'!$A$5:$E$124,{3,4},0)</f>
        <v>0</v>
      </c>
      <c r="D40" s="39" t="str">
        <v>T7</v>
      </c>
      <c r="E40" s="41">
        <f t="array" ref="E40">INDEX(IL!$M$5:$M$125,MATCH(C40,IL!$C$5:$C$125,0))</f>
        <v>0</v>
      </c>
      <c r="F40" s="41">
        <f t="array" ref="F40">INDEX('PL day 1'!$K$6:$K$125,MATCH(C40,'PL day 1'!$C$6:$C$125,0))</f>
        <v>0</v>
      </c>
      <c r="G40" s="41">
        <f t="array" ref="G40">INDEX('Team day 1'!$N$4:$N$125,MATCH(C40,'Team day 1'!$C$4:$C$125,0))</f>
        <v>0</v>
      </c>
      <c r="H40" s="41"/>
      <c r="I40" s="41"/>
      <c r="J40" s="235">
        <f>SUM(E40:G40)</f>
        <v>0</v>
      </c>
      <c r="K40" s="236">
        <f>_xlfn.RANK.EQ(J40,(J$6:J$105),0)</f>
        <v>1</v>
      </c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21.75" customHeight="1" x14ac:dyDescent="0.35">
      <c r="A41" s="1">
        <v>43</v>
      </c>
      <c r="B41" s="38">
        <v>36</v>
      </c>
      <c r="C41" s="39">
        <f t="array" ref="C41:D41">VLOOKUP(A41,'M. List'!$A$5:$E$124,{3,4},0)</f>
        <v>0</v>
      </c>
      <c r="D41" s="39" t="str">
        <v>T8</v>
      </c>
      <c r="E41" s="41">
        <f t="array" ref="E41">INDEX(IL!$M$5:$M$125,MATCH(C41,IL!$C$5:$C$125,0))</f>
        <v>0</v>
      </c>
      <c r="F41" s="41">
        <f t="array" ref="F41">INDEX('PL day 1'!$K$6:$K$125,MATCH(C41,'PL day 1'!$C$6:$C$125,0))</f>
        <v>0</v>
      </c>
      <c r="G41" s="41">
        <f t="array" ref="G41">INDEX('Team day 1'!$N$4:$N$125,MATCH(C41,'Team day 1'!$C$4:$C$125,0))</f>
        <v>0</v>
      </c>
      <c r="H41" s="41"/>
      <c r="I41" s="41"/>
      <c r="J41" s="235">
        <f>SUM(E41:G41)</f>
        <v>0</v>
      </c>
      <c r="K41" s="236">
        <f>_xlfn.RANK.EQ(J41,(J$6:J$105),0)</f>
        <v>1</v>
      </c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21.75" customHeight="1" x14ac:dyDescent="0.35">
      <c r="A42" s="1">
        <v>44</v>
      </c>
      <c r="B42" s="38">
        <v>37</v>
      </c>
      <c r="C42" s="39">
        <f t="array" ref="C42:D42">VLOOKUP(A42,'M. List'!$A$5:$E$124,{3,4},0)</f>
        <v>0</v>
      </c>
      <c r="D42" s="39" t="str">
        <v>T8</v>
      </c>
      <c r="E42" s="41">
        <f t="array" ref="E42">INDEX(IL!$M$5:$M$125,MATCH(C42,IL!$C$5:$C$125,0))</f>
        <v>0</v>
      </c>
      <c r="F42" s="41">
        <f t="array" ref="F42">INDEX('PL day 1'!$K$6:$K$125,MATCH(C42,'PL day 1'!$C$6:$C$125,0))</f>
        <v>0</v>
      </c>
      <c r="G42" s="41">
        <f t="array" ref="G42">INDEX('Team day 1'!$N$4:$N$125,MATCH(C42,'Team day 1'!$C$4:$C$125,0))</f>
        <v>0</v>
      </c>
      <c r="H42" s="41"/>
      <c r="I42" s="41"/>
      <c r="J42" s="235">
        <f>SUM(E42:G42)</f>
        <v>0</v>
      </c>
      <c r="K42" s="236">
        <f>_xlfn.RANK.EQ(J42,(J$6:J$105),0)</f>
        <v>1</v>
      </c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21.75" customHeight="1" x14ac:dyDescent="0.35">
      <c r="A43" s="1">
        <v>45</v>
      </c>
      <c r="B43" s="38">
        <v>38</v>
      </c>
      <c r="C43" s="39">
        <f t="array" ref="C43:D43">VLOOKUP(A43,'M. List'!$A$5:$E$124,{3,4},0)</f>
        <v>0</v>
      </c>
      <c r="D43" s="39" t="str">
        <v>T8</v>
      </c>
      <c r="E43" s="41">
        <f t="array" ref="E43">INDEX(IL!$M$5:$M$125,MATCH(C43,IL!$C$5:$C$125,0))</f>
        <v>0</v>
      </c>
      <c r="F43" s="41">
        <f t="array" ref="F43">INDEX('PL day 1'!$K$6:$K$125,MATCH(C43,'PL day 1'!$C$6:$C$125,0))</f>
        <v>0</v>
      </c>
      <c r="G43" s="41">
        <f t="array" ref="G43">INDEX('Team day 1'!$N$4:$N$125,MATCH(C43,'Team day 1'!$C$4:$C$125,0))</f>
        <v>0</v>
      </c>
      <c r="H43" s="41"/>
      <c r="I43" s="41"/>
      <c r="J43" s="235">
        <f>SUM(E43:G43)</f>
        <v>0</v>
      </c>
      <c r="K43" s="236">
        <f>_xlfn.RANK.EQ(J43,(J$6:J$105),0)</f>
        <v>1</v>
      </c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21.75" customHeight="1" x14ac:dyDescent="0.35">
      <c r="A44" s="1">
        <v>46</v>
      </c>
      <c r="B44" s="38">
        <v>39</v>
      </c>
      <c r="C44" s="39">
        <f t="array" ref="C44:D44">VLOOKUP(A44,'M. List'!$A$5:$E$124,{3,4},0)</f>
        <v>0</v>
      </c>
      <c r="D44" s="39" t="str">
        <v>T8</v>
      </c>
      <c r="E44" s="41">
        <f t="array" ref="E44">INDEX(IL!$M$5:$M$125,MATCH(C44,IL!$C$5:$C$125,0))</f>
        <v>0</v>
      </c>
      <c r="F44" s="41">
        <f t="array" ref="F44">INDEX('PL day 1'!$K$6:$K$125,MATCH(C44,'PL day 1'!$C$6:$C$125,0))</f>
        <v>0</v>
      </c>
      <c r="G44" s="41">
        <f t="array" ref="G44">INDEX('Team day 1'!$N$4:$N$125,MATCH(C44,'Team day 1'!$C$4:$C$125,0))</f>
        <v>0</v>
      </c>
      <c r="H44" s="41"/>
      <c r="I44" s="41"/>
      <c r="J44" s="235">
        <f>SUM(E44:G44)</f>
        <v>0</v>
      </c>
      <c r="K44" s="236">
        <f>_xlfn.RANK.EQ(J44,(J$6:J$105),0)</f>
        <v>1</v>
      </c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21.75" customHeight="1" x14ac:dyDescent="0.35">
      <c r="A45" s="1">
        <v>47</v>
      </c>
      <c r="B45" s="38">
        <v>40</v>
      </c>
      <c r="C45" s="39">
        <f t="array" ref="C45:D45">VLOOKUP(A45,'M. List'!$A$5:$E$124,{3,4},0)</f>
        <v>0</v>
      </c>
      <c r="D45" s="39" t="str">
        <v>T8</v>
      </c>
      <c r="E45" s="41">
        <f t="array" ref="E45">INDEX(IL!$M$5:$M$125,MATCH(C45,IL!$C$5:$C$125,0))</f>
        <v>0</v>
      </c>
      <c r="F45" s="41">
        <f t="array" ref="F45">INDEX('PL day 1'!$K$6:$K$125,MATCH(C45,'PL day 1'!$C$6:$C$125,0))</f>
        <v>0</v>
      </c>
      <c r="G45" s="41">
        <f t="array" ref="G45">INDEX('Team day 1'!$N$4:$N$125,MATCH(C45,'Team day 1'!$C$4:$C$125,0))</f>
        <v>0</v>
      </c>
      <c r="H45" s="41"/>
      <c r="I45" s="41"/>
      <c r="J45" s="235">
        <f>SUM(E45:G45)</f>
        <v>0</v>
      </c>
      <c r="K45" s="236">
        <f>_xlfn.RANK.EQ(J45,(J$6:J$105),0)</f>
        <v>1</v>
      </c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21.75" customHeight="1" x14ac:dyDescent="0.35">
      <c r="A46" s="1">
        <v>49</v>
      </c>
      <c r="B46" s="38">
        <v>41</v>
      </c>
      <c r="C46" s="39">
        <f t="array" ref="C46:D46">VLOOKUP(A46,'M. List'!$A$5:$E$124,{3,4},0)</f>
        <v>0</v>
      </c>
      <c r="D46" s="39" t="str">
        <v>T9</v>
      </c>
      <c r="E46" s="41">
        <f t="array" ref="E46">INDEX(IL!$M$5:$M$125,MATCH(C46,IL!$C$5:$C$125,0))</f>
        <v>0</v>
      </c>
      <c r="F46" s="41">
        <f t="array" ref="F46">INDEX('PL day 1'!$K$6:$K$125,MATCH(C46,'PL day 1'!$C$6:$C$125,0))</f>
        <v>0</v>
      </c>
      <c r="G46" s="41">
        <f t="array" ref="G46">INDEX('Team day 1'!$N$4:$N$125,MATCH(C46,'Team day 1'!$C$4:$C$125,0))</f>
        <v>0</v>
      </c>
      <c r="H46" s="41"/>
      <c r="I46" s="41"/>
      <c r="J46" s="235">
        <f>SUM(E46:G46)</f>
        <v>0</v>
      </c>
      <c r="K46" s="236">
        <f>_xlfn.RANK.EQ(J46,(J$6:J$105),0)</f>
        <v>1</v>
      </c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21.75" customHeight="1" x14ac:dyDescent="0.35">
      <c r="A47" s="1">
        <v>50</v>
      </c>
      <c r="B47" s="38">
        <v>42</v>
      </c>
      <c r="C47" s="39">
        <f t="array" ref="C47:D47">VLOOKUP(A47,'M. List'!$A$5:$E$124,{3,4},0)</f>
        <v>0</v>
      </c>
      <c r="D47" s="39" t="str">
        <v>T9</v>
      </c>
      <c r="E47" s="41">
        <f t="array" ref="E47">INDEX(IL!$M$5:$M$125,MATCH(C47,IL!$C$5:$C$125,0))</f>
        <v>0</v>
      </c>
      <c r="F47" s="41">
        <f t="array" ref="F47">INDEX('PL day 1'!$K$6:$K$125,MATCH(C47,'PL day 1'!$C$6:$C$125,0))</f>
        <v>0</v>
      </c>
      <c r="G47" s="41">
        <f t="array" ref="G47">INDEX('Team day 1'!$N$4:$N$125,MATCH(C47,'Team day 1'!$C$4:$C$125,0))</f>
        <v>0</v>
      </c>
      <c r="H47" s="41"/>
      <c r="I47" s="41"/>
      <c r="J47" s="235">
        <f>SUM(E47:G47)</f>
        <v>0</v>
      </c>
      <c r="K47" s="236">
        <f>_xlfn.RANK.EQ(J47,(J$6:J$105),0)</f>
        <v>1</v>
      </c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21.75" customHeight="1" x14ac:dyDescent="0.35">
      <c r="A48" s="1">
        <v>51</v>
      </c>
      <c r="B48" s="38">
        <v>43</v>
      </c>
      <c r="C48" s="39">
        <f t="array" ref="C48:D48">VLOOKUP(A48,'M. List'!$A$5:$E$124,{3,4},0)</f>
        <v>0</v>
      </c>
      <c r="D48" s="39" t="str">
        <v>T9</v>
      </c>
      <c r="E48" s="41">
        <f t="array" ref="E48">INDEX(IL!$M$5:$M$125,MATCH(C48,IL!$C$5:$C$125,0))</f>
        <v>0</v>
      </c>
      <c r="F48" s="41">
        <f t="array" ref="F48">INDEX('PL day 1'!$K$6:$K$125,MATCH(C48,'PL day 1'!$C$6:$C$125,0))</f>
        <v>0</v>
      </c>
      <c r="G48" s="41">
        <f t="array" ref="G48">INDEX('Team day 1'!$N$4:$N$125,MATCH(C48,'Team day 1'!$C$4:$C$125,0))</f>
        <v>0</v>
      </c>
      <c r="H48" s="41"/>
      <c r="I48" s="41"/>
      <c r="J48" s="235">
        <f>SUM(E48:G48)</f>
        <v>0</v>
      </c>
      <c r="K48" s="236">
        <f>_xlfn.RANK.EQ(J48,(J$6:J$105),0)</f>
        <v>1</v>
      </c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21.75" customHeight="1" x14ac:dyDescent="0.35">
      <c r="A49" s="1">
        <v>52</v>
      </c>
      <c r="B49" s="38">
        <v>44</v>
      </c>
      <c r="C49" s="39">
        <f t="array" ref="C49:D49">VLOOKUP(A49,'M. List'!$A$5:$E$124,{3,4},0)</f>
        <v>0</v>
      </c>
      <c r="D49" s="39" t="str">
        <v>T9</v>
      </c>
      <c r="E49" s="41">
        <f t="array" ref="E49">INDEX(IL!$M$5:$M$125,MATCH(C49,IL!$C$5:$C$125,0))</f>
        <v>0</v>
      </c>
      <c r="F49" s="41">
        <f t="array" ref="F49">INDEX('PL day 1'!$K$6:$K$125,MATCH(C49,'PL day 1'!$C$6:$C$125,0))</f>
        <v>0</v>
      </c>
      <c r="G49" s="41">
        <f t="array" ref="G49">INDEX('Team day 1'!$N$4:$N$125,MATCH(C49,'Team day 1'!$C$4:$C$125,0))</f>
        <v>0</v>
      </c>
      <c r="H49" s="41"/>
      <c r="I49" s="41"/>
      <c r="J49" s="235">
        <f>SUM(E49:G49)</f>
        <v>0</v>
      </c>
      <c r="K49" s="236">
        <f>_xlfn.RANK.EQ(J49,(J$6:J$105),0)</f>
        <v>1</v>
      </c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21.75" customHeight="1" x14ac:dyDescent="0.35">
      <c r="A50" s="1">
        <v>53</v>
      </c>
      <c r="B50" s="38">
        <v>45</v>
      </c>
      <c r="C50" s="39">
        <f t="array" ref="C50:D50">VLOOKUP(A50,'M. List'!$A$5:$E$124,{3,4},0)</f>
        <v>0</v>
      </c>
      <c r="D50" s="39" t="str">
        <v>T9</v>
      </c>
      <c r="E50" s="41">
        <f t="array" ref="E50">INDEX(IL!$M$5:$M$125,MATCH(C50,IL!$C$5:$C$125,0))</f>
        <v>0</v>
      </c>
      <c r="F50" s="41">
        <f t="array" ref="F50">INDEX('PL day 1'!$K$6:$K$125,MATCH(C50,'PL day 1'!$C$6:$C$125,0))</f>
        <v>0</v>
      </c>
      <c r="G50" s="41">
        <f t="array" ref="G50">INDEX('Team day 1'!$N$4:$N$125,MATCH(C50,'Team day 1'!$C$4:$C$125,0))</f>
        <v>0</v>
      </c>
      <c r="H50" s="41"/>
      <c r="I50" s="41"/>
      <c r="J50" s="235">
        <f>SUM(E50:G50)</f>
        <v>0</v>
      </c>
      <c r="K50" s="236">
        <f>_xlfn.RANK.EQ(J50,(J$6:J$105),0)</f>
        <v>1</v>
      </c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21.75" customHeight="1" x14ac:dyDescent="0.35">
      <c r="A51" s="1">
        <v>55</v>
      </c>
      <c r="B51" s="38">
        <v>46</v>
      </c>
      <c r="C51" s="39">
        <f t="array" ref="C51:D51">VLOOKUP(A51,'M. List'!$A$5:$E$124,{3,4},0)</f>
        <v>0</v>
      </c>
      <c r="D51" s="39" t="str">
        <v>T10</v>
      </c>
      <c r="E51" s="41">
        <f>INDEX(IL!$M$5:$M$125,MATCH(C51,IL!$C$5:$C$125,0))</f>
        <v>0</v>
      </c>
      <c r="F51" s="41">
        <f t="array" ref="F51">INDEX('PL day 1'!$K$6:$K$125,MATCH(C51,'PL day 1'!$C$6:$C$125,0))</f>
        <v>0</v>
      </c>
      <c r="G51" s="41">
        <f t="array" ref="G51">INDEX('Team day 1'!$N$4:$N$125,MATCH(C51,'Team day 1'!$C$4:$C$125,0))</f>
        <v>0</v>
      </c>
      <c r="H51" s="41"/>
      <c r="I51" s="41"/>
      <c r="J51" s="235">
        <f>SUM(E51:G51)</f>
        <v>0</v>
      </c>
      <c r="K51" s="236">
        <f>_xlfn.RANK.EQ(J51,(J$6:J$105),0)</f>
        <v>1</v>
      </c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21.75" customHeight="1" x14ac:dyDescent="0.35">
      <c r="A52" s="1">
        <v>56</v>
      </c>
      <c r="B52" s="38">
        <v>47</v>
      </c>
      <c r="C52" s="39">
        <f t="array" ref="C52:D52">VLOOKUP(A52,'M. List'!$A$5:$E$124,{3,4},0)</f>
        <v>0</v>
      </c>
      <c r="D52" s="39" t="str">
        <v>T10</v>
      </c>
      <c r="E52" s="41">
        <f t="array" ref="E52">INDEX(IL!$M$5:$M$125,MATCH(C52,IL!$C$5:$C$125,0))</f>
        <v>0</v>
      </c>
      <c r="F52" s="41">
        <f t="array" ref="F52">INDEX('PL day 1'!$K$6:$K$125,MATCH(C52,'PL day 1'!$C$6:$C$125,0))</f>
        <v>0</v>
      </c>
      <c r="G52" s="41">
        <f t="array" ref="G52">INDEX('Team day 1'!$N$4:$N$125,MATCH(C52,'Team day 1'!$C$4:$C$125,0))</f>
        <v>0</v>
      </c>
      <c r="H52" s="41"/>
      <c r="I52" s="41"/>
      <c r="J52" s="235">
        <f>SUM(E52:G52)</f>
        <v>0</v>
      </c>
      <c r="K52" s="236">
        <f>_xlfn.RANK.EQ(J52,(J$6:J$105),0)</f>
        <v>1</v>
      </c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21.75" customHeight="1" x14ac:dyDescent="0.35">
      <c r="A53" s="1">
        <v>57</v>
      </c>
      <c r="B53" s="38">
        <v>48</v>
      </c>
      <c r="C53" s="39">
        <f t="array" ref="C53:D53">VLOOKUP(A53,'M. List'!$A$5:$E$124,{3,4},0)</f>
        <v>0</v>
      </c>
      <c r="D53" s="39" t="str">
        <v>T10</v>
      </c>
      <c r="E53" s="41">
        <f t="array" ref="E53">INDEX(IL!$M$5:$M$125,MATCH(C53,IL!$C$5:$C$125,0))</f>
        <v>0</v>
      </c>
      <c r="F53" s="41">
        <f t="array" ref="F53">INDEX('PL day 1'!$K$6:$K$125,MATCH(C53,'PL day 1'!$C$6:$C$125,0))</f>
        <v>0</v>
      </c>
      <c r="G53" s="41">
        <f t="array" ref="G53">INDEX('Team day 1'!$N$4:$N$125,MATCH(C53,'Team day 1'!$C$4:$C$125,0))</f>
        <v>0</v>
      </c>
      <c r="H53" s="41"/>
      <c r="I53" s="41"/>
      <c r="J53" s="235">
        <f>SUM(E53:G53)</f>
        <v>0</v>
      </c>
      <c r="K53" s="236">
        <f>_xlfn.RANK.EQ(J53,(J$6:J$105),0)</f>
        <v>1</v>
      </c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21.75" customHeight="1" x14ac:dyDescent="0.35">
      <c r="A54" s="1">
        <v>58</v>
      </c>
      <c r="B54" s="38">
        <v>49</v>
      </c>
      <c r="C54" s="39">
        <f t="array" ref="C54:D54">VLOOKUP(A54,'M. List'!$A$5:$E$124,{3,4},0)</f>
        <v>0</v>
      </c>
      <c r="D54" s="39" t="str">
        <v>T10</v>
      </c>
      <c r="E54" s="41">
        <f t="array" ref="E54">INDEX(IL!$M$5:$M$125,MATCH(C54,IL!$C$5:$C$125,0))</f>
        <v>0</v>
      </c>
      <c r="F54" s="41">
        <f t="array" ref="F54">INDEX('PL day 1'!$K$6:$K$125,MATCH(C54,'PL day 1'!$C$6:$C$125,0))</f>
        <v>0</v>
      </c>
      <c r="G54" s="41">
        <f t="array" ref="G54">INDEX('Team day 1'!$N$4:$N$125,MATCH(C54,'Team day 1'!$C$4:$C$125,0))</f>
        <v>0</v>
      </c>
      <c r="H54" s="41"/>
      <c r="I54" s="41"/>
      <c r="J54" s="235">
        <f>SUM(E54:G54)</f>
        <v>0</v>
      </c>
      <c r="K54" s="236">
        <f>_xlfn.RANK.EQ(J54,(J$6:J$105),0)</f>
        <v>1</v>
      </c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21.75" customHeight="1" x14ac:dyDescent="0.35">
      <c r="A55" s="1">
        <v>59</v>
      </c>
      <c r="B55" s="38">
        <v>50</v>
      </c>
      <c r="C55" s="39">
        <f t="array" ref="C55:D55">VLOOKUP(A55,'M. List'!$A$5:$E$124,{3,4},0)</f>
        <v>0</v>
      </c>
      <c r="D55" s="39" t="str">
        <v>T10</v>
      </c>
      <c r="E55" s="41">
        <f t="array" ref="E55">INDEX(IL!$M$5:$M$125,MATCH(C55,IL!$C$5:$C$125,0))</f>
        <v>0</v>
      </c>
      <c r="F55" s="41">
        <f t="array" ref="F55">INDEX('PL day 1'!$K$6:$K$125,MATCH(C55,'PL day 1'!$C$6:$C$125,0))</f>
        <v>0</v>
      </c>
      <c r="G55" s="41">
        <f t="array" ref="G55">INDEX('Team day 1'!$N$4:$N$125,MATCH(C55,'Team day 1'!$C$4:$C$125,0))</f>
        <v>0</v>
      </c>
      <c r="H55" s="41"/>
      <c r="I55" s="41"/>
      <c r="J55" s="235">
        <f>SUM(E55:G55)</f>
        <v>0</v>
      </c>
      <c r="K55" s="236">
        <f>_xlfn.RANK.EQ(J55,(J$6:J$105),0)</f>
        <v>1</v>
      </c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21.75" customHeight="1" x14ac:dyDescent="0.35">
      <c r="A56" s="1">
        <v>61</v>
      </c>
      <c r="B56" s="38">
        <v>51</v>
      </c>
      <c r="C56" s="39">
        <f t="array" ref="C56:D56">VLOOKUP(A56,'M. List'!$A$5:$E$124,{3,4},0)</f>
        <v>0</v>
      </c>
      <c r="D56" s="39" t="str">
        <v>T11</v>
      </c>
      <c r="E56" s="41">
        <f t="array" ref="E56">INDEX(IL!$M$5:$M$125,MATCH(C56,IL!$C$5:$C$125,0))</f>
        <v>0</v>
      </c>
      <c r="F56" s="41">
        <f t="array" ref="F56">INDEX('PL day 1'!$K$6:$K$125,MATCH(C56,'PL day 1'!$C$6:$C$125,0))</f>
        <v>0</v>
      </c>
      <c r="G56" s="41">
        <f t="array" ref="G56">INDEX('Team day 1'!$N$4:$N$125,MATCH(C56,'Team day 1'!$C$4:$C$125,0))</f>
        <v>0</v>
      </c>
      <c r="H56" s="41"/>
      <c r="I56" s="41"/>
      <c r="J56" s="235">
        <f>SUM(E56:G56)</f>
        <v>0</v>
      </c>
      <c r="K56" s="236">
        <f>_xlfn.RANK.EQ(J56,(J$6:J$105),0)</f>
        <v>1</v>
      </c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21.75" customHeight="1" x14ac:dyDescent="0.35">
      <c r="A57" s="1">
        <v>62</v>
      </c>
      <c r="B57" s="38">
        <v>52</v>
      </c>
      <c r="C57" s="39">
        <f t="array" ref="C57:D57">VLOOKUP(A57,'M. List'!$A$5:$E$124,{3,4},0)</f>
        <v>0</v>
      </c>
      <c r="D57" s="39" t="str">
        <v>T11</v>
      </c>
      <c r="E57" s="41">
        <f t="array" ref="E57">INDEX(IL!$M$5:$M$125,MATCH(C57,IL!$C$5:$C$125,0))</f>
        <v>0</v>
      </c>
      <c r="F57" s="41">
        <f t="array" ref="F57">INDEX('PL day 1'!$K$6:$K$125,MATCH(C57,'PL day 1'!$C$6:$C$125,0))</f>
        <v>0</v>
      </c>
      <c r="G57" s="41">
        <f t="array" ref="G57">INDEX('Team day 1'!$N$4:$N$125,MATCH(C57,'Team day 1'!$C$4:$C$125,0))</f>
        <v>0</v>
      </c>
      <c r="H57" s="41"/>
      <c r="I57" s="41"/>
      <c r="J57" s="235">
        <f>SUM(E57:G57)</f>
        <v>0</v>
      </c>
      <c r="K57" s="236">
        <f>_xlfn.RANK.EQ(J57,(J$6:J$105),0)</f>
        <v>1</v>
      </c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21.75" customHeight="1" x14ac:dyDescent="0.35">
      <c r="A58" s="1">
        <v>63</v>
      </c>
      <c r="B58" s="38">
        <v>53</v>
      </c>
      <c r="C58" s="39">
        <f t="array" ref="C58:D58">VLOOKUP(A58,'M. List'!$A$5:$E$124,{3,4},0)</f>
        <v>0</v>
      </c>
      <c r="D58" s="39" t="str">
        <v>T11</v>
      </c>
      <c r="E58" s="41">
        <f t="array" ref="E58">INDEX(IL!$M$5:$M$125,MATCH(C58,IL!$C$5:$C$125,0))</f>
        <v>0</v>
      </c>
      <c r="F58" s="41">
        <f t="array" ref="F58">INDEX('PL day 1'!$K$6:$K$125,MATCH(C58,'PL day 1'!$C$6:$C$125,0))</f>
        <v>0</v>
      </c>
      <c r="G58" s="41">
        <f t="array" ref="G58">INDEX('Team day 1'!$N$4:$N$125,MATCH(C58,'Team day 1'!$C$4:$C$125,0))</f>
        <v>0</v>
      </c>
      <c r="H58" s="41"/>
      <c r="I58" s="41"/>
      <c r="J58" s="235">
        <f>SUM(E58:G58)</f>
        <v>0</v>
      </c>
      <c r="K58" s="236">
        <f>_xlfn.RANK.EQ(J58,(J$6:J$105),0)</f>
        <v>1</v>
      </c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21.75" customHeight="1" x14ac:dyDescent="0.35">
      <c r="A59" s="1">
        <v>64</v>
      </c>
      <c r="B59" s="38">
        <v>54</v>
      </c>
      <c r="C59" s="39">
        <f t="array" ref="C59:D59">VLOOKUP(A59,'M. List'!$A$5:$E$124,{3,4},0)</f>
        <v>0</v>
      </c>
      <c r="D59" s="39" t="str">
        <v>T11</v>
      </c>
      <c r="E59" s="41">
        <f t="array" ref="E59">INDEX(IL!$M$5:$M$125,MATCH(C59,IL!$C$5:$C$125,0))</f>
        <v>0</v>
      </c>
      <c r="F59" s="41">
        <f t="array" ref="F59">INDEX('PL day 1'!$K$6:$K$125,MATCH(C59,'PL day 1'!$C$6:$C$125,0))</f>
        <v>0</v>
      </c>
      <c r="G59" s="41">
        <f t="array" ref="G59">INDEX('Team day 1'!$N$4:$N$125,MATCH(C59,'Team day 1'!$C$4:$C$125,0))</f>
        <v>0</v>
      </c>
      <c r="H59" s="41"/>
      <c r="I59" s="41"/>
      <c r="J59" s="235">
        <f>SUM(E59:G59)</f>
        <v>0</v>
      </c>
      <c r="K59" s="236">
        <f>_xlfn.RANK.EQ(J59,(J$6:J$105),0)</f>
        <v>1</v>
      </c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21.75" customHeight="1" x14ac:dyDescent="0.35">
      <c r="A60" s="1">
        <v>65</v>
      </c>
      <c r="B60" s="38">
        <v>55</v>
      </c>
      <c r="C60" s="39">
        <f t="array" ref="C60:D60">VLOOKUP(A60,'M. List'!$A$5:$E$124,{3,4},0)</f>
        <v>0</v>
      </c>
      <c r="D60" s="39" t="str">
        <v>T11</v>
      </c>
      <c r="E60" s="41">
        <f t="array" ref="E60">INDEX(IL!$M$5:$M$125,MATCH(C60,IL!$C$5:$C$125,0))</f>
        <v>0</v>
      </c>
      <c r="F60" s="41">
        <f t="array" ref="F60">INDEX('PL day 1'!$K$6:$K$125,MATCH(C60,'PL day 1'!$C$6:$C$125,0))</f>
        <v>0</v>
      </c>
      <c r="G60" s="41">
        <f t="array" ref="G60">INDEX('Team day 1'!$N$4:$N$125,MATCH(C60,'Team day 1'!$C$4:$C$125,0))</f>
        <v>0</v>
      </c>
      <c r="H60" s="41"/>
      <c r="I60" s="41"/>
      <c r="J60" s="235">
        <f>SUM(E60:G60)</f>
        <v>0</v>
      </c>
      <c r="K60" s="236">
        <f>_xlfn.RANK.EQ(J60,(J$6:J$105),0)</f>
        <v>1</v>
      </c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21.75" customHeight="1" x14ac:dyDescent="0.35">
      <c r="A61" s="1">
        <v>67</v>
      </c>
      <c r="B61" s="38">
        <v>56</v>
      </c>
      <c r="C61" s="39">
        <f t="array" ref="C61:D61">VLOOKUP(A61,'M. List'!$A$5:$E$124,{3,4},0)</f>
        <v>0</v>
      </c>
      <c r="D61" s="39" t="str">
        <v>T12</v>
      </c>
      <c r="E61" s="41">
        <f t="array" ref="E61">INDEX(IL!$M$5:$M$125,MATCH(C61,IL!$C$5:$C$125,0))</f>
        <v>0</v>
      </c>
      <c r="F61" s="41">
        <f t="array" ref="F61">INDEX('PL day 1'!$K$6:$K$125,MATCH(C61,'PL day 1'!$C$6:$C$125,0))</f>
        <v>0</v>
      </c>
      <c r="G61" s="41">
        <f t="array" ref="G61">INDEX('Team day 1'!$N$4:$N$125,MATCH(C61,'Team day 1'!$C$4:$C$125,0))</f>
        <v>0</v>
      </c>
      <c r="H61" s="41"/>
      <c r="I61" s="41"/>
      <c r="J61" s="235">
        <f>SUM(E61:G61)</f>
        <v>0</v>
      </c>
      <c r="K61" s="236">
        <f>_xlfn.RANK.EQ(J61,(J$6:J$105),0)</f>
        <v>1</v>
      </c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21.75" customHeight="1" x14ac:dyDescent="0.35">
      <c r="A62" s="1">
        <v>68</v>
      </c>
      <c r="B62" s="38">
        <v>57</v>
      </c>
      <c r="C62" s="39">
        <f t="array" ref="C62:D62">VLOOKUP(A62,'M. List'!$A$5:$E$124,{3,4},0)</f>
        <v>0</v>
      </c>
      <c r="D62" s="39" t="str">
        <v>T12</v>
      </c>
      <c r="E62" s="41">
        <f t="array" ref="E62">INDEX(IL!$M$5:$M$125,MATCH(C62,IL!$C$5:$C$125,0))</f>
        <v>0</v>
      </c>
      <c r="F62" s="41">
        <f t="array" ref="F62">INDEX('PL day 1'!$K$6:$K$125,MATCH(C62,'PL day 1'!$C$6:$C$125,0))</f>
        <v>0</v>
      </c>
      <c r="G62" s="41">
        <f t="array" ref="G62">INDEX('Team day 1'!$N$4:$N$125,MATCH(C62,'Team day 1'!$C$4:$C$125,0))</f>
        <v>0</v>
      </c>
      <c r="H62" s="41"/>
      <c r="I62" s="41"/>
      <c r="J62" s="235">
        <f>SUM(E62:G62)</f>
        <v>0</v>
      </c>
      <c r="K62" s="236">
        <f>_xlfn.RANK.EQ(J62,(J$6:J$105),0)</f>
        <v>1</v>
      </c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21.75" customHeight="1" x14ac:dyDescent="0.35">
      <c r="A63" s="1">
        <v>69</v>
      </c>
      <c r="B63" s="38">
        <v>58</v>
      </c>
      <c r="C63" s="39">
        <f t="array" ref="C63:D63">VLOOKUP(A63,'M. List'!$A$5:$E$124,{3,4},0)</f>
        <v>0</v>
      </c>
      <c r="D63" s="39" t="str">
        <v>T12</v>
      </c>
      <c r="E63" s="41">
        <f t="array" ref="E63">INDEX(IL!$M$5:$M$125,MATCH(C63,IL!$C$5:$C$125,0))</f>
        <v>0</v>
      </c>
      <c r="F63" s="41">
        <f t="array" ref="F63">INDEX('PL day 1'!$K$6:$K$125,MATCH(C63,'PL day 1'!$C$6:$C$125,0))</f>
        <v>0</v>
      </c>
      <c r="G63" s="41">
        <f t="array" ref="G63">INDEX('Team day 1'!$N$4:$N$125,MATCH(C63,'Team day 1'!$C$4:$C$125,0))</f>
        <v>0</v>
      </c>
      <c r="H63" s="41"/>
      <c r="I63" s="41"/>
      <c r="J63" s="235">
        <f>SUM(E63:G63)</f>
        <v>0</v>
      </c>
      <c r="K63" s="236">
        <f>_xlfn.RANK.EQ(J63,(J$6:J$105),0)</f>
        <v>1</v>
      </c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21.75" customHeight="1" x14ac:dyDescent="0.35">
      <c r="A64" s="1">
        <v>70</v>
      </c>
      <c r="B64" s="38">
        <v>59</v>
      </c>
      <c r="C64" s="39">
        <f t="array" ref="C64:D64">VLOOKUP(A64,'M. List'!$A$5:$E$124,{3,4},0)</f>
        <v>0</v>
      </c>
      <c r="D64" s="39" t="str">
        <v>T12</v>
      </c>
      <c r="E64" s="41">
        <f t="array" ref="E64">INDEX(IL!$M$5:$M$125,MATCH(C64,IL!$C$5:$C$125,0))</f>
        <v>0</v>
      </c>
      <c r="F64" s="41">
        <f t="array" ref="F64">INDEX('PL day 1'!$K$6:$K$125,MATCH(C64,'PL day 1'!$C$6:$C$125,0))</f>
        <v>0</v>
      </c>
      <c r="G64" s="41">
        <f t="array" ref="G64">INDEX('Team day 1'!$N$4:$N$125,MATCH(C64,'Team day 1'!$C$4:$C$125,0))</f>
        <v>0</v>
      </c>
      <c r="H64" s="41"/>
      <c r="I64" s="41"/>
      <c r="J64" s="235">
        <f>SUM(E64:G64)</f>
        <v>0</v>
      </c>
      <c r="K64" s="236">
        <f>_xlfn.RANK.EQ(J64,(J$6:J$105),0)</f>
        <v>1</v>
      </c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21.75" customHeight="1" x14ac:dyDescent="0.35">
      <c r="A65" s="1">
        <v>71</v>
      </c>
      <c r="B65" s="38">
        <v>60</v>
      </c>
      <c r="C65" s="39">
        <f t="array" ref="C65:D65">VLOOKUP(A65,'M. List'!$A$5:$E$124,{3,4},0)</f>
        <v>0</v>
      </c>
      <c r="D65" s="39" t="str">
        <v>T12</v>
      </c>
      <c r="E65" s="41">
        <f t="array" ref="E65">INDEX(IL!$M$5:$M$125,MATCH(C65,IL!$C$5:$C$125,0))</f>
        <v>0</v>
      </c>
      <c r="F65" s="41">
        <f t="array" ref="F65">INDEX('PL day 1'!$K$6:$K$125,MATCH(C65,'PL day 1'!$C$6:$C$125,0))</f>
        <v>0</v>
      </c>
      <c r="G65" s="41">
        <f t="array" ref="G65">INDEX('Team day 1'!$N$4:$N$125,MATCH(C65,'Team day 1'!$C$4:$C$125,0))</f>
        <v>0</v>
      </c>
      <c r="H65" s="41"/>
      <c r="I65" s="41"/>
      <c r="J65" s="235">
        <f>SUM(E65:G65)</f>
        <v>0</v>
      </c>
      <c r="K65" s="236">
        <f>_xlfn.RANK.EQ(J65,(J$6:J$105),0)</f>
        <v>1</v>
      </c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21.75" customHeight="1" x14ac:dyDescent="0.35">
      <c r="A66" s="1">
        <v>73</v>
      </c>
      <c r="B66" s="38">
        <v>61</v>
      </c>
      <c r="C66" s="39">
        <f t="array" ref="C66:D66">VLOOKUP(A66,'M. List'!$A$5:$E$124,{3,4},0)</f>
        <v>0</v>
      </c>
      <c r="D66" s="39" t="str">
        <v>T13</v>
      </c>
      <c r="E66" s="41">
        <f t="array" ref="E66">INDEX(IL!$M$5:$M$125,MATCH(C66,IL!$C$5:$C$125,0))</f>
        <v>0</v>
      </c>
      <c r="F66" s="41">
        <f t="array" ref="F66">INDEX('PL day 1'!$K$6:$K$125,MATCH(C66,'PL day 1'!$C$6:$C$125,0))</f>
        <v>0</v>
      </c>
      <c r="G66" s="41">
        <f t="array" ref="G66">INDEX('Team day 1'!$N$4:$N$125,MATCH(C66,'Team day 1'!$C$4:$C$125,0))</f>
        <v>0</v>
      </c>
      <c r="H66" s="41"/>
      <c r="I66" s="41"/>
      <c r="J66" s="235">
        <f>SUM(E66:G66)</f>
        <v>0</v>
      </c>
      <c r="K66" s="236">
        <f>_xlfn.RANK.EQ(J66,(J$6:J$105),0)</f>
        <v>1</v>
      </c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21.75" customHeight="1" x14ac:dyDescent="0.35">
      <c r="A67" s="1">
        <v>74</v>
      </c>
      <c r="B67" s="38">
        <v>62</v>
      </c>
      <c r="C67" s="39">
        <f t="array" ref="C67:D67">VLOOKUP(A67,'M. List'!$A$5:$E$124,{3,4},0)</f>
        <v>0</v>
      </c>
      <c r="D67" s="39" t="str">
        <v>T13</v>
      </c>
      <c r="E67" s="41">
        <f t="array" ref="E67">INDEX(IL!$M$5:$M$125,MATCH(C67,IL!$C$5:$C$125,0))</f>
        <v>0</v>
      </c>
      <c r="F67" s="41">
        <f t="array" ref="F67">INDEX('PL day 1'!$K$6:$K$125,MATCH(C67,'PL day 1'!$C$6:$C$125,0))</f>
        <v>0</v>
      </c>
      <c r="G67" s="41">
        <f t="array" ref="G67">INDEX('Team day 1'!$N$4:$N$125,MATCH(C67,'Team day 1'!$C$4:$C$125,0))</f>
        <v>0</v>
      </c>
      <c r="H67" s="41"/>
      <c r="I67" s="41"/>
      <c r="J67" s="235">
        <f>SUM(E67:G67)</f>
        <v>0</v>
      </c>
      <c r="K67" s="236">
        <f>_xlfn.RANK.EQ(J67,(J$6:J$105),0)</f>
        <v>1</v>
      </c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21.75" customHeight="1" x14ac:dyDescent="0.35">
      <c r="A68" s="1">
        <v>75</v>
      </c>
      <c r="B68" s="38">
        <v>63</v>
      </c>
      <c r="C68" s="39">
        <f t="array" ref="C68:D68">VLOOKUP(A68,'M. List'!$A$5:$E$124,{3,4},0)</f>
        <v>0</v>
      </c>
      <c r="D68" s="39" t="str">
        <v>T13</v>
      </c>
      <c r="E68" s="41">
        <f t="array" ref="E68">INDEX(IL!$M$5:$M$125,MATCH(C68,IL!$C$5:$C$125,0))</f>
        <v>0</v>
      </c>
      <c r="F68" s="41">
        <f t="array" ref="F68">INDEX('PL day 1'!$K$6:$K$125,MATCH(C68,'PL day 1'!$C$6:$C$125,0))</f>
        <v>0</v>
      </c>
      <c r="G68" s="41">
        <f t="array" ref="G68">INDEX('Team day 1'!$N$4:$N$125,MATCH(C68,'Team day 1'!$C$4:$C$125,0))</f>
        <v>0</v>
      </c>
      <c r="H68" s="41"/>
      <c r="I68" s="41"/>
      <c r="J68" s="235">
        <f>SUM(E68:G68)</f>
        <v>0</v>
      </c>
      <c r="K68" s="236">
        <f>_xlfn.RANK.EQ(J68,(J$6:J$105),0)</f>
        <v>1</v>
      </c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21.75" customHeight="1" x14ac:dyDescent="0.35">
      <c r="A69" s="1">
        <v>76</v>
      </c>
      <c r="B69" s="38">
        <v>64</v>
      </c>
      <c r="C69" s="39">
        <f t="array" ref="C69:D69">VLOOKUP(A69,'M. List'!$A$5:$E$124,{3,4},0)</f>
        <v>0</v>
      </c>
      <c r="D69" s="39" t="str">
        <v>T13</v>
      </c>
      <c r="E69" s="41">
        <f t="array" ref="E69">INDEX(IL!$M$5:$M$125,MATCH(C69,IL!$C$5:$C$125,0))</f>
        <v>0</v>
      </c>
      <c r="F69" s="41">
        <f t="array" ref="F69">INDEX('PL day 1'!$K$6:$K$125,MATCH(C69,'PL day 1'!$C$6:$C$125,0))</f>
        <v>0</v>
      </c>
      <c r="G69" s="41">
        <f t="array" ref="G69">INDEX('Team day 1'!$N$4:$N$125,MATCH(C69,'Team day 1'!$C$4:$C$125,0))</f>
        <v>0</v>
      </c>
      <c r="H69" s="41"/>
      <c r="I69" s="41"/>
      <c r="J69" s="235">
        <f>SUM(E69:G69)</f>
        <v>0</v>
      </c>
      <c r="K69" s="236">
        <f>_xlfn.RANK.EQ(J69,(J$6:J$105),0)</f>
        <v>1</v>
      </c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21.75" customHeight="1" x14ac:dyDescent="0.35">
      <c r="A70" s="1">
        <v>77</v>
      </c>
      <c r="B70" s="38">
        <v>65</v>
      </c>
      <c r="C70" s="39">
        <f t="array" ref="C70:D70">VLOOKUP(A70,'M. List'!$A$5:$E$124,{3,4},0)</f>
        <v>0</v>
      </c>
      <c r="D70" s="39" t="str">
        <v>T13</v>
      </c>
      <c r="E70" s="41">
        <f t="array" ref="E70">INDEX(IL!$M$5:$M$125,MATCH(C70,IL!$C$5:$C$125,0))</f>
        <v>0</v>
      </c>
      <c r="F70" s="41">
        <f t="array" ref="F70">INDEX('PL day 1'!$K$6:$K$125,MATCH(C70,'PL day 1'!$C$6:$C$125,0))</f>
        <v>0</v>
      </c>
      <c r="G70" s="41">
        <f t="array" ref="G70">INDEX('Team day 1'!$N$4:$N$125,MATCH(C70,'Team day 1'!$C$4:$C$125,0))</f>
        <v>0</v>
      </c>
      <c r="H70" s="41"/>
      <c r="I70" s="41"/>
      <c r="J70" s="235">
        <f>SUM(E70:G70)</f>
        <v>0</v>
      </c>
      <c r="K70" s="236">
        <f>_xlfn.RANK.EQ(J70,(J$6:J$105),0)</f>
        <v>1</v>
      </c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21.75" customHeight="1" x14ac:dyDescent="0.35">
      <c r="A71" s="1">
        <v>79</v>
      </c>
      <c r="B71" s="38">
        <v>66</v>
      </c>
      <c r="C71" s="39">
        <f t="array" ref="C71:D71">VLOOKUP(A71,'M. List'!$A$5:$E$124,{3,4},0)</f>
        <v>0</v>
      </c>
      <c r="D71" s="39" t="str">
        <v>T14</v>
      </c>
      <c r="E71" s="41">
        <f t="array" ref="E71">INDEX(IL!$M$5:$M$125,MATCH(C71,IL!$C$5:$C$125,0))</f>
        <v>0</v>
      </c>
      <c r="F71" s="41">
        <f t="array" ref="F71">INDEX('PL day 1'!$K$6:$K$125,MATCH(C71,'PL day 1'!$C$6:$C$125,0))</f>
        <v>0</v>
      </c>
      <c r="G71" s="41">
        <f>'Team day 1'!N84</f>
        <v>0</v>
      </c>
      <c r="H71" s="41"/>
      <c r="I71" s="41"/>
      <c r="J71" s="235">
        <f>SUM(E71:G71)</f>
        <v>0</v>
      </c>
      <c r="K71" s="236">
        <f>_xlfn.RANK.EQ(J71,(J$6:J$105),0)</f>
        <v>1</v>
      </c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21.75" customHeight="1" x14ac:dyDescent="0.35">
      <c r="A72" s="1">
        <v>80</v>
      </c>
      <c r="B72" s="38">
        <v>67</v>
      </c>
      <c r="C72" s="39">
        <f t="array" ref="C72:D72">VLOOKUP(A72,'M. List'!$A$5:$E$124,{3,4},0)</f>
        <v>0</v>
      </c>
      <c r="D72" s="39" t="str">
        <v>T14</v>
      </c>
      <c r="E72" s="41">
        <f t="array" ref="E72">INDEX(IL!$M$5:$M$125,MATCH(C72,IL!$C$5:$C$125,0))</f>
        <v>0</v>
      </c>
      <c r="F72" s="41">
        <f t="array" ref="F72">INDEX('PL day 1'!$K$6:$K$125,MATCH(C72,'PL day 1'!$C$6:$C$125,0))</f>
        <v>0</v>
      </c>
      <c r="G72" s="41">
        <f>'Team day 1'!N85</f>
        <v>0</v>
      </c>
      <c r="H72" s="41"/>
      <c r="I72" s="41"/>
      <c r="J72" s="235">
        <f>SUM(E72:G72)</f>
        <v>0</v>
      </c>
      <c r="K72" s="236">
        <f>_xlfn.RANK.EQ(J72,(J$6:J$105),0)</f>
        <v>1</v>
      </c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21.75" customHeight="1" x14ac:dyDescent="0.35">
      <c r="A73" s="1">
        <v>81</v>
      </c>
      <c r="B73" s="38">
        <v>68</v>
      </c>
      <c r="C73" s="39">
        <f t="array" ref="C73:D73">VLOOKUP(A73,'M. List'!$A$5:$E$124,{3,4},0)</f>
        <v>0</v>
      </c>
      <c r="D73" s="39" t="str">
        <v>T14</v>
      </c>
      <c r="E73" s="41">
        <f t="array" ref="E73">INDEX(IL!$M$5:$M$125,MATCH(C73,IL!$C$5:$C$125,0))</f>
        <v>0</v>
      </c>
      <c r="F73" s="41">
        <f t="array" ref="F73">INDEX('PL day 1'!$K$6:$K$125,MATCH(C73,'PL day 1'!$C$6:$C$125,0))</f>
        <v>0</v>
      </c>
      <c r="G73" s="41">
        <f>'Team day 1'!N86</f>
        <v>0</v>
      </c>
      <c r="H73" s="41"/>
      <c r="I73" s="41"/>
      <c r="J73" s="235">
        <f>SUM(E73:G73)</f>
        <v>0</v>
      </c>
      <c r="K73" s="236">
        <f>_xlfn.RANK.EQ(J73,(J$6:J$105),0)</f>
        <v>1</v>
      </c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21.75" customHeight="1" x14ac:dyDescent="0.35">
      <c r="A74" s="1">
        <v>82</v>
      </c>
      <c r="B74" s="38">
        <v>69</v>
      </c>
      <c r="C74" s="39">
        <f t="array" ref="C74:D74">VLOOKUP(A74,'M. List'!$A$5:$E$124,{3,4},0)</f>
        <v>0</v>
      </c>
      <c r="D74" s="39" t="str">
        <v>T14</v>
      </c>
      <c r="E74" s="41">
        <f t="array" ref="E74">INDEX(IL!$M$5:$M$125,MATCH(C74,IL!$C$5:$C$125,0))</f>
        <v>0</v>
      </c>
      <c r="F74" s="41">
        <f t="array" ref="F74">INDEX('PL day 1'!$K$6:$K$125,MATCH(C74,'PL day 1'!$C$6:$C$125,0))</f>
        <v>0</v>
      </c>
      <c r="G74" s="41">
        <f>'Team day 1'!N87</f>
        <v>0</v>
      </c>
      <c r="H74" s="41"/>
      <c r="I74" s="41"/>
      <c r="J74" s="235">
        <f>SUM(E74:G74)</f>
        <v>0</v>
      </c>
      <c r="K74" s="236">
        <f>_xlfn.RANK.EQ(J74,(J$6:J$105),0)</f>
        <v>1</v>
      </c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21.75" customHeight="1" x14ac:dyDescent="0.35">
      <c r="A75" s="1">
        <v>83</v>
      </c>
      <c r="B75" s="38">
        <v>70</v>
      </c>
      <c r="C75" s="39">
        <f t="array" ref="C75:D75">VLOOKUP(A75,'M. List'!$A$5:$E$124,{3,4},0)</f>
        <v>0</v>
      </c>
      <c r="D75" s="39" t="str">
        <v>T14</v>
      </c>
      <c r="E75" s="41">
        <f t="array" ref="E75">INDEX(IL!$M$5:$M$125,MATCH(C75,IL!$C$5:$C$125,0))</f>
        <v>0</v>
      </c>
      <c r="F75" s="41">
        <f t="array" ref="F75">INDEX('PL day 1'!$K$6:$K$125,MATCH(C75,'PL day 1'!$C$6:$C$125,0))</f>
        <v>0</v>
      </c>
      <c r="G75" s="41">
        <f>'Team day 1'!N88</f>
        <v>0</v>
      </c>
      <c r="H75" s="41"/>
      <c r="I75" s="41"/>
      <c r="J75" s="235">
        <f>SUM(E75:G75)</f>
        <v>0</v>
      </c>
      <c r="K75" s="236">
        <f>_xlfn.RANK.EQ(J75,(J$6:J$105),0)</f>
        <v>1</v>
      </c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21.75" customHeight="1" x14ac:dyDescent="0.35">
      <c r="A76" s="1">
        <v>85</v>
      </c>
      <c r="B76" s="38">
        <v>71</v>
      </c>
      <c r="C76" s="39">
        <f t="array" ref="C76:D76">VLOOKUP(A76,'M. List'!$A$5:$E$124,{3,4},0)</f>
        <v>0</v>
      </c>
      <c r="D76" s="39" t="str">
        <v>T15</v>
      </c>
      <c r="E76" s="41">
        <f t="array" ref="E76">INDEX(IL!$M$5:$M$125,MATCH(C76,IL!$C$5:$C$125,0))</f>
        <v>0</v>
      </c>
      <c r="F76" s="41">
        <f t="array" ref="F76">INDEX('PL day 1'!$K$6:$K$125,MATCH(C76,'PL day 1'!$C$6:$C$125,0))</f>
        <v>0</v>
      </c>
      <c r="G76" s="41">
        <f>'Team day 1'!N90</f>
        <v>0</v>
      </c>
      <c r="H76" s="41"/>
      <c r="I76" s="41"/>
      <c r="J76" s="235">
        <f>SUM(E76:G76)</f>
        <v>0</v>
      </c>
      <c r="K76" s="236">
        <f>_xlfn.RANK.EQ(J76,(J$6:J$105),0)</f>
        <v>1</v>
      </c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21.75" customHeight="1" x14ac:dyDescent="0.35">
      <c r="A77" s="1">
        <v>86</v>
      </c>
      <c r="B77" s="38">
        <v>72</v>
      </c>
      <c r="C77" s="39">
        <f t="array" ref="C77:D77">VLOOKUP(A77,'M. List'!$A$5:$E$124,{3,4},0)</f>
        <v>0</v>
      </c>
      <c r="D77" s="39" t="str">
        <v>T15</v>
      </c>
      <c r="E77" s="41">
        <f t="array" ref="E77">INDEX(IL!$M$5:$M$125,MATCH(C77,IL!$C$5:$C$125,0))</f>
        <v>0</v>
      </c>
      <c r="F77" s="41">
        <f t="array" ref="F77">INDEX('PL day 1'!$K$6:$K$125,MATCH(C77,'PL day 1'!$C$6:$C$125,0))</f>
        <v>0</v>
      </c>
      <c r="G77" s="41">
        <f>'Team day 1'!N91</f>
        <v>0</v>
      </c>
      <c r="H77" s="41"/>
      <c r="I77" s="41"/>
      <c r="J77" s="235">
        <f>SUM(E77:G77)</f>
        <v>0</v>
      </c>
      <c r="K77" s="236">
        <f>_xlfn.RANK.EQ(J77,(J$6:J$105),0)</f>
        <v>1</v>
      </c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21.75" customHeight="1" x14ac:dyDescent="0.35">
      <c r="A78" s="1">
        <v>87</v>
      </c>
      <c r="B78" s="38">
        <v>73</v>
      </c>
      <c r="C78" s="39">
        <f t="array" ref="C78:D78">VLOOKUP(A78,'M. List'!$A$5:$E$124,{3,4},0)</f>
        <v>0</v>
      </c>
      <c r="D78" s="39" t="str">
        <v>T15</v>
      </c>
      <c r="E78" s="41">
        <f t="array" ref="E78">INDEX(IL!$M$5:$M$125,MATCH(C78,IL!$C$5:$C$125,0))</f>
        <v>0</v>
      </c>
      <c r="F78" s="41">
        <f t="array" ref="F78">INDEX('PL day 1'!$K$6:$K$125,MATCH(C78,'PL day 1'!$C$6:$C$125,0))</f>
        <v>0</v>
      </c>
      <c r="G78" s="41">
        <f>'Team day 1'!N92</f>
        <v>0</v>
      </c>
      <c r="H78" s="41"/>
      <c r="I78" s="41"/>
      <c r="J78" s="235">
        <f>SUM(E78:G78)</f>
        <v>0</v>
      </c>
      <c r="K78" s="236">
        <f>_xlfn.RANK.EQ(J78,(J$6:J$105),0)</f>
        <v>1</v>
      </c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21.75" customHeight="1" x14ac:dyDescent="0.35">
      <c r="A79" s="1">
        <v>88</v>
      </c>
      <c r="B79" s="38">
        <v>74</v>
      </c>
      <c r="C79" s="39">
        <f t="array" ref="C79:D79">VLOOKUP(A79,'M. List'!$A$5:$E$124,{3,4},0)</f>
        <v>0</v>
      </c>
      <c r="D79" s="39" t="str">
        <v>T15</v>
      </c>
      <c r="E79" s="41">
        <f t="array" ref="E79">INDEX(IL!$M$5:$M$125,MATCH(C79,IL!$C$5:$C$125,0))</f>
        <v>0</v>
      </c>
      <c r="F79" s="41">
        <f t="array" ref="F79">INDEX('PL day 1'!$K$6:$K$125,MATCH(C79,'PL day 1'!$C$6:$C$125,0))</f>
        <v>0</v>
      </c>
      <c r="G79" s="41">
        <f>'Team day 1'!N93</f>
        <v>0</v>
      </c>
      <c r="H79" s="41"/>
      <c r="I79" s="41"/>
      <c r="J79" s="235">
        <f>SUM(E79:G79)</f>
        <v>0</v>
      </c>
      <c r="K79" s="236">
        <f>_xlfn.RANK.EQ(J79,(J$6:J$105),0)</f>
        <v>1</v>
      </c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21.75" customHeight="1" x14ac:dyDescent="0.35">
      <c r="A80" s="1">
        <v>89</v>
      </c>
      <c r="B80" s="38">
        <v>75</v>
      </c>
      <c r="C80" s="39">
        <f t="array" ref="C80:D80">VLOOKUP(A80,'M. List'!$A$5:$E$124,{3,4},0)</f>
        <v>0</v>
      </c>
      <c r="D80" s="39" t="str">
        <v>T15</v>
      </c>
      <c r="E80" s="41">
        <f t="array" ref="E80">INDEX(IL!$M$5:$M$125,MATCH(C80,IL!$C$5:$C$125,0))</f>
        <v>0</v>
      </c>
      <c r="F80" s="41">
        <f t="array" ref="F80">INDEX('PL day 1'!$K$6:$K$125,MATCH(C80,'PL day 1'!$C$6:$C$125,0))</f>
        <v>0</v>
      </c>
      <c r="G80" s="41">
        <f>'Team day 1'!N94</f>
        <v>0</v>
      </c>
      <c r="H80" s="41"/>
      <c r="I80" s="41"/>
      <c r="J80" s="235">
        <f>SUM(E80:G80)</f>
        <v>0</v>
      </c>
      <c r="K80" s="236">
        <f>_xlfn.RANK.EQ(J80,(J$6:J$105),0)</f>
        <v>1</v>
      </c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21.75" customHeight="1" x14ac:dyDescent="0.35">
      <c r="A81" s="1">
        <v>91</v>
      </c>
      <c r="B81" s="38">
        <v>76</v>
      </c>
      <c r="C81" s="39">
        <f t="array" ref="C81:D81">VLOOKUP(A81,'M. List'!$A$5:$E$124,{3,4},0)</f>
        <v>0</v>
      </c>
      <c r="D81" s="39" t="str">
        <v>T16</v>
      </c>
      <c r="E81" s="41">
        <f t="array" ref="E81">INDEX(IL!$M$5:$M$125,MATCH(C81,IL!$C$5:$C$125,0))</f>
        <v>0</v>
      </c>
      <c r="F81" s="41">
        <f t="array" ref="F81">INDEX('PL day 1'!$K$6:$K$125,MATCH(C81,'PL day 1'!$C$6:$C$125,0))</f>
        <v>0</v>
      </c>
      <c r="G81" s="41">
        <f>'Team day 1'!N96</f>
        <v>0</v>
      </c>
      <c r="H81" s="41"/>
      <c r="I81" s="41"/>
      <c r="J81" s="235">
        <f>SUM(E81:G81)</f>
        <v>0</v>
      </c>
      <c r="K81" s="236">
        <f>_xlfn.RANK.EQ(J81,(J$6:J$105),0)</f>
        <v>1</v>
      </c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21.75" customHeight="1" x14ac:dyDescent="0.35">
      <c r="A82" s="1">
        <v>92</v>
      </c>
      <c r="B82" s="38">
        <v>77</v>
      </c>
      <c r="C82" s="39">
        <f t="array" ref="C82:D82">VLOOKUP(A82,'M. List'!$A$5:$E$124,{3,4},0)</f>
        <v>0</v>
      </c>
      <c r="D82" s="39" t="str">
        <v>T16</v>
      </c>
      <c r="E82" s="41">
        <f t="array" ref="E82">INDEX(IL!$M$5:$M$125,MATCH(C82,IL!$C$5:$C$125,0))</f>
        <v>0</v>
      </c>
      <c r="F82" s="41">
        <f t="array" ref="F82">INDEX('PL day 1'!$K$6:$K$125,MATCH(C82,'PL day 1'!$C$6:$C$125,0))</f>
        <v>0</v>
      </c>
      <c r="G82" s="41">
        <f>'Team day 1'!N97</f>
        <v>0</v>
      </c>
      <c r="H82" s="41"/>
      <c r="I82" s="41"/>
      <c r="J82" s="235">
        <f>SUM(E82:G82)</f>
        <v>0</v>
      </c>
      <c r="K82" s="236">
        <f>_xlfn.RANK.EQ(J82,(J$6:J$105),0)</f>
        <v>1</v>
      </c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21.75" customHeight="1" x14ac:dyDescent="0.35">
      <c r="A83" s="1">
        <v>93</v>
      </c>
      <c r="B83" s="38">
        <v>78</v>
      </c>
      <c r="C83" s="39">
        <f t="array" ref="C83:D83">VLOOKUP(A83,'M. List'!$A$5:$E$124,{3,4},0)</f>
        <v>0</v>
      </c>
      <c r="D83" s="39" t="str">
        <v>T16</v>
      </c>
      <c r="E83" s="41">
        <f t="array" ref="E83">INDEX(IL!$M$5:$M$125,MATCH(C83,IL!$C$5:$C$125,0))</f>
        <v>0</v>
      </c>
      <c r="F83" s="41">
        <f t="array" ref="F83">INDEX('PL day 1'!$K$6:$K$125,MATCH(C83,'PL day 1'!$C$6:$C$125,0))</f>
        <v>0</v>
      </c>
      <c r="G83" s="41">
        <f>'Team day 1'!N98</f>
        <v>0</v>
      </c>
      <c r="H83" s="41"/>
      <c r="I83" s="41"/>
      <c r="J83" s="235">
        <f>SUM(E83:G83)</f>
        <v>0</v>
      </c>
      <c r="K83" s="236">
        <f>_xlfn.RANK.EQ(J83,(J$6:J$105),0)</f>
        <v>1</v>
      </c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21.75" customHeight="1" x14ac:dyDescent="0.35">
      <c r="A84" s="1">
        <v>94</v>
      </c>
      <c r="B84" s="38">
        <v>79</v>
      </c>
      <c r="C84" s="39">
        <f t="array" ref="C84:D84">VLOOKUP(A84,'M. List'!$A$5:$E$124,{3,4},0)</f>
        <v>0</v>
      </c>
      <c r="D84" s="39" t="str">
        <v>T16</v>
      </c>
      <c r="E84" s="41">
        <f t="array" ref="E84">INDEX(IL!$M$5:$M$125,MATCH(C84,IL!$C$5:$C$125,0))</f>
        <v>0</v>
      </c>
      <c r="F84" s="41">
        <f t="array" ref="F84">INDEX('PL day 1'!$K$6:$K$125,MATCH(C84,'PL day 1'!$C$6:$C$125,0))</f>
        <v>0</v>
      </c>
      <c r="G84" s="41">
        <f>'Team day 1'!N99</f>
        <v>0</v>
      </c>
      <c r="H84" s="41"/>
      <c r="I84" s="41"/>
      <c r="J84" s="235">
        <f>SUM(E84:G84)</f>
        <v>0</v>
      </c>
      <c r="K84" s="236">
        <f>_xlfn.RANK.EQ(J84,(J$6:J$105),0)</f>
        <v>1</v>
      </c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21.75" customHeight="1" x14ac:dyDescent="0.35">
      <c r="A85" s="1">
        <v>95</v>
      </c>
      <c r="B85" s="38">
        <v>80</v>
      </c>
      <c r="C85" s="39">
        <f t="array" ref="C85:D85">VLOOKUP(A85,'M. List'!$A$5:$E$124,{3,4},0)</f>
        <v>0</v>
      </c>
      <c r="D85" s="39" t="str">
        <v>T16</v>
      </c>
      <c r="E85" s="41">
        <f t="array" ref="E85">INDEX(IL!$M$5:$M$125,MATCH(C85,IL!$C$5:$C$125,0))</f>
        <v>0</v>
      </c>
      <c r="F85" s="41">
        <f t="array" ref="F85">INDEX('PL day 1'!$K$6:$K$125,MATCH(C85,'PL day 1'!$C$6:$C$125,0))</f>
        <v>0</v>
      </c>
      <c r="G85" s="41">
        <f>'Team day 1'!N100</f>
        <v>0</v>
      </c>
      <c r="H85" s="41"/>
      <c r="I85" s="41"/>
      <c r="J85" s="235">
        <f>SUM(E85:G85)</f>
        <v>0</v>
      </c>
      <c r="K85" s="236">
        <f>_xlfn.RANK.EQ(J85,(J$6:J$105),0)</f>
        <v>1</v>
      </c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21.75" customHeight="1" x14ac:dyDescent="0.35">
      <c r="A86" s="1">
        <v>97</v>
      </c>
      <c r="B86" s="38">
        <v>81</v>
      </c>
      <c r="C86" s="39">
        <f t="array" ref="C86:D86">VLOOKUP(A86,'M. List'!$A$5:$E$124,{3,4},0)</f>
        <v>0</v>
      </c>
      <c r="D86" s="39" t="str">
        <v>T17</v>
      </c>
      <c r="E86" s="41">
        <f t="array" ref="E86">INDEX(IL!$M$5:$M$125,MATCH(C86,IL!$C$5:$C$125,0))</f>
        <v>0</v>
      </c>
      <c r="F86" s="41">
        <f t="array" ref="F86">INDEX('PL day 1'!$K$6:$K$125,MATCH(C86,'PL day 1'!$C$6:$C$125,0))</f>
        <v>0</v>
      </c>
      <c r="G86" s="41">
        <f>'Team day 1'!N102</f>
        <v>0</v>
      </c>
      <c r="H86" s="41"/>
      <c r="I86" s="41"/>
      <c r="J86" s="235">
        <f>SUM(E86:G86)</f>
        <v>0</v>
      </c>
      <c r="K86" s="236">
        <f>_xlfn.RANK.EQ(J86,(J$6:J$105),0)</f>
        <v>1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21.75" customHeight="1" x14ac:dyDescent="0.35">
      <c r="A87" s="1">
        <v>98</v>
      </c>
      <c r="B87" s="38">
        <v>82</v>
      </c>
      <c r="C87" s="39">
        <f t="array" ref="C87:D87">VLOOKUP(A87,'M. List'!$A$5:$E$124,{3,4},0)</f>
        <v>0</v>
      </c>
      <c r="D87" s="39" t="str">
        <v>T17</v>
      </c>
      <c r="E87" s="41">
        <f t="array" ref="E87">INDEX(IL!$M$5:$M$125,MATCH(C87,IL!$C$5:$C$125,0))</f>
        <v>0</v>
      </c>
      <c r="F87" s="41">
        <f t="array" ref="F87">INDEX('PL day 1'!$K$6:$K$125,MATCH(C87,'PL day 1'!$C$6:$C$125,0))</f>
        <v>0</v>
      </c>
      <c r="G87" s="41">
        <f>'Team day 1'!N103</f>
        <v>0</v>
      </c>
      <c r="H87" s="41"/>
      <c r="I87" s="41"/>
      <c r="J87" s="235">
        <f>SUM(E87:G87)</f>
        <v>0</v>
      </c>
      <c r="K87" s="236">
        <f>_xlfn.RANK.EQ(J87,(J$6:J$105),0)</f>
        <v>1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21.75" customHeight="1" x14ac:dyDescent="0.35">
      <c r="A88" s="1">
        <v>99</v>
      </c>
      <c r="B88" s="38">
        <v>83</v>
      </c>
      <c r="C88" s="39">
        <f t="array" ref="C88:D88">VLOOKUP(A88,'M. List'!$A$5:$E$124,{3,4},0)</f>
        <v>0</v>
      </c>
      <c r="D88" s="39" t="str">
        <v>T17</v>
      </c>
      <c r="E88" s="41">
        <f t="array" ref="E88">INDEX(IL!$M$5:$M$125,MATCH(C88,IL!$C$5:$C$125,0))</f>
        <v>0</v>
      </c>
      <c r="F88" s="41">
        <f t="array" ref="F88">INDEX('PL day 1'!$K$6:$K$125,MATCH(C88,'PL day 1'!$C$6:$C$125,0))</f>
        <v>0</v>
      </c>
      <c r="G88" s="41">
        <f>'Team day 1'!N104</f>
        <v>0</v>
      </c>
      <c r="H88" s="41"/>
      <c r="I88" s="41"/>
      <c r="J88" s="235">
        <f>SUM(E88:G88)</f>
        <v>0</v>
      </c>
      <c r="K88" s="236">
        <f>_xlfn.RANK.EQ(J88,(J$6:J$105),0)</f>
        <v>1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21.75" customHeight="1" x14ac:dyDescent="0.35">
      <c r="A89" s="1">
        <v>100</v>
      </c>
      <c r="B89" s="38">
        <v>84</v>
      </c>
      <c r="C89" s="39">
        <f t="array" ref="C89:D89">VLOOKUP(A89,'M. List'!$A$5:$E$124,{3,4},0)</f>
        <v>0</v>
      </c>
      <c r="D89" s="39" t="str">
        <v>T17</v>
      </c>
      <c r="E89" s="41">
        <f t="array" ref="E89">INDEX(IL!$M$5:$M$125,MATCH(C89,IL!$C$5:$C$125,0))</f>
        <v>0</v>
      </c>
      <c r="F89" s="41">
        <f t="array" ref="F89">INDEX('PL day 1'!$K$6:$K$125,MATCH(C89,'PL day 1'!$C$6:$C$125,0))</f>
        <v>0</v>
      </c>
      <c r="G89" s="41">
        <f>'Team day 1'!N105</f>
        <v>0</v>
      </c>
      <c r="H89" s="41"/>
      <c r="I89" s="41"/>
      <c r="J89" s="235">
        <f>SUM(E89:G89)</f>
        <v>0</v>
      </c>
      <c r="K89" s="236">
        <f>_xlfn.RANK.EQ(J89,(J$6:J$105),0)</f>
        <v>1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21.75" customHeight="1" x14ac:dyDescent="0.35">
      <c r="A90" s="1">
        <v>101</v>
      </c>
      <c r="B90" s="38">
        <v>85</v>
      </c>
      <c r="C90" s="39">
        <f t="array" ref="C90:D90">VLOOKUP(A90,'M. List'!$A$5:$E$124,{3,4},0)</f>
        <v>0</v>
      </c>
      <c r="D90" s="39" t="str">
        <v>T17</v>
      </c>
      <c r="E90" s="41">
        <f t="array" ref="E90">INDEX(IL!$M$5:$M$125,MATCH(C90,IL!$C$5:$C$125,0))</f>
        <v>0</v>
      </c>
      <c r="F90" s="41">
        <f t="array" ref="F90">INDEX('PL day 1'!$K$6:$K$125,MATCH(C90,'PL day 1'!$C$6:$C$125,0))</f>
        <v>0</v>
      </c>
      <c r="G90" s="41">
        <f>'Team day 1'!N106</f>
        <v>0</v>
      </c>
      <c r="H90" s="41"/>
      <c r="I90" s="41"/>
      <c r="J90" s="235">
        <f>SUM(E90:G90)</f>
        <v>0</v>
      </c>
      <c r="K90" s="236">
        <f>_xlfn.RANK.EQ(J90,(J$6:J$105),0)</f>
        <v>1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21.75" customHeight="1" x14ac:dyDescent="0.35">
      <c r="A91" s="1">
        <v>103</v>
      </c>
      <c r="B91" s="38">
        <v>86</v>
      </c>
      <c r="C91" s="39">
        <f t="array" ref="C91:D91">VLOOKUP(A91,'M. List'!$A$5:$E$124,{3,4},0)</f>
        <v>0</v>
      </c>
      <c r="D91" s="39" t="str">
        <v>T18</v>
      </c>
      <c r="E91" s="41">
        <f t="array" ref="E91">INDEX(IL!$M$5:$M$125,MATCH(C91,IL!$C$5:$C$125,0))</f>
        <v>0</v>
      </c>
      <c r="F91" s="41">
        <f t="array" ref="F91">INDEX('PL day 1'!$K$6:$K$125,MATCH(C91,'PL day 1'!$C$6:$C$125,0))</f>
        <v>0</v>
      </c>
      <c r="G91" s="41">
        <f>'Team day 1'!N108</f>
        <v>0</v>
      </c>
      <c r="H91" s="41"/>
      <c r="I91" s="41"/>
      <c r="J91" s="235">
        <f>SUM(E91:G91)</f>
        <v>0</v>
      </c>
      <c r="K91" s="236">
        <f>_xlfn.RANK.EQ(J91,(J$6:J$105),0)</f>
        <v>1</v>
      </c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21.75" customHeight="1" x14ac:dyDescent="0.35">
      <c r="A92" s="1">
        <v>104</v>
      </c>
      <c r="B92" s="38">
        <v>87</v>
      </c>
      <c r="C92" s="39">
        <f t="array" ref="C92:D92">VLOOKUP(A92,'M. List'!$A$5:$E$124,{3,4},0)</f>
        <v>0</v>
      </c>
      <c r="D92" s="39" t="str">
        <v>T18</v>
      </c>
      <c r="E92" s="41">
        <f t="array" ref="E92">INDEX(IL!$M$5:$M$125,MATCH(C92,IL!$C$5:$C$125,0))</f>
        <v>0</v>
      </c>
      <c r="F92" s="41">
        <f t="array" ref="F92">INDEX('PL day 1'!$K$6:$K$125,MATCH(C92,'PL day 1'!$C$6:$C$125,0))</f>
        <v>0</v>
      </c>
      <c r="G92" s="41">
        <f>'Team day 1'!N109</f>
        <v>0</v>
      </c>
      <c r="H92" s="41"/>
      <c r="I92" s="41"/>
      <c r="J92" s="235">
        <f>SUM(E92:G92)</f>
        <v>0</v>
      </c>
      <c r="K92" s="236">
        <f>_xlfn.RANK.EQ(J92,(J$6:J$105),0)</f>
        <v>1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21.75" customHeight="1" x14ac:dyDescent="0.35">
      <c r="A93" s="1">
        <v>105</v>
      </c>
      <c r="B93" s="38">
        <v>88</v>
      </c>
      <c r="C93" s="39">
        <f t="array" ref="C93:D93">VLOOKUP(A93,'M. List'!$A$5:$E$124,{3,4},0)</f>
        <v>0</v>
      </c>
      <c r="D93" s="39" t="str">
        <v>T18</v>
      </c>
      <c r="E93" s="41">
        <f t="array" ref="E93">INDEX(IL!$M$5:$M$125,MATCH(C93,IL!$C$5:$C$125,0))</f>
        <v>0</v>
      </c>
      <c r="F93" s="41">
        <f t="array" ref="F93">INDEX('PL day 1'!$K$6:$K$125,MATCH(C93,'PL day 1'!$C$6:$C$125,0))</f>
        <v>0</v>
      </c>
      <c r="G93" s="41">
        <f>'Team day 1'!N110</f>
        <v>0</v>
      </c>
      <c r="H93" s="41"/>
      <c r="I93" s="41"/>
      <c r="J93" s="235">
        <f>SUM(E93:G93)</f>
        <v>0</v>
      </c>
      <c r="K93" s="236">
        <f>_xlfn.RANK.EQ(J93,(J$6:J$105),0)</f>
        <v>1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21.75" customHeight="1" x14ac:dyDescent="0.35">
      <c r="A94" s="1">
        <v>106</v>
      </c>
      <c r="B94" s="38">
        <v>89</v>
      </c>
      <c r="C94" s="39">
        <f t="array" ref="C94:D94">VLOOKUP(A94,'M. List'!$A$5:$E$124,{3,4},0)</f>
        <v>0</v>
      </c>
      <c r="D94" s="39" t="str">
        <v>T18</v>
      </c>
      <c r="E94" s="41">
        <f t="array" ref="E94">INDEX(IL!$M$5:$M$125,MATCH(C94,IL!$C$5:$C$125,0))</f>
        <v>0</v>
      </c>
      <c r="F94" s="41">
        <f t="array" ref="F94">INDEX('PL day 1'!$K$6:$K$125,MATCH(C94,'PL day 1'!$C$6:$C$125,0))</f>
        <v>0</v>
      </c>
      <c r="G94" s="41">
        <f>'Team day 1'!N111</f>
        <v>0</v>
      </c>
      <c r="H94" s="41"/>
      <c r="I94" s="41"/>
      <c r="J94" s="235">
        <f>SUM(E94:G94)</f>
        <v>0</v>
      </c>
      <c r="K94" s="236">
        <f>_xlfn.RANK.EQ(J94,(J$6:J$105),0)</f>
        <v>1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21.75" customHeight="1" x14ac:dyDescent="0.35">
      <c r="A95" s="1">
        <v>107</v>
      </c>
      <c r="B95" s="38">
        <v>90</v>
      </c>
      <c r="C95" s="39">
        <f t="array" ref="C95:D95">VLOOKUP(A95,'M. List'!$A$5:$E$124,{3,4},0)</f>
        <v>0</v>
      </c>
      <c r="D95" s="39" t="str">
        <v>T18</v>
      </c>
      <c r="E95" s="41">
        <f t="array" ref="E95">INDEX(IL!$M$5:$M$125,MATCH(C95,IL!$C$5:$C$125,0))</f>
        <v>0</v>
      </c>
      <c r="F95" s="41">
        <f t="array" ref="F95">INDEX('PL day 1'!$K$6:$K$125,MATCH(C95,'PL day 1'!$C$6:$C$125,0))</f>
        <v>0</v>
      </c>
      <c r="G95" s="41">
        <f>'Team day 1'!N112</f>
        <v>0</v>
      </c>
      <c r="H95" s="41"/>
      <c r="I95" s="41"/>
      <c r="J95" s="235">
        <f>SUM(E95:G95)</f>
        <v>0</v>
      </c>
      <c r="K95" s="236">
        <f>_xlfn.RANK.EQ(J95,(J$6:J$105),0)</f>
        <v>1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21.75" customHeight="1" x14ac:dyDescent="0.35">
      <c r="A96" s="1">
        <v>109</v>
      </c>
      <c r="B96" s="38">
        <v>91</v>
      </c>
      <c r="C96" s="39">
        <f t="array" ref="C96:D96">VLOOKUP(A96,'M. List'!$A$5:$E$124,{3,4},0)</f>
        <v>0</v>
      </c>
      <c r="D96" s="39" t="str">
        <v>T19</v>
      </c>
      <c r="E96" s="41">
        <f t="array" ref="E96">INDEX(IL!$M$5:$M$125,MATCH(C96,IL!$C$5:$C$125,0))</f>
        <v>0</v>
      </c>
      <c r="F96" s="41">
        <f t="array" ref="F96">INDEX('PL day 1'!$K$6:$K$125,MATCH(C96,'PL day 1'!$C$6:$C$125,0))</f>
        <v>0</v>
      </c>
      <c r="G96" s="41">
        <f>'Team day 1'!N114</f>
        <v>0</v>
      </c>
      <c r="H96" s="41"/>
      <c r="I96" s="41"/>
      <c r="J96" s="235">
        <f>SUM(E96:G96)</f>
        <v>0</v>
      </c>
      <c r="K96" s="236">
        <f>_xlfn.RANK.EQ(J96,(J$6:J$105),0)</f>
        <v>1</v>
      </c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21.75" customHeight="1" x14ac:dyDescent="0.35">
      <c r="A97" s="1">
        <v>110</v>
      </c>
      <c r="B97" s="38">
        <v>92</v>
      </c>
      <c r="C97" s="39">
        <f t="array" ref="C97:D97">VLOOKUP(A97,'M. List'!$A$5:$E$124,{3,4},0)</f>
        <v>0</v>
      </c>
      <c r="D97" s="39" t="str">
        <v>T19</v>
      </c>
      <c r="E97" s="41">
        <f t="array" ref="E97">INDEX(IL!$M$5:$M$125,MATCH(C97,IL!$C$5:$C$125,0))</f>
        <v>0</v>
      </c>
      <c r="F97" s="41">
        <f t="array" ref="F97">INDEX('PL day 1'!$K$6:$K$125,MATCH(C97,'PL day 1'!$C$6:$C$125,0))</f>
        <v>0</v>
      </c>
      <c r="G97" s="41">
        <f>'Team day 1'!N115</f>
        <v>0</v>
      </c>
      <c r="H97" s="41"/>
      <c r="I97" s="41"/>
      <c r="J97" s="235">
        <f>SUM(E97:G97)</f>
        <v>0</v>
      </c>
      <c r="K97" s="236">
        <f>_xlfn.RANK.EQ(J97,(J$6:J$105),0)</f>
        <v>1</v>
      </c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21.75" customHeight="1" x14ac:dyDescent="0.35">
      <c r="A98" s="1">
        <v>111</v>
      </c>
      <c r="B98" s="38">
        <v>93</v>
      </c>
      <c r="C98" s="39">
        <f t="array" ref="C98:D98">VLOOKUP(A98,'M. List'!$A$5:$E$124,{3,4},0)</f>
        <v>0</v>
      </c>
      <c r="D98" s="39" t="str">
        <v>T19</v>
      </c>
      <c r="E98" s="41">
        <f t="array" ref="E98">INDEX(IL!$M$5:$M$125,MATCH(C98,IL!$C$5:$C$125,0))</f>
        <v>0</v>
      </c>
      <c r="F98" s="41">
        <f t="array" ref="F98">INDEX('PL day 1'!$K$6:$K$125,MATCH(C98,'PL day 1'!$C$6:$C$125,0))</f>
        <v>0</v>
      </c>
      <c r="G98" s="41">
        <f>'Team day 1'!N116</f>
        <v>0</v>
      </c>
      <c r="H98" s="41"/>
      <c r="I98" s="41"/>
      <c r="J98" s="235">
        <f>SUM(E98:G98)</f>
        <v>0</v>
      </c>
      <c r="K98" s="236">
        <f>_xlfn.RANK.EQ(J98,(J$6:J$105),0)</f>
        <v>1</v>
      </c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21.75" customHeight="1" x14ac:dyDescent="0.35">
      <c r="A99" s="1">
        <v>112</v>
      </c>
      <c r="B99" s="38">
        <v>94</v>
      </c>
      <c r="C99" s="39">
        <f t="array" ref="C99:D99">VLOOKUP(A99,'M. List'!$A$5:$E$124,{3,4},0)</f>
        <v>0</v>
      </c>
      <c r="D99" s="39" t="str">
        <v>T19</v>
      </c>
      <c r="E99" s="41">
        <f t="array" ref="E99">INDEX(IL!$M$5:$M$125,MATCH(C99,IL!$C$5:$C$125,0))</f>
        <v>0</v>
      </c>
      <c r="F99" s="41">
        <f t="array" ref="F99">INDEX('PL day 1'!$K$6:$K$125,MATCH(C99,'PL day 1'!$C$6:$C$125,0))</f>
        <v>0</v>
      </c>
      <c r="G99" s="41">
        <f>'Team day 1'!N117</f>
        <v>0</v>
      </c>
      <c r="H99" s="41"/>
      <c r="I99" s="41"/>
      <c r="J99" s="235">
        <f>SUM(E99:G99)</f>
        <v>0</v>
      </c>
      <c r="K99" s="236">
        <f>_xlfn.RANK.EQ(J99,(J$6:J$105),0)</f>
        <v>1</v>
      </c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21.75" customHeight="1" x14ac:dyDescent="0.35">
      <c r="A100" s="1">
        <v>113</v>
      </c>
      <c r="B100" s="38">
        <v>95</v>
      </c>
      <c r="C100" s="39">
        <f t="array" ref="C100:D100">VLOOKUP(A100,'M. List'!$A$5:$E$124,{3,4},0)</f>
        <v>0</v>
      </c>
      <c r="D100" s="39" t="str">
        <v>T19</v>
      </c>
      <c r="E100" s="41">
        <f t="array" ref="E100">INDEX(IL!$M$5:$M$125,MATCH(C100,IL!$C$5:$C$125,0))</f>
        <v>0</v>
      </c>
      <c r="F100" s="41">
        <f t="array" ref="F100">INDEX('PL day 1'!$K$6:$K$125,MATCH(C100,'PL day 1'!$C$6:$C$125,0))</f>
        <v>0</v>
      </c>
      <c r="G100" s="41">
        <f>'Team day 1'!N118</f>
        <v>0</v>
      </c>
      <c r="H100" s="41"/>
      <c r="I100" s="41"/>
      <c r="J100" s="235">
        <f>SUM(E100:G100)</f>
        <v>0</v>
      </c>
      <c r="K100" s="236">
        <f>_xlfn.RANK.EQ(J100,(J$6:J$105),0)</f>
        <v>1</v>
      </c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21.75" customHeight="1" x14ac:dyDescent="0.35">
      <c r="A101" s="1">
        <v>115</v>
      </c>
      <c r="B101" s="38">
        <v>96</v>
      </c>
      <c r="C101" s="39">
        <f t="array" ref="C101:D101">VLOOKUP(A101,'M. List'!$A$5:$E$124,{3,4},0)</f>
        <v>0</v>
      </c>
      <c r="D101" s="39" t="str">
        <v>T20</v>
      </c>
      <c r="E101" s="41">
        <f t="array" ref="E101">INDEX(IL!$M$5:$M$125,MATCH(C101,IL!$C$5:$C$125,0))</f>
        <v>0</v>
      </c>
      <c r="F101" s="41">
        <f t="array" ref="F101">INDEX('PL day 1'!$K$6:$K$125,MATCH(C101,'PL day 1'!$C$6:$C$125,0))</f>
        <v>0</v>
      </c>
      <c r="G101" s="41">
        <f>'Team day 1'!N120</f>
        <v>0</v>
      </c>
      <c r="H101" s="41"/>
      <c r="I101" s="41"/>
      <c r="J101" s="235">
        <f>SUM(E101:G101)</f>
        <v>0</v>
      </c>
      <c r="K101" s="236">
        <f>_xlfn.RANK.EQ(J101,(J$6:J$105),0)</f>
        <v>1</v>
      </c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21.75" customHeight="1" x14ac:dyDescent="0.35">
      <c r="A102" s="1">
        <v>116</v>
      </c>
      <c r="B102" s="38">
        <v>97</v>
      </c>
      <c r="C102" s="39">
        <f t="array" ref="C102:D102">VLOOKUP(A102,'M. List'!$A$5:$E$124,{3,4},0)</f>
        <v>0</v>
      </c>
      <c r="D102" s="39" t="str">
        <v>T20</v>
      </c>
      <c r="E102" s="41">
        <f t="array" ref="E102">INDEX(IL!$M$5:$M$125,MATCH(C102,IL!$C$5:$C$125,0))</f>
        <v>0</v>
      </c>
      <c r="F102" s="41">
        <f t="array" ref="F102">INDEX('PL day 1'!$K$6:$K$125,MATCH(C102,'PL day 1'!$C$6:$C$125,0))</f>
        <v>0</v>
      </c>
      <c r="G102" s="41">
        <f>'Team day 1'!N121</f>
        <v>0</v>
      </c>
      <c r="H102" s="41"/>
      <c r="I102" s="41"/>
      <c r="J102" s="235">
        <f>SUM(E102:G102)</f>
        <v>0</v>
      </c>
      <c r="K102" s="236">
        <f>_xlfn.RANK.EQ(J102,(J$6:J$105),0)</f>
        <v>1</v>
      </c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21.75" customHeight="1" x14ac:dyDescent="0.35">
      <c r="A103" s="1">
        <v>117</v>
      </c>
      <c r="B103" s="38">
        <v>98</v>
      </c>
      <c r="C103" s="39">
        <f t="array" ref="C103:D103">VLOOKUP(A103,'M. List'!$A$5:$E$124,{3,4},0)</f>
        <v>0</v>
      </c>
      <c r="D103" s="39" t="str">
        <v>T20</v>
      </c>
      <c r="E103" s="41">
        <f t="array" ref="E103">INDEX(IL!$M$5:$M$125,MATCH(C103,IL!$C$5:$C$125,0))</f>
        <v>0</v>
      </c>
      <c r="F103" s="41">
        <f t="array" ref="F103">INDEX('PL day 1'!$K$6:$K$125,MATCH(C103,'PL day 1'!$C$6:$C$125,0))</f>
        <v>0</v>
      </c>
      <c r="G103" s="41">
        <f>'Team day 1'!N122</f>
        <v>0</v>
      </c>
      <c r="H103" s="41"/>
      <c r="I103" s="41"/>
      <c r="J103" s="235">
        <f>SUM(E103:G103)</f>
        <v>0</v>
      </c>
      <c r="K103" s="236">
        <f>_xlfn.RANK.EQ(J103,(J$6:J$105),0)</f>
        <v>1</v>
      </c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21.75" customHeight="1" x14ac:dyDescent="0.35">
      <c r="A104" s="1">
        <v>118</v>
      </c>
      <c r="B104" s="38">
        <v>99</v>
      </c>
      <c r="C104" s="39">
        <f t="array" ref="C104:D104">VLOOKUP(A104,'M. List'!$A$5:$E$124,{3,4},0)</f>
        <v>0</v>
      </c>
      <c r="D104" s="39" t="str">
        <v>T20</v>
      </c>
      <c r="E104" s="41">
        <f t="array" ref="E104">INDEX(IL!$M$5:$M$125,MATCH(C104,IL!$C$5:$C$125,0))</f>
        <v>0</v>
      </c>
      <c r="F104" s="41">
        <f t="array" ref="F104">INDEX('PL day 1'!$K$6:$K$125,MATCH(C104,'PL day 1'!$C$6:$C$125,0))</f>
        <v>0</v>
      </c>
      <c r="G104" s="41">
        <f>'Team day 1'!N123</f>
        <v>0</v>
      </c>
      <c r="H104" s="41"/>
      <c r="I104" s="41"/>
      <c r="J104" s="235">
        <f>SUM(E104:G104)</f>
        <v>0</v>
      </c>
      <c r="K104" s="236">
        <f>_xlfn.RANK.EQ(J104,(J$6:J$105),0)</f>
        <v>1</v>
      </c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21.75" customHeight="1" x14ac:dyDescent="0.35">
      <c r="A105" s="1">
        <v>119</v>
      </c>
      <c r="B105" s="38">
        <v>100</v>
      </c>
      <c r="C105" s="39">
        <f t="array" ref="C105:D105">VLOOKUP(A105,'M. List'!$A$5:$E$124,{3,4},0)</f>
        <v>0</v>
      </c>
      <c r="D105" s="39" t="str">
        <v>T20</v>
      </c>
      <c r="E105" s="41">
        <f t="array" ref="E105">INDEX(IL!$M$5:$M$125,MATCH(C105,IL!$C$5:$C$125,0))</f>
        <v>0</v>
      </c>
      <c r="F105" s="41">
        <f t="array" ref="F105">INDEX('PL day 1'!$K$6:$K$125,MATCH(C105,'PL day 1'!$C$6:$C$125,0))</f>
        <v>0</v>
      </c>
      <c r="G105" s="41">
        <f>'Team day 1'!N124</f>
        <v>0</v>
      </c>
      <c r="H105" s="41"/>
      <c r="I105" s="41"/>
      <c r="J105" s="235">
        <f>SUM(E105:G105)</f>
        <v>0</v>
      </c>
      <c r="K105" s="236">
        <f>_xlfn.RANK.EQ(J105,(J$6:J$105),0)</f>
        <v>1</v>
      </c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4.25" customHeight="1" x14ac:dyDescent="0.35">
      <c r="A106" s="1"/>
      <c r="B106" s="19"/>
      <c r="C106" s="1"/>
      <c r="D106" s="19"/>
      <c r="E106" s="1"/>
      <c r="F106" s="1"/>
      <c r="G106" s="1"/>
      <c r="H106" s="1"/>
      <c r="I106" s="1"/>
      <c r="J106" s="176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4.25" customHeight="1" x14ac:dyDescent="0.35">
      <c r="A107" s="1"/>
      <c r="B107" s="19"/>
      <c r="C107" s="1"/>
      <c r="D107" s="19"/>
      <c r="E107" s="1"/>
      <c r="F107" s="1"/>
      <c r="G107" s="1"/>
      <c r="H107" s="1"/>
      <c r="I107" s="1"/>
      <c r="J107" s="176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4.25" customHeight="1" x14ac:dyDescent="0.35">
      <c r="A108" s="1"/>
      <c r="B108" s="19"/>
      <c r="C108" s="1"/>
      <c r="D108" s="19"/>
      <c r="E108" s="1"/>
      <c r="F108" s="1"/>
      <c r="G108" s="1"/>
      <c r="H108" s="1"/>
      <c r="I108" s="1"/>
      <c r="J108" s="176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4.25" customHeight="1" x14ac:dyDescent="0.35">
      <c r="A109" s="1"/>
      <c r="B109" s="19"/>
      <c r="C109" s="1"/>
      <c r="D109" s="19"/>
      <c r="E109" s="1"/>
      <c r="F109" s="1"/>
      <c r="G109" s="1"/>
      <c r="H109" s="1"/>
      <c r="I109" s="1"/>
      <c r="J109" s="176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4.25" customHeight="1" x14ac:dyDescent="0.35">
      <c r="A110" s="1"/>
      <c r="B110" s="19"/>
      <c r="C110" s="1"/>
      <c r="D110" s="19"/>
      <c r="E110" s="1"/>
      <c r="F110" s="1"/>
      <c r="G110" s="1"/>
      <c r="H110" s="1"/>
      <c r="I110" s="1"/>
      <c r="J110" s="176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4.25" customHeight="1" x14ac:dyDescent="0.35">
      <c r="A111" s="1"/>
      <c r="B111" s="19"/>
      <c r="C111" s="1"/>
      <c r="D111" s="19"/>
      <c r="E111" s="1"/>
      <c r="F111" s="1"/>
      <c r="G111" s="1"/>
      <c r="H111" s="1"/>
      <c r="I111" s="1"/>
      <c r="J111" s="176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4.25" customHeight="1" x14ac:dyDescent="0.35">
      <c r="A112" s="1"/>
      <c r="B112" s="19"/>
      <c r="C112" s="1"/>
      <c r="D112" s="19"/>
      <c r="E112" s="1"/>
      <c r="F112" s="1"/>
      <c r="G112" s="1"/>
      <c r="H112" s="1"/>
      <c r="I112" s="1"/>
      <c r="J112" s="176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7" ht="14.25" customHeight="1" x14ac:dyDescent="0.35">
      <c r="A113" s="1"/>
      <c r="B113" s="19"/>
      <c r="C113" s="1"/>
      <c r="D113" s="19"/>
      <c r="E113" s="1"/>
      <c r="F113" s="1"/>
      <c r="G113" s="1"/>
      <c r="H113" s="1"/>
      <c r="I113" s="1"/>
      <c r="J113" s="176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7" ht="14.25" customHeight="1" x14ac:dyDescent="0.35">
      <c r="A114" s="1"/>
      <c r="B114" s="19"/>
      <c r="C114" s="1"/>
      <c r="D114" s="19"/>
      <c r="E114" s="1"/>
      <c r="F114" s="1"/>
      <c r="G114" s="1"/>
      <c r="H114" s="1"/>
      <c r="I114" s="1"/>
      <c r="J114" s="176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7" ht="14.25" customHeight="1" x14ac:dyDescent="0.35">
      <c r="A115" s="1"/>
      <c r="B115" s="19"/>
      <c r="C115" s="1"/>
      <c r="D115" s="19"/>
      <c r="E115" s="1"/>
      <c r="F115" s="1"/>
      <c r="G115" s="1"/>
      <c r="H115" s="1"/>
      <c r="I115" s="1"/>
      <c r="J115" s="176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7" ht="14.25" customHeight="1" x14ac:dyDescent="0.35">
      <c r="A116" s="1"/>
      <c r="B116" s="19"/>
      <c r="C116" s="1"/>
      <c r="D116" s="19"/>
      <c r="E116" s="1"/>
      <c r="F116" s="1"/>
      <c r="G116" s="1"/>
      <c r="H116" s="1"/>
      <c r="I116" s="1"/>
      <c r="J116" s="176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7" ht="14.25" customHeight="1" x14ac:dyDescent="0.35">
      <c r="A117" s="1"/>
      <c r="B117" s="19"/>
      <c r="C117" s="1"/>
      <c r="D117" s="19"/>
      <c r="E117" s="1"/>
      <c r="F117" s="1"/>
      <c r="G117" s="1"/>
      <c r="H117" s="1"/>
      <c r="I117" s="1"/>
      <c r="J117" s="176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7" ht="14.25" customHeight="1" x14ac:dyDescent="0.35">
      <c r="A118" s="1"/>
      <c r="B118" s="19"/>
      <c r="C118" s="1"/>
      <c r="D118" s="19"/>
      <c r="E118" s="1"/>
      <c r="F118" s="1"/>
      <c r="G118" s="1"/>
      <c r="H118" s="1"/>
      <c r="I118" s="1"/>
      <c r="J118" s="176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7" ht="14.25" customHeight="1" x14ac:dyDescent="0.35">
      <c r="A119" s="1"/>
      <c r="B119" s="19"/>
      <c r="C119" s="1"/>
      <c r="D119" s="19"/>
      <c r="E119" s="1"/>
      <c r="F119" s="1"/>
      <c r="G119" s="1"/>
      <c r="H119" s="1"/>
      <c r="I119" s="1"/>
      <c r="J119" s="176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7" ht="14.25" customHeight="1" x14ac:dyDescent="0.35">
      <c r="A120" s="1"/>
      <c r="B120" s="19"/>
      <c r="C120" s="1"/>
      <c r="D120" s="19"/>
      <c r="E120" s="1"/>
      <c r="F120" s="1"/>
      <c r="G120" s="1"/>
      <c r="H120" s="1"/>
      <c r="I120" s="1"/>
      <c r="J120" s="176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7" ht="14.25" customHeight="1" x14ac:dyDescent="0.35">
      <c r="A121" s="1"/>
      <c r="B121" s="19"/>
      <c r="C121" s="1"/>
      <c r="D121" s="19"/>
      <c r="E121" s="1"/>
      <c r="F121" s="1"/>
      <c r="G121" s="1"/>
      <c r="H121" s="1"/>
      <c r="I121" s="1"/>
      <c r="J121" s="176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>
        <v>0</v>
      </c>
    </row>
    <row r="122" spans="1:27" ht="14.25" customHeight="1" x14ac:dyDescent="0.35">
      <c r="A122" s="1"/>
      <c r="B122" s="19"/>
      <c r="C122" s="1"/>
      <c r="D122" s="19"/>
      <c r="E122" s="1"/>
      <c r="F122" s="1"/>
      <c r="G122" s="1"/>
      <c r="H122" s="1"/>
      <c r="I122" s="1"/>
      <c r="J122" s="176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>
        <v>0</v>
      </c>
    </row>
    <row r="123" spans="1:27" ht="14.25" customHeight="1" x14ac:dyDescent="0.35">
      <c r="A123" s="1"/>
      <c r="B123" s="19"/>
      <c r="C123" s="1"/>
      <c r="D123" s="19"/>
      <c r="E123" s="1"/>
      <c r="F123" s="1"/>
      <c r="G123" s="1"/>
      <c r="H123" s="1"/>
      <c r="I123" s="1"/>
      <c r="J123" s="176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>
        <v>0</v>
      </c>
    </row>
    <row r="124" spans="1:27" ht="14.25" customHeight="1" x14ac:dyDescent="0.35">
      <c r="A124" s="1"/>
      <c r="B124" s="19"/>
      <c r="C124" s="1"/>
      <c r="D124" s="19"/>
      <c r="E124" s="1"/>
      <c r="F124" s="1"/>
      <c r="G124" s="1"/>
      <c r="H124" s="1"/>
      <c r="I124" s="1"/>
      <c r="J124" s="176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>
        <v>0</v>
      </c>
    </row>
    <row r="125" spans="1:27" ht="14.25" customHeight="1" x14ac:dyDescent="0.35">
      <c r="A125" s="1"/>
      <c r="B125" s="19"/>
      <c r="C125" s="1"/>
      <c r="D125" s="19"/>
      <c r="E125" s="1"/>
      <c r="F125" s="1"/>
      <c r="G125" s="1"/>
      <c r="H125" s="1"/>
      <c r="I125" s="1"/>
      <c r="J125" s="176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>
        <v>0</v>
      </c>
    </row>
    <row r="126" spans="1:27" ht="14.25" customHeight="1" x14ac:dyDescent="0.35">
      <c r="A126" s="1"/>
      <c r="B126" s="19"/>
      <c r="C126" s="1"/>
      <c r="D126" s="19"/>
      <c r="E126" s="1"/>
      <c r="F126" s="1"/>
      <c r="G126" s="1"/>
      <c r="H126" s="1"/>
      <c r="I126" s="1"/>
      <c r="J126" s="176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7" ht="14.25" customHeight="1" x14ac:dyDescent="0.35">
      <c r="A127" s="1"/>
      <c r="B127" s="19"/>
      <c r="C127" s="1"/>
      <c r="D127" s="19"/>
      <c r="E127" s="1"/>
      <c r="F127" s="1"/>
      <c r="G127" s="1"/>
      <c r="H127" s="1"/>
      <c r="I127" s="1"/>
      <c r="J127" s="176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7" ht="14.25" customHeight="1" x14ac:dyDescent="0.35">
      <c r="A128" s="1"/>
      <c r="B128" s="19"/>
      <c r="C128" s="1"/>
      <c r="D128" s="19"/>
      <c r="E128" s="1"/>
      <c r="F128" s="1"/>
      <c r="G128" s="1"/>
      <c r="H128" s="1"/>
      <c r="I128" s="1"/>
      <c r="J128" s="176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 x14ac:dyDescent="0.35">
      <c r="A129" s="1"/>
      <c r="B129" s="19"/>
      <c r="C129" s="1"/>
      <c r="D129" s="19"/>
      <c r="E129" s="1"/>
      <c r="F129" s="1"/>
      <c r="G129" s="1"/>
      <c r="H129" s="1"/>
      <c r="I129" s="1"/>
      <c r="J129" s="176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 x14ac:dyDescent="0.35">
      <c r="A130" s="1"/>
      <c r="B130" s="19"/>
      <c r="C130" s="1"/>
      <c r="D130" s="19"/>
      <c r="E130" s="1"/>
      <c r="F130" s="1"/>
      <c r="G130" s="1"/>
      <c r="H130" s="1"/>
      <c r="I130" s="1"/>
      <c r="J130" s="176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 x14ac:dyDescent="0.35">
      <c r="A131" s="1"/>
      <c r="B131" s="19"/>
      <c r="C131" s="1"/>
      <c r="D131" s="19"/>
      <c r="E131" s="1"/>
      <c r="F131" s="1"/>
      <c r="G131" s="1"/>
      <c r="H131" s="1"/>
      <c r="I131" s="1"/>
      <c r="J131" s="176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 x14ac:dyDescent="0.35">
      <c r="A132" s="1"/>
      <c r="B132" s="19"/>
      <c r="C132" s="1"/>
      <c r="D132" s="19"/>
      <c r="E132" s="1"/>
      <c r="F132" s="1"/>
      <c r="G132" s="1"/>
      <c r="H132" s="1"/>
      <c r="I132" s="1"/>
      <c r="J132" s="176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 x14ac:dyDescent="0.35">
      <c r="A133" s="1"/>
      <c r="B133" s="19"/>
      <c r="C133" s="1"/>
      <c r="D133" s="19"/>
      <c r="E133" s="1"/>
      <c r="F133" s="1"/>
      <c r="G133" s="1"/>
      <c r="H133" s="1"/>
      <c r="I133" s="1"/>
      <c r="J133" s="176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 x14ac:dyDescent="0.35">
      <c r="A134" s="1"/>
      <c r="B134" s="19"/>
      <c r="C134" s="1"/>
      <c r="D134" s="19"/>
      <c r="E134" s="1"/>
      <c r="F134" s="1"/>
      <c r="G134" s="1"/>
      <c r="H134" s="1"/>
      <c r="I134" s="1"/>
      <c r="J134" s="176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 x14ac:dyDescent="0.35">
      <c r="A135" s="1"/>
      <c r="B135" s="19"/>
      <c r="C135" s="1"/>
      <c r="D135" s="19"/>
      <c r="E135" s="1"/>
      <c r="F135" s="1"/>
      <c r="G135" s="1"/>
      <c r="H135" s="1"/>
      <c r="I135" s="1"/>
      <c r="J135" s="176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 x14ac:dyDescent="0.35">
      <c r="A136" s="1"/>
      <c r="B136" s="19"/>
      <c r="C136" s="1"/>
      <c r="D136" s="19"/>
      <c r="E136" s="1"/>
      <c r="F136" s="1"/>
      <c r="G136" s="1"/>
      <c r="H136" s="1"/>
      <c r="I136" s="1"/>
      <c r="J136" s="176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 x14ac:dyDescent="0.35">
      <c r="A137" s="1"/>
      <c r="B137" s="19"/>
      <c r="C137" s="1"/>
      <c r="D137" s="19"/>
      <c r="E137" s="1"/>
      <c r="F137" s="1"/>
      <c r="G137" s="1"/>
      <c r="H137" s="1"/>
      <c r="I137" s="1"/>
      <c r="J137" s="176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 x14ac:dyDescent="0.35">
      <c r="A138" s="1"/>
      <c r="B138" s="19"/>
      <c r="C138" s="1"/>
      <c r="D138" s="19"/>
      <c r="E138" s="1"/>
      <c r="F138" s="1"/>
      <c r="G138" s="1"/>
      <c r="H138" s="1"/>
      <c r="I138" s="1"/>
      <c r="J138" s="176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 x14ac:dyDescent="0.35">
      <c r="A139" s="1"/>
      <c r="B139" s="19"/>
      <c r="C139" s="1"/>
      <c r="D139" s="19"/>
      <c r="E139" s="1"/>
      <c r="F139" s="1"/>
      <c r="G139" s="1"/>
      <c r="H139" s="1"/>
      <c r="I139" s="1"/>
      <c r="J139" s="176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 x14ac:dyDescent="0.35">
      <c r="A140" s="1"/>
      <c r="B140" s="19"/>
      <c r="C140" s="1"/>
      <c r="D140" s="19"/>
      <c r="E140" s="1"/>
      <c r="F140" s="1"/>
      <c r="G140" s="1"/>
      <c r="H140" s="1"/>
      <c r="I140" s="1"/>
      <c r="J140" s="176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 x14ac:dyDescent="0.35">
      <c r="A141" s="1"/>
      <c r="B141" s="19"/>
      <c r="C141" s="1"/>
      <c r="D141" s="19"/>
      <c r="E141" s="1"/>
      <c r="F141" s="1"/>
      <c r="G141" s="1"/>
      <c r="H141" s="1"/>
      <c r="I141" s="1"/>
      <c r="J141" s="176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 x14ac:dyDescent="0.35">
      <c r="A142" s="1"/>
      <c r="B142" s="19"/>
      <c r="C142" s="1"/>
      <c r="D142" s="19"/>
      <c r="E142" s="1"/>
      <c r="F142" s="1"/>
      <c r="G142" s="1"/>
      <c r="H142" s="1"/>
      <c r="I142" s="1"/>
      <c r="J142" s="176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 x14ac:dyDescent="0.35">
      <c r="A143" s="1"/>
      <c r="B143" s="19"/>
      <c r="C143" s="1"/>
      <c r="D143" s="19"/>
      <c r="E143" s="1"/>
      <c r="F143" s="1"/>
      <c r="G143" s="1"/>
      <c r="H143" s="1"/>
      <c r="I143" s="1"/>
      <c r="J143" s="176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 x14ac:dyDescent="0.35">
      <c r="A144" s="1"/>
      <c r="B144" s="19"/>
      <c r="C144" s="1"/>
      <c r="D144" s="19"/>
      <c r="E144" s="1"/>
      <c r="F144" s="1"/>
      <c r="G144" s="1"/>
      <c r="H144" s="1"/>
      <c r="I144" s="1"/>
      <c r="J144" s="176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 x14ac:dyDescent="0.35">
      <c r="A145" s="1"/>
      <c r="B145" s="19"/>
      <c r="C145" s="1"/>
      <c r="D145" s="19"/>
      <c r="E145" s="1"/>
      <c r="F145" s="1"/>
      <c r="G145" s="1"/>
      <c r="H145" s="1"/>
      <c r="I145" s="1"/>
      <c r="J145" s="176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 x14ac:dyDescent="0.35">
      <c r="A146" s="1"/>
      <c r="B146" s="19"/>
      <c r="C146" s="1"/>
      <c r="D146" s="19"/>
      <c r="E146" s="1"/>
      <c r="F146" s="1"/>
      <c r="G146" s="1"/>
      <c r="H146" s="1"/>
      <c r="I146" s="1"/>
      <c r="J146" s="176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 x14ac:dyDescent="0.35">
      <c r="A147" s="1"/>
      <c r="B147" s="19"/>
      <c r="C147" s="1"/>
      <c r="D147" s="19"/>
      <c r="E147" s="1"/>
      <c r="F147" s="1"/>
      <c r="G147" s="1"/>
      <c r="H147" s="1"/>
      <c r="I147" s="1"/>
      <c r="J147" s="176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 x14ac:dyDescent="0.35">
      <c r="A148" s="1"/>
      <c r="B148" s="19"/>
      <c r="C148" s="1"/>
      <c r="D148" s="19"/>
      <c r="E148" s="1"/>
      <c r="F148" s="1"/>
      <c r="G148" s="1"/>
      <c r="H148" s="1"/>
      <c r="I148" s="1"/>
      <c r="J148" s="176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 x14ac:dyDescent="0.35">
      <c r="A149" s="1"/>
      <c r="B149" s="19"/>
      <c r="C149" s="1"/>
      <c r="D149" s="19"/>
      <c r="E149" s="1"/>
      <c r="F149" s="1"/>
      <c r="G149" s="1"/>
      <c r="H149" s="1"/>
      <c r="I149" s="1"/>
      <c r="J149" s="176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 x14ac:dyDescent="0.35">
      <c r="A150" s="1"/>
      <c r="B150" s="19"/>
      <c r="C150" s="1"/>
      <c r="D150" s="19"/>
      <c r="E150" s="1"/>
      <c r="F150" s="1"/>
      <c r="G150" s="1"/>
      <c r="H150" s="1"/>
      <c r="I150" s="1"/>
      <c r="J150" s="176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 x14ac:dyDescent="0.35">
      <c r="A151" s="1"/>
      <c r="B151" s="19"/>
      <c r="C151" s="1"/>
      <c r="D151" s="19"/>
      <c r="E151" s="1"/>
      <c r="F151" s="1"/>
      <c r="G151" s="1"/>
      <c r="H151" s="1"/>
      <c r="I151" s="1"/>
      <c r="J151" s="176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35">
      <c r="A152" s="1"/>
      <c r="B152" s="19"/>
      <c r="C152" s="1"/>
      <c r="D152" s="19"/>
      <c r="E152" s="1"/>
      <c r="F152" s="1"/>
      <c r="G152" s="1"/>
      <c r="H152" s="1"/>
      <c r="I152" s="1"/>
      <c r="J152" s="176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 x14ac:dyDescent="0.35">
      <c r="A153" s="1"/>
      <c r="B153" s="19"/>
      <c r="C153" s="1"/>
      <c r="D153" s="19"/>
      <c r="E153" s="1"/>
      <c r="F153" s="1"/>
      <c r="G153" s="1"/>
      <c r="H153" s="1"/>
      <c r="I153" s="1"/>
      <c r="J153" s="176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 x14ac:dyDescent="0.35">
      <c r="A154" s="1"/>
      <c r="B154" s="19"/>
      <c r="C154" s="1"/>
      <c r="D154" s="19"/>
      <c r="E154" s="1"/>
      <c r="F154" s="1"/>
      <c r="G154" s="1"/>
      <c r="H154" s="1"/>
      <c r="I154" s="1"/>
      <c r="J154" s="176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 x14ac:dyDescent="0.35">
      <c r="A155" s="1"/>
      <c r="B155" s="19"/>
      <c r="C155" s="1"/>
      <c r="D155" s="19"/>
      <c r="E155" s="1"/>
      <c r="F155" s="1"/>
      <c r="G155" s="1"/>
      <c r="H155" s="1"/>
      <c r="I155" s="1"/>
      <c r="J155" s="176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 x14ac:dyDescent="0.35">
      <c r="A156" s="1"/>
      <c r="B156" s="19"/>
      <c r="C156" s="1"/>
      <c r="D156" s="19"/>
      <c r="E156" s="1"/>
      <c r="F156" s="1"/>
      <c r="G156" s="1"/>
      <c r="H156" s="1"/>
      <c r="I156" s="1"/>
      <c r="J156" s="176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 x14ac:dyDescent="0.35">
      <c r="A157" s="1"/>
      <c r="B157" s="19"/>
      <c r="C157" s="1"/>
      <c r="D157" s="19"/>
      <c r="E157" s="1"/>
      <c r="F157" s="1"/>
      <c r="G157" s="1"/>
      <c r="H157" s="1"/>
      <c r="I157" s="1"/>
      <c r="J157" s="176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 x14ac:dyDescent="0.35">
      <c r="A158" s="1"/>
      <c r="B158" s="19"/>
      <c r="C158" s="1"/>
      <c r="D158" s="19"/>
      <c r="E158" s="1"/>
      <c r="F158" s="1"/>
      <c r="G158" s="1"/>
      <c r="H158" s="1"/>
      <c r="I158" s="1"/>
      <c r="J158" s="176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 x14ac:dyDescent="0.35">
      <c r="A159" s="1"/>
      <c r="B159" s="19"/>
      <c r="C159" s="1"/>
      <c r="D159" s="19"/>
      <c r="E159" s="1"/>
      <c r="F159" s="1"/>
      <c r="G159" s="1"/>
      <c r="H159" s="1"/>
      <c r="I159" s="1"/>
      <c r="J159" s="176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 x14ac:dyDescent="0.35">
      <c r="A160" s="1"/>
      <c r="B160" s="19"/>
      <c r="C160" s="1"/>
      <c r="D160" s="19"/>
      <c r="E160" s="1"/>
      <c r="F160" s="1"/>
      <c r="G160" s="1"/>
      <c r="H160" s="1"/>
      <c r="I160" s="1"/>
      <c r="J160" s="176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 x14ac:dyDescent="0.35">
      <c r="A161" s="1"/>
      <c r="B161" s="19"/>
      <c r="C161" s="1"/>
      <c r="D161" s="19"/>
      <c r="E161" s="1"/>
      <c r="F161" s="1"/>
      <c r="G161" s="1"/>
      <c r="H161" s="1"/>
      <c r="I161" s="1"/>
      <c r="J161" s="176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 x14ac:dyDescent="0.35">
      <c r="A162" s="1"/>
      <c r="B162" s="19"/>
      <c r="C162" s="1"/>
      <c r="D162" s="19"/>
      <c r="E162" s="1"/>
      <c r="F162" s="1"/>
      <c r="G162" s="1"/>
      <c r="H162" s="1"/>
      <c r="I162" s="1"/>
      <c r="J162" s="176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 x14ac:dyDescent="0.35">
      <c r="A163" s="1"/>
      <c r="B163" s="19"/>
      <c r="C163" s="1"/>
      <c r="D163" s="19"/>
      <c r="E163" s="1"/>
      <c r="F163" s="1"/>
      <c r="G163" s="1"/>
      <c r="H163" s="1"/>
      <c r="I163" s="1"/>
      <c r="J163" s="176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 x14ac:dyDescent="0.35">
      <c r="A164" s="1"/>
      <c r="B164" s="19"/>
      <c r="C164" s="1"/>
      <c r="D164" s="19"/>
      <c r="E164" s="1"/>
      <c r="F164" s="1"/>
      <c r="G164" s="1"/>
      <c r="H164" s="1"/>
      <c r="I164" s="1"/>
      <c r="J164" s="176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 x14ac:dyDescent="0.35">
      <c r="A165" s="1"/>
      <c r="B165" s="19"/>
      <c r="C165" s="1"/>
      <c r="D165" s="19"/>
      <c r="E165" s="1"/>
      <c r="F165" s="1"/>
      <c r="G165" s="1"/>
      <c r="H165" s="1"/>
      <c r="I165" s="1"/>
      <c r="J165" s="176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 x14ac:dyDescent="0.35">
      <c r="A166" s="1"/>
      <c r="B166" s="19"/>
      <c r="C166" s="1"/>
      <c r="D166" s="19"/>
      <c r="E166" s="1"/>
      <c r="F166" s="1"/>
      <c r="G166" s="1"/>
      <c r="H166" s="1"/>
      <c r="I166" s="1"/>
      <c r="J166" s="176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 x14ac:dyDescent="0.35">
      <c r="A167" s="1"/>
      <c r="B167" s="19"/>
      <c r="C167" s="1"/>
      <c r="D167" s="19"/>
      <c r="E167" s="1"/>
      <c r="F167" s="1"/>
      <c r="G167" s="1"/>
      <c r="H167" s="1"/>
      <c r="I167" s="1"/>
      <c r="J167" s="176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 x14ac:dyDescent="0.35">
      <c r="A168" s="1"/>
      <c r="B168" s="19"/>
      <c r="C168" s="1"/>
      <c r="D168" s="19"/>
      <c r="E168" s="1"/>
      <c r="F168" s="1"/>
      <c r="G168" s="1"/>
      <c r="H168" s="1"/>
      <c r="I168" s="1"/>
      <c r="J168" s="176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 x14ac:dyDescent="0.35">
      <c r="A169" s="1"/>
      <c r="B169" s="19"/>
      <c r="C169" s="1"/>
      <c r="D169" s="19"/>
      <c r="E169" s="1"/>
      <c r="F169" s="1"/>
      <c r="G169" s="1"/>
      <c r="H169" s="1"/>
      <c r="I169" s="1"/>
      <c r="J169" s="176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 x14ac:dyDescent="0.35">
      <c r="A170" s="1"/>
      <c r="B170" s="19"/>
      <c r="C170" s="1"/>
      <c r="D170" s="19"/>
      <c r="E170" s="1"/>
      <c r="F170" s="1"/>
      <c r="G170" s="1"/>
      <c r="H170" s="1"/>
      <c r="I170" s="1"/>
      <c r="J170" s="176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 x14ac:dyDescent="0.35">
      <c r="A171" s="1"/>
      <c r="B171" s="19"/>
      <c r="C171" s="1"/>
      <c r="D171" s="19"/>
      <c r="E171" s="1"/>
      <c r="F171" s="1"/>
      <c r="G171" s="1"/>
      <c r="H171" s="1"/>
      <c r="I171" s="1"/>
      <c r="J171" s="176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 x14ac:dyDescent="0.35">
      <c r="A172" s="1"/>
      <c r="B172" s="19"/>
      <c r="C172" s="1"/>
      <c r="D172" s="19"/>
      <c r="E172" s="1"/>
      <c r="F172" s="1"/>
      <c r="G172" s="1"/>
      <c r="H172" s="1"/>
      <c r="I172" s="1"/>
      <c r="J172" s="176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 x14ac:dyDescent="0.35">
      <c r="A173" s="1"/>
      <c r="B173" s="19"/>
      <c r="C173" s="1"/>
      <c r="D173" s="19"/>
      <c r="E173" s="1"/>
      <c r="F173" s="1"/>
      <c r="G173" s="1"/>
      <c r="H173" s="1"/>
      <c r="I173" s="1"/>
      <c r="J173" s="176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 x14ac:dyDescent="0.35">
      <c r="A174" s="1"/>
      <c r="B174" s="19"/>
      <c r="C174" s="1"/>
      <c r="D174" s="19"/>
      <c r="E174" s="1"/>
      <c r="F174" s="1"/>
      <c r="G174" s="1"/>
      <c r="H174" s="1"/>
      <c r="I174" s="1"/>
      <c r="J174" s="176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 x14ac:dyDescent="0.35">
      <c r="A175" s="1"/>
      <c r="B175" s="19"/>
      <c r="C175" s="1"/>
      <c r="D175" s="19"/>
      <c r="E175" s="1"/>
      <c r="F175" s="1"/>
      <c r="G175" s="1"/>
      <c r="H175" s="1"/>
      <c r="I175" s="1"/>
      <c r="J175" s="176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 x14ac:dyDescent="0.35">
      <c r="A176" s="1"/>
      <c r="B176" s="19"/>
      <c r="C176" s="1"/>
      <c r="D176" s="19"/>
      <c r="E176" s="1"/>
      <c r="F176" s="1"/>
      <c r="G176" s="1"/>
      <c r="H176" s="1"/>
      <c r="I176" s="1"/>
      <c r="J176" s="176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 x14ac:dyDescent="0.35">
      <c r="A177" s="1"/>
      <c r="B177" s="19"/>
      <c r="C177" s="1"/>
      <c r="D177" s="19"/>
      <c r="E177" s="1"/>
      <c r="F177" s="1"/>
      <c r="G177" s="1"/>
      <c r="H177" s="1"/>
      <c r="I177" s="1"/>
      <c r="J177" s="176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 x14ac:dyDescent="0.35">
      <c r="A178" s="1"/>
      <c r="B178" s="19"/>
      <c r="C178" s="1"/>
      <c r="D178" s="19"/>
      <c r="E178" s="1"/>
      <c r="F178" s="1"/>
      <c r="G178" s="1"/>
      <c r="H178" s="1"/>
      <c r="I178" s="1"/>
      <c r="J178" s="176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 x14ac:dyDescent="0.35">
      <c r="A179" s="1"/>
      <c r="B179" s="19"/>
      <c r="C179" s="1"/>
      <c r="D179" s="19"/>
      <c r="E179" s="1"/>
      <c r="F179" s="1"/>
      <c r="G179" s="1"/>
      <c r="H179" s="1"/>
      <c r="I179" s="1"/>
      <c r="J179" s="176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 x14ac:dyDescent="0.35">
      <c r="A180" s="1"/>
      <c r="B180" s="19"/>
      <c r="C180" s="1"/>
      <c r="D180" s="19"/>
      <c r="E180" s="1"/>
      <c r="F180" s="1"/>
      <c r="G180" s="1"/>
      <c r="H180" s="1"/>
      <c r="I180" s="1"/>
      <c r="J180" s="176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 x14ac:dyDescent="0.35">
      <c r="A181" s="1"/>
      <c r="B181" s="19"/>
      <c r="C181" s="1"/>
      <c r="D181" s="19"/>
      <c r="E181" s="1"/>
      <c r="F181" s="1"/>
      <c r="G181" s="1"/>
      <c r="H181" s="1"/>
      <c r="I181" s="1"/>
      <c r="J181" s="176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 x14ac:dyDescent="0.35">
      <c r="A182" s="1"/>
      <c r="B182" s="19"/>
      <c r="C182" s="1"/>
      <c r="D182" s="19"/>
      <c r="E182" s="1"/>
      <c r="F182" s="1"/>
      <c r="G182" s="1"/>
      <c r="H182" s="1"/>
      <c r="I182" s="1"/>
      <c r="J182" s="176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 x14ac:dyDescent="0.35">
      <c r="A183" s="1"/>
      <c r="B183" s="19"/>
      <c r="C183" s="1"/>
      <c r="D183" s="19"/>
      <c r="E183" s="1"/>
      <c r="F183" s="1"/>
      <c r="G183" s="1"/>
      <c r="H183" s="1"/>
      <c r="I183" s="1"/>
      <c r="J183" s="176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 x14ac:dyDescent="0.35">
      <c r="A184" s="1"/>
      <c r="B184" s="19"/>
      <c r="C184" s="1"/>
      <c r="D184" s="19"/>
      <c r="E184" s="1"/>
      <c r="F184" s="1"/>
      <c r="G184" s="1"/>
      <c r="H184" s="1"/>
      <c r="I184" s="1"/>
      <c r="J184" s="176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 x14ac:dyDescent="0.35">
      <c r="A185" s="1"/>
      <c r="B185" s="19"/>
      <c r="C185" s="1"/>
      <c r="D185" s="19"/>
      <c r="E185" s="1"/>
      <c r="F185" s="1"/>
      <c r="G185" s="1"/>
      <c r="H185" s="1"/>
      <c r="I185" s="1"/>
      <c r="J185" s="176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 x14ac:dyDescent="0.35">
      <c r="A186" s="1"/>
      <c r="B186" s="19"/>
      <c r="C186" s="1"/>
      <c r="D186" s="19"/>
      <c r="E186" s="1"/>
      <c r="F186" s="1"/>
      <c r="G186" s="1"/>
      <c r="H186" s="1"/>
      <c r="I186" s="1"/>
      <c r="J186" s="176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 x14ac:dyDescent="0.35">
      <c r="A187" s="1"/>
      <c r="B187" s="19"/>
      <c r="C187" s="1"/>
      <c r="D187" s="19"/>
      <c r="E187" s="1"/>
      <c r="F187" s="1"/>
      <c r="G187" s="1"/>
      <c r="H187" s="1"/>
      <c r="I187" s="1"/>
      <c r="J187" s="176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 x14ac:dyDescent="0.35">
      <c r="A188" s="1"/>
      <c r="B188" s="19"/>
      <c r="C188" s="1"/>
      <c r="D188" s="19"/>
      <c r="E188" s="1"/>
      <c r="F188" s="1"/>
      <c r="G188" s="1"/>
      <c r="H188" s="1"/>
      <c r="I188" s="1"/>
      <c r="J188" s="176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 x14ac:dyDescent="0.35">
      <c r="A189" s="1"/>
      <c r="B189" s="19"/>
      <c r="C189" s="1"/>
      <c r="D189" s="19"/>
      <c r="E189" s="1"/>
      <c r="F189" s="1"/>
      <c r="G189" s="1"/>
      <c r="H189" s="1"/>
      <c r="I189" s="1"/>
      <c r="J189" s="176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 x14ac:dyDescent="0.35">
      <c r="A190" s="1"/>
      <c r="B190" s="19"/>
      <c r="C190" s="1"/>
      <c r="D190" s="19"/>
      <c r="E190" s="1"/>
      <c r="F190" s="1"/>
      <c r="G190" s="1"/>
      <c r="H190" s="1"/>
      <c r="I190" s="1"/>
      <c r="J190" s="176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 x14ac:dyDescent="0.35">
      <c r="A191" s="1"/>
      <c r="B191" s="19"/>
      <c r="C191" s="1"/>
      <c r="D191" s="19"/>
      <c r="E191" s="1"/>
      <c r="F191" s="1"/>
      <c r="G191" s="1"/>
      <c r="H191" s="1"/>
      <c r="I191" s="1"/>
      <c r="J191" s="176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 x14ac:dyDescent="0.35">
      <c r="A192" s="1"/>
      <c r="B192" s="19"/>
      <c r="C192" s="1"/>
      <c r="D192" s="19"/>
      <c r="E192" s="1"/>
      <c r="F192" s="1"/>
      <c r="G192" s="1"/>
      <c r="H192" s="1"/>
      <c r="I192" s="1"/>
      <c r="J192" s="176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 x14ac:dyDescent="0.35">
      <c r="A193" s="1"/>
      <c r="B193" s="19"/>
      <c r="C193" s="1"/>
      <c r="D193" s="19"/>
      <c r="E193" s="1"/>
      <c r="F193" s="1"/>
      <c r="G193" s="1"/>
      <c r="H193" s="1"/>
      <c r="I193" s="1"/>
      <c r="J193" s="176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 x14ac:dyDescent="0.35">
      <c r="A194" s="1"/>
      <c r="B194" s="19"/>
      <c r="C194" s="1"/>
      <c r="D194" s="19"/>
      <c r="E194" s="1"/>
      <c r="F194" s="1"/>
      <c r="G194" s="1"/>
      <c r="H194" s="1"/>
      <c r="I194" s="1"/>
      <c r="J194" s="176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 x14ac:dyDescent="0.35">
      <c r="A195" s="1"/>
      <c r="B195" s="19"/>
      <c r="C195" s="1"/>
      <c r="D195" s="19"/>
      <c r="E195" s="1"/>
      <c r="F195" s="1"/>
      <c r="G195" s="1"/>
      <c r="H195" s="1"/>
      <c r="I195" s="1"/>
      <c r="J195" s="176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 x14ac:dyDescent="0.35">
      <c r="A196" s="1"/>
      <c r="B196" s="19"/>
      <c r="C196" s="1"/>
      <c r="D196" s="19"/>
      <c r="E196" s="1"/>
      <c r="F196" s="1"/>
      <c r="G196" s="1"/>
      <c r="H196" s="1"/>
      <c r="I196" s="1"/>
      <c r="J196" s="176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 x14ac:dyDescent="0.35">
      <c r="A197" s="1"/>
      <c r="B197" s="19"/>
      <c r="C197" s="1"/>
      <c r="D197" s="19"/>
      <c r="E197" s="1"/>
      <c r="F197" s="1"/>
      <c r="G197" s="1"/>
      <c r="H197" s="1"/>
      <c r="I197" s="1"/>
      <c r="J197" s="176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 x14ac:dyDescent="0.35">
      <c r="A198" s="1"/>
      <c r="B198" s="19"/>
      <c r="C198" s="1"/>
      <c r="D198" s="19"/>
      <c r="E198" s="1"/>
      <c r="F198" s="1"/>
      <c r="G198" s="1"/>
      <c r="H198" s="1"/>
      <c r="I198" s="1"/>
      <c r="J198" s="176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 x14ac:dyDescent="0.35">
      <c r="A199" s="1"/>
      <c r="B199" s="19"/>
      <c r="C199" s="1"/>
      <c r="D199" s="19"/>
      <c r="E199" s="1"/>
      <c r="F199" s="1"/>
      <c r="G199" s="1"/>
      <c r="H199" s="1"/>
      <c r="I199" s="1"/>
      <c r="J199" s="176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 x14ac:dyDescent="0.35">
      <c r="A200" s="1"/>
      <c r="B200" s="19"/>
      <c r="C200" s="1"/>
      <c r="D200" s="19"/>
      <c r="E200" s="1"/>
      <c r="F200" s="1"/>
      <c r="G200" s="1"/>
      <c r="H200" s="1"/>
      <c r="I200" s="1"/>
      <c r="J200" s="176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 x14ac:dyDescent="0.35">
      <c r="A201" s="1"/>
      <c r="B201" s="19"/>
      <c r="C201" s="1"/>
      <c r="D201" s="19"/>
      <c r="E201" s="1"/>
      <c r="F201" s="1"/>
      <c r="G201" s="1"/>
      <c r="H201" s="1"/>
      <c r="I201" s="1"/>
      <c r="J201" s="176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 x14ac:dyDescent="0.35">
      <c r="A202" s="1"/>
      <c r="B202" s="19"/>
      <c r="C202" s="1"/>
      <c r="D202" s="19"/>
      <c r="E202" s="1"/>
      <c r="F202" s="1"/>
      <c r="G202" s="1"/>
      <c r="H202" s="1"/>
      <c r="I202" s="1"/>
      <c r="J202" s="176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 x14ac:dyDescent="0.35">
      <c r="A203" s="1"/>
      <c r="B203" s="19"/>
      <c r="C203" s="1"/>
      <c r="D203" s="19"/>
      <c r="E203" s="1"/>
      <c r="F203" s="1"/>
      <c r="G203" s="1"/>
      <c r="H203" s="1"/>
      <c r="I203" s="1"/>
      <c r="J203" s="176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 x14ac:dyDescent="0.35">
      <c r="A204" s="1"/>
      <c r="B204" s="19"/>
      <c r="C204" s="1"/>
      <c r="D204" s="19"/>
      <c r="E204" s="1"/>
      <c r="F204" s="1"/>
      <c r="G204" s="1"/>
      <c r="H204" s="1"/>
      <c r="I204" s="1"/>
      <c r="J204" s="176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 x14ac:dyDescent="0.35">
      <c r="A205" s="1"/>
      <c r="B205" s="19"/>
      <c r="C205" s="1"/>
      <c r="D205" s="19"/>
      <c r="E205" s="1"/>
      <c r="F205" s="1"/>
      <c r="G205" s="1"/>
      <c r="H205" s="1"/>
      <c r="I205" s="1"/>
      <c r="J205" s="176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 x14ac:dyDescent="0.35">
      <c r="A206" s="1"/>
      <c r="B206" s="19"/>
      <c r="C206" s="1"/>
      <c r="D206" s="19"/>
      <c r="E206" s="1"/>
      <c r="F206" s="1"/>
      <c r="G206" s="1"/>
      <c r="H206" s="1"/>
      <c r="I206" s="1"/>
      <c r="J206" s="176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 x14ac:dyDescent="0.35">
      <c r="A207" s="1"/>
      <c r="B207" s="19"/>
      <c r="C207" s="1"/>
      <c r="D207" s="19"/>
      <c r="E207" s="1"/>
      <c r="F207" s="1"/>
      <c r="G207" s="1"/>
      <c r="H207" s="1"/>
      <c r="I207" s="1"/>
      <c r="J207" s="176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 x14ac:dyDescent="0.35">
      <c r="A208" s="1"/>
      <c r="B208" s="19"/>
      <c r="C208" s="1"/>
      <c r="D208" s="19"/>
      <c r="E208" s="1"/>
      <c r="F208" s="1"/>
      <c r="G208" s="1"/>
      <c r="H208" s="1"/>
      <c r="I208" s="1"/>
      <c r="J208" s="176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 x14ac:dyDescent="0.35">
      <c r="A209" s="1"/>
      <c r="B209" s="19"/>
      <c r="C209" s="1"/>
      <c r="D209" s="19"/>
      <c r="E209" s="1"/>
      <c r="F209" s="1"/>
      <c r="G209" s="1"/>
      <c r="H209" s="1"/>
      <c r="I209" s="1"/>
      <c r="J209" s="176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 x14ac:dyDescent="0.35">
      <c r="A210" s="1"/>
      <c r="B210" s="19"/>
      <c r="C210" s="1"/>
      <c r="D210" s="19"/>
      <c r="E210" s="1"/>
      <c r="F210" s="1"/>
      <c r="G210" s="1"/>
      <c r="H210" s="1"/>
      <c r="I210" s="1"/>
      <c r="J210" s="176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 x14ac:dyDescent="0.35">
      <c r="A211" s="1"/>
      <c r="B211" s="19"/>
      <c r="C211" s="1"/>
      <c r="D211" s="19"/>
      <c r="E211" s="1"/>
      <c r="F211" s="1"/>
      <c r="G211" s="1"/>
      <c r="H211" s="1"/>
      <c r="I211" s="1"/>
      <c r="J211" s="176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 x14ac:dyDescent="0.35">
      <c r="A212" s="1"/>
      <c r="B212" s="19"/>
      <c r="C212" s="1"/>
      <c r="D212" s="19"/>
      <c r="E212" s="1"/>
      <c r="F212" s="1"/>
      <c r="G212" s="1"/>
      <c r="H212" s="1"/>
      <c r="I212" s="1"/>
      <c r="J212" s="176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 x14ac:dyDescent="0.35">
      <c r="A213" s="1"/>
      <c r="B213" s="19"/>
      <c r="C213" s="1"/>
      <c r="D213" s="19"/>
      <c r="E213" s="1"/>
      <c r="F213" s="1"/>
      <c r="G213" s="1"/>
      <c r="H213" s="1"/>
      <c r="I213" s="1"/>
      <c r="J213" s="176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 x14ac:dyDescent="0.35">
      <c r="A214" s="1"/>
      <c r="B214" s="19"/>
      <c r="C214" s="1"/>
      <c r="D214" s="19"/>
      <c r="E214" s="1"/>
      <c r="F214" s="1"/>
      <c r="G214" s="1"/>
      <c r="H214" s="1"/>
      <c r="I214" s="1"/>
      <c r="J214" s="176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 x14ac:dyDescent="0.35">
      <c r="A215" s="1"/>
      <c r="B215" s="19"/>
      <c r="C215" s="1"/>
      <c r="D215" s="19"/>
      <c r="E215" s="1"/>
      <c r="F215" s="1"/>
      <c r="G215" s="1"/>
      <c r="H215" s="1"/>
      <c r="I215" s="1"/>
      <c r="J215" s="176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35">
      <c r="A216" s="1"/>
      <c r="B216" s="19"/>
      <c r="C216" s="1"/>
      <c r="D216" s="19"/>
      <c r="E216" s="1"/>
      <c r="F216" s="1"/>
      <c r="G216" s="1"/>
      <c r="H216" s="1"/>
      <c r="I216" s="1"/>
      <c r="J216" s="176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35">
      <c r="A217" s="1"/>
      <c r="B217" s="19"/>
      <c r="C217" s="1"/>
      <c r="D217" s="19"/>
      <c r="E217" s="1"/>
      <c r="F217" s="1"/>
      <c r="G217" s="1"/>
      <c r="H217" s="1"/>
      <c r="I217" s="1"/>
      <c r="J217" s="176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35">
      <c r="A218" s="1"/>
      <c r="B218" s="19"/>
      <c r="C218" s="1"/>
      <c r="D218" s="19"/>
      <c r="E218" s="1"/>
      <c r="F218" s="1"/>
      <c r="G218" s="1"/>
      <c r="H218" s="1"/>
      <c r="I218" s="1"/>
      <c r="J218" s="176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35">
      <c r="A219" s="1"/>
      <c r="B219" s="19"/>
      <c r="C219" s="1"/>
      <c r="D219" s="19"/>
      <c r="E219" s="1"/>
      <c r="F219" s="1"/>
      <c r="G219" s="1"/>
      <c r="H219" s="1"/>
      <c r="I219" s="1"/>
      <c r="J219" s="176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35">
      <c r="A220" s="1"/>
      <c r="B220" s="19"/>
      <c r="C220" s="1"/>
      <c r="D220" s="19"/>
      <c r="E220" s="1"/>
      <c r="F220" s="1"/>
      <c r="G220" s="1"/>
      <c r="H220" s="1"/>
      <c r="I220" s="1"/>
      <c r="J220" s="176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35">
      <c r="A221" s="1"/>
      <c r="B221" s="19"/>
      <c r="C221" s="1"/>
      <c r="D221" s="19"/>
      <c r="E221" s="1"/>
      <c r="F221" s="1"/>
      <c r="G221" s="1"/>
      <c r="H221" s="1"/>
      <c r="I221" s="1"/>
      <c r="J221" s="176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35">
      <c r="A222" s="1"/>
      <c r="B222" s="19"/>
      <c r="C222" s="1"/>
      <c r="D222" s="19"/>
      <c r="E222" s="1"/>
      <c r="F222" s="1"/>
      <c r="G222" s="1"/>
      <c r="H222" s="1"/>
      <c r="I222" s="1"/>
      <c r="J222" s="176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35">
      <c r="A223" s="1"/>
      <c r="B223" s="19"/>
      <c r="C223" s="1"/>
      <c r="D223" s="19"/>
      <c r="E223" s="1"/>
      <c r="F223" s="1"/>
      <c r="G223" s="1"/>
      <c r="H223" s="1"/>
      <c r="I223" s="1"/>
      <c r="J223" s="176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35">
      <c r="A224" s="1"/>
      <c r="B224" s="19"/>
      <c r="C224" s="1"/>
      <c r="D224" s="19"/>
      <c r="E224" s="1"/>
      <c r="F224" s="1"/>
      <c r="G224" s="1"/>
      <c r="H224" s="1"/>
      <c r="I224" s="1"/>
      <c r="J224" s="176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35">
      <c r="A225" s="1"/>
      <c r="B225" s="19"/>
      <c r="C225" s="1"/>
      <c r="D225" s="19"/>
      <c r="E225" s="1"/>
      <c r="F225" s="1"/>
      <c r="G225" s="1"/>
      <c r="H225" s="1"/>
      <c r="I225" s="1"/>
      <c r="J225" s="176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35">
      <c r="A226" s="1"/>
      <c r="B226" s="19"/>
      <c r="C226" s="1"/>
      <c r="D226" s="19"/>
      <c r="E226" s="1"/>
      <c r="F226" s="1"/>
      <c r="G226" s="1"/>
      <c r="H226" s="1"/>
      <c r="I226" s="1"/>
      <c r="J226" s="176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35">
      <c r="A227" s="1"/>
      <c r="B227" s="19"/>
      <c r="C227" s="1"/>
      <c r="D227" s="19"/>
      <c r="E227" s="1"/>
      <c r="F227" s="1"/>
      <c r="G227" s="1"/>
      <c r="H227" s="1"/>
      <c r="I227" s="1"/>
      <c r="J227" s="176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35">
      <c r="A228" s="1"/>
      <c r="B228" s="19"/>
      <c r="C228" s="1"/>
      <c r="D228" s="19"/>
      <c r="E228" s="1"/>
      <c r="F228" s="1"/>
      <c r="G228" s="1"/>
      <c r="H228" s="1"/>
      <c r="I228" s="1"/>
      <c r="J228" s="176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35">
      <c r="A229" s="1"/>
      <c r="B229" s="19"/>
      <c r="C229" s="1"/>
      <c r="D229" s="19"/>
      <c r="E229" s="1"/>
      <c r="F229" s="1"/>
      <c r="G229" s="1"/>
      <c r="H229" s="1"/>
      <c r="I229" s="1"/>
      <c r="J229" s="176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35">
      <c r="A230" s="1"/>
      <c r="B230" s="19"/>
      <c r="C230" s="1"/>
      <c r="D230" s="19"/>
      <c r="E230" s="1"/>
      <c r="F230" s="1"/>
      <c r="G230" s="1"/>
      <c r="H230" s="1"/>
      <c r="I230" s="1"/>
      <c r="J230" s="176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35">
      <c r="A231" s="1"/>
      <c r="B231" s="19"/>
      <c r="C231" s="1"/>
      <c r="D231" s="19"/>
      <c r="E231" s="1"/>
      <c r="F231" s="1"/>
      <c r="G231" s="1"/>
      <c r="H231" s="1"/>
      <c r="I231" s="1"/>
      <c r="J231" s="176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35">
      <c r="A232" s="1"/>
      <c r="B232" s="19"/>
      <c r="C232" s="1"/>
      <c r="D232" s="19"/>
      <c r="E232" s="1"/>
      <c r="F232" s="1"/>
      <c r="G232" s="1"/>
      <c r="H232" s="1"/>
      <c r="I232" s="1"/>
      <c r="J232" s="176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35">
      <c r="A233" s="1"/>
      <c r="B233" s="19"/>
      <c r="C233" s="1"/>
      <c r="D233" s="19"/>
      <c r="E233" s="1"/>
      <c r="F233" s="1"/>
      <c r="G233" s="1"/>
      <c r="H233" s="1"/>
      <c r="I233" s="1"/>
      <c r="J233" s="176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35">
      <c r="A234" s="1"/>
      <c r="B234" s="19"/>
      <c r="C234" s="1"/>
      <c r="D234" s="19"/>
      <c r="E234" s="1"/>
      <c r="F234" s="1"/>
      <c r="G234" s="1"/>
      <c r="H234" s="1"/>
      <c r="I234" s="1"/>
      <c r="J234" s="176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35">
      <c r="A235" s="1"/>
      <c r="B235" s="19"/>
      <c r="C235" s="1"/>
      <c r="D235" s="19"/>
      <c r="E235" s="1"/>
      <c r="F235" s="1"/>
      <c r="G235" s="1"/>
      <c r="H235" s="1"/>
      <c r="I235" s="1"/>
      <c r="J235" s="176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35">
      <c r="A236" s="1"/>
      <c r="B236" s="19"/>
      <c r="C236" s="1"/>
      <c r="D236" s="19"/>
      <c r="E236" s="1"/>
      <c r="F236" s="1"/>
      <c r="G236" s="1"/>
      <c r="H236" s="1"/>
      <c r="I236" s="1"/>
      <c r="J236" s="176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35">
      <c r="A237" s="1"/>
      <c r="B237" s="19"/>
      <c r="C237" s="1"/>
      <c r="D237" s="19"/>
      <c r="E237" s="1"/>
      <c r="F237" s="1"/>
      <c r="G237" s="1"/>
      <c r="H237" s="1"/>
      <c r="I237" s="1"/>
      <c r="J237" s="176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35">
      <c r="A238" s="1"/>
      <c r="B238" s="19"/>
      <c r="C238" s="1"/>
      <c r="D238" s="19"/>
      <c r="E238" s="1"/>
      <c r="F238" s="1"/>
      <c r="G238" s="1"/>
      <c r="H238" s="1"/>
      <c r="I238" s="1"/>
      <c r="J238" s="176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35">
      <c r="A239" s="1"/>
      <c r="B239" s="19"/>
      <c r="C239" s="1"/>
      <c r="D239" s="19"/>
      <c r="E239" s="1"/>
      <c r="F239" s="1"/>
      <c r="G239" s="1"/>
      <c r="H239" s="1"/>
      <c r="I239" s="1"/>
      <c r="J239" s="176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35">
      <c r="A240" s="1"/>
      <c r="B240" s="19"/>
      <c r="C240" s="1"/>
      <c r="D240" s="19"/>
      <c r="E240" s="1"/>
      <c r="F240" s="1"/>
      <c r="G240" s="1"/>
      <c r="H240" s="1"/>
      <c r="I240" s="1"/>
      <c r="J240" s="176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35">
      <c r="A241" s="1"/>
      <c r="B241" s="19"/>
      <c r="C241" s="1"/>
      <c r="D241" s="19"/>
      <c r="E241" s="1"/>
      <c r="F241" s="1"/>
      <c r="G241" s="1"/>
      <c r="H241" s="1"/>
      <c r="I241" s="1"/>
      <c r="J241" s="176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35">
      <c r="A242" s="1"/>
      <c r="B242" s="19"/>
      <c r="C242" s="1"/>
      <c r="D242" s="19"/>
      <c r="E242" s="1"/>
      <c r="F242" s="1"/>
      <c r="G242" s="1"/>
      <c r="H242" s="1"/>
      <c r="I242" s="1"/>
      <c r="J242" s="176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35">
      <c r="A243" s="1"/>
      <c r="B243" s="19"/>
      <c r="C243" s="1"/>
      <c r="D243" s="19"/>
      <c r="E243" s="1"/>
      <c r="F243" s="1"/>
      <c r="G243" s="1"/>
      <c r="H243" s="1"/>
      <c r="I243" s="1"/>
      <c r="J243" s="176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35">
      <c r="A244" s="1"/>
      <c r="B244" s="19"/>
      <c r="C244" s="1"/>
      <c r="D244" s="19"/>
      <c r="E244" s="1"/>
      <c r="F244" s="1"/>
      <c r="G244" s="1"/>
      <c r="H244" s="1"/>
      <c r="I244" s="1"/>
      <c r="J244" s="176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35">
      <c r="A245" s="1"/>
      <c r="B245" s="19"/>
      <c r="C245" s="1"/>
      <c r="D245" s="19"/>
      <c r="E245" s="1"/>
      <c r="F245" s="1"/>
      <c r="G245" s="1"/>
      <c r="H245" s="1"/>
      <c r="I245" s="1"/>
      <c r="J245" s="176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35">
      <c r="A246" s="1"/>
      <c r="B246" s="19"/>
      <c r="C246" s="1"/>
      <c r="D246" s="19"/>
      <c r="E246" s="1"/>
      <c r="F246" s="1"/>
      <c r="G246" s="1"/>
      <c r="H246" s="1"/>
      <c r="I246" s="1"/>
      <c r="J246" s="176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35">
      <c r="A247" s="1"/>
      <c r="B247" s="19"/>
      <c r="C247" s="1"/>
      <c r="D247" s="19"/>
      <c r="E247" s="1"/>
      <c r="F247" s="1"/>
      <c r="G247" s="1"/>
      <c r="H247" s="1"/>
      <c r="I247" s="1"/>
      <c r="J247" s="176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35">
      <c r="A248" s="1"/>
      <c r="B248" s="19"/>
      <c r="C248" s="1"/>
      <c r="D248" s="19"/>
      <c r="E248" s="1"/>
      <c r="F248" s="1"/>
      <c r="G248" s="1"/>
      <c r="H248" s="1"/>
      <c r="I248" s="1"/>
      <c r="J248" s="176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35">
      <c r="A249" s="1"/>
      <c r="B249" s="19"/>
      <c r="C249" s="1"/>
      <c r="D249" s="19"/>
      <c r="E249" s="1"/>
      <c r="F249" s="1"/>
      <c r="G249" s="1"/>
      <c r="H249" s="1"/>
      <c r="I249" s="1"/>
      <c r="J249" s="176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35">
      <c r="A250" s="1"/>
      <c r="B250" s="19"/>
      <c r="C250" s="1"/>
      <c r="D250" s="19"/>
      <c r="E250" s="1"/>
      <c r="F250" s="1"/>
      <c r="G250" s="1"/>
      <c r="H250" s="1"/>
      <c r="I250" s="1"/>
      <c r="J250" s="176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35">
      <c r="A251" s="1"/>
      <c r="B251" s="19"/>
      <c r="C251" s="1"/>
      <c r="D251" s="19"/>
      <c r="E251" s="1"/>
      <c r="F251" s="1"/>
      <c r="G251" s="1"/>
      <c r="H251" s="1"/>
      <c r="I251" s="1"/>
      <c r="J251" s="176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35">
      <c r="A252" s="1"/>
      <c r="B252" s="19"/>
      <c r="C252" s="1"/>
      <c r="D252" s="19"/>
      <c r="E252" s="1"/>
      <c r="F252" s="1"/>
      <c r="G252" s="1"/>
      <c r="H252" s="1"/>
      <c r="I252" s="1"/>
      <c r="J252" s="176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35">
      <c r="A253" s="1"/>
      <c r="B253" s="19"/>
      <c r="C253" s="1"/>
      <c r="D253" s="19"/>
      <c r="E253" s="1"/>
      <c r="F253" s="1"/>
      <c r="G253" s="1"/>
      <c r="H253" s="1"/>
      <c r="I253" s="1"/>
      <c r="J253" s="176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35">
      <c r="A254" s="1"/>
      <c r="B254" s="19"/>
      <c r="C254" s="1"/>
      <c r="D254" s="19"/>
      <c r="E254" s="1"/>
      <c r="F254" s="1"/>
      <c r="G254" s="1"/>
      <c r="H254" s="1"/>
      <c r="I254" s="1"/>
      <c r="J254" s="176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35">
      <c r="A255" s="1"/>
      <c r="B255" s="19"/>
      <c r="C255" s="1"/>
      <c r="D255" s="19"/>
      <c r="E255" s="1"/>
      <c r="F255" s="1"/>
      <c r="G255" s="1"/>
      <c r="H255" s="1"/>
      <c r="I255" s="1"/>
      <c r="J255" s="176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35">
      <c r="A256" s="1"/>
      <c r="B256" s="19"/>
      <c r="C256" s="1"/>
      <c r="D256" s="19"/>
      <c r="E256" s="1"/>
      <c r="F256" s="1"/>
      <c r="G256" s="1"/>
      <c r="H256" s="1"/>
      <c r="I256" s="1"/>
      <c r="J256" s="176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35">
      <c r="A257" s="1"/>
      <c r="B257" s="19"/>
      <c r="C257" s="1"/>
      <c r="D257" s="19"/>
      <c r="E257" s="1"/>
      <c r="F257" s="1"/>
      <c r="G257" s="1"/>
      <c r="H257" s="1"/>
      <c r="I257" s="1"/>
      <c r="J257" s="176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35">
      <c r="A258" s="1"/>
      <c r="B258" s="19"/>
      <c r="C258" s="1"/>
      <c r="D258" s="19"/>
      <c r="E258" s="1"/>
      <c r="F258" s="1"/>
      <c r="G258" s="1"/>
      <c r="H258" s="1"/>
      <c r="I258" s="1"/>
      <c r="J258" s="176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35">
      <c r="A259" s="1"/>
      <c r="B259" s="19"/>
      <c r="C259" s="1"/>
      <c r="D259" s="19"/>
      <c r="E259" s="1"/>
      <c r="F259" s="1"/>
      <c r="G259" s="1"/>
      <c r="H259" s="1"/>
      <c r="I259" s="1"/>
      <c r="J259" s="176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35">
      <c r="A260" s="1"/>
      <c r="B260" s="19"/>
      <c r="C260" s="1"/>
      <c r="D260" s="19"/>
      <c r="E260" s="1"/>
      <c r="F260" s="1"/>
      <c r="G260" s="1"/>
      <c r="H260" s="1"/>
      <c r="I260" s="1"/>
      <c r="J260" s="176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35">
      <c r="A261" s="1"/>
      <c r="B261" s="19"/>
      <c r="C261" s="1"/>
      <c r="D261" s="19"/>
      <c r="E261" s="1"/>
      <c r="F261" s="1"/>
      <c r="G261" s="1"/>
      <c r="H261" s="1"/>
      <c r="I261" s="1"/>
      <c r="J261" s="176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35">
      <c r="A262" s="1"/>
      <c r="B262" s="19"/>
      <c r="C262" s="1"/>
      <c r="D262" s="19"/>
      <c r="E262" s="1"/>
      <c r="F262" s="1"/>
      <c r="G262" s="1"/>
      <c r="H262" s="1"/>
      <c r="I262" s="1"/>
      <c r="J262" s="176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35">
      <c r="A263" s="1"/>
      <c r="B263" s="19"/>
      <c r="C263" s="1"/>
      <c r="D263" s="19"/>
      <c r="E263" s="1"/>
      <c r="F263" s="1"/>
      <c r="G263" s="1"/>
      <c r="H263" s="1"/>
      <c r="I263" s="1"/>
      <c r="J263" s="176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35">
      <c r="A264" s="1"/>
      <c r="B264" s="19"/>
      <c r="C264" s="1"/>
      <c r="D264" s="19"/>
      <c r="E264" s="1"/>
      <c r="F264" s="1"/>
      <c r="G264" s="1"/>
      <c r="H264" s="1"/>
      <c r="I264" s="1"/>
      <c r="J264" s="176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35">
      <c r="A265" s="1"/>
      <c r="B265" s="19"/>
      <c r="C265" s="1"/>
      <c r="D265" s="19"/>
      <c r="E265" s="1"/>
      <c r="F265" s="1"/>
      <c r="G265" s="1"/>
      <c r="H265" s="1"/>
      <c r="I265" s="1"/>
      <c r="J265" s="176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35">
      <c r="A266" s="1"/>
      <c r="B266" s="19"/>
      <c r="C266" s="1"/>
      <c r="D266" s="19"/>
      <c r="E266" s="1"/>
      <c r="F266" s="1"/>
      <c r="G266" s="1"/>
      <c r="H266" s="1"/>
      <c r="I266" s="1"/>
      <c r="J266" s="176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35">
      <c r="A267" s="1"/>
      <c r="B267" s="19"/>
      <c r="C267" s="1"/>
      <c r="D267" s="19"/>
      <c r="E267" s="1"/>
      <c r="F267" s="1"/>
      <c r="G267" s="1"/>
      <c r="H267" s="1"/>
      <c r="I267" s="1"/>
      <c r="J267" s="176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35">
      <c r="A268" s="1"/>
      <c r="B268" s="19"/>
      <c r="C268" s="1"/>
      <c r="D268" s="19"/>
      <c r="E268" s="1"/>
      <c r="F268" s="1"/>
      <c r="G268" s="1"/>
      <c r="H268" s="1"/>
      <c r="I268" s="1"/>
      <c r="J268" s="176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35">
      <c r="A269" s="1"/>
      <c r="B269" s="19"/>
      <c r="C269" s="1"/>
      <c r="D269" s="19"/>
      <c r="E269" s="1"/>
      <c r="F269" s="1"/>
      <c r="G269" s="1"/>
      <c r="H269" s="1"/>
      <c r="I269" s="1"/>
      <c r="J269" s="176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35">
      <c r="A270" s="1"/>
      <c r="B270" s="19"/>
      <c r="C270" s="1"/>
      <c r="D270" s="19"/>
      <c r="E270" s="1"/>
      <c r="F270" s="1"/>
      <c r="G270" s="1"/>
      <c r="H270" s="1"/>
      <c r="I270" s="1"/>
      <c r="J270" s="176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35">
      <c r="A271" s="1"/>
      <c r="B271" s="19"/>
      <c r="C271" s="1"/>
      <c r="D271" s="19"/>
      <c r="E271" s="1"/>
      <c r="F271" s="1"/>
      <c r="G271" s="1"/>
      <c r="H271" s="1"/>
      <c r="I271" s="1"/>
      <c r="J271" s="176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35">
      <c r="A272" s="1"/>
      <c r="B272" s="19"/>
      <c r="C272" s="1"/>
      <c r="D272" s="19"/>
      <c r="E272" s="1"/>
      <c r="F272" s="1"/>
      <c r="G272" s="1"/>
      <c r="H272" s="1"/>
      <c r="I272" s="1"/>
      <c r="J272" s="176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35">
      <c r="A273" s="1"/>
      <c r="B273" s="19"/>
      <c r="C273" s="1"/>
      <c r="D273" s="19"/>
      <c r="E273" s="1"/>
      <c r="F273" s="1"/>
      <c r="G273" s="1"/>
      <c r="H273" s="1"/>
      <c r="I273" s="1"/>
      <c r="J273" s="176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35">
      <c r="A274" s="1"/>
      <c r="B274" s="19"/>
      <c r="C274" s="1"/>
      <c r="D274" s="19"/>
      <c r="E274" s="1"/>
      <c r="F274" s="1"/>
      <c r="G274" s="1"/>
      <c r="H274" s="1"/>
      <c r="I274" s="1"/>
      <c r="J274" s="176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35">
      <c r="A275" s="1"/>
      <c r="B275" s="19"/>
      <c r="C275" s="1"/>
      <c r="D275" s="19"/>
      <c r="E275" s="1"/>
      <c r="F275" s="1"/>
      <c r="G275" s="1"/>
      <c r="H275" s="1"/>
      <c r="I275" s="1"/>
      <c r="J275" s="176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35">
      <c r="A276" s="1"/>
      <c r="B276" s="19"/>
      <c r="C276" s="1"/>
      <c r="D276" s="19"/>
      <c r="E276" s="1"/>
      <c r="F276" s="1"/>
      <c r="G276" s="1"/>
      <c r="H276" s="1"/>
      <c r="I276" s="1"/>
      <c r="J276" s="176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35">
      <c r="A277" s="1"/>
      <c r="B277" s="19"/>
      <c r="C277" s="1"/>
      <c r="D277" s="19"/>
      <c r="E277" s="1"/>
      <c r="F277" s="1"/>
      <c r="G277" s="1"/>
      <c r="H277" s="1"/>
      <c r="I277" s="1"/>
      <c r="J277" s="176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35">
      <c r="A278" s="1"/>
      <c r="B278" s="19"/>
      <c r="C278" s="1"/>
      <c r="D278" s="19"/>
      <c r="E278" s="1"/>
      <c r="F278" s="1"/>
      <c r="G278" s="1"/>
      <c r="H278" s="1"/>
      <c r="I278" s="1"/>
      <c r="J278" s="176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35">
      <c r="A279" s="1"/>
      <c r="B279" s="19"/>
      <c r="C279" s="1"/>
      <c r="D279" s="19"/>
      <c r="E279" s="1"/>
      <c r="F279" s="1"/>
      <c r="G279" s="1"/>
      <c r="H279" s="1"/>
      <c r="I279" s="1"/>
      <c r="J279" s="176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35">
      <c r="A280" s="1"/>
      <c r="B280" s="19"/>
      <c r="C280" s="1"/>
      <c r="D280" s="19"/>
      <c r="E280" s="1"/>
      <c r="F280" s="1"/>
      <c r="G280" s="1"/>
      <c r="H280" s="1"/>
      <c r="I280" s="1"/>
      <c r="J280" s="176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35">
      <c r="A281" s="1"/>
      <c r="B281" s="19"/>
      <c r="C281" s="1"/>
      <c r="D281" s="19"/>
      <c r="E281" s="1"/>
      <c r="F281" s="1"/>
      <c r="G281" s="1"/>
      <c r="H281" s="1"/>
      <c r="I281" s="1"/>
      <c r="J281" s="176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35">
      <c r="A282" s="1"/>
      <c r="B282" s="19"/>
      <c r="C282" s="1"/>
      <c r="D282" s="19"/>
      <c r="E282" s="1"/>
      <c r="F282" s="1"/>
      <c r="G282" s="1"/>
      <c r="H282" s="1"/>
      <c r="I282" s="1"/>
      <c r="J282" s="176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35">
      <c r="A283" s="1"/>
      <c r="B283" s="19"/>
      <c r="C283" s="1"/>
      <c r="D283" s="19"/>
      <c r="E283" s="1"/>
      <c r="F283" s="1"/>
      <c r="G283" s="1"/>
      <c r="H283" s="1"/>
      <c r="I283" s="1"/>
      <c r="J283" s="176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35">
      <c r="A284" s="1"/>
      <c r="B284" s="19"/>
      <c r="C284" s="1"/>
      <c r="D284" s="19"/>
      <c r="E284" s="1"/>
      <c r="F284" s="1"/>
      <c r="G284" s="1"/>
      <c r="H284" s="1"/>
      <c r="I284" s="1"/>
      <c r="J284" s="176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35">
      <c r="A285" s="1"/>
      <c r="B285" s="19"/>
      <c r="C285" s="1"/>
      <c r="D285" s="19"/>
      <c r="E285" s="1"/>
      <c r="F285" s="1"/>
      <c r="G285" s="1"/>
      <c r="H285" s="1"/>
      <c r="I285" s="1"/>
      <c r="J285" s="176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35">
      <c r="A286" s="1"/>
      <c r="B286" s="19"/>
      <c r="C286" s="1"/>
      <c r="D286" s="19"/>
      <c r="E286" s="1"/>
      <c r="F286" s="1"/>
      <c r="G286" s="1"/>
      <c r="H286" s="1"/>
      <c r="I286" s="1"/>
      <c r="J286" s="176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35">
      <c r="A287" s="1"/>
      <c r="B287" s="19"/>
      <c r="C287" s="1"/>
      <c r="D287" s="19"/>
      <c r="E287" s="1"/>
      <c r="F287" s="1"/>
      <c r="G287" s="1"/>
      <c r="H287" s="1"/>
      <c r="I287" s="1"/>
      <c r="J287" s="176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35">
      <c r="A288" s="1"/>
      <c r="B288" s="19"/>
      <c r="C288" s="1"/>
      <c r="D288" s="19"/>
      <c r="E288" s="1"/>
      <c r="F288" s="1"/>
      <c r="G288" s="1"/>
      <c r="H288" s="1"/>
      <c r="I288" s="1"/>
      <c r="J288" s="176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35">
      <c r="A289" s="1"/>
      <c r="B289" s="19"/>
      <c r="C289" s="1"/>
      <c r="D289" s="19"/>
      <c r="E289" s="1"/>
      <c r="F289" s="1"/>
      <c r="G289" s="1"/>
      <c r="H289" s="1"/>
      <c r="I289" s="1"/>
      <c r="J289" s="176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35">
      <c r="A290" s="1"/>
      <c r="B290" s="19"/>
      <c r="C290" s="1"/>
      <c r="D290" s="19"/>
      <c r="E290" s="1"/>
      <c r="F290" s="1"/>
      <c r="G290" s="1"/>
      <c r="H290" s="1"/>
      <c r="I290" s="1"/>
      <c r="J290" s="176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35">
      <c r="A291" s="1"/>
      <c r="B291" s="19"/>
      <c r="C291" s="1"/>
      <c r="D291" s="19"/>
      <c r="E291" s="1"/>
      <c r="F291" s="1"/>
      <c r="G291" s="1"/>
      <c r="H291" s="1"/>
      <c r="I291" s="1"/>
      <c r="J291" s="176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35">
      <c r="A292" s="1"/>
      <c r="B292" s="19"/>
      <c r="C292" s="1"/>
      <c r="D292" s="19"/>
      <c r="E292" s="1"/>
      <c r="F292" s="1"/>
      <c r="G292" s="1"/>
      <c r="H292" s="1"/>
      <c r="I292" s="1"/>
      <c r="J292" s="176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35">
      <c r="A293" s="1"/>
      <c r="B293" s="19"/>
      <c r="C293" s="1"/>
      <c r="D293" s="19"/>
      <c r="E293" s="1"/>
      <c r="F293" s="1"/>
      <c r="G293" s="1"/>
      <c r="H293" s="1"/>
      <c r="I293" s="1"/>
      <c r="J293" s="176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35">
      <c r="A294" s="1"/>
      <c r="B294" s="19"/>
      <c r="C294" s="1"/>
      <c r="D294" s="19"/>
      <c r="E294" s="1"/>
      <c r="F294" s="1"/>
      <c r="G294" s="1"/>
      <c r="H294" s="1"/>
      <c r="I294" s="1"/>
      <c r="J294" s="176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35">
      <c r="A295" s="1"/>
      <c r="B295" s="19"/>
      <c r="C295" s="1"/>
      <c r="D295" s="19"/>
      <c r="E295" s="1"/>
      <c r="F295" s="1"/>
      <c r="G295" s="1"/>
      <c r="H295" s="1"/>
      <c r="I295" s="1"/>
      <c r="J295" s="176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35">
      <c r="A296" s="1"/>
      <c r="B296" s="19"/>
      <c r="C296" s="1"/>
      <c r="D296" s="19"/>
      <c r="E296" s="1"/>
      <c r="F296" s="1"/>
      <c r="G296" s="1"/>
      <c r="H296" s="1"/>
      <c r="I296" s="1"/>
      <c r="J296" s="176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35">
      <c r="A297" s="1"/>
      <c r="B297" s="19"/>
      <c r="C297" s="1"/>
      <c r="D297" s="19"/>
      <c r="E297" s="1"/>
      <c r="F297" s="1"/>
      <c r="G297" s="1"/>
      <c r="H297" s="1"/>
      <c r="I297" s="1"/>
      <c r="J297" s="176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35">
      <c r="A298" s="1"/>
      <c r="B298" s="19"/>
      <c r="C298" s="1"/>
      <c r="D298" s="19"/>
      <c r="E298" s="1"/>
      <c r="F298" s="1"/>
      <c r="G298" s="1"/>
      <c r="H298" s="1"/>
      <c r="I298" s="1"/>
      <c r="J298" s="176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35">
      <c r="A299" s="1"/>
      <c r="B299" s="19"/>
      <c r="C299" s="1"/>
      <c r="D299" s="19"/>
      <c r="E299" s="1"/>
      <c r="F299" s="1"/>
      <c r="G299" s="1"/>
      <c r="H299" s="1"/>
      <c r="I299" s="1"/>
      <c r="J299" s="176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35">
      <c r="A300" s="1"/>
      <c r="B300" s="19"/>
      <c r="C300" s="1"/>
      <c r="D300" s="19"/>
      <c r="E300" s="1"/>
      <c r="F300" s="1"/>
      <c r="G300" s="1"/>
      <c r="H300" s="1"/>
      <c r="I300" s="1"/>
      <c r="J300" s="176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35">
      <c r="A301" s="1"/>
      <c r="B301" s="19"/>
      <c r="C301" s="1"/>
      <c r="D301" s="19"/>
      <c r="E301" s="1"/>
      <c r="F301" s="1"/>
      <c r="G301" s="1"/>
      <c r="H301" s="1"/>
      <c r="I301" s="1"/>
      <c r="J301" s="176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35">
      <c r="A302" s="1"/>
      <c r="B302" s="19"/>
      <c r="C302" s="1"/>
      <c r="D302" s="19"/>
      <c r="E302" s="1"/>
      <c r="F302" s="1"/>
      <c r="G302" s="1"/>
      <c r="H302" s="1"/>
      <c r="I302" s="1"/>
      <c r="J302" s="176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35">
      <c r="A303" s="1"/>
      <c r="B303" s="19"/>
      <c r="C303" s="1"/>
      <c r="D303" s="19"/>
      <c r="E303" s="1"/>
      <c r="F303" s="1"/>
      <c r="G303" s="1"/>
      <c r="H303" s="1"/>
      <c r="I303" s="1"/>
      <c r="J303" s="176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35">
      <c r="A304" s="1"/>
      <c r="B304" s="19"/>
      <c r="C304" s="1"/>
      <c r="D304" s="19"/>
      <c r="E304" s="1"/>
      <c r="F304" s="1"/>
      <c r="G304" s="1"/>
      <c r="H304" s="1"/>
      <c r="I304" s="1"/>
      <c r="J304" s="176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35">
      <c r="A305" s="1"/>
      <c r="B305" s="19"/>
      <c r="C305" s="1"/>
      <c r="D305" s="19"/>
      <c r="E305" s="1"/>
      <c r="F305" s="1"/>
      <c r="G305" s="1"/>
      <c r="H305" s="1"/>
      <c r="I305" s="1"/>
      <c r="J305" s="176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35">
      <c r="A306" s="1"/>
      <c r="B306" s="19"/>
      <c r="C306" s="1"/>
      <c r="D306" s="19"/>
      <c r="E306" s="1"/>
      <c r="F306" s="1"/>
      <c r="G306" s="1"/>
      <c r="H306" s="1"/>
      <c r="I306" s="1"/>
      <c r="J306" s="176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35">
      <c r="A307" s="1"/>
      <c r="B307" s="19"/>
      <c r="C307" s="1"/>
      <c r="D307" s="19"/>
      <c r="E307" s="1"/>
      <c r="F307" s="1"/>
      <c r="G307" s="1"/>
      <c r="H307" s="1"/>
      <c r="I307" s="1"/>
      <c r="J307" s="176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35">
      <c r="A308" s="1"/>
      <c r="B308" s="19"/>
      <c r="C308" s="1"/>
      <c r="D308" s="19"/>
      <c r="E308" s="1"/>
      <c r="F308" s="1"/>
      <c r="G308" s="1"/>
      <c r="H308" s="1"/>
      <c r="I308" s="1"/>
      <c r="J308" s="176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35">
      <c r="A309" s="1"/>
      <c r="B309" s="19"/>
      <c r="C309" s="1"/>
      <c r="D309" s="19"/>
      <c r="E309" s="1"/>
      <c r="F309" s="1"/>
      <c r="G309" s="1"/>
      <c r="H309" s="1"/>
      <c r="I309" s="1"/>
      <c r="J309" s="176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35">
      <c r="A310" s="1"/>
      <c r="B310" s="19"/>
      <c r="C310" s="1"/>
      <c r="D310" s="19"/>
      <c r="E310" s="1"/>
      <c r="F310" s="1"/>
      <c r="G310" s="1"/>
      <c r="H310" s="1"/>
      <c r="I310" s="1"/>
      <c r="J310" s="176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35">
      <c r="A311" s="1"/>
      <c r="B311" s="19"/>
      <c r="C311" s="1"/>
      <c r="D311" s="19"/>
      <c r="E311" s="1"/>
      <c r="F311" s="1"/>
      <c r="G311" s="1"/>
      <c r="H311" s="1"/>
      <c r="I311" s="1"/>
      <c r="J311" s="176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35">
      <c r="A312" s="1"/>
      <c r="B312" s="19"/>
      <c r="C312" s="1"/>
      <c r="D312" s="19"/>
      <c r="E312" s="1"/>
      <c r="F312" s="1"/>
      <c r="G312" s="1"/>
      <c r="H312" s="1"/>
      <c r="I312" s="1"/>
      <c r="J312" s="176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35">
      <c r="A313" s="1"/>
      <c r="B313" s="19"/>
      <c r="C313" s="1"/>
      <c r="D313" s="19"/>
      <c r="E313" s="1"/>
      <c r="F313" s="1"/>
      <c r="G313" s="1"/>
      <c r="H313" s="1"/>
      <c r="I313" s="1"/>
      <c r="J313" s="176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35">
      <c r="A314" s="1"/>
      <c r="B314" s="19"/>
      <c r="C314" s="1"/>
      <c r="D314" s="19"/>
      <c r="E314" s="1"/>
      <c r="F314" s="1"/>
      <c r="G314" s="1"/>
      <c r="H314" s="1"/>
      <c r="I314" s="1"/>
      <c r="J314" s="176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35">
      <c r="A315" s="1"/>
      <c r="B315" s="19"/>
      <c r="C315" s="1"/>
      <c r="D315" s="19"/>
      <c r="E315" s="1"/>
      <c r="F315" s="1"/>
      <c r="G315" s="1"/>
      <c r="H315" s="1"/>
      <c r="I315" s="1"/>
      <c r="J315" s="176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35">
      <c r="A316" s="1"/>
      <c r="B316" s="19"/>
      <c r="C316" s="1"/>
      <c r="D316" s="19"/>
      <c r="E316" s="1"/>
      <c r="F316" s="1"/>
      <c r="G316" s="1"/>
      <c r="H316" s="1"/>
      <c r="I316" s="1"/>
      <c r="J316" s="176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35">
      <c r="A317" s="1"/>
      <c r="B317" s="19"/>
      <c r="C317" s="1"/>
      <c r="D317" s="19"/>
      <c r="E317" s="1"/>
      <c r="F317" s="1"/>
      <c r="G317" s="1"/>
      <c r="H317" s="1"/>
      <c r="I317" s="1"/>
      <c r="J317" s="176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35">
      <c r="A318" s="1"/>
      <c r="B318" s="19"/>
      <c r="C318" s="1"/>
      <c r="D318" s="19"/>
      <c r="E318" s="1"/>
      <c r="F318" s="1"/>
      <c r="G318" s="1"/>
      <c r="H318" s="1"/>
      <c r="I318" s="1"/>
      <c r="J318" s="176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35">
      <c r="A319" s="1"/>
      <c r="B319" s="19"/>
      <c r="C319" s="1"/>
      <c r="D319" s="19"/>
      <c r="E319" s="1"/>
      <c r="F319" s="1"/>
      <c r="G319" s="1"/>
      <c r="H319" s="1"/>
      <c r="I319" s="1"/>
      <c r="J319" s="176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35">
      <c r="A320" s="1"/>
      <c r="B320" s="19"/>
      <c r="C320" s="1"/>
      <c r="D320" s="19"/>
      <c r="E320" s="1"/>
      <c r="F320" s="1"/>
      <c r="G320" s="1"/>
      <c r="H320" s="1"/>
      <c r="I320" s="1"/>
      <c r="J320" s="176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35">
      <c r="A321" s="1"/>
      <c r="B321" s="19"/>
      <c r="C321" s="1"/>
      <c r="D321" s="19"/>
      <c r="E321" s="1"/>
      <c r="F321" s="1"/>
      <c r="G321" s="1"/>
      <c r="H321" s="1"/>
      <c r="I321" s="1"/>
      <c r="J321" s="176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35">
      <c r="A322" s="1"/>
      <c r="B322" s="19"/>
      <c r="C322" s="1"/>
      <c r="D322" s="19"/>
      <c r="E322" s="1"/>
      <c r="F322" s="1"/>
      <c r="G322" s="1"/>
      <c r="H322" s="1"/>
      <c r="I322" s="1"/>
      <c r="J322" s="176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35">
      <c r="A323" s="1"/>
      <c r="B323" s="19"/>
      <c r="C323" s="1"/>
      <c r="D323" s="19"/>
      <c r="E323" s="1"/>
      <c r="F323" s="1"/>
      <c r="G323" s="1"/>
      <c r="H323" s="1"/>
      <c r="I323" s="1"/>
      <c r="J323" s="176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35">
      <c r="A324" s="1"/>
      <c r="B324" s="19"/>
      <c r="C324" s="1"/>
      <c r="D324" s="19"/>
      <c r="E324" s="1"/>
      <c r="F324" s="1"/>
      <c r="G324" s="1"/>
      <c r="H324" s="1"/>
      <c r="I324" s="1"/>
      <c r="J324" s="176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35">
      <c r="A325" s="1"/>
      <c r="B325" s="19"/>
      <c r="C325" s="1"/>
      <c r="D325" s="19"/>
      <c r="E325" s="1"/>
      <c r="F325" s="1"/>
      <c r="G325" s="1"/>
      <c r="H325" s="1"/>
      <c r="I325" s="1"/>
      <c r="J325" s="176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35">
      <c r="A326" s="1"/>
      <c r="B326" s="19"/>
      <c r="C326" s="1"/>
      <c r="D326" s="19"/>
      <c r="E326" s="1"/>
      <c r="F326" s="1"/>
      <c r="G326" s="1"/>
      <c r="H326" s="1"/>
      <c r="I326" s="1"/>
      <c r="J326" s="176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35">
      <c r="A327" s="1"/>
      <c r="B327" s="19"/>
      <c r="C327" s="1"/>
      <c r="D327" s="19"/>
      <c r="E327" s="1"/>
      <c r="F327" s="1"/>
      <c r="G327" s="1"/>
      <c r="H327" s="1"/>
      <c r="I327" s="1"/>
      <c r="J327" s="176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35">
      <c r="A328" s="1"/>
      <c r="B328" s="19"/>
      <c r="C328" s="1"/>
      <c r="D328" s="19"/>
      <c r="E328" s="1"/>
      <c r="F328" s="1"/>
      <c r="G328" s="1"/>
      <c r="H328" s="1"/>
      <c r="I328" s="1"/>
      <c r="J328" s="176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35">
      <c r="A329" s="1"/>
      <c r="B329" s="19"/>
      <c r="C329" s="1"/>
      <c r="D329" s="19"/>
      <c r="E329" s="1"/>
      <c r="F329" s="1"/>
      <c r="G329" s="1"/>
      <c r="H329" s="1"/>
      <c r="I329" s="1"/>
      <c r="J329" s="176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35">
      <c r="A330" s="1"/>
      <c r="B330" s="19"/>
      <c r="C330" s="1"/>
      <c r="D330" s="19"/>
      <c r="E330" s="1"/>
      <c r="F330" s="1"/>
      <c r="G330" s="1"/>
      <c r="H330" s="1"/>
      <c r="I330" s="1"/>
      <c r="J330" s="176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35">
      <c r="A331" s="1"/>
      <c r="B331" s="19"/>
      <c r="C331" s="1"/>
      <c r="D331" s="19"/>
      <c r="E331" s="1"/>
      <c r="F331" s="1"/>
      <c r="G331" s="1"/>
      <c r="H331" s="1"/>
      <c r="I331" s="1"/>
      <c r="J331" s="176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35">
      <c r="A332" s="1"/>
      <c r="B332" s="19"/>
      <c r="C332" s="1"/>
      <c r="D332" s="19"/>
      <c r="E332" s="1"/>
      <c r="F332" s="1"/>
      <c r="G332" s="1"/>
      <c r="H332" s="1"/>
      <c r="I332" s="1"/>
      <c r="J332" s="176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35">
      <c r="A333" s="1"/>
      <c r="B333" s="19"/>
      <c r="C333" s="1"/>
      <c r="D333" s="19"/>
      <c r="E333" s="1"/>
      <c r="F333" s="1"/>
      <c r="G333" s="1"/>
      <c r="H333" s="1"/>
      <c r="I333" s="1"/>
      <c r="J333" s="176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35">
      <c r="A334" s="1"/>
      <c r="B334" s="19"/>
      <c r="C334" s="1"/>
      <c r="D334" s="19"/>
      <c r="E334" s="1"/>
      <c r="F334" s="1"/>
      <c r="G334" s="1"/>
      <c r="H334" s="1"/>
      <c r="I334" s="1"/>
      <c r="J334" s="176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35">
      <c r="A335" s="1"/>
      <c r="B335" s="19"/>
      <c r="C335" s="1"/>
      <c r="D335" s="19"/>
      <c r="E335" s="1"/>
      <c r="F335" s="1"/>
      <c r="G335" s="1"/>
      <c r="H335" s="1"/>
      <c r="I335" s="1"/>
      <c r="J335" s="176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35">
      <c r="A336" s="1"/>
      <c r="B336" s="19"/>
      <c r="C336" s="1"/>
      <c r="D336" s="19"/>
      <c r="E336" s="1"/>
      <c r="F336" s="1"/>
      <c r="G336" s="1"/>
      <c r="H336" s="1"/>
      <c r="I336" s="1"/>
      <c r="J336" s="176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35">
      <c r="A337" s="1"/>
      <c r="B337" s="19"/>
      <c r="C337" s="1"/>
      <c r="D337" s="19"/>
      <c r="E337" s="1"/>
      <c r="F337" s="1"/>
      <c r="G337" s="1"/>
      <c r="H337" s="1"/>
      <c r="I337" s="1"/>
      <c r="J337" s="176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35">
      <c r="A338" s="1"/>
      <c r="B338" s="19"/>
      <c r="C338" s="1"/>
      <c r="D338" s="19"/>
      <c r="E338" s="1"/>
      <c r="F338" s="1"/>
      <c r="G338" s="1"/>
      <c r="H338" s="1"/>
      <c r="I338" s="1"/>
      <c r="J338" s="176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35">
      <c r="A339" s="1"/>
      <c r="B339" s="19"/>
      <c r="C339" s="1"/>
      <c r="D339" s="19"/>
      <c r="E339" s="1"/>
      <c r="F339" s="1"/>
      <c r="G339" s="1"/>
      <c r="H339" s="1"/>
      <c r="I339" s="1"/>
      <c r="J339" s="176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35">
      <c r="A340" s="1"/>
      <c r="B340" s="19"/>
      <c r="C340" s="1"/>
      <c r="D340" s="19"/>
      <c r="E340" s="1"/>
      <c r="F340" s="1"/>
      <c r="G340" s="1"/>
      <c r="H340" s="1"/>
      <c r="I340" s="1"/>
      <c r="J340" s="176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35">
      <c r="A341" s="1"/>
      <c r="B341" s="19"/>
      <c r="C341" s="1"/>
      <c r="D341" s="19"/>
      <c r="E341" s="1"/>
      <c r="F341" s="1"/>
      <c r="G341" s="1"/>
      <c r="H341" s="1"/>
      <c r="I341" s="1"/>
      <c r="J341" s="176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35">
      <c r="A342" s="1"/>
      <c r="B342" s="19"/>
      <c r="C342" s="1"/>
      <c r="D342" s="19"/>
      <c r="E342" s="1"/>
      <c r="F342" s="1"/>
      <c r="G342" s="1"/>
      <c r="H342" s="1"/>
      <c r="I342" s="1"/>
      <c r="J342" s="176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35">
      <c r="A343" s="1"/>
      <c r="B343" s="19"/>
      <c r="C343" s="1"/>
      <c r="D343" s="19"/>
      <c r="E343" s="1"/>
      <c r="F343" s="1"/>
      <c r="G343" s="1"/>
      <c r="H343" s="1"/>
      <c r="I343" s="1"/>
      <c r="J343" s="176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35">
      <c r="A344" s="1"/>
      <c r="B344" s="19"/>
      <c r="C344" s="1"/>
      <c r="D344" s="19"/>
      <c r="E344" s="1"/>
      <c r="F344" s="1"/>
      <c r="G344" s="1"/>
      <c r="H344" s="1"/>
      <c r="I344" s="1"/>
      <c r="J344" s="176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35">
      <c r="A345" s="1"/>
      <c r="B345" s="19"/>
      <c r="C345" s="1"/>
      <c r="D345" s="19"/>
      <c r="E345" s="1"/>
      <c r="F345" s="1"/>
      <c r="G345" s="1"/>
      <c r="H345" s="1"/>
      <c r="I345" s="1"/>
      <c r="J345" s="176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35">
      <c r="A346" s="1"/>
      <c r="B346" s="19"/>
      <c r="C346" s="1"/>
      <c r="D346" s="19"/>
      <c r="E346" s="1"/>
      <c r="F346" s="1"/>
      <c r="G346" s="1"/>
      <c r="H346" s="1"/>
      <c r="I346" s="1"/>
      <c r="J346" s="176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35">
      <c r="A347" s="1"/>
      <c r="B347" s="19"/>
      <c r="C347" s="1"/>
      <c r="D347" s="19"/>
      <c r="E347" s="1"/>
      <c r="F347" s="1"/>
      <c r="G347" s="1"/>
      <c r="H347" s="1"/>
      <c r="I347" s="1"/>
      <c r="J347" s="176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35">
      <c r="A348" s="1"/>
      <c r="B348" s="19"/>
      <c r="C348" s="1"/>
      <c r="D348" s="19"/>
      <c r="E348" s="1"/>
      <c r="F348" s="1"/>
      <c r="G348" s="1"/>
      <c r="H348" s="1"/>
      <c r="I348" s="1"/>
      <c r="J348" s="176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35">
      <c r="A349" s="1"/>
      <c r="B349" s="19"/>
      <c r="C349" s="1"/>
      <c r="D349" s="19"/>
      <c r="E349" s="1"/>
      <c r="F349" s="1"/>
      <c r="G349" s="1"/>
      <c r="H349" s="1"/>
      <c r="I349" s="1"/>
      <c r="J349" s="176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35">
      <c r="A350" s="1"/>
      <c r="B350" s="19"/>
      <c r="C350" s="1"/>
      <c r="D350" s="19"/>
      <c r="E350" s="1"/>
      <c r="F350" s="1"/>
      <c r="G350" s="1"/>
      <c r="H350" s="1"/>
      <c r="I350" s="1"/>
      <c r="J350" s="176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35">
      <c r="A351" s="1"/>
      <c r="B351" s="19"/>
      <c r="C351" s="1"/>
      <c r="D351" s="19"/>
      <c r="E351" s="1"/>
      <c r="F351" s="1"/>
      <c r="G351" s="1"/>
      <c r="H351" s="1"/>
      <c r="I351" s="1"/>
      <c r="J351" s="176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35">
      <c r="A352" s="1"/>
      <c r="B352" s="19"/>
      <c r="C352" s="1"/>
      <c r="D352" s="19"/>
      <c r="E352" s="1"/>
      <c r="F352" s="1"/>
      <c r="G352" s="1"/>
      <c r="H352" s="1"/>
      <c r="I352" s="1"/>
      <c r="J352" s="176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35">
      <c r="A353" s="1"/>
      <c r="B353" s="19"/>
      <c r="C353" s="1"/>
      <c r="D353" s="19"/>
      <c r="E353" s="1"/>
      <c r="F353" s="1"/>
      <c r="G353" s="1"/>
      <c r="H353" s="1"/>
      <c r="I353" s="1"/>
      <c r="J353" s="176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35">
      <c r="A354" s="1"/>
      <c r="B354" s="19"/>
      <c r="C354" s="1"/>
      <c r="D354" s="19"/>
      <c r="E354" s="1"/>
      <c r="F354" s="1"/>
      <c r="G354" s="1"/>
      <c r="H354" s="1"/>
      <c r="I354" s="1"/>
      <c r="J354" s="176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35">
      <c r="A355" s="1"/>
      <c r="B355" s="19"/>
      <c r="C355" s="1"/>
      <c r="D355" s="19"/>
      <c r="E355" s="1"/>
      <c r="F355" s="1"/>
      <c r="G355" s="1"/>
      <c r="H355" s="1"/>
      <c r="I355" s="1"/>
      <c r="J355" s="176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35">
      <c r="A356" s="1"/>
      <c r="B356" s="19"/>
      <c r="C356" s="1"/>
      <c r="D356" s="19"/>
      <c r="E356" s="1"/>
      <c r="F356" s="1"/>
      <c r="G356" s="1"/>
      <c r="H356" s="1"/>
      <c r="I356" s="1"/>
      <c r="J356" s="176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35">
      <c r="A357" s="1"/>
      <c r="B357" s="19"/>
      <c r="C357" s="1"/>
      <c r="D357" s="19"/>
      <c r="E357" s="1"/>
      <c r="F357" s="1"/>
      <c r="G357" s="1"/>
      <c r="H357" s="1"/>
      <c r="I357" s="1"/>
      <c r="J357" s="176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35">
      <c r="A358" s="1"/>
      <c r="B358" s="19"/>
      <c r="C358" s="1"/>
      <c r="D358" s="19"/>
      <c r="E358" s="1"/>
      <c r="F358" s="1"/>
      <c r="G358" s="1"/>
      <c r="H358" s="1"/>
      <c r="I358" s="1"/>
      <c r="J358" s="176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35">
      <c r="A359" s="1"/>
      <c r="B359" s="19"/>
      <c r="C359" s="1"/>
      <c r="D359" s="19"/>
      <c r="E359" s="1"/>
      <c r="F359" s="1"/>
      <c r="G359" s="1"/>
      <c r="H359" s="1"/>
      <c r="I359" s="1"/>
      <c r="J359" s="176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35">
      <c r="A360" s="1"/>
      <c r="B360" s="19"/>
      <c r="C360" s="1"/>
      <c r="D360" s="19"/>
      <c r="E360" s="1"/>
      <c r="F360" s="1"/>
      <c r="G360" s="1"/>
      <c r="H360" s="1"/>
      <c r="I360" s="1"/>
      <c r="J360" s="176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35">
      <c r="A361" s="1"/>
      <c r="B361" s="19"/>
      <c r="C361" s="1"/>
      <c r="D361" s="19"/>
      <c r="E361" s="1"/>
      <c r="F361" s="1"/>
      <c r="G361" s="1"/>
      <c r="H361" s="1"/>
      <c r="I361" s="1"/>
      <c r="J361" s="176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35">
      <c r="A362" s="1"/>
      <c r="B362" s="19"/>
      <c r="C362" s="1"/>
      <c r="D362" s="19"/>
      <c r="E362" s="1"/>
      <c r="F362" s="1"/>
      <c r="G362" s="1"/>
      <c r="H362" s="1"/>
      <c r="I362" s="1"/>
      <c r="J362" s="176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35">
      <c r="A363" s="1"/>
      <c r="B363" s="19"/>
      <c r="C363" s="1"/>
      <c r="D363" s="19"/>
      <c r="E363" s="1"/>
      <c r="F363" s="1"/>
      <c r="G363" s="1"/>
      <c r="H363" s="1"/>
      <c r="I363" s="1"/>
      <c r="J363" s="176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35">
      <c r="A364" s="1"/>
      <c r="B364" s="19"/>
      <c r="C364" s="1"/>
      <c r="D364" s="19"/>
      <c r="E364" s="1"/>
      <c r="F364" s="1"/>
      <c r="G364" s="1"/>
      <c r="H364" s="1"/>
      <c r="I364" s="1"/>
      <c r="J364" s="176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35">
      <c r="A365" s="1"/>
      <c r="B365" s="19"/>
      <c r="C365" s="1"/>
      <c r="D365" s="19"/>
      <c r="E365" s="1"/>
      <c r="F365" s="1"/>
      <c r="G365" s="1"/>
      <c r="H365" s="1"/>
      <c r="I365" s="1"/>
      <c r="J365" s="176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35">
      <c r="A366" s="1"/>
      <c r="B366" s="19"/>
      <c r="C366" s="1"/>
      <c r="D366" s="19"/>
      <c r="E366" s="1"/>
      <c r="F366" s="1"/>
      <c r="G366" s="1"/>
      <c r="H366" s="1"/>
      <c r="I366" s="1"/>
      <c r="J366" s="176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35">
      <c r="A367" s="1"/>
      <c r="B367" s="19"/>
      <c r="C367" s="1"/>
      <c r="D367" s="19"/>
      <c r="E367" s="1"/>
      <c r="F367" s="1"/>
      <c r="G367" s="1"/>
      <c r="H367" s="1"/>
      <c r="I367" s="1"/>
      <c r="J367" s="176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35">
      <c r="A368" s="1"/>
      <c r="B368" s="19"/>
      <c r="C368" s="1"/>
      <c r="D368" s="19"/>
      <c r="E368" s="1"/>
      <c r="F368" s="1"/>
      <c r="G368" s="1"/>
      <c r="H368" s="1"/>
      <c r="I368" s="1"/>
      <c r="J368" s="176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35">
      <c r="A369" s="1"/>
      <c r="B369" s="19"/>
      <c r="C369" s="1"/>
      <c r="D369" s="19"/>
      <c r="E369" s="1"/>
      <c r="F369" s="1"/>
      <c r="G369" s="1"/>
      <c r="H369" s="1"/>
      <c r="I369" s="1"/>
      <c r="J369" s="176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35">
      <c r="A370" s="1"/>
      <c r="B370" s="19"/>
      <c r="C370" s="1"/>
      <c r="D370" s="19"/>
      <c r="E370" s="1"/>
      <c r="F370" s="1"/>
      <c r="G370" s="1"/>
      <c r="H370" s="1"/>
      <c r="I370" s="1"/>
      <c r="J370" s="176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35">
      <c r="A371" s="1"/>
      <c r="B371" s="19"/>
      <c r="C371" s="1"/>
      <c r="D371" s="19"/>
      <c r="E371" s="1"/>
      <c r="F371" s="1"/>
      <c r="G371" s="1"/>
      <c r="H371" s="1"/>
      <c r="I371" s="1"/>
      <c r="J371" s="176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35">
      <c r="A372" s="1"/>
      <c r="B372" s="19"/>
      <c r="C372" s="1"/>
      <c r="D372" s="19"/>
      <c r="E372" s="1"/>
      <c r="F372" s="1"/>
      <c r="G372" s="1"/>
      <c r="H372" s="1"/>
      <c r="I372" s="1"/>
      <c r="J372" s="176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35">
      <c r="A373" s="1"/>
      <c r="B373" s="19"/>
      <c r="C373" s="1"/>
      <c r="D373" s="19"/>
      <c r="E373" s="1"/>
      <c r="F373" s="1"/>
      <c r="G373" s="1"/>
      <c r="H373" s="1"/>
      <c r="I373" s="1"/>
      <c r="J373" s="176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35">
      <c r="A374" s="1"/>
      <c r="B374" s="19"/>
      <c r="C374" s="1"/>
      <c r="D374" s="19"/>
      <c r="E374" s="1"/>
      <c r="F374" s="1"/>
      <c r="G374" s="1"/>
      <c r="H374" s="1"/>
      <c r="I374" s="1"/>
      <c r="J374" s="176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35">
      <c r="A375" s="1"/>
      <c r="B375" s="19"/>
      <c r="C375" s="1"/>
      <c r="D375" s="19"/>
      <c r="E375" s="1"/>
      <c r="F375" s="1"/>
      <c r="G375" s="1"/>
      <c r="H375" s="1"/>
      <c r="I375" s="1"/>
      <c r="J375" s="176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35">
      <c r="A376" s="1"/>
      <c r="B376" s="19"/>
      <c r="C376" s="1"/>
      <c r="D376" s="19"/>
      <c r="E376" s="1"/>
      <c r="F376" s="1"/>
      <c r="G376" s="1"/>
      <c r="H376" s="1"/>
      <c r="I376" s="1"/>
      <c r="J376" s="176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35">
      <c r="A377" s="1"/>
      <c r="B377" s="19"/>
      <c r="C377" s="1"/>
      <c r="D377" s="19"/>
      <c r="E377" s="1"/>
      <c r="F377" s="1"/>
      <c r="G377" s="1"/>
      <c r="H377" s="1"/>
      <c r="I377" s="1"/>
      <c r="J377" s="176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35">
      <c r="A378" s="1"/>
      <c r="B378" s="19"/>
      <c r="C378" s="1"/>
      <c r="D378" s="19"/>
      <c r="E378" s="1"/>
      <c r="F378" s="1"/>
      <c r="G378" s="1"/>
      <c r="H378" s="1"/>
      <c r="I378" s="1"/>
      <c r="J378" s="176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35">
      <c r="A379" s="1"/>
      <c r="B379" s="19"/>
      <c r="C379" s="1"/>
      <c r="D379" s="19"/>
      <c r="E379" s="1"/>
      <c r="F379" s="1"/>
      <c r="G379" s="1"/>
      <c r="H379" s="1"/>
      <c r="I379" s="1"/>
      <c r="J379" s="176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35">
      <c r="A380" s="1"/>
      <c r="B380" s="19"/>
      <c r="C380" s="1"/>
      <c r="D380" s="19"/>
      <c r="E380" s="1"/>
      <c r="F380" s="1"/>
      <c r="G380" s="1"/>
      <c r="H380" s="1"/>
      <c r="I380" s="1"/>
      <c r="J380" s="176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35">
      <c r="A381" s="1"/>
      <c r="B381" s="19"/>
      <c r="C381" s="1"/>
      <c r="D381" s="19"/>
      <c r="E381" s="1"/>
      <c r="F381" s="1"/>
      <c r="G381" s="1"/>
      <c r="H381" s="1"/>
      <c r="I381" s="1"/>
      <c r="J381" s="176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35">
      <c r="A382" s="1"/>
      <c r="B382" s="19"/>
      <c r="C382" s="1"/>
      <c r="D382" s="19"/>
      <c r="E382" s="1"/>
      <c r="F382" s="1"/>
      <c r="G382" s="1"/>
      <c r="H382" s="1"/>
      <c r="I382" s="1"/>
      <c r="J382" s="176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35">
      <c r="A383" s="1"/>
      <c r="B383" s="19"/>
      <c r="C383" s="1"/>
      <c r="D383" s="19"/>
      <c r="E383" s="1"/>
      <c r="F383" s="1"/>
      <c r="G383" s="1"/>
      <c r="H383" s="1"/>
      <c r="I383" s="1"/>
      <c r="J383" s="176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35">
      <c r="A384" s="1"/>
      <c r="B384" s="19"/>
      <c r="C384" s="1"/>
      <c r="D384" s="19"/>
      <c r="E384" s="1"/>
      <c r="F384" s="1"/>
      <c r="G384" s="1"/>
      <c r="H384" s="1"/>
      <c r="I384" s="1"/>
      <c r="J384" s="176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35">
      <c r="A385" s="1"/>
      <c r="B385" s="19"/>
      <c r="C385" s="1"/>
      <c r="D385" s="19"/>
      <c r="E385" s="1"/>
      <c r="F385" s="1"/>
      <c r="G385" s="1"/>
      <c r="H385" s="1"/>
      <c r="I385" s="1"/>
      <c r="J385" s="176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35">
      <c r="A386" s="1"/>
      <c r="B386" s="19"/>
      <c r="C386" s="1"/>
      <c r="D386" s="19"/>
      <c r="E386" s="1"/>
      <c r="F386" s="1"/>
      <c r="G386" s="1"/>
      <c r="H386" s="1"/>
      <c r="I386" s="1"/>
      <c r="J386" s="176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35">
      <c r="A387" s="1"/>
      <c r="B387" s="19"/>
      <c r="C387" s="1"/>
      <c r="D387" s="19"/>
      <c r="E387" s="1"/>
      <c r="F387" s="1"/>
      <c r="G387" s="1"/>
      <c r="H387" s="1"/>
      <c r="I387" s="1"/>
      <c r="J387" s="176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35">
      <c r="A388" s="1"/>
      <c r="B388" s="19"/>
      <c r="C388" s="1"/>
      <c r="D388" s="19"/>
      <c r="E388" s="1"/>
      <c r="F388" s="1"/>
      <c r="G388" s="1"/>
      <c r="H388" s="1"/>
      <c r="I388" s="1"/>
      <c r="J388" s="176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35">
      <c r="A389" s="1"/>
      <c r="B389" s="19"/>
      <c r="C389" s="1"/>
      <c r="D389" s="19"/>
      <c r="E389" s="1"/>
      <c r="F389" s="1"/>
      <c r="G389" s="1"/>
      <c r="H389" s="1"/>
      <c r="I389" s="1"/>
      <c r="J389" s="176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35">
      <c r="A390" s="1"/>
      <c r="B390" s="19"/>
      <c r="C390" s="1"/>
      <c r="D390" s="19"/>
      <c r="E390" s="1"/>
      <c r="F390" s="1"/>
      <c r="G390" s="1"/>
      <c r="H390" s="1"/>
      <c r="I390" s="1"/>
      <c r="J390" s="176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35">
      <c r="A391" s="1"/>
      <c r="B391" s="19"/>
      <c r="C391" s="1"/>
      <c r="D391" s="19"/>
      <c r="E391" s="1"/>
      <c r="F391" s="1"/>
      <c r="G391" s="1"/>
      <c r="H391" s="1"/>
      <c r="I391" s="1"/>
      <c r="J391" s="176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35">
      <c r="A392" s="1"/>
      <c r="B392" s="19"/>
      <c r="C392" s="1"/>
      <c r="D392" s="19"/>
      <c r="E392" s="1"/>
      <c r="F392" s="1"/>
      <c r="G392" s="1"/>
      <c r="H392" s="1"/>
      <c r="I392" s="1"/>
      <c r="J392" s="176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35">
      <c r="A393" s="1"/>
      <c r="B393" s="19"/>
      <c r="C393" s="1"/>
      <c r="D393" s="19"/>
      <c r="E393" s="1"/>
      <c r="F393" s="1"/>
      <c r="G393" s="1"/>
      <c r="H393" s="1"/>
      <c r="I393" s="1"/>
      <c r="J393" s="176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35">
      <c r="A394" s="1"/>
      <c r="B394" s="19"/>
      <c r="C394" s="1"/>
      <c r="D394" s="19"/>
      <c r="E394" s="1"/>
      <c r="F394" s="1"/>
      <c r="G394" s="1"/>
      <c r="H394" s="1"/>
      <c r="I394" s="1"/>
      <c r="J394" s="176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35">
      <c r="A395" s="1"/>
      <c r="B395" s="19"/>
      <c r="C395" s="1"/>
      <c r="D395" s="19"/>
      <c r="E395" s="1"/>
      <c r="F395" s="1"/>
      <c r="G395" s="1"/>
      <c r="H395" s="1"/>
      <c r="I395" s="1"/>
      <c r="J395" s="176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35">
      <c r="A396" s="1"/>
      <c r="B396" s="19"/>
      <c r="C396" s="1"/>
      <c r="D396" s="19"/>
      <c r="E396" s="1"/>
      <c r="F396" s="1"/>
      <c r="G396" s="1"/>
      <c r="H396" s="1"/>
      <c r="I396" s="1"/>
      <c r="J396" s="176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35">
      <c r="A397" s="1"/>
      <c r="B397" s="19"/>
      <c r="C397" s="1"/>
      <c r="D397" s="19"/>
      <c r="E397" s="1"/>
      <c r="F397" s="1"/>
      <c r="G397" s="1"/>
      <c r="H397" s="1"/>
      <c r="I397" s="1"/>
      <c r="J397" s="176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35">
      <c r="A398" s="1"/>
      <c r="B398" s="19"/>
      <c r="C398" s="1"/>
      <c r="D398" s="19"/>
      <c r="E398" s="1"/>
      <c r="F398" s="1"/>
      <c r="G398" s="1"/>
      <c r="H398" s="1"/>
      <c r="I398" s="1"/>
      <c r="J398" s="176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35">
      <c r="A399" s="1"/>
      <c r="B399" s="19"/>
      <c r="C399" s="1"/>
      <c r="D399" s="19"/>
      <c r="E399" s="1"/>
      <c r="F399" s="1"/>
      <c r="G399" s="1"/>
      <c r="H399" s="1"/>
      <c r="I399" s="1"/>
      <c r="J399" s="176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35">
      <c r="A400" s="1"/>
      <c r="B400" s="19"/>
      <c r="C400" s="1"/>
      <c r="D400" s="19"/>
      <c r="E400" s="1"/>
      <c r="F400" s="1"/>
      <c r="G400" s="1"/>
      <c r="H400" s="1"/>
      <c r="I400" s="1"/>
      <c r="J400" s="176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35">
      <c r="A401" s="1"/>
      <c r="B401" s="19"/>
      <c r="C401" s="1"/>
      <c r="D401" s="19"/>
      <c r="E401" s="1"/>
      <c r="F401" s="1"/>
      <c r="G401" s="1"/>
      <c r="H401" s="1"/>
      <c r="I401" s="1"/>
      <c r="J401" s="176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35">
      <c r="A402" s="1"/>
      <c r="B402" s="19"/>
      <c r="C402" s="1"/>
      <c r="D402" s="19"/>
      <c r="E402" s="1"/>
      <c r="F402" s="1"/>
      <c r="G402" s="1"/>
      <c r="H402" s="1"/>
      <c r="I402" s="1"/>
      <c r="J402" s="176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35">
      <c r="A403" s="1"/>
      <c r="B403" s="19"/>
      <c r="C403" s="1"/>
      <c r="D403" s="19"/>
      <c r="E403" s="1"/>
      <c r="F403" s="1"/>
      <c r="G403" s="1"/>
      <c r="H403" s="1"/>
      <c r="I403" s="1"/>
      <c r="J403" s="176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35">
      <c r="A404" s="1"/>
      <c r="B404" s="19"/>
      <c r="C404" s="1"/>
      <c r="D404" s="19"/>
      <c r="E404" s="1"/>
      <c r="F404" s="1"/>
      <c r="G404" s="1"/>
      <c r="H404" s="1"/>
      <c r="I404" s="1"/>
      <c r="J404" s="176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35">
      <c r="A405" s="1"/>
      <c r="B405" s="19"/>
      <c r="C405" s="1"/>
      <c r="D405" s="19"/>
      <c r="E405" s="1"/>
      <c r="F405" s="1"/>
      <c r="G405" s="1"/>
      <c r="H405" s="1"/>
      <c r="I405" s="1"/>
      <c r="J405" s="176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35">
      <c r="A406" s="1"/>
      <c r="B406" s="19"/>
      <c r="C406" s="1"/>
      <c r="D406" s="19"/>
      <c r="E406" s="1"/>
      <c r="F406" s="1"/>
      <c r="G406" s="1"/>
      <c r="H406" s="1"/>
      <c r="I406" s="1"/>
      <c r="J406" s="176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35">
      <c r="A407" s="1"/>
      <c r="B407" s="19"/>
      <c r="C407" s="1"/>
      <c r="D407" s="19"/>
      <c r="E407" s="1"/>
      <c r="F407" s="1"/>
      <c r="G407" s="1"/>
      <c r="H407" s="1"/>
      <c r="I407" s="1"/>
      <c r="J407" s="176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35">
      <c r="A408" s="1"/>
      <c r="B408" s="19"/>
      <c r="C408" s="1"/>
      <c r="D408" s="19"/>
      <c r="E408" s="1"/>
      <c r="F408" s="1"/>
      <c r="G408" s="1"/>
      <c r="H408" s="1"/>
      <c r="I408" s="1"/>
      <c r="J408" s="176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35">
      <c r="A409" s="1"/>
      <c r="B409" s="19"/>
      <c r="C409" s="1"/>
      <c r="D409" s="19"/>
      <c r="E409" s="1"/>
      <c r="F409" s="1"/>
      <c r="G409" s="1"/>
      <c r="H409" s="1"/>
      <c r="I409" s="1"/>
      <c r="J409" s="176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35">
      <c r="A410" s="1"/>
      <c r="B410" s="19"/>
      <c r="C410" s="1"/>
      <c r="D410" s="19"/>
      <c r="E410" s="1"/>
      <c r="F410" s="1"/>
      <c r="G410" s="1"/>
      <c r="H410" s="1"/>
      <c r="I410" s="1"/>
      <c r="J410" s="176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35">
      <c r="A411" s="1"/>
      <c r="B411" s="19"/>
      <c r="C411" s="1"/>
      <c r="D411" s="19"/>
      <c r="E411" s="1"/>
      <c r="F411" s="1"/>
      <c r="G411" s="1"/>
      <c r="H411" s="1"/>
      <c r="I411" s="1"/>
      <c r="J411" s="176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35">
      <c r="A412" s="1"/>
      <c r="B412" s="19"/>
      <c r="C412" s="1"/>
      <c r="D412" s="19"/>
      <c r="E412" s="1"/>
      <c r="F412" s="1"/>
      <c r="G412" s="1"/>
      <c r="H412" s="1"/>
      <c r="I412" s="1"/>
      <c r="J412" s="176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35">
      <c r="A413" s="1"/>
      <c r="B413" s="19"/>
      <c r="C413" s="1"/>
      <c r="D413" s="19"/>
      <c r="E413" s="1"/>
      <c r="F413" s="1"/>
      <c r="G413" s="1"/>
      <c r="H413" s="1"/>
      <c r="I413" s="1"/>
      <c r="J413" s="176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35">
      <c r="A414" s="1"/>
      <c r="B414" s="19"/>
      <c r="C414" s="1"/>
      <c r="D414" s="19"/>
      <c r="E414" s="1"/>
      <c r="F414" s="1"/>
      <c r="G414" s="1"/>
      <c r="H414" s="1"/>
      <c r="I414" s="1"/>
      <c r="J414" s="176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35">
      <c r="A415" s="1"/>
      <c r="B415" s="19"/>
      <c r="C415" s="1"/>
      <c r="D415" s="19"/>
      <c r="E415" s="1"/>
      <c r="F415" s="1"/>
      <c r="G415" s="1"/>
      <c r="H415" s="1"/>
      <c r="I415" s="1"/>
      <c r="J415" s="176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35">
      <c r="A416" s="1"/>
      <c r="B416" s="19"/>
      <c r="C416" s="1"/>
      <c r="D416" s="19"/>
      <c r="E416" s="1"/>
      <c r="F416" s="1"/>
      <c r="G416" s="1"/>
      <c r="H416" s="1"/>
      <c r="I416" s="1"/>
      <c r="J416" s="176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35">
      <c r="A417" s="1"/>
      <c r="B417" s="19"/>
      <c r="C417" s="1"/>
      <c r="D417" s="19"/>
      <c r="E417" s="1"/>
      <c r="F417" s="1"/>
      <c r="G417" s="1"/>
      <c r="H417" s="1"/>
      <c r="I417" s="1"/>
      <c r="J417" s="176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35">
      <c r="A418" s="1"/>
      <c r="B418" s="19"/>
      <c r="C418" s="1"/>
      <c r="D418" s="19"/>
      <c r="E418" s="1"/>
      <c r="F418" s="1"/>
      <c r="G418" s="1"/>
      <c r="H418" s="1"/>
      <c r="I418" s="1"/>
      <c r="J418" s="176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35">
      <c r="A419" s="1"/>
      <c r="B419" s="19"/>
      <c r="C419" s="1"/>
      <c r="D419" s="19"/>
      <c r="E419" s="1"/>
      <c r="F419" s="1"/>
      <c r="G419" s="1"/>
      <c r="H419" s="1"/>
      <c r="I419" s="1"/>
      <c r="J419" s="176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35">
      <c r="A420" s="1"/>
      <c r="B420" s="19"/>
      <c r="C420" s="1"/>
      <c r="D420" s="19"/>
      <c r="E420" s="1"/>
      <c r="F420" s="1"/>
      <c r="G420" s="1"/>
      <c r="H420" s="1"/>
      <c r="I420" s="1"/>
      <c r="J420" s="176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35">
      <c r="A421" s="1"/>
      <c r="B421" s="19"/>
      <c r="C421" s="1"/>
      <c r="D421" s="19"/>
      <c r="E421" s="1"/>
      <c r="F421" s="1"/>
      <c r="G421" s="1"/>
      <c r="H421" s="1"/>
      <c r="I421" s="1"/>
      <c r="J421" s="176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35">
      <c r="A422" s="1"/>
      <c r="B422" s="19"/>
      <c r="C422" s="1"/>
      <c r="D422" s="19"/>
      <c r="E422" s="1"/>
      <c r="F422" s="1"/>
      <c r="G422" s="1"/>
      <c r="H422" s="1"/>
      <c r="I422" s="1"/>
      <c r="J422" s="176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35">
      <c r="A423" s="1"/>
      <c r="B423" s="19"/>
      <c r="C423" s="1"/>
      <c r="D423" s="19"/>
      <c r="E423" s="1"/>
      <c r="F423" s="1"/>
      <c r="G423" s="1"/>
      <c r="H423" s="1"/>
      <c r="I423" s="1"/>
      <c r="J423" s="176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35">
      <c r="A424" s="1"/>
      <c r="B424" s="19"/>
      <c r="C424" s="1"/>
      <c r="D424" s="19"/>
      <c r="E424" s="1"/>
      <c r="F424" s="1"/>
      <c r="G424" s="1"/>
      <c r="H424" s="1"/>
      <c r="I424" s="1"/>
      <c r="J424" s="176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35">
      <c r="A425" s="1"/>
      <c r="B425" s="19"/>
      <c r="C425" s="1"/>
      <c r="D425" s="19"/>
      <c r="E425" s="1"/>
      <c r="F425" s="1"/>
      <c r="G425" s="1"/>
      <c r="H425" s="1"/>
      <c r="I425" s="1"/>
      <c r="J425" s="176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35">
      <c r="A426" s="1"/>
      <c r="B426" s="19"/>
      <c r="C426" s="1"/>
      <c r="D426" s="19"/>
      <c r="E426" s="1"/>
      <c r="F426" s="1"/>
      <c r="G426" s="1"/>
      <c r="H426" s="1"/>
      <c r="I426" s="1"/>
      <c r="J426" s="176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35">
      <c r="A427" s="1"/>
      <c r="B427" s="19"/>
      <c r="C427" s="1"/>
      <c r="D427" s="19"/>
      <c r="E427" s="1"/>
      <c r="F427" s="1"/>
      <c r="G427" s="1"/>
      <c r="H427" s="1"/>
      <c r="I427" s="1"/>
      <c r="J427" s="176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35">
      <c r="A428" s="1"/>
      <c r="B428" s="19"/>
      <c r="C428" s="1"/>
      <c r="D428" s="19"/>
      <c r="E428" s="1"/>
      <c r="F428" s="1"/>
      <c r="G428" s="1"/>
      <c r="H428" s="1"/>
      <c r="I428" s="1"/>
      <c r="J428" s="176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35">
      <c r="A429" s="1"/>
      <c r="B429" s="19"/>
      <c r="C429" s="1"/>
      <c r="D429" s="19"/>
      <c r="E429" s="1"/>
      <c r="F429" s="1"/>
      <c r="G429" s="1"/>
      <c r="H429" s="1"/>
      <c r="I429" s="1"/>
      <c r="J429" s="176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35">
      <c r="A430" s="1"/>
      <c r="B430" s="19"/>
      <c r="C430" s="1"/>
      <c r="D430" s="19"/>
      <c r="E430" s="1"/>
      <c r="F430" s="1"/>
      <c r="G430" s="1"/>
      <c r="H430" s="1"/>
      <c r="I430" s="1"/>
      <c r="J430" s="176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35">
      <c r="A431" s="1"/>
      <c r="B431" s="19"/>
      <c r="C431" s="1"/>
      <c r="D431" s="19"/>
      <c r="E431" s="1"/>
      <c r="F431" s="1"/>
      <c r="G431" s="1"/>
      <c r="H431" s="1"/>
      <c r="I431" s="1"/>
      <c r="J431" s="176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35">
      <c r="A432" s="1"/>
      <c r="B432" s="19"/>
      <c r="C432" s="1"/>
      <c r="D432" s="19"/>
      <c r="E432" s="1"/>
      <c r="F432" s="1"/>
      <c r="G432" s="1"/>
      <c r="H432" s="1"/>
      <c r="I432" s="1"/>
      <c r="J432" s="176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35">
      <c r="A433" s="1"/>
      <c r="B433" s="19"/>
      <c r="C433" s="1"/>
      <c r="D433" s="19"/>
      <c r="E433" s="1"/>
      <c r="F433" s="1"/>
      <c r="G433" s="1"/>
      <c r="H433" s="1"/>
      <c r="I433" s="1"/>
      <c r="J433" s="176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35">
      <c r="A434" s="1"/>
      <c r="B434" s="19"/>
      <c r="C434" s="1"/>
      <c r="D434" s="19"/>
      <c r="E434" s="1"/>
      <c r="F434" s="1"/>
      <c r="G434" s="1"/>
      <c r="H434" s="1"/>
      <c r="I434" s="1"/>
      <c r="J434" s="176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35">
      <c r="A435" s="1"/>
      <c r="B435" s="19"/>
      <c r="C435" s="1"/>
      <c r="D435" s="19"/>
      <c r="E435" s="1"/>
      <c r="F435" s="1"/>
      <c r="G435" s="1"/>
      <c r="H435" s="1"/>
      <c r="I435" s="1"/>
      <c r="J435" s="176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35">
      <c r="A436" s="1"/>
      <c r="B436" s="19"/>
      <c r="C436" s="1"/>
      <c r="D436" s="19"/>
      <c r="E436" s="1"/>
      <c r="F436" s="1"/>
      <c r="G436" s="1"/>
      <c r="H436" s="1"/>
      <c r="I436" s="1"/>
      <c r="J436" s="176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35">
      <c r="A437" s="1"/>
      <c r="B437" s="19"/>
      <c r="C437" s="1"/>
      <c r="D437" s="19"/>
      <c r="E437" s="1"/>
      <c r="F437" s="1"/>
      <c r="G437" s="1"/>
      <c r="H437" s="1"/>
      <c r="I437" s="1"/>
      <c r="J437" s="176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35">
      <c r="A438" s="1"/>
      <c r="B438" s="19"/>
      <c r="C438" s="1"/>
      <c r="D438" s="19"/>
      <c r="E438" s="1"/>
      <c r="F438" s="1"/>
      <c r="G438" s="1"/>
      <c r="H438" s="1"/>
      <c r="I438" s="1"/>
      <c r="J438" s="176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35">
      <c r="A439" s="1"/>
      <c r="B439" s="19"/>
      <c r="C439" s="1"/>
      <c r="D439" s="19"/>
      <c r="E439" s="1"/>
      <c r="F439" s="1"/>
      <c r="G439" s="1"/>
      <c r="H439" s="1"/>
      <c r="I439" s="1"/>
      <c r="J439" s="176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35">
      <c r="A440" s="1"/>
      <c r="B440" s="19"/>
      <c r="C440" s="1"/>
      <c r="D440" s="19"/>
      <c r="E440" s="1"/>
      <c r="F440" s="1"/>
      <c r="G440" s="1"/>
      <c r="H440" s="1"/>
      <c r="I440" s="1"/>
      <c r="J440" s="176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35">
      <c r="A441" s="1"/>
      <c r="B441" s="19"/>
      <c r="C441" s="1"/>
      <c r="D441" s="19"/>
      <c r="E441" s="1"/>
      <c r="F441" s="1"/>
      <c r="G441" s="1"/>
      <c r="H441" s="1"/>
      <c r="I441" s="1"/>
      <c r="J441" s="176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35">
      <c r="A442" s="1"/>
      <c r="B442" s="19"/>
      <c r="C442" s="1"/>
      <c r="D442" s="19"/>
      <c r="E442" s="1"/>
      <c r="F442" s="1"/>
      <c r="G442" s="1"/>
      <c r="H442" s="1"/>
      <c r="I442" s="1"/>
      <c r="J442" s="176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35">
      <c r="A443" s="1"/>
      <c r="B443" s="19"/>
      <c r="C443" s="1"/>
      <c r="D443" s="19"/>
      <c r="E443" s="1"/>
      <c r="F443" s="1"/>
      <c r="G443" s="1"/>
      <c r="H443" s="1"/>
      <c r="I443" s="1"/>
      <c r="J443" s="176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35">
      <c r="A444" s="1"/>
      <c r="B444" s="19"/>
      <c r="C444" s="1"/>
      <c r="D444" s="19"/>
      <c r="E444" s="1"/>
      <c r="F444" s="1"/>
      <c r="G444" s="1"/>
      <c r="H444" s="1"/>
      <c r="I444" s="1"/>
      <c r="J444" s="176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35">
      <c r="A445" s="1"/>
      <c r="B445" s="19"/>
      <c r="C445" s="1"/>
      <c r="D445" s="19"/>
      <c r="E445" s="1"/>
      <c r="F445" s="1"/>
      <c r="G445" s="1"/>
      <c r="H445" s="1"/>
      <c r="I445" s="1"/>
      <c r="J445" s="176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35">
      <c r="A446" s="1"/>
      <c r="B446" s="19"/>
      <c r="C446" s="1"/>
      <c r="D446" s="19"/>
      <c r="E446" s="1"/>
      <c r="F446" s="1"/>
      <c r="G446" s="1"/>
      <c r="H446" s="1"/>
      <c r="I446" s="1"/>
      <c r="J446" s="176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35">
      <c r="A447" s="1"/>
      <c r="B447" s="19"/>
      <c r="C447" s="1"/>
      <c r="D447" s="19"/>
      <c r="E447" s="1"/>
      <c r="F447" s="1"/>
      <c r="G447" s="1"/>
      <c r="H447" s="1"/>
      <c r="I447" s="1"/>
      <c r="J447" s="176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35">
      <c r="A448" s="1"/>
      <c r="B448" s="19"/>
      <c r="C448" s="1"/>
      <c r="D448" s="19"/>
      <c r="E448" s="1"/>
      <c r="F448" s="1"/>
      <c r="G448" s="1"/>
      <c r="H448" s="1"/>
      <c r="I448" s="1"/>
      <c r="J448" s="176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35">
      <c r="A449" s="1"/>
      <c r="B449" s="19"/>
      <c r="C449" s="1"/>
      <c r="D449" s="19"/>
      <c r="E449" s="1"/>
      <c r="F449" s="1"/>
      <c r="G449" s="1"/>
      <c r="H449" s="1"/>
      <c r="I449" s="1"/>
      <c r="J449" s="176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35">
      <c r="A450" s="1"/>
      <c r="B450" s="19"/>
      <c r="C450" s="1"/>
      <c r="D450" s="19"/>
      <c r="E450" s="1"/>
      <c r="F450" s="1"/>
      <c r="G450" s="1"/>
      <c r="H450" s="1"/>
      <c r="I450" s="1"/>
      <c r="J450" s="176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35">
      <c r="A451" s="1"/>
      <c r="B451" s="19"/>
      <c r="C451" s="1"/>
      <c r="D451" s="19"/>
      <c r="E451" s="1"/>
      <c r="F451" s="1"/>
      <c r="G451" s="1"/>
      <c r="H451" s="1"/>
      <c r="I451" s="1"/>
      <c r="J451" s="176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35">
      <c r="A452" s="1"/>
      <c r="B452" s="19"/>
      <c r="C452" s="1"/>
      <c r="D452" s="19"/>
      <c r="E452" s="1"/>
      <c r="F452" s="1"/>
      <c r="G452" s="1"/>
      <c r="H452" s="1"/>
      <c r="I452" s="1"/>
      <c r="J452" s="176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35">
      <c r="A453" s="1"/>
      <c r="B453" s="19"/>
      <c r="C453" s="1"/>
      <c r="D453" s="19"/>
      <c r="E453" s="1"/>
      <c r="F453" s="1"/>
      <c r="G453" s="1"/>
      <c r="H453" s="1"/>
      <c r="I453" s="1"/>
      <c r="J453" s="176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35">
      <c r="A454" s="1"/>
      <c r="B454" s="19"/>
      <c r="C454" s="1"/>
      <c r="D454" s="19"/>
      <c r="E454" s="1"/>
      <c r="F454" s="1"/>
      <c r="G454" s="1"/>
      <c r="H454" s="1"/>
      <c r="I454" s="1"/>
      <c r="J454" s="176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35">
      <c r="A455" s="1"/>
      <c r="B455" s="19"/>
      <c r="C455" s="1"/>
      <c r="D455" s="19"/>
      <c r="E455" s="1"/>
      <c r="F455" s="1"/>
      <c r="G455" s="1"/>
      <c r="H455" s="1"/>
      <c r="I455" s="1"/>
      <c r="J455" s="176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35">
      <c r="A456" s="1"/>
      <c r="B456" s="19"/>
      <c r="C456" s="1"/>
      <c r="D456" s="19"/>
      <c r="E456" s="1"/>
      <c r="F456" s="1"/>
      <c r="G456" s="1"/>
      <c r="H456" s="1"/>
      <c r="I456" s="1"/>
      <c r="J456" s="176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35">
      <c r="A457" s="1"/>
      <c r="B457" s="19"/>
      <c r="C457" s="1"/>
      <c r="D457" s="19"/>
      <c r="E457" s="1"/>
      <c r="F457" s="1"/>
      <c r="G457" s="1"/>
      <c r="H457" s="1"/>
      <c r="I457" s="1"/>
      <c r="J457" s="176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35">
      <c r="A458" s="1"/>
      <c r="B458" s="19"/>
      <c r="C458" s="1"/>
      <c r="D458" s="19"/>
      <c r="E458" s="1"/>
      <c r="F458" s="1"/>
      <c r="G458" s="1"/>
      <c r="H458" s="1"/>
      <c r="I458" s="1"/>
      <c r="J458" s="176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35">
      <c r="A459" s="1"/>
      <c r="B459" s="19"/>
      <c r="C459" s="1"/>
      <c r="D459" s="19"/>
      <c r="E459" s="1"/>
      <c r="F459" s="1"/>
      <c r="G459" s="1"/>
      <c r="H459" s="1"/>
      <c r="I459" s="1"/>
      <c r="J459" s="176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35">
      <c r="A460" s="1"/>
      <c r="B460" s="19"/>
      <c r="C460" s="1"/>
      <c r="D460" s="19"/>
      <c r="E460" s="1"/>
      <c r="F460" s="1"/>
      <c r="G460" s="1"/>
      <c r="H460" s="1"/>
      <c r="I460" s="1"/>
      <c r="J460" s="176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35">
      <c r="A461" s="1"/>
      <c r="B461" s="19"/>
      <c r="C461" s="1"/>
      <c r="D461" s="19"/>
      <c r="E461" s="1"/>
      <c r="F461" s="1"/>
      <c r="G461" s="1"/>
      <c r="H461" s="1"/>
      <c r="I461" s="1"/>
      <c r="J461" s="176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35">
      <c r="A462" s="1"/>
      <c r="B462" s="19"/>
      <c r="C462" s="1"/>
      <c r="D462" s="19"/>
      <c r="E462" s="1"/>
      <c r="F462" s="1"/>
      <c r="G462" s="1"/>
      <c r="H462" s="1"/>
      <c r="I462" s="1"/>
      <c r="J462" s="176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35">
      <c r="A463" s="1"/>
      <c r="B463" s="19"/>
      <c r="C463" s="1"/>
      <c r="D463" s="19"/>
      <c r="E463" s="1"/>
      <c r="F463" s="1"/>
      <c r="G463" s="1"/>
      <c r="H463" s="1"/>
      <c r="I463" s="1"/>
      <c r="J463" s="176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35">
      <c r="A464" s="1"/>
      <c r="B464" s="19"/>
      <c r="C464" s="1"/>
      <c r="D464" s="19"/>
      <c r="E464" s="1"/>
      <c r="F464" s="1"/>
      <c r="G464" s="1"/>
      <c r="H464" s="1"/>
      <c r="I464" s="1"/>
      <c r="J464" s="176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35">
      <c r="A465" s="1"/>
      <c r="B465" s="19"/>
      <c r="C465" s="1"/>
      <c r="D465" s="19"/>
      <c r="E465" s="1"/>
      <c r="F465" s="1"/>
      <c r="G465" s="1"/>
      <c r="H465" s="1"/>
      <c r="I465" s="1"/>
      <c r="J465" s="176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35">
      <c r="A466" s="1"/>
      <c r="B466" s="19"/>
      <c r="C466" s="1"/>
      <c r="D466" s="19"/>
      <c r="E466" s="1"/>
      <c r="F466" s="1"/>
      <c r="G466" s="1"/>
      <c r="H466" s="1"/>
      <c r="I466" s="1"/>
      <c r="J466" s="176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35">
      <c r="A467" s="1"/>
      <c r="B467" s="19"/>
      <c r="C467" s="1"/>
      <c r="D467" s="19"/>
      <c r="E467" s="1"/>
      <c r="F467" s="1"/>
      <c r="G467" s="1"/>
      <c r="H467" s="1"/>
      <c r="I467" s="1"/>
      <c r="J467" s="176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35">
      <c r="A468" s="1"/>
      <c r="B468" s="19"/>
      <c r="C468" s="1"/>
      <c r="D468" s="19"/>
      <c r="E468" s="1"/>
      <c r="F468" s="1"/>
      <c r="G468" s="1"/>
      <c r="H468" s="1"/>
      <c r="I468" s="1"/>
      <c r="J468" s="176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35">
      <c r="A469" s="1"/>
      <c r="B469" s="19"/>
      <c r="C469" s="1"/>
      <c r="D469" s="19"/>
      <c r="E469" s="1"/>
      <c r="F469" s="1"/>
      <c r="G469" s="1"/>
      <c r="H469" s="1"/>
      <c r="I469" s="1"/>
      <c r="J469" s="176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35">
      <c r="A470" s="1"/>
      <c r="B470" s="19"/>
      <c r="C470" s="1"/>
      <c r="D470" s="19"/>
      <c r="E470" s="1"/>
      <c r="F470" s="1"/>
      <c r="G470" s="1"/>
      <c r="H470" s="1"/>
      <c r="I470" s="1"/>
      <c r="J470" s="176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35">
      <c r="A471" s="1"/>
      <c r="B471" s="19"/>
      <c r="C471" s="1"/>
      <c r="D471" s="19"/>
      <c r="E471" s="1"/>
      <c r="F471" s="1"/>
      <c r="G471" s="1"/>
      <c r="H471" s="1"/>
      <c r="I471" s="1"/>
      <c r="J471" s="176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35">
      <c r="A472" s="1"/>
      <c r="B472" s="19"/>
      <c r="C472" s="1"/>
      <c r="D472" s="19"/>
      <c r="E472" s="1"/>
      <c r="F472" s="1"/>
      <c r="G472" s="1"/>
      <c r="H472" s="1"/>
      <c r="I472" s="1"/>
      <c r="J472" s="176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35">
      <c r="A473" s="1"/>
      <c r="B473" s="19"/>
      <c r="C473" s="1"/>
      <c r="D473" s="19"/>
      <c r="E473" s="1"/>
      <c r="F473" s="1"/>
      <c r="G473" s="1"/>
      <c r="H473" s="1"/>
      <c r="I473" s="1"/>
      <c r="J473" s="176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35">
      <c r="A474" s="1"/>
      <c r="B474" s="19"/>
      <c r="C474" s="1"/>
      <c r="D474" s="19"/>
      <c r="E474" s="1"/>
      <c r="F474" s="1"/>
      <c r="G474" s="1"/>
      <c r="H474" s="1"/>
      <c r="I474" s="1"/>
      <c r="J474" s="176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35">
      <c r="A475" s="1"/>
      <c r="B475" s="19"/>
      <c r="C475" s="1"/>
      <c r="D475" s="19"/>
      <c r="E475" s="1"/>
      <c r="F475" s="1"/>
      <c r="G475" s="1"/>
      <c r="H475" s="1"/>
      <c r="I475" s="1"/>
      <c r="J475" s="176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35">
      <c r="A476" s="1"/>
      <c r="B476" s="19"/>
      <c r="C476" s="1"/>
      <c r="D476" s="19"/>
      <c r="E476" s="1"/>
      <c r="F476" s="1"/>
      <c r="G476" s="1"/>
      <c r="H476" s="1"/>
      <c r="I476" s="1"/>
      <c r="J476" s="176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35">
      <c r="A477" s="1"/>
      <c r="B477" s="19"/>
      <c r="C477" s="1"/>
      <c r="D477" s="19"/>
      <c r="E477" s="1"/>
      <c r="F477" s="1"/>
      <c r="G477" s="1"/>
      <c r="H477" s="1"/>
      <c r="I477" s="1"/>
      <c r="J477" s="176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35">
      <c r="A478" s="1"/>
      <c r="B478" s="19"/>
      <c r="C478" s="1"/>
      <c r="D478" s="19"/>
      <c r="E478" s="1"/>
      <c r="F478" s="1"/>
      <c r="G478" s="1"/>
      <c r="H478" s="1"/>
      <c r="I478" s="1"/>
      <c r="J478" s="176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35">
      <c r="A479" s="1"/>
      <c r="B479" s="19"/>
      <c r="C479" s="1"/>
      <c r="D479" s="19"/>
      <c r="E479" s="1"/>
      <c r="F479" s="1"/>
      <c r="G479" s="1"/>
      <c r="H479" s="1"/>
      <c r="I479" s="1"/>
      <c r="J479" s="176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35">
      <c r="A480" s="1"/>
      <c r="B480" s="19"/>
      <c r="C480" s="1"/>
      <c r="D480" s="19"/>
      <c r="E480" s="1"/>
      <c r="F480" s="1"/>
      <c r="G480" s="1"/>
      <c r="H480" s="1"/>
      <c r="I480" s="1"/>
      <c r="J480" s="176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35">
      <c r="A481" s="1"/>
      <c r="B481" s="19"/>
      <c r="C481" s="1"/>
      <c r="D481" s="19"/>
      <c r="E481" s="1"/>
      <c r="F481" s="1"/>
      <c r="G481" s="1"/>
      <c r="H481" s="1"/>
      <c r="I481" s="1"/>
      <c r="J481" s="176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35">
      <c r="A482" s="1"/>
      <c r="B482" s="19"/>
      <c r="C482" s="1"/>
      <c r="D482" s="19"/>
      <c r="E482" s="1"/>
      <c r="F482" s="1"/>
      <c r="G482" s="1"/>
      <c r="H482" s="1"/>
      <c r="I482" s="1"/>
      <c r="J482" s="176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35">
      <c r="A483" s="1"/>
      <c r="B483" s="19"/>
      <c r="C483" s="1"/>
      <c r="D483" s="19"/>
      <c r="E483" s="1"/>
      <c r="F483" s="1"/>
      <c r="G483" s="1"/>
      <c r="H483" s="1"/>
      <c r="I483" s="1"/>
      <c r="J483" s="176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35">
      <c r="A484" s="1"/>
      <c r="B484" s="19"/>
      <c r="C484" s="1"/>
      <c r="D484" s="19"/>
      <c r="E484" s="1"/>
      <c r="F484" s="1"/>
      <c r="G484" s="1"/>
      <c r="H484" s="1"/>
      <c r="I484" s="1"/>
      <c r="J484" s="176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35">
      <c r="A485" s="1"/>
      <c r="B485" s="19"/>
      <c r="C485" s="1"/>
      <c r="D485" s="19"/>
      <c r="E485" s="1"/>
      <c r="F485" s="1"/>
      <c r="G485" s="1"/>
      <c r="H485" s="1"/>
      <c r="I485" s="1"/>
      <c r="J485" s="176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35">
      <c r="A486" s="1"/>
      <c r="B486" s="19"/>
      <c r="C486" s="1"/>
      <c r="D486" s="19"/>
      <c r="E486" s="1"/>
      <c r="F486" s="1"/>
      <c r="G486" s="1"/>
      <c r="H486" s="1"/>
      <c r="I486" s="1"/>
      <c r="J486" s="176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35">
      <c r="A487" s="1"/>
      <c r="B487" s="19"/>
      <c r="C487" s="1"/>
      <c r="D487" s="19"/>
      <c r="E487" s="1"/>
      <c r="F487" s="1"/>
      <c r="G487" s="1"/>
      <c r="H487" s="1"/>
      <c r="I487" s="1"/>
      <c r="J487" s="176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35">
      <c r="A488" s="1"/>
      <c r="B488" s="19"/>
      <c r="C488" s="1"/>
      <c r="D488" s="19"/>
      <c r="E488" s="1"/>
      <c r="F488" s="1"/>
      <c r="G488" s="1"/>
      <c r="H488" s="1"/>
      <c r="I488" s="1"/>
      <c r="J488" s="176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35">
      <c r="A489" s="1"/>
      <c r="B489" s="19"/>
      <c r="C489" s="1"/>
      <c r="D489" s="19"/>
      <c r="E489" s="1"/>
      <c r="F489" s="1"/>
      <c r="G489" s="1"/>
      <c r="H489" s="1"/>
      <c r="I489" s="1"/>
      <c r="J489" s="176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35">
      <c r="A490" s="1"/>
      <c r="B490" s="19"/>
      <c r="C490" s="1"/>
      <c r="D490" s="19"/>
      <c r="E490" s="1"/>
      <c r="F490" s="1"/>
      <c r="G490" s="1"/>
      <c r="H490" s="1"/>
      <c r="I490" s="1"/>
      <c r="J490" s="176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35">
      <c r="A491" s="1"/>
      <c r="B491" s="19"/>
      <c r="C491" s="1"/>
      <c r="D491" s="19"/>
      <c r="E491" s="1"/>
      <c r="F491" s="1"/>
      <c r="G491" s="1"/>
      <c r="H491" s="1"/>
      <c r="I491" s="1"/>
      <c r="J491" s="176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35">
      <c r="A492" s="1"/>
      <c r="B492" s="19"/>
      <c r="C492" s="1"/>
      <c r="D492" s="19"/>
      <c r="E492" s="1"/>
      <c r="F492" s="1"/>
      <c r="G492" s="1"/>
      <c r="H492" s="1"/>
      <c r="I492" s="1"/>
      <c r="J492" s="176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35">
      <c r="A493" s="1"/>
      <c r="B493" s="19"/>
      <c r="C493" s="1"/>
      <c r="D493" s="19"/>
      <c r="E493" s="1"/>
      <c r="F493" s="1"/>
      <c r="G493" s="1"/>
      <c r="H493" s="1"/>
      <c r="I493" s="1"/>
      <c r="J493" s="176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35">
      <c r="A494" s="1"/>
      <c r="B494" s="19"/>
      <c r="C494" s="1"/>
      <c r="D494" s="19"/>
      <c r="E494" s="1"/>
      <c r="F494" s="1"/>
      <c r="G494" s="1"/>
      <c r="H494" s="1"/>
      <c r="I494" s="1"/>
      <c r="J494" s="176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35">
      <c r="A495" s="1"/>
      <c r="B495" s="19"/>
      <c r="C495" s="1"/>
      <c r="D495" s="19"/>
      <c r="E495" s="1"/>
      <c r="F495" s="1"/>
      <c r="G495" s="1"/>
      <c r="H495" s="1"/>
      <c r="I495" s="1"/>
      <c r="J495" s="176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35">
      <c r="A496" s="1"/>
      <c r="B496" s="19"/>
      <c r="C496" s="1"/>
      <c r="D496" s="19"/>
      <c r="E496" s="1"/>
      <c r="F496" s="1"/>
      <c r="G496" s="1"/>
      <c r="H496" s="1"/>
      <c r="I496" s="1"/>
      <c r="J496" s="176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35">
      <c r="A497" s="1"/>
      <c r="B497" s="19"/>
      <c r="C497" s="1"/>
      <c r="D497" s="19"/>
      <c r="E497" s="1"/>
      <c r="F497" s="1"/>
      <c r="G497" s="1"/>
      <c r="H497" s="1"/>
      <c r="I497" s="1"/>
      <c r="J497" s="176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35">
      <c r="A498" s="1"/>
      <c r="B498" s="19"/>
      <c r="C498" s="1"/>
      <c r="D498" s="19"/>
      <c r="E498" s="1"/>
      <c r="F498" s="1"/>
      <c r="G498" s="1"/>
      <c r="H498" s="1"/>
      <c r="I498" s="1"/>
      <c r="J498" s="176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35">
      <c r="A499" s="1"/>
      <c r="B499" s="19"/>
      <c r="C499" s="1"/>
      <c r="D499" s="19"/>
      <c r="E499" s="1"/>
      <c r="F499" s="1"/>
      <c r="G499" s="1"/>
      <c r="H499" s="1"/>
      <c r="I499" s="1"/>
      <c r="J499" s="176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35">
      <c r="A500" s="1"/>
      <c r="B500" s="19"/>
      <c r="C500" s="1"/>
      <c r="D500" s="19"/>
      <c r="E500" s="1"/>
      <c r="F500" s="1"/>
      <c r="G500" s="1"/>
      <c r="H500" s="1"/>
      <c r="I500" s="1"/>
      <c r="J500" s="176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35">
      <c r="A501" s="1"/>
      <c r="B501" s="19"/>
      <c r="C501" s="1"/>
      <c r="D501" s="19"/>
      <c r="E501" s="1"/>
      <c r="F501" s="1"/>
      <c r="G501" s="1"/>
      <c r="H501" s="1"/>
      <c r="I501" s="1"/>
      <c r="J501" s="176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35">
      <c r="A502" s="1"/>
      <c r="B502" s="19"/>
      <c r="C502" s="1"/>
      <c r="D502" s="19"/>
      <c r="E502" s="1"/>
      <c r="F502" s="1"/>
      <c r="G502" s="1"/>
      <c r="H502" s="1"/>
      <c r="I502" s="1"/>
      <c r="J502" s="176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35">
      <c r="A503" s="1"/>
      <c r="B503" s="19"/>
      <c r="C503" s="1"/>
      <c r="D503" s="19"/>
      <c r="E503" s="1"/>
      <c r="F503" s="1"/>
      <c r="G503" s="1"/>
      <c r="H503" s="1"/>
      <c r="I503" s="1"/>
      <c r="J503" s="176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35">
      <c r="A504" s="1"/>
      <c r="B504" s="19"/>
      <c r="C504" s="1"/>
      <c r="D504" s="19"/>
      <c r="E504" s="1"/>
      <c r="F504" s="1"/>
      <c r="G504" s="1"/>
      <c r="H504" s="1"/>
      <c r="I504" s="1"/>
      <c r="J504" s="176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35">
      <c r="A505" s="1"/>
      <c r="B505" s="19"/>
      <c r="C505" s="1"/>
      <c r="D505" s="19"/>
      <c r="E505" s="1"/>
      <c r="F505" s="1"/>
      <c r="G505" s="1"/>
      <c r="H505" s="1"/>
      <c r="I505" s="1"/>
      <c r="J505" s="176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35">
      <c r="A506" s="1"/>
      <c r="B506" s="19"/>
      <c r="C506" s="1"/>
      <c r="D506" s="19"/>
      <c r="E506" s="1"/>
      <c r="F506" s="1"/>
      <c r="G506" s="1"/>
      <c r="H506" s="1"/>
      <c r="I506" s="1"/>
      <c r="J506" s="176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35">
      <c r="A507" s="1"/>
      <c r="B507" s="19"/>
      <c r="C507" s="1"/>
      <c r="D507" s="19"/>
      <c r="E507" s="1"/>
      <c r="F507" s="1"/>
      <c r="G507" s="1"/>
      <c r="H507" s="1"/>
      <c r="I507" s="1"/>
      <c r="J507" s="176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35">
      <c r="A508" s="1"/>
      <c r="B508" s="19"/>
      <c r="C508" s="1"/>
      <c r="D508" s="19"/>
      <c r="E508" s="1"/>
      <c r="F508" s="1"/>
      <c r="G508" s="1"/>
      <c r="H508" s="1"/>
      <c r="I508" s="1"/>
      <c r="J508" s="176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35">
      <c r="A509" s="1"/>
      <c r="B509" s="19"/>
      <c r="C509" s="1"/>
      <c r="D509" s="19"/>
      <c r="E509" s="1"/>
      <c r="F509" s="1"/>
      <c r="G509" s="1"/>
      <c r="H509" s="1"/>
      <c r="I509" s="1"/>
      <c r="J509" s="176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35">
      <c r="A510" s="1"/>
      <c r="B510" s="19"/>
      <c r="C510" s="1"/>
      <c r="D510" s="19"/>
      <c r="E510" s="1"/>
      <c r="F510" s="1"/>
      <c r="G510" s="1"/>
      <c r="H510" s="1"/>
      <c r="I510" s="1"/>
      <c r="J510" s="176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35">
      <c r="A511" s="1"/>
      <c r="B511" s="19"/>
      <c r="C511" s="1"/>
      <c r="D511" s="19"/>
      <c r="E511" s="1"/>
      <c r="F511" s="1"/>
      <c r="G511" s="1"/>
      <c r="H511" s="1"/>
      <c r="I511" s="1"/>
      <c r="J511" s="176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35">
      <c r="A512" s="1"/>
      <c r="B512" s="19"/>
      <c r="C512" s="1"/>
      <c r="D512" s="19"/>
      <c r="E512" s="1"/>
      <c r="F512" s="1"/>
      <c r="G512" s="1"/>
      <c r="H512" s="1"/>
      <c r="I512" s="1"/>
      <c r="J512" s="176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35">
      <c r="A513" s="1"/>
      <c r="B513" s="19"/>
      <c r="C513" s="1"/>
      <c r="D513" s="19"/>
      <c r="E513" s="1"/>
      <c r="F513" s="1"/>
      <c r="G513" s="1"/>
      <c r="H513" s="1"/>
      <c r="I513" s="1"/>
      <c r="J513" s="176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35">
      <c r="A514" s="1"/>
      <c r="B514" s="19"/>
      <c r="C514" s="1"/>
      <c r="D514" s="19"/>
      <c r="E514" s="1"/>
      <c r="F514" s="1"/>
      <c r="G514" s="1"/>
      <c r="H514" s="1"/>
      <c r="I514" s="1"/>
      <c r="J514" s="176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35">
      <c r="A515" s="1"/>
      <c r="B515" s="19"/>
      <c r="C515" s="1"/>
      <c r="D515" s="19"/>
      <c r="E515" s="1"/>
      <c r="F515" s="1"/>
      <c r="G515" s="1"/>
      <c r="H515" s="1"/>
      <c r="I515" s="1"/>
      <c r="J515" s="176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35">
      <c r="A516" s="1"/>
      <c r="B516" s="19"/>
      <c r="C516" s="1"/>
      <c r="D516" s="19"/>
      <c r="E516" s="1"/>
      <c r="F516" s="1"/>
      <c r="G516" s="1"/>
      <c r="H516" s="1"/>
      <c r="I516" s="1"/>
      <c r="J516" s="176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35">
      <c r="A517" s="1"/>
      <c r="B517" s="19"/>
      <c r="C517" s="1"/>
      <c r="D517" s="19"/>
      <c r="E517" s="1"/>
      <c r="F517" s="1"/>
      <c r="G517" s="1"/>
      <c r="H517" s="1"/>
      <c r="I517" s="1"/>
      <c r="J517" s="176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35">
      <c r="A518" s="1"/>
      <c r="B518" s="19"/>
      <c r="C518" s="1"/>
      <c r="D518" s="19"/>
      <c r="E518" s="1"/>
      <c r="F518" s="1"/>
      <c r="G518" s="1"/>
      <c r="H518" s="1"/>
      <c r="I518" s="1"/>
      <c r="J518" s="176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35">
      <c r="A519" s="1"/>
      <c r="B519" s="19"/>
      <c r="C519" s="1"/>
      <c r="D519" s="19"/>
      <c r="E519" s="1"/>
      <c r="F519" s="1"/>
      <c r="G519" s="1"/>
      <c r="H519" s="1"/>
      <c r="I519" s="1"/>
      <c r="J519" s="176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35">
      <c r="A520" s="1"/>
      <c r="B520" s="19"/>
      <c r="C520" s="1"/>
      <c r="D520" s="19"/>
      <c r="E520" s="1"/>
      <c r="F520" s="1"/>
      <c r="G520" s="1"/>
      <c r="H520" s="1"/>
      <c r="I520" s="1"/>
      <c r="J520" s="176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35">
      <c r="A521" s="1"/>
      <c r="B521" s="19"/>
      <c r="C521" s="1"/>
      <c r="D521" s="19"/>
      <c r="E521" s="1"/>
      <c r="F521" s="1"/>
      <c r="G521" s="1"/>
      <c r="H521" s="1"/>
      <c r="I521" s="1"/>
      <c r="J521" s="176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35">
      <c r="A522" s="1"/>
      <c r="B522" s="19"/>
      <c r="C522" s="1"/>
      <c r="D522" s="19"/>
      <c r="E522" s="1"/>
      <c r="F522" s="1"/>
      <c r="G522" s="1"/>
      <c r="H522" s="1"/>
      <c r="I522" s="1"/>
      <c r="J522" s="176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35">
      <c r="A523" s="1"/>
      <c r="B523" s="19"/>
      <c r="C523" s="1"/>
      <c r="D523" s="19"/>
      <c r="E523" s="1"/>
      <c r="F523" s="1"/>
      <c r="G523" s="1"/>
      <c r="H523" s="1"/>
      <c r="I523" s="1"/>
      <c r="J523" s="176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35">
      <c r="A524" s="1"/>
      <c r="B524" s="19"/>
      <c r="C524" s="1"/>
      <c r="D524" s="19"/>
      <c r="E524" s="1"/>
      <c r="F524" s="1"/>
      <c r="G524" s="1"/>
      <c r="H524" s="1"/>
      <c r="I524" s="1"/>
      <c r="J524" s="176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35">
      <c r="A525" s="1"/>
      <c r="B525" s="19"/>
      <c r="C525" s="1"/>
      <c r="D525" s="19"/>
      <c r="E525" s="1"/>
      <c r="F525" s="1"/>
      <c r="G525" s="1"/>
      <c r="H525" s="1"/>
      <c r="I525" s="1"/>
      <c r="J525" s="176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35">
      <c r="A526" s="1"/>
      <c r="B526" s="19"/>
      <c r="C526" s="1"/>
      <c r="D526" s="19"/>
      <c r="E526" s="1"/>
      <c r="F526" s="1"/>
      <c r="G526" s="1"/>
      <c r="H526" s="1"/>
      <c r="I526" s="1"/>
      <c r="J526" s="176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35">
      <c r="A527" s="1"/>
      <c r="B527" s="19"/>
      <c r="C527" s="1"/>
      <c r="D527" s="19"/>
      <c r="E527" s="1"/>
      <c r="F527" s="1"/>
      <c r="G527" s="1"/>
      <c r="H527" s="1"/>
      <c r="I527" s="1"/>
      <c r="J527" s="176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35">
      <c r="A528" s="1"/>
      <c r="B528" s="19"/>
      <c r="C528" s="1"/>
      <c r="D528" s="19"/>
      <c r="E528" s="1"/>
      <c r="F528" s="1"/>
      <c r="G528" s="1"/>
      <c r="H528" s="1"/>
      <c r="I528" s="1"/>
      <c r="J528" s="176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35">
      <c r="A529" s="1"/>
      <c r="B529" s="19"/>
      <c r="C529" s="1"/>
      <c r="D529" s="19"/>
      <c r="E529" s="1"/>
      <c r="F529" s="1"/>
      <c r="G529" s="1"/>
      <c r="H529" s="1"/>
      <c r="I529" s="1"/>
      <c r="J529" s="176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35">
      <c r="A530" s="1"/>
      <c r="B530" s="19"/>
      <c r="C530" s="1"/>
      <c r="D530" s="19"/>
      <c r="E530" s="1"/>
      <c r="F530" s="1"/>
      <c r="G530" s="1"/>
      <c r="H530" s="1"/>
      <c r="I530" s="1"/>
      <c r="J530" s="176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35">
      <c r="A531" s="1"/>
      <c r="B531" s="19"/>
      <c r="C531" s="1"/>
      <c r="D531" s="19"/>
      <c r="E531" s="1"/>
      <c r="F531" s="1"/>
      <c r="G531" s="1"/>
      <c r="H531" s="1"/>
      <c r="I531" s="1"/>
      <c r="J531" s="176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35">
      <c r="A532" s="1"/>
      <c r="B532" s="19"/>
      <c r="C532" s="1"/>
      <c r="D532" s="19"/>
      <c r="E532" s="1"/>
      <c r="F532" s="1"/>
      <c r="G532" s="1"/>
      <c r="H532" s="1"/>
      <c r="I532" s="1"/>
      <c r="J532" s="176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35">
      <c r="A533" s="1"/>
      <c r="B533" s="19"/>
      <c r="C533" s="1"/>
      <c r="D533" s="19"/>
      <c r="E533" s="1"/>
      <c r="F533" s="1"/>
      <c r="G533" s="1"/>
      <c r="H533" s="1"/>
      <c r="I533" s="1"/>
      <c r="J533" s="176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35">
      <c r="A534" s="1"/>
      <c r="B534" s="19"/>
      <c r="C534" s="1"/>
      <c r="D534" s="19"/>
      <c r="E534" s="1"/>
      <c r="F534" s="1"/>
      <c r="G534" s="1"/>
      <c r="H534" s="1"/>
      <c r="I534" s="1"/>
      <c r="J534" s="176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35">
      <c r="A535" s="1"/>
      <c r="B535" s="19"/>
      <c r="C535" s="1"/>
      <c r="D535" s="19"/>
      <c r="E535" s="1"/>
      <c r="F535" s="1"/>
      <c r="G535" s="1"/>
      <c r="H535" s="1"/>
      <c r="I535" s="1"/>
      <c r="J535" s="176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35">
      <c r="A536" s="1"/>
      <c r="B536" s="19"/>
      <c r="C536" s="1"/>
      <c r="D536" s="19"/>
      <c r="E536" s="1"/>
      <c r="F536" s="1"/>
      <c r="G536" s="1"/>
      <c r="H536" s="1"/>
      <c r="I536" s="1"/>
      <c r="J536" s="176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35">
      <c r="A537" s="1"/>
      <c r="B537" s="19"/>
      <c r="C537" s="1"/>
      <c r="D537" s="19"/>
      <c r="E537" s="1"/>
      <c r="F537" s="1"/>
      <c r="G537" s="1"/>
      <c r="H537" s="1"/>
      <c r="I537" s="1"/>
      <c r="J537" s="176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35">
      <c r="A538" s="1"/>
      <c r="B538" s="19"/>
      <c r="C538" s="1"/>
      <c r="D538" s="19"/>
      <c r="E538" s="1"/>
      <c r="F538" s="1"/>
      <c r="G538" s="1"/>
      <c r="H538" s="1"/>
      <c r="I538" s="1"/>
      <c r="J538" s="176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35">
      <c r="A539" s="1"/>
      <c r="B539" s="19"/>
      <c r="C539" s="1"/>
      <c r="D539" s="19"/>
      <c r="E539" s="1"/>
      <c r="F539" s="1"/>
      <c r="G539" s="1"/>
      <c r="H539" s="1"/>
      <c r="I539" s="1"/>
      <c r="J539" s="176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35">
      <c r="A540" s="1"/>
      <c r="B540" s="19"/>
      <c r="C540" s="1"/>
      <c r="D540" s="19"/>
      <c r="E540" s="1"/>
      <c r="F540" s="1"/>
      <c r="G540" s="1"/>
      <c r="H540" s="1"/>
      <c r="I540" s="1"/>
      <c r="J540" s="176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35">
      <c r="A541" s="1"/>
      <c r="B541" s="19"/>
      <c r="C541" s="1"/>
      <c r="D541" s="19"/>
      <c r="E541" s="1"/>
      <c r="F541" s="1"/>
      <c r="G541" s="1"/>
      <c r="H541" s="1"/>
      <c r="I541" s="1"/>
      <c r="J541" s="176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35">
      <c r="A542" s="1"/>
      <c r="B542" s="19"/>
      <c r="C542" s="1"/>
      <c r="D542" s="19"/>
      <c r="E542" s="1"/>
      <c r="F542" s="1"/>
      <c r="G542" s="1"/>
      <c r="H542" s="1"/>
      <c r="I542" s="1"/>
      <c r="J542" s="176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35">
      <c r="A543" s="1"/>
      <c r="B543" s="19"/>
      <c r="C543" s="1"/>
      <c r="D543" s="19"/>
      <c r="E543" s="1"/>
      <c r="F543" s="1"/>
      <c r="G543" s="1"/>
      <c r="H543" s="1"/>
      <c r="I543" s="1"/>
      <c r="J543" s="176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35">
      <c r="A544" s="1"/>
      <c r="B544" s="19"/>
      <c r="C544" s="1"/>
      <c r="D544" s="19"/>
      <c r="E544" s="1"/>
      <c r="F544" s="1"/>
      <c r="G544" s="1"/>
      <c r="H544" s="1"/>
      <c r="I544" s="1"/>
      <c r="J544" s="176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35">
      <c r="A545" s="1"/>
      <c r="B545" s="19"/>
      <c r="C545" s="1"/>
      <c r="D545" s="19"/>
      <c r="E545" s="1"/>
      <c r="F545" s="1"/>
      <c r="G545" s="1"/>
      <c r="H545" s="1"/>
      <c r="I545" s="1"/>
      <c r="J545" s="176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35">
      <c r="A546" s="1"/>
      <c r="B546" s="19"/>
      <c r="C546" s="1"/>
      <c r="D546" s="19"/>
      <c r="E546" s="1"/>
      <c r="F546" s="1"/>
      <c r="G546" s="1"/>
      <c r="H546" s="1"/>
      <c r="I546" s="1"/>
      <c r="J546" s="176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35">
      <c r="A547" s="1"/>
      <c r="B547" s="19"/>
      <c r="C547" s="1"/>
      <c r="D547" s="19"/>
      <c r="E547" s="1"/>
      <c r="F547" s="1"/>
      <c r="G547" s="1"/>
      <c r="H547" s="1"/>
      <c r="I547" s="1"/>
      <c r="J547" s="176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35">
      <c r="A548" s="1"/>
      <c r="B548" s="19"/>
      <c r="C548" s="1"/>
      <c r="D548" s="19"/>
      <c r="E548" s="1"/>
      <c r="F548" s="1"/>
      <c r="G548" s="1"/>
      <c r="H548" s="1"/>
      <c r="I548" s="1"/>
      <c r="J548" s="176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35">
      <c r="A549" s="1"/>
      <c r="B549" s="19"/>
      <c r="C549" s="1"/>
      <c r="D549" s="19"/>
      <c r="E549" s="1"/>
      <c r="F549" s="1"/>
      <c r="G549" s="1"/>
      <c r="H549" s="1"/>
      <c r="I549" s="1"/>
      <c r="J549" s="176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35">
      <c r="A550" s="1"/>
      <c r="B550" s="19"/>
      <c r="C550" s="1"/>
      <c r="D550" s="19"/>
      <c r="E550" s="1"/>
      <c r="F550" s="1"/>
      <c r="G550" s="1"/>
      <c r="H550" s="1"/>
      <c r="I550" s="1"/>
      <c r="J550" s="176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35">
      <c r="A551" s="1"/>
      <c r="B551" s="19"/>
      <c r="C551" s="1"/>
      <c r="D551" s="19"/>
      <c r="E551" s="1"/>
      <c r="F551" s="1"/>
      <c r="G551" s="1"/>
      <c r="H551" s="1"/>
      <c r="I551" s="1"/>
      <c r="J551" s="176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35">
      <c r="A552" s="1"/>
      <c r="B552" s="19"/>
      <c r="C552" s="1"/>
      <c r="D552" s="19"/>
      <c r="E552" s="1"/>
      <c r="F552" s="1"/>
      <c r="G552" s="1"/>
      <c r="H552" s="1"/>
      <c r="I552" s="1"/>
      <c r="J552" s="176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35">
      <c r="A553" s="1"/>
      <c r="B553" s="19"/>
      <c r="C553" s="1"/>
      <c r="D553" s="19"/>
      <c r="E553" s="1"/>
      <c r="F553" s="1"/>
      <c r="G553" s="1"/>
      <c r="H553" s="1"/>
      <c r="I553" s="1"/>
      <c r="J553" s="176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35">
      <c r="A554" s="1"/>
      <c r="B554" s="19"/>
      <c r="C554" s="1"/>
      <c r="D554" s="19"/>
      <c r="E554" s="1"/>
      <c r="F554" s="1"/>
      <c r="G554" s="1"/>
      <c r="H554" s="1"/>
      <c r="I554" s="1"/>
      <c r="J554" s="176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35">
      <c r="A555" s="1"/>
      <c r="B555" s="19"/>
      <c r="C555" s="1"/>
      <c r="D555" s="19"/>
      <c r="E555" s="1"/>
      <c r="F555" s="1"/>
      <c r="G555" s="1"/>
      <c r="H555" s="1"/>
      <c r="I555" s="1"/>
      <c r="J555" s="176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35">
      <c r="A556" s="1"/>
      <c r="B556" s="19"/>
      <c r="C556" s="1"/>
      <c r="D556" s="19"/>
      <c r="E556" s="1"/>
      <c r="F556" s="1"/>
      <c r="G556" s="1"/>
      <c r="H556" s="1"/>
      <c r="I556" s="1"/>
      <c r="J556" s="176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35">
      <c r="A557" s="1"/>
      <c r="B557" s="19"/>
      <c r="C557" s="1"/>
      <c r="D557" s="19"/>
      <c r="E557" s="1"/>
      <c r="F557" s="1"/>
      <c r="G557" s="1"/>
      <c r="H557" s="1"/>
      <c r="I557" s="1"/>
      <c r="J557" s="176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35">
      <c r="A558" s="1"/>
      <c r="B558" s="19"/>
      <c r="C558" s="1"/>
      <c r="D558" s="19"/>
      <c r="E558" s="1"/>
      <c r="F558" s="1"/>
      <c r="G558" s="1"/>
      <c r="H558" s="1"/>
      <c r="I558" s="1"/>
      <c r="J558" s="176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35">
      <c r="A559" s="1"/>
      <c r="B559" s="19"/>
      <c r="C559" s="1"/>
      <c r="D559" s="19"/>
      <c r="E559" s="1"/>
      <c r="F559" s="1"/>
      <c r="G559" s="1"/>
      <c r="H559" s="1"/>
      <c r="I559" s="1"/>
      <c r="J559" s="176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35">
      <c r="A560" s="1"/>
      <c r="B560" s="19"/>
      <c r="C560" s="1"/>
      <c r="D560" s="19"/>
      <c r="E560" s="1"/>
      <c r="F560" s="1"/>
      <c r="G560" s="1"/>
      <c r="H560" s="1"/>
      <c r="I560" s="1"/>
      <c r="J560" s="176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35">
      <c r="A561" s="1"/>
      <c r="B561" s="19"/>
      <c r="C561" s="1"/>
      <c r="D561" s="19"/>
      <c r="E561" s="1"/>
      <c r="F561" s="1"/>
      <c r="G561" s="1"/>
      <c r="H561" s="1"/>
      <c r="I561" s="1"/>
      <c r="J561" s="176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35">
      <c r="A562" s="1"/>
      <c r="B562" s="19"/>
      <c r="C562" s="1"/>
      <c r="D562" s="19"/>
      <c r="E562" s="1"/>
      <c r="F562" s="1"/>
      <c r="G562" s="1"/>
      <c r="H562" s="1"/>
      <c r="I562" s="1"/>
      <c r="J562" s="176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35">
      <c r="A563" s="1"/>
      <c r="B563" s="19"/>
      <c r="C563" s="1"/>
      <c r="D563" s="19"/>
      <c r="E563" s="1"/>
      <c r="F563" s="1"/>
      <c r="G563" s="1"/>
      <c r="H563" s="1"/>
      <c r="I563" s="1"/>
      <c r="J563" s="176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35">
      <c r="A564" s="1"/>
      <c r="B564" s="19"/>
      <c r="C564" s="1"/>
      <c r="D564" s="19"/>
      <c r="E564" s="1"/>
      <c r="F564" s="1"/>
      <c r="G564" s="1"/>
      <c r="H564" s="1"/>
      <c r="I564" s="1"/>
      <c r="J564" s="176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35">
      <c r="A565" s="1"/>
      <c r="B565" s="19"/>
      <c r="C565" s="1"/>
      <c r="D565" s="19"/>
      <c r="E565" s="1"/>
      <c r="F565" s="1"/>
      <c r="G565" s="1"/>
      <c r="H565" s="1"/>
      <c r="I565" s="1"/>
      <c r="J565" s="176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35">
      <c r="A566" s="1"/>
      <c r="B566" s="19"/>
      <c r="C566" s="1"/>
      <c r="D566" s="19"/>
      <c r="E566" s="1"/>
      <c r="F566" s="1"/>
      <c r="G566" s="1"/>
      <c r="H566" s="1"/>
      <c r="I566" s="1"/>
      <c r="J566" s="176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35">
      <c r="A567" s="1"/>
      <c r="B567" s="19"/>
      <c r="C567" s="1"/>
      <c r="D567" s="19"/>
      <c r="E567" s="1"/>
      <c r="F567" s="1"/>
      <c r="G567" s="1"/>
      <c r="H567" s="1"/>
      <c r="I567" s="1"/>
      <c r="J567" s="176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35">
      <c r="A568" s="1"/>
      <c r="B568" s="19"/>
      <c r="C568" s="1"/>
      <c r="D568" s="19"/>
      <c r="E568" s="1"/>
      <c r="F568" s="1"/>
      <c r="G568" s="1"/>
      <c r="H568" s="1"/>
      <c r="I568" s="1"/>
      <c r="J568" s="176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35">
      <c r="A569" s="1"/>
      <c r="B569" s="19"/>
      <c r="C569" s="1"/>
      <c r="D569" s="19"/>
      <c r="E569" s="1"/>
      <c r="F569" s="1"/>
      <c r="G569" s="1"/>
      <c r="H569" s="1"/>
      <c r="I569" s="1"/>
      <c r="J569" s="176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35">
      <c r="A570" s="1"/>
      <c r="B570" s="19"/>
      <c r="C570" s="1"/>
      <c r="D570" s="19"/>
      <c r="E570" s="1"/>
      <c r="F570" s="1"/>
      <c r="G570" s="1"/>
      <c r="H570" s="1"/>
      <c r="I570" s="1"/>
      <c r="J570" s="176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35">
      <c r="A571" s="1"/>
      <c r="B571" s="19"/>
      <c r="C571" s="1"/>
      <c r="D571" s="19"/>
      <c r="E571" s="1"/>
      <c r="F571" s="1"/>
      <c r="G571" s="1"/>
      <c r="H571" s="1"/>
      <c r="I571" s="1"/>
      <c r="J571" s="176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35">
      <c r="A572" s="1"/>
      <c r="B572" s="19"/>
      <c r="C572" s="1"/>
      <c r="D572" s="19"/>
      <c r="E572" s="1"/>
      <c r="F572" s="1"/>
      <c r="G572" s="1"/>
      <c r="H572" s="1"/>
      <c r="I572" s="1"/>
      <c r="J572" s="176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35">
      <c r="A573" s="1"/>
      <c r="B573" s="19"/>
      <c r="C573" s="1"/>
      <c r="D573" s="19"/>
      <c r="E573" s="1"/>
      <c r="F573" s="1"/>
      <c r="G573" s="1"/>
      <c r="H573" s="1"/>
      <c r="I573" s="1"/>
      <c r="J573" s="176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35">
      <c r="A574" s="1"/>
      <c r="B574" s="19"/>
      <c r="C574" s="1"/>
      <c r="D574" s="19"/>
      <c r="E574" s="1"/>
      <c r="F574" s="1"/>
      <c r="G574" s="1"/>
      <c r="H574" s="1"/>
      <c r="I574" s="1"/>
      <c r="J574" s="176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35">
      <c r="A575" s="1"/>
      <c r="B575" s="19"/>
      <c r="C575" s="1"/>
      <c r="D575" s="19"/>
      <c r="E575" s="1"/>
      <c r="F575" s="1"/>
      <c r="G575" s="1"/>
      <c r="H575" s="1"/>
      <c r="I575" s="1"/>
      <c r="J575" s="176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35">
      <c r="A576" s="1"/>
      <c r="B576" s="19"/>
      <c r="C576" s="1"/>
      <c r="D576" s="19"/>
      <c r="E576" s="1"/>
      <c r="F576" s="1"/>
      <c r="G576" s="1"/>
      <c r="H576" s="1"/>
      <c r="I576" s="1"/>
      <c r="J576" s="176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35">
      <c r="A577" s="1"/>
      <c r="B577" s="19"/>
      <c r="C577" s="1"/>
      <c r="D577" s="19"/>
      <c r="E577" s="1"/>
      <c r="F577" s="1"/>
      <c r="G577" s="1"/>
      <c r="H577" s="1"/>
      <c r="I577" s="1"/>
      <c r="J577" s="176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35">
      <c r="A578" s="1"/>
      <c r="B578" s="19"/>
      <c r="C578" s="1"/>
      <c r="D578" s="19"/>
      <c r="E578" s="1"/>
      <c r="F578" s="1"/>
      <c r="G578" s="1"/>
      <c r="H578" s="1"/>
      <c r="I578" s="1"/>
      <c r="J578" s="176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35">
      <c r="A579" s="1"/>
      <c r="B579" s="19"/>
      <c r="C579" s="1"/>
      <c r="D579" s="19"/>
      <c r="E579" s="1"/>
      <c r="F579" s="1"/>
      <c r="G579" s="1"/>
      <c r="H579" s="1"/>
      <c r="I579" s="1"/>
      <c r="J579" s="176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35">
      <c r="A580" s="1"/>
      <c r="B580" s="19"/>
      <c r="C580" s="1"/>
      <c r="D580" s="19"/>
      <c r="E580" s="1"/>
      <c r="F580" s="1"/>
      <c r="G580" s="1"/>
      <c r="H580" s="1"/>
      <c r="I580" s="1"/>
      <c r="J580" s="176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35">
      <c r="A581" s="1"/>
      <c r="B581" s="19"/>
      <c r="C581" s="1"/>
      <c r="D581" s="19"/>
      <c r="E581" s="1"/>
      <c r="F581" s="1"/>
      <c r="G581" s="1"/>
      <c r="H581" s="1"/>
      <c r="I581" s="1"/>
      <c r="J581" s="176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35">
      <c r="A582" s="1"/>
      <c r="B582" s="19"/>
      <c r="C582" s="1"/>
      <c r="D582" s="19"/>
      <c r="E582" s="1"/>
      <c r="F582" s="1"/>
      <c r="G582" s="1"/>
      <c r="H582" s="1"/>
      <c r="I582" s="1"/>
      <c r="J582" s="176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35">
      <c r="A583" s="1"/>
      <c r="B583" s="19"/>
      <c r="C583" s="1"/>
      <c r="D583" s="19"/>
      <c r="E583" s="1"/>
      <c r="F583" s="1"/>
      <c r="G583" s="1"/>
      <c r="H583" s="1"/>
      <c r="I583" s="1"/>
      <c r="J583" s="176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35">
      <c r="A584" s="1"/>
      <c r="B584" s="19"/>
      <c r="C584" s="1"/>
      <c r="D584" s="19"/>
      <c r="E584" s="1"/>
      <c r="F584" s="1"/>
      <c r="G584" s="1"/>
      <c r="H584" s="1"/>
      <c r="I584" s="1"/>
      <c r="J584" s="176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35">
      <c r="A585" s="1"/>
      <c r="B585" s="19"/>
      <c r="C585" s="1"/>
      <c r="D585" s="19"/>
      <c r="E585" s="1"/>
      <c r="F585" s="1"/>
      <c r="G585" s="1"/>
      <c r="H585" s="1"/>
      <c r="I585" s="1"/>
      <c r="J585" s="176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35">
      <c r="A586" s="1"/>
      <c r="B586" s="19"/>
      <c r="C586" s="1"/>
      <c r="D586" s="19"/>
      <c r="E586" s="1"/>
      <c r="F586" s="1"/>
      <c r="G586" s="1"/>
      <c r="H586" s="1"/>
      <c r="I586" s="1"/>
      <c r="J586" s="176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35">
      <c r="A587" s="1"/>
      <c r="B587" s="19"/>
      <c r="C587" s="1"/>
      <c r="D587" s="19"/>
      <c r="E587" s="1"/>
      <c r="F587" s="1"/>
      <c r="G587" s="1"/>
      <c r="H587" s="1"/>
      <c r="I587" s="1"/>
      <c r="J587" s="176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35">
      <c r="A588" s="1"/>
      <c r="B588" s="19"/>
      <c r="C588" s="1"/>
      <c r="D588" s="19"/>
      <c r="E588" s="1"/>
      <c r="F588" s="1"/>
      <c r="G588" s="1"/>
      <c r="H588" s="1"/>
      <c r="I588" s="1"/>
      <c r="J588" s="176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35">
      <c r="A589" s="1"/>
      <c r="B589" s="19"/>
      <c r="C589" s="1"/>
      <c r="D589" s="19"/>
      <c r="E589" s="1"/>
      <c r="F589" s="1"/>
      <c r="G589" s="1"/>
      <c r="H589" s="1"/>
      <c r="I589" s="1"/>
      <c r="J589" s="176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35">
      <c r="A590" s="1"/>
      <c r="B590" s="19"/>
      <c r="C590" s="1"/>
      <c r="D590" s="19"/>
      <c r="E590" s="1"/>
      <c r="F590" s="1"/>
      <c r="G590" s="1"/>
      <c r="H590" s="1"/>
      <c r="I590" s="1"/>
      <c r="J590" s="176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35">
      <c r="A591" s="1"/>
      <c r="B591" s="19"/>
      <c r="C591" s="1"/>
      <c r="D591" s="19"/>
      <c r="E591" s="1"/>
      <c r="F591" s="1"/>
      <c r="G591" s="1"/>
      <c r="H591" s="1"/>
      <c r="I591" s="1"/>
      <c r="J591" s="176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35">
      <c r="A592" s="1"/>
      <c r="B592" s="19"/>
      <c r="C592" s="1"/>
      <c r="D592" s="19"/>
      <c r="E592" s="1"/>
      <c r="F592" s="1"/>
      <c r="G592" s="1"/>
      <c r="H592" s="1"/>
      <c r="I592" s="1"/>
      <c r="J592" s="176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35">
      <c r="A593" s="1"/>
      <c r="B593" s="19"/>
      <c r="C593" s="1"/>
      <c r="D593" s="19"/>
      <c r="E593" s="1"/>
      <c r="F593" s="1"/>
      <c r="G593" s="1"/>
      <c r="H593" s="1"/>
      <c r="I593" s="1"/>
      <c r="J593" s="176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35">
      <c r="A594" s="1"/>
      <c r="B594" s="19"/>
      <c r="C594" s="1"/>
      <c r="D594" s="19"/>
      <c r="E594" s="1"/>
      <c r="F594" s="1"/>
      <c r="G594" s="1"/>
      <c r="H594" s="1"/>
      <c r="I594" s="1"/>
      <c r="J594" s="176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35">
      <c r="A595" s="1"/>
      <c r="B595" s="19"/>
      <c r="C595" s="1"/>
      <c r="D595" s="19"/>
      <c r="E595" s="1"/>
      <c r="F595" s="1"/>
      <c r="G595" s="1"/>
      <c r="H595" s="1"/>
      <c r="I595" s="1"/>
      <c r="J595" s="176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35">
      <c r="A596" s="1"/>
      <c r="B596" s="19"/>
      <c r="C596" s="1"/>
      <c r="D596" s="19"/>
      <c r="E596" s="1"/>
      <c r="F596" s="1"/>
      <c r="G596" s="1"/>
      <c r="H596" s="1"/>
      <c r="I596" s="1"/>
      <c r="J596" s="176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35">
      <c r="A597" s="1"/>
      <c r="B597" s="19"/>
      <c r="C597" s="1"/>
      <c r="D597" s="19"/>
      <c r="E597" s="1"/>
      <c r="F597" s="1"/>
      <c r="G597" s="1"/>
      <c r="H597" s="1"/>
      <c r="I597" s="1"/>
      <c r="J597" s="176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35">
      <c r="A598" s="1"/>
      <c r="B598" s="19"/>
      <c r="C598" s="1"/>
      <c r="D598" s="19"/>
      <c r="E598" s="1"/>
      <c r="F598" s="1"/>
      <c r="G598" s="1"/>
      <c r="H598" s="1"/>
      <c r="I598" s="1"/>
      <c r="J598" s="176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35">
      <c r="A599" s="1"/>
      <c r="B599" s="19"/>
      <c r="C599" s="1"/>
      <c r="D599" s="19"/>
      <c r="E599" s="1"/>
      <c r="F599" s="1"/>
      <c r="G599" s="1"/>
      <c r="H599" s="1"/>
      <c r="I599" s="1"/>
      <c r="J599" s="176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35">
      <c r="A600" s="1"/>
      <c r="B600" s="19"/>
      <c r="C600" s="1"/>
      <c r="D600" s="19"/>
      <c r="E600" s="1"/>
      <c r="F600" s="1"/>
      <c r="G600" s="1"/>
      <c r="H600" s="1"/>
      <c r="I600" s="1"/>
      <c r="J600" s="176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35">
      <c r="A601" s="1"/>
      <c r="B601" s="19"/>
      <c r="C601" s="1"/>
      <c r="D601" s="19"/>
      <c r="E601" s="1"/>
      <c r="F601" s="1"/>
      <c r="G601" s="1"/>
      <c r="H601" s="1"/>
      <c r="I601" s="1"/>
      <c r="J601" s="176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35">
      <c r="A602" s="1"/>
      <c r="B602" s="19"/>
      <c r="C602" s="1"/>
      <c r="D602" s="19"/>
      <c r="E602" s="1"/>
      <c r="F602" s="1"/>
      <c r="G602" s="1"/>
      <c r="H602" s="1"/>
      <c r="I602" s="1"/>
      <c r="J602" s="176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35">
      <c r="A603" s="1"/>
      <c r="B603" s="19"/>
      <c r="C603" s="1"/>
      <c r="D603" s="19"/>
      <c r="E603" s="1"/>
      <c r="F603" s="1"/>
      <c r="G603" s="1"/>
      <c r="H603" s="1"/>
      <c r="I603" s="1"/>
      <c r="J603" s="176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35">
      <c r="A604" s="1"/>
      <c r="B604" s="19"/>
      <c r="C604" s="1"/>
      <c r="D604" s="19"/>
      <c r="E604" s="1"/>
      <c r="F604" s="1"/>
      <c r="G604" s="1"/>
      <c r="H604" s="1"/>
      <c r="I604" s="1"/>
      <c r="J604" s="176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35">
      <c r="A605" s="1"/>
      <c r="B605" s="19"/>
      <c r="C605" s="1"/>
      <c r="D605" s="19"/>
      <c r="E605" s="1"/>
      <c r="F605" s="1"/>
      <c r="G605" s="1"/>
      <c r="H605" s="1"/>
      <c r="I605" s="1"/>
      <c r="J605" s="176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35">
      <c r="A606" s="1"/>
      <c r="B606" s="19"/>
      <c r="C606" s="1"/>
      <c r="D606" s="19"/>
      <c r="E606" s="1"/>
      <c r="F606" s="1"/>
      <c r="G606" s="1"/>
      <c r="H606" s="1"/>
      <c r="I606" s="1"/>
      <c r="J606" s="176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35">
      <c r="A607" s="1"/>
      <c r="B607" s="19"/>
      <c r="C607" s="1"/>
      <c r="D607" s="19"/>
      <c r="E607" s="1"/>
      <c r="F607" s="1"/>
      <c r="G607" s="1"/>
      <c r="H607" s="1"/>
      <c r="I607" s="1"/>
      <c r="J607" s="176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35">
      <c r="A608" s="1"/>
      <c r="B608" s="19"/>
      <c r="C608" s="1"/>
      <c r="D608" s="19"/>
      <c r="E608" s="1"/>
      <c r="F608" s="1"/>
      <c r="G608" s="1"/>
      <c r="H608" s="1"/>
      <c r="I608" s="1"/>
      <c r="J608" s="176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35">
      <c r="A609" s="1"/>
      <c r="B609" s="19"/>
      <c r="C609" s="1"/>
      <c r="D609" s="19"/>
      <c r="E609" s="1"/>
      <c r="F609" s="1"/>
      <c r="G609" s="1"/>
      <c r="H609" s="1"/>
      <c r="I609" s="1"/>
      <c r="J609" s="176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35">
      <c r="A610" s="1"/>
      <c r="B610" s="19"/>
      <c r="C610" s="1"/>
      <c r="D610" s="19"/>
      <c r="E610" s="1"/>
      <c r="F610" s="1"/>
      <c r="G610" s="1"/>
      <c r="H610" s="1"/>
      <c r="I610" s="1"/>
      <c r="J610" s="176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35">
      <c r="A611" s="1"/>
      <c r="B611" s="19"/>
      <c r="C611" s="1"/>
      <c r="D611" s="19"/>
      <c r="E611" s="1"/>
      <c r="F611" s="1"/>
      <c r="G611" s="1"/>
      <c r="H611" s="1"/>
      <c r="I611" s="1"/>
      <c r="J611" s="176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35">
      <c r="A612" s="1"/>
      <c r="B612" s="19"/>
      <c r="C612" s="1"/>
      <c r="D612" s="19"/>
      <c r="E612" s="1"/>
      <c r="F612" s="1"/>
      <c r="G612" s="1"/>
      <c r="H612" s="1"/>
      <c r="I612" s="1"/>
      <c r="J612" s="176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35">
      <c r="A613" s="1"/>
      <c r="B613" s="19"/>
      <c r="C613" s="1"/>
      <c r="D613" s="19"/>
      <c r="E613" s="1"/>
      <c r="F613" s="1"/>
      <c r="G613" s="1"/>
      <c r="H613" s="1"/>
      <c r="I613" s="1"/>
      <c r="J613" s="176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35">
      <c r="A614" s="1"/>
      <c r="B614" s="19"/>
      <c r="C614" s="1"/>
      <c r="D614" s="19"/>
      <c r="E614" s="1"/>
      <c r="F614" s="1"/>
      <c r="G614" s="1"/>
      <c r="H614" s="1"/>
      <c r="I614" s="1"/>
      <c r="J614" s="176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35">
      <c r="A615" s="1"/>
      <c r="B615" s="19"/>
      <c r="C615" s="1"/>
      <c r="D615" s="19"/>
      <c r="E615" s="1"/>
      <c r="F615" s="1"/>
      <c r="G615" s="1"/>
      <c r="H615" s="1"/>
      <c r="I615" s="1"/>
      <c r="J615" s="176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35">
      <c r="A616" s="1"/>
      <c r="B616" s="19"/>
      <c r="C616" s="1"/>
      <c r="D616" s="19"/>
      <c r="E616" s="1"/>
      <c r="F616" s="1"/>
      <c r="G616" s="1"/>
      <c r="H616" s="1"/>
      <c r="I616" s="1"/>
      <c r="J616" s="176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35">
      <c r="A617" s="1"/>
      <c r="B617" s="19"/>
      <c r="C617" s="1"/>
      <c r="D617" s="19"/>
      <c r="E617" s="1"/>
      <c r="F617" s="1"/>
      <c r="G617" s="1"/>
      <c r="H617" s="1"/>
      <c r="I617" s="1"/>
      <c r="J617" s="176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35">
      <c r="A618" s="1"/>
      <c r="B618" s="19"/>
      <c r="C618" s="1"/>
      <c r="D618" s="19"/>
      <c r="E618" s="1"/>
      <c r="F618" s="1"/>
      <c r="G618" s="1"/>
      <c r="H618" s="1"/>
      <c r="I618" s="1"/>
      <c r="J618" s="176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35">
      <c r="A619" s="1"/>
      <c r="B619" s="19"/>
      <c r="C619" s="1"/>
      <c r="D619" s="19"/>
      <c r="E619" s="1"/>
      <c r="F619" s="1"/>
      <c r="G619" s="1"/>
      <c r="H619" s="1"/>
      <c r="I619" s="1"/>
      <c r="J619" s="176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35">
      <c r="A620" s="1"/>
      <c r="B620" s="19"/>
      <c r="C620" s="1"/>
      <c r="D620" s="19"/>
      <c r="E620" s="1"/>
      <c r="F620" s="1"/>
      <c r="G620" s="1"/>
      <c r="H620" s="1"/>
      <c r="I620" s="1"/>
      <c r="J620" s="176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35">
      <c r="A621" s="1"/>
      <c r="B621" s="19"/>
      <c r="C621" s="1"/>
      <c r="D621" s="19"/>
      <c r="E621" s="1"/>
      <c r="F621" s="1"/>
      <c r="G621" s="1"/>
      <c r="H621" s="1"/>
      <c r="I621" s="1"/>
      <c r="J621" s="176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35">
      <c r="A622" s="1"/>
      <c r="B622" s="19"/>
      <c r="C622" s="1"/>
      <c r="D622" s="19"/>
      <c r="E622" s="1"/>
      <c r="F622" s="1"/>
      <c r="G622" s="1"/>
      <c r="H622" s="1"/>
      <c r="I622" s="1"/>
      <c r="J622" s="176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35">
      <c r="A623" s="1"/>
      <c r="B623" s="19"/>
      <c r="C623" s="1"/>
      <c r="D623" s="19"/>
      <c r="E623" s="1"/>
      <c r="F623" s="1"/>
      <c r="G623" s="1"/>
      <c r="H623" s="1"/>
      <c r="I623" s="1"/>
      <c r="J623" s="176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35">
      <c r="A624" s="1"/>
      <c r="B624" s="19"/>
      <c r="C624" s="1"/>
      <c r="D624" s="19"/>
      <c r="E624" s="1"/>
      <c r="F624" s="1"/>
      <c r="G624" s="1"/>
      <c r="H624" s="1"/>
      <c r="I624" s="1"/>
      <c r="J624" s="176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35">
      <c r="A625" s="1"/>
      <c r="B625" s="19"/>
      <c r="C625" s="1"/>
      <c r="D625" s="19"/>
      <c r="E625" s="1"/>
      <c r="F625" s="1"/>
      <c r="G625" s="1"/>
      <c r="H625" s="1"/>
      <c r="I625" s="1"/>
      <c r="J625" s="176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35">
      <c r="A626" s="1"/>
      <c r="B626" s="19"/>
      <c r="C626" s="1"/>
      <c r="D626" s="19"/>
      <c r="E626" s="1"/>
      <c r="F626" s="1"/>
      <c r="G626" s="1"/>
      <c r="H626" s="1"/>
      <c r="I626" s="1"/>
      <c r="J626" s="176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35">
      <c r="A627" s="1"/>
      <c r="B627" s="19"/>
      <c r="C627" s="1"/>
      <c r="D627" s="19"/>
      <c r="E627" s="1"/>
      <c r="F627" s="1"/>
      <c r="G627" s="1"/>
      <c r="H627" s="1"/>
      <c r="I627" s="1"/>
      <c r="J627" s="176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35">
      <c r="A628" s="1"/>
      <c r="B628" s="19"/>
      <c r="C628" s="1"/>
      <c r="D628" s="19"/>
      <c r="E628" s="1"/>
      <c r="F628" s="1"/>
      <c r="G628" s="1"/>
      <c r="H628" s="1"/>
      <c r="I628" s="1"/>
      <c r="J628" s="176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35">
      <c r="A629" s="1"/>
      <c r="B629" s="19"/>
      <c r="C629" s="1"/>
      <c r="D629" s="19"/>
      <c r="E629" s="1"/>
      <c r="F629" s="1"/>
      <c r="G629" s="1"/>
      <c r="H629" s="1"/>
      <c r="I629" s="1"/>
      <c r="J629" s="176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35">
      <c r="A630" s="1"/>
      <c r="B630" s="19"/>
      <c r="C630" s="1"/>
      <c r="D630" s="19"/>
      <c r="E630" s="1"/>
      <c r="F630" s="1"/>
      <c r="G630" s="1"/>
      <c r="H630" s="1"/>
      <c r="I630" s="1"/>
      <c r="J630" s="176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35">
      <c r="A631" s="1"/>
      <c r="B631" s="19"/>
      <c r="C631" s="1"/>
      <c r="D631" s="19"/>
      <c r="E631" s="1"/>
      <c r="F631" s="1"/>
      <c r="G631" s="1"/>
      <c r="H631" s="1"/>
      <c r="I631" s="1"/>
      <c r="J631" s="176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35">
      <c r="A632" s="1"/>
      <c r="B632" s="19"/>
      <c r="C632" s="1"/>
      <c r="D632" s="19"/>
      <c r="E632" s="1"/>
      <c r="F632" s="1"/>
      <c r="G632" s="1"/>
      <c r="H632" s="1"/>
      <c r="I632" s="1"/>
      <c r="J632" s="176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35">
      <c r="A633" s="1"/>
      <c r="B633" s="19"/>
      <c r="C633" s="1"/>
      <c r="D633" s="19"/>
      <c r="E633" s="1"/>
      <c r="F633" s="1"/>
      <c r="G633" s="1"/>
      <c r="H633" s="1"/>
      <c r="I633" s="1"/>
      <c r="J633" s="176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35">
      <c r="A634" s="1"/>
      <c r="B634" s="19"/>
      <c r="C634" s="1"/>
      <c r="D634" s="19"/>
      <c r="E634" s="1"/>
      <c r="F634" s="1"/>
      <c r="G634" s="1"/>
      <c r="H634" s="1"/>
      <c r="I634" s="1"/>
      <c r="J634" s="176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35">
      <c r="A635" s="1"/>
      <c r="B635" s="19"/>
      <c r="C635" s="1"/>
      <c r="D635" s="19"/>
      <c r="E635" s="1"/>
      <c r="F635" s="1"/>
      <c r="G635" s="1"/>
      <c r="H635" s="1"/>
      <c r="I635" s="1"/>
      <c r="J635" s="176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35">
      <c r="A636" s="1"/>
      <c r="B636" s="19"/>
      <c r="C636" s="1"/>
      <c r="D636" s="19"/>
      <c r="E636" s="1"/>
      <c r="F636" s="1"/>
      <c r="G636" s="1"/>
      <c r="H636" s="1"/>
      <c r="I636" s="1"/>
      <c r="J636" s="176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35">
      <c r="A637" s="1"/>
      <c r="B637" s="19"/>
      <c r="C637" s="1"/>
      <c r="D637" s="19"/>
      <c r="E637" s="1"/>
      <c r="F637" s="1"/>
      <c r="G637" s="1"/>
      <c r="H637" s="1"/>
      <c r="I637" s="1"/>
      <c r="J637" s="176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35">
      <c r="A638" s="1"/>
      <c r="B638" s="19"/>
      <c r="C638" s="1"/>
      <c r="D638" s="19"/>
      <c r="E638" s="1"/>
      <c r="F638" s="1"/>
      <c r="G638" s="1"/>
      <c r="H638" s="1"/>
      <c r="I638" s="1"/>
      <c r="J638" s="176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35">
      <c r="A639" s="1"/>
      <c r="B639" s="19"/>
      <c r="C639" s="1"/>
      <c r="D639" s="19"/>
      <c r="E639" s="1"/>
      <c r="F639" s="1"/>
      <c r="G639" s="1"/>
      <c r="H639" s="1"/>
      <c r="I639" s="1"/>
      <c r="J639" s="176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35">
      <c r="A640" s="1"/>
      <c r="B640" s="19"/>
      <c r="C640" s="1"/>
      <c r="D640" s="19"/>
      <c r="E640" s="1"/>
      <c r="F640" s="1"/>
      <c r="G640" s="1"/>
      <c r="H640" s="1"/>
      <c r="I640" s="1"/>
      <c r="J640" s="176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35">
      <c r="A641" s="1"/>
      <c r="B641" s="19"/>
      <c r="C641" s="1"/>
      <c r="D641" s="19"/>
      <c r="E641" s="1"/>
      <c r="F641" s="1"/>
      <c r="G641" s="1"/>
      <c r="H641" s="1"/>
      <c r="I641" s="1"/>
      <c r="J641" s="176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35">
      <c r="A642" s="1"/>
      <c r="B642" s="19"/>
      <c r="C642" s="1"/>
      <c r="D642" s="19"/>
      <c r="E642" s="1"/>
      <c r="F642" s="1"/>
      <c r="G642" s="1"/>
      <c r="H642" s="1"/>
      <c r="I642" s="1"/>
      <c r="J642" s="176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35">
      <c r="A643" s="1"/>
      <c r="B643" s="19"/>
      <c r="C643" s="1"/>
      <c r="D643" s="19"/>
      <c r="E643" s="1"/>
      <c r="F643" s="1"/>
      <c r="G643" s="1"/>
      <c r="H643" s="1"/>
      <c r="I643" s="1"/>
      <c r="J643" s="176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35">
      <c r="A644" s="1"/>
      <c r="B644" s="19"/>
      <c r="C644" s="1"/>
      <c r="D644" s="19"/>
      <c r="E644" s="1"/>
      <c r="F644" s="1"/>
      <c r="G644" s="1"/>
      <c r="H644" s="1"/>
      <c r="I644" s="1"/>
      <c r="J644" s="176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35">
      <c r="A645" s="1"/>
      <c r="B645" s="19"/>
      <c r="C645" s="1"/>
      <c r="D645" s="19"/>
      <c r="E645" s="1"/>
      <c r="F645" s="1"/>
      <c r="G645" s="1"/>
      <c r="H645" s="1"/>
      <c r="I645" s="1"/>
      <c r="J645" s="176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35">
      <c r="A646" s="1"/>
      <c r="B646" s="19"/>
      <c r="C646" s="1"/>
      <c r="D646" s="19"/>
      <c r="E646" s="1"/>
      <c r="F646" s="1"/>
      <c r="G646" s="1"/>
      <c r="H646" s="1"/>
      <c r="I646" s="1"/>
      <c r="J646" s="176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35">
      <c r="A647" s="1"/>
      <c r="B647" s="19"/>
      <c r="C647" s="1"/>
      <c r="D647" s="19"/>
      <c r="E647" s="1"/>
      <c r="F647" s="1"/>
      <c r="G647" s="1"/>
      <c r="H647" s="1"/>
      <c r="I647" s="1"/>
      <c r="J647" s="176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35">
      <c r="A648" s="1"/>
      <c r="B648" s="19"/>
      <c r="C648" s="1"/>
      <c r="D648" s="19"/>
      <c r="E648" s="1"/>
      <c r="F648" s="1"/>
      <c r="G648" s="1"/>
      <c r="H648" s="1"/>
      <c r="I648" s="1"/>
      <c r="J648" s="176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35">
      <c r="A649" s="1"/>
      <c r="B649" s="19"/>
      <c r="C649" s="1"/>
      <c r="D649" s="19"/>
      <c r="E649" s="1"/>
      <c r="F649" s="1"/>
      <c r="G649" s="1"/>
      <c r="H649" s="1"/>
      <c r="I649" s="1"/>
      <c r="J649" s="176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35">
      <c r="A650" s="1"/>
      <c r="B650" s="19"/>
      <c r="C650" s="1"/>
      <c r="D650" s="19"/>
      <c r="E650" s="1"/>
      <c r="F650" s="1"/>
      <c r="G650" s="1"/>
      <c r="H650" s="1"/>
      <c r="I650" s="1"/>
      <c r="J650" s="176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35">
      <c r="A651" s="1"/>
      <c r="B651" s="19"/>
      <c r="C651" s="1"/>
      <c r="D651" s="19"/>
      <c r="E651" s="1"/>
      <c r="F651" s="1"/>
      <c r="G651" s="1"/>
      <c r="H651" s="1"/>
      <c r="I651" s="1"/>
      <c r="J651" s="176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35">
      <c r="A652" s="1"/>
      <c r="B652" s="19"/>
      <c r="C652" s="1"/>
      <c r="D652" s="19"/>
      <c r="E652" s="1"/>
      <c r="F652" s="1"/>
      <c r="G652" s="1"/>
      <c r="H652" s="1"/>
      <c r="I652" s="1"/>
      <c r="J652" s="176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35">
      <c r="A653" s="1"/>
      <c r="B653" s="19"/>
      <c r="C653" s="1"/>
      <c r="D653" s="19"/>
      <c r="E653" s="1"/>
      <c r="F653" s="1"/>
      <c r="G653" s="1"/>
      <c r="H653" s="1"/>
      <c r="I653" s="1"/>
      <c r="J653" s="176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35">
      <c r="A654" s="1"/>
      <c r="B654" s="19"/>
      <c r="C654" s="1"/>
      <c r="D654" s="19"/>
      <c r="E654" s="1"/>
      <c r="F654" s="1"/>
      <c r="G654" s="1"/>
      <c r="H654" s="1"/>
      <c r="I654" s="1"/>
      <c r="J654" s="176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35">
      <c r="A655" s="1"/>
      <c r="B655" s="19"/>
      <c r="C655" s="1"/>
      <c r="D655" s="19"/>
      <c r="E655" s="1"/>
      <c r="F655" s="1"/>
      <c r="G655" s="1"/>
      <c r="H655" s="1"/>
      <c r="I655" s="1"/>
      <c r="J655" s="176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35">
      <c r="A656" s="1"/>
      <c r="B656" s="19"/>
      <c r="C656" s="1"/>
      <c r="D656" s="19"/>
      <c r="E656" s="1"/>
      <c r="F656" s="1"/>
      <c r="G656" s="1"/>
      <c r="H656" s="1"/>
      <c r="I656" s="1"/>
      <c r="J656" s="176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35">
      <c r="A657" s="1"/>
      <c r="B657" s="19"/>
      <c r="C657" s="1"/>
      <c r="D657" s="19"/>
      <c r="E657" s="1"/>
      <c r="F657" s="1"/>
      <c r="G657" s="1"/>
      <c r="H657" s="1"/>
      <c r="I657" s="1"/>
      <c r="J657" s="176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35">
      <c r="A658" s="1"/>
      <c r="B658" s="19"/>
      <c r="C658" s="1"/>
      <c r="D658" s="19"/>
      <c r="E658" s="1"/>
      <c r="F658" s="1"/>
      <c r="G658" s="1"/>
      <c r="H658" s="1"/>
      <c r="I658" s="1"/>
      <c r="J658" s="176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35">
      <c r="A659" s="1"/>
      <c r="B659" s="19"/>
      <c r="C659" s="1"/>
      <c r="D659" s="19"/>
      <c r="E659" s="1"/>
      <c r="F659" s="1"/>
      <c r="G659" s="1"/>
      <c r="H659" s="1"/>
      <c r="I659" s="1"/>
      <c r="J659" s="176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35">
      <c r="A660" s="1"/>
      <c r="B660" s="19"/>
      <c r="C660" s="1"/>
      <c r="D660" s="19"/>
      <c r="E660" s="1"/>
      <c r="F660" s="1"/>
      <c r="G660" s="1"/>
      <c r="H660" s="1"/>
      <c r="I660" s="1"/>
      <c r="J660" s="176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35">
      <c r="A661" s="1"/>
      <c r="B661" s="19"/>
      <c r="C661" s="1"/>
      <c r="D661" s="19"/>
      <c r="E661" s="1"/>
      <c r="F661" s="1"/>
      <c r="G661" s="1"/>
      <c r="H661" s="1"/>
      <c r="I661" s="1"/>
      <c r="J661" s="176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35">
      <c r="A662" s="1"/>
      <c r="B662" s="19"/>
      <c r="C662" s="1"/>
      <c r="D662" s="19"/>
      <c r="E662" s="1"/>
      <c r="F662" s="1"/>
      <c r="G662" s="1"/>
      <c r="H662" s="1"/>
      <c r="I662" s="1"/>
      <c r="J662" s="176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35">
      <c r="A663" s="1"/>
      <c r="B663" s="19"/>
      <c r="C663" s="1"/>
      <c r="D663" s="19"/>
      <c r="E663" s="1"/>
      <c r="F663" s="1"/>
      <c r="G663" s="1"/>
      <c r="H663" s="1"/>
      <c r="I663" s="1"/>
      <c r="J663" s="176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35">
      <c r="A664" s="1"/>
      <c r="B664" s="19"/>
      <c r="C664" s="1"/>
      <c r="D664" s="19"/>
      <c r="E664" s="1"/>
      <c r="F664" s="1"/>
      <c r="G664" s="1"/>
      <c r="H664" s="1"/>
      <c r="I664" s="1"/>
      <c r="J664" s="176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35">
      <c r="A665" s="1"/>
      <c r="B665" s="19"/>
      <c r="C665" s="1"/>
      <c r="D665" s="19"/>
      <c r="E665" s="1"/>
      <c r="F665" s="1"/>
      <c r="G665" s="1"/>
      <c r="H665" s="1"/>
      <c r="I665" s="1"/>
      <c r="J665" s="176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35">
      <c r="A666" s="1"/>
      <c r="B666" s="19"/>
      <c r="C666" s="1"/>
      <c r="D666" s="19"/>
      <c r="E666" s="1"/>
      <c r="F666" s="1"/>
      <c r="G666" s="1"/>
      <c r="H666" s="1"/>
      <c r="I666" s="1"/>
      <c r="J666" s="176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35">
      <c r="A667" s="1"/>
      <c r="B667" s="19"/>
      <c r="C667" s="1"/>
      <c r="D667" s="19"/>
      <c r="E667" s="1"/>
      <c r="F667" s="1"/>
      <c r="G667" s="1"/>
      <c r="H667" s="1"/>
      <c r="I667" s="1"/>
      <c r="J667" s="176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35">
      <c r="A668" s="1"/>
      <c r="B668" s="19"/>
      <c r="C668" s="1"/>
      <c r="D668" s="19"/>
      <c r="E668" s="1"/>
      <c r="F668" s="1"/>
      <c r="G668" s="1"/>
      <c r="H668" s="1"/>
      <c r="I668" s="1"/>
      <c r="J668" s="176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35">
      <c r="A669" s="1"/>
      <c r="B669" s="19"/>
      <c r="C669" s="1"/>
      <c r="D669" s="19"/>
      <c r="E669" s="1"/>
      <c r="F669" s="1"/>
      <c r="G669" s="1"/>
      <c r="H669" s="1"/>
      <c r="I669" s="1"/>
      <c r="J669" s="176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35">
      <c r="A670" s="1"/>
      <c r="B670" s="19"/>
      <c r="C670" s="1"/>
      <c r="D670" s="19"/>
      <c r="E670" s="1"/>
      <c r="F670" s="1"/>
      <c r="G670" s="1"/>
      <c r="H670" s="1"/>
      <c r="I670" s="1"/>
      <c r="J670" s="176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35">
      <c r="A671" s="1"/>
      <c r="B671" s="19"/>
      <c r="C671" s="1"/>
      <c r="D671" s="19"/>
      <c r="E671" s="1"/>
      <c r="F671" s="1"/>
      <c r="G671" s="1"/>
      <c r="H671" s="1"/>
      <c r="I671" s="1"/>
      <c r="J671" s="176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35">
      <c r="A672" s="1"/>
      <c r="B672" s="19"/>
      <c r="C672" s="1"/>
      <c r="D672" s="19"/>
      <c r="E672" s="1"/>
      <c r="F672" s="1"/>
      <c r="G672" s="1"/>
      <c r="H672" s="1"/>
      <c r="I672" s="1"/>
      <c r="J672" s="176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35">
      <c r="A673" s="1"/>
      <c r="B673" s="19"/>
      <c r="C673" s="1"/>
      <c r="D673" s="19"/>
      <c r="E673" s="1"/>
      <c r="F673" s="1"/>
      <c r="G673" s="1"/>
      <c r="H673" s="1"/>
      <c r="I673" s="1"/>
      <c r="J673" s="176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35">
      <c r="A674" s="1"/>
      <c r="B674" s="19"/>
      <c r="C674" s="1"/>
      <c r="D674" s="19"/>
      <c r="E674" s="1"/>
      <c r="F674" s="1"/>
      <c r="G674" s="1"/>
      <c r="H674" s="1"/>
      <c r="I674" s="1"/>
      <c r="J674" s="176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35">
      <c r="A675" s="1"/>
      <c r="B675" s="19"/>
      <c r="C675" s="1"/>
      <c r="D675" s="19"/>
      <c r="E675" s="1"/>
      <c r="F675" s="1"/>
      <c r="G675" s="1"/>
      <c r="H675" s="1"/>
      <c r="I675" s="1"/>
      <c r="J675" s="176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35">
      <c r="A676" s="1"/>
      <c r="B676" s="19"/>
      <c r="C676" s="1"/>
      <c r="D676" s="19"/>
      <c r="E676" s="1"/>
      <c r="F676" s="1"/>
      <c r="G676" s="1"/>
      <c r="H676" s="1"/>
      <c r="I676" s="1"/>
      <c r="J676" s="176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35">
      <c r="A677" s="1"/>
      <c r="B677" s="19"/>
      <c r="C677" s="1"/>
      <c r="D677" s="19"/>
      <c r="E677" s="1"/>
      <c r="F677" s="1"/>
      <c r="G677" s="1"/>
      <c r="H677" s="1"/>
      <c r="I677" s="1"/>
      <c r="J677" s="176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35">
      <c r="A678" s="1"/>
      <c r="B678" s="19"/>
      <c r="C678" s="1"/>
      <c r="D678" s="19"/>
      <c r="E678" s="1"/>
      <c r="F678" s="1"/>
      <c r="G678" s="1"/>
      <c r="H678" s="1"/>
      <c r="I678" s="1"/>
      <c r="J678" s="176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35">
      <c r="A679" s="1"/>
      <c r="B679" s="19"/>
      <c r="C679" s="1"/>
      <c r="D679" s="19"/>
      <c r="E679" s="1"/>
      <c r="F679" s="1"/>
      <c r="G679" s="1"/>
      <c r="H679" s="1"/>
      <c r="I679" s="1"/>
      <c r="J679" s="176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35">
      <c r="A680" s="1"/>
      <c r="B680" s="19"/>
      <c r="C680" s="1"/>
      <c r="D680" s="19"/>
      <c r="E680" s="1"/>
      <c r="F680" s="1"/>
      <c r="G680" s="1"/>
      <c r="H680" s="1"/>
      <c r="I680" s="1"/>
      <c r="J680" s="176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35">
      <c r="A681" s="1"/>
      <c r="B681" s="19"/>
      <c r="C681" s="1"/>
      <c r="D681" s="19"/>
      <c r="E681" s="1"/>
      <c r="F681" s="1"/>
      <c r="G681" s="1"/>
      <c r="H681" s="1"/>
      <c r="I681" s="1"/>
      <c r="J681" s="176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35">
      <c r="A682" s="1"/>
      <c r="B682" s="19"/>
      <c r="C682" s="1"/>
      <c r="D682" s="19"/>
      <c r="E682" s="1"/>
      <c r="F682" s="1"/>
      <c r="G682" s="1"/>
      <c r="H682" s="1"/>
      <c r="I682" s="1"/>
      <c r="J682" s="176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35">
      <c r="A683" s="1"/>
      <c r="B683" s="19"/>
      <c r="C683" s="1"/>
      <c r="D683" s="19"/>
      <c r="E683" s="1"/>
      <c r="F683" s="1"/>
      <c r="G683" s="1"/>
      <c r="H683" s="1"/>
      <c r="I683" s="1"/>
      <c r="J683" s="176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35">
      <c r="A684" s="1"/>
      <c r="B684" s="19"/>
      <c r="C684" s="1"/>
      <c r="D684" s="19"/>
      <c r="E684" s="1"/>
      <c r="F684" s="1"/>
      <c r="G684" s="1"/>
      <c r="H684" s="1"/>
      <c r="I684" s="1"/>
      <c r="J684" s="176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35">
      <c r="A685" s="1"/>
      <c r="B685" s="19"/>
      <c r="C685" s="1"/>
      <c r="D685" s="19"/>
      <c r="E685" s="1"/>
      <c r="F685" s="1"/>
      <c r="G685" s="1"/>
      <c r="H685" s="1"/>
      <c r="I685" s="1"/>
      <c r="J685" s="176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35">
      <c r="A686" s="1"/>
      <c r="B686" s="19"/>
      <c r="C686" s="1"/>
      <c r="D686" s="19"/>
      <c r="E686" s="1"/>
      <c r="F686" s="1"/>
      <c r="G686" s="1"/>
      <c r="H686" s="1"/>
      <c r="I686" s="1"/>
      <c r="J686" s="176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35">
      <c r="A687" s="1"/>
      <c r="B687" s="19"/>
      <c r="C687" s="1"/>
      <c r="D687" s="19"/>
      <c r="E687" s="1"/>
      <c r="F687" s="1"/>
      <c r="G687" s="1"/>
      <c r="H687" s="1"/>
      <c r="I687" s="1"/>
      <c r="J687" s="176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35">
      <c r="A688" s="1"/>
      <c r="B688" s="19"/>
      <c r="C688" s="1"/>
      <c r="D688" s="19"/>
      <c r="E688" s="1"/>
      <c r="F688" s="1"/>
      <c r="G688" s="1"/>
      <c r="H688" s="1"/>
      <c r="I688" s="1"/>
      <c r="J688" s="176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35">
      <c r="A689" s="1"/>
      <c r="B689" s="19"/>
      <c r="C689" s="1"/>
      <c r="D689" s="19"/>
      <c r="E689" s="1"/>
      <c r="F689" s="1"/>
      <c r="G689" s="1"/>
      <c r="H689" s="1"/>
      <c r="I689" s="1"/>
      <c r="J689" s="176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35">
      <c r="A690" s="1"/>
      <c r="B690" s="19"/>
      <c r="C690" s="1"/>
      <c r="D690" s="19"/>
      <c r="E690" s="1"/>
      <c r="F690" s="1"/>
      <c r="G690" s="1"/>
      <c r="H690" s="1"/>
      <c r="I690" s="1"/>
      <c r="J690" s="176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35">
      <c r="A691" s="1"/>
      <c r="B691" s="19"/>
      <c r="C691" s="1"/>
      <c r="D691" s="19"/>
      <c r="E691" s="1"/>
      <c r="F691" s="1"/>
      <c r="G691" s="1"/>
      <c r="H691" s="1"/>
      <c r="I691" s="1"/>
      <c r="J691" s="176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35">
      <c r="A692" s="1"/>
      <c r="B692" s="19"/>
      <c r="C692" s="1"/>
      <c r="D692" s="19"/>
      <c r="E692" s="1"/>
      <c r="F692" s="1"/>
      <c r="G692" s="1"/>
      <c r="H692" s="1"/>
      <c r="I692" s="1"/>
      <c r="J692" s="176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35">
      <c r="A693" s="1"/>
      <c r="B693" s="19"/>
      <c r="C693" s="1"/>
      <c r="D693" s="19"/>
      <c r="E693" s="1"/>
      <c r="F693" s="1"/>
      <c r="G693" s="1"/>
      <c r="H693" s="1"/>
      <c r="I693" s="1"/>
      <c r="J693" s="176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35">
      <c r="A694" s="1"/>
      <c r="B694" s="19"/>
      <c r="C694" s="1"/>
      <c r="D694" s="19"/>
      <c r="E694" s="1"/>
      <c r="F694" s="1"/>
      <c r="G694" s="1"/>
      <c r="H694" s="1"/>
      <c r="I694" s="1"/>
      <c r="J694" s="176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35">
      <c r="A695" s="1"/>
      <c r="B695" s="19"/>
      <c r="C695" s="1"/>
      <c r="D695" s="19"/>
      <c r="E695" s="1"/>
      <c r="F695" s="1"/>
      <c r="G695" s="1"/>
      <c r="H695" s="1"/>
      <c r="I695" s="1"/>
      <c r="J695" s="176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35">
      <c r="A696" s="1"/>
      <c r="B696" s="19"/>
      <c r="C696" s="1"/>
      <c r="D696" s="19"/>
      <c r="E696" s="1"/>
      <c r="F696" s="1"/>
      <c r="G696" s="1"/>
      <c r="H696" s="1"/>
      <c r="I696" s="1"/>
      <c r="J696" s="176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35">
      <c r="A697" s="1"/>
      <c r="B697" s="19"/>
      <c r="C697" s="1"/>
      <c r="D697" s="19"/>
      <c r="E697" s="1"/>
      <c r="F697" s="1"/>
      <c r="G697" s="1"/>
      <c r="H697" s="1"/>
      <c r="I697" s="1"/>
      <c r="J697" s="176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35">
      <c r="A698" s="1"/>
      <c r="B698" s="19"/>
      <c r="C698" s="1"/>
      <c r="D698" s="19"/>
      <c r="E698" s="1"/>
      <c r="F698" s="1"/>
      <c r="G698" s="1"/>
      <c r="H698" s="1"/>
      <c r="I698" s="1"/>
      <c r="J698" s="176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35">
      <c r="A699" s="1"/>
      <c r="B699" s="19"/>
      <c r="C699" s="1"/>
      <c r="D699" s="19"/>
      <c r="E699" s="1"/>
      <c r="F699" s="1"/>
      <c r="G699" s="1"/>
      <c r="H699" s="1"/>
      <c r="I699" s="1"/>
      <c r="J699" s="176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35">
      <c r="A700" s="1"/>
      <c r="B700" s="19"/>
      <c r="C700" s="1"/>
      <c r="D700" s="19"/>
      <c r="E700" s="1"/>
      <c r="F700" s="1"/>
      <c r="G700" s="1"/>
      <c r="H700" s="1"/>
      <c r="I700" s="1"/>
      <c r="J700" s="176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35">
      <c r="A701" s="1"/>
      <c r="B701" s="19"/>
      <c r="C701" s="1"/>
      <c r="D701" s="19"/>
      <c r="E701" s="1"/>
      <c r="F701" s="1"/>
      <c r="G701" s="1"/>
      <c r="H701" s="1"/>
      <c r="I701" s="1"/>
      <c r="J701" s="176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35">
      <c r="A702" s="1"/>
      <c r="B702" s="19"/>
      <c r="C702" s="1"/>
      <c r="D702" s="19"/>
      <c r="E702" s="1"/>
      <c r="F702" s="1"/>
      <c r="G702" s="1"/>
      <c r="H702" s="1"/>
      <c r="I702" s="1"/>
      <c r="J702" s="176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35">
      <c r="A703" s="1"/>
      <c r="B703" s="19"/>
      <c r="C703" s="1"/>
      <c r="D703" s="19"/>
      <c r="E703" s="1"/>
      <c r="F703" s="1"/>
      <c r="G703" s="1"/>
      <c r="H703" s="1"/>
      <c r="I703" s="1"/>
      <c r="J703" s="176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35">
      <c r="A704" s="1"/>
      <c r="B704" s="19"/>
      <c r="C704" s="1"/>
      <c r="D704" s="19"/>
      <c r="E704" s="1"/>
      <c r="F704" s="1"/>
      <c r="G704" s="1"/>
      <c r="H704" s="1"/>
      <c r="I704" s="1"/>
      <c r="J704" s="176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35">
      <c r="A705" s="1"/>
      <c r="B705" s="19"/>
      <c r="C705" s="1"/>
      <c r="D705" s="19"/>
      <c r="E705" s="1"/>
      <c r="F705" s="1"/>
      <c r="G705" s="1"/>
      <c r="H705" s="1"/>
      <c r="I705" s="1"/>
      <c r="J705" s="176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35">
      <c r="A706" s="1"/>
      <c r="B706" s="19"/>
      <c r="C706" s="1"/>
      <c r="D706" s="19"/>
      <c r="E706" s="1"/>
      <c r="F706" s="1"/>
      <c r="G706" s="1"/>
      <c r="H706" s="1"/>
      <c r="I706" s="1"/>
      <c r="J706" s="176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35">
      <c r="A707" s="1"/>
      <c r="B707" s="19"/>
      <c r="C707" s="1"/>
      <c r="D707" s="19"/>
      <c r="E707" s="1"/>
      <c r="F707" s="1"/>
      <c r="G707" s="1"/>
      <c r="H707" s="1"/>
      <c r="I707" s="1"/>
      <c r="J707" s="176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35">
      <c r="A708" s="1"/>
      <c r="B708" s="19"/>
      <c r="C708" s="1"/>
      <c r="D708" s="19"/>
      <c r="E708" s="1"/>
      <c r="F708" s="1"/>
      <c r="G708" s="1"/>
      <c r="H708" s="1"/>
      <c r="I708" s="1"/>
      <c r="J708" s="176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35">
      <c r="A709" s="1"/>
      <c r="B709" s="19"/>
      <c r="C709" s="1"/>
      <c r="D709" s="19"/>
      <c r="E709" s="1"/>
      <c r="F709" s="1"/>
      <c r="G709" s="1"/>
      <c r="H709" s="1"/>
      <c r="I709" s="1"/>
      <c r="J709" s="176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35">
      <c r="A710" s="1"/>
      <c r="B710" s="19"/>
      <c r="C710" s="1"/>
      <c r="D710" s="19"/>
      <c r="E710" s="1"/>
      <c r="F710" s="1"/>
      <c r="G710" s="1"/>
      <c r="H710" s="1"/>
      <c r="I710" s="1"/>
      <c r="J710" s="176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35">
      <c r="A711" s="1"/>
      <c r="B711" s="19"/>
      <c r="C711" s="1"/>
      <c r="D711" s="19"/>
      <c r="E711" s="1"/>
      <c r="F711" s="1"/>
      <c r="G711" s="1"/>
      <c r="H711" s="1"/>
      <c r="I711" s="1"/>
      <c r="J711" s="176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35">
      <c r="A712" s="1"/>
      <c r="B712" s="19"/>
      <c r="C712" s="1"/>
      <c r="D712" s="19"/>
      <c r="E712" s="1"/>
      <c r="F712" s="1"/>
      <c r="G712" s="1"/>
      <c r="H712" s="1"/>
      <c r="I712" s="1"/>
      <c r="J712" s="176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35">
      <c r="A713" s="1"/>
      <c r="B713" s="19"/>
      <c r="C713" s="1"/>
      <c r="D713" s="19"/>
      <c r="E713" s="1"/>
      <c r="F713" s="1"/>
      <c r="G713" s="1"/>
      <c r="H713" s="1"/>
      <c r="I713" s="1"/>
      <c r="J713" s="176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35">
      <c r="A714" s="1"/>
      <c r="B714" s="19"/>
      <c r="C714" s="1"/>
      <c r="D714" s="19"/>
      <c r="E714" s="1"/>
      <c r="F714" s="1"/>
      <c r="G714" s="1"/>
      <c r="H714" s="1"/>
      <c r="I714" s="1"/>
      <c r="J714" s="176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35">
      <c r="A715" s="1"/>
      <c r="B715" s="19"/>
      <c r="C715" s="1"/>
      <c r="D715" s="19"/>
      <c r="E715" s="1"/>
      <c r="F715" s="1"/>
      <c r="G715" s="1"/>
      <c r="H715" s="1"/>
      <c r="I715" s="1"/>
      <c r="J715" s="176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35">
      <c r="A716" s="1"/>
      <c r="B716" s="19"/>
      <c r="C716" s="1"/>
      <c r="D716" s="19"/>
      <c r="E716" s="1"/>
      <c r="F716" s="1"/>
      <c r="G716" s="1"/>
      <c r="H716" s="1"/>
      <c r="I716" s="1"/>
      <c r="J716" s="176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35">
      <c r="A717" s="1"/>
      <c r="B717" s="19"/>
      <c r="C717" s="1"/>
      <c r="D717" s="19"/>
      <c r="E717" s="1"/>
      <c r="F717" s="1"/>
      <c r="G717" s="1"/>
      <c r="H717" s="1"/>
      <c r="I717" s="1"/>
      <c r="J717" s="176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35">
      <c r="A718" s="1"/>
      <c r="B718" s="19"/>
      <c r="C718" s="1"/>
      <c r="D718" s="19"/>
      <c r="E718" s="1"/>
      <c r="F718" s="1"/>
      <c r="G718" s="1"/>
      <c r="H718" s="1"/>
      <c r="I718" s="1"/>
      <c r="J718" s="176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35">
      <c r="A719" s="1"/>
      <c r="B719" s="19"/>
      <c r="C719" s="1"/>
      <c r="D719" s="19"/>
      <c r="E719" s="1"/>
      <c r="F719" s="1"/>
      <c r="G719" s="1"/>
      <c r="H719" s="1"/>
      <c r="I719" s="1"/>
      <c r="J719" s="176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35">
      <c r="A720" s="1"/>
      <c r="B720" s="19"/>
      <c r="C720" s="1"/>
      <c r="D720" s="19"/>
      <c r="E720" s="1"/>
      <c r="F720" s="1"/>
      <c r="G720" s="1"/>
      <c r="H720" s="1"/>
      <c r="I720" s="1"/>
      <c r="J720" s="176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35">
      <c r="A721" s="1"/>
      <c r="B721" s="19"/>
      <c r="C721" s="1"/>
      <c r="D721" s="19"/>
      <c r="E721" s="1"/>
      <c r="F721" s="1"/>
      <c r="G721" s="1"/>
      <c r="H721" s="1"/>
      <c r="I721" s="1"/>
      <c r="J721" s="176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35">
      <c r="A722" s="1"/>
      <c r="B722" s="19"/>
      <c r="C722" s="1"/>
      <c r="D722" s="19"/>
      <c r="E722" s="1"/>
      <c r="F722" s="1"/>
      <c r="G722" s="1"/>
      <c r="H722" s="1"/>
      <c r="I722" s="1"/>
      <c r="J722" s="176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35">
      <c r="A723" s="1"/>
      <c r="B723" s="19"/>
      <c r="C723" s="1"/>
      <c r="D723" s="19"/>
      <c r="E723" s="1"/>
      <c r="F723" s="1"/>
      <c r="G723" s="1"/>
      <c r="H723" s="1"/>
      <c r="I723" s="1"/>
      <c r="J723" s="176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35">
      <c r="A724" s="1"/>
      <c r="B724" s="19"/>
      <c r="C724" s="1"/>
      <c r="D724" s="19"/>
      <c r="E724" s="1"/>
      <c r="F724" s="1"/>
      <c r="G724" s="1"/>
      <c r="H724" s="1"/>
      <c r="I724" s="1"/>
      <c r="J724" s="176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35">
      <c r="A725" s="1"/>
      <c r="B725" s="19"/>
      <c r="C725" s="1"/>
      <c r="D725" s="19"/>
      <c r="E725" s="1"/>
      <c r="F725" s="1"/>
      <c r="G725" s="1"/>
      <c r="H725" s="1"/>
      <c r="I725" s="1"/>
      <c r="J725" s="176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35">
      <c r="A726" s="1"/>
      <c r="B726" s="19"/>
      <c r="C726" s="1"/>
      <c r="D726" s="19"/>
      <c r="E726" s="1"/>
      <c r="F726" s="1"/>
      <c r="G726" s="1"/>
      <c r="H726" s="1"/>
      <c r="I726" s="1"/>
      <c r="J726" s="176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35">
      <c r="A727" s="1"/>
      <c r="B727" s="19"/>
      <c r="C727" s="1"/>
      <c r="D727" s="19"/>
      <c r="E727" s="1"/>
      <c r="F727" s="1"/>
      <c r="G727" s="1"/>
      <c r="H727" s="1"/>
      <c r="I727" s="1"/>
      <c r="J727" s="176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35">
      <c r="A728" s="1"/>
      <c r="B728" s="19"/>
      <c r="C728" s="1"/>
      <c r="D728" s="19"/>
      <c r="E728" s="1"/>
      <c r="F728" s="1"/>
      <c r="G728" s="1"/>
      <c r="H728" s="1"/>
      <c r="I728" s="1"/>
      <c r="J728" s="176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35">
      <c r="A729" s="1"/>
      <c r="B729" s="19"/>
      <c r="C729" s="1"/>
      <c r="D729" s="19"/>
      <c r="E729" s="1"/>
      <c r="F729" s="1"/>
      <c r="G729" s="1"/>
      <c r="H729" s="1"/>
      <c r="I729" s="1"/>
      <c r="J729" s="176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35">
      <c r="A730" s="1"/>
      <c r="B730" s="19"/>
      <c r="C730" s="1"/>
      <c r="D730" s="19"/>
      <c r="E730" s="1"/>
      <c r="F730" s="1"/>
      <c r="G730" s="1"/>
      <c r="H730" s="1"/>
      <c r="I730" s="1"/>
      <c r="J730" s="176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35">
      <c r="A731" s="1"/>
      <c r="B731" s="19"/>
      <c r="C731" s="1"/>
      <c r="D731" s="19"/>
      <c r="E731" s="1"/>
      <c r="F731" s="1"/>
      <c r="G731" s="1"/>
      <c r="H731" s="1"/>
      <c r="I731" s="1"/>
      <c r="J731" s="176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35">
      <c r="A732" s="1"/>
      <c r="B732" s="19"/>
      <c r="C732" s="1"/>
      <c r="D732" s="19"/>
      <c r="E732" s="1"/>
      <c r="F732" s="1"/>
      <c r="G732" s="1"/>
      <c r="H732" s="1"/>
      <c r="I732" s="1"/>
      <c r="J732" s="176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35">
      <c r="A733" s="1"/>
      <c r="B733" s="19"/>
      <c r="C733" s="1"/>
      <c r="D733" s="19"/>
      <c r="E733" s="1"/>
      <c r="F733" s="1"/>
      <c r="G733" s="1"/>
      <c r="H733" s="1"/>
      <c r="I733" s="1"/>
      <c r="J733" s="176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35">
      <c r="A734" s="1"/>
      <c r="B734" s="19"/>
      <c r="C734" s="1"/>
      <c r="D734" s="19"/>
      <c r="E734" s="1"/>
      <c r="F734" s="1"/>
      <c r="G734" s="1"/>
      <c r="H734" s="1"/>
      <c r="I734" s="1"/>
      <c r="J734" s="176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35">
      <c r="A735" s="1"/>
      <c r="B735" s="19"/>
      <c r="C735" s="1"/>
      <c r="D735" s="19"/>
      <c r="E735" s="1"/>
      <c r="F735" s="1"/>
      <c r="G735" s="1"/>
      <c r="H735" s="1"/>
      <c r="I735" s="1"/>
      <c r="J735" s="176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35">
      <c r="A736" s="1"/>
      <c r="B736" s="19"/>
      <c r="C736" s="1"/>
      <c r="D736" s="19"/>
      <c r="E736" s="1"/>
      <c r="F736" s="1"/>
      <c r="G736" s="1"/>
      <c r="H736" s="1"/>
      <c r="I736" s="1"/>
      <c r="J736" s="176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35">
      <c r="A737" s="1"/>
      <c r="B737" s="19"/>
      <c r="C737" s="1"/>
      <c r="D737" s="19"/>
      <c r="E737" s="1"/>
      <c r="F737" s="1"/>
      <c r="G737" s="1"/>
      <c r="H737" s="1"/>
      <c r="I737" s="1"/>
      <c r="J737" s="176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35">
      <c r="A738" s="1"/>
      <c r="B738" s="19"/>
      <c r="C738" s="1"/>
      <c r="D738" s="19"/>
      <c r="E738" s="1"/>
      <c r="F738" s="1"/>
      <c r="G738" s="1"/>
      <c r="H738" s="1"/>
      <c r="I738" s="1"/>
      <c r="J738" s="176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35">
      <c r="A739" s="1"/>
      <c r="B739" s="19"/>
      <c r="C739" s="1"/>
      <c r="D739" s="19"/>
      <c r="E739" s="1"/>
      <c r="F739" s="1"/>
      <c r="G739" s="1"/>
      <c r="H739" s="1"/>
      <c r="I739" s="1"/>
      <c r="J739" s="176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35">
      <c r="A740" s="1"/>
      <c r="B740" s="19"/>
      <c r="C740" s="1"/>
      <c r="D740" s="19"/>
      <c r="E740" s="1"/>
      <c r="F740" s="1"/>
      <c r="G740" s="1"/>
      <c r="H740" s="1"/>
      <c r="I740" s="1"/>
      <c r="J740" s="176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35">
      <c r="A741" s="1"/>
      <c r="B741" s="19"/>
      <c r="C741" s="1"/>
      <c r="D741" s="19"/>
      <c r="E741" s="1"/>
      <c r="F741" s="1"/>
      <c r="G741" s="1"/>
      <c r="H741" s="1"/>
      <c r="I741" s="1"/>
      <c r="J741" s="176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35">
      <c r="A742" s="1"/>
      <c r="B742" s="19"/>
      <c r="C742" s="1"/>
      <c r="D742" s="19"/>
      <c r="E742" s="1"/>
      <c r="F742" s="1"/>
      <c r="G742" s="1"/>
      <c r="H742" s="1"/>
      <c r="I742" s="1"/>
      <c r="J742" s="176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35">
      <c r="A743" s="1"/>
      <c r="B743" s="19"/>
      <c r="C743" s="1"/>
      <c r="D743" s="19"/>
      <c r="E743" s="1"/>
      <c r="F743" s="1"/>
      <c r="G743" s="1"/>
      <c r="H743" s="1"/>
      <c r="I743" s="1"/>
      <c r="J743" s="176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35">
      <c r="A744" s="1"/>
      <c r="B744" s="19"/>
      <c r="C744" s="1"/>
      <c r="D744" s="19"/>
      <c r="E744" s="1"/>
      <c r="F744" s="1"/>
      <c r="G744" s="1"/>
      <c r="H744" s="1"/>
      <c r="I744" s="1"/>
      <c r="J744" s="176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35">
      <c r="A745" s="1"/>
      <c r="B745" s="19"/>
      <c r="C745" s="1"/>
      <c r="D745" s="19"/>
      <c r="E745" s="1"/>
      <c r="F745" s="1"/>
      <c r="G745" s="1"/>
      <c r="H745" s="1"/>
      <c r="I745" s="1"/>
      <c r="J745" s="176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35">
      <c r="A746" s="1"/>
      <c r="B746" s="19"/>
      <c r="C746" s="1"/>
      <c r="D746" s="19"/>
      <c r="E746" s="1"/>
      <c r="F746" s="1"/>
      <c r="G746" s="1"/>
      <c r="H746" s="1"/>
      <c r="I746" s="1"/>
      <c r="J746" s="176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35">
      <c r="A747" s="1"/>
      <c r="B747" s="19"/>
      <c r="C747" s="1"/>
      <c r="D747" s="19"/>
      <c r="E747" s="1"/>
      <c r="F747" s="1"/>
      <c r="G747" s="1"/>
      <c r="H747" s="1"/>
      <c r="I747" s="1"/>
      <c r="J747" s="176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35">
      <c r="A748" s="1"/>
      <c r="B748" s="19"/>
      <c r="C748" s="1"/>
      <c r="D748" s="19"/>
      <c r="E748" s="1"/>
      <c r="F748" s="1"/>
      <c r="G748" s="1"/>
      <c r="H748" s="1"/>
      <c r="I748" s="1"/>
      <c r="J748" s="176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35">
      <c r="A749" s="1"/>
      <c r="B749" s="19"/>
      <c r="C749" s="1"/>
      <c r="D749" s="19"/>
      <c r="E749" s="1"/>
      <c r="F749" s="1"/>
      <c r="G749" s="1"/>
      <c r="H749" s="1"/>
      <c r="I749" s="1"/>
      <c r="J749" s="176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35">
      <c r="A750" s="1"/>
      <c r="B750" s="19"/>
      <c r="C750" s="1"/>
      <c r="D750" s="19"/>
      <c r="E750" s="1"/>
      <c r="F750" s="1"/>
      <c r="G750" s="1"/>
      <c r="H750" s="1"/>
      <c r="I750" s="1"/>
      <c r="J750" s="176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35">
      <c r="A751" s="1"/>
      <c r="B751" s="19"/>
      <c r="C751" s="1"/>
      <c r="D751" s="19"/>
      <c r="E751" s="1"/>
      <c r="F751" s="1"/>
      <c r="G751" s="1"/>
      <c r="H751" s="1"/>
      <c r="I751" s="1"/>
      <c r="J751" s="176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35">
      <c r="A752" s="1"/>
      <c r="B752" s="19"/>
      <c r="C752" s="1"/>
      <c r="D752" s="19"/>
      <c r="E752" s="1"/>
      <c r="F752" s="1"/>
      <c r="G752" s="1"/>
      <c r="H752" s="1"/>
      <c r="I752" s="1"/>
      <c r="J752" s="176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35">
      <c r="A753" s="1"/>
      <c r="B753" s="19"/>
      <c r="C753" s="1"/>
      <c r="D753" s="19"/>
      <c r="E753" s="1"/>
      <c r="F753" s="1"/>
      <c r="G753" s="1"/>
      <c r="H753" s="1"/>
      <c r="I753" s="1"/>
      <c r="J753" s="176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35">
      <c r="A754" s="1"/>
      <c r="B754" s="19"/>
      <c r="C754" s="1"/>
      <c r="D754" s="19"/>
      <c r="E754" s="1"/>
      <c r="F754" s="1"/>
      <c r="G754" s="1"/>
      <c r="H754" s="1"/>
      <c r="I754" s="1"/>
      <c r="J754" s="176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35">
      <c r="A755" s="1"/>
      <c r="B755" s="19"/>
      <c r="C755" s="1"/>
      <c r="D755" s="19"/>
      <c r="E755" s="1"/>
      <c r="F755" s="1"/>
      <c r="G755" s="1"/>
      <c r="H755" s="1"/>
      <c r="I755" s="1"/>
      <c r="J755" s="176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35">
      <c r="A756" s="1"/>
      <c r="B756" s="19"/>
      <c r="C756" s="1"/>
      <c r="D756" s="19"/>
      <c r="E756" s="1"/>
      <c r="F756" s="1"/>
      <c r="G756" s="1"/>
      <c r="H756" s="1"/>
      <c r="I756" s="1"/>
      <c r="J756" s="176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35">
      <c r="A757" s="1"/>
      <c r="B757" s="19"/>
      <c r="C757" s="1"/>
      <c r="D757" s="19"/>
      <c r="E757" s="1"/>
      <c r="F757" s="1"/>
      <c r="G757" s="1"/>
      <c r="H757" s="1"/>
      <c r="I757" s="1"/>
      <c r="J757" s="176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35">
      <c r="A758" s="1"/>
      <c r="B758" s="19"/>
      <c r="C758" s="1"/>
      <c r="D758" s="19"/>
      <c r="E758" s="1"/>
      <c r="F758" s="1"/>
      <c r="G758" s="1"/>
      <c r="H758" s="1"/>
      <c r="I758" s="1"/>
      <c r="J758" s="176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35">
      <c r="A759" s="1"/>
      <c r="B759" s="19"/>
      <c r="C759" s="1"/>
      <c r="D759" s="19"/>
      <c r="E759" s="1"/>
      <c r="F759" s="1"/>
      <c r="G759" s="1"/>
      <c r="H759" s="1"/>
      <c r="I759" s="1"/>
      <c r="J759" s="176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35">
      <c r="A760" s="1"/>
      <c r="B760" s="19"/>
      <c r="C760" s="1"/>
      <c r="D760" s="19"/>
      <c r="E760" s="1"/>
      <c r="F760" s="1"/>
      <c r="G760" s="1"/>
      <c r="H760" s="1"/>
      <c r="I760" s="1"/>
      <c r="J760" s="176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35">
      <c r="A761" s="1"/>
      <c r="B761" s="19"/>
      <c r="C761" s="1"/>
      <c r="D761" s="19"/>
      <c r="E761" s="1"/>
      <c r="F761" s="1"/>
      <c r="G761" s="1"/>
      <c r="H761" s="1"/>
      <c r="I761" s="1"/>
      <c r="J761" s="176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35">
      <c r="A762" s="1"/>
      <c r="B762" s="19"/>
      <c r="C762" s="1"/>
      <c r="D762" s="19"/>
      <c r="E762" s="1"/>
      <c r="F762" s="1"/>
      <c r="G762" s="1"/>
      <c r="H762" s="1"/>
      <c r="I762" s="1"/>
      <c r="J762" s="176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35">
      <c r="A763" s="1"/>
      <c r="B763" s="19"/>
      <c r="C763" s="1"/>
      <c r="D763" s="19"/>
      <c r="E763" s="1"/>
      <c r="F763" s="1"/>
      <c r="G763" s="1"/>
      <c r="H763" s="1"/>
      <c r="I763" s="1"/>
      <c r="J763" s="176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35">
      <c r="A764" s="1"/>
      <c r="B764" s="19"/>
      <c r="C764" s="1"/>
      <c r="D764" s="19"/>
      <c r="E764" s="1"/>
      <c r="F764" s="1"/>
      <c r="G764" s="1"/>
      <c r="H764" s="1"/>
      <c r="I764" s="1"/>
      <c r="J764" s="176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35">
      <c r="A765" s="1"/>
      <c r="B765" s="19"/>
      <c r="C765" s="1"/>
      <c r="D765" s="19"/>
      <c r="E765" s="1"/>
      <c r="F765" s="1"/>
      <c r="G765" s="1"/>
      <c r="H765" s="1"/>
      <c r="I765" s="1"/>
      <c r="J765" s="176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35">
      <c r="A766" s="1"/>
      <c r="B766" s="19"/>
      <c r="C766" s="1"/>
      <c r="D766" s="19"/>
      <c r="E766" s="1"/>
      <c r="F766" s="1"/>
      <c r="G766" s="1"/>
      <c r="H766" s="1"/>
      <c r="I766" s="1"/>
      <c r="J766" s="176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35">
      <c r="A767" s="1"/>
      <c r="B767" s="19"/>
      <c r="C767" s="1"/>
      <c r="D767" s="19"/>
      <c r="E767" s="1"/>
      <c r="F767" s="1"/>
      <c r="G767" s="1"/>
      <c r="H767" s="1"/>
      <c r="I767" s="1"/>
      <c r="J767" s="176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35">
      <c r="A768" s="1"/>
      <c r="B768" s="19"/>
      <c r="C768" s="1"/>
      <c r="D768" s="19"/>
      <c r="E768" s="1"/>
      <c r="F768" s="1"/>
      <c r="G768" s="1"/>
      <c r="H768" s="1"/>
      <c r="I768" s="1"/>
      <c r="J768" s="176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35">
      <c r="A769" s="1"/>
      <c r="B769" s="19"/>
      <c r="C769" s="1"/>
      <c r="D769" s="19"/>
      <c r="E769" s="1"/>
      <c r="F769" s="1"/>
      <c r="G769" s="1"/>
      <c r="H769" s="1"/>
      <c r="I769" s="1"/>
      <c r="J769" s="176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35">
      <c r="A770" s="1"/>
      <c r="B770" s="19"/>
      <c r="C770" s="1"/>
      <c r="D770" s="19"/>
      <c r="E770" s="1"/>
      <c r="F770" s="1"/>
      <c r="G770" s="1"/>
      <c r="H770" s="1"/>
      <c r="I770" s="1"/>
      <c r="J770" s="176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35">
      <c r="A771" s="1"/>
      <c r="B771" s="19"/>
      <c r="C771" s="1"/>
      <c r="D771" s="19"/>
      <c r="E771" s="1"/>
      <c r="F771" s="1"/>
      <c r="G771" s="1"/>
      <c r="H771" s="1"/>
      <c r="I771" s="1"/>
      <c r="J771" s="176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35">
      <c r="A772" s="1"/>
      <c r="B772" s="19"/>
      <c r="C772" s="1"/>
      <c r="D772" s="19"/>
      <c r="E772" s="1"/>
      <c r="F772" s="1"/>
      <c r="G772" s="1"/>
      <c r="H772" s="1"/>
      <c r="I772" s="1"/>
      <c r="J772" s="176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35">
      <c r="A773" s="1"/>
      <c r="B773" s="19"/>
      <c r="C773" s="1"/>
      <c r="D773" s="19"/>
      <c r="E773" s="1"/>
      <c r="F773" s="1"/>
      <c r="G773" s="1"/>
      <c r="H773" s="1"/>
      <c r="I773" s="1"/>
      <c r="J773" s="176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35">
      <c r="A774" s="1"/>
      <c r="B774" s="19"/>
      <c r="C774" s="1"/>
      <c r="D774" s="19"/>
      <c r="E774" s="1"/>
      <c r="F774" s="1"/>
      <c r="G774" s="1"/>
      <c r="H774" s="1"/>
      <c r="I774" s="1"/>
      <c r="J774" s="176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35">
      <c r="A775" s="1"/>
      <c r="B775" s="19"/>
      <c r="C775" s="1"/>
      <c r="D775" s="19"/>
      <c r="E775" s="1"/>
      <c r="F775" s="1"/>
      <c r="G775" s="1"/>
      <c r="H775" s="1"/>
      <c r="I775" s="1"/>
      <c r="J775" s="176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35">
      <c r="A776" s="1"/>
      <c r="B776" s="19"/>
      <c r="C776" s="1"/>
      <c r="D776" s="19"/>
      <c r="E776" s="1"/>
      <c r="F776" s="1"/>
      <c r="G776" s="1"/>
      <c r="H776" s="1"/>
      <c r="I776" s="1"/>
      <c r="J776" s="176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35">
      <c r="A777" s="1"/>
      <c r="B777" s="19"/>
      <c r="C777" s="1"/>
      <c r="D777" s="19"/>
      <c r="E777" s="1"/>
      <c r="F777" s="1"/>
      <c r="G777" s="1"/>
      <c r="H777" s="1"/>
      <c r="I777" s="1"/>
      <c r="J777" s="176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35">
      <c r="A778" s="1"/>
      <c r="B778" s="19"/>
      <c r="C778" s="1"/>
      <c r="D778" s="19"/>
      <c r="E778" s="1"/>
      <c r="F778" s="1"/>
      <c r="G778" s="1"/>
      <c r="H778" s="1"/>
      <c r="I778" s="1"/>
      <c r="J778" s="176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35">
      <c r="A779" s="1"/>
      <c r="B779" s="19"/>
      <c r="C779" s="1"/>
      <c r="D779" s="19"/>
      <c r="E779" s="1"/>
      <c r="F779" s="1"/>
      <c r="G779" s="1"/>
      <c r="H779" s="1"/>
      <c r="I779" s="1"/>
      <c r="J779" s="176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35">
      <c r="A780" s="1"/>
      <c r="B780" s="19"/>
      <c r="C780" s="1"/>
      <c r="D780" s="19"/>
      <c r="E780" s="1"/>
      <c r="F780" s="1"/>
      <c r="G780" s="1"/>
      <c r="H780" s="1"/>
      <c r="I780" s="1"/>
      <c r="J780" s="176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35">
      <c r="A781" s="1"/>
      <c r="B781" s="19"/>
      <c r="C781" s="1"/>
      <c r="D781" s="19"/>
      <c r="E781" s="1"/>
      <c r="F781" s="1"/>
      <c r="G781" s="1"/>
      <c r="H781" s="1"/>
      <c r="I781" s="1"/>
      <c r="J781" s="176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35">
      <c r="A782" s="1"/>
      <c r="B782" s="19"/>
      <c r="C782" s="1"/>
      <c r="D782" s="19"/>
      <c r="E782" s="1"/>
      <c r="F782" s="1"/>
      <c r="G782" s="1"/>
      <c r="H782" s="1"/>
      <c r="I782" s="1"/>
      <c r="J782" s="176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35">
      <c r="A783" s="1"/>
      <c r="B783" s="19"/>
      <c r="C783" s="1"/>
      <c r="D783" s="19"/>
      <c r="E783" s="1"/>
      <c r="F783" s="1"/>
      <c r="G783" s="1"/>
      <c r="H783" s="1"/>
      <c r="I783" s="1"/>
      <c r="J783" s="176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35">
      <c r="A784" s="1"/>
      <c r="B784" s="19"/>
      <c r="C784" s="1"/>
      <c r="D784" s="19"/>
      <c r="E784" s="1"/>
      <c r="F784" s="1"/>
      <c r="G784" s="1"/>
      <c r="H784" s="1"/>
      <c r="I784" s="1"/>
      <c r="J784" s="176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35">
      <c r="A785" s="1"/>
      <c r="B785" s="19"/>
      <c r="C785" s="1"/>
      <c r="D785" s="19"/>
      <c r="E785" s="1"/>
      <c r="F785" s="1"/>
      <c r="G785" s="1"/>
      <c r="H785" s="1"/>
      <c r="I785" s="1"/>
      <c r="J785" s="176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35">
      <c r="A786" s="1"/>
      <c r="B786" s="19"/>
      <c r="C786" s="1"/>
      <c r="D786" s="19"/>
      <c r="E786" s="1"/>
      <c r="F786" s="1"/>
      <c r="G786" s="1"/>
      <c r="H786" s="1"/>
      <c r="I786" s="1"/>
      <c r="J786" s="176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35">
      <c r="A787" s="1"/>
      <c r="B787" s="19"/>
      <c r="C787" s="1"/>
      <c r="D787" s="19"/>
      <c r="E787" s="1"/>
      <c r="F787" s="1"/>
      <c r="G787" s="1"/>
      <c r="H787" s="1"/>
      <c r="I787" s="1"/>
      <c r="J787" s="176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35">
      <c r="A788" s="1"/>
      <c r="B788" s="19"/>
      <c r="C788" s="1"/>
      <c r="D788" s="19"/>
      <c r="E788" s="1"/>
      <c r="F788" s="1"/>
      <c r="G788" s="1"/>
      <c r="H788" s="1"/>
      <c r="I788" s="1"/>
      <c r="J788" s="176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35">
      <c r="A789" s="1"/>
      <c r="B789" s="19"/>
      <c r="C789" s="1"/>
      <c r="D789" s="19"/>
      <c r="E789" s="1"/>
      <c r="F789" s="1"/>
      <c r="G789" s="1"/>
      <c r="H789" s="1"/>
      <c r="I789" s="1"/>
      <c r="J789" s="176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35">
      <c r="A790" s="1"/>
      <c r="B790" s="19"/>
      <c r="C790" s="1"/>
      <c r="D790" s="19"/>
      <c r="E790" s="1"/>
      <c r="F790" s="1"/>
      <c r="G790" s="1"/>
      <c r="H790" s="1"/>
      <c r="I790" s="1"/>
      <c r="J790" s="176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35">
      <c r="A791" s="1"/>
      <c r="B791" s="19"/>
      <c r="C791" s="1"/>
      <c r="D791" s="19"/>
      <c r="E791" s="1"/>
      <c r="F791" s="1"/>
      <c r="G791" s="1"/>
      <c r="H791" s="1"/>
      <c r="I791" s="1"/>
      <c r="J791" s="176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35">
      <c r="A792" s="1"/>
      <c r="B792" s="19"/>
      <c r="C792" s="1"/>
      <c r="D792" s="19"/>
      <c r="E792" s="1"/>
      <c r="F792" s="1"/>
      <c r="G792" s="1"/>
      <c r="H792" s="1"/>
      <c r="I792" s="1"/>
      <c r="J792" s="176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35">
      <c r="A793" s="1"/>
      <c r="B793" s="19"/>
      <c r="C793" s="1"/>
      <c r="D793" s="19"/>
      <c r="E793" s="1"/>
      <c r="F793" s="1"/>
      <c r="G793" s="1"/>
      <c r="H793" s="1"/>
      <c r="I793" s="1"/>
      <c r="J793" s="176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35">
      <c r="A794" s="1"/>
      <c r="B794" s="19"/>
      <c r="C794" s="1"/>
      <c r="D794" s="19"/>
      <c r="E794" s="1"/>
      <c r="F794" s="1"/>
      <c r="G794" s="1"/>
      <c r="H794" s="1"/>
      <c r="I794" s="1"/>
      <c r="J794" s="176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35">
      <c r="A795" s="1"/>
      <c r="B795" s="19"/>
      <c r="C795" s="1"/>
      <c r="D795" s="19"/>
      <c r="E795" s="1"/>
      <c r="F795" s="1"/>
      <c r="G795" s="1"/>
      <c r="H795" s="1"/>
      <c r="I795" s="1"/>
      <c r="J795" s="176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35">
      <c r="A796" s="1"/>
      <c r="B796" s="19"/>
      <c r="C796" s="1"/>
      <c r="D796" s="19"/>
      <c r="E796" s="1"/>
      <c r="F796" s="1"/>
      <c r="G796" s="1"/>
      <c r="H796" s="1"/>
      <c r="I796" s="1"/>
      <c r="J796" s="176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35">
      <c r="A797" s="1"/>
      <c r="B797" s="19"/>
      <c r="C797" s="1"/>
      <c r="D797" s="19"/>
      <c r="E797" s="1"/>
      <c r="F797" s="1"/>
      <c r="G797" s="1"/>
      <c r="H797" s="1"/>
      <c r="I797" s="1"/>
      <c r="J797" s="176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35">
      <c r="A798" s="1"/>
      <c r="B798" s="19"/>
      <c r="C798" s="1"/>
      <c r="D798" s="19"/>
      <c r="E798" s="1"/>
      <c r="F798" s="1"/>
      <c r="G798" s="1"/>
      <c r="H798" s="1"/>
      <c r="I798" s="1"/>
      <c r="J798" s="176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35">
      <c r="A799" s="1"/>
      <c r="B799" s="19"/>
      <c r="C799" s="1"/>
      <c r="D799" s="19"/>
      <c r="E799" s="1"/>
      <c r="F799" s="1"/>
      <c r="G799" s="1"/>
      <c r="H799" s="1"/>
      <c r="I799" s="1"/>
      <c r="J799" s="176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35">
      <c r="A800" s="1"/>
      <c r="B800" s="19"/>
      <c r="C800" s="1"/>
      <c r="D800" s="19"/>
      <c r="E800" s="1"/>
      <c r="F800" s="1"/>
      <c r="G800" s="1"/>
      <c r="H800" s="1"/>
      <c r="I800" s="1"/>
      <c r="J800" s="176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35">
      <c r="A801" s="1"/>
      <c r="B801" s="19"/>
      <c r="C801" s="1"/>
      <c r="D801" s="19"/>
      <c r="E801" s="1"/>
      <c r="F801" s="1"/>
      <c r="G801" s="1"/>
      <c r="H801" s="1"/>
      <c r="I801" s="1"/>
      <c r="J801" s="176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35">
      <c r="A802" s="1"/>
      <c r="B802" s="19"/>
      <c r="C802" s="1"/>
      <c r="D802" s="19"/>
      <c r="E802" s="1"/>
      <c r="F802" s="1"/>
      <c r="G802" s="1"/>
      <c r="H802" s="1"/>
      <c r="I802" s="1"/>
      <c r="J802" s="176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35">
      <c r="A803" s="1"/>
      <c r="B803" s="19"/>
      <c r="C803" s="1"/>
      <c r="D803" s="19"/>
      <c r="E803" s="1"/>
      <c r="F803" s="1"/>
      <c r="G803" s="1"/>
      <c r="H803" s="1"/>
      <c r="I803" s="1"/>
      <c r="J803" s="176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35">
      <c r="A804" s="1"/>
      <c r="B804" s="19"/>
      <c r="C804" s="1"/>
      <c r="D804" s="19"/>
      <c r="E804" s="1"/>
      <c r="F804" s="1"/>
      <c r="G804" s="1"/>
      <c r="H804" s="1"/>
      <c r="I804" s="1"/>
      <c r="J804" s="176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35">
      <c r="A805" s="1"/>
      <c r="B805" s="19"/>
      <c r="C805" s="1"/>
      <c r="D805" s="19"/>
      <c r="E805" s="1"/>
      <c r="F805" s="1"/>
      <c r="G805" s="1"/>
      <c r="H805" s="1"/>
      <c r="I805" s="1"/>
      <c r="J805" s="176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35">
      <c r="A806" s="1"/>
      <c r="B806" s="19"/>
      <c r="C806" s="1"/>
      <c r="D806" s="19"/>
      <c r="E806" s="1"/>
      <c r="F806" s="1"/>
      <c r="G806" s="1"/>
      <c r="H806" s="1"/>
      <c r="I806" s="1"/>
      <c r="J806" s="176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35">
      <c r="A807" s="1"/>
      <c r="B807" s="19"/>
      <c r="C807" s="1"/>
      <c r="D807" s="19"/>
      <c r="E807" s="1"/>
      <c r="F807" s="1"/>
      <c r="G807" s="1"/>
      <c r="H807" s="1"/>
      <c r="I807" s="1"/>
      <c r="J807" s="176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35">
      <c r="A808" s="1"/>
      <c r="B808" s="19"/>
      <c r="C808" s="1"/>
      <c r="D808" s="19"/>
      <c r="E808" s="1"/>
      <c r="F808" s="1"/>
      <c r="G808" s="1"/>
      <c r="H808" s="1"/>
      <c r="I808" s="1"/>
      <c r="J808" s="176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35">
      <c r="A809" s="1"/>
      <c r="B809" s="19"/>
      <c r="C809" s="1"/>
      <c r="D809" s="19"/>
      <c r="E809" s="1"/>
      <c r="F809" s="1"/>
      <c r="G809" s="1"/>
      <c r="H809" s="1"/>
      <c r="I809" s="1"/>
      <c r="J809" s="176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35">
      <c r="A810" s="1"/>
      <c r="B810" s="19"/>
      <c r="C810" s="1"/>
      <c r="D810" s="19"/>
      <c r="E810" s="1"/>
      <c r="F810" s="1"/>
      <c r="G810" s="1"/>
      <c r="H810" s="1"/>
      <c r="I810" s="1"/>
      <c r="J810" s="176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35">
      <c r="A811" s="1"/>
      <c r="B811" s="19"/>
      <c r="C811" s="1"/>
      <c r="D811" s="19"/>
      <c r="E811" s="1"/>
      <c r="F811" s="1"/>
      <c r="G811" s="1"/>
      <c r="H811" s="1"/>
      <c r="I811" s="1"/>
      <c r="J811" s="176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35">
      <c r="A812" s="1"/>
      <c r="B812" s="19"/>
      <c r="C812" s="1"/>
      <c r="D812" s="19"/>
      <c r="E812" s="1"/>
      <c r="F812" s="1"/>
      <c r="G812" s="1"/>
      <c r="H812" s="1"/>
      <c r="I812" s="1"/>
      <c r="J812" s="176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35">
      <c r="A813" s="1"/>
      <c r="B813" s="19"/>
      <c r="C813" s="1"/>
      <c r="D813" s="19"/>
      <c r="E813" s="1"/>
      <c r="F813" s="1"/>
      <c r="G813" s="1"/>
      <c r="H813" s="1"/>
      <c r="I813" s="1"/>
      <c r="J813" s="176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35">
      <c r="A814" s="1"/>
      <c r="B814" s="19"/>
      <c r="C814" s="1"/>
      <c r="D814" s="19"/>
      <c r="E814" s="1"/>
      <c r="F814" s="1"/>
      <c r="G814" s="1"/>
      <c r="H814" s="1"/>
      <c r="I814" s="1"/>
      <c r="J814" s="176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35">
      <c r="A815" s="1"/>
      <c r="B815" s="19"/>
      <c r="C815" s="1"/>
      <c r="D815" s="19"/>
      <c r="E815" s="1"/>
      <c r="F815" s="1"/>
      <c r="G815" s="1"/>
      <c r="H815" s="1"/>
      <c r="I815" s="1"/>
      <c r="J815" s="176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35">
      <c r="A816" s="1"/>
      <c r="B816" s="19"/>
      <c r="C816" s="1"/>
      <c r="D816" s="19"/>
      <c r="E816" s="1"/>
      <c r="F816" s="1"/>
      <c r="G816" s="1"/>
      <c r="H816" s="1"/>
      <c r="I816" s="1"/>
      <c r="J816" s="176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35">
      <c r="A817" s="1"/>
      <c r="B817" s="19"/>
      <c r="C817" s="1"/>
      <c r="D817" s="19"/>
      <c r="E817" s="1"/>
      <c r="F817" s="1"/>
      <c r="G817" s="1"/>
      <c r="H817" s="1"/>
      <c r="I817" s="1"/>
      <c r="J817" s="176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35">
      <c r="A818" s="1"/>
      <c r="B818" s="19"/>
      <c r="C818" s="1"/>
      <c r="D818" s="19"/>
      <c r="E818" s="1"/>
      <c r="F818" s="1"/>
      <c r="G818" s="1"/>
      <c r="H818" s="1"/>
      <c r="I818" s="1"/>
      <c r="J818" s="176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35">
      <c r="A819" s="1"/>
      <c r="B819" s="19"/>
      <c r="C819" s="1"/>
      <c r="D819" s="19"/>
      <c r="E819" s="1"/>
      <c r="F819" s="1"/>
      <c r="G819" s="1"/>
      <c r="H819" s="1"/>
      <c r="I819" s="1"/>
      <c r="J819" s="176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35">
      <c r="A820" s="1"/>
      <c r="B820" s="19"/>
      <c r="C820" s="1"/>
      <c r="D820" s="19"/>
      <c r="E820" s="1"/>
      <c r="F820" s="1"/>
      <c r="G820" s="1"/>
      <c r="H820" s="1"/>
      <c r="I820" s="1"/>
      <c r="J820" s="176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35">
      <c r="A821" s="1"/>
      <c r="B821" s="19"/>
      <c r="C821" s="1"/>
      <c r="D821" s="19"/>
      <c r="E821" s="1"/>
      <c r="F821" s="1"/>
      <c r="G821" s="1"/>
      <c r="H821" s="1"/>
      <c r="I821" s="1"/>
      <c r="J821" s="176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35">
      <c r="A822" s="1"/>
      <c r="B822" s="19"/>
      <c r="C822" s="1"/>
      <c r="D822" s="19"/>
      <c r="E822" s="1"/>
      <c r="F822" s="1"/>
      <c r="G822" s="1"/>
      <c r="H822" s="1"/>
      <c r="I822" s="1"/>
      <c r="J822" s="176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35">
      <c r="A823" s="1"/>
      <c r="B823" s="19"/>
      <c r="C823" s="1"/>
      <c r="D823" s="19"/>
      <c r="E823" s="1"/>
      <c r="F823" s="1"/>
      <c r="G823" s="1"/>
      <c r="H823" s="1"/>
      <c r="I823" s="1"/>
      <c r="J823" s="176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35">
      <c r="A824" s="1"/>
      <c r="B824" s="19"/>
      <c r="C824" s="1"/>
      <c r="D824" s="19"/>
      <c r="E824" s="1"/>
      <c r="F824" s="1"/>
      <c r="G824" s="1"/>
      <c r="H824" s="1"/>
      <c r="I824" s="1"/>
      <c r="J824" s="176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35">
      <c r="A825" s="1"/>
      <c r="B825" s="19"/>
      <c r="C825" s="1"/>
      <c r="D825" s="19"/>
      <c r="E825" s="1"/>
      <c r="F825" s="1"/>
      <c r="G825" s="1"/>
      <c r="H825" s="1"/>
      <c r="I825" s="1"/>
      <c r="J825" s="176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35">
      <c r="A826" s="1"/>
      <c r="B826" s="19"/>
      <c r="C826" s="1"/>
      <c r="D826" s="19"/>
      <c r="E826" s="1"/>
      <c r="F826" s="1"/>
      <c r="G826" s="1"/>
      <c r="H826" s="1"/>
      <c r="I826" s="1"/>
      <c r="J826" s="176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35">
      <c r="A827" s="1"/>
      <c r="B827" s="19"/>
      <c r="C827" s="1"/>
      <c r="D827" s="19"/>
      <c r="E827" s="1"/>
      <c r="F827" s="1"/>
      <c r="G827" s="1"/>
      <c r="H827" s="1"/>
      <c r="I827" s="1"/>
      <c r="J827" s="176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35">
      <c r="A828" s="1"/>
      <c r="B828" s="19"/>
      <c r="C828" s="1"/>
      <c r="D828" s="19"/>
      <c r="E828" s="1"/>
      <c r="F828" s="1"/>
      <c r="G828" s="1"/>
      <c r="H828" s="1"/>
      <c r="I828" s="1"/>
      <c r="J828" s="176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35">
      <c r="A829" s="1"/>
      <c r="B829" s="19"/>
      <c r="C829" s="1"/>
      <c r="D829" s="19"/>
      <c r="E829" s="1"/>
      <c r="F829" s="1"/>
      <c r="G829" s="1"/>
      <c r="H829" s="1"/>
      <c r="I829" s="1"/>
      <c r="J829" s="176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35">
      <c r="A830" s="1"/>
      <c r="B830" s="19"/>
      <c r="C830" s="1"/>
      <c r="D830" s="19"/>
      <c r="E830" s="1"/>
      <c r="F830" s="1"/>
      <c r="G830" s="1"/>
      <c r="H830" s="1"/>
      <c r="I830" s="1"/>
      <c r="J830" s="176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35">
      <c r="A831" s="1"/>
      <c r="B831" s="19"/>
      <c r="C831" s="1"/>
      <c r="D831" s="19"/>
      <c r="E831" s="1"/>
      <c r="F831" s="1"/>
      <c r="G831" s="1"/>
      <c r="H831" s="1"/>
      <c r="I831" s="1"/>
      <c r="J831" s="176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35">
      <c r="A832" s="1"/>
      <c r="B832" s="19"/>
      <c r="C832" s="1"/>
      <c r="D832" s="19"/>
      <c r="E832" s="1"/>
      <c r="F832" s="1"/>
      <c r="G832" s="1"/>
      <c r="H832" s="1"/>
      <c r="I832" s="1"/>
      <c r="J832" s="176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35">
      <c r="A833" s="1"/>
      <c r="B833" s="19"/>
      <c r="C833" s="1"/>
      <c r="D833" s="19"/>
      <c r="E833" s="1"/>
      <c r="F833" s="1"/>
      <c r="G833" s="1"/>
      <c r="H833" s="1"/>
      <c r="I833" s="1"/>
      <c r="J833" s="176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35">
      <c r="A834" s="1"/>
      <c r="B834" s="19"/>
      <c r="C834" s="1"/>
      <c r="D834" s="19"/>
      <c r="E834" s="1"/>
      <c r="F834" s="1"/>
      <c r="G834" s="1"/>
      <c r="H834" s="1"/>
      <c r="I834" s="1"/>
      <c r="J834" s="176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35">
      <c r="A835" s="1"/>
      <c r="B835" s="19"/>
      <c r="C835" s="1"/>
      <c r="D835" s="19"/>
      <c r="E835" s="1"/>
      <c r="F835" s="1"/>
      <c r="G835" s="1"/>
      <c r="H835" s="1"/>
      <c r="I835" s="1"/>
      <c r="J835" s="176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35">
      <c r="A836" s="1"/>
      <c r="B836" s="19"/>
      <c r="C836" s="1"/>
      <c r="D836" s="19"/>
      <c r="E836" s="1"/>
      <c r="F836" s="1"/>
      <c r="G836" s="1"/>
      <c r="H836" s="1"/>
      <c r="I836" s="1"/>
      <c r="J836" s="176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35">
      <c r="A837" s="1"/>
      <c r="B837" s="19"/>
      <c r="C837" s="1"/>
      <c r="D837" s="19"/>
      <c r="E837" s="1"/>
      <c r="F837" s="1"/>
      <c r="G837" s="1"/>
      <c r="H837" s="1"/>
      <c r="I837" s="1"/>
      <c r="J837" s="176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35">
      <c r="A838" s="1"/>
      <c r="B838" s="19"/>
      <c r="C838" s="1"/>
      <c r="D838" s="19"/>
      <c r="E838" s="1"/>
      <c r="F838" s="1"/>
      <c r="G838" s="1"/>
      <c r="H838" s="1"/>
      <c r="I838" s="1"/>
      <c r="J838" s="176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35">
      <c r="A839" s="1"/>
      <c r="B839" s="19"/>
      <c r="C839" s="1"/>
      <c r="D839" s="19"/>
      <c r="E839" s="1"/>
      <c r="F839" s="1"/>
      <c r="G839" s="1"/>
      <c r="H839" s="1"/>
      <c r="I839" s="1"/>
      <c r="J839" s="176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35">
      <c r="A840" s="1"/>
      <c r="B840" s="19"/>
      <c r="C840" s="1"/>
      <c r="D840" s="19"/>
      <c r="E840" s="1"/>
      <c r="F840" s="1"/>
      <c r="G840" s="1"/>
      <c r="H840" s="1"/>
      <c r="I840" s="1"/>
      <c r="J840" s="176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35">
      <c r="A841" s="1"/>
      <c r="B841" s="19"/>
      <c r="C841" s="1"/>
      <c r="D841" s="19"/>
      <c r="E841" s="1"/>
      <c r="F841" s="1"/>
      <c r="G841" s="1"/>
      <c r="H841" s="1"/>
      <c r="I841" s="1"/>
      <c r="J841" s="176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35">
      <c r="A842" s="1"/>
      <c r="B842" s="19"/>
      <c r="C842" s="1"/>
      <c r="D842" s="19"/>
      <c r="E842" s="1"/>
      <c r="F842" s="1"/>
      <c r="G842" s="1"/>
      <c r="H842" s="1"/>
      <c r="I842" s="1"/>
      <c r="J842" s="176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35">
      <c r="A843" s="1"/>
      <c r="B843" s="19"/>
      <c r="C843" s="1"/>
      <c r="D843" s="19"/>
      <c r="E843" s="1"/>
      <c r="F843" s="1"/>
      <c r="G843" s="1"/>
      <c r="H843" s="1"/>
      <c r="I843" s="1"/>
      <c r="J843" s="176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35">
      <c r="A844" s="1"/>
      <c r="B844" s="19"/>
      <c r="C844" s="1"/>
      <c r="D844" s="19"/>
      <c r="E844" s="1"/>
      <c r="F844" s="1"/>
      <c r="G844" s="1"/>
      <c r="H844" s="1"/>
      <c r="I844" s="1"/>
      <c r="J844" s="176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35">
      <c r="A845" s="1"/>
      <c r="B845" s="19"/>
      <c r="C845" s="1"/>
      <c r="D845" s="19"/>
      <c r="E845" s="1"/>
      <c r="F845" s="1"/>
      <c r="G845" s="1"/>
      <c r="H845" s="1"/>
      <c r="I845" s="1"/>
      <c r="J845" s="176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35">
      <c r="A846" s="1"/>
      <c r="B846" s="19"/>
      <c r="C846" s="1"/>
      <c r="D846" s="19"/>
      <c r="E846" s="1"/>
      <c r="F846" s="1"/>
      <c r="G846" s="1"/>
      <c r="H846" s="1"/>
      <c r="I846" s="1"/>
      <c r="J846" s="176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35">
      <c r="A847" s="1"/>
      <c r="B847" s="19"/>
      <c r="C847" s="1"/>
      <c r="D847" s="19"/>
      <c r="E847" s="1"/>
      <c r="F847" s="1"/>
      <c r="G847" s="1"/>
      <c r="H847" s="1"/>
      <c r="I847" s="1"/>
      <c r="J847" s="176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35">
      <c r="A848" s="1"/>
      <c r="B848" s="19"/>
      <c r="C848" s="1"/>
      <c r="D848" s="19"/>
      <c r="E848" s="1"/>
      <c r="F848" s="1"/>
      <c r="G848" s="1"/>
      <c r="H848" s="1"/>
      <c r="I848" s="1"/>
      <c r="J848" s="176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35">
      <c r="A849" s="1"/>
      <c r="B849" s="19"/>
      <c r="C849" s="1"/>
      <c r="D849" s="19"/>
      <c r="E849" s="1"/>
      <c r="F849" s="1"/>
      <c r="G849" s="1"/>
      <c r="H849" s="1"/>
      <c r="I849" s="1"/>
      <c r="J849" s="176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35">
      <c r="A850" s="1"/>
      <c r="B850" s="19"/>
      <c r="C850" s="1"/>
      <c r="D850" s="19"/>
      <c r="E850" s="1"/>
      <c r="F850" s="1"/>
      <c r="G850" s="1"/>
      <c r="H850" s="1"/>
      <c r="I850" s="1"/>
      <c r="J850" s="176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35">
      <c r="A851" s="1"/>
      <c r="B851" s="19"/>
      <c r="C851" s="1"/>
      <c r="D851" s="19"/>
      <c r="E851" s="1"/>
      <c r="F851" s="1"/>
      <c r="G851" s="1"/>
      <c r="H851" s="1"/>
      <c r="I851" s="1"/>
      <c r="J851" s="176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35">
      <c r="A852" s="1"/>
      <c r="B852" s="19"/>
      <c r="C852" s="1"/>
      <c r="D852" s="19"/>
      <c r="E852" s="1"/>
      <c r="F852" s="1"/>
      <c r="G852" s="1"/>
      <c r="H852" s="1"/>
      <c r="I852" s="1"/>
      <c r="J852" s="176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35">
      <c r="A853" s="1"/>
      <c r="B853" s="19"/>
      <c r="C853" s="1"/>
      <c r="D853" s="19"/>
      <c r="E853" s="1"/>
      <c r="F853" s="1"/>
      <c r="G853" s="1"/>
      <c r="H853" s="1"/>
      <c r="I853" s="1"/>
      <c r="J853" s="176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35">
      <c r="A854" s="1"/>
      <c r="B854" s="19"/>
      <c r="C854" s="1"/>
      <c r="D854" s="19"/>
      <c r="E854" s="1"/>
      <c r="F854" s="1"/>
      <c r="G854" s="1"/>
      <c r="H854" s="1"/>
      <c r="I854" s="1"/>
      <c r="J854" s="176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35">
      <c r="A855" s="1"/>
      <c r="B855" s="19"/>
      <c r="C855" s="1"/>
      <c r="D855" s="19"/>
      <c r="E855" s="1"/>
      <c r="F855" s="1"/>
      <c r="G855" s="1"/>
      <c r="H855" s="1"/>
      <c r="I855" s="1"/>
      <c r="J855" s="176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35">
      <c r="A856" s="1"/>
      <c r="B856" s="19"/>
      <c r="C856" s="1"/>
      <c r="D856" s="19"/>
      <c r="E856" s="1"/>
      <c r="F856" s="1"/>
      <c r="G856" s="1"/>
      <c r="H856" s="1"/>
      <c r="I856" s="1"/>
      <c r="J856" s="176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35">
      <c r="A857" s="1"/>
      <c r="B857" s="19"/>
      <c r="C857" s="1"/>
      <c r="D857" s="19"/>
      <c r="E857" s="1"/>
      <c r="F857" s="1"/>
      <c r="G857" s="1"/>
      <c r="H857" s="1"/>
      <c r="I857" s="1"/>
      <c r="J857" s="176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35">
      <c r="A858" s="1"/>
      <c r="B858" s="19"/>
      <c r="C858" s="1"/>
      <c r="D858" s="19"/>
      <c r="E858" s="1"/>
      <c r="F858" s="1"/>
      <c r="G858" s="1"/>
      <c r="H858" s="1"/>
      <c r="I858" s="1"/>
      <c r="J858" s="176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35">
      <c r="A859" s="1"/>
      <c r="B859" s="19"/>
      <c r="C859" s="1"/>
      <c r="D859" s="19"/>
      <c r="E859" s="1"/>
      <c r="F859" s="1"/>
      <c r="G859" s="1"/>
      <c r="H859" s="1"/>
      <c r="I859" s="1"/>
      <c r="J859" s="176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35">
      <c r="A860" s="1"/>
      <c r="B860" s="19"/>
      <c r="C860" s="1"/>
      <c r="D860" s="19"/>
      <c r="E860" s="1"/>
      <c r="F860" s="1"/>
      <c r="G860" s="1"/>
      <c r="H860" s="1"/>
      <c r="I860" s="1"/>
      <c r="J860" s="176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35">
      <c r="A861" s="1"/>
      <c r="B861" s="19"/>
      <c r="C861" s="1"/>
      <c r="D861" s="19"/>
      <c r="E861" s="1"/>
      <c r="F861" s="1"/>
      <c r="G861" s="1"/>
      <c r="H861" s="1"/>
      <c r="I861" s="1"/>
      <c r="J861" s="176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35">
      <c r="A862" s="1"/>
      <c r="B862" s="19"/>
      <c r="C862" s="1"/>
      <c r="D862" s="19"/>
      <c r="E862" s="1"/>
      <c r="F862" s="1"/>
      <c r="G862" s="1"/>
      <c r="H862" s="1"/>
      <c r="I862" s="1"/>
      <c r="J862" s="176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35">
      <c r="A863" s="1"/>
      <c r="B863" s="19"/>
      <c r="C863" s="1"/>
      <c r="D863" s="19"/>
      <c r="E863" s="1"/>
      <c r="F863" s="1"/>
      <c r="G863" s="1"/>
      <c r="H863" s="1"/>
      <c r="I863" s="1"/>
      <c r="J863" s="176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35">
      <c r="A864" s="1"/>
      <c r="B864" s="19"/>
      <c r="C864" s="1"/>
      <c r="D864" s="19"/>
      <c r="E864" s="1"/>
      <c r="F864" s="1"/>
      <c r="G864" s="1"/>
      <c r="H864" s="1"/>
      <c r="I864" s="1"/>
      <c r="J864" s="176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35">
      <c r="A865" s="1"/>
      <c r="B865" s="19"/>
      <c r="C865" s="1"/>
      <c r="D865" s="19"/>
      <c r="E865" s="1"/>
      <c r="F865" s="1"/>
      <c r="G865" s="1"/>
      <c r="H865" s="1"/>
      <c r="I865" s="1"/>
      <c r="J865" s="176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35">
      <c r="A866" s="1"/>
      <c r="B866" s="19"/>
      <c r="C866" s="1"/>
      <c r="D866" s="19"/>
      <c r="E866" s="1"/>
      <c r="F866" s="1"/>
      <c r="G866" s="1"/>
      <c r="H866" s="1"/>
      <c r="I866" s="1"/>
      <c r="J866" s="176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35">
      <c r="A867" s="1"/>
      <c r="B867" s="19"/>
      <c r="C867" s="1"/>
      <c r="D867" s="19"/>
      <c r="E867" s="1"/>
      <c r="F867" s="1"/>
      <c r="G867" s="1"/>
      <c r="H867" s="1"/>
      <c r="I867" s="1"/>
      <c r="J867" s="176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35">
      <c r="A868" s="1"/>
      <c r="B868" s="19"/>
      <c r="C868" s="1"/>
      <c r="D868" s="19"/>
      <c r="E868" s="1"/>
      <c r="F868" s="1"/>
      <c r="G868" s="1"/>
      <c r="H868" s="1"/>
      <c r="I868" s="1"/>
      <c r="J868" s="176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35">
      <c r="A869" s="1"/>
      <c r="B869" s="19"/>
      <c r="C869" s="1"/>
      <c r="D869" s="19"/>
      <c r="E869" s="1"/>
      <c r="F869" s="1"/>
      <c r="G869" s="1"/>
      <c r="H869" s="1"/>
      <c r="I869" s="1"/>
      <c r="J869" s="176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35">
      <c r="A870" s="1"/>
      <c r="B870" s="19"/>
      <c r="C870" s="1"/>
      <c r="D870" s="19"/>
      <c r="E870" s="1"/>
      <c r="F870" s="1"/>
      <c r="G870" s="1"/>
      <c r="H870" s="1"/>
      <c r="I870" s="1"/>
      <c r="J870" s="176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35">
      <c r="A871" s="1"/>
      <c r="B871" s="19"/>
      <c r="C871" s="1"/>
      <c r="D871" s="19"/>
      <c r="E871" s="1"/>
      <c r="F871" s="1"/>
      <c r="G871" s="1"/>
      <c r="H871" s="1"/>
      <c r="I871" s="1"/>
      <c r="J871" s="176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35">
      <c r="A872" s="1"/>
      <c r="B872" s="19"/>
      <c r="C872" s="1"/>
      <c r="D872" s="19"/>
      <c r="E872" s="1"/>
      <c r="F872" s="1"/>
      <c r="G872" s="1"/>
      <c r="H872" s="1"/>
      <c r="I872" s="1"/>
      <c r="J872" s="176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35">
      <c r="A873" s="1"/>
      <c r="B873" s="19"/>
      <c r="C873" s="1"/>
      <c r="D873" s="19"/>
      <c r="E873" s="1"/>
      <c r="F873" s="1"/>
      <c r="G873" s="1"/>
      <c r="H873" s="1"/>
      <c r="I873" s="1"/>
      <c r="J873" s="176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35">
      <c r="A874" s="1"/>
      <c r="B874" s="19"/>
      <c r="C874" s="1"/>
      <c r="D874" s="19"/>
      <c r="E874" s="1"/>
      <c r="F874" s="1"/>
      <c r="G874" s="1"/>
      <c r="H874" s="1"/>
      <c r="I874" s="1"/>
      <c r="J874" s="176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35">
      <c r="A875" s="1"/>
      <c r="B875" s="19"/>
      <c r="C875" s="1"/>
      <c r="D875" s="19"/>
      <c r="E875" s="1"/>
      <c r="F875" s="1"/>
      <c r="G875" s="1"/>
      <c r="H875" s="1"/>
      <c r="I875" s="1"/>
      <c r="J875" s="176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35">
      <c r="A876" s="1"/>
      <c r="B876" s="19"/>
      <c r="C876" s="1"/>
      <c r="D876" s="19"/>
      <c r="E876" s="1"/>
      <c r="F876" s="1"/>
      <c r="G876" s="1"/>
      <c r="H876" s="1"/>
      <c r="I876" s="1"/>
      <c r="J876" s="176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35">
      <c r="A877" s="1"/>
      <c r="B877" s="19"/>
      <c r="C877" s="1"/>
      <c r="D877" s="19"/>
      <c r="E877" s="1"/>
      <c r="F877" s="1"/>
      <c r="G877" s="1"/>
      <c r="H877" s="1"/>
      <c r="I877" s="1"/>
      <c r="J877" s="176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35">
      <c r="A878" s="1"/>
      <c r="B878" s="19"/>
      <c r="C878" s="1"/>
      <c r="D878" s="19"/>
      <c r="E878" s="1"/>
      <c r="F878" s="1"/>
      <c r="G878" s="1"/>
      <c r="H878" s="1"/>
      <c r="I878" s="1"/>
      <c r="J878" s="176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35">
      <c r="A879" s="1"/>
      <c r="B879" s="19"/>
      <c r="C879" s="1"/>
      <c r="D879" s="19"/>
      <c r="E879" s="1"/>
      <c r="F879" s="1"/>
      <c r="G879" s="1"/>
      <c r="H879" s="1"/>
      <c r="I879" s="1"/>
      <c r="J879" s="176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35">
      <c r="A880" s="1"/>
      <c r="B880" s="19"/>
      <c r="C880" s="1"/>
      <c r="D880" s="19"/>
      <c r="E880" s="1"/>
      <c r="F880" s="1"/>
      <c r="G880" s="1"/>
      <c r="H880" s="1"/>
      <c r="I880" s="1"/>
      <c r="J880" s="176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35">
      <c r="A881" s="1"/>
      <c r="B881" s="19"/>
      <c r="C881" s="1"/>
      <c r="D881" s="19"/>
      <c r="E881" s="1"/>
      <c r="F881" s="1"/>
      <c r="G881" s="1"/>
      <c r="H881" s="1"/>
      <c r="I881" s="1"/>
      <c r="J881" s="176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35">
      <c r="A882" s="1"/>
      <c r="B882" s="19"/>
      <c r="C882" s="1"/>
      <c r="D882" s="19"/>
      <c r="E882" s="1"/>
      <c r="F882" s="1"/>
      <c r="G882" s="1"/>
      <c r="H882" s="1"/>
      <c r="I882" s="1"/>
      <c r="J882" s="176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35">
      <c r="A883" s="1"/>
      <c r="B883" s="19"/>
      <c r="C883" s="1"/>
      <c r="D883" s="19"/>
      <c r="E883" s="1"/>
      <c r="F883" s="1"/>
      <c r="G883" s="1"/>
      <c r="H883" s="1"/>
      <c r="I883" s="1"/>
      <c r="J883" s="176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35">
      <c r="A884" s="1"/>
      <c r="B884" s="19"/>
      <c r="C884" s="1"/>
      <c r="D884" s="19"/>
      <c r="E884" s="1"/>
      <c r="F884" s="1"/>
      <c r="G884" s="1"/>
      <c r="H884" s="1"/>
      <c r="I884" s="1"/>
      <c r="J884" s="176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35">
      <c r="A885" s="1"/>
      <c r="B885" s="19"/>
      <c r="C885" s="1"/>
      <c r="D885" s="19"/>
      <c r="E885" s="1"/>
      <c r="F885" s="1"/>
      <c r="G885" s="1"/>
      <c r="H885" s="1"/>
      <c r="I885" s="1"/>
      <c r="J885" s="176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35">
      <c r="A886" s="1"/>
      <c r="B886" s="19"/>
      <c r="C886" s="1"/>
      <c r="D886" s="19"/>
      <c r="E886" s="1"/>
      <c r="F886" s="1"/>
      <c r="G886" s="1"/>
      <c r="H886" s="1"/>
      <c r="I886" s="1"/>
      <c r="J886" s="176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35">
      <c r="A887" s="1"/>
      <c r="B887" s="19"/>
      <c r="C887" s="1"/>
      <c r="D887" s="19"/>
      <c r="E887" s="1"/>
      <c r="F887" s="1"/>
      <c r="G887" s="1"/>
      <c r="H887" s="1"/>
      <c r="I887" s="1"/>
      <c r="J887" s="176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35">
      <c r="A888" s="1"/>
      <c r="B888" s="19"/>
      <c r="C888" s="1"/>
      <c r="D888" s="19"/>
      <c r="E888" s="1"/>
      <c r="F888" s="1"/>
      <c r="G888" s="1"/>
      <c r="H888" s="1"/>
      <c r="I888" s="1"/>
      <c r="J888" s="176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35">
      <c r="A889" s="1"/>
      <c r="B889" s="19"/>
      <c r="C889" s="1"/>
      <c r="D889" s="19"/>
      <c r="E889" s="1"/>
      <c r="F889" s="1"/>
      <c r="G889" s="1"/>
      <c r="H889" s="1"/>
      <c r="I889" s="1"/>
      <c r="J889" s="176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35">
      <c r="A890" s="1"/>
      <c r="B890" s="19"/>
      <c r="C890" s="1"/>
      <c r="D890" s="19"/>
      <c r="E890" s="1"/>
      <c r="F890" s="1"/>
      <c r="G890" s="1"/>
      <c r="H890" s="1"/>
      <c r="I890" s="1"/>
      <c r="J890" s="176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35">
      <c r="A891" s="1"/>
      <c r="B891" s="19"/>
      <c r="C891" s="1"/>
      <c r="D891" s="19"/>
      <c r="E891" s="1"/>
      <c r="F891" s="1"/>
      <c r="G891" s="1"/>
      <c r="H891" s="1"/>
      <c r="I891" s="1"/>
      <c r="J891" s="176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35">
      <c r="A892" s="1"/>
      <c r="B892" s="19"/>
      <c r="C892" s="1"/>
      <c r="D892" s="19"/>
      <c r="E892" s="1"/>
      <c r="F892" s="1"/>
      <c r="G892" s="1"/>
      <c r="H892" s="1"/>
      <c r="I892" s="1"/>
      <c r="J892" s="176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35">
      <c r="A893" s="1"/>
      <c r="B893" s="19"/>
      <c r="C893" s="1"/>
      <c r="D893" s="19"/>
      <c r="E893" s="1"/>
      <c r="F893" s="1"/>
      <c r="G893" s="1"/>
      <c r="H893" s="1"/>
      <c r="I893" s="1"/>
      <c r="J893" s="176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35">
      <c r="A894" s="1"/>
      <c r="B894" s="19"/>
      <c r="C894" s="1"/>
      <c r="D894" s="19"/>
      <c r="E894" s="1"/>
      <c r="F894" s="1"/>
      <c r="G894" s="1"/>
      <c r="H894" s="1"/>
      <c r="I894" s="1"/>
      <c r="J894" s="176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35">
      <c r="A895" s="1"/>
      <c r="B895" s="19"/>
      <c r="C895" s="1"/>
      <c r="D895" s="19"/>
      <c r="E895" s="1"/>
      <c r="F895" s="1"/>
      <c r="G895" s="1"/>
      <c r="H895" s="1"/>
      <c r="I895" s="1"/>
      <c r="J895" s="176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35">
      <c r="A896" s="1"/>
      <c r="B896" s="19"/>
      <c r="C896" s="1"/>
      <c r="D896" s="19"/>
      <c r="E896" s="1"/>
      <c r="F896" s="1"/>
      <c r="G896" s="1"/>
      <c r="H896" s="1"/>
      <c r="I896" s="1"/>
      <c r="J896" s="176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35">
      <c r="A897" s="1"/>
      <c r="B897" s="19"/>
      <c r="C897" s="1"/>
      <c r="D897" s="19"/>
      <c r="E897" s="1"/>
      <c r="F897" s="1"/>
      <c r="G897" s="1"/>
      <c r="H897" s="1"/>
      <c r="I897" s="1"/>
      <c r="J897" s="176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35">
      <c r="A898" s="1"/>
      <c r="B898" s="19"/>
      <c r="C898" s="1"/>
      <c r="D898" s="19"/>
      <c r="E898" s="1"/>
      <c r="F898" s="1"/>
      <c r="G898" s="1"/>
      <c r="H898" s="1"/>
      <c r="I898" s="1"/>
      <c r="J898" s="176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35">
      <c r="A899" s="1"/>
      <c r="B899" s="19"/>
      <c r="C899" s="1"/>
      <c r="D899" s="19"/>
      <c r="E899" s="1"/>
      <c r="F899" s="1"/>
      <c r="G899" s="1"/>
      <c r="H899" s="1"/>
      <c r="I899" s="1"/>
      <c r="J899" s="176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35">
      <c r="A900" s="1"/>
      <c r="B900" s="19"/>
      <c r="C900" s="1"/>
      <c r="D900" s="19"/>
      <c r="E900" s="1"/>
      <c r="F900" s="1"/>
      <c r="G900" s="1"/>
      <c r="H900" s="1"/>
      <c r="I900" s="1"/>
      <c r="J900" s="176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35">
      <c r="A901" s="1"/>
      <c r="B901" s="19"/>
      <c r="C901" s="1"/>
      <c r="D901" s="19"/>
      <c r="E901" s="1"/>
      <c r="F901" s="1"/>
      <c r="G901" s="1"/>
      <c r="H901" s="1"/>
      <c r="I901" s="1"/>
      <c r="J901" s="176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35">
      <c r="A902" s="1"/>
      <c r="B902" s="19"/>
      <c r="C902" s="1"/>
      <c r="D902" s="19"/>
      <c r="E902" s="1"/>
      <c r="F902" s="1"/>
      <c r="G902" s="1"/>
      <c r="H902" s="1"/>
      <c r="I902" s="1"/>
      <c r="J902" s="176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35">
      <c r="A903" s="1"/>
      <c r="B903" s="19"/>
      <c r="C903" s="1"/>
      <c r="D903" s="19"/>
      <c r="E903" s="1"/>
      <c r="F903" s="1"/>
      <c r="G903" s="1"/>
      <c r="H903" s="1"/>
      <c r="I903" s="1"/>
      <c r="J903" s="176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35">
      <c r="A904" s="1"/>
      <c r="B904" s="19"/>
      <c r="C904" s="1"/>
      <c r="D904" s="19"/>
      <c r="E904" s="1"/>
      <c r="F904" s="1"/>
      <c r="G904" s="1"/>
      <c r="H904" s="1"/>
      <c r="I904" s="1"/>
      <c r="J904" s="176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35">
      <c r="A905" s="1"/>
      <c r="B905" s="19"/>
      <c r="C905" s="1"/>
      <c r="D905" s="19"/>
      <c r="E905" s="1"/>
      <c r="F905" s="1"/>
      <c r="G905" s="1"/>
      <c r="H905" s="1"/>
      <c r="I905" s="1"/>
      <c r="J905" s="176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35">
      <c r="A906" s="1"/>
      <c r="B906" s="19"/>
      <c r="C906" s="1"/>
      <c r="D906" s="19"/>
      <c r="E906" s="1"/>
      <c r="F906" s="1"/>
      <c r="G906" s="1"/>
      <c r="H906" s="1"/>
      <c r="I906" s="1"/>
      <c r="J906" s="176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35">
      <c r="A907" s="1"/>
      <c r="B907" s="19"/>
      <c r="C907" s="1"/>
      <c r="D907" s="19"/>
      <c r="E907" s="1"/>
      <c r="F907" s="1"/>
      <c r="G907" s="1"/>
      <c r="H907" s="1"/>
      <c r="I907" s="1"/>
      <c r="J907" s="176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35">
      <c r="A908" s="1"/>
      <c r="B908" s="19"/>
      <c r="C908" s="1"/>
      <c r="D908" s="19"/>
      <c r="E908" s="1"/>
      <c r="F908" s="1"/>
      <c r="G908" s="1"/>
      <c r="H908" s="1"/>
      <c r="I908" s="1"/>
      <c r="J908" s="176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35">
      <c r="A909" s="1"/>
      <c r="B909" s="19"/>
      <c r="C909" s="1"/>
      <c r="D909" s="19"/>
      <c r="E909" s="1"/>
      <c r="F909" s="1"/>
      <c r="G909" s="1"/>
      <c r="H909" s="1"/>
      <c r="I909" s="1"/>
      <c r="J909" s="176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35">
      <c r="A910" s="1"/>
      <c r="B910" s="19"/>
      <c r="C910" s="1"/>
      <c r="D910" s="19"/>
      <c r="E910" s="1"/>
      <c r="F910" s="1"/>
      <c r="G910" s="1"/>
      <c r="H910" s="1"/>
      <c r="I910" s="1"/>
      <c r="J910" s="176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35">
      <c r="A911" s="1"/>
      <c r="B911" s="19"/>
      <c r="C911" s="1"/>
      <c r="D911" s="19"/>
      <c r="E911" s="1"/>
      <c r="F911" s="1"/>
      <c r="G911" s="1"/>
      <c r="H911" s="1"/>
      <c r="I911" s="1"/>
      <c r="J911" s="176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35">
      <c r="A912" s="1"/>
      <c r="B912" s="19"/>
      <c r="C912" s="1"/>
      <c r="D912" s="19"/>
      <c r="E912" s="1"/>
      <c r="F912" s="1"/>
      <c r="G912" s="1"/>
      <c r="H912" s="1"/>
      <c r="I912" s="1"/>
      <c r="J912" s="176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35">
      <c r="A913" s="1"/>
      <c r="B913" s="19"/>
      <c r="C913" s="1"/>
      <c r="D913" s="19"/>
      <c r="E913" s="1"/>
      <c r="F913" s="1"/>
      <c r="G913" s="1"/>
      <c r="H913" s="1"/>
      <c r="I913" s="1"/>
      <c r="J913" s="176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35">
      <c r="A914" s="1"/>
      <c r="B914" s="19"/>
      <c r="C914" s="1"/>
      <c r="D914" s="19"/>
      <c r="E914" s="1"/>
      <c r="F914" s="1"/>
      <c r="G914" s="1"/>
      <c r="H914" s="1"/>
      <c r="I914" s="1"/>
      <c r="J914" s="176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35">
      <c r="A915" s="1"/>
      <c r="B915" s="19"/>
      <c r="C915" s="1"/>
      <c r="D915" s="19"/>
      <c r="E915" s="1"/>
      <c r="F915" s="1"/>
      <c r="G915" s="1"/>
      <c r="H915" s="1"/>
      <c r="I915" s="1"/>
      <c r="J915" s="176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35">
      <c r="A916" s="1"/>
      <c r="B916" s="19"/>
      <c r="C916" s="1"/>
      <c r="D916" s="19"/>
      <c r="E916" s="1"/>
      <c r="F916" s="1"/>
      <c r="G916" s="1"/>
      <c r="H916" s="1"/>
      <c r="I916" s="1"/>
      <c r="J916" s="176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35">
      <c r="A917" s="1"/>
      <c r="B917" s="19"/>
      <c r="C917" s="1"/>
      <c r="D917" s="19"/>
      <c r="E917" s="1"/>
      <c r="F917" s="1"/>
      <c r="G917" s="1"/>
      <c r="H917" s="1"/>
      <c r="I917" s="1"/>
      <c r="J917" s="176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35">
      <c r="A918" s="1"/>
      <c r="B918" s="19"/>
      <c r="C918" s="1"/>
      <c r="D918" s="19"/>
      <c r="E918" s="1"/>
      <c r="F918" s="1"/>
      <c r="G918" s="1"/>
      <c r="H918" s="1"/>
      <c r="I918" s="1"/>
      <c r="J918" s="176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35">
      <c r="A919" s="1"/>
      <c r="B919" s="19"/>
      <c r="C919" s="1"/>
      <c r="D919" s="19"/>
      <c r="E919" s="1"/>
      <c r="F919" s="1"/>
      <c r="G919" s="1"/>
      <c r="H919" s="1"/>
      <c r="I919" s="1"/>
      <c r="J919" s="176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35">
      <c r="A920" s="1"/>
      <c r="B920" s="19"/>
      <c r="C920" s="1"/>
      <c r="D920" s="19"/>
      <c r="E920" s="1"/>
      <c r="F920" s="1"/>
      <c r="G920" s="1"/>
      <c r="H920" s="1"/>
      <c r="I920" s="1"/>
      <c r="J920" s="176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35">
      <c r="A921" s="1"/>
      <c r="B921" s="19"/>
      <c r="C921" s="1"/>
      <c r="D921" s="19"/>
      <c r="E921" s="1"/>
      <c r="F921" s="1"/>
      <c r="G921" s="1"/>
      <c r="H921" s="1"/>
      <c r="I921" s="1"/>
      <c r="J921" s="176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35">
      <c r="A922" s="1"/>
      <c r="B922" s="19"/>
      <c r="C922" s="1"/>
      <c r="D922" s="19"/>
      <c r="E922" s="1"/>
      <c r="F922" s="1"/>
      <c r="G922" s="1"/>
      <c r="H922" s="1"/>
      <c r="I922" s="1"/>
      <c r="J922" s="176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35">
      <c r="A923" s="1"/>
      <c r="B923" s="19"/>
      <c r="C923" s="1"/>
      <c r="D923" s="19"/>
      <c r="E923" s="1"/>
      <c r="F923" s="1"/>
      <c r="G923" s="1"/>
      <c r="H923" s="1"/>
      <c r="I923" s="1"/>
      <c r="J923" s="176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35">
      <c r="A924" s="1"/>
      <c r="B924" s="19"/>
      <c r="C924" s="1"/>
      <c r="D924" s="19"/>
      <c r="E924" s="1"/>
      <c r="F924" s="1"/>
      <c r="G924" s="1"/>
      <c r="H924" s="1"/>
      <c r="I924" s="1"/>
      <c r="J924" s="176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35">
      <c r="A925" s="1"/>
      <c r="B925" s="19"/>
      <c r="C925" s="1"/>
      <c r="D925" s="19"/>
      <c r="E925" s="1"/>
      <c r="F925" s="1"/>
      <c r="G925" s="1"/>
      <c r="H925" s="1"/>
      <c r="I925" s="1"/>
      <c r="J925" s="176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35">
      <c r="A926" s="1"/>
      <c r="B926" s="19"/>
      <c r="C926" s="1"/>
      <c r="D926" s="19"/>
      <c r="E926" s="1"/>
      <c r="F926" s="1"/>
      <c r="G926" s="1"/>
      <c r="H926" s="1"/>
      <c r="I926" s="1"/>
      <c r="J926" s="176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35">
      <c r="A927" s="1"/>
      <c r="B927" s="19"/>
      <c r="C927" s="1"/>
      <c r="D927" s="19"/>
      <c r="E927" s="1"/>
      <c r="F927" s="1"/>
      <c r="G927" s="1"/>
      <c r="H927" s="1"/>
      <c r="I927" s="1"/>
      <c r="J927" s="176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35">
      <c r="A928" s="1"/>
      <c r="B928" s="19"/>
      <c r="C928" s="1"/>
      <c r="D928" s="19"/>
      <c r="E928" s="1"/>
      <c r="F928" s="1"/>
      <c r="G928" s="1"/>
      <c r="H928" s="1"/>
      <c r="I928" s="1"/>
      <c r="J928" s="176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35">
      <c r="A929" s="1"/>
      <c r="B929" s="19"/>
      <c r="C929" s="1"/>
      <c r="D929" s="19"/>
      <c r="E929" s="1"/>
      <c r="F929" s="1"/>
      <c r="G929" s="1"/>
      <c r="H929" s="1"/>
      <c r="I929" s="1"/>
      <c r="J929" s="176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35">
      <c r="A930" s="1"/>
      <c r="B930" s="19"/>
      <c r="C930" s="1"/>
      <c r="D930" s="19"/>
      <c r="E930" s="1"/>
      <c r="F930" s="1"/>
      <c r="G930" s="1"/>
      <c r="H930" s="1"/>
      <c r="I930" s="1"/>
      <c r="J930" s="176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35">
      <c r="A931" s="1"/>
      <c r="B931" s="19"/>
      <c r="C931" s="1"/>
      <c r="D931" s="19"/>
      <c r="E931" s="1"/>
      <c r="F931" s="1"/>
      <c r="G931" s="1"/>
      <c r="H931" s="1"/>
      <c r="I931" s="1"/>
      <c r="J931" s="176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35">
      <c r="A932" s="1"/>
      <c r="B932" s="19"/>
      <c r="C932" s="1"/>
      <c r="D932" s="19"/>
      <c r="E932" s="1"/>
      <c r="F932" s="1"/>
      <c r="G932" s="1"/>
      <c r="H932" s="1"/>
      <c r="I932" s="1"/>
      <c r="J932" s="176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35">
      <c r="A933" s="1"/>
      <c r="B933" s="19"/>
      <c r="C933" s="1"/>
      <c r="D933" s="19"/>
      <c r="E933" s="1"/>
      <c r="F933" s="1"/>
      <c r="G933" s="1"/>
      <c r="H933" s="1"/>
      <c r="I933" s="1"/>
      <c r="J933" s="176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35">
      <c r="A934" s="1"/>
      <c r="B934" s="19"/>
      <c r="C934" s="1"/>
      <c r="D934" s="19"/>
      <c r="E934" s="1"/>
      <c r="F934" s="1"/>
      <c r="G934" s="1"/>
      <c r="H934" s="1"/>
      <c r="I934" s="1"/>
      <c r="J934" s="176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35">
      <c r="A935" s="1"/>
      <c r="B935" s="19"/>
      <c r="C935" s="1"/>
      <c r="D935" s="19"/>
      <c r="E935" s="1"/>
      <c r="F935" s="1"/>
      <c r="G935" s="1"/>
      <c r="H935" s="1"/>
      <c r="I935" s="1"/>
      <c r="J935" s="176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35">
      <c r="A936" s="1"/>
      <c r="B936" s="19"/>
      <c r="C936" s="1"/>
      <c r="D936" s="19"/>
      <c r="E936" s="1"/>
      <c r="F936" s="1"/>
      <c r="G936" s="1"/>
      <c r="H936" s="1"/>
      <c r="I936" s="1"/>
      <c r="J936" s="176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35">
      <c r="A937" s="1"/>
      <c r="B937" s="19"/>
      <c r="C937" s="1"/>
      <c r="D937" s="19"/>
      <c r="E937" s="1"/>
      <c r="F937" s="1"/>
      <c r="G937" s="1"/>
      <c r="H937" s="1"/>
      <c r="I937" s="1"/>
      <c r="J937" s="176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35">
      <c r="A938" s="1"/>
      <c r="B938" s="19"/>
      <c r="C938" s="1"/>
      <c r="D938" s="19"/>
      <c r="E938" s="1"/>
      <c r="F938" s="1"/>
      <c r="G938" s="1"/>
      <c r="H938" s="1"/>
      <c r="I938" s="1"/>
      <c r="J938" s="176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35">
      <c r="A939" s="1"/>
      <c r="B939" s="19"/>
      <c r="C939" s="1"/>
      <c r="D939" s="19"/>
      <c r="E939" s="1"/>
      <c r="F939" s="1"/>
      <c r="G939" s="1"/>
      <c r="H939" s="1"/>
      <c r="I939" s="1"/>
      <c r="J939" s="176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35">
      <c r="A940" s="1"/>
      <c r="B940" s="19"/>
      <c r="C940" s="1"/>
      <c r="D940" s="19"/>
      <c r="E940" s="1"/>
      <c r="F940" s="1"/>
      <c r="G940" s="1"/>
      <c r="H940" s="1"/>
      <c r="I940" s="1"/>
      <c r="J940" s="176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35">
      <c r="A941" s="1"/>
      <c r="B941" s="19"/>
      <c r="C941" s="1"/>
      <c r="D941" s="19"/>
      <c r="E941" s="1"/>
      <c r="F941" s="1"/>
      <c r="G941" s="1"/>
      <c r="H941" s="1"/>
      <c r="I941" s="1"/>
      <c r="J941" s="176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35">
      <c r="A942" s="1"/>
      <c r="B942" s="19"/>
      <c r="C942" s="1"/>
      <c r="D942" s="19"/>
      <c r="E942" s="1"/>
      <c r="F942" s="1"/>
      <c r="G942" s="1"/>
      <c r="H942" s="1"/>
      <c r="I942" s="1"/>
      <c r="J942" s="176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35">
      <c r="A943" s="1"/>
      <c r="B943" s="19"/>
      <c r="C943" s="1"/>
      <c r="D943" s="19"/>
      <c r="E943" s="1"/>
      <c r="F943" s="1"/>
      <c r="G943" s="1"/>
      <c r="H943" s="1"/>
      <c r="I943" s="1"/>
      <c r="J943" s="176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35">
      <c r="A944" s="1"/>
      <c r="B944" s="19"/>
      <c r="C944" s="1"/>
      <c r="D944" s="19"/>
      <c r="E944" s="1"/>
      <c r="F944" s="1"/>
      <c r="G944" s="1"/>
      <c r="H944" s="1"/>
      <c r="I944" s="1"/>
      <c r="J944" s="176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35">
      <c r="A945" s="1"/>
      <c r="B945" s="19"/>
      <c r="C945" s="1"/>
      <c r="D945" s="19"/>
      <c r="E945" s="1"/>
      <c r="F945" s="1"/>
      <c r="G945" s="1"/>
      <c r="H945" s="1"/>
      <c r="I945" s="1"/>
      <c r="J945" s="176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35">
      <c r="A946" s="1"/>
      <c r="B946" s="19"/>
      <c r="C946" s="1"/>
      <c r="D946" s="19"/>
      <c r="E946" s="1"/>
      <c r="F946" s="1"/>
      <c r="G946" s="1"/>
      <c r="H946" s="1"/>
      <c r="I946" s="1"/>
      <c r="J946" s="176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35">
      <c r="A947" s="1"/>
      <c r="B947" s="19"/>
      <c r="C947" s="1"/>
      <c r="D947" s="19"/>
      <c r="E947" s="1"/>
      <c r="F947" s="1"/>
      <c r="G947" s="1"/>
      <c r="H947" s="1"/>
      <c r="I947" s="1"/>
      <c r="J947" s="176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35">
      <c r="A948" s="1"/>
      <c r="B948" s="19"/>
      <c r="C948" s="1"/>
      <c r="D948" s="19"/>
      <c r="E948" s="1"/>
      <c r="F948" s="1"/>
      <c r="G948" s="1"/>
      <c r="H948" s="1"/>
      <c r="I948" s="1"/>
      <c r="J948" s="176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35">
      <c r="A949" s="1"/>
      <c r="B949" s="19"/>
      <c r="C949" s="1"/>
      <c r="D949" s="19"/>
      <c r="E949" s="1"/>
      <c r="F949" s="1"/>
      <c r="G949" s="1"/>
      <c r="H949" s="1"/>
      <c r="I949" s="1"/>
      <c r="J949" s="176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35">
      <c r="A950" s="1"/>
      <c r="B950" s="19"/>
      <c r="C950" s="1"/>
      <c r="D950" s="19"/>
      <c r="E950" s="1"/>
      <c r="F950" s="1"/>
      <c r="G950" s="1"/>
      <c r="H950" s="1"/>
      <c r="I950" s="1"/>
      <c r="J950" s="176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35">
      <c r="A951" s="1"/>
      <c r="B951" s="19"/>
      <c r="C951" s="1"/>
      <c r="D951" s="19"/>
      <c r="E951" s="1"/>
      <c r="F951" s="1"/>
      <c r="G951" s="1"/>
      <c r="H951" s="1"/>
      <c r="I951" s="1"/>
      <c r="J951" s="176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35">
      <c r="A952" s="1"/>
      <c r="B952" s="19"/>
      <c r="C952" s="1"/>
      <c r="D952" s="19"/>
      <c r="E952" s="1"/>
      <c r="F952" s="1"/>
      <c r="G952" s="1"/>
      <c r="H952" s="1"/>
      <c r="I952" s="1"/>
      <c r="J952" s="176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35">
      <c r="A953" s="1"/>
      <c r="B953" s="19"/>
      <c r="C953" s="1"/>
      <c r="D953" s="19"/>
      <c r="E953" s="1"/>
      <c r="F953" s="1"/>
      <c r="G953" s="1"/>
      <c r="H953" s="1"/>
      <c r="I953" s="1"/>
      <c r="J953" s="176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35">
      <c r="A954" s="1"/>
      <c r="B954" s="19"/>
      <c r="C954" s="1"/>
      <c r="D954" s="19"/>
      <c r="E954" s="1"/>
      <c r="F954" s="1"/>
      <c r="G954" s="1"/>
      <c r="H954" s="1"/>
      <c r="I954" s="1"/>
      <c r="J954" s="176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35">
      <c r="A955" s="1"/>
      <c r="B955" s="19"/>
      <c r="C955" s="1"/>
      <c r="D955" s="19"/>
      <c r="E955" s="1"/>
      <c r="F955" s="1"/>
      <c r="G955" s="1"/>
      <c r="H955" s="1"/>
      <c r="I955" s="1"/>
      <c r="J955" s="176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35">
      <c r="A956" s="1"/>
      <c r="B956" s="19"/>
      <c r="C956" s="1"/>
      <c r="D956" s="19"/>
      <c r="E956" s="1"/>
      <c r="F956" s="1"/>
      <c r="G956" s="1"/>
      <c r="H956" s="1"/>
      <c r="I956" s="1"/>
      <c r="J956" s="176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35">
      <c r="A957" s="1"/>
      <c r="B957" s="19"/>
      <c r="C957" s="1"/>
      <c r="D957" s="19"/>
      <c r="E957" s="1"/>
      <c r="F957" s="1"/>
      <c r="G957" s="1"/>
      <c r="H957" s="1"/>
      <c r="I957" s="1"/>
      <c r="J957" s="176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35">
      <c r="A958" s="1"/>
      <c r="B958" s="19"/>
      <c r="C958" s="1"/>
      <c r="D958" s="19"/>
      <c r="E958" s="1"/>
      <c r="F958" s="1"/>
      <c r="G958" s="1"/>
      <c r="H958" s="1"/>
      <c r="I958" s="1"/>
      <c r="J958" s="176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35">
      <c r="A959" s="1"/>
      <c r="B959" s="19"/>
      <c r="C959" s="1"/>
      <c r="D959" s="19"/>
      <c r="E959" s="1"/>
      <c r="F959" s="1"/>
      <c r="G959" s="1"/>
      <c r="H959" s="1"/>
      <c r="I959" s="1"/>
      <c r="J959" s="176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35">
      <c r="A960" s="1"/>
      <c r="B960" s="19"/>
      <c r="C960" s="1"/>
      <c r="D960" s="19"/>
      <c r="E960" s="1"/>
      <c r="F960" s="1"/>
      <c r="G960" s="1"/>
      <c r="H960" s="1"/>
      <c r="I960" s="1"/>
      <c r="J960" s="176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35">
      <c r="A961" s="1"/>
      <c r="B961" s="19"/>
      <c r="C961" s="1"/>
      <c r="D961" s="19"/>
      <c r="E961" s="1"/>
      <c r="F961" s="1"/>
      <c r="G961" s="1"/>
      <c r="H961" s="1"/>
      <c r="I961" s="1"/>
      <c r="J961" s="176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35">
      <c r="A962" s="1"/>
      <c r="B962" s="19"/>
      <c r="C962" s="1"/>
      <c r="D962" s="19"/>
      <c r="E962" s="1"/>
      <c r="F962" s="1"/>
      <c r="G962" s="1"/>
      <c r="H962" s="1"/>
      <c r="I962" s="1"/>
      <c r="J962" s="176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35">
      <c r="A963" s="1"/>
      <c r="B963" s="19"/>
      <c r="C963" s="1"/>
      <c r="D963" s="19"/>
      <c r="E963" s="1"/>
      <c r="F963" s="1"/>
      <c r="G963" s="1"/>
      <c r="H963" s="1"/>
      <c r="I963" s="1"/>
      <c r="J963" s="176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35">
      <c r="A964" s="1"/>
      <c r="B964" s="19"/>
      <c r="C964" s="1"/>
      <c r="D964" s="19"/>
      <c r="E964" s="1"/>
      <c r="F964" s="1"/>
      <c r="G964" s="1"/>
      <c r="H964" s="1"/>
      <c r="I964" s="1"/>
      <c r="J964" s="176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35">
      <c r="A965" s="1"/>
      <c r="B965" s="19"/>
      <c r="C965" s="1"/>
      <c r="D965" s="19"/>
      <c r="E965" s="1"/>
      <c r="F965" s="1"/>
      <c r="G965" s="1"/>
      <c r="H965" s="1"/>
      <c r="I965" s="1"/>
      <c r="J965" s="176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35">
      <c r="A966" s="1"/>
      <c r="B966" s="19"/>
      <c r="C966" s="1"/>
      <c r="D966" s="19"/>
      <c r="E966" s="1"/>
      <c r="F966" s="1"/>
      <c r="G966" s="1"/>
      <c r="H966" s="1"/>
      <c r="I966" s="1"/>
      <c r="J966" s="176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35">
      <c r="A967" s="1"/>
      <c r="B967" s="19"/>
      <c r="C967" s="1"/>
      <c r="D967" s="19"/>
      <c r="E967" s="1"/>
      <c r="F967" s="1"/>
      <c r="G967" s="1"/>
      <c r="H967" s="1"/>
      <c r="I967" s="1"/>
      <c r="J967" s="176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35">
      <c r="A968" s="1"/>
      <c r="B968" s="19"/>
      <c r="C968" s="1"/>
      <c r="D968" s="19"/>
      <c r="E968" s="1"/>
      <c r="F968" s="1"/>
      <c r="G968" s="1"/>
      <c r="H968" s="1"/>
      <c r="I968" s="1"/>
      <c r="J968" s="176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35">
      <c r="A969" s="1"/>
      <c r="B969" s="19"/>
      <c r="C969" s="1"/>
      <c r="D969" s="19"/>
      <c r="E969" s="1"/>
      <c r="F969" s="1"/>
      <c r="G969" s="1"/>
      <c r="H969" s="1"/>
      <c r="I969" s="1"/>
      <c r="J969" s="176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35">
      <c r="A970" s="1"/>
      <c r="B970" s="19"/>
      <c r="C970" s="1"/>
      <c r="D970" s="19"/>
      <c r="E970" s="1"/>
      <c r="F970" s="1"/>
      <c r="G970" s="1"/>
      <c r="H970" s="1"/>
      <c r="I970" s="1"/>
      <c r="J970" s="176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35">
      <c r="A971" s="1"/>
      <c r="B971" s="19"/>
      <c r="C971" s="1"/>
      <c r="D971" s="19"/>
      <c r="E971" s="1"/>
      <c r="F971" s="1"/>
      <c r="G971" s="1"/>
      <c r="H971" s="1"/>
      <c r="I971" s="1"/>
      <c r="J971" s="176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35">
      <c r="A972" s="1"/>
      <c r="B972" s="19"/>
      <c r="C972" s="1"/>
      <c r="D972" s="19"/>
      <c r="E972" s="1"/>
      <c r="F972" s="1"/>
      <c r="G972" s="1"/>
      <c r="H972" s="1"/>
      <c r="I972" s="1"/>
      <c r="J972" s="176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35">
      <c r="A973" s="1"/>
      <c r="B973" s="19"/>
      <c r="C973" s="1"/>
      <c r="D973" s="19"/>
      <c r="E973" s="1"/>
      <c r="F973" s="1"/>
      <c r="G973" s="1"/>
      <c r="H973" s="1"/>
      <c r="I973" s="1"/>
      <c r="J973" s="176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35">
      <c r="A974" s="1"/>
      <c r="B974" s="19"/>
      <c r="C974" s="1"/>
      <c r="D974" s="19"/>
      <c r="E974" s="1"/>
      <c r="F974" s="1"/>
      <c r="G974" s="1"/>
      <c r="H974" s="1"/>
      <c r="I974" s="1"/>
      <c r="J974" s="176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35">
      <c r="A975" s="1"/>
      <c r="B975" s="19"/>
      <c r="C975" s="1"/>
      <c r="D975" s="19"/>
      <c r="E975" s="1"/>
      <c r="F975" s="1"/>
      <c r="G975" s="1"/>
      <c r="H975" s="1"/>
      <c r="I975" s="1"/>
      <c r="J975" s="176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35">
      <c r="A976" s="1"/>
      <c r="B976" s="19"/>
      <c r="C976" s="1"/>
      <c r="D976" s="19"/>
      <c r="E976" s="1"/>
      <c r="F976" s="1"/>
      <c r="G976" s="1"/>
      <c r="H976" s="1"/>
      <c r="I976" s="1"/>
      <c r="J976" s="176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35">
      <c r="A977" s="1"/>
      <c r="B977" s="19"/>
      <c r="C977" s="1"/>
      <c r="D977" s="19"/>
      <c r="E977" s="1"/>
      <c r="F977" s="1"/>
      <c r="G977" s="1"/>
      <c r="H977" s="1"/>
      <c r="I977" s="1"/>
      <c r="J977" s="176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35">
      <c r="A978" s="1"/>
      <c r="B978" s="19"/>
      <c r="C978" s="1"/>
      <c r="D978" s="19"/>
      <c r="E978" s="1"/>
      <c r="F978" s="1"/>
      <c r="G978" s="1"/>
      <c r="H978" s="1"/>
      <c r="I978" s="1"/>
      <c r="J978" s="176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35">
      <c r="A979" s="1"/>
      <c r="B979" s="19"/>
      <c r="C979" s="1"/>
      <c r="D979" s="19"/>
      <c r="E979" s="1"/>
      <c r="F979" s="1"/>
      <c r="G979" s="1"/>
      <c r="H979" s="1"/>
      <c r="I979" s="1"/>
      <c r="J979" s="176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35">
      <c r="A980" s="1"/>
      <c r="B980" s="19"/>
      <c r="C980" s="1"/>
      <c r="D980" s="19"/>
      <c r="E980" s="1"/>
      <c r="F980" s="1"/>
      <c r="G980" s="1"/>
      <c r="H980" s="1"/>
      <c r="I980" s="1"/>
      <c r="J980" s="176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35">
      <c r="A981" s="1"/>
      <c r="B981" s="19"/>
      <c r="C981" s="1"/>
      <c r="D981" s="19"/>
      <c r="E981" s="1"/>
      <c r="F981" s="1"/>
      <c r="G981" s="1"/>
      <c r="H981" s="1"/>
      <c r="I981" s="1"/>
      <c r="J981" s="176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35">
      <c r="A982" s="1"/>
      <c r="B982" s="19"/>
      <c r="C982" s="1"/>
      <c r="D982" s="19"/>
      <c r="E982" s="1"/>
      <c r="F982" s="1"/>
      <c r="G982" s="1"/>
      <c r="H982" s="1"/>
      <c r="I982" s="1"/>
      <c r="J982" s="176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35">
      <c r="A983" s="1"/>
      <c r="B983" s="19"/>
      <c r="C983" s="1"/>
      <c r="D983" s="19"/>
      <c r="E983" s="1"/>
      <c r="F983" s="1"/>
      <c r="G983" s="1"/>
      <c r="H983" s="1"/>
      <c r="I983" s="1"/>
      <c r="J983" s="176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35">
      <c r="A984" s="1"/>
      <c r="B984" s="19"/>
      <c r="C984" s="1"/>
      <c r="D984" s="19"/>
      <c r="E984" s="1"/>
      <c r="F984" s="1"/>
      <c r="G984" s="1"/>
      <c r="H984" s="1"/>
      <c r="I984" s="1"/>
      <c r="J984" s="176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35">
      <c r="A985" s="1"/>
      <c r="B985" s="19"/>
      <c r="C985" s="1"/>
      <c r="D985" s="19"/>
      <c r="E985" s="1"/>
      <c r="F985" s="1"/>
      <c r="G985" s="1"/>
      <c r="H985" s="1"/>
      <c r="I985" s="1"/>
      <c r="J985" s="176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35">
      <c r="A986" s="1"/>
      <c r="B986" s="19"/>
      <c r="C986" s="1"/>
      <c r="D986" s="19"/>
      <c r="E986" s="1"/>
      <c r="F986" s="1"/>
      <c r="G986" s="1"/>
      <c r="H986" s="1"/>
      <c r="I986" s="1"/>
      <c r="J986" s="176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35">
      <c r="A987" s="1"/>
      <c r="B987" s="19"/>
      <c r="C987" s="1"/>
      <c r="D987" s="19"/>
      <c r="E987" s="1"/>
      <c r="F987" s="1"/>
      <c r="G987" s="1"/>
      <c r="H987" s="1"/>
      <c r="I987" s="1"/>
      <c r="J987" s="176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35">
      <c r="A988" s="1"/>
      <c r="B988" s="19"/>
      <c r="C988" s="1"/>
      <c r="D988" s="19"/>
      <c r="E988" s="1"/>
      <c r="F988" s="1"/>
      <c r="G988" s="1"/>
      <c r="H988" s="1"/>
      <c r="I988" s="1"/>
      <c r="J988" s="176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35">
      <c r="A989" s="1"/>
      <c r="B989" s="19"/>
      <c r="C989" s="1"/>
      <c r="D989" s="19"/>
      <c r="E989" s="1"/>
      <c r="F989" s="1"/>
      <c r="G989" s="1"/>
      <c r="H989" s="1"/>
      <c r="I989" s="1"/>
      <c r="J989" s="176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35">
      <c r="A990" s="1"/>
      <c r="B990" s="19"/>
      <c r="C990" s="1"/>
      <c r="D990" s="19"/>
      <c r="E990" s="1"/>
      <c r="F990" s="1"/>
      <c r="G990" s="1"/>
      <c r="H990" s="1"/>
      <c r="I990" s="1"/>
      <c r="J990" s="176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35">
      <c r="A991" s="1"/>
      <c r="B991" s="19"/>
      <c r="C991" s="1"/>
      <c r="D991" s="19"/>
      <c r="E991" s="1"/>
      <c r="F991" s="1"/>
      <c r="G991" s="1"/>
      <c r="H991" s="1"/>
      <c r="I991" s="1"/>
      <c r="J991" s="176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35">
      <c r="A992" s="1"/>
      <c r="B992" s="19"/>
      <c r="C992" s="1"/>
      <c r="D992" s="19"/>
      <c r="E992" s="1"/>
      <c r="F992" s="1"/>
      <c r="G992" s="1"/>
      <c r="H992" s="1"/>
      <c r="I992" s="1"/>
      <c r="J992" s="176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35">
      <c r="A993" s="1"/>
      <c r="B993" s="19"/>
      <c r="C993" s="1"/>
      <c r="D993" s="19"/>
      <c r="E993" s="1"/>
      <c r="F993" s="1"/>
      <c r="G993" s="1"/>
      <c r="H993" s="1"/>
      <c r="I993" s="1"/>
      <c r="J993" s="176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 x14ac:dyDescent="0.35">
      <c r="A994" s="1"/>
      <c r="B994" s="19"/>
      <c r="C994" s="1"/>
      <c r="D994" s="19"/>
      <c r="E994" s="1"/>
      <c r="F994" s="1"/>
      <c r="G994" s="1"/>
      <c r="H994" s="1"/>
      <c r="I994" s="1"/>
      <c r="J994" s="176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 x14ac:dyDescent="0.35">
      <c r="A995" s="1"/>
      <c r="B995" s="19"/>
      <c r="C995" s="1"/>
      <c r="D995" s="19"/>
      <c r="E995" s="1"/>
      <c r="F995" s="1"/>
      <c r="G995" s="1"/>
      <c r="H995" s="1"/>
      <c r="I995" s="1"/>
      <c r="J995" s="176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 x14ac:dyDescent="0.35">
      <c r="A996" s="1"/>
      <c r="B996" s="19"/>
      <c r="C996" s="1"/>
      <c r="D996" s="19"/>
      <c r="E996" s="1"/>
      <c r="F996" s="1"/>
      <c r="G996" s="1"/>
      <c r="H996" s="1"/>
      <c r="I996" s="1"/>
      <c r="J996" s="176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 x14ac:dyDescent="0.35">
      <c r="A997" s="1"/>
      <c r="B997" s="19"/>
      <c r="C997" s="1"/>
      <c r="D997" s="19"/>
      <c r="E997" s="1"/>
      <c r="F997" s="1"/>
      <c r="G997" s="1"/>
      <c r="H997" s="1"/>
      <c r="I997" s="1"/>
      <c r="J997" s="176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 x14ac:dyDescent="0.35">
      <c r="A998" s="1"/>
      <c r="B998" s="19"/>
      <c r="C998" s="1"/>
      <c r="D998" s="19"/>
      <c r="E998" s="1"/>
      <c r="F998" s="1"/>
      <c r="G998" s="1"/>
      <c r="H998" s="1"/>
      <c r="I998" s="1"/>
      <c r="J998" s="176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 x14ac:dyDescent="0.35">
      <c r="A999" s="1"/>
      <c r="B999" s="19"/>
      <c r="C999" s="1"/>
      <c r="D999" s="19"/>
      <c r="E999" s="1"/>
      <c r="F999" s="1"/>
      <c r="G999" s="1"/>
      <c r="H999" s="1"/>
      <c r="I999" s="1"/>
      <c r="J999" s="176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 x14ac:dyDescent="0.35">
      <c r="A1000" s="1"/>
      <c r="B1000" s="19"/>
      <c r="C1000" s="1"/>
      <c r="D1000" s="19"/>
      <c r="E1000" s="1"/>
      <c r="F1000" s="1"/>
      <c r="G1000" s="1"/>
      <c r="H1000" s="1"/>
      <c r="I1000" s="1"/>
      <c r="J1000" s="176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autoFilter ref="A5:K105" xr:uid="{00000000-0009-0000-0000-000006000000}">
    <sortState xmlns:xlrd2="http://schemas.microsoft.com/office/spreadsheetml/2017/richdata2" ref="A5:K105">
      <sortCondition ref="K5:K105"/>
    </sortState>
  </autoFilter>
  <sortState xmlns:xlrd2="http://schemas.microsoft.com/office/spreadsheetml/2017/richdata2" ref="A6:M120">
    <sortCondition ref="A6:A120"/>
  </sortState>
  <mergeCells count="5">
    <mergeCell ref="B1:K1"/>
    <mergeCell ref="B2:K2"/>
    <mergeCell ref="J3:K3"/>
    <mergeCell ref="E4:G4"/>
    <mergeCell ref="H4:I4"/>
  </mergeCells>
  <printOptions horizontalCentered="1"/>
  <pageMargins left="7.874015748031496E-2" right="0.11811023622047245" top="0.51181102362204722" bottom="0.55118110236220474" header="0" footer="0"/>
  <pageSetup scale="89" orientation="portrait" r:id="rId1"/>
  <rowBreaks count="1" manualBreakCount="1">
    <brk id="105" max="10" man="1"/>
  </row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F00"/>
  </sheetPr>
  <dimension ref="A1:AC1000"/>
  <sheetViews>
    <sheetView zoomScale="70" zoomScaleNormal="70" zoomScaleSheetLayoutView="70" workbookViewId="0"/>
  </sheetViews>
  <sheetFormatPr defaultColWidth="14.36328125" defaultRowHeight="15" customHeight="1" x14ac:dyDescent="0.35"/>
  <cols>
    <col min="1" max="1" width="4.54296875" customWidth="1"/>
    <col min="2" max="2" width="32.54296875" customWidth="1"/>
    <col min="3" max="3" width="22.1796875" customWidth="1"/>
    <col min="4" max="4" width="7.90625" customWidth="1"/>
    <col min="5" max="5" width="5.54296875" customWidth="1"/>
    <col min="6" max="6" width="1.453125" customWidth="1"/>
    <col min="7" max="7" width="5.36328125" customWidth="1"/>
    <col min="8" max="8" width="25.453125" customWidth="1"/>
    <col min="9" max="9" width="10.7265625" customWidth="1"/>
    <col min="10" max="10" width="5.36328125" customWidth="1"/>
    <col min="11" max="11" width="6.54296875" customWidth="1"/>
    <col min="12" max="13" width="10.6328125" customWidth="1"/>
    <col min="14" max="14" width="2.453125" customWidth="1"/>
    <col min="15" max="15" width="4.54296875" customWidth="1"/>
    <col min="16" max="16" width="16.453125" customWidth="1"/>
    <col min="17" max="17" width="9.81640625" customWidth="1"/>
    <col min="18" max="18" width="5.26953125" customWidth="1"/>
    <col min="19" max="19" width="6.453125" customWidth="1"/>
    <col min="20" max="20" width="7.54296875" customWidth="1"/>
    <col min="21" max="21" width="7.36328125" customWidth="1"/>
    <col min="22" max="22" width="8.36328125" customWidth="1"/>
    <col min="23" max="23" width="8.81640625" customWidth="1"/>
    <col min="24" max="24" width="9.6328125" style="499" customWidth="1"/>
    <col min="25" max="25" width="10.08984375" style="499" customWidth="1"/>
    <col min="26" max="26" width="1.36328125" hidden="1" customWidth="1"/>
    <col min="27" max="27" width="9" customWidth="1"/>
    <col min="28" max="28" width="5.54296875" customWidth="1"/>
  </cols>
  <sheetData>
    <row r="1" spans="1:29" ht="23.25" customHeight="1" x14ac:dyDescent="0.35">
      <c r="A1" s="624"/>
      <c r="B1" s="624"/>
      <c r="C1" s="650" t="str">
        <f>'M. List'!B1</f>
        <v>Royal Jordanian Equestrian Federation</v>
      </c>
      <c r="D1" s="624"/>
      <c r="E1" s="624"/>
      <c r="F1" s="624"/>
      <c r="G1" s="624"/>
      <c r="H1" s="624"/>
      <c r="I1" s="624"/>
      <c r="J1" s="624"/>
      <c r="K1" s="237"/>
      <c r="L1" s="238"/>
    </row>
    <row r="2" spans="1:29" ht="24.75" customHeight="1" x14ac:dyDescent="0.35">
      <c r="A2" s="624"/>
      <c r="B2" s="624"/>
      <c r="C2" s="650" t="str">
        <f>'M. List'!B2</f>
        <v>WC Qualifying Tournament for Tent Pegging - Jordan 2026 Group B</v>
      </c>
      <c r="D2" s="624"/>
      <c r="E2" s="624"/>
      <c r="F2" s="624"/>
      <c r="G2" s="624"/>
      <c r="H2" s="624"/>
      <c r="I2" s="624"/>
      <c r="J2" s="624"/>
      <c r="K2" s="237"/>
      <c r="L2" s="238"/>
    </row>
    <row r="3" spans="1:29" ht="14.25" customHeight="1" thickBot="1" x14ac:dyDescent="0.55000000000000004">
      <c r="A3" s="644"/>
      <c r="B3" s="645"/>
      <c r="C3" s="645"/>
      <c r="D3" s="651"/>
      <c r="E3" s="624"/>
      <c r="F3" s="644"/>
    </row>
    <row r="4" spans="1:29" ht="16.5" customHeight="1" thickTop="1" thickBot="1" x14ac:dyDescent="0.55000000000000004">
      <c r="A4" s="652" t="s">
        <v>67</v>
      </c>
      <c r="B4" s="645"/>
      <c r="C4" s="645"/>
      <c r="D4" s="645"/>
      <c r="E4" s="645"/>
      <c r="F4" s="624"/>
      <c r="G4" s="737"/>
      <c r="H4" s="738" t="s">
        <v>143</v>
      </c>
      <c r="I4" s="739">
        <f>'M. List'!D3</f>
        <v>46283</v>
      </c>
      <c r="J4" s="738"/>
    </row>
    <row r="5" spans="1:29" ht="18" customHeight="1" thickTop="1" thickBot="1" x14ac:dyDescent="0.5">
      <c r="A5" s="602" t="s">
        <v>69</v>
      </c>
      <c r="B5" s="603" t="s">
        <v>12</v>
      </c>
      <c r="C5" s="604" t="s">
        <v>13</v>
      </c>
      <c r="D5" s="603" t="s">
        <v>10</v>
      </c>
      <c r="E5" s="605" t="s">
        <v>17</v>
      </c>
      <c r="F5" s="239"/>
      <c r="G5" s="657" t="s">
        <v>69</v>
      </c>
      <c r="H5" s="658" t="s">
        <v>70</v>
      </c>
      <c r="I5" s="658" t="s">
        <v>10</v>
      </c>
      <c r="J5" s="658" t="s">
        <v>17</v>
      </c>
      <c r="K5" s="240"/>
      <c r="O5" s="476" t="s">
        <v>170</v>
      </c>
      <c r="P5" s="471"/>
      <c r="Q5" s="472"/>
      <c r="R5" s="471"/>
      <c r="S5" s="533" t="s">
        <v>168</v>
      </c>
      <c r="T5" s="534">
        <v>6.4</v>
      </c>
      <c r="U5" s="512"/>
      <c r="V5" s="471" t="s">
        <v>166</v>
      </c>
      <c r="W5" s="472"/>
      <c r="X5" s="517"/>
      <c r="Y5" s="500"/>
    </row>
    <row r="6" spans="1:29" ht="18" customHeight="1" thickTop="1" thickBot="1" x14ac:dyDescent="0.4">
      <c r="A6" s="598">
        <f>IF(B6&lt;&gt;"",COUNTA(B$6:B6),"")</f>
        <v>1</v>
      </c>
      <c r="B6" s="599">
        <f t="array" ref="B6">INDEX('Ind Result (1)'!C7:C126,1)</f>
        <v>0</v>
      </c>
      <c r="C6" s="599" t="str">
        <f>INDEX('Ind Result (1)'!D6:D126,1)</f>
        <v>T1</v>
      </c>
      <c r="D6" s="600">
        <f t="array" ref="D6">INDEX('Ind Result (1)'!$J$6:$J$105,MATCH(B6,'Ind Result (1)'!$C$6:$C$105,0))</f>
        <v>0</v>
      </c>
      <c r="E6" s="601">
        <f t="shared" ref="E6:E37" si="0">_xlfn.RANK.EQ(D6, $D$6:$D$124) + IFERROR(VLOOKUP(B6, $P$6:$X$16, 9, 0) - 1, 0)</f>
        <v>1</v>
      </c>
      <c r="F6" s="239"/>
      <c r="G6" s="648" t="s">
        <v>68</v>
      </c>
      <c r="H6" s="648"/>
      <c r="J6" s="649"/>
      <c r="K6" s="244"/>
      <c r="L6" s="245"/>
      <c r="M6" s="501"/>
      <c r="N6" s="499"/>
      <c r="O6" s="538" t="s">
        <v>69</v>
      </c>
      <c r="P6" s="539" t="s">
        <v>12</v>
      </c>
      <c r="Q6" s="570" t="s">
        <v>13</v>
      </c>
      <c r="R6" s="525"/>
      <c r="S6" s="540" t="s">
        <v>14</v>
      </c>
      <c r="T6" s="541">
        <v>6.4</v>
      </c>
      <c r="U6" s="530" t="s">
        <v>15</v>
      </c>
      <c r="V6" s="531" t="s">
        <v>14</v>
      </c>
      <c r="W6" s="542" t="s">
        <v>192</v>
      </c>
      <c r="X6" s="532" t="s">
        <v>17</v>
      </c>
      <c r="Y6" s="549"/>
      <c r="Z6" s="499"/>
      <c r="AA6" s="499"/>
      <c r="AB6" s="499"/>
      <c r="AC6" s="499"/>
    </row>
    <row r="7" spans="1:29" ht="18" customHeight="1" thickTop="1" thickBot="1" x14ac:dyDescent="0.4">
      <c r="A7" s="592">
        <f>IF(B7&lt;&gt;"",COUNTA(B$6:B7),"")</f>
        <v>2</v>
      </c>
      <c r="B7" s="241">
        <f t="array" ref="B7">INDEX('Ind Result (1)'!C6:C125,1)</f>
        <v>0</v>
      </c>
      <c r="C7" s="599" t="str">
        <f>INDEX('Ind Result (1)'!D7:D127,1)</f>
        <v>T1</v>
      </c>
      <c r="D7" s="242">
        <f t="array" ref="D7">INDEX('Ind Result (1)'!$J$6:$J$105,MATCH(B7,'Ind Result (1)'!$C$6:$C$105,0))</f>
        <v>0</v>
      </c>
      <c r="E7" s="593">
        <f t="shared" si="0"/>
        <v>1</v>
      </c>
      <c r="F7" s="239"/>
      <c r="G7" s="588">
        <f>IF(H7&lt;&gt;"",COUNTA(H$7:H8),"")</f>
        <v>2</v>
      </c>
      <c r="H7" s="589" t="str">
        <f t="array" ref="H7">INDEX('T.Team (1)'!D6:D125,6)</f>
        <v>T1</v>
      </c>
      <c r="I7" s="590">
        <f>'T.Team (1)'!I6</f>
        <v>0</v>
      </c>
      <c r="J7" s="591">
        <f>_xlfn.RANK.EQ(I7, $I$8:$I$18) + IFERROR(VLOOKUP(H7, $P$22:$AA$50, 12, 0) - 1, 0)</f>
        <v>1</v>
      </c>
      <c r="K7" s="244"/>
      <c r="L7" s="245"/>
      <c r="M7" s="501"/>
      <c r="N7" s="499"/>
      <c r="O7" s="551"/>
      <c r="P7" s="535"/>
      <c r="Q7" s="521"/>
      <c r="R7" s="536"/>
      <c r="S7" s="546"/>
      <c r="T7" s="537"/>
      <c r="U7" s="475">
        <f>IF((IF(T7-T$5&lt;=0,0,IF(T7-T$5&gt;12, -6, CEILING(-0.5*(T7-T$5),-0.5))))&lt;(-S7),-S7,IF(T7-T$5&lt;=0,0,IF(T7-T$5&gt;12, -6, CEILING(-0.5*(T7-T$5),-0.5))))</f>
        <v>0</v>
      </c>
      <c r="V7" s="503">
        <f>S7+U7</f>
        <v>0</v>
      </c>
      <c r="W7" s="617">
        <f>IF(R7="", -1, (R7 * 100000) + (N(V7) * 1000) + (20 - N(T7)))</f>
        <v>-1</v>
      </c>
      <c r="X7" s="552" t="str">
        <f>IF(W7&lt;0, "", COUNTIFS($R$7:$R$18, R7, $W$7:$W$18, "&gt;" &amp; W7) + 1)</f>
        <v/>
      </c>
      <c r="Y7" s="550"/>
      <c r="Z7" s="499"/>
      <c r="AA7" s="499"/>
      <c r="AB7" s="499"/>
      <c r="AC7" s="499"/>
    </row>
    <row r="8" spans="1:29" ht="18" customHeight="1" thickTop="1" thickBot="1" x14ac:dyDescent="0.4">
      <c r="A8" s="592">
        <f>IF(B8&lt;&gt;"",COUNTA(B$6:B8),"")</f>
        <v>3</v>
      </c>
      <c r="B8" s="241">
        <f t="array" ref="B8">INDEX('Ind Result (1)'!C11:C130,1)</f>
        <v>0</v>
      </c>
      <c r="C8" s="599" t="str">
        <f>INDEX('Ind Result (1)'!D8:D128,1)</f>
        <v>T1</v>
      </c>
      <c r="D8" s="242">
        <f t="array" ref="D8">INDEX('Ind Result (1)'!$J$6:$J$105,MATCH(B8,'Ind Result (1)'!$C$6:$C$105,0))</f>
        <v>0</v>
      </c>
      <c r="E8" s="593">
        <f t="shared" si="0"/>
        <v>1</v>
      </c>
      <c r="F8" s="239"/>
      <c r="G8" s="588">
        <f>IF(H8&lt;&gt;"",COUNTA(H$8:H8),"")</f>
        <v>1</v>
      </c>
      <c r="H8" s="589" t="str">
        <f t="array" ref="H8">INDEX('T.Team (1)'!D18:D127,6)</f>
        <v>T3</v>
      </c>
      <c r="I8" s="590">
        <f>'T.Team (1)'!I18</f>
        <v>0</v>
      </c>
      <c r="J8" s="591">
        <f>_xlfn.RANK.EQ(I8, $I$8:$I$18) + IFERROR(VLOOKUP(H8, $P$22:$AA$50, 12, 0) - 1, 0)</f>
        <v>1</v>
      </c>
      <c r="K8" s="244"/>
      <c r="L8" s="245"/>
      <c r="M8" s="501"/>
      <c r="N8" s="499"/>
      <c r="O8" s="553"/>
      <c r="P8" s="505"/>
      <c r="Q8" s="506"/>
      <c r="R8" s="507"/>
      <c r="S8" s="547"/>
      <c r="T8" s="502"/>
      <c r="U8" s="475">
        <f t="shared" ref="U8:U18" si="1">IF((IF(T8-T$5&lt;=0,0,IF(T8-T$5&gt;12, -6, CEILING(-0.5*(T8-T$5),-0.5))))&lt;(-S8),-S8,IF(T8-T$5&lt;=0,0,IF(T8-T$5&gt;12, -6, CEILING(-0.5*(T8-T$5),-0.5))))</f>
        <v>0</v>
      </c>
      <c r="V8" s="503">
        <f t="shared" ref="V8:V18" si="2">S8+U8</f>
        <v>0</v>
      </c>
      <c r="W8" s="617">
        <f t="shared" ref="W8:W18" si="3">IF(R8="", -1, (R8 * 100000) + (N(V8) * 1000) + (20 - N(T8)))</f>
        <v>-1</v>
      </c>
      <c r="X8" s="552" t="str">
        <f t="shared" ref="X8:X18" si="4">IF(W8&lt;0, "", COUNTIFS($R$7:$R$18, R8, $W$7:$W$18, "&gt;" &amp; W8) + 1)</f>
        <v/>
      </c>
      <c r="Y8" s="549"/>
      <c r="Z8" s="499"/>
      <c r="AA8" s="499"/>
      <c r="AB8" s="499"/>
      <c r="AC8" s="499"/>
    </row>
    <row r="9" spans="1:29" ht="18" customHeight="1" thickTop="1" thickBot="1" x14ac:dyDescent="0.4">
      <c r="A9" s="592">
        <f>IF(B9&lt;&gt;"",COUNTA(B$6:B9),"")</f>
        <v>4</v>
      </c>
      <c r="B9" s="241">
        <f t="array" ref="B9">INDEX('Ind Result (1)'!C10:C129,1)</f>
        <v>0</v>
      </c>
      <c r="C9" s="599" t="str">
        <f>INDEX('Ind Result (1)'!D9:D129,1)</f>
        <v>T1</v>
      </c>
      <c r="D9" s="242">
        <f t="array" ref="D9">INDEX('Ind Result (1)'!$J$6:$J$105,MATCH(B9,'Ind Result (1)'!$C$6:$C$105,0))</f>
        <v>0</v>
      </c>
      <c r="E9" s="593">
        <f t="shared" si="0"/>
        <v>1</v>
      </c>
      <c r="F9" s="239"/>
      <c r="G9" s="588">
        <f>IF(H9&lt;&gt;"",COUNTA(H$8:H9),"")</f>
        <v>2</v>
      </c>
      <c r="H9" s="589" t="str">
        <f t="array" ref="H9">INDEX('T.Team (1)'!D24:D128,6)</f>
        <v>T4</v>
      </c>
      <c r="I9" s="590">
        <f>'T.Team (1)'!I24</f>
        <v>0</v>
      </c>
      <c r="J9" s="591">
        <f>_xlfn.RANK.EQ(I9, $I$8:$I$18) + IFERROR(VLOOKUP(H9, $P$22:$AA$50, 12, 0) - 1, 0)</f>
        <v>1</v>
      </c>
      <c r="K9" s="244"/>
      <c r="M9" s="499"/>
      <c r="N9" s="499"/>
      <c r="O9" s="553"/>
      <c r="P9" s="505"/>
      <c r="Q9" s="506"/>
      <c r="R9" s="507"/>
      <c r="S9" s="547"/>
      <c r="T9" s="502"/>
      <c r="U9" s="475">
        <f t="shared" si="1"/>
        <v>0</v>
      </c>
      <c r="V9" s="503">
        <f t="shared" si="2"/>
        <v>0</v>
      </c>
      <c r="W9" s="617">
        <f t="shared" si="3"/>
        <v>-1</v>
      </c>
      <c r="X9" s="552" t="str">
        <f t="shared" si="4"/>
        <v/>
      </c>
      <c r="Y9" s="549"/>
      <c r="Z9" s="499"/>
      <c r="AA9" s="499"/>
      <c r="AB9" s="499"/>
      <c r="AC9" s="499"/>
    </row>
    <row r="10" spans="1:29" ht="18" customHeight="1" thickTop="1" thickBot="1" x14ac:dyDescent="0.4">
      <c r="A10" s="592">
        <f>IF(B10&lt;&gt;"",COUNTA(B$6:B10),"")</f>
        <v>5</v>
      </c>
      <c r="B10" s="241">
        <f t="array" ref="B10">INDEX('Ind Result (1)'!C20:C139,1)</f>
        <v>0</v>
      </c>
      <c r="C10" s="599" t="str">
        <f>INDEX('Ind Result (1)'!D10:D130,1)</f>
        <v>T1</v>
      </c>
      <c r="D10" s="242">
        <f t="array" ref="D10">INDEX('Ind Result (1)'!$J$6:$J$105,MATCH(B10,'Ind Result (1)'!$C$6:$C$105,0))</f>
        <v>0</v>
      </c>
      <c r="E10" s="593">
        <f t="shared" si="0"/>
        <v>1</v>
      </c>
      <c r="F10" s="239"/>
      <c r="G10" s="588">
        <f>IF(H10&lt;&gt;"",COUNTA(H$8:H10),"")</f>
        <v>3</v>
      </c>
      <c r="H10" s="589" t="str">
        <f t="array" ref="H10">INDEX('T.Team (1)'!D12:D126,6)</f>
        <v>T2</v>
      </c>
      <c r="I10" s="590">
        <f>'T.Team (1)'!I12</f>
        <v>0</v>
      </c>
      <c r="J10" s="591">
        <f>_xlfn.RANK.EQ(I10, $I$8:$I$18) + IFERROR(VLOOKUP(H10, $P$22:$AA$50, 12, 0) - 1, 0)</f>
        <v>1</v>
      </c>
      <c r="K10" s="244"/>
      <c r="M10" s="499"/>
      <c r="N10" s="499"/>
      <c r="O10" s="553"/>
      <c r="P10" s="505"/>
      <c r="Q10" s="506"/>
      <c r="R10" s="507"/>
      <c r="S10" s="547"/>
      <c r="T10" s="502"/>
      <c r="U10" s="475">
        <f t="shared" si="1"/>
        <v>0</v>
      </c>
      <c r="V10" s="503">
        <f t="shared" si="2"/>
        <v>0</v>
      </c>
      <c r="W10" s="617">
        <f t="shared" si="3"/>
        <v>-1</v>
      </c>
      <c r="X10" s="552" t="str">
        <f t="shared" si="4"/>
        <v/>
      </c>
      <c r="Y10" s="549"/>
      <c r="Z10" s="499"/>
      <c r="AA10" s="499"/>
      <c r="AB10" s="499"/>
      <c r="AC10" s="499"/>
    </row>
    <row r="11" spans="1:29" ht="18" customHeight="1" thickTop="1" thickBot="1" x14ac:dyDescent="0.4">
      <c r="A11" s="592">
        <f>IF(B11&lt;&gt;"",COUNTA(B$6:B11),"")</f>
        <v>6</v>
      </c>
      <c r="B11" s="241">
        <f t="array" ref="B11">INDEX('Ind Result (1)'!C17:C136,1)</f>
        <v>0</v>
      </c>
      <c r="C11" s="599" t="str">
        <f>INDEX('Ind Result (1)'!D11:D131,1)</f>
        <v>T2</v>
      </c>
      <c r="D11" s="242">
        <f t="array" ref="D11">INDEX('Ind Result (1)'!$J$6:$J$105,MATCH(B11,'Ind Result (1)'!$C$6:$C$105,0))</f>
        <v>0</v>
      </c>
      <c r="E11" s="593">
        <f t="shared" si="0"/>
        <v>1</v>
      </c>
      <c r="F11" s="239"/>
      <c r="G11" s="588">
        <f>IF(H11&lt;&gt;"",COUNTA(H$8:H11),"")</f>
        <v>4</v>
      </c>
      <c r="H11" s="589" t="str">
        <f t="array" ref="H11">INDEX('T.Team (1)'!D30:D129,6)</f>
        <v>T5</v>
      </c>
      <c r="I11" s="590">
        <f>'T.Team (1)'!I30</f>
        <v>0</v>
      </c>
      <c r="J11" s="591">
        <f>_xlfn.RANK.EQ(I11, $I$8:$I$18) + IFERROR(VLOOKUP(H11, $P$22:$AA$50, 12, 0) - 1, 0)</f>
        <v>1</v>
      </c>
      <c r="K11" s="244"/>
      <c r="M11" s="499"/>
      <c r="N11" s="499"/>
      <c r="O11" s="553"/>
      <c r="P11" s="505"/>
      <c r="Q11" s="506"/>
      <c r="R11" s="507"/>
      <c r="S11" s="547"/>
      <c r="T11" s="502"/>
      <c r="U11" s="475">
        <f t="shared" si="1"/>
        <v>0</v>
      </c>
      <c r="V11" s="503">
        <f t="shared" si="2"/>
        <v>0</v>
      </c>
      <c r="W11" s="617">
        <f t="shared" si="3"/>
        <v>-1</v>
      </c>
      <c r="X11" s="552" t="str">
        <f t="shared" si="4"/>
        <v/>
      </c>
      <c r="Y11" s="549"/>
      <c r="Z11" s="499"/>
      <c r="AA11" s="499"/>
      <c r="AB11" s="499"/>
      <c r="AC11" s="499"/>
    </row>
    <row r="12" spans="1:29" ht="18" customHeight="1" thickTop="1" thickBot="1" x14ac:dyDescent="0.4">
      <c r="A12" s="592">
        <f>IF(B12&lt;&gt;"",COUNTA(B$6:B12),"")</f>
        <v>7</v>
      </c>
      <c r="B12" s="241">
        <f t="array" ref="B12">INDEX('Ind Result (1)'!C9:C128,1)</f>
        <v>0</v>
      </c>
      <c r="C12" s="599" t="str">
        <f>INDEX('Ind Result (1)'!D12:D132,1)</f>
        <v>T2</v>
      </c>
      <c r="D12" s="242">
        <f t="array" ref="D12">INDEX('Ind Result (1)'!$J$6:$J$105,MATCH(B12,'Ind Result (1)'!$C$6:$C$105,0))</f>
        <v>0</v>
      </c>
      <c r="E12" s="593">
        <f t="shared" si="0"/>
        <v>1</v>
      </c>
      <c r="F12" s="239"/>
      <c r="G12" s="588">
        <f>IF(H12&lt;&gt;"",COUNTA(H$8:H12),"")</f>
        <v>5</v>
      </c>
      <c r="H12" s="589" t="str">
        <f>INDEX('T.Team (1)'!D60:D134,6)</f>
        <v>T10</v>
      </c>
      <c r="I12" s="590">
        <f>'T.Team (1)'!I60</f>
        <v>0</v>
      </c>
      <c r="J12" s="591">
        <f>_xlfn.RANK.EQ(I12, $I$8:$I$18) + IFERROR(VLOOKUP(H12, $P$22:$AA$50, 12, 0) - 1, 0)</f>
        <v>1</v>
      </c>
      <c r="K12" s="244"/>
      <c r="M12" s="499"/>
      <c r="N12" s="499"/>
      <c r="O12" s="553"/>
      <c r="P12" s="505"/>
      <c r="Q12" s="506"/>
      <c r="R12" s="507"/>
      <c r="S12" s="547"/>
      <c r="T12" s="502"/>
      <c r="U12" s="475">
        <f t="shared" si="1"/>
        <v>0</v>
      </c>
      <c r="V12" s="503">
        <f t="shared" si="2"/>
        <v>0</v>
      </c>
      <c r="W12" s="617">
        <f t="shared" si="3"/>
        <v>-1</v>
      </c>
      <c r="X12" s="552" t="str">
        <f t="shared" si="4"/>
        <v/>
      </c>
      <c r="Y12" s="549"/>
      <c r="Z12" s="499"/>
      <c r="AA12" s="499"/>
      <c r="AB12" s="499"/>
      <c r="AC12" s="499"/>
    </row>
    <row r="13" spans="1:29" ht="18" customHeight="1" thickTop="1" thickBot="1" x14ac:dyDescent="0.4">
      <c r="A13" s="592">
        <f>IF(B13&lt;&gt;"",COUNTA(B$6:B13),"")</f>
        <v>8</v>
      </c>
      <c r="B13" s="241">
        <f t="array" ref="B13">INDEX('Ind Result (1)'!C18:C137,1)</f>
        <v>0</v>
      </c>
      <c r="C13" s="599" t="str">
        <f>INDEX('Ind Result (1)'!D13:D133,1)</f>
        <v>T2</v>
      </c>
      <c r="D13" s="242">
        <f t="array" ref="D13">INDEX('Ind Result (1)'!$J$6:$J$105,MATCH(B13,'Ind Result (1)'!$C$6:$C$105,0))</f>
        <v>0</v>
      </c>
      <c r="E13" s="593">
        <f t="shared" si="0"/>
        <v>1</v>
      </c>
      <c r="F13" s="239"/>
      <c r="G13" s="588">
        <f>IF(H13&lt;&gt;"",COUNTA(H$8:H13),"")</f>
        <v>6</v>
      </c>
      <c r="H13" s="589" t="str">
        <f>INDEX('T.Team (1)'!D66:D135,6)</f>
        <v>T11</v>
      </c>
      <c r="I13" s="590">
        <f>'T.Team (1)'!I66</f>
        <v>0</v>
      </c>
      <c r="J13" s="591">
        <f>_xlfn.RANK.EQ(I13, $I$8:$I$18) + IFERROR(VLOOKUP(H13, $P$22:$AA$50, 12, 0) - 1, 0)</f>
        <v>1</v>
      </c>
      <c r="K13" s="244"/>
      <c r="M13" s="499"/>
      <c r="N13" s="499"/>
      <c r="O13" s="553"/>
      <c r="P13" s="505"/>
      <c r="Q13" s="506"/>
      <c r="R13" s="507"/>
      <c r="S13" s="547"/>
      <c r="T13" s="502"/>
      <c r="U13" s="475">
        <f t="shared" si="1"/>
        <v>0</v>
      </c>
      <c r="V13" s="503">
        <f t="shared" si="2"/>
        <v>0</v>
      </c>
      <c r="W13" s="617">
        <f t="shared" si="3"/>
        <v>-1</v>
      </c>
      <c r="X13" s="552" t="str">
        <f t="shared" si="4"/>
        <v/>
      </c>
      <c r="Y13" s="549"/>
      <c r="Z13" s="499"/>
      <c r="AA13" s="499"/>
      <c r="AB13" s="499"/>
      <c r="AC13" s="499"/>
    </row>
    <row r="14" spans="1:29" ht="18" customHeight="1" thickTop="1" thickBot="1" x14ac:dyDescent="0.4">
      <c r="A14" s="592">
        <f>IF(B14&lt;&gt;"",COUNTA(B$6:B14),"")</f>
        <v>9</v>
      </c>
      <c r="B14" s="241">
        <f t="array" ref="B14">INDEX('Ind Result (1)'!C16:C135,1)</f>
        <v>0</v>
      </c>
      <c r="C14" s="599" t="str">
        <f>INDEX('Ind Result (1)'!D14:D134,1)</f>
        <v>T2</v>
      </c>
      <c r="D14" s="242">
        <f t="array" ref="D14">INDEX('Ind Result (1)'!$J$6:$J$105,MATCH(B14,'Ind Result (1)'!$C$6:$C$105,0))</f>
        <v>0</v>
      </c>
      <c r="E14" s="593">
        <f t="shared" si="0"/>
        <v>1</v>
      </c>
      <c r="F14" s="239"/>
      <c r="G14" s="588">
        <f>IF(H14&lt;&gt;"",COUNTA(H$8:H14),"")</f>
        <v>7</v>
      </c>
      <c r="H14" s="589" t="str">
        <f t="array" ref="H14">INDEX('T.Team (1)'!D36:D130,6)</f>
        <v>T6</v>
      </c>
      <c r="I14" s="590">
        <f>'T.Team (1)'!I36</f>
        <v>0</v>
      </c>
      <c r="J14" s="591">
        <f>_xlfn.RANK.EQ(I14, $I$8:$I$18) + IFERROR(VLOOKUP(H14, $P$22:$AA$50, 12, 0) - 1, 0)</f>
        <v>1</v>
      </c>
      <c r="K14" s="244"/>
      <c r="M14" s="499"/>
      <c r="N14" s="499"/>
      <c r="O14" s="572"/>
      <c r="P14" s="573"/>
      <c r="Q14" s="574"/>
      <c r="R14" s="575"/>
      <c r="S14" s="576"/>
      <c r="T14" s="577"/>
      <c r="U14" s="475">
        <f t="shared" si="1"/>
        <v>0</v>
      </c>
      <c r="V14" s="503">
        <f t="shared" si="2"/>
        <v>0</v>
      </c>
      <c r="W14" s="617">
        <f t="shared" si="3"/>
        <v>-1</v>
      </c>
      <c r="X14" s="552" t="str">
        <f t="shared" si="4"/>
        <v/>
      </c>
      <c r="Y14" s="549"/>
      <c r="Z14" s="499"/>
      <c r="AA14" s="499"/>
      <c r="AB14" s="499"/>
      <c r="AC14" s="499"/>
    </row>
    <row r="15" spans="1:29" ht="18" customHeight="1" thickTop="1" thickBot="1" x14ac:dyDescent="0.4">
      <c r="A15" s="592">
        <f>IF(B15&lt;&gt;"",COUNTA(B$6:B15),"")</f>
        <v>10</v>
      </c>
      <c r="B15" s="241">
        <f t="array" ref="B15">INDEX('Ind Result (1)'!C12:C131,1)</f>
        <v>0</v>
      </c>
      <c r="C15" s="599" t="str">
        <f>INDEX('Ind Result (1)'!D15:D135,1)</f>
        <v>T2</v>
      </c>
      <c r="D15" s="242">
        <f t="array" ref="D15">INDEX('Ind Result (1)'!$J$6:$J$105,MATCH(B15,'Ind Result (1)'!$C$6:$C$105,0))</f>
        <v>0</v>
      </c>
      <c r="E15" s="593">
        <f t="shared" si="0"/>
        <v>1</v>
      </c>
      <c r="F15" s="239"/>
      <c r="G15" s="588">
        <f>IF(H15&lt;&gt;"",COUNTA(H$8:H15),"")</f>
        <v>8</v>
      </c>
      <c r="H15" s="589" t="str">
        <f t="array" ref="H15">INDEX('T.Team (1)'!D42:D131,6)</f>
        <v>T7</v>
      </c>
      <c r="I15" s="590">
        <f>'T.Team (1)'!I42</f>
        <v>0</v>
      </c>
      <c r="J15" s="591">
        <f>_xlfn.RANK.EQ(I15, $I$8:$I$18) + IFERROR(VLOOKUP(H15, $P$22:$AA$50, 12, 0) - 1, 0)</f>
        <v>1</v>
      </c>
      <c r="K15" s="244"/>
      <c r="M15" s="499"/>
      <c r="N15" s="499"/>
      <c r="O15" s="582"/>
      <c r="P15" s="506"/>
      <c r="Q15" s="506"/>
      <c r="R15" s="507"/>
      <c r="S15" s="579"/>
      <c r="T15" s="580"/>
      <c r="U15" s="475">
        <f t="shared" si="1"/>
        <v>0</v>
      </c>
      <c r="V15" s="503">
        <f t="shared" si="2"/>
        <v>0</v>
      </c>
      <c r="W15" s="617">
        <f t="shared" si="3"/>
        <v>-1</v>
      </c>
      <c r="X15" s="552" t="str">
        <f t="shared" si="4"/>
        <v/>
      </c>
      <c r="Y15" s="549"/>
      <c r="Z15" s="499"/>
      <c r="AA15" s="499"/>
      <c r="AB15" s="499"/>
      <c r="AC15" s="499"/>
    </row>
    <row r="16" spans="1:29" ht="18" customHeight="1" thickTop="1" thickBot="1" x14ac:dyDescent="0.4">
      <c r="A16" s="592">
        <f>IF(B16&lt;&gt;"",COUNTA(B$6:B16),"")</f>
        <v>11</v>
      </c>
      <c r="B16" s="241">
        <f t="array" ref="B16">INDEX('Ind Result (1)'!C8:C127,1)</f>
        <v>0</v>
      </c>
      <c r="C16" s="599" t="str">
        <f>INDEX('Ind Result (1)'!D16:D136,1)</f>
        <v>T3</v>
      </c>
      <c r="D16" s="242">
        <f t="array" ref="D16">INDEX('Ind Result (1)'!$J$6:$J$105,MATCH(B16,'Ind Result (1)'!$C$6:$C$105,0))</f>
        <v>0</v>
      </c>
      <c r="E16" s="593">
        <f t="shared" si="0"/>
        <v>1</v>
      </c>
      <c r="F16" s="239"/>
      <c r="G16" s="588">
        <f>IF(H16&lt;&gt;"",COUNTA(H$8:H16),"")</f>
        <v>9</v>
      </c>
      <c r="H16" s="589" t="str">
        <f>INDEX('T.Team (1)'!D48:D132,6)</f>
        <v>T8</v>
      </c>
      <c r="I16" s="590">
        <f>'T.Team (1)'!I48</f>
        <v>0</v>
      </c>
      <c r="J16" s="591">
        <f>_xlfn.RANK.EQ(I16, $I$8:$I$18) + IFERROR(VLOOKUP(H16, $P$22:$AA$50, 12, 0) - 1, 0)</f>
        <v>1</v>
      </c>
      <c r="K16" s="244"/>
      <c r="M16" s="499"/>
      <c r="N16" s="499"/>
      <c r="O16" s="582"/>
      <c r="P16" s="506"/>
      <c r="Q16" s="506"/>
      <c r="R16" s="507"/>
      <c r="S16" s="579"/>
      <c r="T16" s="580"/>
      <c r="U16" s="475">
        <f t="shared" si="1"/>
        <v>0</v>
      </c>
      <c r="V16" s="503">
        <f t="shared" si="2"/>
        <v>0</v>
      </c>
      <c r="W16" s="617">
        <f t="shared" si="3"/>
        <v>-1</v>
      </c>
      <c r="X16" s="552" t="str">
        <f t="shared" si="4"/>
        <v/>
      </c>
      <c r="Y16" s="549"/>
      <c r="Z16" s="499"/>
      <c r="AA16" s="499"/>
      <c r="AB16" s="499"/>
      <c r="AC16" s="499"/>
    </row>
    <row r="17" spans="1:29" ht="18" customHeight="1" thickTop="1" thickBot="1" x14ac:dyDescent="0.4">
      <c r="A17" s="592">
        <f>IF(B17&lt;&gt;"",COUNTA(B$6:B17),"")</f>
        <v>12</v>
      </c>
      <c r="B17" s="241">
        <f t="array" ref="B17">INDEX('Ind Result (1)'!C19:C138,1)</f>
        <v>0</v>
      </c>
      <c r="C17" s="599" t="str">
        <f>INDEX('Ind Result (1)'!D17:D137,1)</f>
        <v>T3</v>
      </c>
      <c r="D17" s="242">
        <f t="array" ref="D17">INDEX('Ind Result (1)'!$J$6:$J$105,MATCH(B17,'Ind Result (1)'!$C$6:$C$105,0))</f>
        <v>0</v>
      </c>
      <c r="E17" s="593">
        <f t="shared" si="0"/>
        <v>1</v>
      </c>
      <c r="F17" s="239"/>
      <c r="G17" s="588">
        <f>IF(H17&lt;&gt;"",COUNTA(H$8:H17),"")</f>
        <v>10</v>
      </c>
      <c r="H17" s="589" t="str">
        <f>INDEX('T.Team (1)'!D54:D133,6)</f>
        <v>T9</v>
      </c>
      <c r="I17" s="590">
        <f>'T.Team (1)'!I54</f>
        <v>0</v>
      </c>
      <c r="J17" s="591">
        <f>_xlfn.RANK.EQ(I17, $I$8:$I$18) + IFERROR(VLOOKUP(H17, $P$22:$AA$50, 12, 0) - 1, 0)</f>
        <v>1</v>
      </c>
      <c r="K17" s="244"/>
      <c r="M17" s="499"/>
      <c r="N17" s="499"/>
      <c r="O17" s="582"/>
      <c r="P17" s="506"/>
      <c r="Q17" s="506"/>
      <c r="R17" s="507"/>
      <c r="S17" s="579"/>
      <c r="T17" s="580"/>
      <c r="U17" s="475">
        <f t="shared" si="1"/>
        <v>0</v>
      </c>
      <c r="V17" s="503">
        <f t="shared" si="2"/>
        <v>0</v>
      </c>
      <c r="W17" s="617">
        <f t="shared" si="3"/>
        <v>-1</v>
      </c>
      <c r="X17" s="552" t="str">
        <f t="shared" si="4"/>
        <v/>
      </c>
      <c r="Y17" s="500"/>
      <c r="Z17" s="499"/>
      <c r="AA17" s="499"/>
      <c r="AB17" s="499"/>
      <c r="AC17" s="499"/>
    </row>
    <row r="18" spans="1:29" ht="18" customHeight="1" thickTop="1" thickBot="1" x14ac:dyDescent="0.55000000000000004">
      <c r="A18" s="592">
        <f>IF(B18&lt;&gt;"",COUNTA(B$6:B18),"")</f>
        <v>13</v>
      </c>
      <c r="B18" s="241">
        <f t="array" ref="B18">INDEX('Ind Result (1)'!C27:C146,1)</f>
        <v>0</v>
      </c>
      <c r="C18" s="599" t="str">
        <f>INDEX('Ind Result (1)'!D18:D138,1)</f>
        <v>T3</v>
      </c>
      <c r="D18" s="242">
        <f t="array" ref="D18">INDEX('Ind Result (1)'!$J$6:$J$105,MATCH(B18,'Ind Result (1)'!$C$6:$C$105,0))</f>
        <v>0</v>
      </c>
      <c r="E18" s="593">
        <f t="shared" si="0"/>
        <v>1</v>
      </c>
      <c r="F18" s="239"/>
      <c r="G18" s="735"/>
      <c r="H18" s="736"/>
      <c r="I18" s="736"/>
      <c r="J18" s="736"/>
      <c r="K18" s="239"/>
      <c r="M18" s="499"/>
      <c r="N18" s="499"/>
      <c r="O18" s="583"/>
      <c r="P18" s="554"/>
      <c r="Q18" s="554"/>
      <c r="R18" s="555"/>
      <c r="S18" s="584"/>
      <c r="T18" s="585"/>
      <c r="U18" s="556">
        <f t="shared" si="1"/>
        <v>0</v>
      </c>
      <c r="V18" s="557">
        <f t="shared" si="2"/>
        <v>0</v>
      </c>
      <c r="W18" s="618">
        <f t="shared" si="3"/>
        <v>-1</v>
      </c>
      <c r="X18" s="558" t="str">
        <f t="shared" si="4"/>
        <v/>
      </c>
      <c r="Z18" s="499"/>
      <c r="AA18" s="499"/>
      <c r="AB18" s="499"/>
      <c r="AC18" s="499"/>
    </row>
    <row r="19" spans="1:29" ht="18" customHeight="1" thickTop="1" thickBot="1" x14ac:dyDescent="0.4">
      <c r="A19" s="592">
        <f>IF(B19&lt;&gt;"",COUNTA(B$6:B19),"")</f>
        <v>14</v>
      </c>
      <c r="B19" s="241">
        <f t="array" ref="B19">INDEX('Ind Result (1)'!C14:C133,1)</f>
        <v>0</v>
      </c>
      <c r="C19" s="599" t="str">
        <f>INDEX('Ind Result (1)'!D19:D139,1)</f>
        <v>T3</v>
      </c>
      <c r="D19" s="242">
        <f t="array" ref="D19">INDEX('Ind Result (1)'!$J$6:$J$105,MATCH(B19,'Ind Result (1)'!$C$6:$C$105,0))</f>
        <v>0</v>
      </c>
      <c r="E19" s="593">
        <f t="shared" si="0"/>
        <v>1</v>
      </c>
      <c r="F19" s="239"/>
      <c r="G19" s="473"/>
      <c r="H19" s="474"/>
      <c r="I19" s="246"/>
      <c r="J19" s="244"/>
      <c r="K19" s="239"/>
      <c r="M19" s="499"/>
      <c r="N19" s="19"/>
      <c r="O19" s="508"/>
      <c r="P19" s="509"/>
      <c r="Q19" s="508"/>
      <c r="R19" s="508"/>
      <c r="S19" s="510"/>
      <c r="T19" s="511"/>
      <c r="U19" s="511"/>
      <c r="V19" s="511"/>
      <c r="W19" s="511"/>
      <c r="Z19" s="499"/>
      <c r="AA19" s="499"/>
      <c r="AB19" s="499"/>
      <c r="AC19" s="499"/>
    </row>
    <row r="20" spans="1:29" ht="18" customHeight="1" thickBot="1" x14ac:dyDescent="0.4">
      <c r="A20" s="592">
        <f>IF(B20&lt;&gt;"",COUNTA(B$6:B20),"")</f>
        <v>15</v>
      </c>
      <c r="B20" s="241">
        <f t="array" ref="B20">INDEX('Ind Result (1)'!C21:C140,1)</f>
        <v>0</v>
      </c>
      <c r="C20" s="599" t="str">
        <f>INDEX('Ind Result (1)'!D20:D140,1)</f>
        <v>T3</v>
      </c>
      <c r="D20" s="242">
        <f t="array" ref="D20">INDEX('Ind Result (1)'!$J$6:$J$105,MATCH(B20,'Ind Result (1)'!$C$6:$C$105,0))</f>
        <v>0</v>
      </c>
      <c r="E20" s="593">
        <f t="shared" si="0"/>
        <v>1</v>
      </c>
      <c r="F20" s="239"/>
      <c r="G20" s="473"/>
      <c r="H20" s="571"/>
      <c r="I20" s="246"/>
      <c r="J20" s="244"/>
      <c r="K20" s="239"/>
      <c r="O20" s="515"/>
      <c r="P20" s="514" t="s">
        <v>169</v>
      </c>
      <c r="Q20" s="513"/>
      <c r="R20" s="472"/>
      <c r="S20" s="516"/>
      <c r="T20" s="517"/>
      <c r="U20" s="514" t="s">
        <v>167</v>
      </c>
      <c r="V20" s="472"/>
      <c r="W20" s="518" t="s">
        <v>168</v>
      </c>
      <c r="X20" s="519">
        <v>7</v>
      </c>
      <c r="Y20" s="520"/>
      <c r="Z20" s="511"/>
      <c r="AA20" s="504"/>
      <c r="AB20" s="517"/>
      <c r="AC20" s="499"/>
    </row>
    <row r="21" spans="1:29" ht="18" customHeight="1" thickBot="1" x14ac:dyDescent="0.55000000000000004">
      <c r="A21" s="592">
        <f>IF(B21&lt;&gt;"",COUNTA(B$6:B21),"")</f>
        <v>16</v>
      </c>
      <c r="B21" s="241">
        <f t="array" ref="B21">INDEX('Ind Result (1)'!C13:C132,1)</f>
        <v>0</v>
      </c>
      <c r="C21" s="599" t="str">
        <f>INDEX('Ind Result (1)'!D21:D141,1)</f>
        <v>T4</v>
      </c>
      <c r="D21" s="242">
        <f t="array" ref="D21">INDEX('Ind Result (1)'!$J$6:$J$105,MATCH(B21,'Ind Result (1)'!$C$6:$C$105,0))</f>
        <v>0</v>
      </c>
      <c r="E21" s="593">
        <f t="shared" si="0"/>
        <v>1</v>
      </c>
      <c r="F21" s="239"/>
      <c r="G21" s="473"/>
      <c r="H21" s="474"/>
      <c r="I21" s="246"/>
      <c r="J21" s="244"/>
      <c r="K21" s="238"/>
      <c r="M21" s="499"/>
      <c r="N21" s="19"/>
      <c r="O21" s="522" t="s">
        <v>69</v>
      </c>
      <c r="P21" s="523" t="s">
        <v>13</v>
      </c>
      <c r="Q21" s="524" t="s">
        <v>10</v>
      </c>
      <c r="R21" s="526"/>
      <c r="S21" s="568"/>
      <c r="T21" s="569" t="s">
        <v>195</v>
      </c>
      <c r="U21" s="527"/>
      <c r="V21" s="529" t="s">
        <v>14</v>
      </c>
      <c r="W21" s="528">
        <v>7</v>
      </c>
      <c r="X21" s="530" t="s">
        <v>15</v>
      </c>
      <c r="Y21" s="567" t="s">
        <v>52</v>
      </c>
      <c r="Z21" s="542" t="s">
        <v>192</v>
      </c>
      <c r="AA21" s="532" t="s">
        <v>17</v>
      </c>
      <c r="AC21" s="499"/>
    </row>
    <row r="22" spans="1:29" ht="18" customHeight="1" x14ac:dyDescent="0.35">
      <c r="A22" s="592">
        <f>IF(B22&lt;&gt;"",COUNTA(B$6:B22),"")</f>
        <v>17</v>
      </c>
      <c r="B22" s="241">
        <f t="array" ref="B22">INDEX('Ind Result (1)'!C25:C144,1)</f>
        <v>0</v>
      </c>
      <c r="C22" s="599" t="str">
        <f>INDEX('Ind Result (1)'!D22:D142,1)</f>
        <v>T4</v>
      </c>
      <c r="D22" s="242">
        <f t="array" ref="D22">INDEX('Ind Result (1)'!$J$6:$J$105,MATCH(B22,'Ind Result (1)'!$C$6:$C$105,0))</f>
        <v>0</v>
      </c>
      <c r="E22" s="593">
        <f t="shared" si="0"/>
        <v>1</v>
      </c>
      <c r="F22" s="239"/>
      <c r="G22" s="473"/>
      <c r="H22" s="474"/>
      <c r="I22" s="246"/>
      <c r="J22" s="244"/>
      <c r="K22" s="239"/>
      <c r="M22" s="499"/>
      <c r="N22" s="19"/>
      <c r="O22" s="559">
        <v>1</v>
      </c>
      <c r="P22" s="543"/>
      <c r="Q22" s="545"/>
      <c r="R22" s="548"/>
      <c r="S22" s="548"/>
      <c r="T22" s="548"/>
      <c r="U22" s="548"/>
      <c r="V22" s="564">
        <f>R22+S22+T22+U22</f>
        <v>0</v>
      </c>
      <c r="W22" s="564"/>
      <c r="X22" s="475">
        <f t="shared" ref="X22:X29" si="5">IF((IF(W22-W21&lt;=0,0,IF(W22-W21&gt;12, -6, CEILING(-0.5*(W22-W21),-0.5))))&lt;(-V22),-V22,IF(W22-W21&lt;=0,0,IF(W22-W21&gt;12, -6, CEILING(-0.5*(W22-W21),-0.5))))</f>
        <v>0</v>
      </c>
      <c r="Y22" s="503">
        <f t="shared" ref="Y22:Y29" si="6">V22+X22</f>
        <v>0</v>
      </c>
      <c r="Z22" s="617">
        <f>IF(Q22="", -1, (Q22 * 100000) + (N(Y22) * 1000) + (20 - N(W22)))</f>
        <v>-1</v>
      </c>
      <c r="AA22" s="552" t="str">
        <f>IF(Z22&lt;0, "", COUNTIFS($Q$22:$Q$33, Q22, $Z$22:$Z$33, "&gt;" &amp; Z22) + 1)</f>
        <v/>
      </c>
      <c r="AC22" s="499"/>
    </row>
    <row r="23" spans="1:29" ht="18" customHeight="1" x14ac:dyDescent="0.35">
      <c r="A23" s="592">
        <f>IF(B23&lt;&gt;"",COUNTA(B$6:B23),"")</f>
        <v>18</v>
      </c>
      <c r="B23" s="241">
        <f t="array" ref="B23">INDEX('Ind Result (1)'!C26:C145,1)</f>
        <v>0</v>
      </c>
      <c r="C23" s="599" t="str">
        <f>INDEX('Ind Result (1)'!D23:D143,1)</f>
        <v>T4</v>
      </c>
      <c r="D23" s="242">
        <f t="array" ref="D23">INDEX('Ind Result (1)'!$J$6:$J$105,MATCH(B23,'Ind Result (1)'!$C$6:$C$105,0))</f>
        <v>0</v>
      </c>
      <c r="E23" s="593">
        <f t="shared" si="0"/>
        <v>1</v>
      </c>
      <c r="F23" s="239"/>
      <c r="G23" s="238"/>
      <c r="H23" s="20"/>
      <c r="I23" s="246"/>
      <c r="J23" s="244"/>
      <c r="K23" s="239"/>
      <c r="M23" s="499"/>
      <c r="N23" s="19"/>
      <c r="O23" s="559">
        <v>2</v>
      </c>
      <c r="P23" s="543"/>
      <c r="Q23" s="545"/>
      <c r="R23" s="548"/>
      <c r="S23" s="548"/>
      <c r="T23" s="548"/>
      <c r="U23" s="548"/>
      <c r="V23" s="565">
        <f t="shared" ref="V23:V29" si="7">R23+S23+T23</f>
        <v>0</v>
      </c>
      <c r="W23" s="565"/>
      <c r="X23" s="42">
        <f t="shared" si="5"/>
        <v>0</v>
      </c>
      <c r="Y23" s="503">
        <f t="shared" si="6"/>
        <v>0</v>
      </c>
      <c r="Z23" s="617">
        <f t="shared" ref="Z23:Z29" si="8">IF(Q23="", -1, (Q23 * 100000) + (N(Y23) * 1000) + (20 - N(W23)))</f>
        <v>-1</v>
      </c>
      <c r="AA23" s="552" t="str">
        <f t="shared" ref="AA23:AA29" si="9">IF(Z23&lt;0, "", COUNTIFS($Q$22:$Q$50, Q23, $Z$22:$Z$50, "&gt;" &amp; Z23) + 1)</f>
        <v/>
      </c>
      <c r="AC23" s="499"/>
    </row>
    <row r="24" spans="1:29" ht="18" customHeight="1" x14ac:dyDescent="0.35">
      <c r="A24" s="592">
        <f>IF(B24&lt;&gt;"",COUNTA(B$6:B24),"")</f>
        <v>19</v>
      </c>
      <c r="B24" s="241">
        <f t="array" ref="B24">INDEX('Ind Result (1)'!C28:C147,1)</f>
        <v>0</v>
      </c>
      <c r="C24" s="599" t="str">
        <f>INDEX('Ind Result (1)'!D24:D144,1)</f>
        <v>T4</v>
      </c>
      <c r="D24" s="242">
        <f t="array" ref="D24">INDEX('Ind Result (1)'!$J$6:$J$105,MATCH(B24,'Ind Result (1)'!$C$6:$C$105,0))</f>
        <v>0</v>
      </c>
      <c r="E24" s="593">
        <f t="shared" si="0"/>
        <v>1</v>
      </c>
      <c r="F24" s="239"/>
      <c r="G24" s="238"/>
      <c r="H24" s="20"/>
      <c r="I24" s="246"/>
      <c r="J24" s="244"/>
      <c r="K24" s="239"/>
      <c r="M24" s="499"/>
      <c r="N24" s="19"/>
      <c r="O24" s="559">
        <v>3</v>
      </c>
      <c r="P24" s="543"/>
      <c r="Q24" s="545"/>
      <c r="R24" s="548"/>
      <c r="S24" s="548"/>
      <c r="T24" s="548"/>
      <c r="U24" s="548"/>
      <c r="V24" s="565">
        <f t="shared" si="7"/>
        <v>0</v>
      </c>
      <c r="W24" s="565"/>
      <c r="X24" s="42">
        <f t="shared" si="5"/>
        <v>0</v>
      </c>
      <c r="Y24" s="503">
        <f t="shared" si="6"/>
        <v>0</v>
      </c>
      <c r="Z24" s="617">
        <f t="shared" si="8"/>
        <v>-1</v>
      </c>
      <c r="AA24" s="552" t="str">
        <f t="shared" si="9"/>
        <v/>
      </c>
      <c r="AC24" s="499"/>
    </row>
    <row r="25" spans="1:29" ht="18" customHeight="1" x14ac:dyDescent="0.35">
      <c r="A25" s="592">
        <f>IF(B25&lt;&gt;"",COUNTA(B$6:B25),"")</f>
        <v>20</v>
      </c>
      <c r="B25" s="241">
        <f t="array" ref="B25">INDEX('Ind Result (1)'!C29:C148,1)</f>
        <v>0</v>
      </c>
      <c r="C25" s="599" t="str">
        <f>INDEX('Ind Result (1)'!D25:D145,1)</f>
        <v>T4</v>
      </c>
      <c r="D25" s="242">
        <f t="array" ref="D25">INDEX('Ind Result (1)'!$J$6:$J$105,MATCH(B25,'Ind Result (1)'!$C$6:$C$105,0))</f>
        <v>0</v>
      </c>
      <c r="E25" s="593">
        <f t="shared" si="0"/>
        <v>1</v>
      </c>
      <c r="F25" s="239"/>
      <c r="G25" s="238"/>
      <c r="H25" s="20"/>
      <c r="I25" s="246"/>
      <c r="J25" s="244"/>
      <c r="K25" s="238"/>
      <c r="M25" s="499"/>
      <c r="N25" s="19"/>
      <c r="O25" s="559">
        <v>4</v>
      </c>
      <c r="P25" s="543"/>
      <c r="Q25" s="545"/>
      <c r="R25" s="548"/>
      <c r="S25" s="548"/>
      <c r="T25" s="548"/>
      <c r="U25" s="548"/>
      <c r="V25" s="565">
        <f t="shared" si="7"/>
        <v>0</v>
      </c>
      <c r="W25" s="565"/>
      <c r="X25" s="42">
        <f t="shared" si="5"/>
        <v>0</v>
      </c>
      <c r="Y25" s="503">
        <f t="shared" si="6"/>
        <v>0</v>
      </c>
      <c r="Z25" s="617">
        <f t="shared" si="8"/>
        <v>-1</v>
      </c>
      <c r="AA25" s="552" t="str">
        <f t="shared" si="9"/>
        <v/>
      </c>
      <c r="AC25" s="499"/>
    </row>
    <row r="26" spans="1:29" ht="18" customHeight="1" x14ac:dyDescent="0.35">
      <c r="A26" s="592">
        <f>IF(B26&lt;&gt;"",COUNTA(B$6:B26),"")</f>
        <v>21</v>
      </c>
      <c r="B26" s="241">
        <f t="array" ref="B26">INDEX('Ind Result (1)'!C23:C142,1)</f>
        <v>0</v>
      </c>
      <c r="C26" s="599" t="str">
        <f>INDEX('Ind Result (1)'!D26:D146,1)</f>
        <v>T5</v>
      </c>
      <c r="D26" s="242">
        <f t="array" ref="D26">INDEX('Ind Result (1)'!$J$6:$J$105,MATCH(B26,'Ind Result (1)'!$C$6:$C$105,0))</f>
        <v>0</v>
      </c>
      <c r="E26" s="593">
        <f t="shared" si="0"/>
        <v>1</v>
      </c>
      <c r="F26" s="239"/>
      <c r="G26" s="239"/>
      <c r="H26" s="239"/>
      <c r="I26" s="239"/>
      <c r="J26" s="239"/>
      <c r="K26" s="239"/>
      <c r="M26" s="499"/>
      <c r="N26" s="19"/>
      <c r="O26" s="559">
        <v>5</v>
      </c>
      <c r="P26" s="543"/>
      <c r="Q26" s="545"/>
      <c r="R26" s="548"/>
      <c r="S26" s="548"/>
      <c r="T26" s="548"/>
      <c r="U26" s="548"/>
      <c r="V26" s="565">
        <f t="shared" si="7"/>
        <v>0</v>
      </c>
      <c r="W26" s="565"/>
      <c r="X26" s="42">
        <f t="shared" si="5"/>
        <v>0</v>
      </c>
      <c r="Y26" s="503">
        <f t="shared" si="6"/>
        <v>0</v>
      </c>
      <c r="Z26" s="617">
        <f t="shared" si="8"/>
        <v>-1</v>
      </c>
      <c r="AA26" s="552" t="str">
        <f t="shared" si="9"/>
        <v/>
      </c>
      <c r="AC26" s="499"/>
    </row>
    <row r="27" spans="1:29" ht="18" customHeight="1" x14ac:dyDescent="0.35">
      <c r="A27" s="592">
        <f>IF(B27&lt;&gt;"",COUNTA(B$6:B27),"")</f>
        <v>22</v>
      </c>
      <c r="B27" s="241">
        <f t="array" ref="B27">INDEX('Ind Result (1)'!C22:C141,1)</f>
        <v>0</v>
      </c>
      <c r="C27" s="599" t="str">
        <f>INDEX('Ind Result (1)'!D27:D147,1)</f>
        <v>T5</v>
      </c>
      <c r="D27" s="242">
        <f t="array" ref="D27">INDEX('Ind Result (1)'!$J$6:$J$105,MATCH(B27,'Ind Result (1)'!$C$6:$C$105,0))</f>
        <v>0</v>
      </c>
      <c r="E27" s="593">
        <f t="shared" si="0"/>
        <v>1</v>
      </c>
      <c r="F27" s="239"/>
      <c r="G27" s="239"/>
      <c r="H27" s="239"/>
      <c r="I27" s="239"/>
      <c r="J27" s="239"/>
      <c r="K27" s="239"/>
      <c r="M27" s="499"/>
      <c r="N27" s="19"/>
      <c r="O27" s="559">
        <v>6</v>
      </c>
      <c r="P27" s="543"/>
      <c r="Q27" s="545"/>
      <c r="R27" s="548"/>
      <c r="S27" s="548"/>
      <c r="T27" s="548"/>
      <c r="U27" s="548"/>
      <c r="V27" s="565">
        <f t="shared" si="7"/>
        <v>0</v>
      </c>
      <c r="W27" s="565"/>
      <c r="X27" s="42">
        <f t="shared" si="5"/>
        <v>0</v>
      </c>
      <c r="Y27" s="503">
        <f t="shared" si="6"/>
        <v>0</v>
      </c>
      <c r="Z27" s="617">
        <f t="shared" si="8"/>
        <v>-1</v>
      </c>
      <c r="AA27" s="552" t="str">
        <f t="shared" si="9"/>
        <v/>
      </c>
      <c r="AC27" s="499"/>
    </row>
    <row r="28" spans="1:29" ht="18" customHeight="1" x14ac:dyDescent="0.35">
      <c r="A28" s="592">
        <f>IF(B28&lt;&gt;"",COUNTA(B$6:B28),"")</f>
        <v>23</v>
      </c>
      <c r="B28" s="241">
        <f t="array" ref="B28">INDEX('Ind Result (1)'!C51:C170,1)</f>
        <v>0</v>
      </c>
      <c r="C28" s="599" t="str">
        <f>INDEX('Ind Result (1)'!D28:D148,1)</f>
        <v>T5</v>
      </c>
      <c r="D28" s="242">
        <f t="array" ref="D28">INDEX('Ind Result (1)'!$J$6:$J$105,MATCH(B28,'Ind Result (1)'!$C$6:$C$105,0))</f>
        <v>0</v>
      </c>
      <c r="E28" s="593">
        <f t="shared" si="0"/>
        <v>1</v>
      </c>
      <c r="F28" s="239"/>
      <c r="G28" s="239"/>
      <c r="H28" s="239"/>
      <c r="I28" s="239"/>
      <c r="J28" s="239"/>
      <c r="K28" s="239"/>
      <c r="M28" s="499"/>
      <c r="N28" s="19"/>
      <c r="O28" s="559">
        <v>7</v>
      </c>
      <c r="P28" s="543"/>
      <c r="Q28" s="545"/>
      <c r="R28" s="548"/>
      <c r="S28" s="548"/>
      <c r="T28" s="548"/>
      <c r="U28" s="548"/>
      <c r="V28" s="565">
        <f t="shared" si="7"/>
        <v>0</v>
      </c>
      <c r="W28" s="565"/>
      <c r="X28" s="42">
        <f t="shared" si="5"/>
        <v>0</v>
      </c>
      <c r="Y28" s="578">
        <f t="shared" si="6"/>
        <v>0</v>
      </c>
      <c r="Z28" s="619">
        <f t="shared" si="8"/>
        <v>-1</v>
      </c>
      <c r="AA28" s="552" t="str">
        <f t="shared" si="9"/>
        <v/>
      </c>
      <c r="AC28" s="499"/>
    </row>
    <row r="29" spans="1:29" ht="18" customHeight="1" x14ac:dyDescent="0.35">
      <c r="A29" s="592">
        <f>IF(B29&lt;&gt;"",COUNTA(B$6:B29),"")</f>
        <v>24</v>
      </c>
      <c r="B29" s="241">
        <f t="array" ref="B29">INDEX('Ind Result (1)'!C52:C171,1)</f>
        <v>0</v>
      </c>
      <c r="C29" s="599" t="str">
        <f>INDEX('Ind Result (1)'!D29:D149,1)</f>
        <v>T5</v>
      </c>
      <c r="D29" s="242">
        <f t="array" ref="D29">INDEX('Ind Result (1)'!$J$6:$J$105,MATCH(B29,'Ind Result (1)'!$C$6:$C$105,0))</f>
        <v>0</v>
      </c>
      <c r="E29" s="593">
        <f t="shared" si="0"/>
        <v>1</v>
      </c>
      <c r="F29" s="239"/>
      <c r="G29" s="239"/>
      <c r="H29" s="239" t="s">
        <v>71</v>
      </c>
      <c r="K29" s="238"/>
      <c r="M29" s="499"/>
      <c r="N29" s="499"/>
      <c r="O29" s="606">
        <v>8</v>
      </c>
      <c r="P29" s="607"/>
      <c r="Q29" s="608"/>
      <c r="R29" s="609"/>
      <c r="S29" s="609"/>
      <c r="T29" s="609"/>
      <c r="U29" s="609"/>
      <c r="V29" s="610">
        <f t="shared" si="7"/>
        <v>0</v>
      </c>
      <c r="W29" s="610"/>
      <c r="X29" s="615">
        <f t="shared" si="5"/>
        <v>0</v>
      </c>
      <c r="Y29" s="581">
        <f t="shared" si="6"/>
        <v>0</v>
      </c>
      <c r="Z29" s="620">
        <f t="shared" si="8"/>
        <v>-1</v>
      </c>
      <c r="AA29" s="616" t="str">
        <f t="shared" si="9"/>
        <v/>
      </c>
      <c r="AC29" s="499"/>
    </row>
    <row r="30" spans="1:29" ht="18" customHeight="1" x14ac:dyDescent="0.35">
      <c r="A30" s="592">
        <f>IF(B30&lt;&gt;"",COUNTA(B$6:B30),"")</f>
        <v>25</v>
      </c>
      <c r="B30" s="241">
        <f t="array" ref="B30">INDEX('Ind Result (1)'!C53:C172,1)</f>
        <v>0</v>
      </c>
      <c r="C30" s="599" t="str">
        <f>INDEX('Ind Result (1)'!D30:D150,1)</f>
        <v>T5</v>
      </c>
      <c r="D30" s="242">
        <f t="array" ref="D30">INDEX('Ind Result (1)'!$J$6:$J$105,MATCH(B30,'Ind Result (1)'!$C$6:$C$105,0))</f>
        <v>0</v>
      </c>
      <c r="E30" s="593">
        <f t="shared" si="0"/>
        <v>1</v>
      </c>
      <c r="F30" s="239"/>
      <c r="G30" s="239"/>
      <c r="H30" s="239"/>
      <c r="I30" s="239"/>
      <c r="J30" s="239"/>
      <c r="K30" s="239"/>
      <c r="M30" s="499"/>
      <c r="N30" s="499"/>
      <c r="O30" s="560">
        <v>9</v>
      </c>
      <c r="P30" s="544"/>
      <c r="Q30" s="611"/>
      <c r="R30" s="612"/>
      <c r="S30" s="612"/>
      <c r="T30" s="612"/>
      <c r="U30" s="612"/>
      <c r="V30" s="610">
        <f t="shared" ref="V30:V32" si="10">R30+S30+T30</f>
        <v>0</v>
      </c>
      <c r="W30" s="610"/>
      <c r="X30" s="615">
        <f t="shared" ref="X30:X32" si="11">IF((IF(W30-W29&lt;=0,0,IF(W30-W29&gt;12, -6, CEILING(-0.5*(W30-W29),-0.5))))&lt;(-V30),-V30,IF(W30-W29&lt;=0,0,IF(W30-W29&gt;12, -6, CEILING(-0.5*(W30-W29),-0.5))))</f>
        <v>0</v>
      </c>
      <c r="Y30" s="581">
        <f t="shared" ref="Y30:Y32" si="12">V30+X30</f>
        <v>0</v>
      </c>
      <c r="Z30" s="620">
        <f t="shared" ref="Z30:Z32" si="13">IF(Q30="", -1, (Q30 * 100000) + (N(Y30) * 1000) + (20 - N(W30)))</f>
        <v>-1</v>
      </c>
      <c r="AA30" s="616" t="str">
        <f t="shared" ref="AA30:AA32" si="14">IF(Z30&lt;0, "", COUNTIFS($Q$22:$Q$50, Q30, $Z$22:$Z$50, "&gt;" &amp; Z30) + 1)</f>
        <v/>
      </c>
      <c r="AB30" s="499"/>
      <c r="AC30" s="499"/>
    </row>
    <row r="31" spans="1:29" ht="18" customHeight="1" x14ac:dyDescent="0.35">
      <c r="A31" s="592">
        <f>IF(B31&lt;&gt;"",COUNTA(B$6:B31),"")</f>
        <v>26</v>
      </c>
      <c r="B31" s="241">
        <f t="array" ref="B31">INDEX('Ind Result (1)'!C54:C173,1)</f>
        <v>0</v>
      </c>
      <c r="C31" s="599" t="str">
        <f>INDEX('Ind Result (1)'!D31:D151,1)</f>
        <v>T6</v>
      </c>
      <c r="D31" s="242">
        <f t="array" ref="D31">INDEX('Ind Result (1)'!$J$6:$J$105,MATCH(B31,'Ind Result (1)'!$C$6:$C$105,0))</f>
        <v>0</v>
      </c>
      <c r="E31" s="593">
        <f t="shared" si="0"/>
        <v>1</v>
      </c>
      <c r="F31" s="239"/>
      <c r="G31" s="239"/>
      <c r="H31" s="239"/>
      <c r="I31" s="239"/>
      <c r="J31" s="239"/>
      <c r="K31" s="239"/>
      <c r="M31" s="499"/>
      <c r="N31" s="499"/>
      <c r="O31" s="560">
        <v>10</v>
      </c>
      <c r="P31" s="544"/>
      <c r="Q31" s="611"/>
      <c r="R31" s="612"/>
      <c r="S31" s="612"/>
      <c r="T31" s="612"/>
      <c r="U31" s="612"/>
      <c r="V31" s="610">
        <f t="shared" si="10"/>
        <v>0</v>
      </c>
      <c r="W31" s="610"/>
      <c r="X31" s="615">
        <f t="shared" si="11"/>
        <v>0</v>
      </c>
      <c r="Y31" s="581">
        <f t="shared" si="12"/>
        <v>0</v>
      </c>
      <c r="Z31" s="620">
        <f t="shared" si="13"/>
        <v>-1</v>
      </c>
      <c r="AA31" s="616" t="str">
        <f t="shared" si="14"/>
        <v/>
      </c>
      <c r="AB31" s="499"/>
      <c r="AC31" s="499"/>
    </row>
    <row r="32" spans="1:29" ht="18" customHeight="1" thickBot="1" x14ac:dyDescent="0.4">
      <c r="A32" s="592">
        <f>IF(B32&lt;&gt;"",COUNTA(B$6:B32),"")</f>
        <v>27</v>
      </c>
      <c r="B32" s="241">
        <f t="array" ref="B32">INDEX('Ind Result (1)'!C57:C176,1)</f>
        <v>0</v>
      </c>
      <c r="C32" s="599" t="str">
        <f>INDEX('Ind Result (1)'!D32:D152,1)</f>
        <v>T6</v>
      </c>
      <c r="D32" s="242">
        <f t="array" ref="D32">INDEX('Ind Result (1)'!$J$6:$J$105,MATCH(B32,'Ind Result (1)'!$C$6:$C$105,0))</f>
        <v>0</v>
      </c>
      <c r="E32" s="593">
        <f t="shared" si="0"/>
        <v>1</v>
      </c>
      <c r="F32" s="239"/>
      <c r="G32" s="239"/>
      <c r="H32" s="239"/>
      <c r="I32" s="239"/>
      <c r="J32" s="239"/>
      <c r="K32" s="239"/>
      <c r="M32" s="499"/>
      <c r="N32" s="499"/>
      <c r="O32" s="561">
        <v>11</v>
      </c>
      <c r="P32" s="562"/>
      <c r="Q32" s="613"/>
      <c r="R32" s="614"/>
      <c r="S32" s="614"/>
      <c r="T32" s="614"/>
      <c r="U32" s="614"/>
      <c r="V32" s="566">
        <f t="shared" si="10"/>
        <v>0</v>
      </c>
      <c r="W32" s="566"/>
      <c r="X32" s="563">
        <f t="shared" si="11"/>
        <v>0</v>
      </c>
      <c r="Y32" s="557">
        <f t="shared" si="12"/>
        <v>0</v>
      </c>
      <c r="Z32" s="618">
        <f t="shared" si="13"/>
        <v>-1</v>
      </c>
      <c r="AA32" s="558" t="str">
        <f t="shared" si="14"/>
        <v/>
      </c>
      <c r="AB32" s="499"/>
      <c r="AC32" s="499"/>
    </row>
    <row r="33" spans="1:29" ht="18" customHeight="1" x14ac:dyDescent="0.35">
      <c r="A33" s="592">
        <f>IF(B33&lt;&gt;"",COUNTA(B$6:B33),"")</f>
        <v>28</v>
      </c>
      <c r="B33" s="241">
        <f t="array" ref="B33">INDEX('Ind Result (1)'!C58:C177,1)</f>
        <v>0</v>
      </c>
      <c r="C33" s="599" t="str">
        <f>INDEX('Ind Result (1)'!D33:D153,1)</f>
        <v>T6</v>
      </c>
      <c r="D33" s="242">
        <f t="array" ref="D33">INDEX('Ind Result (1)'!$J$6:$J$105,MATCH(B33,'Ind Result (1)'!$C$6:$C$105,0))</f>
        <v>0</v>
      </c>
      <c r="E33" s="593">
        <f t="shared" si="0"/>
        <v>1</v>
      </c>
      <c r="F33" s="239"/>
      <c r="G33" s="239"/>
      <c r="H33" s="239" t="s">
        <v>71</v>
      </c>
      <c r="K33" s="238"/>
      <c r="M33" s="499"/>
      <c r="N33" s="499"/>
      <c r="O33" s="499"/>
      <c r="P33" s="499"/>
      <c r="Q33" s="499"/>
      <c r="R33" s="499"/>
      <c r="S33" s="499"/>
      <c r="T33" s="499"/>
      <c r="U33" s="499"/>
      <c r="V33" s="499"/>
      <c r="W33" s="499"/>
      <c r="Z33" s="499"/>
      <c r="AA33" s="499"/>
      <c r="AB33" s="499"/>
      <c r="AC33" s="499"/>
    </row>
    <row r="34" spans="1:29" ht="18" customHeight="1" x14ac:dyDescent="0.35">
      <c r="A34" s="592">
        <f>IF(B34&lt;&gt;"",COUNTA(B$6:B34),"")</f>
        <v>29</v>
      </c>
      <c r="B34" s="241">
        <f t="array" ref="B34">INDEX('Ind Result (1)'!C59:C178,1)</f>
        <v>0</v>
      </c>
      <c r="C34" s="599" t="str">
        <f>INDEX('Ind Result (1)'!D34:D154,1)</f>
        <v>T6</v>
      </c>
      <c r="D34" s="242">
        <f t="array" ref="D34">INDEX('Ind Result (1)'!$J$6:$J$105,MATCH(B34,'Ind Result (1)'!$C$6:$C$105,0))</f>
        <v>0</v>
      </c>
      <c r="E34" s="593">
        <f t="shared" si="0"/>
        <v>1</v>
      </c>
      <c r="F34" s="239"/>
      <c r="G34" s="239"/>
      <c r="H34" s="239"/>
      <c r="I34" s="239"/>
      <c r="J34" s="239"/>
      <c r="K34" s="239"/>
      <c r="M34" s="499"/>
      <c r="N34" s="499"/>
      <c r="O34" s="499"/>
      <c r="P34" s="499"/>
      <c r="Q34" s="499"/>
      <c r="R34" s="499"/>
      <c r="S34" s="499"/>
      <c r="T34" s="499"/>
      <c r="U34" s="499"/>
      <c r="V34" s="499"/>
      <c r="W34" s="499"/>
      <c r="Z34" s="499"/>
      <c r="AA34" s="499"/>
      <c r="AB34" s="499"/>
      <c r="AC34" s="499"/>
    </row>
    <row r="35" spans="1:29" ht="18" customHeight="1" x14ac:dyDescent="0.35">
      <c r="A35" s="592">
        <f>IF(B35&lt;&gt;"",COUNTA(B$6:B35),"")</f>
        <v>30</v>
      </c>
      <c r="B35" s="241">
        <f t="array" ref="B35">INDEX('Ind Result (1)'!C60:C179,1)</f>
        <v>0</v>
      </c>
      <c r="C35" s="599" t="str">
        <f>INDEX('Ind Result (1)'!D35:D155,1)</f>
        <v>T6</v>
      </c>
      <c r="D35" s="242">
        <f t="array" ref="D35">INDEX('Ind Result (1)'!$J$6:$J$105,MATCH(B35,'Ind Result (1)'!$C$6:$C$105,0))</f>
        <v>0</v>
      </c>
      <c r="E35" s="593">
        <f t="shared" si="0"/>
        <v>1</v>
      </c>
      <c r="F35" s="239"/>
      <c r="G35" s="239"/>
      <c r="H35" s="239"/>
      <c r="I35" s="239"/>
      <c r="J35" s="239"/>
      <c r="K35" s="239"/>
      <c r="M35" s="499"/>
      <c r="N35" s="499"/>
      <c r="O35" s="499"/>
      <c r="P35" s="499"/>
      <c r="Q35" s="499"/>
      <c r="R35" s="499"/>
      <c r="S35" s="499"/>
      <c r="T35" s="499"/>
      <c r="U35" s="499"/>
      <c r="V35" s="499"/>
      <c r="W35" s="499"/>
      <c r="Z35" s="499"/>
      <c r="AA35" s="499"/>
      <c r="AB35" s="499"/>
      <c r="AC35" s="499"/>
    </row>
    <row r="36" spans="1:29" ht="18" customHeight="1" x14ac:dyDescent="0.35">
      <c r="A36" s="592">
        <f>IF(B36&lt;&gt;"",COUNTA(B$6:B36),"")</f>
        <v>31</v>
      </c>
      <c r="B36" s="241">
        <f t="array" ref="B36">INDEX('Ind Result (1)'!C15:C134,1)</f>
        <v>0</v>
      </c>
      <c r="C36" s="599" t="str">
        <f>INDEX('Ind Result (1)'!D36:D156,1)</f>
        <v>T7</v>
      </c>
      <c r="D36" s="242">
        <f t="array" ref="D36">INDEX('Ind Result (1)'!$J$6:$J$105,MATCH(B36,'Ind Result (1)'!$C$6:$C$105,0))</f>
        <v>0</v>
      </c>
      <c r="E36" s="593">
        <f t="shared" si="0"/>
        <v>1</v>
      </c>
      <c r="F36" s="239"/>
      <c r="G36" s="239"/>
      <c r="H36" s="239"/>
      <c r="I36" s="239"/>
      <c r="J36" s="239"/>
      <c r="K36" s="239"/>
      <c r="M36" s="499"/>
      <c r="N36" s="499"/>
      <c r="O36" s="499"/>
      <c r="P36" s="499"/>
      <c r="Q36" s="499"/>
      <c r="R36" s="499"/>
      <c r="S36" s="499"/>
      <c r="T36" s="499"/>
      <c r="U36" s="499"/>
      <c r="V36" s="499"/>
      <c r="W36" s="499"/>
      <c r="Z36" s="499"/>
      <c r="AA36" s="499"/>
      <c r="AB36" s="499"/>
      <c r="AC36" s="499"/>
    </row>
    <row r="37" spans="1:29" ht="18" customHeight="1" x14ac:dyDescent="0.35">
      <c r="A37" s="592">
        <f>IF(B37&lt;&gt;"",COUNTA(B$6:B37),"")</f>
        <v>32</v>
      </c>
      <c r="B37" s="241">
        <f t="array" ref="B37">INDEX('Ind Result (1)'!C24:C143,1)</f>
        <v>0</v>
      </c>
      <c r="C37" s="599" t="str">
        <f>INDEX('Ind Result (1)'!D37:D157,1)</f>
        <v>T7</v>
      </c>
      <c r="D37" s="242">
        <f t="array" ref="D37">INDEX('Ind Result (1)'!$J$6:$J$105,MATCH(B37,'Ind Result (1)'!$C$6:$C$105,0))</f>
        <v>0</v>
      </c>
      <c r="E37" s="593">
        <f t="shared" si="0"/>
        <v>1</v>
      </c>
      <c r="F37" s="239"/>
      <c r="G37" s="239"/>
      <c r="H37" s="239" t="s">
        <v>71</v>
      </c>
      <c r="K37" s="238"/>
      <c r="M37" s="499"/>
      <c r="N37" s="499"/>
      <c r="O37" s="499"/>
      <c r="P37" s="499"/>
      <c r="Q37" s="499"/>
      <c r="R37" s="499"/>
      <c r="S37" s="499"/>
      <c r="T37" s="499"/>
      <c r="U37" s="499"/>
      <c r="V37" s="499"/>
      <c r="W37" s="499"/>
      <c r="Z37" s="499"/>
      <c r="AA37" s="499"/>
      <c r="AB37" s="499"/>
      <c r="AC37" s="499"/>
    </row>
    <row r="38" spans="1:29" ht="18" customHeight="1" x14ac:dyDescent="0.35">
      <c r="A38" s="592">
        <f>IF(B38&lt;&gt;"",COUNTA(B$6:B38),"")</f>
        <v>33</v>
      </c>
      <c r="B38" s="241">
        <f t="array" ref="B38">INDEX('Ind Result (1)'!C30:C149,1)</f>
        <v>0</v>
      </c>
      <c r="C38" s="599" t="str">
        <f>INDEX('Ind Result (1)'!D38:D158,1)</f>
        <v>T7</v>
      </c>
      <c r="D38" s="242">
        <f t="array" ref="D38">INDEX('Ind Result (1)'!$J$6:$J$105,MATCH(B38,'Ind Result (1)'!$C$6:$C$105,0))</f>
        <v>0</v>
      </c>
      <c r="E38" s="593">
        <f t="shared" ref="E38:E69" si="15">_xlfn.RANK.EQ(D38, $D$6:$D$124) + IFERROR(VLOOKUP(B38, $P$6:$X$16, 9, 0) - 1, 0)</f>
        <v>1</v>
      </c>
      <c r="F38" s="239"/>
      <c r="G38" s="239"/>
      <c r="H38" s="239"/>
      <c r="I38" s="239"/>
      <c r="J38" s="239"/>
      <c r="K38" s="239"/>
      <c r="M38" s="499"/>
      <c r="N38" s="499"/>
      <c r="O38" s="499"/>
      <c r="P38" s="499"/>
      <c r="Q38" s="499"/>
      <c r="R38" s="499"/>
      <c r="S38" s="499"/>
      <c r="T38" s="499"/>
      <c r="U38" s="499"/>
      <c r="V38" s="499"/>
      <c r="W38" s="499"/>
      <c r="Z38" s="499"/>
      <c r="AA38" s="499"/>
      <c r="AB38" s="499"/>
      <c r="AC38" s="499"/>
    </row>
    <row r="39" spans="1:29" ht="18" customHeight="1" x14ac:dyDescent="0.35">
      <c r="A39" s="592">
        <f>IF(B39&lt;&gt;"",COUNTA(B$6:B39),"")</f>
        <v>34</v>
      </c>
      <c r="B39" s="241">
        <f t="array" ref="B39">INDEX('Ind Result (1)'!C31:C150,1)</f>
        <v>0</v>
      </c>
      <c r="C39" s="599" t="str">
        <f>INDEX('Ind Result (1)'!D39:D159,1)</f>
        <v>T7</v>
      </c>
      <c r="D39" s="242">
        <f t="array" ref="D39">INDEX('Ind Result (1)'!$J$6:$J$105,MATCH(B39,'Ind Result (1)'!$C$6:$C$105,0))</f>
        <v>0</v>
      </c>
      <c r="E39" s="593">
        <f t="shared" si="15"/>
        <v>1</v>
      </c>
      <c r="F39" s="239"/>
      <c r="G39" s="239"/>
      <c r="H39" s="239"/>
      <c r="I39" s="239"/>
      <c r="J39" s="239"/>
      <c r="K39" s="239"/>
      <c r="M39" s="499"/>
      <c r="N39" s="499"/>
      <c r="O39" s="499"/>
      <c r="P39" s="499"/>
      <c r="Q39" s="499"/>
      <c r="R39" s="499"/>
      <c r="S39" s="499"/>
      <c r="T39" s="499"/>
      <c r="U39" s="499"/>
      <c r="V39" s="499"/>
      <c r="W39" s="499"/>
      <c r="Z39" s="499"/>
      <c r="AA39" s="499"/>
      <c r="AB39" s="499"/>
      <c r="AC39" s="499"/>
    </row>
    <row r="40" spans="1:29" ht="18" customHeight="1" x14ac:dyDescent="0.35">
      <c r="A40" s="592">
        <f>IF(B40&lt;&gt;"",COUNTA(B$6:B40),"")</f>
        <v>35</v>
      </c>
      <c r="B40" s="241">
        <f t="array" ref="B40">INDEX('Ind Result (1)'!C40:C159,1)</f>
        <v>0</v>
      </c>
      <c r="C40" s="599" t="str">
        <f>INDEX('Ind Result (1)'!D40:D160,1)</f>
        <v>T7</v>
      </c>
      <c r="D40" s="242">
        <f t="array" ref="D40">INDEX('Ind Result (1)'!$J$6:$J$105,MATCH(B40,'Ind Result (1)'!$C$6:$C$105,0))</f>
        <v>0</v>
      </c>
      <c r="E40" s="593">
        <f t="shared" si="15"/>
        <v>1</v>
      </c>
      <c r="F40" s="239"/>
      <c r="G40" s="239"/>
      <c r="H40" s="239"/>
      <c r="I40" s="239"/>
      <c r="J40" s="239"/>
      <c r="K40" s="239"/>
      <c r="M40" s="499"/>
      <c r="N40" s="499"/>
      <c r="O40" s="499"/>
      <c r="P40" s="499"/>
      <c r="Q40" s="499"/>
      <c r="R40" s="499"/>
      <c r="S40" s="499"/>
      <c r="T40" s="499"/>
      <c r="U40" s="499"/>
      <c r="V40" s="499"/>
      <c r="W40" s="499"/>
      <c r="Z40" s="499"/>
      <c r="AA40" s="499"/>
      <c r="AB40" s="499"/>
      <c r="AC40" s="499"/>
    </row>
    <row r="41" spans="1:29" ht="18" customHeight="1" x14ac:dyDescent="0.35">
      <c r="A41" s="592">
        <f>IF(B41&lt;&gt;"",COUNTA(B$6:B41),"")</f>
        <v>36</v>
      </c>
      <c r="B41" s="241">
        <f t="array" ref="B41">INDEX('Ind Result (1)'!C36:C155,1)</f>
        <v>0</v>
      </c>
      <c r="C41" s="599" t="str">
        <f>INDEX('Ind Result (1)'!D41:D161,1)</f>
        <v>T8</v>
      </c>
      <c r="D41" s="242">
        <f t="array" ref="D41">INDEX('Ind Result (1)'!$J$6:$J$105,MATCH(B41,'Ind Result (1)'!$C$6:$C$105,0))</f>
        <v>0</v>
      </c>
      <c r="E41" s="593">
        <f t="shared" si="15"/>
        <v>1</v>
      </c>
      <c r="F41" s="239"/>
      <c r="G41" s="239"/>
      <c r="H41" s="239" t="s">
        <v>71</v>
      </c>
      <c r="K41" s="238"/>
      <c r="M41" s="499"/>
      <c r="N41" s="499"/>
      <c r="O41" s="499"/>
      <c r="P41" s="499"/>
      <c r="Q41" s="499"/>
      <c r="R41" s="499"/>
      <c r="S41" s="499"/>
      <c r="T41" s="499"/>
      <c r="U41" s="499"/>
      <c r="V41" s="499"/>
      <c r="W41" s="499"/>
      <c r="Z41" s="499"/>
      <c r="AA41" s="499"/>
      <c r="AB41" s="499"/>
      <c r="AC41" s="499"/>
    </row>
    <row r="42" spans="1:29" ht="18" customHeight="1" x14ac:dyDescent="0.35">
      <c r="A42" s="592">
        <f>IF(B42&lt;&gt;"",COUNTA(B$6:B42),"")</f>
        <v>37</v>
      </c>
      <c r="B42" s="241">
        <f t="array" ref="B42">INDEX('Ind Result (1)'!C38:C157,1)</f>
        <v>0</v>
      </c>
      <c r="C42" s="599" t="str">
        <f>INDEX('Ind Result (1)'!D42:D162,1)</f>
        <v>T8</v>
      </c>
      <c r="D42" s="242">
        <f t="array" ref="D42">INDEX('Ind Result (1)'!$J$6:$J$105,MATCH(B42,'Ind Result (1)'!$C$6:$C$105,0))</f>
        <v>0</v>
      </c>
      <c r="E42" s="593">
        <f t="shared" si="15"/>
        <v>1</v>
      </c>
      <c r="F42" s="239"/>
      <c r="G42" s="239"/>
      <c r="H42" s="239"/>
      <c r="I42" s="239"/>
      <c r="J42" s="239"/>
      <c r="K42" s="239"/>
      <c r="M42" s="499"/>
      <c r="N42" s="499"/>
      <c r="O42" s="499"/>
      <c r="P42" s="499"/>
      <c r="Q42" s="499"/>
      <c r="R42" s="499"/>
      <c r="S42" s="499"/>
      <c r="T42" s="499"/>
      <c r="U42" s="499"/>
      <c r="V42" s="499"/>
      <c r="W42" s="499"/>
      <c r="Z42" s="499"/>
      <c r="AA42" s="499"/>
      <c r="AB42" s="499"/>
      <c r="AC42" s="499"/>
    </row>
    <row r="43" spans="1:29" ht="18" customHeight="1" x14ac:dyDescent="0.35">
      <c r="A43" s="592">
        <f>IF(B43&lt;&gt;"",COUNTA(B$6:B43),"")</f>
        <v>38</v>
      </c>
      <c r="B43" s="241">
        <f t="array" ref="B43">INDEX('Ind Result (1)'!C33:C152,1)</f>
        <v>0</v>
      </c>
      <c r="C43" s="599" t="str">
        <f>INDEX('Ind Result (1)'!D43:D163,1)</f>
        <v>T8</v>
      </c>
      <c r="D43" s="242">
        <f t="array" ref="D43">INDEX('Ind Result (1)'!$J$6:$J$105,MATCH(B43,'Ind Result (1)'!$C$6:$C$105,0))</f>
        <v>0</v>
      </c>
      <c r="E43" s="593">
        <f t="shared" si="15"/>
        <v>1</v>
      </c>
      <c r="F43" s="239"/>
      <c r="G43" s="239"/>
      <c r="H43" s="239"/>
      <c r="I43" s="239"/>
      <c r="J43" s="239"/>
      <c r="K43" s="239"/>
      <c r="M43" s="499"/>
      <c r="N43" s="499"/>
      <c r="O43" s="499"/>
      <c r="P43" s="499"/>
      <c r="Q43" s="499"/>
      <c r="R43" s="499"/>
      <c r="S43" s="499"/>
      <c r="T43" s="499"/>
      <c r="U43" s="499"/>
      <c r="V43" s="499"/>
      <c r="W43" s="499"/>
      <c r="Z43" s="499"/>
      <c r="AA43" s="499"/>
      <c r="AB43" s="499"/>
      <c r="AC43" s="499"/>
    </row>
    <row r="44" spans="1:29" ht="18" customHeight="1" x14ac:dyDescent="0.35">
      <c r="A44" s="592">
        <f>IF(B44&lt;&gt;"",COUNTA(B$6:B44),"")</f>
        <v>39</v>
      </c>
      <c r="B44" s="241">
        <f t="array" ref="B44">INDEX('Ind Result (1)'!C37:C156,1)</f>
        <v>0</v>
      </c>
      <c r="C44" s="599" t="str">
        <f>INDEX('Ind Result (1)'!D44:D164,1)</f>
        <v>T8</v>
      </c>
      <c r="D44" s="242">
        <f t="array" ref="D44">INDEX('Ind Result (1)'!$J$6:$J$105,MATCH(B44,'Ind Result (1)'!$C$6:$C$105,0))</f>
        <v>0</v>
      </c>
      <c r="E44" s="593">
        <f t="shared" si="15"/>
        <v>1</v>
      </c>
      <c r="F44" s="239"/>
      <c r="G44" s="239"/>
      <c r="H44" s="239"/>
      <c r="I44" s="239"/>
      <c r="J44" s="239"/>
      <c r="K44" s="239"/>
      <c r="M44" s="499"/>
      <c r="N44" s="499"/>
      <c r="O44" s="499"/>
      <c r="P44" s="499"/>
      <c r="Q44" s="499"/>
      <c r="R44" s="499"/>
      <c r="S44" s="499"/>
      <c r="T44" s="499"/>
      <c r="U44" s="499"/>
      <c r="V44" s="499"/>
      <c r="W44" s="499"/>
      <c r="Z44" s="499"/>
      <c r="AA44" s="499"/>
      <c r="AB44" s="499"/>
      <c r="AC44" s="499"/>
    </row>
    <row r="45" spans="1:29" ht="18" customHeight="1" x14ac:dyDescent="0.35">
      <c r="A45" s="592">
        <f>IF(B45&lt;&gt;"",COUNTA(B$6:B45),"")</f>
        <v>40</v>
      </c>
      <c r="B45" s="241">
        <f t="array" ref="B45">INDEX('Ind Result (1)'!C32:C151,1)</f>
        <v>0</v>
      </c>
      <c r="C45" s="599" t="str">
        <f>INDEX('Ind Result (1)'!D45:D165,1)</f>
        <v>T8</v>
      </c>
      <c r="D45" s="242">
        <f t="array" ref="D45">INDEX('Ind Result (1)'!$J$6:$J$105,MATCH(B45,'Ind Result (1)'!$C$6:$C$105,0))</f>
        <v>0</v>
      </c>
      <c r="E45" s="593">
        <f t="shared" si="15"/>
        <v>1</v>
      </c>
      <c r="F45" s="239"/>
      <c r="G45" s="239"/>
      <c r="H45" s="239" t="s">
        <v>71</v>
      </c>
      <c r="K45" s="238"/>
      <c r="M45" s="499"/>
      <c r="N45" s="499"/>
      <c r="O45" s="499"/>
      <c r="P45" s="499"/>
      <c r="Q45" s="499"/>
      <c r="R45" s="499"/>
      <c r="S45" s="499"/>
      <c r="T45" s="499"/>
      <c r="U45" s="499"/>
      <c r="V45" s="499"/>
      <c r="W45" s="499"/>
      <c r="Z45" s="499"/>
      <c r="AA45" s="499"/>
      <c r="AB45" s="499"/>
      <c r="AC45" s="499"/>
    </row>
    <row r="46" spans="1:29" ht="18" customHeight="1" x14ac:dyDescent="0.35">
      <c r="A46" s="592">
        <f>IF(B46&lt;&gt;"",COUNTA(B$6:B46),"")</f>
        <v>41</v>
      </c>
      <c r="B46" s="241">
        <f t="array" ref="B46">INDEX('Ind Result (1)'!C34:C153,1)</f>
        <v>0</v>
      </c>
      <c r="C46" s="599" t="str">
        <f>INDEX('Ind Result (1)'!D46:D166,1)</f>
        <v>T9</v>
      </c>
      <c r="D46" s="242">
        <f t="array" ref="D46">INDEX('Ind Result (1)'!$J$6:$J$105,MATCH(B46,'Ind Result (1)'!$C$6:$C$105,0))</f>
        <v>0</v>
      </c>
      <c r="E46" s="593">
        <f t="shared" si="15"/>
        <v>1</v>
      </c>
      <c r="F46" s="239"/>
      <c r="G46" s="239"/>
      <c r="H46" s="239"/>
      <c r="I46" s="239"/>
      <c r="J46" s="239"/>
      <c r="K46" s="239"/>
      <c r="M46" s="499"/>
      <c r="N46" s="499"/>
      <c r="O46" s="499"/>
      <c r="P46" s="499"/>
      <c r="Q46" s="499"/>
      <c r="R46" s="499"/>
      <c r="S46" s="499"/>
      <c r="T46" s="499"/>
      <c r="U46" s="499"/>
      <c r="V46" s="499"/>
      <c r="W46" s="499"/>
      <c r="Z46" s="499"/>
      <c r="AA46" s="499"/>
      <c r="AB46" s="499"/>
      <c r="AC46" s="499"/>
    </row>
    <row r="47" spans="1:29" ht="18" customHeight="1" x14ac:dyDescent="0.35">
      <c r="A47" s="592">
        <f>IF(B47&lt;&gt;"",COUNTA(B$6:B47),"")</f>
        <v>42</v>
      </c>
      <c r="B47" s="241">
        <f t="array" ref="B47">INDEX('Ind Result (1)'!C35:C154,1)</f>
        <v>0</v>
      </c>
      <c r="C47" s="599" t="str">
        <f>INDEX('Ind Result (1)'!D47:D167,1)</f>
        <v>T9</v>
      </c>
      <c r="D47" s="242">
        <f t="array" ref="D47">INDEX('Ind Result (1)'!$J$6:$J$105,MATCH(B47,'Ind Result (1)'!$C$6:$C$105,0))</f>
        <v>0</v>
      </c>
      <c r="E47" s="593">
        <f t="shared" si="15"/>
        <v>1</v>
      </c>
      <c r="F47" s="239"/>
      <c r="G47" s="239"/>
      <c r="H47" s="239"/>
      <c r="I47" s="239"/>
      <c r="J47" s="239"/>
      <c r="K47" s="239"/>
      <c r="M47" s="499"/>
      <c r="N47" s="499"/>
      <c r="O47" s="499"/>
      <c r="P47" s="499"/>
      <c r="Q47" s="499"/>
      <c r="R47" s="499"/>
      <c r="S47" s="499"/>
      <c r="T47" s="499"/>
      <c r="U47" s="499"/>
      <c r="V47" s="499"/>
      <c r="W47" s="499"/>
      <c r="Z47" s="499"/>
      <c r="AA47" s="499"/>
      <c r="AB47" s="499"/>
      <c r="AC47" s="499"/>
    </row>
    <row r="48" spans="1:29" ht="18" customHeight="1" x14ac:dyDescent="0.35">
      <c r="A48" s="592">
        <f>IF(B48&lt;&gt;"",COUNTA(B$6:B48),"")</f>
        <v>43</v>
      </c>
      <c r="B48" s="241">
        <f t="array" ref="B48">INDEX('Ind Result (1)'!C39:C158,1)</f>
        <v>0</v>
      </c>
      <c r="C48" s="599" t="str">
        <f>INDEX('Ind Result (1)'!D48:D168,1)</f>
        <v>T9</v>
      </c>
      <c r="D48" s="242">
        <f t="array" ref="D48">INDEX('Ind Result (1)'!$J$6:$J$105,MATCH(B48,'Ind Result (1)'!$C$6:$C$105,0))</f>
        <v>0</v>
      </c>
      <c r="E48" s="593">
        <f t="shared" si="15"/>
        <v>1</v>
      </c>
      <c r="F48" s="239"/>
      <c r="G48" s="239"/>
      <c r="H48" s="239"/>
      <c r="I48" s="239"/>
      <c r="J48" s="239"/>
      <c r="K48" s="239"/>
      <c r="M48" s="499"/>
      <c r="N48" s="499"/>
      <c r="O48" s="499"/>
      <c r="P48" s="499"/>
      <c r="Q48" s="499"/>
      <c r="R48" s="499"/>
      <c r="S48" s="499"/>
      <c r="T48" s="499"/>
      <c r="U48" s="499"/>
      <c r="V48" s="499"/>
      <c r="W48" s="499"/>
      <c r="Z48" s="499"/>
      <c r="AA48" s="499"/>
      <c r="AB48" s="499"/>
      <c r="AC48" s="499"/>
    </row>
    <row r="49" spans="1:29" ht="18" customHeight="1" x14ac:dyDescent="0.35">
      <c r="A49" s="592">
        <f>IF(B49&lt;&gt;"",COUNTA(B$6:B49),"")</f>
        <v>44</v>
      </c>
      <c r="B49" s="241">
        <f t="array" ref="B49">INDEX('Ind Result (1)'!C41:C160,1)</f>
        <v>0</v>
      </c>
      <c r="C49" s="599" t="str">
        <f>INDEX('Ind Result (1)'!D49:D169,1)</f>
        <v>T9</v>
      </c>
      <c r="D49" s="242">
        <f t="array" ref="D49">INDEX('Ind Result (1)'!$J$6:$J$105,MATCH(B49,'Ind Result (1)'!$C$6:$C$105,0))</f>
        <v>0</v>
      </c>
      <c r="E49" s="593">
        <f t="shared" si="15"/>
        <v>1</v>
      </c>
      <c r="F49" s="239"/>
      <c r="G49" s="239"/>
      <c r="H49" s="239"/>
      <c r="I49" s="239"/>
      <c r="J49" s="239"/>
      <c r="K49" s="239"/>
      <c r="M49" s="499"/>
      <c r="N49" s="499"/>
      <c r="O49" s="499"/>
      <c r="P49" s="499"/>
      <c r="Q49" s="499"/>
      <c r="R49" s="499"/>
      <c r="S49" s="499"/>
      <c r="T49" s="499"/>
      <c r="U49" s="499"/>
      <c r="V49" s="499"/>
      <c r="W49" s="499"/>
      <c r="Z49" s="499"/>
      <c r="AA49" s="499"/>
      <c r="AB49" s="499"/>
      <c r="AC49" s="499"/>
    </row>
    <row r="50" spans="1:29" ht="18" customHeight="1" x14ac:dyDescent="0.35">
      <c r="A50" s="592">
        <f>IF(B50&lt;&gt;"",COUNTA(B$6:B50),"")</f>
        <v>45</v>
      </c>
      <c r="B50" s="241">
        <f t="array" ref="B50">INDEX('Ind Result (1)'!C42:C161,1)</f>
        <v>0</v>
      </c>
      <c r="C50" s="599" t="str">
        <f>INDEX('Ind Result (1)'!D50:D170,1)</f>
        <v>T9</v>
      </c>
      <c r="D50" s="242">
        <f t="array" ref="D50">INDEX('Ind Result (1)'!$J$6:$J$105,MATCH(B50,'Ind Result (1)'!$C$6:$C$105,0))</f>
        <v>0</v>
      </c>
      <c r="E50" s="593">
        <f t="shared" si="15"/>
        <v>1</v>
      </c>
      <c r="F50" s="239"/>
      <c r="G50" s="239"/>
      <c r="H50" s="239"/>
      <c r="I50" s="239"/>
      <c r="J50" s="239"/>
      <c r="K50" s="239"/>
      <c r="M50" s="499"/>
      <c r="N50" s="499"/>
      <c r="O50" s="499"/>
      <c r="P50" s="499"/>
      <c r="Q50" s="499"/>
      <c r="R50" s="499"/>
      <c r="S50" s="499"/>
      <c r="T50" s="499"/>
      <c r="U50" s="499"/>
      <c r="V50" s="499"/>
      <c r="W50" s="499"/>
      <c r="Z50" s="499"/>
      <c r="AA50" s="499"/>
      <c r="AB50" s="499"/>
      <c r="AC50" s="499"/>
    </row>
    <row r="51" spans="1:29" ht="18" customHeight="1" x14ac:dyDescent="0.35">
      <c r="A51" s="592">
        <f>IF(B51&lt;&gt;"",COUNTA(B$6:B51),"")</f>
        <v>46</v>
      </c>
      <c r="B51" s="241">
        <f t="array" ref="B51">INDEX('Ind Result (1)'!C43:C162,1)</f>
        <v>0</v>
      </c>
      <c r="C51" s="599" t="str">
        <f>INDEX('Ind Result (1)'!D51:D171,1)</f>
        <v>T10</v>
      </c>
      <c r="D51" s="242">
        <f t="array" ref="D51">INDEX('Ind Result (1)'!$J$6:$J$105,MATCH(B51,'Ind Result (1)'!$C$6:$C$105,0))</f>
        <v>0</v>
      </c>
      <c r="E51" s="593">
        <f t="shared" si="15"/>
        <v>1</v>
      </c>
      <c r="F51" s="239"/>
      <c r="G51" s="239"/>
      <c r="H51" s="239"/>
      <c r="I51" s="239"/>
      <c r="J51" s="239"/>
      <c r="K51" s="239"/>
      <c r="M51" s="499"/>
      <c r="N51" s="499"/>
      <c r="O51" s="499"/>
      <c r="P51" s="499"/>
      <c r="Q51" s="499"/>
      <c r="R51" s="499"/>
      <c r="S51" s="499"/>
      <c r="T51" s="499"/>
      <c r="U51" s="499"/>
      <c r="V51" s="499"/>
      <c r="W51" s="499"/>
      <c r="Z51" s="499"/>
      <c r="AA51" s="499"/>
      <c r="AB51" s="499"/>
      <c r="AC51" s="499"/>
    </row>
    <row r="52" spans="1:29" ht="18" customHeight="1" x14ac:dyDescent="0.35">
      <c r="A52" s="592">
        <f>IF(B52&lt;&gt;"",COUNTA(B$6:B52),"")</f>
        <v>47</v>
      </c>
      <c r="B52" s="241">
        <f t="array" ref="B52">INDEX('Ind Result (1)'!C44:C163,1)</f>
        <v>0</v>
      </c>
      <c r="C52" s="599" t="str">
        <f>INDEX('Ind Result (1)'!D52:D172,1)</f>
        <v>T10</v>
      </c>
      <c r="D52" s="242">
        <f t="array" ref="D52">INDEX('Ind Result (1)'!$J$6:$J$105,MATCH(B52,'Ind Result (1)'!$C$6:$C$105,0))</f>
        <v>0</v>
      </c>
      <c r="E52" s="593">
        <f t="shared" si="15"/>
        <v>1</v>
      </c>
      <c r="F52" s="239"/>
      <c r="G52" s="239"/>
      <c r="H52" s="239"/>
      <c r="I52" s="239"/>
      <c r="J52" s="239"/>
      <c r="K52" s="239"/>
      <c r="M52" s="499"/>
      <c r="N52" s="499"/>
      <c r="O52" s="499"/>
      <c r="P52" s="499"/>
      <c r="Q52" s="499"/>
      <c r="R52" s="499"/>
      <c r="S52" s="499"/>
      <c r="T52" s="499"/>
      <c r="U52" s="499"/>
      <c r="V52" s="499"/>
      <c r="W52" s="499"/>
      <c r="Z52" s="499"/>
      <c r="AA52" s="499"/>
      <c r="AB52" s="499"/>
      <c r="AC52" s="499"/>
    </row>
    <row r="53" spans="1:29" ht="18" customHeight="1" x14ac:dyDescent="0.35">
      <c r="A53" s="592">
        <f>IF(B53&lt;&gt;"",COUNTA(B$6:B53),"")</f>
        <v>48</v>
      </c>
      <c r="B53" s="241">
        <f t="array" ref="B53">INDEX('Ind Result (1)'!C45:C164,1)</f>
        <v>0</v>
      </c>
      <c r="C53" s="599" t="str">
        <f>INDEX('Ind Result (1)'!D53:D173,1)</f>
        <v>T10</v>
      </c>
      <c r="D53" s="242">
        <f t="array" ref="D53">INDEX('Ind Result (1)'!$J$6:$J$105,MATCH(B53,'Ind Result (1)'!$C$6:$C$105,0))</f>
        <v>0</v>
      </c>
      <c r="E53" s="593">
        <f t="shared" si="15"/>
        <v>1</v>
      </c>
      <c r="F53" s="239"/>
      <c r="G53" s="239"/>
      <c r="H53" s="239"/>
      <c r="I53" s="239"/>
      <c r="J53" s="239"/>
      <c r="K53" s="239"/>
      <c r="M53" s="499"/>
      <c r="N53" s="499"/>
      <c r="O53" s="499"/>
      <c r="P53" s="499"/>
      <c r="Q53" s="499"/>
      <c r="R53" s="499"/>
      <c r="S53" s="499"/>
      <c r="T53" s="499"/>
      <c r="U53" s="499"/>
      <c r="V53" s="499"/>
      <c r="W53" s="499"/>
      <c r="Z53" s="499"/>
      <c r="AA53" s="499"/>
      <c r="AB53" s="499"/>
      <c r="AC53" s="499"/>
    </row>
    <row r="54" spans="1:29" ht="18" customHeight="1" x14ac:dyDescent="0.35">
      <c r="A54" s="592">
        <f>IF(B54&lt;&gt;"",COUNTA(B$6:B54),"")</f>
        <v>49</v>
      </c>
      <c r="B54" s="241">
        <f t="array" ref="B54">INDEX('Ind Result (1)'!C46:C165,1)</f>
        <v>0</v>
      </c>
      <c r="C54" s="599" t="str">
        <f>INDEX('Ind Result (1)'!D54:D174,1)</f>
        <v>T10</v>
      </c>
      <c r="D54" s="242">
        <f t="array" ref="D54">INDEX('Ind Result (1)'!$J$6:$J$105,MATCH(B54,'Ind Result (1)'!$C$6:$C$105,0))</f>
        <v>0</v>
      </c>
      <c r="E54" s="593">
        <f t="shared" si="15"/>
        <v>1</v>
      </c>
      <c r="F54" s="239"/>
      <c r="G54" s="239"/>
      <c r="H54" s="239"/>
      <c r="I54" s="239"/>
      <c r="J54" s="239"/>
      <c r="K54" s="239"/>
      <c r="M54" s="499"/>
      <c r="N54" s="499"/>
      <c r="O54" s="499"/>
      <c r="P54" s="499"/>
      <c r="Q54" s="499"/>
      <c r="R54" s="499"/>
      <c r="S54" s="499"/>
      <c r="T54" s="499"/>
      <c r="U54" s="499"/>
      <c r="V54" s="499"/>
      <c r="W54" s="499"/>
      <c r="Z54" s="499"/>
      <c r="AA54" s="499"/>
      <c r="AB54" s="499"/>
      <c r="AC54" s="499"/>
    </row>
    <row r="55" spans="1:29" ht="18" customHeight="1" x14ac:dyDescent="0.35">
      <c r="A55" s="592">
        <f>IF(B55&lt;&gt;"",COUNTA(B$6:B55),"")</f>
        <v>50</v>
      </c>
      <c r="B55" s="241">
        <f t="array" ref="B55">INDEX('Ind Result (1)'!C47:C166,1)</f>
        <v>0</v>
      </c>
      <c r="C55" s="599" t="str">
        <f>INDEX('Ind Result (1)'!D55:D175,1)</f>
        <v>T10</v>
      </c>
      <c r="D55" s="242">
        <f t="array" ref="D55">INDEX('Ind Result (1)'!$J$6:$J$105,MATCH(B55,'Ind Result (1)'!$C$6:$C$105,0))</f>
        <v>0</v>
      </c>
      <c r="E55" s="593">
        <f t="shared" si="15"/>
        <v>1</v>
      </c>
      <c r="F55" s="239"/>
      <c r="G55" s="239"/>
      <c r="H55" s="239"/>
      <c r="I55" s="239"/>
      <c r="J55" s="239"/>
      <c r="K55" s="239"/>
      <c r="M55" s="499"/>
      <c r="N55" s="499"/>
      <c r="O55" s="499"/>
      <c r="P55" s="499"/>
      <c r="Q55" s="499"/>
      <c r="R55" s="499"/>
      <c r="S55" s="499"/>
      <c r="T55" s="499"/>
      <c r="U55" s="499"/>
      <c r="V55" s="499"/>
      <c r="W55" s="499"/>
      <c r="Z55" s="499"/>
      <c r="AA55" s="499"/>
      <c r="AB55" s="499"/>
      <c r="AC55" s="499"/>
    </row>
    <row r="56" spans="1:29" ht="18" customHeight="1" x14ac:dyDescent="0.35">
      <c r="A56" s="592">
        <f>IF(B56&lt;&gt;"",COUNTA(B$6:B56),"")</f>
        <v>51</v>
      </c>
      <c r="B56" s="241">
        <f t="array" ref="B56">INDEX('Ind Result (1)'!C48:C167,1)</f>
        <v>0</v>
      </c>
      <c r="C56" s="599" t="str">
        <f>INDEX('Ind Result (1)'!D56:D176,1)</f>
        <v>T11</v>
      </c>
      <c r="D56" s="242">
        <f t="array" ref="D56">INDEX('Ind Result (1)'!$J$6:$J$105,MATCH(B56,'Ind Result (1)'!$C$6:$C$105,0))</f>
        <v>0</v>
      </c>
      <c r="E56" s="593">
        <f t="shared" si="15"/>
        <v>1</v>
      </c>
      <c r="F56" s="239"/>
      <c r="G56" s="239"/>
      <c r="H56" s="239"/>
      <c r="I56" s="239"/>
      <c r="J56" s="239"/>
      <c r="K56" s="239"/>
      <c r="M56" s="499"/>
      <c r="N56" s="499"/>
      <c r="O56" s="499"/>
      <c r="P56" s="499"/>
      <c r="Q56" s="499"/>
      <c r="R56" s="499"/>
      <c r="S56" s="499"/>
      <c r="T56" s="499"/>
      <c r="U56" s="499"/>
      <c r="V56" s="499"/>
      <c r="W56" s="499"/>
      <c r="Z56" s="499"/>
      <c r="AA56" s="499"/>
      <c r="AB56" s="499"/>
      <c r="AC56" s="499"/>
    </row>
    <row r="57" spans="1:29" ht="18" customHeight="1" x14ac:dyDescent="0.35">
      <c r="A57" s="592">
        <f>IF(B57&lt;&gt;"",COUNTA(B$6:B57),"")</f>
        <v>52</v>
      </c>
      <c r="B57" s="241">
        <f t="array" ref="B57">INDEX('Ind Result (1)'!C49:C168,1)</f>
        <v>0</v>
      </c>
      <c r="C57" s="599" t="str">
        <f>INDEX('Ind Result (1)'!D57:D177,1)</f>
        <v>T11</v>
      </c>
      <c r="D57" s="242">
        <f t="array" ref="D57">INDEX('Ind Result (1)'!$J$6:$J$105,MATCH(B57,'Ind Result (1)'!$C$6:$C$105,0))</f>
        <v>0</v>
      </c>
      <c r="E57" s="593">
        <f t="shared" si="15"/>
        <v>1</v>
      </c>
      <c r="F57" s="239"/>
      <c r="G57" s="239"/>
      <c r="H57" s="239"/>
      <c r="I57" s="239"/>
      <c r="J57" s="239"/>
      <c r="K57" s="239"/>
      <c r="M57" s="499"/>
      <c r="N57" s="499"/>
      <c r="O57" s="499"/>
      <c r="P57" s="499"/>
      <c r="Q57" s="499"/>
      <c r="R57" s="499"/>
      <c r="S57" s="499"/>
      <c r="T57" s="499"/>
      <c r="U57" s="499"/>
      <c r="V57" s="499"/>
      <c r="W57" s="499"/>
      <c r="Z57" s="499"/>
      <c r="AA57" s="499"/>
      <c r="AB57" s="499"/>
      <c r="AC57" s="499"/>
    </row>
    <row r="58" spans="1:29" ht="14.25" customHeight="1" x14ac:dyDescent="0.35">
      <c r="A58" s="592">
        <f>IF(B58&lt;&gt;"",COUNTA(B$6:B58),"")</f>
        <v>53</v>
      </c>
      <c r="B58" s="241">
        <f t="array" ref="B58">INDEX('Ind Result (1)'!C50:C169,1)</f>
        <v>0</v>
      </c>
      <c r="C58" s="599" t="str">
        <f>INDEX('Ind Result (1)'!D58:D178,1)</f>
        <v>T11</v>
      </c>
      <c r="D58" s="242">
        <f t="array" ref="D58">INDEX('Ind Result (1)'!$J$6:$J$105,MATCH(B58,'Ind Result (1)'!$C$6:$C$105,0))</f>
        <v>0</v>
      </c>
      <c r="E58" s="593">
        <f t="shared" si="15"/>
        <v>1</v>
      </c>
      <c r="F58" s="239"/>
      <c r="G58" s="239"/>
      <c r="H58" s="239"/>
      <c r="I58" s="239"/>
      <c r="J58" s="239"/>
      <c r="K58" s="239"/>
      <c r="M58" s="499"/>
      <c r="N58" s="499"/>
      <c r="O58" s="499"/>
      <c r="P58" s="499"/>
      <c r="Q58" s="499"/>
      <c r="R58" s="499"/>
      <c r="S58" s="499"/>
      <c r="T58" s="499"/>
      <c r="U58" s="499"/>
      <c r="V58" s="499"/>
      <c r="W58" s="499"/>
      <c r="Z58" s="499"/>
      <c r="AA58" s="499"/>
      <c r="AB58" s="499"/>
      <c r="AC58" s="499"/>
    </row>
    <row r="59" spans="1:29" ht="14.25" customHeight="1" x14ac:dyDescent="0.35">
      <c r="A59" s="592">
        <f>IF(B59&lt;&gt;"",COUNTA(B$6:B59),"")</f>
        <v>54</v>
      </c>
      <c r="B59" s="241">
        <f t="array" ref="B59">INDEX('Ind Result (1)'!C55:C174,1)</f>
        <v>0</v>
      </c>
      <c r="C59" s="599" t="str">
        <f>INDEX('Ind Result (1)'!D59:D179,1)</f>
        <v>T11</v>
      </c>
      <c r="D59" s="242">
        <f t="array" ref="D59">INDEX('Ind Result (1)'!$J$6:$J$105,MATCH(B59,'Ind Result (1)'!$C$6:$C$105,0))</f>
        <v>0</v>
      </c>
      <c r="E59" s="593">
        <f t="shared" si="15"/>
        <v>1</v>
      </c>
      <c r="F59" s="239"/>
      <c r="G59" s="239"/>
      <c r="H59" s="239"/>
      <c r="I59" s="239"/>
      <c r="J59" s="239"/>
      <c r="K59" s="239"/>
      <c r="M59" s="499"/>
      <c r="N59" s="499"/>
      <c r="O59" s="499"/>
      <c r="P59" s="499"/>
      <c r="Q59" s="499"/>
      <c r="R59" s="499"/>
      <c r="S59" s="499"/>
      <c r="T59" s="499"/>
      <c r="U59" s="499"/>
      <c r="V59" s="499"/>
      <c r="W59" s="499"/>
      <c r="Z59" s="499"/>
      <c r="AA59" s="499"/>
      <c r="AB59" s="499"/>
      <c r="AC59" s="499"/>
    </row>
    <row r="60" spans="1:29" ht="14.25" customHeight="1" x14ac:dyDescent="0.35">
      <c r="A60" s="592">
        <f>IF(B60&lt;&gt;"",COUNTA(B$6:B60),"")</f>
        <v>55</v>
      </c>
      <c r="B60" s="241">
        <f t="array" ref="B60">INDEX('Ind Result (1)'!C56:C175,1)</f>
        <v>0</v>
      </c>
      <c r="C60" s="599" t="str">
        <f>INDEX('Ind Result (1)'!D60:D180,1)</f>
        <v>T11</v>
      </c>
      <c r="D60" s="242">
        <f t="array" ref="D60">INDEX('Ind Result (1)'!$J$6:$J$105,MATCH(B60,'Ind Result (1)'!$C$6:$C$105,0))</f>
        <v>0</v>
      </c>
      <c r="E60" s="593">
        <f t="shared" si="15"/>
        <v>1</v>
      </c>
      <c r="F60" s="239"/>
      <c r="G60" s="239"/>
      <c r="H60" s="239"/>
      <c r="I60" s="239"/>
      <c r="J60" s="239"/>
      <c r="K60" s="239"/>
      <c r="M60" s="499"/>
      <c r="N60" s="499"/>
      <c r="O60" s="499"/>
      <c r="P60" s="499"/>
      <c r="Q60" s="499"/>
      <c r="R60" s="499"/>
      <c r="S60" s="499"/>
      <c r="T60" s="499"/>
      <c r="U60" s="499"/>
      <c r="V60" s="499"/>
      <c r="W60" s="499"/>
      <c r="Z60" s="499"/>
      <c r="AA60" s="499"/>
      <c r="AB60" s="499"/>
      <c r="AC60" s="499"/>
    </row>
    <row r="61" spans="1:29" ht="14.25" customHeight="1" x14ac:dyDescent="0.35">
      <c r="A61" s="592">
        <f>IF(B61&lt;&gt;"",COUNTA(B$6:B61),"")</f>
        <v>56</v>
      </c>
      <c r="B61" s="241">
        <f t="array" ref="B61">INDEX('Ind Result (1)'!C61:C180,1)</f>
        <v>0</v>
      </c>
      <c r="C61" s="599" t="str">
        <f>INDEX('Ind Result (1)'!D61:D181,1)</f>
        <v>T12</v>
      </c>
      <c r="D61" s="242">
        <f t="array" ref="D61">INDEX('Ind Result (1)'!$J$6:$J$105,MATCH(B61,'Ind Result (1)'!$C$6:$C$105,0))</f>
        <v>0</v>
      </c>
      <c r="E61" s="593">
        <f t="shared" si="15"/>
        <v>1</v>
      </c>
      <c r="F61" s="239"/>
      <c r="G61" s="239"/>
      <c r="H61" s="239"/>
      <c r="I61" s="239"/>
      <c r="J61" s="239"/>
      <c r="K61" s="239"/>
      <c r="M61" s="499"/>
      <c r="N61" s="499"/>
      <c r="O61" s="499"/>
      <c r="P61" s="499"/>
      <c r="Q61" s="499"/>
      <c r="R61" s="499"/>
      <c r="S61" s="499"/>
      <c r="T61" s="499"/>
      <c r="U61" s="499"/>
      <c r="V61" s="499"/>
      <c r="W61" s="499"/>
      <c r="Z61" s="499"/>
      <c r="AA61" s="499"/>
      <c r="AB61" s="499"/>
      <c r="AC61" s="499"/>
    </row>
    <row r="62" spans="1:29" ht="14.25" customHeight="1" x14ac:dyDescent="0.35">
      <c r="A62" s="592">
        <f>IF(B62&lt;&gt;"",COUNTA(B$6:B62),"")</f>
        <v>57</v>
      </c>
      <c r="B62" s="241">
        <f t="array" ref="B62">INDEX('Ind Result (1)'!C62:C181,1)</f>
        <v>0</v>
      </c>
      <c r="C62" s="599" t="str">
        <f>INDEX('Ind Result (1)'!D62:D182,1)</f>
        <v>T12</v>
      </c>
      <c r="D62" s="242">
        <f t="array" ref="D62">INDEX('Ind Result (1)'!$J$6:$J$105,MATCH(B62,'Ind Result (1)'!$C$6:$C$105,0))</f>
        <v>0</v>
      </c>
      <c r="E62" s="593">
        <f t="shared" si="15"/>
        <v>1</v>
      </c>
      <c r="F62" s="239"/>
      <c r="G62" s="239"/>
      <c r="H62" s="239"/>
      <c r="I62" s="239"/>
      <c r="J62" s="239"/>
      <c r="K62" s="239"/>
      <c r="M62" s="499"/>
      <c r="N62" s="499"/>
      <c r="O62" s="499"/>
      <c r="P62" s="499"/>
      <c r="Q62" s="499"/>
      <c r="R62" s="499"/>
      <c r="S62" s="499"/>
      <c r="T62" s="499"/>
      <c r="U62" s="499"/>
      <c r="V62" s="499"/>
      <c r="W62" s="499"/>
      <c r="Z62" s="499"/>
      <c r="AA62" s="499"/>
      <c r="AB62" s="499"/>
      <c r="AC62" s="499"/>
    </row>
    <row r="63" spans="1:29" ht="14.25" customHeight="1" x14ac:dyDescent="0.35">
      <c r="A63" s="592">
        <f>IF(B63&lt;&gt;"",COUNTA(B$6:B63),"")</f>
        <v>58</v>
      </c>
      <c r="B63" s="241">
        <f t="array" ref="B63">INDEX('Ind Result (1)'!C63:C182,1)</f>
        <v>0</v>
      </c>
      <c r="C63" s="599" t="str">
        <f>INDEX('Ind Result (1)'!D63:D183,1)</f>
        <v>T12</v>
      </c>
      <c r="D63" s="242">
        <f t="array" ref="D63">INDEX('Ind Result (1)'!$J$6:$J$105,MATCH(B63,'Ind Result (1)'!$C$6:$C$105,0))</f>
        <v>0</v>
      </c>
      <c r="E63" s="593">
        <f t="shared" si="15"/>
        <v>1</v>
      </c>
      <c r="F63" s="239"/>
      <c r="G63" s="239"/>
      <c r="H63" s="239"/>
      <c r="I63" s="239"/>
      <c r="J63" s="239"/>
      <c r="K63" s="239"/>
      <c r="M63" s="499"/>
      <c r="N63" s="499"/>
      <c r="O63" s="499"/>
      <c r="P63" s="499"/>
      <c r="Q63" s="499"/>
      <c r="R63" s="499"/>
      <c r="S63" s="499"/>
      <c r="T63" s="499"/>
      <c r="U63" s="499"/>
      <c r="V63" s="499"/>
      <c r="W63" s="499"/>
      <c r="Z63" s="499"/>
      <c r="AA63" s="499"/>
      <c r="AB63" s="499"/>
      <c r="AC63" s="499"/>
    </row>
    <row r="64" spans="1:29" ht="14.25" customHeight="1" x14ac:dyDescent="0.35">
      <c r="A64" s="592">
        <f>IF(B64&lt;&gt;"",COUNTA(B$6:B64),"")</f>
        <v>59</v>
      </c>
      <c r="B64" s="241">
        <f t="array" ref="B64">INDEX('Ind Result (1)'!C64:C183,1)</f>
        <v>0</v>
      </c>
      <c r="C64" s="599" t="str">
        <f>INDEX('Ind Result (1)'!D64:D184,1)</f>
        <v>T12</v>
      </c>
      <c r="D64" s="242">
        <f t="array" ref="D64">INDEX('Ind Result (1)'!$J$6:$J$105,MATCH(B64,'Ind Result (1)'!$C$6:$C$105,0))</f>
        <v>0</v>
      </c>
      <c r="E64" s="593">
        <f t="shared" si="15"/>
        <v>1</v>
      </c>
      <c r="F64" s="239"/>
      <c r="G64" s="239"/>
      <c r="H64" s="239"/>
      <c r="I64" s="239"/>
      <c r="J64" s="239"/>
      <c r="K64" s="239"/>
      <c r="M64" s="499"/>
      <c r="N64" s="499"/>
      <c r="O64" s="499"/>
      <c r="P64" s="499"/>
      <c r="Q64" s="499"/>
      <c r="R64" s="499"/>
      <c r="S64" s="499"/>
      <c r="T64" s="499"/>
      <c r="U64" s="499"/>
      <c r="V64" s="499"/>
      <c r="W64" s="499"/>
      <c r="Z64" s="499"/>
      <c r="AA64" s="499"/>
      <c r="AB64" s="499"/>
      <c r="AC64" s="499"/>
    </row>
    <row r="65" spans="1:29" ht="14.25" customHeight="1" x14ac:dyDescent="0.35">
      <c r="A65" s="592">
        <f>IF(B65&lt;&gt;"",COUNTA(B$6:B65),"")</f>
        <v>60</v>
      </c>
      <c r="B65" s="241">
        <f t="array" ref="B65">INDEX('Ind Result (1)'!C65:C184,1)</f>
        <v>0</v>
      </c>
      <c r="C65" s="599" t="str">
        <f>INDEX('Ind Result (1)'!D65:D185,1)</f>
        <v>T12</v>
      </c>
      <c r="D65" s="242">
        <f t="array" ref="D65">INDEX('Ind Result (1)'!$J$6:$J$105,MATCH(B65,'Ind Result (1)'!$C$6:$C$105,0))</f>
        <v>0</v>
      </c>
      <c r="E65" s="593">
        <f t="shared" si="15"/>
        <v>1</v>
      </c>
      <c r="F65" s="239"/>
      <c r="G65" s="239"/>
      <c r="H65" s="239"/>
      <c r="I65" s="239"/>
      <c r="J65" s="239"/>
      <c r="K65" s="239"/>
      <c r="M65" s="499"/>
      <c r="N65" s="499"/>
      <c r="O65" s="499"/>
      <c r="P65" s="499"/>
      <c r="Q65" s="499"/>
      <c r="R65" s="499"/>
      <c r="S65" s="499"/>
      <c r="T65" s="499"/>
      <c r="U65" s="499"/>
      <c r="V65" s="499"/>
      <c r="W65" s="499"/>
      <c r="Z65" s="499"/>
      <c r="AA65" s="499"/>
      <c r="AB65" s="499"/>
      <c r="AC65" s="499"/>
    </row>
    <row r="66" spans="1:29" ht="14.25" customHeight="1" x14ac:dyDescent="0.35">
      <c r="A66" s="592">
        <f>IF(B66&lt;&gt;"",COUNTA(B$6:B66),"")</f>
        <v>61</v>
      </c>
      <c r="B66" s="241">
        <f t="array" ref="B66">INDEX('Ind Result (1)'!C66:C185,1)</f>
        <v>0</v>
      </c>
      <c r="C66" s="599" t="str">
        <f>INDEX('Ind Result (1)'!D66:D186,1)</f>
        <v>T13</v>
      </c>
      <c r="D66" s="242">
        <f t="array" ref="D66">INDEX('Ind Result (1)'!$J$6:$J$105,MATCH(B66,'Ind Result (1)'!$C$6:$C$105,0))</f>
        <v>0</v>
      </c>
      <c r="E66" s="593">
        <f t="shared" si="15"/>
        <v>1</v>
      </c>
      <c r="F66" s="239"/>
      <c r="G66" s="239"/>
      <c r="H66" s="239"/>
      <c r="I66" s="239"/>
      <c r="J66" s="239"/>
      <c r="K66" s="239"/>
      <c r="M66" s="499"/>
      <c r="N66" s="499"/>
      <c r="O66" s="499"/>
      <c r="P66" s="499"/>
      <c r="Q66" s="499"/>
      <c r="R66" s="499"/>
      <c r="S66" s="499"/>
      <c r="T66" s="499"/>
      <c r="U66" s="499"/>
      <c r="V66" s="499"/>
      <c r="W66" s="499"/>
      <c r="Z66" s="499"/>
      <c r="AA66" s="499"/>
      <c r="AB66" s="499"/>
      <c r="AC66" s="499"/>
    </row>
    <row r="67" spans="1:29" ht="14.25" customHeight="1" x14ac:dyDescent="0.35">
      <c r="A67" s="592">
        <f>IF(B67&lt;&gt;"",COUNTA(B$6:B67),"")</f>
        <v>62</v>
      </c>
      <c r="B67" s="241">
        <f t="array" ref="B67">INDEX('Ind Result (1)'!C67:C186,1)</f>
        <v>0</v>
      </c>
      <c r="C67" s="599" t="str">
        <f>INDEX('Ind Result (1)'!D67:D187,1)</f>
        <v>T13</v>
      </c>
      <c r="D67" s="242">
        <f t="array" ref="D67">INDEX('Ind Result (1)'!$J$6:$J$105,MATCH(B67,'Ind Result (1)'!$C$6:$C$105,0))</f>
        <v>0</v>
      </c>
      <c r="E67" s="593">
        <f t="shared" si="15"/>
        <v>1</v>
      </c>
      <c r="F67" s="239"/>
      <c r="G67" s="239"/>
      <c r="H67" s="239"/>
      <c r="I67" s="239"/>
      <c r="J67" s="239"/>
      <c r="K67" s="239"/>
      <c r="M67" s="499"/>
      <c r="N67" s="499"/>
      <c r="O67" s="499"/>
      <c r="P67" s="499"/>
      <c r="Q67" s="499"/>
      <c r="R67" s="499"/>
      <c r="S67" s="499"/>
      <c r="T67" s="499"/>
      <c r="U67" s="499"/>
      <c r="V67" s="499"/>
      <c r="W67" s="499"/>
      <c r="Z67" s="499"/>
      <c r="AA67" s="499"/>
      <c r="AB67" s="499"/>
      <c r="AC67" s="499"/>
    </row>
    <row r="68" spans="1:29" ht="14.25" customHeight="1" x14ac:dyDescent="0.35">
      <c r="A68" s="592">
        <f>IF(B68&lt;&gt;"",COUNTA(B$6:B68),"")</f>
        <v>63</v>
      </c>
      <c r="B68" s="241">
        <f t="array" ref="B68">INDEX('Ind Result (1)'!C68:C187,1)</f>
        <v>0</v>
      </c>
      <c r="C68" s="599" t="str">
        <f>INDEX('Ind Result (1)'!D68:D188,1)</f>
        <v>T13</v>
      </c>
      <c r="D68" s="242">
        <f t="array" ref="D68">INDEX('Ind Result (1)'!$J$6:$J$105,MATCH(B68,'Ind Result (1)'!$C$6:$C$105,0))</f>
        <v>0</v>
      </c>
      <c r="E68" s="593">
        <f t="shared" si="15"/>
        <v>1</v>
      </c>
      <c r="F68" s="239"/>
      <c r="G68" s="239"/>
      <c r="H68" s="239"/>
      <c r="I68" s="239"/>
      <c r="J68" s="239"/>
      <c r="K68" s="239"/>
      <c r="M68" s="499"/>
      <c r="N68" s="499"/>
      <c r="O68" s="499"/>
      <c r="P68" s="499"/>
      <c r="Q68" s="499"/>
      <c r="R68" s="499"/>
      <c r="S68" s="499"/>
      <c r="T68" s="499"/>
      <c r="U68" s="499"/>
      <c r="V68" s="499"/>
      <c r="W68" s="499"/>
      <c r="Z68" s="499"/>
      <c r="AA68" s="499"/>
      <c r="AB68" s="499"/>
      <c r="AC68" s="499"/>
    </row>
    <row r="69" spans="1:29" ht="14.25" customHeight="1" x14ac:dyDescent="0.35">
      <c r="A69" s="592">
        <f>IF(B69&lt;&gt;"",COUNTA(B$6:B69),"")</f>
        <v>64</v>
      </c>
      <c r="B69" s="241">
        <f t="array" ref="B69">INDEX('Ind Result (1)'!C69:C188,1)</f>
        <v>0</v>
      </c>
      <c r="C69" s="599" t="str">
        <f>INDEX('Ind Result (1)'!D69:D189,1)</f>
        <v>T13</v>
      </c>
      <c r="D69" s="242">
        <f t="array" ref="D69">INDEX('Ind Result (1)'!$J$6:$J$105,MATCH(B69,'Ind Result (1)'!$C$6:$C$105,0))</f>
        <v>0</v>
      </c>
      <c r="E69" s="593">
        <f t="shared" si="15"/>
        <v>1</v>
      </c>
      <c r="F69" s="239"/>
      <c r="G69" s="239"/>
      <c r="H69" s="239"/>
      <c r="I69" s="239"/>
      <c r="J69" s="239"/>
      <c r="K69" s="239"/>
    </row>
    <row r="70" spans="1:29" ht="14.25" customHeight="1" x14ac:dyDescent="0.35">
      <c r="A70" s="592">
        <f>IF(B70&lt;&gt;"",COUNTA(B$6:B70),"")</f>
        <v>65</v>
      </c>
      <c r="B70" s="241">
        <f t="array" ref="B70">INDEX('Ind Result (1)'!C70:C189,1)</f>
        <v>0</v>
      </c>
      <c r="C70" s="599" t="str">
        <f>INDEX('Ind Result (1)'!D70:D190,1)</f>
        <v>T13</v>
      </c>
      <c r="D70" s="242">
        <f t="array" ref="D70">INDEX('Ind Result (1)'!$J$6:$J$105,MATCH(B70,'Ind Result (1)'!$C$6:$C$105,0))</f>
        <v>0</v>
      </c>
      <c r="E70" s="593">
        <f t="shared" ref="E70:E101" si="16">_xlfn.RANK.EQ(D70, $D$6:$D$124) + IFERROR(VLOOKUP(B70, $P$6:$X$16, 9, 0) - 1, 0)</f>
        <v>1</v>
      </c>
      <c r="F70" s="239"/>
      <c r="G70" s="239"/>
      <c r="H70" s="239"/>
      <c r="I70" s="239"/>
      <c r="J70" s="239"/>
      <c r="K70" s="239"/>
    </row>
    <row r="71" spans="1:29" ht="14.25" customHeight="1" x14ac:dyDescent="0.35">
      <c r="A71" s="592">
        <f>IF(B71&lt;&gt;"",COUNTA(B$6:B71),"")</f>
        <v>66</v>
      </c>
      <c r="B71" s="241">
        <f t="array" ref="B71">INDEX('Ind Result (1)'!C71:C190,1)</f>
        <v>0</v>
      </c>
      <c r="C71" s="599" t="str">
        <f>INDEX('Ind Result (1)'!D71:D191,1)</f>
        <v>T14</v>
      </c>
      <c r="D71" s="242">
        <f t="array" ref="D71">INDEX('Ind Result (1)'!$J$6:$J$105,MATCH(B71,'Ind Result (1)'!$C$6:$C$105,0))</f>
        <v>0</v>
      </c>
      <c r="E71" s="593">
        <f t="shared" si="16"/>
        <v>1</v>
      </c>
      <c r="F71" s="239"/>
      <c r="G71" s="239"/>
      <c r="H71" s="239"/>
      <c r="I71" s="239"/>
      <c r="J71" s="239"/>
      <c r="K71" s="239"/>
    </row>
    <row r="72" spans="1:29" ht="14.25" customHeight="1" x14ac:dyDescent="0.35">
      <c r="A72" s="592">
        <f>IF(B72&lt;&gt;"",COUNTA(B$6:B72),"")</f>
        <v>67</v>
      </c>
      <c r="B72" s="241">
        <f t="array" ref="B72">INDEX('Ind Result (1)'!C72:C191,1)</f>
        <v>0</v>
      </c>
      <c r="C72" s="599" t="str">
        <f>INDEX('Ind Result (1)'!D72:D192,1)</f>
        <v>T14</v>
      </c>
      <c r="D72" s="242">
        <f t="array" ref="D72">INDEX('Ind Result (1)'!$J$6:$J$105,MATCH(B72,'Ind Result (1)'!$C$6:$C$105,0))</f>
        <v>0</v>
      </c>
      <c r="E72" s="593">
        <f t="shared" si="16"/>
        <v>1</v>
      </c>
      <c r="F72" s="239"/>
      <c r="G72" s="239"/>
      <c r="H72" s="239"/>
      <c r="I72" s="239"/>
      <c r="J72" s="239"/>
      <c r="K72" s="239"/>
    </row>
    <row r="73" spans="1:29" ht="14.25" customHeight="1" x14ac:dyDescent="0.35">
      <c r="A73" s="592">
        <f>IF(B73&lt;&gt;"",COUNTA(B$6:B73),"")</f>
        <v>68</v>
      </c>
      <c r="B73" s="241">
        <f t="array" ref="B73">INDEX('Ind Result (1)'!C73:C192,1)</f>
        <v>0</v>
      </c>
      <c r="C73" s="599" t="str">
        <f>INDEX('Ind Result (1)'!D73:D193,1)</f>
        <v>T14</v>
      </c>
      <c r="D73" s="242">
        <f t="array" ref="D73">INDEX('Ind Result (1)'!$J$6:$J$105,MATCH(B73,'Ind Result (1)'!$C$6:$C$105,0))</f>
        <v>0</v>
      </c>
      <c r="E73" s="593">
        <f t="shared" si="16"/>
        <v>1</v>
      </c>
      <c r="F73" s="239"/>
      <c r="G73" s="239"/>
      <c r="H73" s="239"/>
      <c r="I73" s="239"/>
      <c r="J73" s="239"/>
      <c r="K73" s="239"/>
      <c r="N73" s="238"/>
      <c r="O73" s="238"/>
      <c r="P73" s="238"/>
      <c r="Q73" s="238"/>
      <c r="R73" s="238"/>
      <c r="S73" s="238"/>
      <c r="T73" s="238"/>
      <c r="U73" s="238"/>
      <c r="V73" s="238"/>
      <c r="W73" s="238"/>
    </row>
    <row r="74" spans="1:29" ht="14.25" customHeight="1" x14ac:dyDescent="0.35">
      <c r="A74" s="592">
        <f>IF(B74&lt;&gt;"",COUNTA(B$6:B74),"")</f>
        <v>69</v>
      </c>
      <c r="B74" s="241">
        <f t="array" ref="B74">INDEX('Ind Result (1)'!C74:C193,1)</f>
        <v>0</v>
      </c>
      <c r="C74" s="599" t="str">
        <f>INDEX('Ind Result (1)'!D74:D194,1)</f>
        <v>T14</v>
      </c>
      <c r="D74" s="242">
        <f t="array" ref="D74">INDEX('Ind Result (1)'!$J$6:$J$105,MATCH(B74,'Ind Result (1)'!$C$6:$C$105,0))</f>
        <v>0</v>
      </c>
      <c r="E74" s="593">
        <f t="shared" si="16"/>
        <v>1</v>
      </c>
      <c r="F74" s="239"/>
      <c r="G74" s="239"/>
      <c r="H74" s="239"/>
      <c r="I74" s="239"/>
      <c r="J74" s="239"/>
      <c r="K74" s="239"/>
      <c r="N74" s="238"/>
      <c r="O74" s="238"/>
      <c r="P74" s="238"/>
      <c r="Q74" s="238"/>
      <c r="R74" s="238"/>
      <c r="S74" s="238"/>
      <c r="T74" s="238"/>
      <c r="U74" s="238"/>
      <c r="V74" s="238"/>
      <c r="W74" s="238"/>
    </row>
    <row r="75" spans="1:29" ht="14.25" customHeight="1" x14ac:dyDescent="0.35">
      <c r="A75" s="592">
        <f>IF(B75&lt;&gt;"",COUNTA(B$6:B75),"")</f>
        <v>70</v>
      </c>
      <c r="B75" s="241">
        <f t="array" ref="B75">INDEX('Ind Result (1)'!C75:C194,1)</f>
        <v>0</v>
      </c>
      <c r="C75" s="599" t="str">
        <f>INDEX('Ind Result (1)'!D75:D195,1)</f>
        <v>T14</v>
      </c>
      <c r="D75" s="242">
        <f t="array" ref="D75">INDEX('Ind Result (1)'!$J$6:$J$105,MATCH(B75,'Ind Result (1)'!$C$6:$C$105,0))</f>
        <v>0</v>
      </c>
      <c r="E75" s="593">
        <f t="shared" si="16"/>
        <v>1</v>
      </c>
      <c r="F75" s="239"/>
      <c r="G75" s="239"/>
      <c r="H75" s="239"/>
      <c r="I75" s="239"/>
      <c r="J75" s="239"/>
      <c r="K75" s="239"/>
      <c r="N75" s="238"/>
      <c r="O75" s="238"/>
      <c r="P75" s="238"/>
      <c r="Q75" s="238"/>
      <c r="R75" s="238"/>
      <c r="S75" s="238"/>
      <c r="T75" s="238"/>
      <c r="U75" s="238"/>
      <c r="V75" s="238"/>
      <c r="W75" s="238"/>
    </row>
    <row r="76" spans="1:29" ht="14.25" customHeight="1" x14ac:dyDescent="0.35">
      <c r="A76" s="592">
        <f>IF(B76&lt;&gt;"",COUNTA(B$6:B76),"")</f>
        <v>71</v>
      </c>
      <c r="B76" s="241">
        <f t="array" ref="B76">INDEX('Ind Result (1)'!C76:C195,1)</f>
        <v>0</v>
      </c>
      <c r="C76" s="599" t="str">
        <f>INDEX('Ind Result (1)'!D76:D196,1)</f>
        <v>T15</v>
      </c>
      <c r="D76" s="242">
        <f t="array" ref="D76">INDEX('Ind Result (1)'!$J$6:$J$105,MATCH(B76,'Ind Result (1)'!$C$6:$C$105,0))</f>
        <v>0</v>
      </c>
      <c r="E76" s="593">
        <f t="shared" si="16"/>
        <v>1</v>
      </c>
      <c r="F76" s="239"/>
      <c r="G76" s="239"/>
      <c r="H76" s="239"/>
      <c r="I76" s="239"/>
      <c r="J76" s="239"/>
      <c r="K76" s="239"/>
      <c r="N76" s="238"/>
      <c r="O76" s="238"/>
      <c r="P76" s="238"/>
      <c r="Q76" s="238"/>
      <c r="R76" s="238"/>
      <c r="S76" s="238"/>
      <c r="T76" s="238"/>
      <c r="U76" s="238"/>
      <c r="V76" s="238"/>
      <c r="W76" s="238"/>
    </row>
    <row r="77" spans="1:29" ht="14.25" customHeight="1" x14ac:dyDescent="0.35">
      <c r="A77" s="592">
        <f>IF(B77&lt;&gt;"",COUNTA(B$6:B77),"")</f>
        <v>72</v>
      </c>
      <c r="B77" s="241">
        <f t="array" ref="B77">INDEX('Ind Result (1)'!C77:C196,1)</f>
        <v>0</v>
      </c>
      <c r="C77" s="599" t="str">
        <f>INDEX('Ind Result (1)'!D77:D197,1)</f>
        <v>T15</v>
      </c>
      <c r="D77" s="242">
        <f t="array" ref="D77">INDEX('Ind Result (1)'!$J$6:$J$105,MATCH(B77,'Ind Result (1)'!$C$6:$C$105,0))</f>
        <v>0</v>
      </c>
      <c r="E77" s="593">
        <f t="shared" si="16"/>
        <v>1</v>
      </c>
      <c r="F77" s="239"/>
      <c r="G77" s="239"/>
      <c r="H77" s="239"/>
      <c r="I77" s="239"/>
      <c r="J77" s="239"/>
      <c r="K77" s="239"/>
      <c r="N77" s="238"/>
      <c r="O77" s="238"/>
      <c r="P77" s="238"/>
      <c r="Q77" s="238"/>
      <c r="R77" s="238"/>
      <c r="S77" s="238"/>
      <c r="T77" s="238"/>
      <c r="U77" s="238"/>
      <c r="V77" s="238"/>
      <c r="W77" s="238"/>
    </row>
    <row r="78" spans="1:29" ht="14.25" customHeight="1" x14ac:dyDescent="0.35">
      <c r="A78" s="592">
        <f>IF(B78&lt;&gt;"",COUNTA(B$6:B78),"")</f>
        <v>73</v>
      </c>
      <c r="B78" s="241">
        <f t="array" ref="B78">INDEX('Ind Result (1)'!C78:C197,1)</f>
        <v>0</v>
      </c>
      <c r="C78" s="599" t="str">
        <f>INDEX('Ind Result (1)'!D78:D198,1)</f>
        <v>T15</v>
      </c>
      <c r="D78" s="242">
        <f t="array" ref="D78">INDEX('Ind Result (1)'!$J$6:$J$105,MATCH(B78,'Ind Result (1)'!$C$6:$C$105,0))</f>
        <v>0</v>
      </c>
      <c r="E78" s="593">
        <f t="shared" si="16"/>
        <v>1</v>
      </c>
      <c r="F78" s="239"/>
      <c r="G78" s="239"/>
      <c r="H78" s="239"/>
      <c r="I78" s="239"/>
      <c r="J78" s="239"/>
      <c r="K78" s="239"/>
      <c r="N78" s="238"/>
      <c r="O78" s="238"/>
      <c r="P78" s="238"/>
      <c r="Q78" s="238"/>
      <c r="R78" s="238"/>
      <c r="S78" s="238"/>
      <c r="T78" s="238"/>
      <c r="U78" s="238"/>
      <c r="V78" s="238"/>
      <c r="W78" s="238"/>
    </row>
    <row r="79" spans="1:29" ht="14.25" customHeight="1" x14ac:dyDescent="0.35">
      <c r="A79" s="592">
        <f>IF(B79&lt;&gt;"",COUNTA(B$6:B79),"")</f>
        <v>74</v>
      </c>
      <c r="B79" s="241">
        <f t="array" ref="B79">INDEX('Ind Result (1)'!C79:C198,1)</f>
        <v>0</v>
      </c>
      <c r="C79" s="599" t="str">
        <f>INDEX('Ind Result (1)'!D79:D199,1)</f>
        <v>T15</v>
      </c>
      <c r="D79" s="242">
        <f t="array" ref="D79">INDEX('Ind Result (1)'!$J$6:$J$105,MATCH(B79,'Ind Result (1)'!$C$6:$C$105,0))</f>
        <v>0</v>
      </c>
      <c r="E79" s="593">
        <f t="shared" si="16"/>
        <v>1</v>
      </c>
      <c r="F79" s="239"/>
      <c r="G79" s="239"/>
      <c r="H79" s="239"/>
      <c r="I79" s="239"/>
      <c r="J79" s="239"/>
      <c r="K79" s="239"/>
      <c r="N79" s="238"/>
      <c r="O79" s="238"/>
      <c r="P79" s="238"/>
      <c r="Q79" s="238"/>
      <c r="R79" s="238"/>
      <c r="S79" s="238"/>
      <c r="T79" s="238"/>
      <c r="U79" s="238"/>
      <c r="V79" s="238"/>
      <c r="W79" s="238"/>
    </row>
    <row r="80" spans="1:29" ht="14.25" customHeight="1" x14ac:dyDescent="0.35">
      <c r="A80" s="592">
        <f>IF(B80&lt;&gt;"",COUNTA(B$6:B80),"")</f>
        <v>75</v>
      </c>
      <c r="B80" s="241">
        <f t="array" ref="B80">INDEX('Ind Result (1)'!C80:C199,1)</f>
        <v>0</v>
      </c>
      <c r="C80" s="599" t="str">
        <f>INDEX('Ind Result (1)'!D80:D200,1)</f>
        <v>T15</v>
      </c>
      <c r="D80" s="242">
        <f t="array" ref="D80">INDEX('Ind Result (1)'!$J$6:$J$105,MATCH(B80,'Ind Result (1)'!$C$6:$C$105,0))</f>
        <v>0</v>
      </c>
      <c r="E80" s="593">
        <f t="shared" si="16"/>
        <v>1</v>
      </c>
      <c r="F80" s="239"/>
      <c r="G80" s="239"/>
      <c r="H80" s="239"/>
      <c r="I80" s="239"/>
      <c r="J80" s="239"/>
      <c r="K80" s="239"/>
      <c r="N80" s="238"/>
      <c r="O80" s="238"/>
      <c r="P80" s="238"/>
      <c r="Q80" s="238"/>
      <c r="R80" s="238"/>
      <c r="S80" s="238"/>
      <c r="T80" s="238"/>
      <c r="U80" s="238"/>
      <c r="V80" s="238"/>
      <c r="W80" s="238"/>
    </row>
    <row r="81" spans="1:23" ht="14.25" customHeight="1" x14ac:dyDescent="0.35">
      <c r="A81" s="592">
        <f>IF(B81&lt;&gt;"",COUNTA(B$6:B81),"")</f>
        <v>76</v>
      </c>
      <c r="B81" s="241">
        <f t="array" ref="B81">INDEX('Ind Result (1)'!C81:C200,1)</f>
        <v>0</v>
      </c>
      <c r="C81" s="599" t="str">
        <f>INDEX('Ind Result (1)'!D81:D201,1)</f>
        <v>T16</v>
      </c>
      <c r="D81" s="242">
        <f t="array" ref="D81">INDEX('Ind Result (1)'!$J$6:$J$105,MATCH(B81,'Ind Result (1)'!$C$6:$C$105,0))</f>
        <v>0</v>
      </c>
      <c r="E81" s="593">
        <f t="shared" si="16"/>
        <v>1</v>
      </c>
      <c r="F81" s="239"/>
      <c r="G81" s="239"/>
      <c r="H81" s="239"/>
      <c r="I81" s="239"/>
      <c r="J81" s="239"/>
      <c r="K81" s="239"/>
      <c r="N81" s="238"/>
      <c r="O81" s="238"/>
      <c r="P81" s="238"/>
      <c r="Q81" s="238"/>
      <c r="R81" s="238"/>
      <c r="S81" s="238"/>
      <c r="T81" s="238"/>
      <c r="U81" s="238"/>
      <c r="V81" s="238"/>
      <c r="W81" s="238"/>
    </row>
    <row r="82" spans="1:23" ht="14.25" customHeight="1" x14ac:dyDescent="0.35">
      <c r="A82" s="592">
        <f>IF(B82&lt;&gt;"",COUNTA(B$6:B82),"")</f>
        <v>77</v>
      </c>
      <c r="B82" s="241">
        <f t="array" ref="B82">INDEX('Ind Result (1)'!C82:C201,1)</f>
        <v>0</v>
      </c>
      <c r="C82" s="599" t="str">
        <f>INDEX('Ind Result (1)'!D82:D202,1)</f>
        <v>T16</v>
      </c>
      <c r="D82" s="242">
        <f t="array" ref="D82">INDEX('Ind Result (1)'!$J$6:$J$105,MATCH(B82,'Ind Result (1)'!$C$6:$C$105,0))</f>
        <v>0</v>
      </c>
      <c r="E82" s="593">
        <f t="shared" si="16"/>
        <v>1</v>
      </c>
      <c r="F82" s="239"/>
      <c r="G82" s="239"/>
      <c r="H82" s="239"/>
      <c r="I82" s="239"/>
      <c r="J82" s="239"/>
      <c r="K82" s="239"/>
      <c r="N82" s="238"/>
      <c r="O82" s="238"/>
      <c r="P82" s="238"/>
      <c r="Q82" s="238"/>
      <c r="R82" s="238"/>
      <c r="S82" s="238"/>
      <c r="T82" s="238"/>
      <c r="U82" s="238"/>
      <c r="V82" s="238"/>
      <c r="W82" s="238"/>
    </row>
    <row r="83" spans="1:23" ht="14.25" customHeight="1" x14ac:dyDescent="0.35">
      <c r="A83" s="592">
        <f>IF(B83&lt;&gt;"",COUNTA(B$6:B83),"")</f>
        <v>78</v>
      </c>
      <c r="B83" s="241">
        <f t="array" ref="B83">INDEX('Ind Result (1)'!C83:C202,1)</f>
        <v>0</v>
      </c>
      <c r="C83" s="599" t="str">
        <f>INDEX('Ind Result (1)'!D83:D203,1)</f>
        <v>T16</v>
      </c>
      <c r="D83" s="242">
        <f t="array" ref="D83">INDEX('Ind Result (1)'!$J$6:$J$105,MATCH(B83,'Ind Result (1)'!$C$6:$C$105,0))</f>
        <v>0</v>
      </c>
      <c r="E83" s="593">
        <f t="shared" si="16"/>
        <v>1</v>
      </c>
      <c r="F83" s="239"/>
      <c r="G83" s="239"/>
      <c r="H83" s="239"/>
      <c r="I83" s="239"/>
      <c r="J83" s="239"/>
      <c r="K83" s="239"/>
      <c r="N83" s="238"/>
      <c r="O83" s="238"/>
      <c r="P83" s="238"/>
      <c r="Q83" s="238"/>
      <c r="R83" s="238"/>
      <c r="S83" s="238"/>
      <c r="T83" s="238"/>
      <c r="U83" s="238"/>
      <c r="V83" s="238"/>
      <c r="W83" s="238"/>
    </row>
    <row r="84" spans="1:23" ht="14.25" customHeight="1" x14ac:dyDescent="0.35">
      <c r="A84" s="592">
        <f>IF(B84&lt;&gt;"",COUNTA(B$6:B84),"")</f>
        <v>79</v>
      </c>
      <c r="B84" s="241">
        <f t="array" ref="B84">INDEX('Ind Result (1)'!C84:C203,1)</f>
        <v>0</v>
      </c>
      <c r="C84" s="599" t="str">
        <f>INDEX('Ind Result (1)'!D84:D204,1)</f>
        <v>T16</v>
      </c>
      <c r="D84" s="242">
        <f t="array" ref="D84">INDEX('Ind Result (1)'!$J$6:$J$105,MATCH(B84,'Ind Result (1)'!$C$6:$C$105,0))</f>
        <v>0</v>
      </c>
      <c r="E84" s="593">
        <f t="shared" si="16"/>
        <v>1</v>
      </c>
      <c r="F84" s="239"/>
      <c r="G84" s="239"/>
      <c r="H84" s="239"/>
      <c r="I84" s="239"/>
      <c r="J84" s="239"/>
      <c r="K84" s="239"/>
      <c r="N84" s="238"/>
      <c r="O84" s="238"/>
      <c r="P84" s="238"/>
      <c r="Q84" s="238"/>
      <c r="R84" s="238"/>
      <c r="S84" s="238"/>
      <c r="T84" s="238"/>
      <c r="U84" s="238"/>
      <c r="V84" s="238"/>
      <c r="W84" s="238"/>
    </row>
    <row r="85" spans="1:23" ht="14.25" customHeight="1" x14ac:dyDescent="0.35">
      <c r="A85" s="592">
        <f>IF(B85&lt;&gt;"",COUNTA(B$6:B85),"")</f>
        <v>80</v>
      </c>
      <c r="B85" s="241">
        <f t="array" ref="B85">INDEX('Ind Result (1)'!C85:C204,1)</f>
        <v>0</v>
      </c>
      <c r="C85" s="599" t="str">
        <f>INDEX('Ind Result (1)'!D85:D205,1)</f>
        <v>T16</v>
      </c>
      <c r="D85" s="242">
        <f t="array" ref="D85">INDEX('Ind Result (1)'!$J$6:$J$105,MATCH(B85,'Ind Result (1)'!$C$6:$C$105,0))</f>
        <v>0</v>
      </c>
      <c r="E85" s="593">
        <f t="shared" si="16"/>
        <v>1</v>
      </c>
      <c r="F85" s="239"/>
      <c r="G85" s="239"/>
      <c r="H85" s="239"/>
      <c r="I85" s="239"/>
      <c r="J85" s="239"/>
      <c r="K85" s="239"/>
      <c r="N85" s="238"/>
      <c r="O85" s="238"/>
      <c r="P85" s="238"/>
      <c r="Q85" s="238"/>
      <c r="R85" s="238"/>
      <c r="S85" s="238"/>
      <c r="T85" s="238"/>
      <c r="U85" s="238"/>
      <c r="V85" s="238"/>
      <c r="W85" s="238"/>
    </row>
    <row r="86" spans="1:23" ht="14.25" customHeight="1" x14ac:dyDescent="0.35">
      <c r="A86" s="592">
        <f>IF(B86&lt;&gt;"",COUNTA(B$6:B86),"")</f>
        <v>81</v>
      </c>
      <c r="B86" s="241">
        <f t="array" ref="B86">INDEX('Ind Result (1)'!C86:C205,1)</f>
        <v>0</v>
      </c>
      <c r="C86" s="599" t="str">
        <f>INDEX('Ind Result (1)'!D86:D206,1)</f>
        <v>T17</v>
      </c>
      <c r="D86" s="242">
        <f t="array" ref="D86">INDEX('Ind Result (1)'!$J$6:$J$105,MATCH(B86,'Ind Result (1)'!$C$6:$C$105,0))</f>
        <v>0</v>
      </c>
      <c r="E86" s="593">
        <f t="shared" si="16"/>
        <v>1</v>
      </c>
      <c r="F86" s="239"/>
      <c r="G86" s="239"/>
      <c r="H86" s="239"/>
      <c r="I86" s="239"/>
      <c r="J86" s="239"/>
      <c r="K86" s="239"/>
      <c r="N86" s="238"/>
      <c r="O86" s="238"/>
      <c r="P86" s="238"/>
      <c r="Q86" s="238"/>
      <c r="R86" s="238"/>
      <c r="S86" s="238"/>
      <c r="T86" s="238"/>
      <c r="U86" s="238"/>
      <c r="V86" s="238"/>
      <c r="W86" s="238"/>
    </row>
    <row r="87" spans="1:23" ht="14.25" customHeight="1" x14ac:dyDescent="0.35">
      <c r="A87" s="592">
        <f>IF(B87&lt;&gt;"",COUNTA(B$6:B87),"")</f>
        <v>82</v>
      </c>
      <c r="B87" s="241">
        <f t="array" ref="B87">INDEX('Ind Result (1)'!C87:C206,1)</f>
        <v>0</v>
      </c>
      <c r="C87" s="599" t="str">
        <f>INDEX('Ind Result (1)'!D87:D207,1)</f>
        <v>T17</v>
      </c>
      <c r="D87" s="242">
        <f t="array" ref="D87">INDEX('Ind Result (1)'!$J$6:$J$105,MATCH(B87,'Ind Result (1)'!$C$6:$C$105,0))</f>
        <v>0</v>
      </c>
      <c r="E87" s="593">
        <f t="shared" si="16"/>
        <v>1</v>
      </c>
      <c r="F87" s="239"/>
      <c r="G87" s="239"/>
      <c r="H87" s="239"/>
      <c r="I87" s="239"/>
      <c r="J87" s="239"/>
      <c r="K87" s="239"/>
      <c r="N87" s="238"/>
      <c r="O87" s="238"/>
      <c r="P87" s="238"/>
      <c r="Q87" s="238"/>
      <c r="R87" s="238"/>
      <c r="S87" s="238"/>
      <c r="T87" s="238"/>
      <c r="U87" s="238"/>
      <c r="V87" s="238"/>
      <c r="W87" s="238"/>
    </row>
    <row r="88" spans="1:23" ht="14.25" customHeight="1" x14ac:dyDescent="0.35">
      <c r="A88" s="592">
        <f>IF(B88&lt;&gt;"",COUNTA(B$6:B88),"")</f>
        <v>83</v>
      </c>
      <c r="B88" s="241">
        <f t="array" ref="B88">INDEX('Ind Result (1)'!C88:C207,1)</f>
        <v>0</v>
      </c>
      <c r="C88" s="599" t="str">
        <f>INDEX('Ind Result (1)'!D88:D208,1)</f>
        <v>T17</v>
      </c>
      <c r="D88" s="242">
        <f t="array" ref="D88">INDEX('Ind Result (1)'!$J$6:$J$105,MATCH(B88,'Ind Result (1)'!$C$6:$C$105,0))</f>
        <v>0</v>
      </c>
      <c r="E88" s="593">
        <f t="shared" si="16"/>
        <v>1</v>
      </c>
      <c r="F88" s="239"/>
      <c r="G88" s="239"/>
      <c r="H88" s="239"/>
      <c r="I88" s="239"/>
      <c r="J88" s="239"/>
      <c r="K88" s="239"/>
      <c r="N88" s="238"/>
      <c r="O88" s="238"/>
      <c r="P88" s="238"/>
      <c r="Q88" s="238"/>
      <c r="R88" s="238"/>
      <c r="S88" s="238"/>
      <c r="T88" s="238"/>
      <c r="U88" s="238"/>
      <c r="V88" s="238"/>
      <c r="W88" s="238"/>
    </row>
    <row r="89" spans="1:23" ht="14.25" customHeight="1" x14ac:dyDescent="0.35">
      <c r="A89" s="592">
        <f>IF(B89&lt;&gt;"",COUNTA(B$6:B89),"")</f>
        <v>84</v>
      </c>
      <c r="B89" s="241">
        <f t="array" ref="B89">INDEX('Ind Result (1)'!C89:C208,1)</f>
        <v>0</v>
      </c>
      <c r="C89" s="599" t="str">
        <f>INDEX('Ind Result (1)'!D89:D209,1)</f>
        <v>T17</v>
      </c>
      <c r="D89" s="242">
        <f t="array" ref="D89">INDEX('Ind Result (1)'!$J$6:$J$105,MATCH(B89,'Ind Result (1)'!$C$6:$C$105,0))</f>
        <v>0</v>
      </c>
      <c r="E89" s="593">
        <f t="shared" si="16"/>
        <v>1</v>
      </c>
      <c r="F89" s="239"/>
      <c r="G89" s="239"/>
      <c r="H89" s="239"/>
      <c r="I89" s="239"/>
      <c r="J89" s="239"/>
      <c r="K89" s="239"/>
      <c r="N89" s="238"/>
      <c r="O89" s="238"/>
      <c r="P89" s="238"/>
      <c r="Q89" s="238"/>
      <c r="R89" s="238"/>
      <c r="S89" s="238"/>
      <c r="T89" s="238"/>
      <c r="U89" s="238"/>
      <c r="V89" s="238"/>
      <c r="W89" s="238"/>
    </row>
    <row r="90" spans="1:23" ht="14.25" customHeight="1" x14ac:dyDescent="0.35">
      <c r="A90" s="592">
        <f>IF(B90&lt;&gt;"",COUNTA(B$6:B90),"")</f>
        <v>85</v>
      </c>
      <c r="B90" s="241">
        <f t="array" ref="B90">INDEX('Ind Result (1)'!C90:C209,1)</f>
        <v>0</v>
      </c>
      <c r="C90" s="599" t="str">
        <f>INDEX('Ind Result (1)'!D90:D210,1)</f>
        <v>T17</v>
      </c>
      <c r="D90" s="242">
        <f t="array" ref="D90">INDEX('Ind Result (1)'!$J$6:$J$105,MATCH(B90,'Ind Result (1)'!$C$6:$C$105,0))</f>
        <v>0</v>
      </c>
      <c r="E90" s="593">
        <f t="shared" si="16"/>
        <v>1</v>
      </c>
      <c r="F90" s="239"/>
      <c r="G90" s="239"/>
      <c r="H90" s="239"/>
      <c r="I90" s="239"/>
      <c r="J90" s="239"/>
      <c r="K90" s="239"/>
      <c r="N90" s="238"/>
      <c r="O90" s="238"/>
      <c r="P90" s="238"/>
      <c r="Q90" s="238"/>
      <c r="R90" s="238"/>
      <c r="S90" s="238"/>
      <c r="T90" s="238"/>
      <c r="U90" s="238"/>
      <c r="V90" s="238"/>
      <c r="W90" s="238"/>
    </row>
    <row r="91" spans="1:23" ht="14.25" customHeight="1" x14ac:dyDescent="0.35">
      <c r="A91" s="592">
        <f>IF(B91&lt;&gt;"",COUNTA(B$6:B91),"")</f>
        <v>86</v>
      </c>
      <c r="B91" s="241">
        <f t="array" ref="B91">INDEX('Ind Result (1)'!C91:C210,1)</f>
        <v>0</v>
      </c>
      <c r="C91" s="599" t="str">
        <f>INDEX('Ind Result (1)'!D91:D211,1)</f>
        <v>T18</v>
      </c>
      <c r="D91" s="242">
        <f t="array" ref="D91">INDEX('Ind Result (1)'!$J$6:$J$105,MATCH(B91,'Ind Result (1)'!$C$6:$C$105,0))</f>
        <v>0</v>
      </c>
      <c r="E91" s="593">
        <f t="shared" si="16"/>
        <v>1</v>
      </c>
      <c r="F91" s="239"/>
      <c r="G91" s="239"/>
      <c r="H91" s="239"/>
      <c r="I91" s="239"/>
      <c r="J91" s="239"/>
      <c r="K91" s="239"/>
      <c r="N91" s="238"/>
      <c r="O91" s="238"/>
      <c r="P91" s="238"/>
      <c r="Q91" s="238"/>
      <c r="R91" s="238"/>
      <c r="S91" s="238"/>
      <c r="T91" s="238"/>
      <c r="U91" s="238"/>
      <c r="V91" s="238"/>
      <c r="W91" s="238"/>
    </row>
    <row r="92" spans="1:23" ht="14.25" customHeight="1" x14ac:dyDescent="0.35">
      <c r="A92" s="592">
        <f>IF(B92&lt;&gt;"",COUNTA(B$6:B92),"")</f>
        <v>87</v>
      </c>
      <c r="B92" s="241">
        <f t="array" ref="B92">INDEX('Ind Result (1)'!C92:C211,1)</f>
        <v>0</v>
      </c>
      <c r="C92" s="599" t="str">
        <f>INDEX('Ind Result (1)'!D92:D212,1)</f>
        <v>T18</v>
      </c>
      <c r="D92" s="242">
        <f t="array" ref="D92">INDEX('Ind Result (1)'!$J$6:$J$105,MATCH(B92,'Ind Result (1)'!$C$6:$C$105,0))</f>
        <v>0</v>
      </c>
      <c r="E92" s="593">
        <f t="shared" si="16"/>
        <v>1</v>
      </c>
      <c r="F92" s="239"/>
      <c r="G92" s="239"/>
      <c r="H92" s="239"/>
      <c r="I92" s="239"/>
      <c r="J92" s="239"/>
      <c r="K92" s="239"/>
      <c r="N92" s="238"/>
      <c r="O92" s="238"/>
      <c r="P92" s="238"/>
      <c r="Q92" s="238"/>
      <c r="R92" s="238"/>
      <c r="S92" s="238"/>
      <c r="T92" s="238"/>
      <c r="U92" s="238"/>
      <c r="V92" s="238"/>
      <c r="W92" s="238"/>
    </row>
    <row r="93" spans="1:23" ht="14.25" customHeight="1" x14ac:dyDescent="0.35">
      <c r="A93" s="592">
        <f>IF(B93&lt;&gt;"",COUNTA(B$6:B93),"")</f>
        <v>88</v>
      </c>
      <c r="B93" s="241">
        <f t="array" ref="B93">INDEX('Ind Result (1)'!C93:C212,1)</f>
        <v>0</v>
      </c>
      <c r="C93" s="599" t="str">
        <f>INDEX('Ind Result (1)'!D93:D213,1)</f>
        <v>T18</v>
      </c>
      <c r="D93" s="242">
        <f t="array" ref="D93">INDEX('Ind Result (1)'!$J$6:$J$105,MATCH(B93,'Ind Result (1)'!$C$6:$C$105,0))</f>
        <v>0</v>
      </c>
      <c r="E93" s="593">
        <f t="shared" si="16"/>
        <v>1</v>
      </c>
      <c r="F93" s="239"/>
      <c r="G93" s="239"/>
      <c r="H93" s="239"/>
      <c r="I93" s="239"/>
      <c r="J93" s="239"/>
      <c r="K93" s="239"/>
      <c r="N93" s="238"/>
      <c r="O93" s="238"/>
      <c r="P93" s="238"/>
      <c r="Q93" s="238"/>
      <c r="R93" s="238"/>
      <c r="S93" s="238"/>
      <c r="T93" s="238"/>
      <c r="U93" s="238"/>
      <c r="V93" s="238"/>
      <c r="W93" s="238"/>
    </row>
    <row r="94" spans="1:23" ht="14.25" customHeight="1" x14ac:dyDescent="0.35">
      <c r="A94" s="592">
        <f>IF(B94&lt;&gt;"",COUNTA(B$6:B94),"")</f>
        <v>89</v>
      </c>
      <c r="B94" s="241">
        <f t="array" ref="B94">INDEX('Ind Result (1)'!C94:C213,1)</f>
        <v>0</v>
      </c>
      <c r="C94" s="599" t="str">
        <f>INDEX('Ind Result (1)'!D94:D214,1)</f>
        <v>T18</v>
      </c>
      <c r="D94" s="242">
        <f t="array" ref="D94">INDEX('Ind Result (1)'!$J$6:$J$105,MATCH(B94,'Ind Result (1)'!$C$6:$C$105,0))</f>
        <v>0</v>
      </c>
      <c r="E94" s="593">
        <f t="shared" si="16"/>
        <v>1</v>
      </c>
      <c r="F94" s="239"/>
      <c r="G94" s="239"/>
      <c r="H94" s="239"/>
      <c r="I94" s="239"/>
      <c r="J94" s="239"/>
      <c r="K94" s="239"/>
      <c r="N94" s="238"/>
      <c r="O94" s="238"/>
      <c r="P94" s="238"/>
      <c r="Q94" s="238"/>
      <c r="R94" s="238"/>
      <c r="S94" s="238"/>
      <c r="T94" s="238"/>
      <c r="U94" s="238"/>
      <c r="V94" s="238"/>
      <c r="W94" s="238"/>
    </row>
    <row r="95" spans="1:23" ht="14.25" customHeight="1" x14ac:dyDescent="0.35">
      <c r="A95" s="592">
        <f>IF(B95&lt;&gt;"",COUNTA(B$6:B95),"")</f>
        <v>90</v>
      </c>
      <c r="B95" s="241">
        <f t="array" ref="B95">INDEX('Ind Result (1)'!C95:C214,1)</f>
        <v>0</v>
      </c>
      <c r="C95" s="599" t="str">
        <f>INDEX('Ind Result (1)'!D95:D215,1)</f>
        <v>T18</v>
      </c>
      <c r="D95" s="242">
        <f t="array" ref="D95">INDEX('Ind Result (1)'!$J$6:$J$105,MATCH(B95,'Ind Result (1)'!$C$6:$C$105,0))</f>
        <v>0</v>
      </c>
      <c r="E95" s="593">
        <f t="shared" si="16"/>
        <v>1</v>
      </c>
      <c r="F95" s="239"/>
      <c r="G95" s="239"/>
      <c r="H95" s="239"/>
      <c r="I95" s="239"/>
      <c r="J95" s="239"/>
      <c r="K95" s="239"/>
    </row>
    <row r="96" spans="1:23" ht="14.25" customHeight="1" x14ac:dyDescent="0.35">
      <c r="A96" s="592">
        <f>IF(B96&lt;&gt;"",COUNTA(B$6:B96),"")</f>
        <v>91</v>
      </c>
      <c r="B96" s="241">
        <f t="array" ref="B96">INDEX('Ind Result (1)'!C96:C215,1)</f>
        <v>0</v>
      </c>
      <c r="C96" s="599" t="str">
        <f>INDEX('Ind Result (1)'!D96:D216,1)</f>
        <v>T19</v>
      </c>
      <c r="D96" s="242">
        <f t="array" ref="D96">INDEX('Ind Result (1)'!$J$6:$J$105,MATCH(B96,'Ind Result (1)'!$C$6:$C$105,0))</f>
        <v>0</v>
      </c>
      <c r="E96" s="593">
        <f t="shared" si="16"/>
        <v>1</v>
      </c>
      <c r="F96" s="239"/>
      <c r="G96" s="239"/>
      <c r="H96" s="239"/>
      <c r="I96" s="239"/>
      <c r="J96" s="239"/>
      <c r="K96" s="239"/>
    </row>
    <row r="97" spans="1:11" ht="14.25" customHeight="1" x14ac:dyDescent="0.35">
      <c r="A97" s="592">
        <f>IF(B97&lt;&gt;"",COUNTA(B$6:B97),"")</f>
        <v>92</v>
      </c>
      <c r="B97" s="241">
        <f t="array" ref="B97">INDEX('Ind Result (1)'!C97:C216,1)</f>
        <v>0</v>
      </c>
      <c r="C97" s="599" t="str">
        <f>INDEX('Ind Result (1)'!D97:D217,1)</f>
        <v>T19</v>
      </c>
      <c r="D97" s="242">
        <f t="array" ref="D97">INDEX('Ind Result (1)'!$J$6:$J$105,MATCH(B97,'Ind Result (1)'!$C$6:$C$105,0))</f>
        <v>0</v>
      </c>
      <c r="E97" s="593">
        <f t="shared" si="16"/>
        <v>1</v>
      </c>
      <c r="F97" s="239"/>
      <c r="G97" s="239"/>
      <c r="H97" s="239"/>
      <c r="I97" s="239"/>
      <c r="J97" s="239"/>
      <c r="K97" s="239"/>
    </row>
    <row r="98" spans="1:11" ht="14.25" customHeight="1" x14ac:dyDescent="0.35">
      <c r="A98" s="592">
        <f>IF(B98&lt;&gt;"",COUNTA(B$6:B98),"")</f>
        <v>93</v>
      </c>
      <c r="B98" s="241">
        <f t="array" ref="B98">INDEX('Ind Result (1)'!C98:C217,1)</f>
        <v>0</v>
      </c>
      <c r="C98" s="599" t="str">
        <f>INDEX('Ind Result (1)'!D98:D218,1)</f>
        <v>T19</v>
      </c>
      <c r="D98" s="242">
        <f t="array" ref="D98">INDEX('Ind Result (1)'!$J$6:$J$105,MATCH(B98,'Ind Result (1)'!$C$6:$C$105,0))</f>
        <v>0</v>
      </c>
      <c r="E98" s="593">
        <f t="shared" si="16"/>
        <v>1</v>
      </c>
      <c r="F98" s="239"/>
      <c r="G98" s="239"/>
      <c r="H98" s="239"/>
      <c r="I98" s="239"/>
      <c r="J98" s="239"/>
      <c r="K98" s="239"/>
    </row>
    <row r="99" spans="1:11" ht="14.25" customHeight="1" x14ac:dyDescent="0.35">
      <c r="A99" s="592">
        <f>IF(B99&lt;&gt;"",COUNTA(B$6:B99),"")</f>
        <v>94</v>
      </c>
      <c r="B99" s="241">
        <f t="array" ref="B99">INDEX('Ind Result (1)'!C99:C218,1)</f>
        <v>0</v>
      </c>
      <c r="C99" s="599" t="str">
        <f>INDEX('Ind Result (1)'!D99:D219,1)</f>
        <v>T19</v>
      </c>
      <c r="D99" s="242">
        <f t="array" ref="D99">INDEX('Ind Result (1)'!$J$6:$J$105,MATCH(B99,'Ind Result (1)'!$C$6:$C$105,0))</f>
        <v>0</v>
      </c>
      <c r="E99" s="593">
        <f t="shared" si="16"/>
        <v>1</v>
      </c>
      <c r="F99" s="239"/>
      <c r="G99" s="239"/>
      <c r="H99" s="239"/>
      <c r="I99" s="239"/>
      <c r="J99" s="239"/>
      <c r="K99" s="239"/>
    </row>
    <row r="100" spans="1:11" ht="14.25" customHeight="1" x14ac:dyDescent="0.35">
      <c r="A100" s="592">
        <f>IF(B100&lt;&gt;"",COUNTA(B$6:B100),"")</f>
        <v>95</v>
      </c>
      <c r="B100" s="241">
        <f t="array" ref="B100">INDEX('Ind Result (1)'!C100:C219,1)</f>
        <v>0</v>
      </c>
      <c r="C100" s="599" t="str">
        <f>INDEX('Ind Result (1)'!D100:D220,1)</f>
        <v>T19</v>
      </c>
      <c r="D100" s="242">
        <f t="array" ref="D100">INDEX('Ind Result (1)'!$J$6:$J$105,MATCH(B100,'Ind Result (1)'!$C$6:$C$105,0))</f>
        <v>0</v>
      </c>
      <c r="E100" s="593">
        <f t="shared" si="16"/>
        <v>1</v>
      </c>
      <c r="F100" s="239"/>
      <c r="G100" s="239"/>
      <c r="H100" s="239"/>
      <c r="I100" s="239"/>
      <c r="J100" s="239"/>
      <c r="K100" s="239"/>
    </row>
    <row r="101" spans="1:11" ht="14.25" customHeight="1" x14ac:dyDescent="0.35">
      <c r="A101" s="592">
        <f>IF(B101&lt;&gt;"",COUNTA(B$6:B101),"")</f>
        <v>96</v>
      </c>
      <c r="B101" s="241">
        <f t="array" ref="B101">INDEX('Ind Result (1)'!C101:C220,1)</f>
        <v>0</v>
      </c>
      <c r="C101" s="599" t="str">
        <f>INDEX('Ind Result (1)'!D101:D221,1)</f>
        <v>T20</v>
      </c>
      <c r="D101" s="242">
        <f t="array" ref="D101">INDEX('Ind Result (1)'!$J$6:$J$105,MATCH(B101,'Ind Result (1)'!$C$6:$C$105,0))</f>
        <v>0</v>
      </c>
      <c r="E101" s="593">
        <f t="shared" si="16"/>
        <v>1</v>
      </c>
      <c r="F101" s="239"/>
      <c r="G101" s="239"/>
      <c r="H101" s="239"/>
      <c r="I101" s="239"/>
      <c r="J101" s="239"/>
      <c r="K101" s="239"/>
    </row>
    <row r="102" spans="1:11" ht="14.25" customHeight="1" x14ac:dyDescent="0.35">
      <c r="A102" s="592">
        <f>IF(B102&lt;&gt;"",COUNTA(B$6:B102),"")</f>
        <v>97</v>
      </c>
      <c r="B102" s="241">
        <f t="array" ref="B102">INDEX('Ind Result (1)'!C102:C221,1)</f>
        <v>0</v>
      </c>
      <c r="C102" s="599" t="str">
        <f>INDEX('Ind Result (1)'!D102:D222,1)</f>
        <v>T20</v>
      </c>
      <c r="D102" s="242">
        <f t="array" ref="D102">INDEX('Ind Result (1)'!$J$6:$J$105,MATCH(B102,'Ind Result (1)'!$C$6:$C$105,0))</f>
        <v>0</v>
      </c>
      <c r="E102" s="593">
        <f t="shared" ref="E102:E106" si="17">_xlfn.RANK.EQ(D102, $D$6:$D$124) + IFERROR(VLOOKUP(B102, $P$6:$X$16, 9, 0) - 1, 0)</f>
        <v>1</v>
      </c>
      <c r="F102" s="239"/>
      <c r="G102" s="239"/>
      <c r="H102" s="239"/>
      <c r="I102" s="239"/>
      <c r="J102" s="239"/>
      <c r="K102" s="239"/>
    </row>
    <row r="103" spans="1:11" ht="14.25" customHeight="1" x14ac:dyDescent="0.35">
      <c r="A103" s="592">
        <f>IF(B103&lt;&gt;"",COUNTA(B$6:B103),"")</f>
        <v>98</v>
      </c>
      <c r="B103" s="241">
        <f t="array" ref="B103">INDEX('Ind Result (1)'!C103:C222,1)</f>
        <v>0</v>
      </c>
      <c r="C103" s="599" t="str">
        <f>INDEX('Ind Result (1)'!D103:D223,1)</f>
        <v>T20</v>
      </c>
      <c r="D103" s="242">
        <f t="array" ref="D103">INDEX('Ind Result (1)'!$J$6:$J$105,MATCH(B103,'Ind Result (1)'!$C$6:$C$105,0))</f>
        <v>0</v>
      </c>
      <c r="E103" s="593">
        <f t="shared" si="17"/>
        <v>1</v>
      </c>
      <c r="F103" s="239"/>
      <c r="G103" s="239"/>
      <c r="H103" s="239"/>
      <c r="I103" s="239"/>
      <c r="J103" s="239"/>
      <c r="K103" s="239"/>
    </row>
    <row r="104" spans="1:11" ht="14.25" customHeight="1" x14ac:dyDescent="0.35">
      <c r="A104" s="592">
        <f>IF(B104&lt;&gt;"",COUNTA(B$6:B104),"")</f>
        <v>99</v>
      </c>
      <c r="B104" s="241">
        <f t="array" ref="B104">INDEX('Ind Result (1)'!C104:C223,1)</f>
        <v>0</v>
      </c>
      <c r="C104" s="599" t="str">
        <f>INDEX('Ind Result (1)'!D104:D224,1)</f>
        <v>T20</v>
      </c>
      <c r="D104" s="242">
        <f t="array" ref="D104">INDEX('Ind Result (1)'!$J$6:$J$105,MATCH(B104,'Ind Result (1)'!$C$6:$C$105,0))</f>
        <v>0</v>
      </c>
      <c r="E104" s="593">
        <f t="shared" si="17"/>
        <v>1</v>
      </c>
      <c r="F104" s="239"/>
      <c r="G104" s="239"/>
      <c r="H104" s="239"/>
      <c r="I104" s="239"/>
      <c r="J104" s="239"/>
      <c r="K104" s="239"/>
    </row>
    <row r="105" spans="1:11" ht="14.25" customHeight="1" x14ac:dyDescent="0.35">
      <c r="A105" s="592">
        <f>IF(B105&lt;&gt;"",COUNTA(B$6:B105),"")</f>
        <v>100</v>
      </c>
      <c r="B105" s="241">
        <f t="array" ref="B105">INDEX('Ind Result (1)'!C105:C224,1)</f>
        <v>0</v>
      </c>
      <c r="C105" s="599" t="str">
        <f>INDEX('Ind Result (1)'!D105:D225,1)</f>
        <v>T20</v>
      </c>
      <c r="D105" s="242">
        <f t="array" ref="D105">INDEX('Ind Result (1)'!$J$6:$J$105,MATCH(B105,'Ind Result (1)'!$C$6:$C$105,0))</f>
        <v>0</v>
      </c>
      <c r="E105" s="593">
        <f t="shared" si="17"/>
        <v>1</v>
      </c>
      <c r="F105" s="239"/>
      <c r="G105" s="239"/>
      <c r="H105" s="239"/>
      <c r="I105" s="239"/>
      <c r="J105" s="239"/>
      <c r="K105" s="239"/>
    </row>
    <row r="106" spans="1:11" ht="14.25" customHeight="1" thickBot="1" x14ac:dyDescent="0.4">
      <c r="A106" s="594">
        <f>IF(B106&lt;&gt;"",COUNTA(B$6:B106),"")</f>
        <v>101</v>
      </c>
      <c r="B106" s="595">
        <f t="array" ref="B106">INDEX('Ind Result (1)'!C106:C225,1)</f>
        <v>0</v>
      </c>
      <c r="C106" s="599">
        <f>INDEX('Ind Result (1)'!D106:D226,1)</f>
        <v>0</v>
      </c>
      <c r="D106" s="596">
        <f t="array" ref="D106">INDEX('Ind Result (1)'!$J$6:$J$105,MATCH(B106,'Ind Result (1)'!$C$6:$C$105,0))</f>
        <v>0</v>
      </c>
      <c r="E106" s="597">
        <f t="shared" si="17"/>
        <v>1</v>
      </c>
      <c r="F106" s="239"/>
      <c r="G106" s="239"/>
      <c r="H106" s="239"/>
      <c r="I106" s="239"/>
      <c r="J106" s="239"/>
      <c r="K106" s="239"/>
    </row>
    <row r="107" spans="1:11" ht="14.25" customHeight="1" thickTop="1" x14ac:dyDescent="0.35">
      <c r="A107" s="238"/>
      <c r="C107" s="20"/>
    </row>
    <row r="108" spans="1:11" ht="14.25" customHeight="1" x14ac:dyDescent="0.35">
      <c r="A108" s="238"/>
      <c r="C108" s="20"/>
    </row>
    <row r="109" spans="1:11" ht="14.25" customHeight="1" x14ac:dyDescent="0.35">
      <c r="A109" s="238"/>
      <c r="C109" s="20"/>
    </row>
    <row r="110" spans="1:11" ht="14.25" customHeight="1" x14ac:dyDescent="0.35">
      <c r="A110" s="238"/>
      <c r="C110" s="20"/>
    </row>
    <row r="111" spans="1:11" ht="14.25" customHeight="1" x14ac:dyDescent="0.35">
      <c r="A111" s="238"/>
      <c r="C111" s="20"/>
    </row>
    <row r="112" spans="1:11" ht="14.25" customHeight="1" x14ac:dyDescent="0.35">
      <c r="A112" s="238"/>
      <c r="C112" s="20"/>
    </row>
    <row r="113" spans="1:3" ht="14.25" customHeight="1" x14ac:dyDescent="0.35">
      <c r="A113" s="238"/>
      <c r="C113" s="20"/>
    </row>
    <row r="114" spans="1:3" ht="14.25" customHeight="1" x14ac:dyDescent="0.35">
      <c r="A114" s="238"/>
      <c r="C114" s="20"/>
    </row>
    <row r="115" spans="1:3" ht="14.25" customHeight="1" x14ac:dyDescent="0.35">
      <c r="A115" s="238"/>
      <c r="C115" s="20"/>
    </row>
    <row r="116" spans="1:3" ht="14.25" customHeight="1" x14ac:dyDescent="0.35">
      <c r="A116" s="238"/>
      <c r="C116" s="20"/>
    </row>
    <row r="117" spans="1:3" ht="14.25" customHeight="1" x14ac:dyDescent="0.35">
      <c r="A117" s="238"/>
      <c r="C117" s="20"/>
    </row>
    <row r="118" spans="1:3" ht="14.25" customHeight="1" x14ac:dyDescent="0.35">
      <c r="A118" s="238"/>
      <c r="C118" s="20"/>
    </row>
    <row r="119" spans="1:3" ht="14.25" customHeight="1" x14ac:dyDescent="0.35">
      <c r="A119" s="238"/>
      <c r="C119" s="20"/>
    </row>
    <row r="120" spans="1:3" ht="14.25" customHeight="1" x14ac:dyDescent="0.35">
      <c r="A120" s="238"/>
      <c r="C120" s="20"/>
    </row>
    <row r="121" spans="1:3" ht="14.25" customHeight="1" x14ac:dyDescent="0.35">
      <c r="A121" s="238"/>
      <c r="C121" s="20"/>
    </row>
    <row r="122" spans="1:3" ht="14.25" customHeight="1" x14ac:dyDescent="0.35">
      <c r="A122" s="238"/>
      <c r="C122" s="20"/>
    </row>
    <row r="123" spans="1:3" ht="14.25" customHeight="1" x14ac:dyDescent="0.35">
      <c r="A123" s="238"/>
      <c r="C123" s="20"/>
    </row>
    <row r="124" spans="1:3" ht="14.25" customHeight="1" x14ac:dyDescent="0.35">
      <c r="A124" s="238"/>
      <c r="C124" s="20"/>
    </row>
    <row r="125" spans="1:3" ht="14.25" customHeight="1" x14ac:dyDescent="0.35">
      <c r="A125" s="238"/>
      <c r="C125" s="20"/>
    </row>
    <row r="126" spans="1:3" ht="14.25" customHeight="1" x14ac:dyDescent="0.35">
      <c r="A126" s="238"/>
      <c r="C126" s="20"/>
    </row>
    <row r="127" spans="1:3" ht="14.25" customHeight="1" x14ac:dyDescent="0.35">
      <c r="A127" s="238"/>
      <c r="C127" s="20"/>
    </row>
    <row r="128" spans="1:3" ht="14.25" customHeight="1" x14ac:dyDescent="0.35">
      <c r="A128" s="238"/>
      <c r="C128" s="20"/>
    </row>
    <row r="129" spans="1:3" ht="14.25" customHeight="1" x14ac:dyDescent="0.35">
      <c r="A129" s="238"/>
      <c r="C129" s="20"/>
    </row>
    <row r="130" spans="1:3" ht="14.25" customHeight="1" x14ac:dyDescent="0.35">
      <c r="A130" s="238"/>
      <c r="C130" s="20"/>
    </row>
    <row r="131" spans="1:3" ht="14.25" customHeight="1" x14ac:dyDescent="0.35">
      <c r="A131" s="238"/>
      <c r="C131" s="20"/>
    </row>
    <row r="132" spans="1:3" ht="14.25" customHeight="1" x14ac:dyDescent="0.35">
      <c r="A132" s="238"/>
      <c r="C132" s="20"/>
    </row>
    <row r="133" spans="1:3" ht="14.25" customHeight="1" x14ac:dyDescent="0.35">
      <c r="A133" s="238"/>
      <c r="C133" s="20"/>
    </row>
    <row r="134" spans="1:3" ht="14.25" customHeight="1" x14ac:dyDescent="0.35">
      <c r="A134" s="238"/>
      <c r="C134" s="20"/>
    </row>
    <row r="135" spans="1:3" ht="14.25" customHeight="1" x14ac:dyDescent="0.35">
      <c r="A135" s="238"/>
      <c r="C135" s="20"/>
    </row>
    <row r="136" spans="1:3" ht="14.25" customHeight="1" x14ac:dyDescent="0.35">
      <c r="A136" s="238"/>
      <c r="C136" s="20"/>
    </row>
    <row r="137" spans="1:3" ht="14.25" customHeight="1" x14ac:dyDescent="0.35">
      <c r="A137" s="238"/>
      <c r="C137" s="20"/>
    </row>
    <row r="138" spans="1:3" ht="14.25" customHeight="1" x14ac:dyDescent="0.35">
      <c r="A138" s="238"/>
      <c r="C138" s="20"/>
    </row>
    <row r="139" spans="1:3" ht="14.25" customHeight="1" x14ac:dyDescent="0.35">
      <c r="A139" s="238"/>
      <c r="C139" s="20"/>
    </row>
    <row r="140" spans="1:3" ht="14.25" customHeight="1" x14ac:dyDescent="0.35">
      <c r="A140" s="238"/>
      <c r="C140" s="20"/>
    </row>
    <row r="141" spans="1:3" ht="14.25" customHeight="1" x14ac:dyDescent="0.35">
      <c r="A141" s="238"/>
      <c r="C141" s="20"/>
    </row>
    <row r="142" spans="1:3" ht="14.25" customHeight="1" x14ac:dyDescent="0.35">
      <c r="A142" s="238"/>
      <c r="C142" s="20"/>
    </row>
    <row r="143" spans="1:3" ht="14.25" customHeight="1" x14ac:dyDescent="0.35">
      <c r="A143" s="238"/>
      <c r="C143" s="20"/>
    </row>
    <row r="144" spans="1:3" ht="14.25" customHeight="1" x14ac:dyDescent="0.35">
      <c r="A144" s="238"/>
      <c r="C144" s="20"/>
    </row>
    <row r="145" spans="1:3" ht="14.25" customHeight="1" x14ac:dyDescent="0.35">
      <c r="A145" s="238"/>
      <c r="C145" s="20"/>
    </row>
    <row r="146" spans="1:3" ht="14.25" customHeight="1" x14ac:dyDescent="0.35">
      <c r="A146" s="238"/>
      <c r="C146" s="20"/>
    </row>
    <row r="147" spans="1:3" ht="14.25" customHeight="1" x14ac:dyDescent="0.35">
      <c r="A147" s="238"/>
      <c r="C147" s="20"/>
    </row>
    <row r="148" spans="1:3" ht="14.25" customHeight="1" x14ac:dyDescent="0.35">
      <c r="A148" s="238"/>
      <c r="C148" s="20"/>
    </row>
    <row r="149" spans="1:3" ht="14.25" customHeight="1" x14ac:dyDescent="0.35">
      <c r="A149" s="238"/>
      <c r="C149" s="20"/>
    </row>
    <row r="150" spans="1:3" ht="14.25" customHeight="1" x14ac:dyDescent="0.35">
      <c r="A150" s="238"/>
      <c r="C150" s="20"/>
    </row>
    <row r="151" spans="1:3" ht="14.25" customHeight="1" x14ac:dyDescent="0.35">
      <c r="A151" s="238"/>
      <c r="C151" s="20"/>
    </row>
    <row r="152" spans="1:3" ht="14.25" customHeight="1" x14ac:dyDescent="0.35">
      <c r="A152" s="238"/>
      <c r="C152" s="20"/>
    </row>
    <row r="153" spans="1:3" ht="14.25" customHeight="1" x14ac:dyDescent="0.35">
      <c r="A153" s="238"/>
      <c r="C153" s="20"/>
    </row>
    <row r="154" spans="1:3" ht="14.25" customHeight="1" x14ac:dyDescent="0.35">
      <c r="A154" s="238"/>
      <c r="C154" s="20"/>
    </row>
    <row r="155" spans="1:3" ht="14.25" customHeight="1" x14ac:dyDescent="0.35">
      <c r="A155" s="238"/>
      <c r="C155" s="20"/>
    </row>
    <row r="156" spans="1:3" ht="14.25" customHeight="1" x14ac:dyDescent="0.35">
      <c r="A156" s="238"/>
      <c r="C156" s="20"/>
    </row>
    <row r="157" spans="1:3" ht="14.25" customHeight="1" x14ac:dyDescent="0.35">
      <c r="A157" s="238"/>
      <c r="C157" s="20"/>
    </row>
    <row r="158" spans="1:3" ht="14.25" customHeight="1" x14ac:dyDescent="0.35">
      <c r="A158" s="238"/>
      <c r="C158" s="20"/>
    </row>
    <row r="159" spans="1:3" ht="14.25" customHeight="1" x14ac:dyDescent="0.35">
      <c r="A159" s="238"/>
      <c r="C159" s="20"/>
    </row>
    <row r="160" spans="1:3" ht="14.25" customHeight="1" x14ac:dyDescent="0.35">
      <c r="A160" s="238"/>
      <c r="C160" s="20"/>
    </row>
    <row r="161" spans="1:3" ht="14.25" customHeight="1" x14ac:dyDescent="0.35">
      <c r="A161" s="238"/>
      <c r="C161" s="20"/>
    </row>
    <row r="162" spans="1:3" ht="14.25" customHeight="1" x14ac:dyDescent="0.35">
      <c r="A162" s="238"/>
      <c r="C162" s="20"/>
    </row>
    <row r="163" spans="1:3" ht="14.25" customHeight="1" x14ac:dyDescent="0.35">
      <c r="A163" s="238"/>
      <c r="C163" s="20"/>
    </row>
    <row r="164" spans="1:3" ht="14.25" customHeight="1" x14ac:dyDescent="0.35">
      <c r="A164" s="238"/>
      <c r="C164" s="20"/>
    </row>
    <row r="165" spans="1:3" ht="14.25" customHeight="1" x14ac:dyDescent="0.35">
      <c r="A165" s="238"/>
      <c r="C165" s="20"/>
    </row>
    <row r="166" spans="1:3" ht="14.25" customHeight="1" x14ac:dyDescent="0.35">
      <c r="A166" s="238"/>
      <c r="C166" s="20"/>
    </row>
    <row r="167" spans="1:3" ht="14.25" customHeight="1" x14ac:dyDescent="0.35">
      <c r="A167" s="238"/>
      <c r="C167" s="20"/>
    </row>
    <row r="168" spans="1:3" ht="14.25" customHeight="1" x14ac:dyDescent="0.35">
      <c r="A168" s="238"/>
      <c r="C168" s="20"/>
    </row>
    <row r="169" spans="1:3" ht="14.25" customHeight="1" x14ac:dyDescent="0.35">
      <c r="A169" s="238"/>
      <c r="C169" s="20"/>
    </row>
    <row r="170" spans="1:3" ht="14.25" customHeight="1" x14ac:dyDescent="0.35">
      <c r="A170" s="238"/>
      <c r="C170" s="20"/>
    </row>
    <row r="171" spans="1:3" ht="14.25" customHeight="1" x14ac:dyDescent="0.35">
      <c r="A171" s="238"/>
      <c r="C171" s="20"/>
    </row>
    <row r="172" spans="1:3" ht="14.25" customHeight="1" x14ac:dyDescent="0.35">
      <c r="A172" s="238"/>
      <c r="C172" s="20"/>
    </row>
    <row r="173" spans="1:3" ht="14.25" customHeight="1" x14ac:dyDescent="0.35">
      <c r="A173" s="238"/>
      <c r="C173" s="20"/>
    </row>
    <row r="174" spans="1:3" ht="14.25" customHeight="1" x14ac:dyDescent="0.35">
      <c r="A174" s="238"/>
      <c r="C174" s="20"/>
    </row>
    <row r="175" spans="1:3" ht="14.25" customHeight="1" x14ac:dyDescent="0.35">
      <c r="A175" s="238"/>
      <c r="C175" s="20"/>
    </row>
    <row r="176" spans="1:3" ht="14.25" customHeight="1" x14ac:dyDescent="0.35">
      <c r="A176" s="238"/>
      <c r="C176" s="20"/>
    </row>
    <row r="177" spans="1:3" ht="14.25" customHeight="1" x14ac:dyDescent="0.35">
      <c r="A177" s="238"/>
      <c r="C177" s="20"/>
    </row>
    <row r="178" spans="1:3" ht="14.25" customHeight="1" x14ac:dyDescent="0.35">
      <c r="A178" s="238"/>
      <c r="C178" s="20"/>
    </row>
    <row r="179" spans="1:3" ht="14.25" customHeight="1" x14ac:dyDescent="0.35">
      <c r="A179" s="238"/>
      <c r="C179" s="20"/>
    </row>
    <row r="180" spans="1:3" ht="14.25" customHeight="1" x14ac:dyDescent="0.35">
      <c r="A180" s="238"/>
      <c r="C180" s="20"/>
    </row>
    <row r="181" spans="1:3" ht="14.25" customHeight="1" x14ac:dyDescent="0.35">
      <c r="A181" s="238"/>
      <c r="C181" s="20"/>
    </row>
    <row r="182" spans="1:3" ht="14.25" customHeight="1" x14ac:dyDescent="0.35">
      <c r="A182" s="238"/>
      <c r="C182" s="20"/>
    </row>
    <row r="183" spans="1:3" ht="14.25" customHeight="1" x14ac:dyDescent="0.35">
      <c r="A183" s="238"/>
      <c r="C183" s="20"/>
    </row>
    <row r="184" spans="1:3" ht="14.25" customHeight="1" x14ac:dyDescent="0.35">
      <c r="A184" s="238"/>
      <c r="C184" s="20"/>
    </row>
    <row r="185" spans="1:3" ht="14.25" customHeight="1" x14ac:dyDescent="0.35">
      <c r="A185" s="238"/>
      <c r="C185" s="20"/>
    </row>
    <row r="186" spans="1:3" ht="14.25" customHeight="1" x14ac:dyDescent="0.35">
      <c r="A186" s="238"/>
      <c r="C186" s="20"/>
    </row>
    <row r="187" spans="1:3" ht="14.25" customHeight="1" x14ac:dyDescent="0.35">
      <c r="A187" s="238"/>
      <c r="C187" s="20"/>
    </row>
    <row r="188" spans="1:3" ht="14.25" customHeight="1" x14ac:dyDescent="0.35">
      <c r="A188" s="238"/>
      <c r="C188" s="20"/>
    </row>
    <row r="189" spans="1:3" ht="14.25" customHeight="1" x14ac:dyDescent="0.35">
      <c r="A189" s="238"/>
      <c r="C189" s="20"/>
    </row>
    <row r="190" spans="1:3" ht="14.25" customHeight="1" x14ac:dyDescent="0.35">
      <c r="A190" s="238"/>
      <c r="C190" s="20"/>
    </row>
    <row r="191" spans="1:3" ht="14.25" customHeight="1" x14ac:dyDescent="0.35">
      <c r="A191" s="238"/>
      <c r="C191" s="20"/>
    </row>
    <row r="192" spans="1:3" ht="14.25" customHeight="1" x14ac:dyDescent="0.35">
      <c r="A192" s="238"/>
      <c r="C192" s="20"/>
    </row>
    <row r="193" spans="1:3" ht="14.25" customHeight="1" x14ac:dyDescent="0.35">
      <c r="A193" s="238"/>
      <c r="C193" s="20"/>
    </row>
    <row r="194" spans="1:3" ht="14.25" customHeight="1" x14ac:dyDescent="0.35">
      <c r="A194" s="238"/>
      <c r="C194" s="20"/>
    </row>
    <row r="195" spans="1:3" ht="14.25" customHeight="1" x14ac:dyDescent="0.35">
      <c r="A195" s="238"/>
      <c r="C195" s="20"/>
    </row>
    <row r="196" spans="1:3" ht="14.25" customHeight="1" x14ac:dyDescent="0.35">
      <c r="A196" s="238"/>
      <c r="C196" s="20"/>
    </row>
    <row r="197" spans="1:3" ht="14.25" customHeight="1" x14ac:dyDescent="0.35">
      <c r="A197" s="238"/>
      <c r="C197" s="20"/>
    </row>
    <row r="198" spans="1:3" ht="14.25" customHeight="1" x14ac:dyDescent="0.35">
      <c r="A198" s="238"/>
      <c r="C198" s="20"/>
    </row>
    <row r="199" spans="1:3" ht="14.25" customHeight="1" x14ac:dyDescent="0.35">
      <c r="A199" s="238"/>
      <c r="C199" s="20"/>
    </row>
    <row r="200" spans="1:3" ht="14.25" customHeight="1" x14ac:dyDescent="0.35">
      <c r="A200" s="238"/>
      <c r="C200" s="20"/>
    </row>
    <row r="201" spans="1:3" ht="14.25" customHeight="1" x14ac:dyDescent="0.35">
      <c r="A201" s="238"/>
      <c r="C201" s="20"/>
    </row>
    <row r="202" spans="1:3" ht="14.25" customHeight="1" x14ac:dyDescent="0.35">
      <c r="A202" s="238"/>
      <c r="C202" s="20"/>
    </row>
    <row r="203" spans="1:3" ht="14.25" customHeight="1" x14ac:dyDescent="0.35">
      <c r="A203" s="238"/>
      <c r="C203" s="20"/>
    </row>
    <row r="204" spans="1:3" ht="14.25" customHeight="1" x14ac:dyDescent="0.35">
      <c r="A204" s="238"/>
      <c r="C204" s="20"/>
    </row>
    <row r="205" spans="1:3" ht="14.25" customHeight="1" x14ac:dyDescent="0.35">
      <c r="A205" s="238"/>
      <c r="C205" s="20"/>
    </row>
    <row r="206" spans="1:3" ht="14.25" customHeight="1" x14ac:dyDescent="0.35">
      <c r="A206" s="238"/>
      <c r="C206" s="20"/>
    </row>
    <row r="207" spans="1:3" ht="14.25" customHeight="1" x14ac:dyDescent="0.35">
      <c r="A207" s="238"/>
      <c r="C207" s="20"/>
    </row>
    <row r="208" spans="1:3" ht="14.25" customHeight="1" x14ac:dyDescent="0.35">
      <c r="A208" s="238"/>
      <c r="C208" s="20"/>
    </row>
    <row r="209" spans="1:3" ht="14.25" customHeight="1" x14ac:dyDescent="0.35">
      <c r="A209" s="238"/>
      <c r="C209" s="20"/>
    </row>
    <row r="210" spans="1:3" ht="14.25" customHeight="1" x14ac:dyDescent="0.35">
      <c r="A210" s="238"/>
      <c r="C210" s="20"/>
    </row>
    <row r="211" spans="1:3" ht="14.25" customHeight="1" x14ac:dyDescent="0.35">
      <c r="A211" s="238"/>
      <c r="C211" s="20"/>
    </row>
    <row r="212" spans="1:3" ht="14.25" customHeight="1" x14ac:dyDescent="0.35">
      <c r="A212" s="238"/>
      <c r="C212" s="20"/>
    </row>
    <row r="213" spans="1:3" ht="14.25" customHeight="1" x14ac:dyDescent="0.35">
      <c r="A213" s="238"/>
      <c r="C213" s="20"/>
    </row>
    <row r="214" spans="1:3" ht="14.25" customHeight="1" x14ac:dyDescent="0.35">
      <c r="A214" s="238"/>
      <c r="C214" s="20"/>
    </row>
    <row r="215" spans="1:3" ht="14.25" customHeight="1" x14ac:dyDescent="0.35">
      <c r="A215" s="238"/>
      <c r="C215" s="20"/>
    </row>
    <row r="216" spans="1:3" ht="14.25" customHeight="1" x14ac:dyDescent="0.35">
      <c r="A216" s="238"/>
      <c r="C216" s="20"/>
    </row>
    <row r="217" spans="1:3" ht="14.25" customHeight="1" x14ac:dyDescent="0.35">
      <c r="A217" s="238"/>
      <c r="C217" s="20"/>
    </row>
    <row r="218" spans="1:3" ht="14.25" customHeight="1" x14ac:dyDescent="0.35">
      <c r="A218" s="238"/>
      <c r="C218" s="20"/>
    </row>
    <row r="219" spans="1:3" ht="14.25" customHeight="1" x14ac:dyDescent="0.35">
      <c r="A219" s="238"/>
      <c r="C219" s="20"/>
    </row>
    <row r="220" spans="1:3" ht="14.25" customHeight="1" x14ac:dyDescent="0.35">
      <c r="A220" s="238"/>
      <c r="C220" s="20"/>
    </row>
    <row r="221" spans="1:3" ht="14.25" customHeight="1" x14ac:dyDescent="0.35">
      <c r="A221" s="238"/>
      <c r="C221" s="20"/>
    </row>
    <row r="222" spans="1:3" ht="14.25" customHeight="1" x14ac:dyDescent="0.35">
      <c r="A222" s="238"/>
      <c r="C222" s="20"/>
    </row>
    <row r="223" spans="1:3" ht="14.25" customHeight="1" x14ac:dyDescent="0.35">
      <c r="A223" s="238"/>
      <c r="C223" s="20"/>
    </row>
    <row r="224" spans="1:3" ht="14.25" customHeight="1" x14ac:dyDescent="0.35">
      <c r="A224" s="238"/>
      <c r="C224" s="20"/>
    </row>
    <row r="225" spans="1:3" ht="14.25" customHeight="1" x14ac:dyDescent="0.35">
      <c r="A225" s="238"/>
      <c r="C225" s="20"/>
    </row>
    <row r="226" spans="1:3" ht="14.25" customHeight="1" x14ac:dyDescent="0.35">
      <c r="A226" s="238"/>
      <c r="C226" s="20"/>
    </row>
    <row r="227" spans="1:3" ht="14.25" customHeight="1" x14ac:dyDescent="0.35">
      <c r="A227" s="238"/>
      <c r="C227" s="20"/>
    </row>
    <row r="228" spans="1:3" ht="14.25" customHeight="1" x14ac:dyDescent="0.35">
      <c r="A228" s="238"/>
      <c r="C228" s="20"/>
    </row>
    <row r="229" spans="1:3" ht="14.25" customHeight="1" x14ac:dyDescent="0.35">
      <c r="A229" s="238"/>
      <c r="C229" s="20"/>
    </row>
    <row r="230" spans="1:3" ht="14.25" customHeight="1" x14ac:dyDescent="0.35">
      <c r="A230" s="238"/>
      <c r="C230" s="20"/>
    </row>
    <row r="231" spans="1:3" ht="14.25" customHeight="1" x14ac:dyDescent="0.35">
      <c r="A231" s="238"/>
      <c r="C231" s="20"/>
    </row>
    <row r="232" spans="1:3" ht="14.25" customHeight="1" x14ac:dyDescent="0.35">
      <c r="A232" s="238"/>
      <c r="C232" s="20"/>
    </row>
    <row r="233" spans="1:3" ht="14.25" customHeight="1" x14ac:dyDescent="0.35">
      <c r="A233" s="238"/>
      <c r="C233" s="20"/>
    </row>
    <row r="234" spans="1:3" ht="14.25" customHeight="1" x14ac:dyDescent="0.35">
      <c r="A234" s="238"/>
      <c r="C234" s="20"/>
    </row>
    <row r="235" spans="1:3" ht="14.25" customHeight="1" x14ac:dyDescent="0.35">
      <c r="A235" s="238"/>
      <c r="C235" s="20"/>
    </row>
    <row r="236" spans="1:3" ht="14.25" customHeight="1" x14ac:dyDescent="0.35">
      <c r="A236" s="238"/>
      <c r="C236" s="20"/>
    </row>
    <row r="237" spans="1:3" ht="14.25" customHeight="1" x14ac:dyDescent="0.35">
      <c r="A237" s="238"/>
      <c r="C237" s="20"/>
    </row>
    <row r="238" spans="1:3" ht="14.25" customHeight="1" x14ac:dyDescent="0.35">
      <c r="A238" s="238"/>
      <c r="C238" s="20"/>
    </row>
    <row r="239" spans="1:3" ht="14.25" customHeight="1" x14ac:dyDescent="0.35">
      <c r="A239" s="238"/>
      <c r="C239" s="20"/>
    </row>
    <row r="240" spans="1:3" ht="14.25" customHeight="1" x14ac:dyDescent="0.35">
      <c r="A240" s="238"/>
      <c r="C240" s="20"/>
    </row>
    <row r="241" spans="1:3" ht="14.25" customHeight="1" x14ac:dyDescent="0.35">
      <c r="A241" s="238"/>
      <c r="C241" s="20"/>
    </row>
    <row r="242" spans="1:3" ht="14.25" customHeight="1" x14ac:dyDescent="0.35">
      <c r="A242" s="238"/>
      <c r="C242" s="20"/>
    </row>
    <row r="243" spans="1:3" ht="14.25" customHeight="1" x14ac:dyDescent="0.35">
      <c r="A243" s="238"/>
      <c r="C243" s="20"/>
    </row>
    <row r="244" spans="1:3" ht="14.25" customHeight="1" x14ac:dyDescent="0.35">
      <c r="A244" s="238"/>
      <c r="C244" s="20"/>
    </row>
    <row r="245" spans="1:3" ht="14.25" customHeight="1" x14ac:dyDescent="0.35">
      <c r="A245" s="238"/>
      <c r="C245" s="20"/>
    </row>
    <row r="246" spans="1:3" ht="14.25" customHeight="1" x14ac:dyDescent="0.35">
      <c r="A246" s="238"/>
      <c r="C246" s="20"/>
    </row>
    <row r="247" spans="1:3" ht="14.25" customHeight="1" x14ac:dyDescent="0.35">
      <c r="A247" s="238"/>
      <c r="C247" s="20"/>
    </row>
    <row r="248" spans="1:3" ht="14.25" customHeight="1" x14ac:dyDescent="0.35">
      <c r="A248" s="238"/>
      <c r="C248" s="20"/>
    </row>
    <row r="249" spans="1:3" ht="14.25" customHeight="1" x14ac:dyDescent="0.35">
      <c r="A249" s="238"/>
      <c r="C249" s="20"/>
    </row>
    <row r="250" spans="1:3" ht="14.25" customHeight="1" x14ac:dyDescent="0.35">
      <c r="A250" s="238"/>
      <c r="C250" s="20"/>
    </row>
    <row r="251" spans="1:3" ht="14.25" customHeight="1" x14ac:dyDescent="0.35">
      <c r="A251" s="238"/>
      <c r="C251" s="20"/>
    </row>
    <row r="252" spans="1:3" ht="14.25" customHeight="1" x14ac:dyDescent="0.35">
      <c r="A252" s="238"/>
      <c r="C252" s="20"/>
    </row>
    <row r="253" spans="1:3" ht="14.25" customHeight="1" x14ac:dyDescent="0.35">
      <c r="A253" s="238"/>
      <c r="C253" s="20"/>
    </row>
    <row r="254" spans="1:3" ht="14.25" customHeight="1" x14ac:dyDescent="0.35">
      <c r="A254" s="238"/>
      <c r="C254" s="20"/>
    </row>
    <row r="255" spans="1:3" ht="14.25" customHeight="1" x14ac:dyDescent="0.35">
      <c r="A255" s="238"/>
      <c r="C255" s="20"/>
    </row>
    <row r="256" spans="1:3" ht="14.25" customHeight="1" x14ac:dyDescent="0.35">
      <c r="A256" s="238"/>
      <c r="C256" s="20"/>
    </row>
    <row r="257" spans="1:3" ht="14.25" customHeight="1" x14ac:dyDescent="0.35">
      <c r="A257" s="238"/>
      <c r="C257" s="20"/>
    </row>
    <row r="258" spans="1:3" ht="14.25" customHeight="1" x14ac:dyDescent="0.35">
      <c r="A258" s="238"/>
      <c r="C258" s="20"/>
    </row>
    <row r="259" spans="1:3" ht="14.25" customHeight="1" x14ac:dyDescent="0.35">
      <c r="A259" s="238"/>
      <c r="C259" s="20"/>
    </row>
    <row r="260" spans="1:3" ht="14.25" customHeight="1" x14ac:dyDescent="0.35">
      <c r="A260" s="238"/>
      <c r="C260" s="20"/>
    </row>
    <row r="261" spans="1:3" ht="14.25" customHeight="1" x14ac:dyDescent="0.35">
      <c r="A261" s="238"/>
      <c r="C261" s="20"/>
    </row>
    <row r="262" spans="1:3" ht="14.25" customHeight="1" x14ac:dyDescent="0.35">
      <c r="A262" s="238"/>
      <c r="C262" s="20"/>
    </row>
    <row r="263" spans="1:3" ht="14.25" customHeight="1" x14ac:dyDescent="0.35">
      <c r="A263" s="238"/>
      <c r="C263" s="20"/>
    </row>
    <row r="264" spans="1:3" ht="14.25" customHeight="1" x14ac:dyDescent="0.35">
      <c r="A264" s="238"/>
      <c r="C264" s="20"/>
    </row>
    <row r="265" spans="1:3" ht="14.25" customHeight="1" x14ac:dyDescent="0.35">
      <c r="A265" s="238"/>
      <c r="C265" s="20"/>
    </row>
    <row r="266" spans="1:3" ht="14.25" customHeight="1" x14ac:dyDescent="0.35">
      <c r="A266" s="238"/>
      <c r="C266" s="20"/>
    </row>
    <row r="267" spans="1:3" ht="14.25" customHeight="1" x14ac:dyDescent="0.35">
      <c r="A267" s="238"/>
      <c r="C267" s="20"/>
    </row>
    <row r="268" spans="1:3" ht="14.25" customHeight="1" x14ac:dyDescent="0.35">
      <c r="A268" s="238"/>
      <c r="C268" s="20"/>
    </row>
    <row r="269" spans="1:3" ht="14.25" customHeight="1" x14ac:dyDescent="0.35">
      <c r="A269" s="238"/>
      <c r="C269" s="20"/>
    </row>
    <row r="270" spans="1:3" ht="14.25" customHeight="1" x14ac:dyDescent="0.35">
      <c r="A270" s="238"/>
      <c r="C270" s="20"/>
    </row>
    <row r="271" spans="1:3" ht="14.25" customHeight="1" x14ac:dyDescent="0.35">
      <c r="A271" s="238"/>
      <c r="C271" s="20"/>
    </row>
    <row r="272" spans="1:3" ht="14.25" customHeight="1" x14ac:dyDescent="0.35">
      <c r="A272" s="238"/>
      <c r="C272" s="20"/>
    </row>
    <row r="273" spans="1:3" ht="14.25" customHeight="1" x14ac:dyDescent="0.35">
      <c r="A273" s="238"/>
      <c r="C273" s="20"/>
    </row>
    <row r="274" spans="1:3" ht="14.25" customHeight="1" x14ac:dyDescent="0.35">
      <c r="A274" s="238"/>
      <c r="C274" s="20"/>
    </row>
    <row r="275" spans="1:3" ht="14.25" customHeight="1" x14ac:dyDescent="0.35">
      <c r="A275" s="238"/>
      <c r="C275" s="20"/>
    </row>
    <row r="276" spans="1:3" ht="14.25" customHeight="1" x14ac:dyDescent="0.35">
      <c r="A276" s="238"/>
      <c r="C276" s="20"/>
    </row>
    <row r="277" spans="1:3" ht="14.25" customHeight="1" x14ac:dyDescent="0.35">
      <c r="A277" s="238"/>
      <c r="C277" s="20"/>
    </row>
    <row r="278" spans="1:3" ht="14.25" customHeight="1" x14ac:dyDescent="0.35">
      <c r="A278" s="238"/>
      <c r="C278" s="20"/>
    </row>
    <row r="279" spans="1:3" ht="14.25" customHeight="1" x14ac:dyDescent="0.35">
      <c r="A279" s="238"/>
      <c r="C279" s="20"/>
    </row>
    <row r="280" spans="1:3" ht="14.25" customHeight="1" x14ac:dyDescent="0.35">
      <c r="A280" s="238"/>
      <c r="C280" s="20"/>
    </row>
    <row r="281" spans="1:3" ht="14.25" customHeight="1" x14ac:dyDescent="0.35">
      <c r="A281" s="238"/>
      <c r="C281" s="20"/>
    </row>
    <row r="282" spans="1:3" ht="14.25" customHeight="1" x14ac:dyDescent="0.35">
      <c r="A282" s="238"/>
      <c r="C282" s="20"/>
    </row>
    <row r="283" spans="1:3" ht="14.25" customHeight="1" x14ac:dyDescent="0.35">
      <c r="A283" s="238"/>
      <c r="C283" s="20"/>
    </row>
    <row r="284" spans="1:3" ht="14.25" customHeight="1" x14ac:dyDescent="0.35">
      <c r="A284" s="238"/>
      <c r="C284" s="20"/>
    </row>
    <row r="285" spans="1:3" ht="14.25" customHeight="1" x14ac:dyDescent="0.35">
      <c r="A285" s="238"/>
      <c r="C285" s="20"/>
    </row>
    <row r="286" spans="1:3" ht="14.25" customHeight="1" x14ac:dyDescent="0.35">
      <c r="A286" s="238"/>
      <c r="C286" s="20"/>
    </row>
    <row r="287" spans="1:3" ht="14.25" customHeight="1" x14ac:dyDescent="0.35">
      <c r="A287" s="238"/>
      <c r="C287" s="20"/>
    </row>
    <row r="288" spans="1:3" ht="14.25" customHeight="1" x14ac:dyDescent="0.35">
      <c r="A288" s="238"/>
      <c r="C288" s="20"/>
    </row>
    <row r="289" spans="1:3" ht="14.25" customHeight="1" x14ac:dyDescent="0.35">
      <c r="A289" s="238"/>
      <c r="C289" s="20"/>
    </row>
    <row r="290" spans="1:3" ht="14.25" customHeight="1" x14ac:dyDescent="0.35">
      <c r="A290" s="238"/>
      <c r="C290" s="20"/>
    </row>
    <row r="291" spans="1:3" ht="14.25" customHeight="1" x14ac:dyDescent="0.35">
      <c r="A291" s="238"/>
      <c r="C291" s="20"/>
    </row>
    <row r="292" spans="1:3" ht="14.25" customHeight="1" x14ac:dyDescent="0.35">
      <c r="A292" s="238"/>
      <c r="C292" s="20"/>
    </row>
    <row r="293" spans="1:3" ht="14.25" customHeight="1" x14ac:dyDescent="0.35">
      <c r="A293" s="238"/>
      <c r="C293" s="20"/>
    </row>
    <row r="294" spans="1:3" ht="14.25" customHeight="1" x14ac:dyDescent="0.35">
      <c r="A294" s="238"/>
      <c r="C294" s="20"/>
    </row>
    <row r="295" spans="1:3" ht="14.25" customHeight="1" x14ac:dyDescent="0.35">
      <c r="A295" s="238"/>
      <c r="C295" s="20"/>
    </row>
    <row r="296" spans="1:3" ht="14.25" customHeight="1" x14ac:dyDescent="0.35">
      <c r="A296" s="238"/>
      <c r="C296" s="20"/>
    </row>
    <row r="297" spans="1:3" ht="14.25" customHeight="1" x14ac:dyDescent="0.35">
      <c r="A297" s="238"/>
      <c r="C297" s="20"/>
    </row>
    <row r="298" spans="1:3" ht="14.25" customHeight="1" x14ac:dyDescent="0.35">
      <c r="A298" s="238"/>
      <c r="C298" s="20"/>
    </row>
    <row r="299" spans="1:3" ht="14.25" customHeight="1" x14ac:dyDescent="0.35">
      <c r="A299" s="238"/>
      <c r="C299" s="20"/>
    </row>
    <row r="300" spans="1:3" ht="14.25" customHeight="1" x14ac:dyDescent="0.35">
      <c r="A300" s="238"/>
      <c r="C300" s="20"/>
    </row>
    <row r="301" spans="1:3" ht="14.25" customHeight="1" x14ac:dyDescent="0.35">
      <c r="A301" s="238"/>
      <c r="C301" s="20"/>
    </row>
    <row r="302" spans="1:3" ht="14.25" customHeight="1" x14ac:dyDescent="0.35">
      <c r="A302" s="238"/>
      <c r="C302" s="20"/>
    </row>
    <row r="303" spans="1:3" ht="14.25" customHeight="1" x14ac:dyDescent="0.35">
      <c r="A303" s="238"/>
      <c r="C303" s="20"/>
    </row>
    <row r="304" spans="1:3" ht="14.25" customHeight="1" x14ac:dyDescent="0.35">
      <c r="A304" s="238"/>
      <c r="C304" s="20"/>
    </row>
    <row r="305" spans="1:3" ht="14.25" customHeight="1" x14ac:dyDescent="0.35">
      <c r="A305" s="238"/>
      <c r="C305" s="20"/>
    </row>
    <row r="306" spans="1:3" ht="14.25" customHeight="1" x14ac:dyDescent="0.35">
      <c r="A306" s="238"/>
      <c r="C306" s="20"/>
    </row>
    <row r="307" spans="1:3" ht="14.25" customHeight="1" x14ac:dyDescent="0.35">
      <c r="A307" s="238"/>
      <c r="C307" s="20"/>
    </row>
    <row r="308" spans="1:3" ht="14.25" customHeight="1" x14ac:dyDescent="0.35">
      <c r="A308" s="238"/>
      <c r="C308" s="20"/>
    </row>
    <row r="309" spans="1:3" ht="14.25" customHeight="1" x14ac:dyDescent="0.35">
      <c r="A309" s="238"/>
      <c r="C309" s="20"/>
    </row>
    <row r="310" spans="1:3" ht="14.25" customHeight="1" x14ac:dyDescent="0.35">
      <c r="A310" s="238"/>
      <c r="C310" s="20"/>
    </row>
    <row r="311" spans="1:3" ht="14.25" customHeight="1" x14ac:dyDescent="0.35">
      <c r="A311" s="238"/>
      <c r="C311" s="20"/>
    </row>
    <row r="312" spans="1:3" ht="14.25" customHeight="1" x14ac:dyDescent="0.35">
      <c r="A312" s="238"/>
      <c r="C312" s="20"/>
    </row>
    <row r="313" spans="1:3" ht="14.25" customHeight="1" x14ac:dyDescent="0.35">
      <c r="A313" s="238"/>
      <c r="C313" s="20"/>
    </row>
    <row r="314" spans="1:3" ht="14.25" customHeight="1" x14ac:dyDescent="0.35">
      <c r="A314" s="238"/>
      <c r="C314" s="20"/>
    </row>
    <row r="315" spans="1:3" ht="14.25" customHeight="1" x14ac:dyDescent="0.35">
      <c r="A315" s="238"/>
      <c r="C315" s="20"/>
    </row>
    <row r="316" spans="1:3" ht="14.25" customHeight="1" x14ac:dyDescent="0.35">
      <c r="A316" s="238"/>
      <c r="C316" s="20"/>
    </row>
    <row r="317" spans="1:3" ht="14.25" customHeight="1" x14ac:dyDescent="0.35">
      <c r="A317" s="238"/>
      <c r="C317" s="20"/>
    </row>
    <row r="318" spans="1:3" ht="14.25" customHeight="1" x14ac:dyDescent="0.35">
      <c r="A318" s="238"/>
      <c r="C318" s="20"/>
    </row>
    <row r="319" spans="1:3" ht="14.25" customHeight="1" x14ac:dyDescent="0.35">
      <c r="A319" s="238"/>
      <c r="C319" s="20"/>
    </row>
    <row r="320" spans="1:3" ht="14.25" customHeight="1" x14ac:dyDescent="0.35">
      <c r="A320" s="238"/>
      <c r="C320" s="20"/>
    </row>
    <row r="321" spans="1:3" ht="14.25" customHeight="1" x14ac:dyDescent="0.35">
      <c r="A321" s="238"/>
      <c r="C321" s="20"/>
    </row>
    <row r="322" spans="1:3" ht="14.25" customHeight="1" x14ac:dyDescent="0.35">
      <c r="A322" s="238"/>
      <c r="C322" s="20"/>
    </row>
    <row r="323" spans="1:3" ht="14.25" customHeight="1" x14ac:dyDescent="0.35">
      <c r="A323" s="238"/>
      <c r="C323" s="20"/>
    </row>
    <row r="324" spans="1:3" ht="14.25" customHeight="1" x14ac:dyDescent="0.35">
      <c r="A324" s="238"/>
      <c r="C324" s="20"/>
    </row>
    <row r="325" spans="1:3" ht="14.25" customHeight="1" x14ac:dyDescent="0.35">
      <c r="A325" s="238"/>
      <c r="C325" s="20"/>
    </row>
    <row r="326" spans="1:3" ht="14.25" customHeight="1" x14ac:dyDescent="0.35">
      <c r="A326" s="238"/>
      <c r="C326" s="20"/>
    </row>
    <row r="327" spans="1:3" ht="14.25" customHeight="1" x14ac:dyDescent="0.35">
      <c r="A327" s="238"/>
      <c r="C327" s="20"/>
    </row>
    <row r="328" spans="1:3" ht="14.25" customHeight="1" x14ac:dyDescent="0.35">
      <c r="A328" s="238"/>
      <c r="C328" s="20"/>
    </row>
    <row r="329" spans="1:3" ht="14.25" customHeight="1" x14ac:dyDescent="0.35">
      <c r="A329" s="238"/>
      <c r="C329" s="20"/>
    </row>
    <row r="330" spans="1:3" ht="14.25" customHeight="1" x14ac:dyDescent="0.35">
      <c r="A330" s="238"/>
      <c r="C330" s="20"/>
    </row>
    <row r="331" spans="1:3" ht="14.25" customHeight="1" x14ac:dyDescent="0.35">
      <c r="A331" s="238"/>
      <c r="C331" s="20"/>
    </row>
    <row r="332" spans="1:3" ht="14.25" customHeight="1" x14ac:dyDescent="0.35">
      <c r="A332" s="238"/>
      <c r="C332" s="20"/>
    </row>
    <row r="333" spans="1:3" ht="14.25" customHeight="1" x14ac:dyDescent="0.35">
      <c r="A333" s="238"/>
      <c r="C333" s="20"/>
    </row>
    <row r="334" spans="1:3" ht="14.25" customHeight="1" x14ac:dyDescent="0.35">
      <c r="A334" s="238"/>
      <c r="C334" s="20"/>
    </row>
    <row r="335" spans="1:3" ht="14.25" customHeight="1" x14ac:dyDescent="0.35">
      <c r="A335" s="238"/>
      <c r="C335" s="20"/>
    </row>
    <row r="336" spans="1:3" ht="14.25" customHeight="1" x14ac:dyDescent="0.35">
      <c r="A336" s="238"/>
      <c r="C336" s="20"/>
    </row>
    <row r="337" spans="1:3" ht="14.25" customHeight="1" x14ac:dyDescent="0.35">
      <c r="A337" s="238"/>
      <c r="C337" s="20"/>
    </row>
    <row r="338" spans="1:3" ht="14.25" customHeight="1" x14ac:dyDescent="0.35">
      <c r="A338" s="238"/>
      <c r="C338" s="20"/>
    </row>
    <row r="339" spans="1:3" ht="14.25" customHeight="1" x14ac:dyDescent="0.35">
      <c r="A339" s="238"/>
      <c r="C339" s="20"/>
    </row>
    <row r="340" spans="1:3" ht="14.25" customHeight="1" x14ac:dyDescent="0.35">
      <c r="A340" s="238"/>
      <c r="C340" s="20"/>
    </row>
    <row r="341" spans="1:3" ht="14.25" customHeight="1" x14ac:dyDescent="0.35">
      <c r="A341" s="238"/>
      <c r="C341" s="20"/>
    </row>
    <row r="342" spans="1:3" ht="14.25" customHeight="1" x14ac:dyDescent="0.35">
      <c r="A342" s="238"/>
      <c r="C342" s="20"/>
    </row>
    <row r="343" spans="1:3" ht="14.25" customHeight="1" x14ac:dyDescent="0.35">
      <c r="A343" s="238"/>
      <c r="C343" s="20"/>
    </row>
    <row r="344" spans="1:3" ht="14.25" customHeight="1" x14ac:dyDescent="0.35">
      <c r="A344" s="238"/>
      <c r="C344" s="20"/>
    </row>
    <row r="345" spans="1:3" ht="14.25" customHeight="1" x14ac:dyDescent="0.35">
      <c r="A345" s="238"/>
      <c r="C345" s="20"/>
    </row>
    <row r="346" spans="1:3" ht="14.25" customHeight="1" x14ac:dyDescent="0.35">
      <c r="A346" s="238"/>
      <c r="C346" s="20"/>
    </row>
    <row r="347" spans="1:3" ht="14.25" customHeight="1" x14ac:dyDescent="0.35">
      <c r="A347" s="238"/>
      <c r="C347" s="20"/>
    </row>
    <row r="348" spans="1:3" ht="14.25" customHeight="1" x14ac:dyDescent="0.35">
      <c r="A348" s="238"/>
      <c r="C348" s="20"/>
    </row>
    <row r="349" spans="1:3" ht="14.25" customHeight="1" x14ac:dyDescent="0.35">
      <c r="A349" s="238"/>
      <c r="C349" s="20"/>
    </row>
    <row r="350" spans="1:3" ht="14.25" customHeight="1" x14ac:dyDescent="0.35">
      <c r="A350" s="238"/>
      <c r="C350" s="20"/>
    </row>
    <row r="351" spans="1:3" ht="14.25" customHeight="1" x14ac:dyDescent="0.35">
      <c r="A351" s="238"/>
      <c r="C351" s="20"/>
    </row>
    <row r="352" spans="1:3" ht="14.25" customHeight="1" x14ac:dyDescent="0.35">
      <c r="A352" s="238"/>
      <c r="C352" s="20"/>
    </row>
    <row r="353" spans="1:3" ht="14.25" customHeight="1" x14ac:dyDescent="0.35">
      <c r="A353" s="238"/>
      <c r="C353" s="20"/>
    </row>
    <row r="354" spans="1:3" ht="14.25" customHeight="1" x14ac:dyDescent="0.35">
      <c r="A354" s="238"/>
      <c r="C354" s="20"/>
    </row>
    <row r="355" spans="1:3" ht="14.25" customHeight="1" x14ac:dyDescent="0.35">
      <c r="A355" s="238"/>
      <c r="C355" s="20"/>
    </row>
    <row r="356" spans="1:3" ht="14.25" customHeight="1" x14ac:dyDescent="0.35">
      <c r="A356" s="238"/>
      <c r="C356" s="20"/>
    </row>
    <row r="357" spans="1:3" ht="14.25" customHeight="1" x14ac:dyDescent="0.35">
      <c r="A357" s="238"/>
      <c r="C357" s="20"/>
    </row>
    <row r="358" spans="1:3" ht="14.25" customHeight="1" x14ac:dyDescent="0.35">
      <c r="A358" s="238"/>
      <c r="C358" s="20"/>
    </row>
    <row r="359" spans="1:3" ht="14.25" customHeight="1" x14ac:dyDescent="0.35">
      <c r="A359" s="238"/>
      <c r="C359" s="20"/>
    </row>
    <row r="360" spans="1:3" ht="14.25" customHeight="1" x14ac:dyDescent="0.35">
      <c r="A360" s="238"/>
      <c r="C360" s="20"/>
    </row>
    <row r="361" spans="1:3" ht="14.25" customHeight="1" x14ac:dyDescent="0.35">
      <c r="A361" s="238"/>
      <c r="C361" s="20"/>
    </row>
    <row r="362" spans="1:3" ht="14.25" customHeight="1" x14ac:dyDescent="0.35">
      <c r="A362" s="238"/>
      <c r="C362" s="20"/>
    </row>
    <row r="363" spans="1:3" ht="14.25" customHeight="1" x14ac:dyDescent="0.35">
      <c r="A363" s="238"/>
      <c r="C363" s="20"/>
    </row>
    <row r="364" spans="1:3" ht="14.25" customHeight="1" x14ac:dyDescent="0.35">
      <c r="A364" s="238"/>
      <c r="C364" s="20"/>
    </row>
    <row r="365" spans="1:3" ht="14.25" customHeight="1" x14ac:dyDescent="0.35">
      <c r="A365" s="238"/>
      <c r="C365" s="20"/>
    </row>
    <row r="366" spans="1:3" ht="14.25" customHeight="1" x14ac:dyDescent="0.35">
      <c r="A366" s="238"/>
      <c r="C366" s="20"/>
    </row>
    <row r="367" spans="1:3" ht="14.25" customHeight="1" x14ac:dyDescent="0.35">
      <c r="A367" s="238"/>
      <c r="C367" s="20"/>
    </row>
    <row r="368" spans="1:3" ht="14.25" customHeight="1" x14ac:dyDescent="0.35">
      <c r="A368" s="238"/>
      <c r="C368" s="20"/>
    </row>
    <row r="369" spans="1:3" ht="14.25" customHeight="1" x14ac:dyDescent="0.35">
      <c r="A369" s="238"/>
      <c r="C369" s="20"/>
    </row>
    <row r="370" spans="1:3" ht="14.25" customHeight="1" x14ac:dyDescent="0.35">
      <c r="A370" s="238"/>
      <c r="C370" s="20"/>
    </row>
    <row r="371" spans="1:3" ht="14.25" customHeight="1" x14ac:dyDescent="0.35">
      <c r="A371" s="238"/>
      <c r="C371" s="20"/>
    </row>
    <row r="372" spans="1:3" ht="14.25" customHeight="1" x14ac:dyDescent="0.35">
      <c r="A372" s="238"/>
      <c r="C372" s="20"/>
    </row>
    <row r="373" spans="1:3" ht="14.25" customHeight="1" x14ac:dyDescent="0.35">
      <c r="A373" s="238"/>
      <c r="C373" s="20"/>
    </row>
    <row r="374" spans="1:3" ht="14.25" customHeight="1" x14ac:dyDescent="0.35">
      <c r="A374" s="238"/>
      <c r="C374" s="20"/>
    </row>
    <row r="375" spans="1:3" ht="14.25" customHeight="1" x14ac:dyDescent="0.35">
      <c r="A375" s="238"/>
      <c r="C375" s="20"/>
    </row>
    <row r="376" spans="1:3" ht="14.25" customHeight="1" x14ac:dyDescent="0.35">
      <c r="A376" s="238"/>
      <c r="C376" s="20"/>
    </row>
    <row r="377" spans="1:3" ht="14.25" customHeight="1" x14ac:dyDescent="0.35">
      <c r="A377" s="238"/>
      <c r="C377" s="20"/>
    </row>
    <row r="378" spans="1:3" ht="14.25" customHeight="1" x14ac:dyDescent="0.35">
      <c r="A378" s="238"/>
      <c r="C378" s="20"/>
    </row>
    <row r="379" spans="1:3" ht="14.25" customHeight="1" x14ac:dyDescent="0.35">
      <c r="A379" s="238"/>
      <c r="C379" s="20"/>
    </row>
    <row r="380" spans="1:3" ht="14.25" customHeight="1" x14ac:dyDescent="0.35">
      <c r="A380" s="238"/>
      <c r="C380" s="20"/>
    </row>
    <row r="381" spans="1:3" ht="14.25" customHeight="1" x14ac:dyDescent="0.35">
      <c r="A381" s="238"/>
      <c r="C381" s="20"/>
    </row>
    <row r="382" spans="1:3" ht="14.25" customHeight="1" x14ac:dyDescent="0.35">
      <c r="A382" s="238"/>
      <c r="C382" s="20"/>
    </row>
    <row r="383" spans="1:3" ht="14.25" customHeight="1" x14ac:dyDescent="0.35">
      <c r="A383" s="238"/>
      <c r="C383" s="20"/>
    </row>
    <row r="384" spans="1:3" ht="14.25" customHeight="1" x14ac:dyDescent="0.35">
      <c r="A384" s="238"/>
      <c r="C384" s="20"/>
    </row>
    <row r="385" spans="1:3" ht="14.25" customHeight="1" x14ac:dyDescent="0.35">
      <c r="A385" s="238"/>
      <c r="C385" s="20"/>
    </row>
    <row r="386" spans="1:3" ht="14.25" customHeight="1" x14ac:dyDescent="0.35">
      <c r="A386" s="238"/>
      <c r="C386" s="20"/>
    </row>
    <row r="387" spans="1:3" ht="14.25" customHeight="1" x14ac:dyDescent="0.35">
      <c r="A387" s="238"/>
      <c r="C387" s="20"/>
    </row>
    <row r="388" spans="1:3" ht="14.25" customHeight="1" x14ac:dyDescent="0.35">
      <c r="A388" s="238"/>
      <c r="C388" s="20"/>
    </row>
    <row r="389" spans="1:3" ht="14.25" customHeight="1" x14ac:dyDescent="0.35">
      <c r="A389" s="238"/>
      <c r="C389" s="20"/>
    </row>
    <row r="390" spans="1:3" ht="14.25" customHeight="1" x14ac:dyDescent="0.35">
      <c r="A390" s="238"/>
      <c r="C390" s="20"/>
    </row>
    <row r="391" spans="1:3" ht="14.25" customHeight="1" x14ac:dyDescent="0.35">
      <c r="A391" s="238"/>
      <c r="C391" s="20"/>
    </row>
    <row r="392" spans="1:3" ht="14.25" customHeight="1" x14ac:dyDescent="0.35">
      <c r="A392" s="238"/>
      <c r="C392" s="20"/>
    </row>
    <row r="393" spans="1:3" ht="14.25" customHeight="1" x14ac:dyDescent="0.35">
      <c r="A393" s="238"/>
      <c r="C393" s="20"/>
    </row>
    <row r="394" spans="1:3" ht="14.25" customHeight="1" x14ac:dyDescent="0.35">
      <c r="A394" s="238"/>
      <c r="C394" s="20"/>
    </row>
    <row r="395" spans="1:3" ht="14.25" customHeight="1" x14ac:dyDescent="0.35">
      <c r="A395" s="238"/>
      <c r="C395" s="20"/>
    </row>
    <row r="396" spans="1:3" ht="14.25" customHeight="1" x14ac:dyDescent="0.35">
      <c r="A396" s="238"/>
      <c r="C396" s="20"/>
    </row>
    <row r="397" spans="1:3" ht="14.25" customHeight="1" x14ac:dyDescent="0.35">
      <c r="A397" s="238"/>
      <c r="C397" s="20"/>
    </row>
    <row r="398" spans="1:3" ht="14.25" customHeight="1" x14ac:dyDescent="0.35">
      <c r="A398" s="238"/>
      <c r="C398" s="20"/>
    </row>
    <row r="399" spans="1:3" ht="14.25" customHeight="1" x14ac:dyDescent="0.35">
      <c r="A399" s="238"/>
      <c r="C399" s="20"/>
    </row>
    <row r="400" spans="1:3" ht="14.25" customHeight="1" x14ac:dyDescent="0.35">
      <c r="A400" s="238"/>
      <c r="C400" s="20"/>
    </row>
    <row r="401" spans="1:3" ht="14.25" customHeight="1" x14ac:dyDescent="0.35">
      <c r="A401" s="238"/>
      <c r="C401" s="20"/>
    </row>
    <row r="402" spans="1:3" ht="14.25" customHeight="1" x14ac:dyDescent="0.35">
      <c r="A402" s="238"/>
      <c r="C402" s="20"/>
    </row>
    <row r="403" spans="1:3" ht="14.25" customHeight="1" x14ac:dyDescent="0.35">
      <c r="A403" s="238"/>
      <c r="C403" s="20"/>
    </row>
    <row r="404" spans="1:3" ht="14.25" customHeight="1" x14ac:dyDescent="0.35">
      <c r="A404" s="238"/>
      <c r="C404" s="20"/>
    </row>
    <row r="405" spans="1:3" ht="14.25" customHeight="1" x14ac:dyDescent="0.35">
      <c r="A405" s="238"/>
      <c r="C405" s="20"/>
    </row>
    <row r="406" spans="1:3" ht="14.25" customHeight="1" x14ac:dyDescent="0.35">
      <c r="A406" s="238"/>
      <c r="C406" s="20"/>
    </row>
    <row r="407" spans="1:3" ht="14.25" customHeight="1" x14ac:dyDescent="0.35">
      <c r="A407" s="238"/>
      <c r="C407" s="20"/>
    </row>
    <row r="408" spans="1:3" ht="14.25" customHeight="1" x14ac:dyDescent="0.35">
      <c r="A408" s="238"/>
      <c r="C408" s="20"/>
    </row>
    <row r="409" spans="1:3" ht="14.25" customHeight="1" x14ac:dyDescent="0.35">
      <c r="A409" s="238"/>
      <c r="C409" s="20"/>
    </row>
    <row r="410" spans="1:3" ht="14.25" customHeight="1" x14ac:dyDescent="0.35">
      <c r="A410" s="238"/>
      <c r="C410" s="20"/>
    </row>
    <row r="411" spans="1:3" ht="14.25" customHeight="1" x14ac:dyDescent="0.35">
      <c r="A411" s="238"/>
      <c r="C411" s="20"/>
    </row>
    <row r="412" spans="1:3" ht="14.25" customHeight="1" x14ac:dyDescent="0.35">
      <c r="A412" s="238"/>
      <c r="C412" s="20"/>
    </row>
    <row r="413" spans="1:3" ht="14.25" customHeight="1" x14ac:dyDescent="0.35">
      <c r="A413" s="238"/>
      <c r="C413" s="20"/>
    </row>
    <row r="414" spans="1:3" ht="14.25" customHeight="1" x14ac:dyDescent="0.35">
      <c r="A414" s="238"/>
      <c r="C414" s="20"/>
    </row>
    <row r="415" spans="1:3" ht="14.25" customHeight="1" x14ac:dyDescent="0.35">
      <c r="A415" s="238"/>
      <c r="C415" s="20"/>
    </row>
    <row r="416" spans="1:3" ht="14.25" customHeight="1" x14ac:dyDescent="0.35">
      <c r="A416" s="238"/>
      <c r="C416" s="20"/>
    </row>
    <row r="417" spans="1:3" ht="14.25" customHeight="1" x14ac:dyDescent="0.35">
      <c r="A417" s="238"/>
      <c r="C417" s="20"/>
    </row>
    <row r="418" spans="1:3" ht="14.25" customHeight="1" x14ac:dyDescent="0.35">
      <c r="A418" s="238"/>
      <c r="C418" s="20"/>
    </row>
    <row r="419" spans="1:3" ht="14.25" customHeight="1" x14ac:dyDescent="0.35">
      <c r="A419" s="238"/>
      <c r="C419" s="20"/>
    </row>
    <row r="420" spans="1:3" ht="14.25" customHeight="1" x14ac:dyDescent="0.35">
      <c r="A420" s="238"/>
      <c r="C420" s="20"/>
    </row>
    <row r="421" spans="1:3" ht="14.25" customHeight="1" x14ac:dyDescent="0.35">
      <c r="A421" s="238"/>
      <c r="C421" s="20"/>
    </row>
    <row r="422" spans="1:3" ht="14.25" customHeight="1" x14ac:dyDescent="0.35">
      <c r="A422" s="238"/>
      <c r="C422" s="20"/>
    </row>
    <row r="423" spans="1:3" ht="14.25" customHeight="1" x14ac:dyDescent="0.35">
      <c r="A423" s="238"/>
      <c r="C423" s="20"/>
    </row>
    <row r="424" spans="1:3" ht="14.25" customHeight="1" x14ac:dyDescent="0.35">
      <c r="A424" s="238"/>
      <c r="C424" s="20"/>
    </row>
    <row r="425" spans="1:3" ht="14.25" customHeight="1" x14ac:dyDescent="0.35">
      <c r="A425" s="238"/>
      <c r="C425" s="20"/>
    </row>
    <row r="426" spans="1:3" ht="14.25" customHeight="1" x14ac:dyDescent="0.35">
      <c r="A426" s="238"/>
      <c r="C426" s="20"/>
    </row>
    <row r="427" spans="1:3" ht="14.25" customHeight="1" x14ac:dyDescent="0.35">
      <c r="A427" s="238"/>
      <c r="C427" s="20"/>
    </row>
    <row r="428" spans="1:3" ht="14.25" customHeight="1" x14ac:dyDescent="0.35">
      <c r="A428" s="238"/>
      <c r="C428" s="20"/>
    </row>
    <row r="429" spans="1:3" ht="14.25" customHeight="1" x14ac:dyDescent="0.35">
      <c r="A429" s="238"/>
      <c r="C429" s="20"/>
    </row>
    <row r="430" spans="1:3" ht="14.25" customHeight="1" x14ac:dyDescent="0.35">
      <c r="A430" s="238"/>
      <c r="C430" s="20"/>
    </row>
    <row r="431" spans="1:3" ht="14.25" customHeight="1" x14ac:dyDescent="0.35">
      <c r="A431" s="238"/>
      <c r="C431" s="20"/>
    </row>
    <row r="432" spans="1:3" ht="14.25" customHeight="1" x14ac:dyDescent="0.35">
      <c r="A432" s="238"/>
      <c r="C432" s="20"/>
    </row>
    <row r="433" spans="1:3" ht="14.25" customHeight="1" x14ac:dyDescent="0.35">
      <c r="A433" s="238"/>
      <c r="C433" s="20"/>
    </row>
    <row r="434" spans="1:3" ht="14.25" customHeight="1" x14ac:dyDescent="0.35">
      <c r="A434" s="238"/>
      <c r="C434" s="20"/>
    </row>
    <row r="435" spans="1:3" ht="14.25" customHeight="1" x14ac:dyDescent="0.35">
      <c r="A435" s="238"/>
      <c r="C435" s="20"/>
    </row>
    <row r="436" spans="1:3" ht="14.25" customHeight="1" x14ac:dyDescent="0.35">
      <c r="A436" s="238"/>
      <c r="C436" s="20"/>
    </row>
    <row r="437" spans="1:3" ht="14.25" customHeight="1" x14ac:dyDescent="0.35">
      <c r="A437" s="238"/>
      <c r="C437" s="20"/>
    </row>
    <row r="438" spans="1:3" ht="14.25" customHeight="1" x14ac:dyDescent="0.35">
      <c r="A438" s="238"/>
      <c r="C438" s="20"/>
    </row>
    <row r="439" spans="1:3" ht="14.25" customHeight="1" x14ac:dyDescent="0.35">
      <c r="A439" s="238"/>
      <c r="C439" s="20"/>
    </row>
    <row r="440" spans="1:3" ht="14.25" customHeight="1" x14ac:dyDescent="0.35">
      <c r="A440" s="238"/>
      <c r="C440" s="20"/>
    </row>
    <row r="441" spans="1:3" ht="14.25" customHeight="1" x14ac:dyDescent="0.35">
      <c r="A441" s="238"/>
      <c r="C441" s="20"/>
    </row>
    <row r="442" spans="1:3" ht="14.25" customHeight="1" x14ac:dyDescent="0.35">
      <c r="A442" s="238"/>
      <c r="C442" s="20"/>
    </row>
    <row r="443" spans="1:3" ht="14.25" customHeight="1" x14ac:dyDescent="0.35">
      <c r="A443" s="238"/>
      <c r="C443" s="20"/>
    </row>
    <row r="444" spans="1:3" ht="14.25" customHeight="1" x14ac:dyDescent="0.35">
      <c r="A444" s="238"/>
      <c r="C444" s="20"/>
    </row>
    <row r="445" spans="1:3" ht="14.25" customHeight="1" x14ac:dyDescent="0.35">
      <c r="A445" s="238"/>
      <c r="C445" s="20"/>
    </row>
    <row r="446" spans="1:3" ht="14.25" customHeight="1" x14ac:dyDescent="0.35">
      <c r="A446" s="238"/>
      <c r="C446" s="20"/>
    </row>
    <row r="447" spans="1:3" ht="14.25" customHeight="1" x14ac:dyDescent="0.35">
      <c r="A447" s="238"/>
      <c r="C447" s="20"/>
    </row>
    <row r="448" spans="1:3" ht="14.25" customHeight="1" x14ac:dyDescent="0.35">
      <c r="A448" s="238"/>
      <c r="C448" s="20"/>
    </row>
    <row r="449" spans="1:3" ht="14.25" customHeight="1" x14ac:dyDescent="0.35">
      <c r="A449" s="238"/>
      <c r="C449" s="20"/>
    </row>
    <row r="450" spans="1:3" ht="14.25" customHeight="1" x14ac:dyDescent="0.35">
      <c r="A450" s="238"/>
      <c r="C450" s="20"/>
    </row>
    <row r="451" spans="1:3" ht="14.25" customHeight="1" x14ac:dyDescent="0.35">
      <c r="A451" s="238"/>
      <c r="C451" s="20"/>
    </row>
    <row r="452" spans="1:3" ht="14.25" customHeight="1" x14ac:dyDescent="0.35">
      <c r="A452" s="238"/>
      <c r="C452" s="20"/>
    </row>
    <row r="453" spans="1:3" ht="14.25" customHeight="1" x14ac:dyDescent="0.35">
      <c r="A453" s="238"/>
      <c r="C453" s="20"/>
    </row>
    <row r="454" spans="1:3" ht="14.25" customHeight="1" x14ac:dyDescent="0.35">
      <c r="A454" s="238"/>
      <c r="C454" s="20"/>
    </row>
    <row r="455" spans="1:3" ht="14.25" customHeight="1" x14ac:dyDescent="0.35">
      <c r="A455" s="238"/>
      <c r="C455" s="20"/>
    </row>
    <row r="456" spans="1:3" ht="14.25" customHeight="1" x14ac:dyDescent="0.35">
      <c r="A456" s="238"/>
      <c r="C456" s="20"/>
    </row>
    <row r="457" spans="1:3" ht="14.25" customHeight="1" x14ac:dyDescent="0.35">
      <c r="A457" s="238"/>
      <c r="C457" s="20"/>
    </row>
    <row r="458" spans="1:3" ht="14.25" customHeight="1" x14ac:dyDescent="0.35">
      <c r="A458" s="238"/>
      <c r="C458" s="20"/>
    </row>
    <row r="459" spans="1:3" ht="14.25" customHeight="1" x14ac:dyDescent="0.35">
      <c r="A459" s="238"/>
      <c r="C459" s="20"/>
    </row>
    <row r="460" spans="1:3" ht="14.25" customHeight="1" x14ac:dyDescent="0.35">
      <c r="A460" s="238"/>
      <c r="C460" s="20"/>
    </row>
    <row r="461" spans="1:3" ht="14.25" customHeight="1" x14ac:dyDescent="0.35">
      <c r="A461" s="238"/>
      <c r="C461" s="20"/>
    </row>
    <row r="462" spans="1:3" ht="14.25" customHeight="1" x14ac:dyDescent="0.35">
      <c r="A462" s="238"/>
      <c r="C462" s="20"/>
    </row>
    <row r="463" spans="1:3" ht="14.25" customHeight="1" x14ac:dyDescent="0.35">
      <c r="A463" s="238"/>
      <c r="C463" s="20"/>
    </row>
    <row r="464" spans="1:3" ht="14.25" customHeight="1" x14ac:dyDescent="0.35">
      <c r="A464" s="238"/>
      <c r="C464" s="20"/>
    </row>
    <row r="465" spans="1:3" ht="14.25" customHeight="1" x14ac:dyDescent="0.35">
      <c r="A465" s="238"/>
      <c r="C465" s="20"/>
    </row>
    <row r="466" spans="1:3" ht="14.25" customHeight="1" x14ac:dyDescent="0.35">
      <c r="A466" s="238"/>
      <c r="C466" s="20"/>
    </row>
    <row r="467" spans="1:3" ht="14.25" customHeight="1" x14ac:dyDescent="0.35">
      <c r="A467" s="238"/>
      <c r="C467" s="20"/>
    </row>
    <row r="468" spans="1:3" ht="14.25" customHeight="1" x14ac:dyDescent="0.35">
      <c r="A468" s="238"/>
      <c r="C468" s="20"/>
    </row>
    <row r="469" spans="1:3" ht="14.25" customHeight="1" x14ac:dyDescent="0.35">
      <c r="A469" s="238"/>
      <c r="C469" s="20"/>
    </row>
    <row r="470" spans="1:3" ht="14.25" customHeight="1" x14ac:dyDescent="0.35">
      <c r="A470" s="238"/>
      <c r="C470" s="20"/>
    </row>
    <row r="471" spans="1:3" ht="14.25" customHeight="1" x14ac:dyDescent="0.35">
      <c r="A471" s="238"/>
      <c r="C471" s="20"/>
    </row>
    <row r="472" spans="1:3" ht="14.25" customHeight="1" x14ac:dyDescent="0.35">
      <c r="A472" s="238"/>
      <c r="C472" s="20"/>
    </row>
    <row r="473" spans="1:3" ht="14.25" customHeight="1" x14ac:dyDescent="0.35">
      <c r="A473" s="238"/>
      <c r="C473" s="20"/>
    </row>
    <row r="474" spans="1:3" ht="14.25" customHeight="1" x14ac:dyDescent="0.35">
      <c r="A474" s="238"/>
      <c r="C474" s="20"/>
    </row>
    <row r="475" spans="1:3" ht="14.25" customHeight="1" x14ac:dyDescent="0.35">
      <c r="A475" s="238"/>
      <c r="C475" s="20"/>
    </row>
    <row r="476" spans="1:3" ht="14.25" customHeight="1" x14ac:dyDescent="0.35">
      <c r="A476" s="238"/>
      <c r="C476" s="20"/>
    </row>
    <row r="477" spans="1:3" ht="14.25" customHeight="1" x14ac:dyDescent="0.35">
      <c r="A477" s="238"/>
      <c r="C477" s="20"/>
    </row>
    <row r="478" spans="1:3" ht="14.25" customHeight="1" x14ac:dyDescent="0.35">
      <c r="A478" s="238"/>
      <c r="C478" s="20"/>
    </row>
    <row r="479" spans="1:3" ht="14.25" customHeight="1" x14ac:dyDescent="0.35">
      <c r="A479" s="238"/>
      <c r="C479" s="20"/>
    </row>
    <row r="480" spans="1:3" ht="14.25" customHeight="1" x14ac:dyDescent="0.35">
      <c r="A480" s="238"/>
      <c r="C480" s="20"/>
    </row>
    <row r="481" spans="1:3" ht="14.25" customHeight="1" x14ac:dyDescent="0.35">
      <c r="A481" s="238"/>
      <c r="C481" s="20"/>
    </row>
    <row r="482" spans="1:3" ht="14.25" customHeight="1" x14ac:dyDescent="0.35">
      <c r="A482" s="238"/>
      <c r="C482" s="20"/>
    </row>
    <row r="483" spans="1:3" ht="14.25" customHeight="1" x14ac:dyDescent="0.35">
      <c r="A483" s="238"/>
      <c r="C483" s="20"/>
    </row>
    <row r="484" spans="1:3" ht="14.25" customHeight="1" x14ac:dyDescent="0.35">
      <c r="A484" s="238"/>
      <c r="C484" s="20"/>
    </row>
    <row r="485" spans="1:3" ht="14.25" customHeight="1" x14ac:dyDescent="0.35">
      <c r="A485" s="238"/>
      <c r="C485" s="20"/>
    </row>
    <row r="486" spans="1:3" ht="14.25" customHeight="1" x14ac:dyDescent="0.35">
      <c r="A486" s="238"/>
      <c r="C486" s="20"/>
    </row>
    <row r="487" spans="1:3" ht="14.25" customHeight="1" x14ac:dyDescent="0.35">
      <c r="A487" s="238"/>
      <c r="C487" s="20"/>
    </row>
    <row r="488" spans="1:3" ht="14.25" customHeight="1" x14ac:dyDescent="0.35">
      <c r="A488" s="238"/>
      <c r="C488" s="20"/>
    </row>
    <row r="489" spans="1:3" ht="14.25" customHeight="1" x14ac:dyDescent="0.35">
      <c r="A489" s="238"/>
      <c r="C489" s="20"/>
    </row>
    <row r="490" spans="1:3" ht="14.25" customHeight="1" x14ac:dyDescent="0.35">
      <c r="A490" s="238"/>
      <c r="C490" s="20"/>
    </row>
    <row r="491" spans="1:3" ht="14.25" customHeight="1" x14ac:dyDescent="0.35">
      <c r="A491" s="238"/>
      <c r="C491" s="20"/>
    </row>
    <row r="492" spans="1:3" ht="14.25" customHeight="1" x14ac:dyDescent="0.35">
      <c r="A492" s="238"/>
      <c r="C492" s="20"/>
    </row>
    <row r="493" spans="1:3" ht="14.25" customHeight="1" x14ac:dyDescent="0.35">
      <c r="A493" s="238"/>
      <c r="C493" s="20"/>
    </row>
    <row r="494" spans="1:3" ht="14.25" customHeight="1" x14ac:dyDescent="0.35">
      <c r="A494" s="238"/>
      <c r="C494" s="20"/>
    </row>
    <row r="495" spans="1:3" ht="14.25" customHeight="1" x14ac:dyDescent="0.35">
      <c r="A495" s="238"/>
      <c r="C495" s="20"/>
    </row>
    <row r="496" spans="1:3" ht="14.25" customHeight="1" x14ac:dyDescent="0.35">
      <c r="A496" s="238"/>
      <c r="C496" s="20"/>
    </row>
    <row r="497" spans="1:3" ht="14.25" customHeight="1" x14ac:dyDescent="0.35">
      <c r="A497" s="238"/>
      <c r="C497" s="20"/>
    </row>
    <row r="498" spans="1:3" ht="14.25" customHeight="1" x14ac:dyDescent="0.35">
      <c r="A498" s="238"/>
      <c r="C498" s="20"/>
    </row>
    <row r="499" spans="1:3" ht="14.25" customHeight="1" x14ac:dyDescent="0.35">
      <c r="A499" s="238"/>
      <c r="C499" s="20"/>
    </row>
    <row r="500" spans="1:3" ht="14.25" customHeight="1" x14ac:dyDescent="0.35">
      <c r="A500" s="238"/>
      <c r="C500" s="20"/>
    </row>
    <row r="501" spans="1:3" ht="14.25" customHeight="1" x14ac:dyDescent="0.35">
      <c r="A501" s="238"/>
      <c r="C501" s="20"/>
    </row>
    <row r="502" spans="1:3" ht="14.25" customHeight="1" x14ac:dyDescent="0.35">
      <c r="A502" s="238"/>
      <c r="C502" s="20"/>
    </row>
    <row r="503" spans="1:3" ht="14.25" customHeight="1" x14ac:dyDescent="0.35">
      <c r="A503" s="238"/>
      <c r="C503" s="20"/>
    </row>
    <row r="504" spans="1:3" ht="14.25" customHeight="1" x14ac:dyDescent="0.35">
      <c r="A504" s="238"/>
      <c r="C504" s="20"/>
    </row>
    <row r="505" spans="1:3" ht="14.25" customHeight="1" x14ac:dyDescent="0.35">
      <c r="A505" s="238"/>
      <c r="C505" s="20"/>
    </row>
    <row r="506" spans="1:3" ht="14.25" customHeight="1" x14ac:dyDescent="0.35">
      <c r="A506" s="238"/>
      <c r="C506" s="20"/>
    </row>
    <row r="507" spans="1:3" ht="14.25" customHeight="1" x14ac:dyDescent="0.35">
      <c r="A507" s="238"/>
      <c r="C507" s="20"/>
    </row>
    <row r="508" spans="1:3" ht="14.25" customHeight="1" x14ac:dyDescent="0.35">
      <c r="A508" s="238"/>
      <c r="C508" s="20"/>
    </row>
    <row r="509" spans="1:3" ht="14.25" customHeight="1" x14ac:dyDescent="0.35">
      <c r="A509" s="238"/>
      <c r="C509" s="20"/>
    </row>
    <row r="510" spans="1:3" ht="14.25" customHeight="1" x14ac:dyDescent="0.35">
      <c r="A510" s="238"/>
      <c r="C510" s="20"/>
    </row>
    <row r="511" spans="1:3" ht="14.25" customHeight="1" x14ac:dyDescent="0.35">
      <c r="A511" s="238"/>
      <c r="C511" s="20"/>
    </row>
    <row r="512" spans="1:3" ht="14.25" customHeight="1" x14ac:dyDescent="0.35">
      <c r="A512" s="238"/>
      <c r="C512" s="20"/>
    </row>
    <row r="513" spans="1:3" ht="14.25" customHeight="1" x14ac:dyDescent="0.35">
      <c r="A513" s="238"/>
      <c r="C513" s="20"/>
    </row>
    <row r="514" spans="1:3" ht="14.25" customHeight="1" x14ac:dyDescent="0.35">
      <c r="A514" s="238"/>
      <c r="C514" s="20"/>
    </row>
    <row r="515" spans="1:3" ht="14.25" customHeight="1" x14ac:dyDescent="0.35">
      <c r="A515" s="238"/>
      <c r="C515" s="20"/>
    </row>
    <row r="516" spans="1:3" ht="14.25" customHeight="1" x14ac:dyDescent="0.35">
      <c r="A516" s="238"/>
      <c r="C516" s="20"/>
    </row>
    <row r="517" spans="1:3" ht="14.25" customHeight="1" x14ac:dyDescent="0.35">
      <c r="A517" s="238"/>
      <c r="C517" s="20"/>
    </row>
    <row r="518" spans="1:3" ht="14.25" customHeight="1" x14ac:dyDescent="0.35">
      <c r="A518" s="238"/>
      <c r="C518" s="20"/>
    </row>
    <row r="519" spans="1:3" ht="14.25" customHeight="1" x14ac:dyDescent="0.35">
      <c r="A519" s="238"/>
      <c r="C519" s="20"/>
    </row>
    <row r="520" spans="1:3" ht="14.25" customHeight="1" x14ac:dyDescent="0.35">
      <c r="A520" s="238"/>
      <c r="C520" s="20"/>
    </row>
    <row r="521" spans="1:3" ht="14.25" customHeight="1" x14ac:dyDescent="0.35">
      <c r="A521" s="238"/>
      <c r="C521" s="20"/>
    </row>
    <row r="522" spans="1:3" ht="14.25" customHeight="1" x14ac:dyDescent="0.35">
      <c r="A522" s="238"/>
      <c r="C522" s="20"/>
    </row>
    <row r="523" spans="1:3" ht="14.25" customHeight="1" x14ac:dyDescent="0.35">
      <c r="A523" s="238"/>
      <c r="C523" s="20"/>
    </row>
    <row r="524" spans="1:3" ht="14.25" customHeight="1" x14ac:dyDescent="0.35">
      <c r="A524" s="238"/>
      <c r="C524" s="20"/>
    </row>
    <row r="525" spans="1:3" ht="14.25" customHeight="1" x14ac:dyDescent="0.35">
      <c r="A525" s="238"/>
      <c r="C525" s="20"/>
    </row>
    <row r="526" spans="1:3" ht="14.25" customHeight="1" x14ac:dyDescent="0.35">
      <c r="A526" s="238"/>
      <c r="C526" s="20"/>
    </row>
    <row r="527" spans="1:3" ht="14.25" customHeight="1" x14ac:dyDescent="0.35">
      <c r="A527" s="238"/>
      <c r="C527" s="20"/>
    </row>
    <row r="528" spans="1:3" ht="14.25" customHeight="1" x14ac:dyDescent="0.35">
      <c r="A528" s="238"/>
      <c r="C528" s="20"/>
    </row>
    <row r="529" spans="1:3" ht="14.25" customHeight="1" x14ac:dyDescent="0.35">
      <c r="A529" s="238"/>
      <c r="C529" s="20"/>
    </row>
    <row r="530" spans="1:3" ht="14.25" customHeight="1" x14ac:dyDescent="0.35">
      <c r="A530" s="238"/>
      <c r="C530" s="20"/>
    </row>
    <row r="531" spans="1:3" ht="14.25" customHeight="1" x14ac:dyDescent="0.35">
      <c r="A531" s="238"/>
      <c r="C531" s="20"/>
    </row>
    <row r="532" spans="1:3" ht="14.25" customHeight="1" x14ac:dyDescent="0.35">
      <c r="A532" s="238"/>
      <c r="C532" s="20"/>
    </row>
    <row r="533" spans="1:3" ht="14.25" customHeight="1" x14ac:dyDescent="0.35">
      <c r="A533" s="238"/>
      <c r="C533" s="20"/>
    </row>
    <row r="534" spans="1:3" ht="14.25" customHeight="1" x14ac:dyDescent="0.35">
      <c r="A534" s="238"/>
      <c r="C534" s="20"/>
    </row>
    <row r="535" spans="1:3" ht="14.25" customHeight="1" x14ac:dyDescent="0.35">
      <c r="A535" s="238"/>
      <c r="C535" s="20"/>
    </row>
    <row r="536" spans="1:3" ht="14.25" customHeight="1" x14ac:dyDescent="0.35">
      <c r="A536" s="238"/>
      <c r="C536" s="20"/>
    </row>
    <row r="537" spans="1:3" ht="14.25" customHeight="1" x14ac:dyDescent="0.35">
      <c r="A537" s="238"/>
      <c r="C537" s="20"/>
    </row>
    <row r="538" spans="1:3" ht="14.25" customHeight="1" x14ac:dyDescent="0.35">
      <c r="A538" s="238"/>
      <c r="C538" s="20"/>
    </row>
    <row r="539" spans="1:3" ht="14.25" customHeight="1" x14ac:dyDescent="0.35">
      <c r="A539" s="238"/>
      <c r="C539" s="20"/>
    </row>
    <row r="540" spans="1:3" ht="14.25" customHeight="1" x14ac:dyDescent="0.35">
      <c r="A540" s="238"/>
      <c r="C540" s="20"/>
    </row>
    <row r="541" spans="1:3" ht="14.25" customHeight="1" x14ac:dyDescent="0.35">
      <c r="A541" s="238"/>
      <c r="C541" s="20"/>
    </row>
    <row r="542" spans="1:3" ht="14.25" customHeight="1" x14ac:dyDescent="0.35">
      <c r="A542" s="238"/>
      <c r="C542" s="20"/>
    </row>
    <row r="543" spans="1:3" ht="14.25" customHeight="1" x14ac:dyDescent="0.35">
      <c r="A543" s="238"/>
      <c r="C543" s="20"/>
    </row>
    <row r="544" spans="1:3" ht="14.25" customHeight="1" x14ac:dyDescent="0.35">
      <c r="A544" s="238"/>
      <c r="C544" s="20"/>
    </row>
    <row r="545" spans="1:3" ht="14.25" customHeight="1" x14ac:dyDescent="0.35">
      <c r="A545" s="238"/>
      <c r="C545" s="20"/>
    </row>
    <row r="546" spans="1:3" ht="14.25" customHeight="1" x14ac:dyDescent="0.35">
      <c r="A546" s="238"/>
      <c r="C546" s="20"/>
    </row>
    <row r="547" spans="1:3" ht="14.25" customHeight="1" x14ac:dyDescent="0.35">
      <c r="A547" s="238"/>
      <c r="C547" s="20"/>
    </row>
    <row r="548" spans="1:3" ht="14.25" customHeight="1" x14ac:dyDescent="0.35">
      <c r="A548" s="238"/>
      <c r="C548" s="20"/>
    </row>
    <row r="549" spans="1:3" ht="14.25" customHeight="1" x14ac:dyDescent="0.35">
      <c r="A549" s="238"/>
      <c r="C549" s="20"/>
    </row>
    <row r="550" spans="1:3" ht="14.25" customHeight="1" x14ac:dyDescent="0.35">
      <c r="A550" s="238"/>
      <c r="C550" s="20"/>
    </row>
    <row r="551" spans="1:3" ht="14.25" customHeight="1" x14ac:dyDescent="0.35">
      <c r="A551" s="238"/>
      <c r="C551" s="20"/>
    </row>
    <row r="552" spans="1:3" ht="14.25" customHeight="1" x14ac:dyDescent="0.35">
      <c r="A552" s="238"/>
      <c r="C552" s="20"/>
    </row>
    <row r="553" spans="1:3" ht="14.25" customHeight="1" x14ac:dyDescent="0.35">
      <c r="A553" s="238"/>
      <c r="C553" s="20"/>
    </row>
    <row r="554" spans="1:3" ht="14.25" customHeight="1" x14ac:dyDescent="0.35">
      <c r="A554" s="238"/>
      <c r="C554" s="20"/>
    </row>
    <row r="555" spans="1:3" ht="14.25" customHeight="1" x14ac:dyDescent="0.35">
      <c r="A555" s="238"/>
      <c r="C555" s="20"/>
    </row>
    <row r="556" spans="1:3" ht="14.25" customHeight="1" x14ac:dyDescent="0.35">
      <c r="A556" s="238"/>
      <c r="C556" s="20"/>
    </row>
    <row r="557" spans="1:3" ht="14.25" customHeight="1" x14ac:dyDescent="0.35">
      <c r="A557" s="238"/>
      <c r="C557" s="20"/>
    </row>
    <row r="558" spans="1:3" ht="14.25" customHeight="1" x14ac:dyDescent="0.35">
      <c r="A558" s="238"/>
      <c r="C558" s="20"/>
    </row>
    <row r="559" spans="1:3" ht="14.25" customHeight="1" x14ac:dyDescent="0.35">
      <c r="A559" s="238"/>
      <c r="C559" s="20"/>
    </row>
    <row r="560" spans="1:3" ht="14.25" customHeight="1" x14ac:dyDescent="0.35">
      <c r="A560" s="238"/>
      <c r="C560" s="20"/>
    </row>
    <row r="561" spans="1:3" ht="14.25" customHeight="1" x14ac:dyDescent="0.35">
      <c r="A561" s="238"/>
      <c r="C561" s="20"/>
    </row>
    <row r="562" spans="1:3" ht="14.25" customHeight="1" x14ac:dyDescent="0.35">
      <c r="A562" s="238"/>
      <c r="C562" s="20"/>
    </row>
    <row r="563" spans="1:3" ht="14.25" customHeight="1" x14ac:dyDescent="0.35">
      <c r="A563" s="238"/>
      <c r="C563" s="20"/>
    </row>
    <row r="564" spans="1:3" ht="14.25" customHeight="1" x14ac:dyDescent="0.35">
      <c r="A564" s="238"/>
      <c r="C564" s="20"/>
    </row>
    <row r="565" spans="1:3" ht="14.25" customHeight="1" x14ac:dyDescent="0.35">
      <c r="A565" s="238"/>
      <c r="C565" s="20"/>
    </row>
    <row r="566" spans="1:3" ht="14.25" customHeight="1" x14ac:dyDescent="0.35">
      <c r="A566" s="238"/>
      <c r="C566" s="20"/>
    </row>
    <row r="567" spans="1:3" ht="14.25" customHeight="1" x14ac:dyDescent="0.35">
      <c r="A567" s="238"/>
      <c r="C567" s="20"/>
    </row>
    <row r="568" spans="1:3" ht="14.25" customHeight="1" x14ac:dyDescent="0.35">
      <c r="A568" s="238"/>
      <c r="C568" s="20"/>
    </row>
    <row r="569" spans="1:3" ht="14.25" customHeight="1" x14ac:dyDescent="0.35">
      <c r="A569" s="238"/>
      <c r="C569" s="20"/>
    </row>
    <row r="570" spans="1:3" ht="14.25" customHeight="1" x14ac:dyDescent="0.35">
      <c r="A570" s="238"/>
      <c r="C570" s="20"/>
    </row>
    <row r="571" spans="1:3" ht="14.25" customHeight="1" x14ac:dyDescent="0.35">
      <c r="A571" s="238"/>
      <c r="C571" s="20"/>
    </row>
    <row r="572" spans="1:3" ht="14.25" customHeight="1" x14ac:dyDescent="0.35">
      <c r="A572" s="238"/>
      <c r="C572" s="20"/>
    </row>
    <row r="573" spans="1:3" ht="14.25" customHeight="1" x14ac:dyDescent="0.35">
      <c r="A573" s="238"/>
      <c r="C573" s="20"/>
    </row>
    <row r="574" spans="1:3" ht="14.25" customHeight="1" x14ac:dyDescent="0.35">
      <c r="A574" s="238"/>
      <c r="C574" s="20"/>
    </row>
    <row r="575" spans="1:3" ht="14.25" customHeight="1" x14ac:dyDescent="0.35">
      <c r="A575" s="238"/>
      <c r="C575" s="20"/>
    </row>
    <row r="576" spans="1:3" ht="14.25" customHeight="1" x14ac:dyDescent="0.35">
      <c r="A576" s="238"/>
      <c r="C576" s="20"/>
    </row>
    <row r="577" spans="1:3" ht="14.25" customHeight="1" x14ac:dyDescent="0.35">
      <c r="A577" s="238"/>
      <c r="C577" s="20"/>
    </row>
    <row r="578" spans="1:3" ht="14.25" customHeight="1" x14ac:dyDescent="0.35">
      <c r="A578" s="238"/>
      <c r="C578" s="20"/>
    </row>
    <row r="579" spans="1:3" ht="14.25" customHeight="1" x14ac:dyDescent="0.35">
      <c r="A579" s="238"/>
      <c r="C579" s="20"/>
    </row>
    <row r="580" spans="1:3" ht="14.25" customHeight="1" x14ac:dyDescent="0.35">
      <c r="A580" s="238"/>
      <c r="C580" s="20"/>
    </row>
    <row r="581" spans="1:3" ht="14.25" customHeight="1" x14ac:dyDescent="0.35">
      <c r="A581" s="238"/>
      <c r="C581" s="20"/>
    </row>
    <row r="582" spans="1:3" ht="14.25" customHeight="1" x14ac:dyDescent="0.35">
      <c r="A582" s="238"/>
      <c r="C582" s="20"/>
    </row>
    <row r="583" spans="1:3" ht="14.25" customHeight="1" x14ac:dyDescent="0.35">
      <c r="A583" s="238"/>
      <c r="C583" s="20"/>
    </row>
    <row r="584" spans="1:3" ht="14.25" customHeight="1" x14ac:dyDescent="0.35">
      <c r="A584" s="238"/>
      <c r="C584" s="20"/>
    </row>
    <row r="585" spans="1:3" ht="14.25" customHeight="1" x14ac:dyDescent="0.35">
      <c r="A585" s="238"/>
      <c r="C585" s="20"/>
    </row>
    <row r="586" spans="1:3" ht="14.25" customHeight="1" x14ac:dyDescent="0.35">
      <c r="A586" s="238"/>
      <c r="C586" s="20"/>
    </row>
    <row r="587" spans="1:3" ht="14.25" customHeight="1" x14ac:dyDescent="0.35">
      <c r="A587" s="238"/>
      <c r="C587" s="20"/>
    </row>
    <row r="588" spans="1:3" ht="14.25" customHeight="1" x14ac:dyDescent="0.35">
      <c r="A588" s="238"/>
      <c r="C588" s="20"/>
    </row>
    <row r="589" spans="1:3" ht="14.25" customHeight="1" x14ac:dyDescent="0.35">
      <c r="A589" s="238"/>
      <c r="C589" s="20"/>
    </row>
    <row r="590" spans="1:3" ht="14.25" customHeight="1" x14ac:dyDescent="0.35">
      <c r="A590" s="238"/>
      <c r="C590" s="20"/>
    </row>
    <row r="591" spans="1:3" ht="14.25" customHeight="1" x14ac:dyDescent="0.35">
      <c r="A591" s="238"/>
      <c r="C591" s="20"/>
    </row>
    <row r="592" spans="1:3" ht="14.25" customHeight="1" x14ac:dyDescent="0.35">
      <c r="A592" s="238"/>
      <c r="C592" s="20"/>
    </row>
    <row r="593" spans="1:3" ht="14.25" customHeight="1" x14ac:dyDescent="0.35">
      <c r="A593" s="238"/>
      <c r="C593" s="20"/>
    </row>
    <row r="594" spans="1:3" ht="14.25" customHeight="1" x14ac:dyDescent="0.35">
      <c r="A594" s="238"/>
      <c r="C594" s="20"/>
    </row>
    <row r="595" spans="1:3" ht="14.25" customHeight="1" x14ac:dyDescent="0.35">
      <c r="A595" s="238"/>
      <c r="C595" s="20"/>
    </row>
    <row r="596" spans="1:3" ht="14.25" customHeight="1" x14ac:dyDescent="0.35">
      <c r="A596" s="238"/>
      <c r="C596" s="20"/>
    </row>
    <row r="597" spans="1:3" ht="14.25" customHeight="1" x14ac:dyDescent="0.35">
      <c r="A597" s="238"/>
      <c r="C597" s="20"/>
    </row>
    <row r="598" spans="1:3" ht="14.25" customHeight="1" x14ac:dyDescent="0.35">
      <c r="A598" s="238"/>
      <c r="C598" s="20"/>
    </row>
    <row r="599" spans="1:3" ht="14.25" customHeight="1" x14ac:dyDescent="0.35">
      <c r="A599" s="238"/>
      <c r="C599" s="20"/>
    </row>
    <row r="600" spans="1:3" ht="14.25" customHeight="1" x14ac:dyDescent="0.35">
      <c r="A600" s="238"/>
      <c r="C600" s="20"/>
    </row>
    <row r="601" spans="1:3" ht="14.25" customHeight="1" x14ac:dyDescent="0.35">
      <c r="A601" s="238"/>
      <c r="C601" s="20"/>
    </row>
    <row r="602" spans="1:3" ht="14.25" customHeight="1" x14ac:dyDescent="0.35">
      <c r="A602" s="238"/>
      <c r="C602" s="20"/>
    </row>
    <row r="603" spans="1:3" ht="14.25" customHeight="1" x14ac:dyDescent="0.35">
      <c r="A603" s="238"/>
      <c r="C603" s="20"/>
    </row>
    <row r="604" spans="1:3" ht="14.25" customHeight="1" x14ac:dyDescent="0.35">
      <c r="A604" s="238"/>
      <c r="C604" s="20"/>
    </row>
    <row r="605" spans="1:3" ht="14.25" customHeight="1" x14ac:dyDescent="0.35">
      <c r="A605" s="238"/>
      <c r="C605" s="20"/>
    </row>
    <row r="606" spans="1:3" ht="14.25" customHeight="1" x14ac:dyDescent="0.35">
      <c r="A606" s="238"/>
      <c r="C606" s="20"/>
    </row>
    <row r="607" spans="1:3" ht="14.25" customHeight="1" x14ac:dyDescent="0.35">
      <c r="A607" s="238"/>
      <c r="C607" s="20"/>
    </row>
    <row r="608" spans="1:3" ht="14.25" customHeight="1" x14ac:dyDescent="0.35">
      <c r="A608" s="238"/>
      <c r="C608" s="20"/>
    </row>
    <row r="609" spans="1:3" ht="14.25" customHeight="1" x14ac:dyDescent="0.35">
      <c r="A609" s="238"/>
      <c r="C609" s="20"/>
    </row>
    <row r="610" spans="1:3" ht="14.25" customHeight="1" x14ac:dyDescent="0.35">
      <c r="A610" s="238"/>
      <c r="C610" s="20"/>
    </row>
    <row r="611" spans="1:3" ht="14.25" customHeight="1" x14ac:dyDescent="0.35">
      <c r="A611" s="238"/>
      <c r="C611" s="20"/>
    </row>
    <row r="612" spans="1:3" ht="14.25" customHeight="1" x14ac:dyDescent="0.35">
      <c r="A612" s="238"/>
      <c r="C612" s="20"/>
    </row>
    <row r="613" spans="1:3" ht="14.25" customHeight="1" x14ac:dyDescent="0.35">
      <c r="A613" s="238"/>
      <c r="C613" s="20"/>
    </row>
    <row r="614" spans="1:3" ht="14.25" customHeight="1" x14ac:dyDescent="0.35">
      <c r="A614" s="238"/>
      <c r="C614" s="20"/>
    </row>
    <row r="615" spans="1:3" ht="14.25" customHeight="1" x14ac:dyDescent="0.35">
      <c r="A615" s="238"/>
      <c r="C615" s="20"/>
    </row>
    <row r="616" spans="1:3" ht="14.25" customHeight="1" x14ac:dyDescent="0.35">
      <c r="A616" s="238"/>
      <c r="C616" s="20"/>
    </row>
    <row r="617" spans="1:3" ht="14.25" customHeight="1" x14ac:dyDescent="0.35">
      <c r="A617" s="238"/>
      <c r="C617" s="20"/>
    </row>
    <row r="618" spans="1:3" ht="14.25" customHeight="1" x14ac:dyDescent="0.35">
      <c r="A618" s="238"/>
      <c r="C618" s="20"/>
    </row>
    <row r="619" spans="1:3" ht="14.25" customHeight="1" x14ac:dyDescent="0.35">
      <c r="A619" s="238"/>
      <c r="C619" s="20"/>
    </row>
    <row r="620" spans="1:3" ht="14.25" customHeight="1" x14ac:dyDescent="0.35">
      <c r="A620" s="238"/>
      <c r="C620" s="20"/>
    </row>
    <row r="621" spans="1:3" ht="14.25" customHeight="1" x14ac:dyDescent="0.35">
      <c r="A621" s="238"/>
      <c r="C621" s="20"/>
    </row>
    <row r="622" spans="1:3" ht="14.25" customHeight="1" x14ac:dyDescent="0.35">
      <c r="A622" s="238"/>
      <c r="C622" s="20"/>
    </row>
    <row r="623" spans="1:3" ht="14.25" customHeight="1" x14ac:dyDescent="0.35">
      <c r="A623" s="238"/>
      <c r="C623" s="20"/>
    </row>
    <row r="624" spans="1:3" ht="14.25" customHeight="1" x14ac:dyDescent="0.35">
      <c r="A624" s="238"/>
      <c r="C624" s="20"/>
    </row>
    <row r="625" spans="1:3" ht="14.25" customHeight="1" x14ac:dyDescent="0.35">
      <c r="A625" s="238"/>
      <c r="C625" s="20"/>
    </row>
    <row r="626" spans="1:3" ht="14.25" customHeight="1" x14ac:dyDescent="0.35">
      <c r="A626" s="238"/>
      <c r="C626" s="20"/>
    </row>
    <row r="627" spans="1:3" ht="14.25" customHeight="1" x14ac:dyDescent="0.35">
      <c r="A627" s="238"/>
      <c r="C627" s="20"/>
    </row>
    <row r="628" spans="1:3" ht="14.25" customHeight="1" x14ac:dyDescent="0.35">
      <c r="A628" s="238"/>
      <c r="C628" s="20"/>
    </row>
    <row r="629" spans="1:3" ht="14.25" customHeight="1" x14ac:dyDescent="0.35">
      <c r="A629" s="238"/>
      <c r="C629" s="20"/>
    </row>
    <row r="630" spans="1:3" ht="14.25" customHeight="1" x14ac:dyDescent="0.35">
      <c r="A630" s="238"/>
      <c r="C630" s="20"/>
    </row>
    <row r="631" spans="1:3" ht="14.25" customHeight="1" x14ac:dyDescent="0.35">
      <c r="A631" s="238"/>
      <c r="C631" s="20"/>
    </row>
    <row r="632" spans="1:3" ht="14.25" customHeight="1" x14ac:dyDescent="0.35">
      <c r="A632" s="238"/>
      <c r="C632" s="20"/>
    </row>
    <row r="633" spans="1:3" ht="14.25" customHeight="1" x14ac:dyDescent="0.35">
      <c r="A633" s="238"/>
      <c r="C633" s="20"/>
    </row>
    <row r="634" spans="1:3" ht="14.25" customHeight="1" x14ac:dyDescent="0.35">
      <c r="A634" s="238"/>
      <c r="C634" s="20"/>
    </row>
    <row r="635" spans="1:3" ht="14.25" customHeight="1" x14ac:dyDescent="0.35">
      <c r="A635" s="238"/>
      <c r="C635" s="20"/>
    </row>
    <row r="636" spans="1:3" ht="14.25" customHeight="1" x14ac:dyDescent="0.35">
      <c r="A636" s="238"/>
      <c r="C636" s="20"/>
    </row>
    <row r="637" spans="1:3" ht="14.25" customHeight="1" x14ac:dyDescent="0.35">
      <c r="A637" s="238"/>
      <c r="C637" s="20"/>
    </row>
    <row r="638" spans="1:3" ht="14.25" customHeight="1" x14ac:dyDescent="0.35">
      <c r="A638" s="238"/>
      <c r="C638" s="20"/>
    </row>
    <row r="639" spans="1:3" ht="14.25" customHeight="1" x14ac:dyDescent="0.35">
      <c r="A639" s="238"/>
      <c r="C639" s="20"/>
    </row>
    <row r="640" spans="1:3" ht="14.25" customHeight="1" x14ac:dyDescent="0.35">
      <c r="A640" s="238"/>
      <c r="C640" s="20"/>
    </row>
    <row r="641" spans="1:3" ht="14.25" customHeight="1" x14ac:dyDescent="0.35">
      <c r="A641" s="238"/>
      <c r="C641" s="20"/>
    </row>
    <row r="642" spans="1:3" ht="14.25" customHeight="1" x14ac:dyDescent="0.35">
      <c r="A642" s="238"/>
      <c r="C642" s="20"/>
    </row>
    <row r="643" spans="1:3" ht="14.25" customHeight="1" x14ac:dyDescent="0.35">
      <c r="A643" s="238"/>
      <c r="C643" s="20"/>
    </row>
    <row r="644" spans="1:3" ht="14.25" customHeight="1" x14ac:dyDescent="0.35">
      <c r="A644" s="238"/>
      <c r="C644" s="20"/>
    </row>
    <row r="645" spans="1:3" ht="14.25" customHeight="1" x14ac:dyDescent="0.35">
      <c r="A645" s="238"/>
      <c r="C645" s="20"/>
    </row>
    <row r="646" spans="1:3" ht="14.25" customHeight="1" x14ac:dyDescent="0.35">
      <c r="A646" s="238"/>
      <c r="C646" s="20"/>
    </row>
    <row r="647" spans="1:3" ht="14.25" customHeight="1" x14ac:dyDescent="0.35">
      <c r="A647" s="238"/>
      <c r="C647" s="20"/>
    </row>
    <row r="648" spans="1:3" ht="14.25" customHeight="1" x14ac:dyDescent="0.35">
      <c r="A648" s="238"/>
      <c r="C648" s="20"/>
    </row>
    <row r="649" spans="1:3" ht="14.25" customHeight="1" x14ac:dyDescent="0.35">
      <c r="A649" s="238"/>
      <c r="C649" s="20"/>
    </row>
    <row r="650" spans="1:3" ht="14.25" customHeight="1" x14ac:dyDescent="0.35">
      <c r="A650" s="238"/>
      <c r="C650" s="20"/>
    </row>
    <row r="651" spans="1:3" ht="14.25" customHeight="1" x14ac:dyDescent="0.35">
      <c r="A651" s="238"/>
      <c r="C651" s="20"/>
    </row>
    <row r="652" spans="1:3" ht="14.25" customHeight="1" x14ac:dyDescent="0.35">
      <c r="A652" s="238"/>
      <c r="C652" s="20"/>
    </row>
    <row r="653" spans="1:3" ht="14.25" customHeight="1" x14ac:dyDescent="0.35">
      <c r="A653" s="238"/>
      <c r="C653" s="20"/>
    </row>
    <row r="654" spans="1:3" ht="14.25" customHeight="1" x14ac:dyDescent="0.35">
      <c r="A654" s="238"/>
      <c r="C654" s="20"/>
    </row>
    <row r="655" spans="1:3" ht="14.25" customHeight="1" x14ac:dyDescent="0.35">
      <c r="A655" s="238"/>
      <c r="C655" s="20"/>
    </row>
    <row r="656" spans="1:3" ht="14.25" customHeight="1" x14ac:dyDescent="0.35">
      <c r="A656" s="238"/>
      <c r="C656" s="20"/>
    </row>
    <row r="657" spans="1:3" ht="14.25" customHeight="1" x14ac:dyDescent="0.35">
      <c r="A657" s="238"/>
      <c r="C657" s="20"/>
    </row>
    <row r="658" spans="1:3" ht="14.25" customHeight="1" x14ac:dyDescent="0.35">
      <c r="A658" s="238"/>
      <c r="C658" s="20"/>
    </row>
    <row r="659" spans="1:3" ht="14.25" customHeight="1" x14ac:dyDescent="0.35">
      <c r="A659" s="238"/>
      <c r="C659" s="20"/>
    </row>
    <row r="660" spans="1:3" ht="14.25" customHeight="1" x14ac:dyDescent="0.35">
      <c r="A660" s="238"/>
      <c r="C660" s="20"/>
    </row>
    <row r="661" spans="1:3" ht="14.25" customHeight="1" x14ac:dyDescent="0.35">
      <c r="A661" s="238"/>
      <c r="C661" s="20"/>
    </row>
    <row r="662" spans="1:3" ht="14.25" customHeight="1" x14ac:dyDescent="0.35">
      <c r="A662" s="238"/>
      <c r="C662" s="20"/>
    </row>
    <row r="663" spans="1:3" ht="14.25" customHeight="1" x14ac:dyDescent="0.35">
      <c r="A663" s="238"/>
      <c r="C663" s="20"/>
    </row>
    <row r="664" spans="1:3" ht="14.25" customHeight="1" x14ac:dyDescent="0.35">
      <c r="A664" s="238"/>
      <c r="C664" s="20"/>
    </row>
    <row r="665" spans="1:3" ht="14.25" customHeight="1" x14ac:dyDescent="0.35">
      <c r="A665" s="238"/>
      <c r="C665" s="20"/>
    </row>
    <row r="666" spans="1:3" ht="14.25" customHeight="1" x14ac:dyDescent="0.35">
      <c r="A666" s="238"/>
      <c r="C666" s="20"/>
    </row>
    <row r="667" spans="1:3" ht="14.25" customHeight="1" x14ac:dyDescent="0.35">
      <c r="A667" s="238"/>
      <c r="C667" s="20"/>
    </row>
    <row r="668" spans="1:3" ht="14.25" customHeight="1" x14ac:dyDescent="0.35">
      <c r="A668" s="238"/>
      <c r="C668" s="20"/>
    </row>
    <row r="669" spans="1:3" ht="14.25" customHeight="1" x14ac:dyDescent="0.35">
      <c r="A669" s="238"/>
      <c r="C669" s="20"/>
    </row>
    <row r="670" spans="1:3" ht="14.25" customHeight="1" x14ac:dyDescent="0.35">
      <c r="A670" s="238"/>
      <c r="C670" s="20"/>
    </row>
    <row r="671" spans="1:3" ht="14.25" customHeight="1" x14ac:dyDescent="0.35">
      <c r="A671" s="238"/>
      <c r="C671" s="20"/>
    </row>
    <row r="672" spans="1:3" ht="14.25" customHeight="1" x14ac:dyDescent="0.35">
      <c r="A672" s="238"/>
      <c r="C672" s="20"/>
    </row>
    <row r="673" spans="1:3" ht="14.25" customHeight="1" x14ac:dyDescent="0.35">
      <c r="A673" s="238"/>
      <c r="C673" s="20"/>
    </row>
    <row r="674" spans="1:3" ht="14.25" customHeight="1" x14ac:dyDescent="0.35">
      <c r="A674" s="238"/>
      <c r="C674" s="20"/>
    </row>
    <row r="675" spans="1:3" ht="14.25" customHeight="1" x14ac:dyDescent="0.35">
      <c r="A675" s="238"/>
      <c r="C675" s="20"/>
    </row>
    <row r="676" spans="1:3" ht="14.25" customHeight="1" x14ac:dyDescent="0.35">
      <c r="A676" s="238"/>
      <c r="C676" s="20"/>
    </row>
    <row r="677" spans="1:3" ht="14.25" customHeight="1" x14ac:dyDescent="0.35">
      <c r="A677" s="238"/>
      <c r="C677" s="20"/>
    </row>
    <row r="678" spans="1:3" ht="14.25" customHeight="1" x14ac:dyDescent="0.35">
      <c r="A678" s="238"/>
      <c r="C678" s="20"/>
    </row>
    <row r="679" spans="1:3" ht="14.25" customHeight="1" x14ac:dyDescent="0.35">
      <c r="A679" s="238"/>
      <c r="C679" s="20"/>
    </row>
    <row r="680" spans="1:3" ht="14.25" customHeight="1" x14ac:dyDescent="0.35">
      <c r="A680" s="238"/>
      <c r="C680" s="20"/>
    </row>
    <row r="681" spans="1:3" ht="14.25" customHeight="1" x14ac:dyDescent="0.35">
      <c r="A681" s="238"/>
      <c r="C681" s="20"/>
    </row>
    <row r="682" spans="1:3" ht="14.25" customHeight="1" x14ac:dyDescent="0.35">
      <c r="A682" s="238"/>
      <c r="C682" s="20"/>
    </row>
    <row r="683" spans="1:3" ht="14.25" customHeight="1" x14ac:dyDescent="0.35">
      <c r="A683" s="238"/>
      <c r="C683" s="20"/>
    </row>
    <row r="684" spans="1:3" ht="14.25" customHeight="1" x14ac:dyDescent="0.35">
      <c r="A684" s="238"/>
      <c r="C684" s="20"/>
    </row>
    <row r="685" spans="1:3" ht="14.25" customHeight="1" x14ac:dyDescent="0.35">
      <c r="A685" s="238"/>
      <c r="C685" s="20"/>
    </row>
    <row r="686" spans="1:3" ht="14.25" customHeight="1" x14ac:dyDescent="0.35">
      <c r="A686" s="238"/>
      <c r="C686" s="20"/>
    </row>
    <row r="687" spans="1:3" ht="14.25" customHeight="1" x14ac:dyDescent="0.35">
      <c r="A687" s="238"/>
      <c r="C687" s="20"/>
    </row>
    <row r="688" spans="1:3" ht="14.25" customHeight="1" x14ac:dyDescent="0.35">
      <c r="A688" s="238"/>
      <c r="C688" s="20"/>
    </row>
    <row r="689" spans="1:3" ht="14.25" customHeight="1" x14ac:dyDescent="0.35">
      <c r="A689" s="238"/>
      <c r="C689" s="20"/>
    </row>
    <row r="690" spans="1:3" ht="14.25" customHeight="1" x14ac:dyDescent="0.35">
      <c r="A690" s="238"/>
      <c r="C690" s="20"/>
    </row>
    <row r="691" spans="1:3" ht="14.25" customHeight="1" x14ac:dyDescent="0.35">
      <c r="A691" s="238"/>
      <c r="C691" s="20"/>
    </row>
    <row r="692" spans="1:3" ht="14.25" customHeight="1" x14ac:dyDescent="0.35">
      <c r="A692" s="238"/>
      <c r="C692" s="20"/>
    </row>
    <row r="693" spans="1:3" ht="14.25" customHeight="1" x14ac:dyDescent="0.35">
      <c r="A693" s="238"/>
      <c r="C693" s="20"/>
    </row>
    <row r="694" spans="1:3" ht="14.25" customHeight="1" x14ac:dyDescent="0.35">
      <c r="A694" s="238"/>
      <c r="C694" s="20"/>
    </row>
    <row r="695" spans="1:3" ht="14.25" customHeight="1" x14ac:dyDescent="0.35">
      <c r="A695" s="238"/>
      <c r="C695" s="20"/>
    </row>
    <row r="696" spans="1:3" ht="14.25" customHeight="1" x14ac:dyDescent="0.35">
      <c r="A696" s="238"/>
      <c r="C696" s="20"/>
    </row>
    <row r="697" spans="1:3" ht="14.25" customHeight="1" x14ac:dyDescent="0.35">
      <c r="A697" s="238"/>
      <c r="C697" s="20"/>
    </row>
    <row r="698" spans="1:3" ht="14.25" customHeight="1" x14ac:dyDescent="0.35">
      <c r="A698" s="238"/>
      <c r="C698" s="20"/>
    </row>
    <row r="699" spans="1:3" ht="14.25" customHeight="1" x14ac:dyDescent="0.35">
      <c r="A699" s="238"/>
      <c r="C699" s="20"/>
    </row>
    <row r="700" spans="1:3" ht="14.25" customHeight="1" x14ac:dyDescent="0.35">
      <c r="A700" s="238"/>
      <c r="C700" s="20"/>
    </row>
    <row r="701" spans="1:3" ht="14.25" customHeight="1" x14ac:dyDescent="0.35">
      <c r="A701" s="238"/>
      <c r="C701" s="20"/>
    </row>
    <row r="702" spans="1:3" ht="14.25" customHeight="1" x14ac:dyDescent="0.35">
      <c r="A702" s="238"/>
      <c r="C702" s="20"/>
    </row>
    <row r="703" spans="1:3" ht="14.25" customHeight="1" x14ac:dyDescent="0.35">
      <c r="A703" s="238"/>
      <c r="C703" s="20"/>
    </row>
    <row r="704" spans="1:3" ht="14.25" customHeight="1" x14ac:dyDescent="0.35">
      <c r="A704" s="238"/>
      <c r="C704" s="20"/>
    </row>
    <row r="705" spans="1:3" ht="14.25" customHeight="1" x14ac:dyDescent="0.35">
      <c r="A705" s="238"/>
      <c r="C705" s="20"/>
    </row>
    <row r="706" spans="1:3" ht="14.25" customHeight="1" x14ac:dyDescent="0.35">
      <c r="A706" s="238"/>
      <c r="C706" s="20"/>
    </row>
    <row r="707" spans="1:3" ht="14.25" customHeight="1" x14ac:dyDescent="0.35">
      <c r="A707" s="238"/>
      <c r="C707" s="20"/>
    </row>
    <row r="708" spans="1:3" ht="14.25" customHeight="1" x14ac:dyDescent="0.35">
      <c r="A708" s="238"/>
      <c r="C708" s="20"/>
    </row>
    <row r="709" spans="1:3" ht="14.25" customHeight="1" x14ac:dyDescent="0.35">
      <c r="A709" s="238"/>
      <c r="C709" s="20"/>
    </row>
    <row r="710" spans="1:3" ht="14.25" customHeight="1" x14ac:dyDescent="0.35">
      <c r="A710" s="238"/>
      <c r="C710" s="20"/>
    </row>
    <row r="711" spans="1:3" ht="14.25" customHeight="1" x14ac:dyDescent="0.35">
      <c r="A711" s="238"/>
      <c r="C711" s="20"/>
    </row>
    <row r="712" spans="1:3" ht="14.25" customHeight="1" x14ac:dyDescent="0.35">
      <c r="A712" s="238"/>
      <c r="C712" s="20"/>
    </row>
    <row r="713" spans="1:3" ht="14.25" customHeight="1" x14ac:dyDescent="0.35">
      <c r="A713" s="238"/>
      <c r="C713" s="20"/>
    </row>
    <row r="714" spans="1:3" ht="14.25" customHeight="1" x14ac:dyDescent="0.35">
      <c r="A714" s="238"/>
      <c r="C714" s="20"/>
    </row>
    <row r="715" spans="1:3" ht="14.25" customHeight="1" x14ac:dyDescent="0.35">
      <c r="A715" s="238"/>
      <c r="C715" s="20"/>
    </row>
    <row r="716" spans="1:3" ht="14.25" customHeight="1" x14ac:dyDescent="0.35">
      <c r="A716" s="238"/>
      <c r="C716" s="20"/>
    </row>
    <row r="717" spans="1:3" ht="14.25" customHeight="1" x14ac:dyDescent="0.35">
      <c r="A717" s="238"/>
      <c r="C717" s="20"/>
    </row>
    <row r="718" spans="1:3" ht="14.25" customHeight="1" x14ac:dyDescent="0.35">
      <c r="A718" s="238"/>
      <c r="C718" s="20"/>
    </row>
    <row r="719" spans="1:3" ht="14.25" customHeight="1" x14ac:dyDescent="0.35">
      <c r="A719" s="238"/>
      <c r="C719" s="20"/>
    </row>
    <row r="720" spans="1:3" ht="14.25" customHeight="1" x14ac:dyDescent="0.35">
      <c r="A720" s="238"/>
      <c r="C720" s="20"/>
    </row>
    <row r="721" spans="1:3" ht="14.25" customHeight="1" x14ac:dyDescent="0.35">
      <c r="A721" s="238"/>
      <c r="C721" s="20"/>
    </row>
    <row r="722" spans="1:3" ht="14.25" customHeight="1" x14ac:dyDescent="0.35">
      <c r="A722" s="238"/>
      <c r="C722" s="20"/>
    </row>
    <row r="723" spans="1:3" ht="14.25" customHeight="1" x14ac:dyDescent="0.35">
      <c r="A723" s="238"/>
      <c r="C723" s="20"/>
    </row>
    <row r="724" spans="1:3" ht="14.25" customHeight="1" x14ac:dyDescent="0.35">
      <c r="A724" s="238"/>
      <c r="C724" s="20"/>
    </row>
    <row r="725" spans="1:3" ht="14.25" customHeight="1" x14ac:dyDescent="0.35">
      <c r="A725" s="238"/>
      <c r="C725" s="20"/>
    </row>
    <row r="726" spans="1:3" ht="14.25" customHeight="1" x14ac:dyDescent="0.35">
      <c r="A726" s="238"/>
      <c r="C726" s="20"/>
    </row>
    <row r="727" spans="1:3" ht="14.25" customHeight="1" x14ac:dyDescent="0.35">
      <c r="A727" s="238"/>
      <c r="C727" s="20"/>
    </row>
    <row r="728" spans="1:3" ht="14.25" customHeight="1" x14ac:dyDescent="0.35">
      <c r="A728" s="238"/>
      <c r="C728" s="20"/>
    </row>
    <row r="729" spans="1:3" ht="14.25" customHeight="1" x14ac:dyDescent="0.35">
      <c r="A729" s="238"/>
      <c r="C729" s="20"/>
    </row>
    <row r="730" spans="1:3" ht="14.25" customHeight="1" x14ac:dyDescent="0.35">
      <c r="A730" s="238"/>
      <c r="C730" s="20"/>
    </row>
    <row r="731" spans="1:3" ht="14.25" customHeight="1" x14ac:dyDescent="0.35">
      <c r="A731" s="238"/>
      <c r="C731" s="20"/>
    </row>
    <row r="732" spans="1:3" ht="14.25" customHeight="1" x14ac:dyDescent="0.35">
      <c r="A732" s="238"/>
      <c r="C732" s="20"/>
    </row>
    <row r="733" spans="1:3" ht="14.25" customHeight="1" x14ac:dyDescent="0.35">
      <c r="A733" s="238"/>
      <c r="C733" s="20"/>
    </row>
    <row r="734" spans="1:3" ht="14.25" customHeight="1" x14ac:dyDescent="0.35">
      <c r="A734" s="238"/>
      <c r="C734" s="20"/>
    </row>
    <row r="735" spans="1:3" ht="14.25" customHeight="1" x14ac:dyDescent="0.35">
      <c r="A735" s="238"/>
      <c r="C735" s="20"/>
    </row>
    <row r="736" spans="1:3" ht="14.25" customHeight="1" x14ac:dyDescent="0.35">
      <c r="A736" s="238"/>
      <c r="C736" s="20"/>
    </row>
    <row r="737" spans="1:3" ht="14.25" customHeight="1" x14ac:dyDescent="0.35">
      <c r="A737" s="238"/>
      <c r="C737" s="20"/>
    </row>
    <row r="738" spans="1:3" ht="14.25" customHeight="1" x14ac:dyDescent="0.35">
      <c r="A738" s="238"/>
      <c r="C738" s="20"/>
    </row>
    <row r="739" spans="1:3" ht="14.25" customHeight="1" x14ac:dyDescent="0.35">
      <c r="A739" s="238"/>
      <c r="C739" s="20"/>
    </row>
    <row r="740" spans="1:3" ht="14.25" customHeight="1" x14ac:dyDescent="0.35">
      <c r="A740" s="238"/>
      <c r="C740" s="20"/>
    </row>
    <row r="741" spans="1:3" ht="14.25" customHeight="1" x14ac:dyDescent="0.35">
      <c r="A741" s="238"/>
      <c r="C741" s="20"/>
    </row>
    <row r="742" spans="1:3" ht="14.25" customHeight="1" x14ac:dyDescent="0.35">
      <c r="A742" s="238"/>
      <c r="C742" s="20"/>
    </row>
    <row r="743" spans="1:3" ht="14.25" customHeight="1" x14ac:dyDescent="0.35">
      <c r="A743" s="238"/>
      <c r="C743" s="20"/>
    </row>
    <row r="744" spans="1:3" ht="14.25" customHeight="1" x14ac:dyDescent="0.35">
      <c r="A744" s="238"/>
      <c r="C744" s="20"/>
    </row>
    <row r="745" spans="1:3" ht="14.25" customHeight="1" x14ac:dyDescent="0.35">
      <c r="A745" s="238"/>
      <c r="C745" s="20"/>
    </row>
    <row r="746" spans="1:3" ht="14.25" customHeight="1" x14ac:dyDescent="0.35">
      <c r="A746" s="238"/>
      <c r="C746" s="20"/>
    </row>
    <row r="747" spans="1:3" ht="14.25" customHeight="1" x14ac:dyDescent="0.35">
      <c r="A747" s="238"/>
      <c r="C747" s="20"/>
    </row>
    <row r="748" spans="1:3" ht="14.25" customHeight="1" x14ac:dyDescent="0.35">
      <c r="A748" s="238"/>
      <c r="C748" s="20"/>
    </row>
    <row r="749" spans="1:3" ht="14.25" customHeight="1" x14ac:dyDescent="0.35">
      <c r="A749" s="238"/>
      <c r="C749" s="20"/>
    </row>
    <row r="750" spans="1:3" ht="14.25" customHeight="1" x14ac:dyDescent="0.35">
      <c r="A750" s="238"/>
      <c r="C750" s="20"/>
    </row>
    <row r="751" spans="1:3" ht="14.25" customHeight="1" x14ac:dyDescent="0.35">
      <c r="A751" s="238"/>
      <c r="C751" s="20"/>
    </row>
    <row r="752" spans="1:3" ht="14.25" customHeight="1" x14ac:dyDescent="0.35">
      <c r="A752" s="238"/>
      <c r="C752" s="20"/>
    </row>
    <row r="753" spans="1:3" ht="14.25" customHeight="1" x14ac:dyDescent="0.35">
      <c r="A753" s="238"/>
      <c r="C753" s="20"/>
    </row>
    <row r="754" spans="1:3" ht="14.25" customHeight="1" x14ac:dyDescent="0.35">
      <c r="A754" s="238"/>
      <c r="C754" s="20"/>
    </row>
    <row r="755" spans="1:3" ht="14.25" customHeight="1" x14ac:dyDescent="0.35">
      <c r="A755" s="238"/>
      <c r="C755" s="20"/>
    </row>
    <row r="756" spans="1:3" ht="14.25" customHeight="1" x14ac:dyDescent="0.35">
      <c r="A756" s="238"/>
      <c r="C756" s="20"/>
    </row>
    <row r="757" spans="1:3" ht="14.25" customHeight="1" x14ac:dyDescent="0.35">
      <c r="A757" s="238"/>
      <c r="C757" s="20"/>
    </row>
    <row r="758" spans="1:3" ht="14.25" customHeight="1" x14ac:dyDescent="0.35">
      <c r="A758" s="238"/>
      <c r="C758" s="20"/>
    </row>
    <row r="759" spans="1:3" ht="14.25" customHeight="1" x14ac:dyDescent="0.35">
      <c r="A759" s="238"/>
      <c r="C759" s="20"/>
    </row>
    <row r="760" spans="1:3" ht="14.25" customHeight="1" x14ac:dyDescent="0.35">
      <c r="A760" s="238"/>
      <c r="C760" s="20"/>
    </row>
    <row r="761" spans="1:3" ht="14.25" customHeight="1" x14ac:dyDescent="0.35">
      <c r="A761" s="238"/>
      <c r="C761" s="20"/>
    </row>
    <row r="762" spans="1:3" ht="14.25" customHeight="1" x14ac:dyDescent="0.35">
      <c r="A762" s="238"/>
      <c r="C762" s="20"/>
    </row>
    <row r="763" spans="1:3" ht="14.25" customHeight="1" x14ac:dyDescent="0.35">
      <c r="A763" s="238"/>
      <c r="C763" s="20"/>
    </row>
    <row r="764" spans="1:3" ht="14.25" customHeight="1" x14ac:dyDescent="0.35">
      <c r="A764" s="238"/>
      <c r="C764" s="20"/>
    </row>
    <row r="765" spans="1:3" ht="14.25" customHeight="1" x14ac:dyDescent="0.35">
      <c r="A765" s="238"/>
      <c r="C765" s="20"/>
    </row>
    <row r="766" spans="1:3" ht="14.25" customHeight="1" x14ac:dyDescent="0.35">
      <c r="A766" s="238"/>
      <c r="C766" s="20"/>
    </row>
    <row r="767" spans="1:3" ht="14.25" customHeight="1" x14ac:dyDescent="0.35">
      <c r="A767" s="238"/>
      <c r="C767" s="20"/>
    </row>
    <row r="768" spans="1:3" ht="14.25" customHeight="1" x14ac:dyDescent="0.35">
      <c r="A768" s="238"/>
      <c r="C768" s="20"/>
    </row>
    <row r="769" spans="1:3" ht="14.25" customHeight="1" x14ac:dyDescent="0.35">
      <c r="A769" s="238"/>
      <c r="C769" s="20"/>
    </row>
    <row r="770" spans="1:3" ht="14.25" customHeight="1" x14ac:dyDescent="0.35">
      <c r="A770" s="238"/>
      <c r="C770" s="20"/>
    </row>
    <row r="771" spans="1:3" ht="14.25" customHeight="1" x14ac:dyDescent="0.35">
      <c r="A771" s="238"/>
      <c r="C771" s="20"/>
    </row>
    <row r="772" spans="1:3" ht="14.25" customHeight="1" x14ac:dyDescent="0.35">
      <c r="A772" s="238"/>
      <c r="C772" s="20"/>
    </row>
    <row r="773" spans="1:3" ht="14.25" customHeight="1" x14ac:dyDescent="0.35">
      <c r="A773" s="238"/>
      <c r="C773" s="20"/>
    </row>
    <row r="774" spans="1:3" ht="14.25" customHeight="1" x14ac:dyDescent="0.35">
      <c r="A774" s="238"/>
      <c r="C774" s="20"/>
    </row>
    <row r="775" spans="1:3" ht="14.25" customHeight="1" x14ac:dyDescent="0.35">
      <c r="A775" s="238"/>
      <c r="C775" s="20"/>
    </row>
    <row r="776" spans="1:3" ht="14.25" customHeight="1" x14ac:dyDescent="0.35">
      <c r="A776" s="238"/>
      <c r="C776" s="20"/>
    </row>
    <row r="777" spans="1:3" ht="14.25" customHeight="1" x14ac:dyDescent="0.35">
      <c r="A777" s="238"/>
      <c r="C777" s="20"/>
    </row>
    <row r="778" spans="1:3" ht="14.25" customHeight="1" x14ac:dyDescent="0.35">
      <c r="A778" s="238"/>
      <c r="C778" s="20"/>
    </row>
    <row r="779" spans="1:3" ht="14.25" customHeight="1" x14ac:dyDescent="0.35">
      <c r="A779" s="238"/>
      <c r="C779" s="20"/>
    </row>
    <row r="780" spans="1:3" ht="14.25" customHeight="1" x14ac:dyDescent="0.35">
      <c r="A780" s="238"/>
      <c r="C780" s="20"/>
    </row>
    <row r="781" spans="1:3" ht="14.25" customHeight="1" x14ac:dyDescent="0.35">
      <c r="A781" s="238"/>
      <c r="C781" s="20"/>
    </row>
    <row r="782" spans="1:3" ht="14.25" customHeight="1" x14ac:dyDescent="0.35">
      <c r="A782" s="238"/>
      <c r="C782" s="20"/>
    </row>
    <row r="783" spans="1:3" ht="14.25" customHeight="1" x14ac:dyDescent="0.35">
      <c r="A783" s="238"/>
      <c r="C783" s="20"/>
    </row>
    <row r="784" spans="1:3" ht="14.25" customHeight="1" x14ac:dyDescent="0.35">
      <c r="A784" s="238"/>
      <c r="C784" s="20"/>
    </row>
    <row r="785" spans="1:3" ht="14.25" customHeight="1" x14ac:dyDescent="0.35">
      <c r="A785" s="238"/>
      <c r="C785" s="20"/>
    </row>
    <row r="786" spans="1:3" ht="14.25" customHeight="1" x14ac:dyDescent="0.35">
      <c r="A786" s="238"/>
      <c r="C786" s="20"/>
    </row>
    <row r="787" spans="1:3" ht="14.25" customHeight="1" x14ac:dyDescent="0.35">
      <c r="A787" s="238"/>
      <c r="C787" s="20"/>
    </row>
    <row r="788" spans="1:3" ht="14.25" customHeight="1" x14ac:dyDescent="0.35">
      <c r="A788" s="238"/>
      <c r="C788" s="20"/>
    </row>
    <row r="789" spans="1:3" ht="14.25" customHeight="1" x14ac:dyDescent="0.35">
      <c r="A789" s="238"/>
      <c r="C789" s="20"/>
    </row>
    <row r="790" spans="1:3" ht="14.25" customHeight="1" x14ac:dyDescent="0.35">
      <c r="A790" s="238"/>
      <c r="C790" s="20"/>
    </row>
    <row r="791" spans="1:3" ht="14.25" customHeight="1" x14ac:dyDescent="0.35">
      <c r="A791" s="238"/>
      <c r="C791" s="20"/>
    </row>
    <row r="792" spans="1:3" ht="14.25" customHeight="1" x14ac:dyDescent="0.35">
      <c r="A792" s="238"/>
      <c r="C792" s="20"/>
    </row>
    <row r="793" spans="1:3" ht="14.25" customHeight="1" x14ac:dyDescent="0.35">
      <c r="A793" s="238"/>
      <c r="C793" s="20"/>
    </row>
    <row r="794" spans="1:3" ht="14.25" customHeight="1" x14ac:dyDescent="0.35">
      <c r="A794" s="238"/>
      <c r="C794" s="20"/>
    </row>
    <row r="795" spans="1:3" ht="14.25" customHeight="1" x14ac:dyDescent="0.35">
      <c r="A795" s="238"/>
      <c r="C795" s="20"/>
    </row>
    <row r="796" spans="1:3" ht="14.25" customHeight="1" x14ac:dyDescent="0.35">
      <c r="A796" s="238"/>
      <c r="C796" s="20"/>
    </row>
    <row r="797" spans="1:3" ht="14.25" customHeight="1" x14ac:dyDescent="0.35">
      <c r="A797" s="238"/>
      <c r="C797" s="20"/>
    </row>
    <row r="798" spans="1:3" ht="14.25" customHeight="1" x14ac:dyDescent="0.35">
      <c r="A798" s="238"/>
      <c r="C798" s="20"/>
    </row>
    <row r="799" spans="1:3" ht="14.25" customHeight="1" x14ac:dyDescent="0.35">
      <c r="A799" s="238"/>
      <c r="C799" s="20"/>
    </row>
    <row r="800" spans="1:3" ht="14.25" customHeight="1" x14ac:dyDescent="0.35">
      <c r="A800" s="238"/>
      <c r="C800" s="20"/>
    </row>
    <row r="801" spans="1:3" ht="14.25" customHeight="1" x14ac:dyDescent="0.35">
      <c r="A801" s="238"/>
      <c r="C801" s="20"/>
    </row>
    <row r="802" spans="1:3" ht="14.25" customHeight="1" x14ac:dyDescent="0.35">
      <c r="A802" s="238"/>
      <c r="C802" s="20"/>
    </row>
    <row r="803" spans="1:3" ht="14.25" customHeight="1" x14ac:dyDescent="0.35">
      <c r="A803" s="238"/>
      <c r="C803" s="20"/>
    </row>
    <row r="804" spans="1:3" ht="14.25" customHeight="1" x14ac:dyDescent="0.35">
      <c r="A804" s="238"/>
      <c r="C804" s="20"/>
    </row>
    <row r="805" spans="1:3" ht="14.25" customHeight="1" x14ac:dyDescent="0.35">
      <c r="A805" s="238"/>
      <c r="C805" s="20"/>
    </row>
    <row r="806" spans="1:3" ht="14.25" customHeight="1" x14ac:dyDescent="0.35">
      <c r="A806" s="238"/>
      <c r="C806" s="20"/>
    </row>
    <row r="807" spans="1:3" ht="14.25" customHeight="1" x14ac:dyDescent="0.35">
      <c r="A807" s="238"/>
      <c r="C807" s="20"/>
    </row>
    <row r="808" spans="1:3" ht="14.25" customHeight="1" x14ac:dyDescent="0.35">
      <c r="A808" s="238"/>
      <c r="C808" s="20"/>
    </row>
    <row r="809" spans="1:3" ht="14.25" customHeight="1" x14ac:dyDescent="0.35">
      <c r="A809" s="238"/>
      <c r="C809" s="20"/>
    </row>
    <row r="810" spans="1:3" ht="14.25" customHeight="1" x14ac:dyDescent="0.35">
      <c r="A810" s="238"/>
      <c r="C810" s="20"/>
    </row>
    <row r="811" spans="1:3" ht="14.25" customHeight="1" x14ac:dyDescent="0.35">
      <c r="A811" s="238"/>
      <c r="C811" s="20"/>
    </row>
    <row r="812" spans="1:3" ht="14.25" customHeight="1" x14ac:dyDescent="0.35">
      <c r="A812" s="238"/>
      <c r="C812" s="20"/>
    </row>
    <row r="813" spans="1:3" ht="14.25" customHeight="1" x14ac:dyDescent="0.35">
      <c r="A813" s="238"/>
      <c r="C813" s="20"/>
    </row>
    <row r="814" spans="1:3" ht="14.25" customHeight="1" x14ac:dyDescent="0.35">
      <c r="A814" s="238"/>
      <c r="C814" s="20"/>
    </row>
    <row r="815" spans="1:3" ht="14.25" customHeight="1" x14ac:dyDescent="0.35">
      <c r="A815" s="238"/>
      <c r="C815" s="20"/>
    </row>
    <row r="816" spans="1:3" ht="14.25" customHeight="1" x14ac:dyDescent="0.35">
      <c r="A816" s="238"/>
      <c r="C816" s="20"/>
    </row>
    <row r="817" spans="1:3" ht="14.25" customHeight="1" x14ac:dyDescent="0.35">
      <c r="A817" s="238"/>
      <c r="C817" s="20"/>
    </row>
    <row r="818" spans="1:3" ht="14.25" customHeight="1" x14ac:dyDescent="0.35">
      <c r="A818" s="238"/>
      <c r="C818" s="20"/>
    </row>
    <row r="819" spans="1:3" ht="14.25" customHeight="1" x14ac:dyDescent="0.35">
      <c r="A819" s="238"/>
      <c r="C819" s="20"/>
    </row>
    <row r="820" spans="1:3" ht="14.25" customHeight="1" x14ac:dyDescent="0.35">
      <c r="A820" s="238"/>
      <c r="C820" s="20"/>
    </row>
    <row r="821" spans="1:3" ht="14.25" customHeight="1" x14ac:dyDescent="0.35">
      <c r="A821" s="238"/>
      <c r="C821" s="20"/>
    </row>
    <row r="822" spans="1:3" ht="14.25" customHeight="1" x14ac:dyDescent="0.35">
      <c r="A822" s="238"/>
      <c r="C822" s="20"/>
    </row>
    <row r="823" spans="1:3" ht="14.25" customHeight="1" x14ac:dyDescent="0.35">
      <c r="A823" s="238"/>
      <c r="C823" s="20"/>
    </row>
    <row r="824" spans="1:3" ht="14.25" customHeight="1" x14ac:dyDescent="0.35">
      <c r="A824" s="238"/>
      <c r="C824" s="20"/>
    </row>
    <row r="825" spans="1:3" ht="14.25" customHeight="1" x14ac:dyDescent="0.35">
      <c r="A825" s="238"/>
      <c r="C825" s="20"/>
    </row>
    <row r="826" spans="1:3" ht="14.25" customHeight="1" x14ac:dyDescent="0.35">
      <c r="A826" s="238"/>
      <c r="C826" s="20"/>
    </row>
    <row r="827" spans="1:3" ht="14.25" customHeight="1" x14ac:dyDescent="0.35">
      <c r="A827" s="238"/>
      <c r="C827" s="20"/>
    </row>
    <row r="828" spans="1:3" ht="14.25" customHeight="1" x14ac:dyDescent="0.35">
      <c r="A828" s="238"/>
      <c r="C828" s="20"/>
    </row>
    <row r="829" spans="1:3" ht="14.25" customHeight="1" x14ac:dyDescent="0.35">
      <c r="A829" s="238"/>
      <c r="C829" s="20"/>
    </row>
    <row r="830" spans="1:3" ht="14.25" customHeight="1" x14ac:dyDescent="0.35">
      <c r="A830" s="238"/>
      <c r="C830" s="20"/>
    </row>
    <row r="831" spans="1:3" ht="14.25" customHeight="1" x14ac:dyDescent="0.35">
      <c r="A831" s="238"/>
      <c r="C831" s="20"/>
    </row>
    <row r="832" spans="1:3" ht="14.25" customHeight="1" x14ac:dyDescent="0.35">
      <c r="A832" s="238"/>
      <c r="C832" s="20"/>
    </row>
    <row r="833" spans="1:3" ht="14.25" customHeight="1" x14ac:dyDescent="0.35">
      <c r="A833" s="238"/>
      <c r="C833" s="20"/>
    </row>
    <row r="834" spans="1:3" ht="14.25" customHeight="1" x14ac:dyDescent="0.35">
      <c r="A834" s="238"/>
      <c r="C834" s="20"/>
    </row>
    <row r="835" spans="1:3" ht="14.25" customHeight="1" x14ac:dyDescent="0.35">
      <c r="A835" s="238"/>
      <c r="C835" s="20"/>
    </row>
    <row r="836" spans="1:3" ht="14.25" customHeight="1" x14ac:dyDescent="0.35">
      <c r="A836" s="238"/>
      <c r="C836" s="20"/>
    </row>
    <row r="837" spans="1:3" ht="14.25" customHeight="1" x14ac:dyDescent="0.35">
      <c r="A837" s="238"/>
      <c r="C837" s="20"/>
    </row>
    <row r="838" spans="1:3" ht="14.25" customHeight="1" x14ac:dyDescent="0.35">
      <c r="A838" s="238"/>
      <c r="C838" s="20"/>
    </row>
    <row r="839" spans="1:3" ht="14.25" customHeight="1" x14ac:dyDescent="0.35">
      <c r="A839" s="238"/>
      <c r="C839" s="20"/>
    </row>
    <row r="840" spans="1:3" ht="14.25" customHeight="1" x14ac:dyDescent="0.35">
      <c r="A840" s="238"/>
      <c r="C840" s="20"/>
    </row>
    <row r="841" spans="1:3" ht="14.25" customHeight="1" x14ac:dyDescent="0.35">
      <c r="A841" s="238"/>
      <c r="C841" s="20"/>
    </row>
    <row r="842" spans="1:3" ht="14.25" customHeight="1" x14ac:dyDescent="0.35">
      <c r="A842" s="238"/>
      <c r="C842" s="20"/>
    </row>
    <row r="843" spans="1:3" ht="14.25" customHeight="1" x14ac:dyDescent="0.35">
      <c r="A843" s="238"/>
      <c r="C843" s="20"/>
    </row>
    <row r="844" spans="1:3" ht="14.25" customHeight="1" x14ac:dyDescent="0.35">
      <c r="A844" s="238"/>
      <c r="C844" s="20"/>
    </row>
    <row r="845" spans="1:3" ht="14.25" customHeight="1" x14ac:dyDescent="0.35">
      <c r="A845" s="238"/>
      <c r="C845" s="20"/>
    </row>
    <row r="846" spans="1:3" ht="14.25" customHeight="1" x14ac:dyDescent="0.35">
      <c r="A846" s="238"/>
      <c r="C846" s="20"/>
    </row>
    <row r="847" spans="1:3" ht="14.25" customHeight="1" x14ac:dyDescent="0.35">
      <c r="A847" s="238"/>
      <c r="C847" s="20"/>
    </row>
    <row r="848" spans="1:3" ht="14.25" customHeight="1" x14ac:dyDescent="0.35">
      <c r="A848" s="238"/>
      <c r="C848" s="20"/>
    </row>
    <row r="849" spans="1:3" ht="14.25" customHeight="1" x14ac:dyDescent="0.35">
      <c r="A849" s="238"/>
      <c r="C849" s="20"/>
    </row>
    <row r="850" spans="1:3" ht="14.25" customHeight="1" x14ac:dyDescent="0.35">
      <c r="A850" s="238"/>
      <c r="C850" s="20"/>
    </row>
    <row r="851" spans="1:3" ht="14.25" customHeight="1" x14ac:dyDescent="0.35">
      <c r="A851" s="238"/>
      <c r="C851" s="20"/>
    </row>
    <row r="852" spans="1:3" ht="14.25" customHeight="1" x14ac:dyDescent="0.35">
      <c r="A852" s="238"/>
      <c r="C852" s="20"/>
    </row>
    <row r="853" spans="1:3" ht="14.25" customHeight="1" x14ac:dyDescent="0.35">
      <c r="A853" s="238"/>
      <c r="C853" s="20"/>
    </row>
    <row r="854" spans="1:3" ht="14.25" customHeight="1" x14ac:dyDescent="0.35">
      <c r="A854" s="238"/>
      <c r="C854" s="20"/>
    </row>
    <row r="855" spans="1:3" ht="14.25" customHeight="1" x14ac:dyDescent="0.35">
      <c r="A855" s="238"/>
      <c r="C855" s="20"/>
    </row>
    <row r="856" spans="1:3" ht="14.25" customHeight="1" x14ac:dyDescent="0.35">
      <c r="A856" s="238"/>
      <c r="C856" s="20"/>
    </row>
    <row r="857" spans="1:3" ht="14.25" customHeight="1" x14ac:dyDescent="0.35">
      <c r="A857" s="238"/>
      <c r="C857" s="20"/>
    </row>
    <row r="858" spans="1:3" ht="14.25" customHeight="1" x14ac:dyDescent="0.35">
      <c r="A858" s="238"/>
      <c r="C858" s="20"/>
    </row>
    <row r="859" spans="1:3" ht="14.25" customHeight="1" x14ac:dyDescent="0.35">
      <c r="A859" s="238"/>
      <c r="C859" s="20"/>
    </row>
    <row r="860" spans="1:3" ht="14.25" customHeight="1" x14ac:dyDescent="0.35">
      <c r="A860" s="238"/>
      <c r="C860" s="20"/>
    </row>
    <row r="861" spans="1:3" ht="14.25" customHeight="1" x14ac:dyDescent="0.35">
      <c r="A861" s="238"/>
      <c r="C861" s="20"/>
    </row>
    <row r="862" spans="1:3" ht="14.25" customHeight="1" x14ac:dyDescent="0.35">
      <c r="A862" s="238"/>
      <c r="C862" s="20"/>
    </row>
    <row r="863" spans="1:3" ht="14.25" customHeight="1" x14ac:dyDescent="0.35">
      <c r="A863" s="238"/>
      <c r="C863" s="20"/>
    </row>
    <row r="864" spans="1:3" ht="14.25" customHeight="1" x14ac:dyDescent="0.35">
      <c r="A864" s="238"/>
      <c r="C864" s="20"/>
    </row>
    <row r="865" spans="1:3" ht="14.25" customHeight="1" x14ac:dyDescent="0.35">
      <c r="A865" s="238"/>
      <c r="C865" s="20"/>
    </row>
    <row r="866" spans="1:3" ht="14.25" customHeight="1" x14ac:dyDescent="0.35">
      <c r="A866" s="238"/>
      <c r="C866" s="20"/>
    </row>
    <row r="867" spans="1:3" ht="14.25" customHeight="1" x14ac:dyDescent="0.35">
      <c r="A867" s="238"/>
      <c r="C867" s="20"/>
    </row>
    <row r="868" spans="1:3" ht="14.25" customHeight="1" x14ac:dyDescent="0.35">
      <c r="A868" s="238"/>
      <c r="C868" s="20"/>
    </row>
    <row r="869" spans="1:3" ht="14.25" customHeight="1" x14ac:dyDescent="0.35">
      <c r="A869" s="238"/>
      <c r="C869" s="20"/>
    </row>
    <row r="870" spans="1:3" ht="14.25" customHeight="1" x14ac:dyDescent="0.35">
      <c r="A870" s="238"/>
      <c r="C870" s="20"/>
    </row>
    <row r="871" spans="1:3" ht="14.25" customHeight="1" x14ac:dyDescent="0.35">
      <c r="A871" s="238"/>
      <c r="C871" s="20"/>
    </row>
    <row r="872" spans="1:3" ht="14.25" customHeight="1" x14ac:dyDescent="0.35">
      <c r="A872" s="238"/>
      <c r="C872" s="20"/>
    </row>
    <row r="873" spans="1:3" ht="14.25" customHeight="1" x14ac:dyDescent="0.35">
      <c r="A873" s="238"/>
      <c r="C873" s="20"/>
    </row>
    <row r="874" spans="1:3" ht="14.25" customHeight="1" x14ac:dyDescent="0.35">
      <c r="A874" s="238"/>
      <c r="C874" s="20"/>
    </row>
    <row r="875" spans="1:3" ht="14.25" customHeight="1" x14ac:dyDescent="0.35">
      <c r="A875" s="238"/>
      <c r="C875" s="20"/>
    </row>
    <row r="876" spans="1:3" ht="14.25" customHeight="1" x14ac:dyDescent="0.35">
      <c r="A876" s="238"/>
      <c r="C876" s="20"/>
    </row>
    <row r="877" spans="1:3" ht="14.25" customHeight="1" x14ac:dyDescent="0.35">
      <c r="A877" s="238"/>
      <c r="C877" s="20"/>
    </row>
    <row r="878" spans="1:3" ht="14.25" customHeight="1" x14ac:dyDescent="0.35">
      <c r="A878" s="238"/>
      <c r="C878" s="20"/>
    </row>
    <row r="879" spans="1:3" ht="14.25" customHeight="1" x14ac:dyDescent="0.35">
      <c r="A879" s="238"/>
      <c r="C879" s="20"/>
    </row>
    <row r="880" spans="1:3" ht="14.25" customHeight="1" x14ac:dyDescent="0.35">
      <c r="A880" s="238"/>
      <c r="C880" s="20"/>
    </row>
    <row r="881" spans="1:3" ht="14.25" customHeight="1" x14ac:dyDescent="0.35">
      <c r="A881" s="238"/>
      <c r="C881" s="20"/>
    </row>
    <row r="882" spans="1:3" ht="14.25" customHeight="1" x14ac:dyDescent="0.35">
      <c r="A882" s="238"/>
      <c r="C882" s="20"/>
    </row>
    <row r="883" spans="1:3" ht="14.25" customHeight="1" x14ac:dyDescent="0.35">
      <c r="A883" s="238"/>
      <c r="C883" s="20"/>
    </row>
    <row r="884" spans="1:3" ht="14.25" customHeight="1" x14ac:dyDescent="0.35">
      <c r="A884" s="238"/>
      <c r="C884" s="20"/>
    </row>
    <row r="885" spans="1:3" ht="14.25" customHeight="1" x14ac:dyDescent="0.35">
      <c r="A885" s="238"/>
      <c r="C885" s="20"/>
    </row>
    <row r="886" spans="1:3" ht="14.25" customHeight="1" x14ac:dyDescent="0.35">
      <c r="A886" s="238"/>
      <c r="C886" s="20"/>
    </row>
    <row r="887" spans="1:3" ht="14.25" customHeight="1" x14ac:dyDescent="0.35">
      <c r="A887" s="238"/>
      <c r="C887" s="20"/>
    </row>
    <row r="888" spans="1:3" ht="14.25" customHeight="1" x14ac:dyDescent="0.35">
      <c r="A888" s="238"/>
      <c r="C888" s="20"/>
    </row>
    <row r="889" spans="1:3" ht="14.25" customHeight="1" x14ac:dyDescent="0.35">
      <c r="A889" s="238"/>
      <c r="C889" s="20"/>
    </row>
    <row r="890" spans="1:3" ht="14.25" customHeight="1" x14ac:dyDescent="0.35">
      <c r="A890" s="238"/>
      <c r="C890" s="20"/>
    </row>
    <row r="891" spans="1:3" ht="14.25" customHeight="1" x14ac:dyDescent="0.35">
      <c r="A891" s="238"/>
      <c r="C891" s="20"/>
    </row>
    <row r="892" spans="1:3" ht="14.25" customHeight="1" x14ac:dyDescent="0.35">
      <c r="A892" s="238"/>
      <c r="C892" s="20"/>
    </row>
    <row r="893" spans="1:3" ht="14.25" customHeight="1" x14ac:dyDescent="0.35">
      <c r="A893" s="238"/>
      <c r="C893" s="20"/>
    </row>
    <row r="894" spans="1:3" ht="14.25" customHeight="1" x14ac:dyDescent="0.35">
      <c r="A894" s="238"/>
      <c r="C894" s="20"/>
    </row>
    <row r="895" spans="1:3" ht="14.25" customHeight="1" x14ac:dyDescent="0.35">
      <c r="A895" s="238"/>
      <c r="C895" s="20"/>
    </row>
    <row r="896" spans="1:3" ht="14.25" customHeight="1" x14ac:dyDescent="0.35">
      <c r="A896" s="238"/>
      <c r="C896" s="20"/>
    </row>
    <row r="897" spans="1:3" ht="14.25" customHeight="1" x14ac:dyDescent="0.35">
      <c r="A897" s="238"/>
      <c r="C897" s="20"/>
    </row>
    <row r="898" spans="1:3" ht="14.25" customHeight="1" x14ac:dyDescent="0.35">
      <c r="A898" s="238"/>
      <c r="C898" s="20"/>
    </row>
    <row r="899" spans="1:3" ht="14.25" customHeight="1" x14ac:dyDescent="0.35">
      <c r="A899" s="238"/>
      <c r="C899" s="20"/>
    </row>
    <row r="900" spans="1:3" ht="14.25" customHeight="1" x14ac:dyDescent="0.35">
      <c r="A900" s="238"/>
      <c r="C900" s="20"/>
    </row>
    <row r="901" spans="1:3" ht="14.25" customHeight="1" x14ac:dyDescent="0.35">
      <c r="A901" s="238"/>
      <c r="C901" s="20"/>
    </row>
    <row r="902" spans="1:3" ht="14.25" customHeight="1" x14ac:dyDescent="0.35">
      <c r="A902" s="238"/>
      <c r="C902" s="20"/>
    </row>
    <row r="903" spans="1:3" ht="14.25" customHeight="1" x14ac:dyDescent="0.35">
      <c r="A903" s="238"/>
      <c r="C903" s="20"/>
    </row>
    <row r="904" spans="1:3" ht="14.25" customHeight="1" x14ac:dyDescent="0.35">
      <c r="A904" s="238"/>
      <c r="C904" s="20"/>
    </row>
    <row r="905" spans="1:3" ht="14.25" customHeight="1" x14ac:dyDescent="0.35">
      <c r="A905" s="238"/>
      <c r="C905" s="20"/>
    </row>
    <row r="906" spans="1:3" ht="14.25" customHeight="1" x14ac:dyDescent="0.35">
      <c r="A906" s="238"/>
      <c r="C906" s="20"/>
    </row>
    <row r="907" spans="1:3" ht="14.25" customHeight="1" x14ac:dyDescent="0.35">
      <c r="A907" s="238"/>
      <c r="C907" s="20"/>
    </row>
    <row r="908" spans="1:3" ht="14.25" customHeight="1" x14ac:dyDescent="0.35">
      <c r="A908" s="238"/>
      <c r="C908" s="20"/>
    </row>
    <row r="909" spans="1:3" ht="14.25" customHeight="1" x14ac:dyDescent="0.35">
      <c r="A909" s="238"/>
      <c r="C909" s="20"/>
    </row>
    <row r="910" spans="1:3" ht="14.25" customHeight="1" x14ac:dyDescent="0.35">
      <c r="A910" s="238"/>
      <c r="C910" s="20"/>
    </row>
    <row r="911" spans="1:3" ht="14.25" customHeight="1" x14ac:dyDescent="0.35">
      <c r="A911" s="238"/>
      <c r="C911" s="20"/>
    </row>
    <row r="912" spans="1:3" ht="14.25" customHeight="1" x14ac:dyDescent="0.35">
      <c r="A912" s="238"/>
      <c r="C912" s="20"/>
    </row>
    <row r="913" spans="1:3" ht="14.25" customHeight="1" x14ac:dyDescent="0.35">
      <c r="A913" s="238"/>
      <c r="C913" s="20"/>
    </row>
    <row r="914" spans="1:3" ht="14.25" customHeight="1" x14ac:dyDescent="0.35">
      <c r="A914" s="238"/>
      <c r="C914" s="20"/>
    </row>
    <row r="915" spans="1:3" ht="14.25" customHeight="1" x14ac:dyDescent="0.35">
      <c r="A915" s="238"/>
      <c r="C915" s="20"/>
    </row>
    <row r="916" spans="1:3" ht="14.25" customHeight="1" x14ac:dyDescent="0.35">
      <c r="A916" s="238"/>
      <c r="C916" s="20"/>
    </row>
    <row r="917" spans="1:3" ht="14.25" customHeight="1" x14ac:dyDescent="0.35">
      <c r="A917" s="238"/>
      <c r="C917" s="20"/>
    </row>
    <row r="918" spans="1:3" ht="14.25" customHeight="1" x14ac:dyDescent="0.35">
      <c r="A918" s="238"/>
      <c r="C918" s="20"/>
    </row>
    <row r="919" spans="1:3" ht="14.25" customHeight="1" x14ac:dyDescent="0.35">
      <c r="A919" s="238"/>
      <c r="C919" s="20"/>
    </row>
    <row r="920" spans="1:3" ht="14.25" customHeight="1" x14ac:dyDescent="0.35">
      <c r="A920" s="238"/>
      <c r="C920" s="20"/>
    </row>
    <row r="921" spans="1:3" ht="14.25" customHeight="1" x14ac:dyDescent="0.35">
      <c r="A921" s="238"/>
      <c r="C921" s="20"/>
    </row>
    <row r="922" spans="1:3" ht="14.25" customHeight="1" x14ac:dyDescent="0.35">
      <c r="A922" s="238"/>
      <c r="C922" s="20"/>
    </row>
    <row r="923" spans="1:3" ht="14.25" customHeight="1" x14ac:dyDescent="0.35">
      <c r="A923" s="238"/>
      <c r="C923" s="20"/>
    </row>
    <row r="924" spans="1:3" ht="14.25" customHeight="1" x14ac:dyDescent="0.35">
      <c r="A924" s="238"/>
      <c r="C924" s="20"/>
    </row>
    <row r="925" spans="1:3" ht="14.25" customHeight="1" x14ac:dyDescent="0.35">
      <c r="A925" s="238"/>
      <c r="C925" s="20"/>
    </row>
    <row r="926" spans="1:3" ht="14.25" customHeight="1" x14ac:dyDescent="0.35">
      <c r="A926" s="238"/>
      <c r="C926" s="20"/>
    </row>
    <row r="927" spans="1:3" ht="14.25" customHeight="1" x14ac:dyDescent="0.35">
      <c r="A927" s="238"/>
      <c r="C927" s="20"/>
    </row>
    <row r="928" spans="1:3" ht="14.25" customHeight="1" x14ac:dyDescent="0.35">
      <c r="A928" s="238"/>
      <c r="C928" s="20"/>
    </row>
    <row r="929" spans="1:3" ht="14.25" customHeight="1" x14ac:dyDescent="0.35">
      <c r="A929" s="238"/>
      <c r="C929" s="20"/>
    </row>
    <row r="930" spans="1:3" ht="14.25" customHeight="1" x14ac:dyDescent="0.35">
      <c r="A930" s="238"/>
      <c r="C930" s="20"/>
    </row>
    <row r="931" spans="1:3" ht="14.25" customHeight="1" x14ac:dyDescent="0.35">
      <c r="A931" s="238"/>
      <c r="C931" s="20"/>
    </row>
    <row r="932" spans="1:3" ht="14.25" customHeight="1" x14ac:dyDescent="0.35">
      <c r="A932" s="238"/>
      <c r="C932" s="20"/>
    </row>
    <row r="933" spans="1:3" ht="14.25" customHeight="1" x14ac:dyDescent="0.35">
      <c r="A933" s="238"/>
      <c r="C933" s="20"/>
    </row>
    <row r="934" spans="1:3" ht="14.25" customHeight="1" x14ac:dyDescent="0.35">
      <c r="A934" s="238"/>
      <c r="C934" s="20"/>
    </row>
    <row r="935" spans="1:3" ht="14.25" customHeight="1" x14ac:dyDescent="0.35">
      <c r="A935" s="238"/>
      <c r="C935" s="20"/>
    </row>
    <row r="936" spans="1:3" ht="14.25" customHeight="1" x14ac:dyDescent="0.35">
      <c r="A936" s="238"/>
      <c r="C936" s="20"/>
    </row>
    <row r="937" spans="1:3" ht="14.25" customHeight="1" x14ac:dyDescent="0.35">
      <c r="A937" s="238"/>
      <c r="C937" s="20"/>
    </row>
    <row r="938" spans="1:3" ht="14.25" customHeight="1" x14ac:dyDescent="0.35">
      <c r="A938" s="238"/>
      <c r="C938" s="20"/>
    </row>
    <row r="939" spans="1:3" ht="14.25" customHeight="1" x14ac:dyDescent="0.35">
      <c r="A939" s="238"/>
      <c r="C939" s="20"/>
    </row>
    <row r="940" spans="1:3" ht="14.25" customHeight="1" x14ac:dyDescent="0.35">
      <c r="A940" s="238"/>
      <c r="C940" s="20"/>
    </row>
    <row r="941" spans="1:3" ht="14.25" customHeight="1" x14ac:dyDescent="0.35">
      <c r="A941" s="238"/>
      <c r="C941" s="20"/>
    </row>
    <row r="942" spans="1:3" ht="14.25" customHeight="1" x14ac:dyDescent="0.35">
      <c r="A942" s="238"/>
      <c r="C942" s="20"/>
    </row>
    <row r="943" spans="1:3" ht="14.25" customHeight="1" x14ac:dyDescent="0.35">
      <c r="A943" s="238"/>
      <c r="C943" s="20"/>
    </row>
    <row r="944" spans="1:3" ht="14.25" customHeight="1" x14ac:dyDescent="0.35">
      <c r="A944" s="238"/>
      <c r="C944" s="20"/>
    </row>
    <row r="945" spans="1:3" ht="14.25" customHeight="1" x14ac:dyDescent="0.35">
      <c r="A945" s="238"/>
      <c r="C945" s="20"/>
    </row>
    <row r="946" spans="1:3" ht="14.25" customHeight="1" x14ac:dyDescent="0.35">
      <c r="A946" s="238"/>
      <c r="C946" s="20"/>
    </row>
    <row r="947" spans="1:3" ht="14.25" customHeight="1" x14ac:dyDescent="0.35">
      <c r="A947" s="238"/>
      <c r="C947" s="20"/>
    </row>
    <row r="948" spans="1:3" ht="14.25" customHeight="1" x14ac:dyDescent="0.35">
      <c r="A948" s="238"/>
      <c r="C948" s="20"/>
    </row>
    <row r="949" spans="1:3" ht="14.25" customHeight="1" x14ac:dyDescent="0.35">
      <c r="A949" s="238"/>
      <c r="C949" s="20"/>
    </row>
    <row r="950" spans="1:3" ht="14.25" customHeight="1" x14ac:dyDescent="0.35">
      <c r="A950" s="238"/>
      <c r="C950" s="20"/>
    </row>
    <row r="951" spans="1:3" ht="14.25" customHeight="1" x14ac:dyDescent="0.35">
      <c r="A951" s="238"/>
      <c r="C951" s="20"/>
    </row>
    <row r="952" spans="1:3" ht="14.25" customHeight="1" x14ac:dyDescent="0.35">
      <c r="A952" s="238"/>
      <c r="C952" s="20"/>
    </row>
    <row r="953" spans="1:3" ht="14.25" customHeight="1" x14ac:dyDescent="0.35">
      <c r="A953" s="238"/>
      <c r="C953" s="20"/>
    </row>
    <row r="954" spans="1:3" ht="14.25" customHeight="1" x14ac:dyDescent="0.35">
      <c r="A954" s="238"/>
      <c r="C954" s="20"/>
    </row>
    <row r="955" spans="1:3" ht="14.25" customHeight="1" x14ac:dyDescent="0.35">
      <c r="A955" s="238"/>
      <c r="C955" s="20"/>
    </row>
    <row r="956" spans="1:3" ht="14.25" customHeight="1" x14ac:dyDescent="0.35">
      <c r="A956" s="238"/>
      <c r="C956" s="20"/>
    </row>
    <row r="957" spans="1:3" ht="14.25" customHeight="1" x14ac:dyDescent="0.35">
      <c r="A957" s="238"/>
      <c r="C957" s="20"/>
    </row>
    <row r="958" spans="1:3" ht="14.25" customHeight="1" x14ac:dyDescent="0.35">
      <c r="A958" s="238"/>
      <c r="C958" s="20"/>
    </row>
    <row r="959" spans="1:3" ht="14.25" customHeight="1" x14ac:dyDescent="0.35">
      <c r="A959" s="238"/>
      <c r="C959" s="20"/>
    </row>
    <row r="960" spans="1:3" ht="14.25" customHeight="1" x14ac:dyDescent="0.35">
      <c r="A960" s="238"/>
      <c r="C960" s="20"/>
    </row>
    <row r="961" spans="1:3" ht="14.25" customHeight="1" x14ac:dyDescent="0.35">
      <c r="A961" s="238"/>
      <c r="C961" s="20"/>
    </row>
    <row r="962" spans="1:3" ht="14.25" customHeight="1" x14ac:dyDescent="0.35">
      <c r="A962" s="238"/>
      <c r="C962" s="20"/>
    </row>
    <row r="963" spans="1:3" ht="14.25" customHeight="1" x14ac:dyDescent="0.35">
      <c r="A963" s="238"/>
      <c r="C963" s="20"/>
    </row>
    <row r="964" spans="1:3" ht="14.25" customHeight="1" x14ac:dyDescent="0.35">
      <c r="A964" s="238"/>
      <c r="C964" s="20"/>
    </row>
    <row r="965" spans="1:3" ht="14.25" customHeight="1" x14ac:dyDescent="0.35">
      <c r="A965" s="238"/>
      <c r="C965" s="20"/>
    </row>
    <row r="966" spans="1:3" ht="14.25" customHeight="1" x14ac:dyDescent="0.35">
      <c r="A966" s="238"/>
      <c r="C966" s="20"/>
    </row>
    <row r="967" spans="1:3" ht="14.25" customHeight="1" x14ac:dyDescent="0.35">
      <c r="A967" s="238"/>
      <c r="C967" s="20"/>
    </row>
    <row r="968" spans="1:3" ht="14.25" customHeight="1" x14ac:dyDescent="0.35">
      <c r="A968" s="238"/>
      <c r="C968" s="20"/>
    </row>
    <row r="969" spans="1:3" ht="14.25" customHeight="1" x14ac:dyDescent="0.35">
      <c r="A969" s="238"/>
      <c r="C969" s="20"/>
    </row>
    <row r="970" spans="1:3" ht="14.25" customHeight="1" x14ac:dyDescent="0.35">
      <c r="A970" s="238"/>
      <c r="C970" s="20"/>
    </row>
    <row r="971" spans="1:3" ht="14.25" customHeight="1" x14ac:dyDescent="0.35">
      <c r="A971" s="238"/>
      <c r="C971" s="20"/>
    </row>
    <row r="972" spans="1:3" ht="14.25" customHeight="1" x14ac:dyDescent="0.35">
      <c r="A972" s="238"/>
      <c r="C972" s="20"/>
    </row>
    <row r="973" spans="1:3" ht="14.25" customHeight="1" x14ac:dyDescent="0.35">
      <c r="A973" s="238"/>
      <c r="C973" s="20"/>
    </row>
    <row r="974" spans="1:3" ht="14.25" customHeight="1" x14ac:dyDescent="0.35">
      <c r="A974" s="238"/>
      <c r="C974" s="20"/>
    </row>
    <row r="975" spans="1:3" ht="14.25" customHeight="1" x14ac:dyDescent="0.35">
      <c r="A975" s="238"/>
      <c r="C975" s="20"/>
    </row>
    <row r="976" spans="1:3" ht="14.25" customHeight="1" x14ac:dyDescent="0.35">
      <c r="A976" s="238"/>
      <c r="C976" s="20"/>
    </row>
    <row r="977" spans="1:3" ht="14.25" customHeight="1" x14ac:dyDescent="0.35">
      <c r="A977" s="238"/>
      <c r="C977" s="20"/>
    </row>
    <row r="978" spans="1:3" ht="14.25" customHeight="1" x14ac:dyDescent="0.35">
      <c r="A978" s="238"/>
      <c r="C978" s="20"/>
    </row>
    <row r="979" spans="1:3" ht="14.25" customHeight="1" x14ac:dyDescent="0.35">
      <c r="A979" s="238"/>
      <c r="C979" s="20"/>
    </row>
    <row r="980" spans="1:3" ht="14.25" customHeight="1" x14ac:dyDescent="0.35">
      <c r="A980" s="238"/>
      <c r="C980" s="20"/>
    </row>
    <row r="981" spans="1:3" ht="14.25" customHeight="1" x14ac:dyDescent="0.35">
      <c r="A981" s="238"/>
      <c r="C981" s="20"/>
    </row>
    <row r="982" spans="1:3" ht="14.25" customHeight="1" x14ac:dyDescent="0.35">
      <c r="A982" s="238"/>
      <c r="C982" s="20"/>
    </row>
    <row r="983" spans="1:3" ht="14.25" customHeight="1" x14ac:dyDescent="0.35">
      <c r="A983" s="238"/>
      <c r="C983" s="20"/>
    </row>
    <row r="984" spans="1:3" ht="14.25" customHeight="1" x14ac:dyDescent="0.35">
      <c r="A984" s="238"/>
      <c r="C984" s="20"/>
    </row>
    <row r="985" spans="1:3" ht="14.25" customHeight="1" x14ac:dyDescent="0.35">
      <c r="A985" s="238"/>
      <c r="C985" s="20"/>
    </row>
    <row r="986" spans="1:3" ht="14.25" customHeight="1" x14ac:dyDescent="0.35">
      <c r="A986" s="238"/>
      <c r="C986" s="20"/>
    </row>
    <row r="987" spans="1:3" ht="14.25" customHeight="1" x14ac:dyDescent="0.35">
      <c r="A987" s="238"/>
      <c r="C987" s="20"/>
    </row>
    <row r="988" spans="1:3" ht="14.25" customHeight="1" x14ac:dyDescent="0.35">
      <c r="A988" s="238"/>
      <c r="C988" s="20"/>
    </row>
    <row r="989" spans="1:3" ht="14.25" customHeight="1" x14ac:dyDescent="0.35">
      <c r="A989" s="238"/>
      <c r="C989" s="20"/>
    </row>
    <row r="990" spans="1:3" ht="14.25" customHeight="1" x14ac:dyDescent="0.35">
      <c r="A990" s="238"/>
      <c r="C990" s="20"/>
    </row>
    <row r="991" spans="1:3" ht="14.25" customHeight="1" x14ac:dyDescent="0.35">
      <c r="A991" s="238"/>
      <c r="C991" s="20"/>
    </row>
    <row r="992" spans="1:3" ht="14.25" customHeight="1" x14ac:dyDescent="0.35">
      <c r="A992" s="238"/>
      <c r="C992" s="20"/>
    </row>
    <row r="993" spans="1:3" ht="14.25" customHeight="1" x14ac:dyDescent="0.35">
      <c r="A993" s="238"/>
      <c r="C993" s="20"/>
    </row>
    <row r="994" spans="1:3" ht="14.25" customHeight="1" x14ac:dyDescent="0.35">
      <c r="A994" s="238"/>
      <c r="C994" s="20"/>
    </row>
    <row r="995" spans="1:3" ht="14.25" customHeight="1" x14ac:dyDescent="0.35">
      <c r="A995" s="238"/>
      <c r="C995" s="20"/>
    </row>
    <row r="996" spans="1:3" ht="14.25" customHeight="1" x14ac:dyDescent="0.35">
      <c r="A996" s="238"/>
      <c r="C996" s="20"/>
    </row>
    <row r="997" spans="1:3" ht="14.25" customHeight="1" x14ac:dyDescent="0.35">
      <c r="A997" s="238"/>
      <c r="C997" s="20"/>
    </row>
    <row r="998" spans="1:3" ht="14.25" customHeight="1" x14ac:dyDescent="0.35">
      <c r="A998" s="238"/>
      <c r="C998" s="20"/>
    </row>
    <row r="999" spans="1:3" ht="14.25" customHeight="1" x14ac:dyDescent="0.35">
      <c r="A999" s="238"/>
      <c r="C999" s="20"/>
    </row>
    <row r="1000" spans="1:3" ht="14.25" customHeight="1" x14ac:dyDescent="0.35">
      <c r="A1000" s="238"/>
      <c r="C1000" s="20"/>
    </row>
  </sheetData>
  <sortState xmlns:xlrd2="http://schemas.microsoft.com/office/spreadsheetml/2017/richdata2" ref="A6:E106">
    <sortCondition descending="1" ref="D6"/>
  </sortState>
  <phoneticPr fontId="43" type="noConversion"/>
  <printOptions horizontalCentered="1"/>
  <pageMargins left="3.937007874015748E-2" right="3.937007874015748E-2" top="0.55118110236220474" bottom="0.55118110236220474" header="0" footer="0"/>
  <pageSetup scale="85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>
    <tabColor rgb="FF00B050"/>
  </sheetPr>
  <dimension ref="A1:Z993"/>
  <sheetViews>
    <sheetView topLeftCell="B1" zoomScaleNormal="100" zoomScaleSheetLayoutView="85" workbookViewId="0">
      <selection activeCell="B1" sqref="B1:M1"/>
    </sheetView>
  </sheetViews>
  <sheetFormatPr defaultColWidth="14.36328125" defaultRowHeight="15" customHeight="1" x14ac:dyDescent="0.35"/>
  <cols>
    <col min="1" max="1" width="5.36328125" hidden="1" customWidth="1"/>
    <col min="2" max="2" width="4.54296875" customWidth="1"/>
    <col min="3" max="3" width="37" customWidth="1"/>
    <col min="4" max="4" width="27.453125" customWidth="1"/>
    <col min="5" max="5" width="8.08984375" customWidth="1"/>
    <col min="6" max="6" width="8.453125" customWidth="1"/>
    <col min="7" max="7" width="9" customWidth="1"/>
    <col min="8" max="8" width="7.36328125" hidden="1" customWidth="1"/>
    <col min="9" max="9" width="6.54296875" hidden="1" customWidth="1"/>
    <col min="10" max="10" width="7.54296875" hidden="1" customWidth="1"/>
    <col min="11" max="11" width="8.6328125" hidden="1" customWidth="1"/>
    <col min="12" max="12" width="7.36328125" hidden="1" customWidth="1"/>
    <col min="13" max="13" width="9.453125" customWidth="1"/>
    <col min="14" max="14" width="7.54296875" hidden="1" customWidth="1"/>
    <col min="15" max="15" width="11.453125" customWidth="1"/>
    <col min="16" max="26" width="5.54296875" customWidth="1"/>
  </cols>
  <sheetData>
    <row r="1" spans="1:26" ht="14.25" customHeight="1" x14ac:dyDescent="0.35">
      <c r="A1" s="1"/>
      <c r="B1" s="675" t="str">
        <f>'M. List'!B1</f>
        <v>Royal Jordanian Equestrian Federation</v>
      </c>
      <c r="C1" s="661"/>
      <c r="D1" s="661"/>
      <c r="E1" s="661"/>
      <c r="F1" s="661"/>
      <c r="G1" s="661"/>
      <c r="H1" s="661"/>
      <c r="I1" s="661"/>
      <c r="J1" s="661"/>
      <c r="K1" s="661"/>
      <c r="L1" s="661"/>
      <c r="M1" s="661"/>
      <c r="N1" s="2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3.25" customHeight="1" x14ac:dyDescent="0.35">
      <c r="A2" s="1"/>
      <c r="B2" s="675" t="str">
        <f>'M. List'!B2</f>
        <v>WC Qualifying Tournament for Tent Pegging - Jordan 2026 Group B</v>
      </c>
      <c r="C2" s="661"/>
      <c r="D2" s="661"/>
      <c r="E2" s="661"/>
      <c r="F2" s="661"/>
      <c r="G2" s="661"/>
      <c r="H2" s="661"/>
      <c r="I2" s="661"/>
      <c r="J2" s="661"/>
      <c r="K2" s="661"/>
      <c r="L2" s="661"/>
      <c r="M2" s="661"/>
      <c r="N2" s="10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25.5" customHeight="1" x14ac:dyDescent="0.35">
      <c r="A3" s="23" t="s">
        <v>72</v>
      </c>
      <c r="B3" s="24" t="s">
        <v>73</v>
      </c>
      <c r="C3" s="23"/>
      <c r="D3" s="23"/>
      <c r="E3" s="25"/>
      <c r="F3" s="26" t="s">
        <v>7</v>
      </c>
      <c r="G3" s="676">
        <f>'M. List'!D3+1</f>
        <v>46284</v>
      </c>
      <c r="H3" s="677"/>
      <c r="I3" s="677"/>
      <c r="J3" s="677"/>
      <c r="K3" s="677"/>
      <c r="L3" s="677"/>
      <c r="M3" s="677"/>
      <c r="N3" s="27"/>
      <c r="O3" s="27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25" customHeight="1" x14ac:dyDescent="0.35">
      <c r="A4" s="28"/>
      <c r="B4" s="28"/>
      <c r="C4" s="28"/>
      <c r="D4" s="28"/>
      <c r="E4" s="678" t="s">
        <v>8</v>
      </c>
      <c r="F4" s="679"/>
      <c r="G4" s="679"/>
      <c r="H4" s="680"/>
      <c r="I4" s="678" t="s">
        <v>9</v>
      </c>
      <c r="J4" s="679"/>
      <c r="K4" s="679"/>
      <c r="L4" s="680"/>
      <c r="M4" s="247" t="s">
        <v>10</v>
      </c>
      <c r="N4" s="28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</row>
    <row r="5" spans="1:26" ht="18" customHeight="1" x14ac:dyDescent="0.35">
      <c r="A5" s="31"/>
      <c r="B5" s="31" t="s">
        <v>11</v>
      </c>
      <c r="C5" s="31" t="s">
        <v>74</v>
      </c>
      <c r="D5" s="31" t="s">
        <v>13</v>
      </c>
      <c r="E5" s="32" t="s">
        <v>14</v>
      </c>
      <c r="F5" s="33">
        <v>6.4</v>
      </c>
      <c r="G5" s="248" t="s">
        <v>15</v>
      </c>
      <c r="H5" s="249" t="s">
        <v>14</v>
      </c>
      <c r="I5" s="35" t="s">
        <v>14</v>
      </c>
      <c r="J5" s="250">
        <v>6.4</v>
      </c>
      <c r="K5" s="248" t="s">
        <v>15</v>
      </c>
      <c r="L5" s="249" t="s">
        <v>14</v>
      </c>
      <c r="M5" s="37" t="s">
        <v>16</v>
      </c>
      <c r="N5" s="31" t="s">
        <v>17</v>
      </c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6" spans="1:26" ht="21.75" customHeight="1" x14ac:dyDescent="0.35">
      <c r="A6" s="251">
        <v>1</v>
      </c>
      <c r="B6" s="251">
        <v>1</v>
      </c>
      <c r="C6" s="252">
        <f t="array" ref="C6:D6">VLOOKUP(A6,'M. List'!$A$5:$E$124,{3,4},0)</f>
        <v>0</v>
      </c>
      <c r="D6" s="252" t="str">
        <v>T1</v>
      </c>
      <c r="E6" s="253"/>
      <c r="F6" s="254"/>
      <c r="G6" s="255">
        <f>IF((IF(F6-F$5&lt;=0,0,IF(F6-F$5&gt;12, -6, CEILING(-0.5*(F6-F$5),-0.5))))&lt;(-E6),-E6,IF(F6-F$5&lt;=0,0,IF(F6-F$5&gt;12, -6, CEILING(-0.5*(F6-F$5),-0.5))))</f>
        <v>0</v>
      </c>
      <c r="H6" s="43">
        <f>E6+G6</f>
        <v>0</v>
      </c>
      <c r="I6" s="253"/>
      <c r="J6" s="254"/>
      <c r="K6" s="255">
        <f>IF((IF(J6-J$5&lt;=0,0,IF(J6-J$5&gt;12, -6, CEILING(-0.5*(J6-J$5),-0.5))))&lt;(-I6),-I6,IF(J6-J$5&lt;=0,0,IF(J6-J$5&gt;12, -6, CEILING(-0.5*(J6-J$5),-0.5))))</f>
        <v>0</v>
      </c>
      <c r="L6" s="43">
        <f>I6+K6</f>
        <v>0</v>
      </c>
      <c r="M6" s="253">
        <f>H6+L6</f>
        <v>0</v>
      </c>
      <c r="N6" s="2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</row>
    <row r="7" spans="1:26" ht="21.75" customHeight="1" x14ac:dyDescent="0.35">
      <c r="A7" s="251">
        <v>2</v>
      </c>
      <c r="B7" s="251">
        <v>2</v>
      </c>
      <c r="C7" s="252">
        <f t="array" ref="C7:D7">VLOOKUP(A7,'M. List'!$A$5:$E$124,{3,4},0)</f>
        <v>0</v>
      </c>
      <c r="D7" s="252" t="str">
        <v>T1</v>
      </c>
      <c r="E7" s="253"/>
      <c r="F7" s="254"/>
      <c r="G7" s="255">
        <f>IF((IF(F7-F$5&lt;=0,0,IF(F7-F$5&gt;12, -6, CEILING(-0.5*(F7-F$5),-0.5))))&lt;(-E7),-E7,IF(F7-F$5&lt;=0,0,IF(F7-F$5&gt;12, -6, CEILING(-0.5*(F7-F$5),-0.5))))</f>
        <v>0</v>
      </c>
      <c r="H7" s="43">
        <f>E7+G7</f>
        <v>0</v>
      </c>
      <c r="I7" s="253"/>
      <c r="J7" s="254"/>
      <c r="K7" s="255">
        <f>IF((IF(J7-J$5&lt;=0,0,IF(J7-J$5&gt;12, -6, CEILING(-0.5*(J7-J$5),-0.5))))&lt;(-I7),-I7,IF(J7-J$5&lt;=0,0,IF(J7-J$5&gt;12, -6, CEILING(-0.5*(J7-J$5),-0.5))))</f>
        <v>0</v>
      </c>
      <c r="L7" s="43">
        <f>I7+K7</f>
        <v>0</v>
      </c>
      <c r="M7" s="253">
        <f>H7+L7</f>
        <v>0</v>
      </c>
      <c r="N7" s="2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</row>
    <row r="8" spans="1:26" ht="21.75" customHeight="1" x14ac:dyDescent="0.35">
      <c r="A8" s="251">
        <v>3</v>
      </c>
      <c r="B8" s="251">
        <v>3</v>
      </c>
      <c r="C8" s="252">
        <f t="array" ref="C8:D8">VLOOKUP(A8,'M. List'!$A$5:$E$124,{3,4},0)</f>
        <v>0</v>
      </c>
      <c r="D8" s="252" t="str">
        <v>T1</v>
      </c>
      <c r="E8" s="253"/>
      <c r="F8" s="254"/>
      <c r="G8" s="255">
        <f>IF((IF(F8-F$5&lt;=0,0,IF(F8-F$5&gt;12, -6, CEILING(-0.5*(F8-F$5),-0.5))))&lt;(-E8),-E8,IF(F8-F$5&lt;=0,0,IF(F8-F$5&gt;12, -6, CEILING(-0.5*(F8-F$5),-0.5))))</f>
        <v>0</v>
      </c>
      <c r="H8" s="43">
        <f>E8+G8</f>
        <v>0</v>
      </c>
      <c r="I8" s="253"/>
      <c r="J8" s="254"/>
      <c r="K8" s="255">
        <f>IF((IF(J8-J$5&lt;=0,0,IF(J8-J$5&gt;12, -6, CEILING(-0.5*(J8-J$5),-0.5))))&lt;(-I8),-I8,IF(J8-J$5&lt;=0,0,IF(J8-J$5&gt;12, -6, CEILING(-0.5*(J8-J$5),-0.5))))</f>
        <v>0</v>
      </c>
      <c r="L8" s="43">
        <f>I8+K8</f>
        <v>0</v>
      </c>
      <c r="M8" s="253">
        <f>H8+L8</f>
        <v>0</v>
      </c>
      <c r="N8" s="256"/>
      <c r="O8" s="56"/>
      <c r="P8" s="56"/>
      <c r="Q8" s="56"/>
      <c r="R8" s="56"/>
      <c r="S8" s="56"/>
      <c r="T8" s="56"/>
      <c r="U8" s="56"/>
      <c r="V8" s="56"/>
      <c r="W8" s="56"/>
      <c r="X8" s="56"/>
      <c r="Y8" s="56"/>
      <c r="Z8" s="56"/>
    </row>
    <row r="9" spans="1:26" ht="21.75" customHeight="1" x14ac:dyDescent="0.35">
      <c r="A9" s="251">
        <v>4</v>
      </c>
      <c r="B9" s="251">
        <v>4</v>
      </c>
      <c r="C9" s="252">
        <f t="array" ref="C9:D9">VLOOKUP(A9,'M. List'!$A$5:$E$124,{3,4},0)</f>
        <v>0</v>
      </c>
      <c r="D9" s="252" t="str">
        <v>T1</v>
      </c>
      <c r="E9" s="253"/>
      <c r="F9" s="254"/>
      <c r="G9" s="255">
        <f>IF((IF(F9-F$5&lt;=0,0,IF(F9-F$5&gt;12, -6, CEILING(-0.5*(F9-F$5),-0.5))))&lt;(-E9),-E9,IF(F9-F$5&lt;=0,0,IF(F9-F$5&gt;12, -6, CEILING(-0.5*(F9-F$5),-0.5))))</f>
        <v>0</v>
      </c>
      <c r="H9" s="43">
        <f>E9+G9</f>
        <v>0</v>
      </c>
      <c r="I9" s="253"/>
      <c r="J9" s="254"/>
      <c r="K9" s="255">
        <f>IF((IF(J9-J$5&lt;=0,0,IF(J9-J$5&gt;12, -6, CEILING(-0.5*(J9-J$5),-0.5))))&lt;(-I9),-I9,IF(J9-J$5&lt;=0,0,IF(J9-J$5&gt;12, -6, CEILING(-0.5*(J9-J$5),-0.5))))</f>
        <v>0</v>
      </c>
      <c r="L9" s="43">
        <f>I9+K9</f>
        <v>0</v>
      </c>
      <c r="M9" s="253">
        <f>H9+L9</f>
        <v>0</v>
      </c>
      <c r="N9" s="256"/>
      <c r="O9" s="56"/>
      <c r="P9" s="56"/>
      <c r="Q9" s="56"/>
      <c r="R9" s="56"/>
      <c r="S9" s="56"/>
      <c r="T9" s="56"/>
      <c r="U9" s="56"/>
      <c r="V9" s="56"/>
      <c r="W9" s="56"/>
      <c r="X9" s="56"/>
      <c r="Y9" s="56"/>
      <c r="Z9" s="56"/>
    </row>
    <row r="10" spans="1:26" ht="21.75" customHeight="1" x14ac:dyDescent="0.35">
      <c r="A10" s="251">
        <v>5</v>
      </c>
      <c r="B10" s="251">
        <v>5</v>
      </c>
      <c r="C10" s="252">
        <f t="array" ref="C10:D10">VLOOKUP(A10,'M. List'!$A$5:$E$124,{3,4},0)</f>
        <v>0</v>
      </c>
      <c r="D10" s="252" t="str">
        <v>T1</v>
      </c>
      <c r="E10" s="253"/>
      <c r="F10" s="254"/>
      <c r="G10" s="255">
        <f>IF((IF(F10-F$5&lt;=0,0,IF(F10-F$5&gt;12, -6, CEILING(-0.5*(F10-F$5),-0.5))))&lt;(-E10),-E10,IF(F10-F$5&lt;=0,0,IF(F10-F$5&gt;12, -6, CEILING(-0.5*(F10-F$5),-0.5))))</f>
        <v>0</v>
      </c>
      <c r="H10" s="43">
        <f>E10+G10</f>
        <v>0</v>
      </c>
      <c r="I10" s="253"/>
      <c r="J10" s="254"/>
      <c r="K10" s="255">
        <f>IF((IF(J10-J$5&lt;=0,0,IF(J10-J$5&gt;12, -6, CEILING(-0.5*(J10-J$5),-0.5))))&lt;(-I10),-I10,IF(J10-J$5&lt;=0,0,IF(J10-J$5&gt;12, -6, CEILING(-0.5*(J10-J$5),-0.5))))</f>
        <v>0</v>
      </c>
      <c r="L10" s="43">
        <f>I10+K10</f>
        <v>0</v>
      </c>
      <c r="M10" s="253">
        <f>H10+L10</f>
        <v>0</v>
      </c>
      <c r="N10" s="256"/>
      <c r="O10" s="56"/>
      <c r="P10" s="56"/>
      <c r="Q10" s="56"/>
      <c r="R10" s="56"/>
      <c r="S10" s="56"/>
      <c r="T10" s="56"/>
      <c r="U10" s="56"/>
      <c r="V10" s="56"/>
      <c r="W10" s="56"/>
      <c r="X10" s="56"/>
      <c r="Y10" s="56"/>
      <c r="Z10" s="56"/>
    </row>
    <row r="11" spans="1:26" ht="21.75" customHeight="1" x14ac:dyDescent="0.35">
      <c r="A11" s="251">
        <v>6</v>
      </c>
      <c r="B11" s="257" t="s">
        <v>18</v>
      </c>
      <c r="C11" s="258" t="s">
        <v>18</v>
      </c>
      <c r="D11" s="259"/>
      <c r="E11" s="51">
        <f>SUM(E6:E10)</f>
        <v>0</v>
      </c>
      <c r="F11" s="51"/>
      <c r="G11" s="260"/>
      <c r="H11" s="51">
        <f t="shared" ref="H11:I11" si="0">SUM(H6:H10)</f>
        <v>0</v>
      </c>
      <c r="I11" s="51">
        <f t="shared" si="0"/>
        <v>0</v>
      </c>
      <c r="J11" s="261"/>
      <c r="K11" s="260"/>
      <c r="L11" s="261">
        <f t="shared" ref="L11:M11" si="1">SUM(L6:L10)</f>
        <v>0</v>
      </c>
      <c r="M11" s="51">
        <f t="shared" si="1"/>
        <v>0</v>
      </c>
      <c r="N11" s="262"/>
      <c r="O11" s="56"/>
      <c r="P11" s="56"/>
      <c r="Q11" s="56"/>
      <c r="R11" s="56"/>
      <c r="S11" s="56"/>
      <c r="T11" s="56"/>
      <c r="U11" s="56"/>
      <c r="V11" s="56"/>
      <c r="W11" s="56"/>
      <c r="X11" s="56"/>
      <c r="Y11" s="56"/>
      <c r="Z11" s="56"/>
    </row>
    <row r="12" spans="1:26" ht="21.75" customHeight="1" x14ac:dyDescent="0.35">
      <c r="A12" s="251">
        <v>7</v>
      </c>
      <c r="B12" s="251">
        <v>1</v>
      </c>
      <c r="C12" s="252">
        <f t="array" ref="C12:D12">VLOOKUP(A12,'M. List'!$A$5:$E$124,{3,4},0)</f>
        <v>0</v>
      </c>
      <c r="D12" s="252" t="str">
        <v>T2</v>
      </c>
      <c r="E12" s="253"/>
      <c r="F12" s="254"/>
      <c r="G12" s="255">
        <f>IF((IF(F12-F$5&lt;=0,0,IF(F12-F$5&gt;12, -6, CEILING(-0.5*(F12-F$5),-0.5))))&lt;(-E12),-E12,IF(F12-F$5&lt;=0,0,IF(F12-F$5&gt;12, -6, CEILING(-0.5*(F12-F$5),-0.5))))</f>
        <v>0</v>
      </c>
      <c r="H12" s="43">
        <f>E12+G12</f>
        <v>0</v>
      </c>
      <c r="I12" s="253"/>
      <c r="J12" s="254"/>
      <c r="K12" s="255">
        <f>IF((IF(J12-J$5&lt;=0,0,IF(J12-J$5&gt;12, -6, CEILING(-0.5*(J12-J$5),-0.5))))&lt;(-I12),-I12,IF(J12-J$5&lt;=0,0,IF(J12-J$5&gt;12, -6, CEILING(-0.5*(J12-J$5),-0.5))))</f>
        <v>0</v>
      </c>
      <c r="L12" s="43">
        <f>I12+K12</f>
        <v>0</v>
      </c>
      <c r="M12" s="253">
        <f>H12+L12</f>
        <v>0</v>
      </c>
      <c r="N12" s="2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</row>
    <row r="13" spans="1:26" ht="21.75" customHeight="1" x14ac:dyDescent="0.35">
      <c r="A13" s="251">
        <v>8</v>
      </c>
      <c r="B13" s="251">
        <v>2</v>
      </c>
      <c r="C13" s="252">
        <f t="array" ref="C13:D13">VLOOKUP(A13,'M. List'!$A$5:$E$124,{3,4},0)</f>
        <v>0</v>
      </c>
      <c r="D13" s="252" t="str">
        <v>T2</v>
      </c>
      <c r="E13" s="253"/>
      <c r="F13" s="254"/>
      <c r="G13" s="255">
        <f>IF((IF(F13-F$5&lt;=0,0,IF(F13-F$5&gt;12, -6, CEILING(-0.5*(F13-F$5),-0.5))))&lt;(-E13),-E13,IF(F13-F$5&lt;=0,0,IF(F13-F$5&gt;12, -6, CEILING(-0.5*(F13-F$5),-0.5))))</f>
        <v>0</v>
      </c>
      <c r="H13" s="43">
        <f>E13+G13</f>
        <v>0</v>
      </c>
      <c r="I13" s="253"/>
      <c r="J13" s="254"/>
      <c r="K13" s="255">
        <f>IF((IF(J13-J$5&lt;=0,0,IF(J13-J$5&gt;12, -6, CEILING(-0.5*(J13-J$5),-0.5))))&lt;(-I13),-I13,IF(J13-J$5&lt;=0,0,IF(J13-J$5&gt;12, -6, CEILING(-0.5*(J13-J$5),-0.5))))</f>
        <v>0</v>
      </c>
      <c r="L13" s="43">
        <f>I13+K13</f>
        <v>0</v>
      </c>
      <c r="M13" s="253">
        <f>H13+L13</f>
        <v>0</v>
      </c>
      <c r="N13" s="2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</row>
    <row r="14" spans="1:26" ht="21.75" customHeight="1" x14ac:dyDescent="0.35">
      <c r="A14" s="251">
        <v>9</v>
      </c>
      <c r="B14" s="251">
        <v>3</v>
      </c>
      <c r="C14" s="252">
        <f t="array" ref="C14:D14">VLOOKUP(A14,'M. List'!$A$5:$E$124,{3,4},0)</f>
        <v>0</v>
      </c>
      <c r="D14" s="252" t="str">
        <v>T2</v>
      </c>
      <c r="E14" s="253"/>
      <c r="F14" s="254"/>
      <c r="G14" s="255">
        <f>IF((IF(F14-F$5&lt;=0,0,IF(F14-F$5&gt;12, -6, CEILING(-0.5*(F14-F$5),-0.5))))&lt;(-E14),-E14,IF(F14-F$5&lt;=0,0,IF(F14-F$5&gt;12, -6, CEILING(-0.5*(F14-F$5),-0.5))))</f>
        <v>0</v>
      </c>
      <c r="H14" s="43">
        <f>E14+G14</f>
        <v>0</v>
      </c>
      <c r="I14" s="253"/>
      <c r="J14" s="254"/>
      <c r="K14" s="255">
        <f>IF((IF(J14-J$5&lt;=0,0,IF(J14-J$5&gt;12, -6, CEILING(-0.5*(J14-J$5),-0.5))))&lt;(-I14),-I14,IF(J14-J$5&lt;=0,0,IF(J14-J$5&gt;12, -6, CEILING(-0.5*(J14-J$5),-0.5))))</f>
        <v>0</v>
      </c>
      <c r="L14" s="43">
        <f>I14+K14</f>
        <v>0</v>
      </c>
      <c r="M14" s="253">
        <f>H14+L14</f>
        <v>0</v>
      </c>
      <c r="N14" s="2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</row>
    <row r="15" spans="1:26" ht="21.75" customHeight="1" x14ac:dyDescent="0.35">
      <c r="A15" s="251">
        <v>10</v>
      </c>
      <c r="B15" s="251">
        <v>4</v>
      </c>
      <c r="C15" s="252">
        <f t="array" ref="C15:D15">VLOOKUP(A15,'M. List'!$A$5:$E$124,{3,4},0)</f>
        <v>0</v>
      </c>
      <c r="D15" s="252" t="str">
        <v>T2</v>
      </c>
      <c r="E15" s="253"/>
      <c r="F15" s="254"/>
      <c r="G15" s="255">
        <f>IF((IF(F15-F$5&lt;=0,0,IF(F15-F$5&gt;12, -6, CEILING(-0.5*(F15-F$5),-0.5))))&lt;(-E15),-E15,IF(F15-F$5&lt;=0,0,IF(F15-F$5&gt;12, -6, CEILING(-0.5*(F15-F$5),-0.5))))</f>
        <v>0</v>
      </c>
      <c r="H15" s="43">
        <f>E15+G15</f>
        <v>0</v>
      </c>
      <c r="I15" s="253"/>
      <c r="J15" s="254"/>
      <c r="K15" s="255">
        <f>IF((IF(J15-J$5&lt;=0,0,IF(J15-J$5&gt;12, -6, CEILING(-0.5*(J15-J$5),-0.5))))&lt;(-I15),-I15,IF(J15-J$5&lt;=0,0,IF(J15-J$5&gt;12, -6, CEILING(-0.5*(J15-J$5),-0.5))))</f>
        <v>0</v>
      </c>
      <c r="L15" s="43">
        <f>I15+K15</f>
        <v>0</v>
      </c>
      <c r="M15" s="253">
        <f>H15+L15</f>
        <v>0</v>
      </c>
      <c r="N15" s="2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</row>
    <row r="16" spans="1:26" ht="21.75" customHeight="1" x14ac:dyDescent="0.35">
      <c r="A16" s="251">
        <v>11</v>
      </c>
      <c r="B16" s="251">
        <v>5</v>
      </c>
      <c r="C16" s="252">
        <f t="array" ref="C16:D16">VLOOKUP(A16,'M. List'!$A$5:$E$124,{3,4},0)</f>
        <v>0</v>
      </c>
      <c r="D16" s="252" t="str">
        <v>T2</v>
      </c>
      <c r="E16" s="253"/>
      <c r="F16" s="254"/>
      <c r="G16" s="255">
        <f>IF((IF(F16-F$5&lt;=0,0,IF(F16-F$5&gt;12, -6, CEILING(-0.5*(F16-F$5),-0.5))))&lt;(-E16),-E16,IF(F16-F$5&lt;=0,0,IF(F16-F$5&gt;12, -6, CEILING(-0.5*(F16-F$5),-0.5))))</f>
        <v>0</v>
      </c>
      <c r="H16" s="43">
        <f>E16+G16</f>
        <v>0</v>
      </c>
      <c r="I16" s="253"/>
      <c r="J16" s="254"/>
      <c r="K16" s="255">
        <f>IF((IF(J16-J$5&lt;=0,0,IF(J16-J$5&gt;12, -6, CEILING(-0.5*(J16-J$5),-0.5))))&lt;(-I16),-I16,IF(J16-J$5&lt;=0,0,IF(J16-J$5&gt;12, -6, CEILING(-0.5*(J16-J$5),-0.5))))</f>
        <v>0</v>
      </c>
      <c r="L16" s="43">
        <f>I16+K16</f>
        <v>0</v>
      </c>
      <c r="M16" s="253">
        <f>H16+L16</f>
        <v>0</v>
      </c>
      <c r="N16" s="2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</row>
    <row r="17" spans="1:26" ht="21.75" customHeight="1" x14ac:dyDescent="0.35">
      <c r="A17" s="251">
        <v>12</v>
      </c>
      <c r="B17" s="257" t="s">
        <v>18</v>
      </c>
      <c r="C17" s="258" t="s">
        <v>75</v>
      </c>
      <c r="D17" s="259"/>
      <c r="E17" s="51">
        <f>SUM(E12:E16)</f>
        <v>0</v>
      </c>
      <c r="F17" s="51"/>
      <c r="G17" s="260"/>
      <c r="H17" s="51">
        <f t="shared" ref="H17:I17" si="2">SUM(H12:H16)</f>
        <v>0</v>
      </c>
      <c r="I17" s="51">
        <f t="shared" si="2"/>
        <v>0</v>
      </c>
      <c r="J17" s="261"/>
      <c r="K17" s="260"/>
      <c r="L17" s="261">
        <f t="shared" ref="L17:M17" si="3">SUM(L12:L16)</f>
        <v>0</v>
      </c>
      <c r="M17" s="51">
        <f t="shared" si="3"/>
        <v>0</v>
      </c>
      <c r="N17" s="262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</row>
    <row r="18" spans="1:26" ht="21.75" customHeight="1" x14ac:dyDescent="0.35">
      <c r="A18" s="251">
        <v>13</v>
      </c>
      <c r="B18" s="251">
        <v>1</v>
      </c>
      <c r="C18" s="252">
        <f t="array" ref="C18:D18">VLOOKUP(A18,'M. List'!$A$5:$E$124,{3,4},0)</f>
        <v>0</v>
      </c>
      <c r="D18" s="252" t="str">
        <v>T3</v>
      </c>
      <c r="E18" s="253"/>
      <c r="F18" s="254"/>
      <c r="G18" s="255">
        <f>IF((IF(F18-F$5&lt;=0,0,IF(F18-F$5&gt;12, -6, CEILING(-0.5*(F18-F$5),-0.5))))&lt;(-E18),-E18,IF(F18-F$5&lt;=0,0,IF(F18-F$5&gt;12, -6, CEILING(-0.5*(F18-F$5),-0.5))))</f>
        <v>0</v>
      </c>
      <c r="H18" s="43">
        <f>E18+G18</f>
        <v>0</v>
      </c>
      <c r="I18" s="253"/>
      <c r="J18" s="254"/>
      <c r="K18" s="255">
        <f>IF((IF(J18-J$5&lt;=0,0,IF(J18-J$5&gt;12, -6, CEILING(-0.5*(J18-J$5),-0.5))))&lt;(-I18),-I18,IF(J18-J$5&lt;=0,0,IF(J18-J$5&gt;12, -6, CEILING(-0.5*(J18-J$5),-0.5))))</f>
        <v>0</v>
      </c>
      <c r="L18" s="43">
        <f>I18+K18</f>
        <v>0</v>
      </c>
      <c r="M18" s="253">
        <f>H18+L18</f>
        <v>0</v>
      </c>
      <c r="N18" s="2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</row>
    <row r="19" spans="1:26" ht="21.75" customHeight="1" x14ac:dyDescent="0.35">
      <c r="A19" s="251">
        <v>14</v>
      </c>
      <c r="B19" s="251">
        <v>2</v>
      </c>
      <c r="C19" s="252">
        <f t="array" ref="C19:D19">VLOOKUP(A19,'M. List'!$A$5:$E$124,{3,4},0)</f>
        <v>0</v>
      </c>
      <c r="D19" s="252" t="str">
        <v>T3</v>
      </c>
      <c r="E19" s="253"/>
      <c r="F19" s="254"/>
      <c r="G19" s="255">
        <f>IF((IF(F19-F$5&lt;=0,0,IF(F19-F$5&gt;12, -6, CEILING(-0.5*(F19-F$5),-0.5))))&lt;(-E19),-E19,IF(F19-F$5&lt;=0,0,IF(F19-F$5&gt;12, -6, CEILING(-0.5*(F19-F$5),-0.5))))</f>
        <v>0</v>
      </c>
      <c r="H19" s="43">
        <f>E19+G19</f>
        <v>0</v>
      </c>
      <c r="I19" s="253"/>
      <c r="J19" s="254"/>
      <c r="K19" s="255">
        <f>IF((IF(J19-J$5&lt;=0,0,IF(J19-J$5&gt;12, -6, CEILING(-0.5*(J19-J$5),-0.5))))&lt;(-I19),-I19,IF(J19-J$5&lt;=0,0,IF(J19-J$5&gt;12, -6, CEILING(-0.5*(J19-J$5),-0.5))))</f>
        <v>0</v>
      </c>
      <c r="L19" s="43">
        <f>I19+K19</f>
        <v>0</v>
      </c>
      <c r="M19" s="253">
        <f>H19+L19</f>
        <v>0</v>
      </c>
      <c r="N19" s="2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</row>
    <row r="20" spans="1:26" ht="21.75" customHeight="1" x14ac:dyDescent="0.35">
      <c r="A20" s="251">
        <v>15</v>
      </c>
      <c r="B20" s="251">
        <v>3</v>
      </c>
      <c r="C20" s="252">
        <f t="array" ref="C20:D20">VLOOKUP(A20,'M. List'!$A$5:$E$124,{3,4},0)</f>
        <v>0</v>
      </c>
      <c r="D20" s="252" t="str">
        <v>T3</v>
      </c>
      <c r="E20" s="253"/>
      <c r="F20" s="254"/>
      <c r="G20" s="255">
        <f>IF((IF(F20-F$5&lt;=0,0,IF(F20-F$5&gt;12, -6, CEILING(-0.5*(F20-F$5),-0.5))))&lt;(-E20),-E20,IF(F20-F$5&lt;=0,0,IF(F20-F$5&gt;12, -6, CEILING(-0.5*(F20-F$5),-0.5))))</f>
        <v>0</v>
      </c>
      <c r="H20" s="43">
        <f>E20+G20</f>
        <v>0</v>
      </c>
      <c r="I20" s="253"/>
      <c r="J20" s="254"/>
      <c r="K20" s="255">
        <f>IF((IF(J20-J$5&lt;=0,0,IF(J20-J$5&gt;12, -6, CEILING(-0.5*(J20-J$5),-0.5))))&lt;(-I20),-I20,IF(J20-J$5&lt;=0,0,IF(J20-J$5&gt;12, -6, CEILING(-0.5*(J20-J$5),-0.5))))</f>
        <v>0</v>
      </c>
      <c r="L20" s="43">
        <f>I20+K20</f>
        <v>0</v>
      </c>
      <c r="M20" s="253">
        <f>H20+L20</f>
        <v>0</v>
      </c>
      <c r="N20" s="2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</row>
    <row r="21" spans="1:26" ht="21.75" customHeight="1" x14ac:dyDescent="0.35">
      <c r="A21" s="251">
        <v>16</v>
      </c>
      <c r="B21" s="251">
        <v>4</v>
      </c>
      <c r="C21" s="252">
        <f t="array" ref="C21:D21">VLOOKUP(A21,'M. List'!$A$5:$E$124,{3,4},0)</f>
        <v>0</v>
      </c>
      <c r="D21" s="252" t="str">
        <v>T3</v>
      </c>
      <c r="E21" s="253"/>
      <c r="F21" s="254"/>
      <c r="G21" s="255">
        <f>IF((IF(F21-F$5&lt;=0,0,IF(F21-F$5&gt;12, -6, CEILING(-0.5*(F21-F$5),-0.5))))&lt;(-E21),-E21,IF(F21-F$5&lt;=0,0,IF(F21-F$5&gt;12, -6, CEILING(-0.5*(F21-F$5),-0.5))))</f>
        <v>0</v>
      </c>
      <c r="H21" s="43">
        <f>E21+G21</f>
        <v>0</v>
      </c>
      <c r="I21" s="253"/>
      <c r="J21" s="254"/>
      <c r="K21" s="255">
        <f>IF((IF(J21-J$5&lt;=0,0,IF(J21-J$5&gt;12, -6, CEILING(-0.5*(J21-J$5),-0.5))))&lt;(-I21),-I21,IF(J21-J$5&lt;=0,0,IF(J21-J$5&gt;12, -6, CEILING(-0.5*(J21-J$5),-0.5))))</f>
        <v>0</v>
      </c>
      <c r="L21" s="43">
        <f>I21+K21</f>
        <v>0</v>
      </c>
      <c r="M21" s="253">
        <f>H21+L21</f>
        <v>0</v>
      </c>
      <c r="N21" s="2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</row>
    <row r="22" spans="1:26" ht="21.75" customHeight="1" x14ac:dyDescent="0.35">
      <c r="A22" s="251">
        <v>17</v>
      </c>
      <c r="B22" s="251">
        <v>5</v>
      </c>
      <c r="C22" s="252">
        <f t="array" ref="C22:D22">VLOOKUP(A22,'M. List'!$A$5:$E$124,{3,4},0)</f>
        <v>0</v>
      </c>
      <c r="D22" s="252" t="str">
        <v>T3</v>
      </c>
      <c r="E22" s="253"/>
      <c r="F22" s="254"/>
      <c r="G22" s="255">
        <f>IF((IF(F22-F$5&lt;=0,0,IF(F22-F$5&gt;12, -6, CEILING(-0.5*(F22-F$5),-0.5))))&lt;(-E22),-E22,IF(F22-F$5&lt;=0,0,IF(F22-F$5&gt;12, -6, CEILING(-0.5*(F22-F$5),-0.5))))</f>
        <v>0</v>
      </c>
      <c r="H22" s="43">
        <f>E22+G22</f>
        <v>0</v>
      </c>
      <c r="I22" s="253"/>
      <c r="J22" s="254"/>
      <c r="K22" s="255">
        <f>IF((IF(J22-J$5&lt;=0,0,IF(J22-J$5&gt;12, -6, CEILING(-0.5*(J22-J$5),-0.5))))&lt;(-I22),-I22,IF(J22-J$5&lt;=0,0,IF(J22-J$5&gt;12, -6, CEILING(-0.5*(J22-J$5),-0.5))))</f>
        <v>0</v>
      </c>
      <c r="L22" s="43">
        <f>I22+K22</f>
        <v>0</v>
      </c>
      <c r="M22" s="253">
        <f>H22+L22</f>
        <v>0</v>
      </c>
      <c r="N22" s="2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</row>
    <row r="23" spans="1:26" ht="21.75" customHeight="1" x14ac:dyDescent="0.35">
      <c r="A23" s="251">
        <v>18</v>
      </c>
      <c r="B23" s="257" t="s">
        <v>18</v>
      </c>
      <c r="C23" s="258" t="s">
        <v>76</v>
      </c>
      <c r="D23" s="259"/>
      <c r="E23" s="51">
        <f>SUM(E18:E22)</f>
        <v>0</v>
      </c>
      <c r="F23" s="51"/>
      <c r="G23" s="260"/>
      <c r="H23" s="51">
        <f t="shared" ref="H23:I23" si="4">SUM(H18:H22)</f>
        <v>0</v>
      </c>
      <c r="I23" s="51">
        <f t="shared" si="4"/>
        <v>0</v>
      </c>
      <c r="J23" s="261"/>
      <c r="K23" s="260"/>
      <c r="L23" s="261">
        <f t="shared" ref="L23:M23" si="5">SUM(L18:L22)</f>
        <v>0</v>
      </c>
      <c r="M23" s="51">
        <f t="shared" si="5"/>
        <v>0</v>
      </c>
      <c r="N23" s="262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</row>
    <row r="24" spans="1:26" ht="21.75" customHeight="1" x14ac:dyDescent="0.35">
      <c r="A24" s="251">
        <v>19</v>
      </c>
      <c r="B24" s="251">
        <v>1</v>
      </c>
      <c r="C24" s="252">
        <f t="array" ref="C24:D24">VLOOKUP(A24,'M. List'!$A$5:$E$124,{3,4},0)</f>
        <v>0</v>
      </c>
      <c r="D24" s="252" t="str">
        <v>T4</v>
      </c>
      <c r="E24" s="253"/>
      <c r="F24" s="254"/>
      <c r="G24" s="255">
        <f>IF((IF(F24-F$5&lt;=0,0,IF(F24-F$5&gt;12, -6, CEILING(-0.5*(F24-F$5),-0.5))))&lt;(-E24),-E24,IF(F24-F$5&lt;=0,0,IF(F24-F$5&gt;12, -6, CEILING(-0.5*(F24-F$5),-0.5))))</f>
        <v>0</v>
      </c>
      <c r="H24" s="43">
        <f>E24+G24</f>
        <v>0</v>
      </c>
      <c r="I24" s="253"/>
      <c r="J24" s="254"/>
      <c r="K24" s="255">
        <f>IF((IF(J24-J$5&lt;=0,0,IF(J24-J$5&gt;12, -6, CEILING(-0.5*(J24-J$5),-0.5))))&lt;(-I24),-I24,IF(J24-J$5&lt;=0,0,IF(J24-J$5&gt;12, -6, CEILING(-0.5*(J24-J$5),-0.5))))</f>
        <v>0</v>
      </c>
      <c r="L24" s="43">
        <f>I24+K24</f>
        <v>0</v>
      </c>
      <c r="M24" s="253">
        <f>H24+L24</f>
        <v>0</v>
      </c>
      <c r="N24" s="2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</row>
    <row r="25" spans="1:26" ht="21.75" customHeight="1" x14ac:dyDescent="0.35">
      <c r="A25" s="251">
        <v>20</v>
      </c>
      <c r="B25" s="251">
        <v>2</v>
      </c>
      <c r="C25" s="252">
        <f t="array" ref="C25:D25">VLOOKUP(A25,'M. List'!$A$5:$E$124,{3,4},0)</f>
        <v>0</v>
      </c>
      <c r="D25" s="252" t="str">
        <v>T4</v>
      </c>
      <c r="E25" s="253"/>
      <c r="F25" s="254"/>
      <c r="G25" s="255">
        <f>IF((IF(F25-F$5&lt;=0,0,IF(F25-F$5&gt;12, -6, CEILING(-0.5*(F25-F$5),-0.5))))&lt;(-E25),-E25,IF(F25-F$5&lt;=0,0,IF(F25-F$5&gt;12, -6, CEILING(-0.5*(F25-F$5),-0.5))))</f>
        <v>0</v>
      </c>
      <c r="H25" s="43">
        <f>E25+G25</f>
        <v>0</v>
      </c>
      <c r="I25" s="253"/>
      <c r="J25" s="254"/>
      <c r="K25" s="255">
        <f>IF((IF(J25-J$5&lt;=0,0,IF(J25-J$5&gt;12, -6, CEILING(-0.5*(J25-J$5),-0.5))))&lt;(-I25),-I25,IF(J25-J$5&lt;=0,0,IF(J25-J$5&gt;12, -6, CEILING(-0.5*(J25-J$5),-0.5))))</f>
        <v>0</v>
      </c>
      <c r="L25" s="43">
        <f>I25+K25</f>
        <v>0</v>
      </c>
      <c r="M25" s="253">
        <f>H25+L25</f>
        <v>0</v>
      </c>
      <c r="N25" s="2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</row>
    <row r="26" spans="1:26" ht="21.75" customHeight="1" x14ac:dyDescent="0.35">
      <c r="A26" s="251">
        <v>21</v>
      </c>
      <c r="B26" s="251">
        <v>3</v>
      </c>
      <c r="C26" s="252">
        <f t="array" ref="C26:D26">VLOOKUP(A26,'M. List'!$A$5:$E$124,{3,4},0)</f>
        <v>0</v>
      </c>
      <c r="D26" s="252" t="str">
        <v>T4</v>
      </c>
      <c r="E26" s="253"/>
      <c r="F26" s="254"/>
      <c r="G26" s="255">
        <f>IF((IF(F26-F$5&lt;=0,0,IF(F26-F$5&gt;12, -6, CEILING(-0.5*(F26-F$5),-0.5))))&lt;(-E26),-E26,IF(F26-F$5&lt;=0,0,IF(F26-F$5&gt;12, -6, CEILING(-0.5*(F26-F$5),-0.5))))</f>
        <v>0</v>
      </c>
      <c r="H26" s="43">
        <f>E26+G26</f>
        <v>0</v>
      </c>
      <c r="I26" s="253"/>
      <c r="J26" s="254"/>
      <c r="K26" s="255">
        <f>IF((IF(J26-J$5&lt;=0,0,IF(J26-J$5&gt;12, -6, CEILING(-0.5*(J26-J$5),-0.5))))&lt;(-I26),-I26,IF(J26-J$5&lt;=0,0,IF(J26-J$5&gt;12, -6, CEILING(-0.5*(J26-J$5),-0.5))))</f>
        <v>0</v>
      </c>
      <c r="L26" s="43">
        <f>I26+K26</f>
        <v>0</v>
      </c>
      <c r="M26" s="253">
        <f>H26+L26</f>
        <v>0</v>
      </c>
      <c r="N26" s="2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</row>
    <row r="27" spans="1:26" ht="21.75" customHeight="1" x14ac:dyDescent="0.35">
      <c r="A27" s="251">
        <v>22</v>
      </c>
      <c r="B27" s="251">
        <v>4</v>
      </c>
      <c r="C27" s="252">
        <f t="array" ref="C27:D27">VLOOKUP(A27,'M. List'!$A$5:$E$124,{3,4},0)</f>
        <v>0</v>
      </c>
      <c r="D27" s="252" t="str">
        <v>T4</v>
      </c>
      <c r="E27" s="253"/>
      <c r="F27" s="254"/>
      <c r="G27" s="255">
        <f>IF((IF(F27-F$5&lt;=0,0,IF(F27-F$5&gt;12, -6, CEILING(-0.5*(F27-F$5),-0.5))))&lt;(-E27),-E27,IF(F27-F$5&lt;=0,0,IF(F27-F$5&gt;12, -6, CEILING(-0.5*(F27-F$5),-0.5))))</f>
        <v>0</v>
      </c>
      <c r="H27" s="43">
        <f>E27+G27</f>
        <v>0</v>
      </c>
      <c r="I27" s="253"/>
      <c r="J27" s="254"/>
      <c r="K27" s="255">
        <f>IF((IF(J27-J$5&lt;=0,0,IF(J27-J$5&gt;12, -6, CEILING(-0.5*(J27-J$5),-0.5))))&lt;(-I27),-I27,IF(J27-J$5&lt;=0,0,IF(J27-J$5&gt;12, -6, CEILING(-0.5*(J27-J$5),-0.5))))</f>
        <v>0</v>
      </c>
      <c r="L27" s="43">
        <f>I27+K27</f>
        <v>0</v>
      </c>
      <c r="M27" s="253">
        <f>H27+L27</f>
        <v>0</v>
      </c>
      <c r="N27" s="2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</row>
    <row r="28" spans="1:26" ht="21.75" customHeight="1" x14ac:dyDescent="0.35">
      <c r="A28" s="251">
        <v>23</v>
      </c>
      <c r="B28" s="251">
        <v>5</v>
      </c>
      <c r="C28" s="252">
        <f t="array" ref="C28:D28">VLOOKUP(A28,'M. List'!$A$5:$E$124,{3,4},0)</f>
        <v>0</v>
      </c>
      <c r="D28" s="252" t="str">
        <v>T4</v>
      </c>
      <c r="E28" s="253"/>
      <c r="F28" s="254"/>
      <c r="G28" s="255">
        <f>IF((IF(F28-F$5&lt;=0,0,IF(F28-F$5&gt;12, -6, CEILING(-0.5*(F28-F$5),-0.5))))&lt;(-E28),-E28,IF(F28-F$5&lt;=0,0,IF(F28-F$5&gt;12, -6, CEILING(-0.5*(F28-F$5),-0.5))))</f>
        <v>0</v>
      </c>
      <c r="H28" s="43">
        <f>E28+G28</f>
        <v>0</v>
      </c>
      <c r="I28" s="253"/>
      <c r="J28" s="254"/>
      <c r="K28" s="255">
        <f>IF((IF(J28-J$5&lt;=0,0,IF(J28-J$5&gt;12, -6, CEILING(-0.5*(J28-J$5),-0.5))))&lt;(-I28),-I28,IF(J28-J$5&lt;=0,0,IF(J28-J$5&gt;12, -6, CEILING(-0.5*(J28-J$5),-0.5))))</f>
        <v>0</v>
      </c>
      <c r="L28" s="43">
        <f>I28+K28</f>
        <v>0</v>
      </c>
      <c r="M28" s="253">
        <f>H28+L28</f>
        <v>0</v>
      </c>
      <c r="N28" s="2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</row>
    <row r="29" spans="1:26" ht="21.75" customHeight="1" x14ac:dyDescent="0.35">
      <c r="A29" s="251">
        <v>24</v>
      </c>
      <c r="B29" s="257" t="s">
        <v>18</v>
      </c>
      <c r="C29" s="258" t="s">
        <v>77</v>
      </c>
      <c r="D29" s="259"/>
      <c r="E29" s="51">
        <f>SUM(E24:E28)</f>
        <v>0</v>
      </c>
      <c r="F29" s="51"/>
      <c r="G29" s="260"/>
      <c r="H29" s="51">
        <f t="shared" ref="H29:I29" si="6">SUM(H24:H28)</f>
        <v>0</v>
      </c>
      <c r="I29" s="51">
        <f t="shared" si="6"/>
        <v>0</v>
      </c>
      <c r="J29" s="261"/>
      <c r="K29" s="260"/>
      <c r="L29" s="261">
        <f t="shared" ref="L29:M29" si="7">SUM(L24:L28)</f>
        <v>0</v>
      </c>
      <c r="M29" s="51">
        <f t="shared" si="7"/>
        <v>0</v>
      </c>
      <c r="N29" s="262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</row>
    <row r="30" spans="1:26" ht="21.75" customHeight="1" x14ac:dyDescent="0.35">
      <c r="A30" s="251">
        <v>27</v>
      </c>
      <c r="B30" s="251">
        <v>1</v>
      </c>
      <c r="C30" s="252">
        <f t="array" ref="C30:D30">VLOOKUP(A30,'M. List'!$A$5:$E$124,{3,4},0)</f>
        <v>0</v>
      </c>
      <c r="D30" s="252" t="str">
        <v>T5</v>
      </c>
      <c r="E30" s="253"/>
      <c r="F30" s="254"/>
      <c r="G30" s="255">
        <f>IF((IF(F30-F$5&lt;=0,0,IF(F30-F$5&gt;12, -6, CEILING(-0.5*(F30-F$5),-0.5))))&lt;(-E30),-E30,IF(F30-F$5&lt;=0,0,IF(F30-F$5&gt;12, -6, CEILING(-0.5*(F30-F$5),-0.5))))</f>
        <v>0</v>
      </c>
      <c r="H30" s="43">
        <f>E30+G30</f>
        <v>0</v>
      </c>
      <c r="I30" s="253"/>
      <c r="J30" s="254"/>
      <c r="K30" s="255">
        <f>IF((IF(J30-J$5&lt;=0,0,IF(J30-J$5&gt;12, -6, CEILING(-0.5*(J30-J$5),-0.5))))&lt;(-I30),-I30,IF(J30-J$5&lt;=0,0,IF(J30-J$5&gt;12, -6, CEILING(-0.5*(J30-J$5),-0.5))))</f>
        <v>0</v>
      </c>
      <c r="L30" s="43">
        <f>I30+K30</f>
        <v>0</v>
      </c>
      <c r="M30" s="253">
        <f>H30+L30</f>
        <v>0</v>
      </c>
      <c r="N30" s="2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</row>
    <row r="31" spans="1:26" ht="21.75" customHeight="1" x14ac:dyDescent="0.35">
      <c r="A31" s="251">
        <v>25</v>
      </c>
      <c r="B31" s="251">
        <v>2</v>
      </c>
      <c r="C31" s="252">
        <f t="array" ref="C31:D31">VLOOKUP(A31,'M. List'!$A$5:$E$124,{3,4},0)</f>
        <v>0</v>
      </c>
      <c r="D31" s="252" t="str">
        <v>T5</v>
      </c>
      <c r="E31" s="253"/>
      <c r="F31" s="254"/>
      <c r="G31" s="255">
        <f>IF((IF(F31-F$5&lt;=0,0,IF(F31-F$5&gt;12, -6, CEILING(-0.5*(F31-F$5),-0.5))))&lt;(-E31),-E31,IF(F31-F$5&lt;=0,0,IF(F31-F$5&gt;12, -6, CEILING(-0.5*(F31-F$5),-0.5))))</f>
        <v>0</v>
      </c>
      <c r="H31" s="43">
        <f>E31+G31</f>
        <v>0</v>
      </c>
      <c r="I31" s="253"/>
      <c r="J31" s="254"/>
      <c r="K31" s="255">
        <f>IF((IF(J31-J$5&lt;=0,0,IF(J31-J$5&gt;12, -6, CEILING(-0.5*(J31-J$5),-0.5))))&lt;(-I31),-I31,IF(J31-J$5&lt;=0,0,IF(J31-J$5&gt;12, -6, CEILING(-0.5*(J31-J$5),-0.5))))</f>
        <v>0</v>
      </c>
      <c r="L31" s="43">
        <f>I31+K31</f>
        <v>0</v>
      </c>
      <c r="M31" s="253">
        <f>H31+L31</f>
        <v>0</v>
      </c>
      <c r="N31" s="2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</row>
    <row r="32" spans="1:26" ht="21.75" customHeight="1" x14ac:dyDescent="0.35">
      <c r="A32" s="251">
        <v>28</v>
      </c>
      <c r="B32" s="251">
        <v>3</v>
      </c>
      <c r="C32" s="252">
        <f t="array" ref="C32:D32">VLOOKUP(A32,'M. List'!$A$5:$E$124,{3,4},0)</f>
        <v>0</v>
      </c>
      <c r="D32" s="252" t="str">
        <v>T5</v>
      </c>
      <c r="E32" s="253"/>
      <c r="F32" s="254"/>
      <c r="G32" s="255">
        <f>IF((IF(F32-F$5&lt;=0,0,IF(F32-F$5&gt;12, -6, CEILING(-0.5*(F32-F$5),-0.5))))&lt;(-E32),-E32,IF(F32-F$5&lt;=0,0,IF(F32-F$5&gt;12, -6, CEILING(-0.5*(F32-F$5),-0.5))))</f>
        <v>0</v>
      </c>
      <c r="H32" s="43">
        <f>E32+G32</f>
        <v>0</v>
      </c>
      <c r="I32" s="253"/>
      <c r="J32" s="254"/>
      <c r="K32" s="255">
        <f>IF((IF(J32-J$5&lt;=0,0,IF(J32-J$5&gt;12, -6, CEILING(-0.5*(J32-J$5),-0.5))))&lt;(-I32),-I32,IF(J32-J$5&lt;=0,0,IF(J32-J$5&gt;12, -6, CEILING(-0.5*(J32-J$5),-0.5))))</f>
        <v>0</v>
      </c>
      <c r="L32" s="43">
        <f>I32+K32</f>
        <v>0</v>
      </c>
      <c r="M32" s="253">
        <f>H32+L32</f>
        <v>0</v>
      </c>
      <c r="N32" s="2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</row>
    <row r="33" spans="1:26" ht="21.75" customHeight="1" x14ac:dyDescent="0.35">
      <c r="A33" s="251">
        <v>26</v>
      </c>
      <c r="B33" s="251">
        <v>4</v>
      </c>
      <c r="C33" s="252">
        <f t="array" ref="C33:D33">VLOOKUP(A33,'M. List'!$A$5:$E$124,{3,4},0)</f>
        <v>0</v>
      </c>
      <c r="D33" s="252" t="str">
        <v>T5</v>
      </c>
      <c r="E33" s="253"/>
      <c r="F33" s="254"/>
      <c r="G33" s="255">
        <f>IF((IF(F33-F$5&lt;=0,0,IF(F33-F$5&gt;12, -6, CEILING(-0.5*(F33-F$5),-0.5))))&lt;(-E33),-E33,IF(F33-F$5&lt;=0,0,IF(F33-F$5&gt;12, -6, CEILING(-0.5*(F33-F$5),-0.5))))</f>
        <v>0</v>
      </c>
      <c r="H33" s="43">
        <f>E33+G33</f>
        <v>0</v>
      </c>
      <c r="I33" s="253"/>
      <c r="J33" s="254"/>
      <c r="K33" s="255">
        <f>IF((IF(J33-J$5&lt;=0,0,IF(J33-J$5&gt;12, -6, CEILING(-0.5*(J33-J$5),-0.5))))&lt;(-I33),-I33,IF(J33-J$5&lt;=0,0,IF(J33-J$5&gt;12, -6, CEILING(-0.5*(J33-J$5),-0.5))))</f>
        <v>0</v>
      </c>
      <c r="L33" s="43">
        <f>I33+K33</f>
        <v>0</v>
      </c>
      <c r="M33" s="253">
        <f>H33+L33</f>
        <v>0</v>
      </c>
      <c r="N33" s="2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</row>
    <row r="34" spans="1:26" ht="21.75" customHeight="1" x14ac:dyDescent="0.35">
      <c r="A34" s="251">
        <v>29</v>
      </c>
      <c r="B34" s="251">
        <v>5</v>
      </c>
      <c r="C34" s="252">
        <f t="array" ref="C34:D34">VLOOKUP(A34,'M. List'!$A$5:$E$124,{3,4},0)</f>
        <v>0</v>
      </c>
      <c r="D34" s="252" t="str">
        <v>T5</v>
      </c>
      <c r="E34" s="253"/>
      <c r="F34" s="254"/>
      <c r="G34" s="255">
        <f>IF((IF(F34-F$5&lt;=0,0,IF(F34-F$5&gt;12, -6, CEILING(-0.5*(F34-F$5),-0.5))))&lt;(-E34),-E34,IF(F34-F$5&lt;=0,0,IF(F34-F$5&gt;12, -6, CEILING(-0.5*(F34-F$5),-0.5))))</f>
        <v>0</v>
      </c>
      <c r="H34" s="43">
        <f>E34+G34</f>
        <v>0</v>
      </c>
      <c r="I34" s="253"/>
      <c r="J34" s="254"/>
      <c r="K34" s="255">
        <f>IF((IF(J34-J$5&lt;=0,0,IF(J34-J$5&gt;12, -6, CEILING(-0.5*(J34-J$5),-0.5))))&lt;(-I34),-I34,IF(J34-J$5&lt;=0,0,IF(J34-J$5&gt;12, -6, CEILING(-0.5*(J34-J$5),-0.5))))</f>
        <v>0</v>
      </c>
      <c r="L34" s="43">
        <f>I34+K34</f>
        <v>0</v>
      </c>
      <c r="M34" s="253">
        <f>H34+L34</f>
        <v>0</v>
      </c>
      <c r="N34" s="2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</row>
    <row r="35" spans="1:26" ht="21.75" customHeight="1" x14ac:dyDescent="0.35">
      <c r="A35" s="251">
        <v>30</v>
      </c>
      <c r="B35" s="257" t="s">
        <v>18</v>
      </c>
      <c r="C35" s="258" t="s">
        <v>78</v>
      </c>
      <c r="D35" s="259"/>
      <c r="E35" s="51">
        <f>SUM(E30:E34)</f>
        <v>0</v>
      </c>
      <c r="F35" s="51"/>
      <c r="G35" s="260"/>
      <c r="H35" s="51">
        <f t="shared" ref="H35:I35" si="8">SUM(H30:H34)</f>
        <v>0</v>
      </c>
      <c r="I35" s="51">
        <f t="shared" si="8"/>
        <v>0</v>
      </c>
      <c r="J35" s="261"/>
      <c r="K35" s="260"/>
      <c r="L35" s="261">
        <f t="shared" ref="L35:M35" si="9">SUM(L30:L34)</f>
        <v>0</v>
      </c>
      <c r="M35" s="51">
        <f t="shared" si="9"/>
        <v>0</v>
      </c>
      <c r="N35" s="262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</row>
    <row r="36" spans="1:26" ht="21.75" customHeight="1" x14ac:dyDescent="0.35">
      <c r="A36" s="251">
        <v>31</v>
      </c>
      <c r="B36" s="251">
        <v>1</v>
      </c>
      <c r="C36" s="252">
        <f t="array" ref="C36:D36">VLOOKUP(A36,'M. List'!$A$5:$E$124,{3,4},0)</f>
        <v>0</v>
      </c>
      <c r="D36" s="252" t="str">
        <v>T6</v>
      </c>
      <c r="E36" s="253"/>
      <c r="F36" s="254"/>
      <c r="G36" s="255">
        <f>IF((IF(F36-F$5&lt;=0,0,IF(F36-F$5&gt;12, -6, CEILING(-0.5*(F36-F$5),-0.5))))&lt;(-E36),-E36,IF(F36-F$5&lt;=0,0,IF(F36-F$5&gt;12, -6, CEILING(-0.5*(F36-F$5),-0.5))))</f>
        <v>0</v>
      </c>
      <c r="H36" s="43">
        <f>E36+G36</f>
        <v>0</v>
      </c>
      <c r="I36" s="253"/>
      <c r="J36" s="254"/>
      <c r="K36" s="255">
        <f>IF((IF(J36-J$5&lt;=0,0,IF(J36-J$5&gt;12, -6, CEILING(-0.5*(J36-J$5),-0.5))))&lt;(-I36),-I36,IF(J36-J$5&lt;=0,0,IF(J36-J$5&gt;12, -6, CEILING(-0.5*(J36-J$5),-0.5))))</f>
        <v>0</v>
      </c>
      <c r="L36" s="43">
        <f>I36+K36</f>
        <v>0</v>
      </c>
      <c r="M36" s="253">
        <f>H36+L36</f>
        <v>0</v>
      </c>
      <c r="N36" s="2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</row>
    <row r="37" spans="1:26" ht="21.75" customHeight="1" x14ac:dyDescent="0.35">
      <c r="A37" s="251">
        <v>32</v>
      </c>
      <c r="B37" s="251">
        <v>2</v>
      </c>
      <c r="C37" s="252">
        <f t="array" ref="C37:D37">VLOOKUP(A37,'M. List'!$A$5:$E$124,{3,4},0)</f>
        <v>0</v>
      </c>
      <c r="D37" s="252" t="str">
        <v>T6</v>
      </c>
      <c r="E37" s="253"/>
      <c r="F37" s="254"/>
      <c r="G37" s="255">
        <f>IF((IF(F37-F$5&lt;=0,0,IF(F37-F$5&gt;12, -6, CEILING(-0.5*(F37-F$5),-0.5))))&lt;(-E37),-E37,IF(F37-F$5&lt;=0,0,IF(F37-F$5&gt;12, -6, CEILING(-0.5*(F37-F$5),-0.5))))</f>
        <v>0</v>
      </c>
      <c r="H37" s="43">
        <f>E37+G37</f>
        <v>0</v>
      </c>
      <c r="I37" s="253"/>
      <c r="J37" s="254"/>
      <c r="K37" s="255">
        <f>IF((IF(J37-J$5&lt;=0,0,IF(J37-J$5&gt;12, -6, CEILING(-0.5*(J37-J$5),-0.5))))&lt;(-I37),-I37,IF(J37-J$5&lt;=0,0,IF(J37-J$5&gt;12, -6, CEILING(-0.5*(J37-J$5),-0.5))))</f>
        <v>0</v>
      </c>
      <c r="L37" s="43">
        <f>I37+K37</f>
        <v>0</v>
      </c>
      <c r="M37" s="253">
        <f>H37+L37</f>
        <v>0</v>
      </c>
      <c r="N37" s="2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</row>
    <row r="38" spans="1:26" ht="21.75" customHeight="1" x14ac:dyDescent="0.35">
      <c r="A38" s="251">
        <v>33</v>
      </c>
      <c r="B38" s="251">
        <v>3</v>
      </c>
      <c r="C38" s="252">
        <f t="array" ref="C38:D38">VLOOKUP(A38,'M. List'!$A$5:$E$124,{3,4},0)</f>
        <v>0</v>
      </c>
      <c r="D38" s="252" t="str">
        <v>T6</v>
      </c>
      <c r="E38" s="253"/>
      <c r="F38" s="254"/>
      <c r="G38" s="255">
        <f>IF((IF(F38-F$5&lt;=0,0,IF(F38-F$5&gt;12, -6, CEILING(-0.5*(F38-F$5),-0.5))))&lt;(-E38),-E38,IF(F38-F$5&lt;=0,0,IF(F38-F$5&gt;12, -6, CEILING(-0.5*(F38-F$5),-0.5))))</f>
        <v>0</v>
      </c>
      <c r="H38" s="43">
        <f>E38+G38</f>
        <v>0</v>
      </c>
      <c r="I38" s="253"/>
      <c r="J38" s="254"/>
      <c r="K38" s="255">
        <f>IF((IF(J38-J$5&lt;=0,0,IF(J38-J$5&gt;12, -6, CEILING(-0.5*(J38-J$5),-0.5))))&lt;(-I38),-I38,IF(J38-J$5&lt;=0,0,IF(J38-J$5&gt;12, -6, CEILING(-0.5*(J38-J$5),-0.5))))</f>
        <v>0</v>
      </c>
      <c r="L38" s="43">
        <f>I38+K38</f>
        <v>0</v>
      </c>
      <c r="M38" s="253">
        <f>H38+L38</f>
        <v>0</v>
      </c>
      <c r="N38" s="2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</row>
    <row r="39" spans="1:26" ht="21.75" customHeight="1" x14ac:dyDescent="0.35">
      <c r="A39" s="251">
        <v>34</v>
      </c>
      <c r="B39" s="251">
        <v>4</v>
      </c>
      <c r="C39" s="252">
        <f t="array" ref="C39:D39">VLOOKUP(A39,'M. List'!$A$5:$E$124,{3,4},0)</f>
        <v>0</v>
      </c>
      <c r="D39" s="252" t="str">
        <v>T6</v>
      </c>
      <c r="E39" s="253"/>
      <c r="F39" s="254"/>
      <c r="G39" s="255">
        <f>IF((IF(F39-F$5&lt;=0,0,IF(F39-F$5&gt;12, -6, CEILING(-0.5*(F39-F$5),-0.5))))&lt;(-E39),-E39,IF(F39-F$5&lt;=0,0,IF(F39-F$5&gt;12, -6, CEILING(-0.5*(F39-F$5),-0.5))))</f>
        <v>0</v>
      </c>
      <c r="H39" s="43">
        <f>E39+G39</f>
        <v>0</v>
      </c>
      <c r="I39" s="253"/>
      <c r="J39" s="254"/>
      <c r="K39" s="255">
        <f>IF((IF(J39-J$5&lt;=0,0,IF(J39-J$5&gt;12, -6, CEILING(-0.5*(J39-J$5),-0.5))))&lt;(-I39),-I39,IF(J39-J$5&lt;=0,0,IF(J39-J$5&gt;12, -6, CEILING(-0.5*(J39-J$5),-0.5))))</f>
        <v>0</v>
      </c>
      <c r="L39" s="43">
        <f>I39+K39</f>
        <v>0</v>
      </c>
      <c r="M39" s="253">
        <f>H39+L39</f>
        <v>0</v>
      </c>
      <c r="N39" s="2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</row>
    <row r="40" spans="1:26" ht="21.75" customHeight="1" x14ac:dyDescent="0.35">
      <c r="A40" s="251">
        <v>35</v>
      </c>
      <c r="B40" s="251">
        <v>5</v>
      </c>
      <c r="C40" s="252">
        <f t="array" ref="C40:D40">VLOOKUP(A40,'M. List'!$A$5:$E$124,{3,4},0)</f>
        <v>0</v>
      </c>
      <c r="D40" s="252" t="str">
        <v>T6</v>
      </c>
      <c r="E40" s="253"/>
      <c r="F40" s="254"/>
      <c r="G40" s="255">
        <f>IF((IF(F40-F$5&lt;=0,0,IF(F40-F$5&gt;12, -6, CEILING(-0.5*(F40-F$5),-0.5))))&lt;(-E40),-E40,IF(F40-F$5&lt;=0,0,IF(F40-F$5&gt;12, -6, CEILING(-0.5*(F40-F$5),-0.5))))</f>
        <v>0</v>
      </c>
      <c r="H40" s="43">
        <f>E40+G40</f>
        <v>0</v>
      </c>
      <c r="I40" s="253"/>
      <c r="J40" s="254"/>
      <c r="K40" s="255">
        <f>IF((IF(J40-J$5&lt;=0,0,IF(J40-J$5&gt;12, -6, CEILING(-0.5*(J40-J$5),-0.5))))&lt;(-I40),-I40,IF(J40-J$5&lt;=0,0,IF(J40-J$5&gt;12, -6, CEILING(-0.5*(J40-J$5),-0.5))))</f>
        <v>0</v>
      </c>
      <c r="L40" s="43">
        <f>I40+K40</f>
        <v>0</v>
      </c>
      <c r="M40" s="253">
        <f>H40+L40</f>
        <v>0</v>
      </c>
      <c r="N40" s="2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</row>
    <row r="41" spans="1:26" ht="21.75" customHeight="1" x14ac:dyDescent="0.35">
      <c r="A41" s="251">
        <v>36</v>
      </c>
      <c r="B41" s="257" t="s">
        <v>18</v>
      </c>
      <c r="C41" s="258" t="s">
        <v>79</v>
      </c>
      <c r="D41" s="259"/>
      <c r="E41" s="51">
        <f>SUM(E36:E40)</f>
        <v>0</v>
      </c>
      <c r="F41" s="51"/>
      <c r="G41" s="260"/>
      <c r="H41" s="51">
        <f t="shared" ref="H41:I41" si="10">SUM(H36:H40)</f>
        <v>0</v>
      </c>
      <c r="I41" s="51">
        <f t="shared" si="10"/>
        <v>0</v>
      </c>
      <c r="J41" s="261"/>
      <c r="K41" s="260"/>
      <c r="L41" s="261">
        <f t="shared" ref="L41:M41" si="11">SUM(L36:L40)</f>
        <v>0</v>
      </c>
      <c r="M41" s="51">
        <f t="shared" si="11"/>
        <v>0</v>
      </c>
      <c r="N41" s="262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</row>
    <row r="42" spans="1:26" ht="21.75" customHeight="1" x14ac:dyDescent="0.35">
      <c r="A42" s="251">
        <v>39</v>
      </c>
      <c r="B42" s="251">
        <v>1</v>
      </c>
      <c r="C42" s="252">
        <f t="array" ref="C42:D42">VLOOKUP(A42,'M. List'!$A$5:$E$124,{3,4},0)</f>
        <v>0</v>
      </c>
      <c r="D42" s="252" t="str">
        <v>T7</v>
      </c>
      <c r="E42" s="253"/>
      <c r="F42" s="254"/>
      <c r="G42" s="255">
        <f>IF((IF(F42-F$5&lt;=0,0,IF(F42-F$5&gt;12, -6, CEILING(-0.5*(F42-F$5),-0.5))))&lt;(-E42),-E42,IF(F42-F$5&lt;=0,0,IF(F42-F$5&gt;12, -6, CEILING(-0.5*(F42-F$5),-0.5))))</f>
        <v>0</v>
      </c>
      <c r="H42" s="43">
        <f>E42+G42</f>
        <v>0</v>
      </c>
      <c r="I42" s="253"/>
      <c r="J42" s="254"/>
      <c r="K42" s="255">
        <f>IF((IF(J42-J$5&lt;=0,0,IF(J42-J$5&gt;12, -6, CEILING(-0.5*(J42-J$5),-0.5))))&lt;(-I42),-I42,IF(J42-J$5&lt;=0,0,IF(J42-J$5&gt;12, -6, CEILING(-0.5*(J42-J$5),-0.5))))</f>
        <v>0</v>
      </c>
      <c r="L42" s="43">
        <f>I42+K42</f>
        <v>0</v>
      </c>
      <c r="M42" s="253">
        <f>H42+L42</f>
        <v>0</v>
      </c>
      <c r="N42" s="2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</row>
    <row r="43" spans="1:26" ht="21.75" customHeight="1" x14ac:dyDescent="0.35">
      <c r="A43" s="251">
        <v>41</v>
      </c>
      <c r="B43" s="251">
        <v>2</v>
      </c>
      <c r="C43" s="252">
        <f t="array" ref="C43:D43">VLOOKUP(A43,'M. List'!$A$5:$E$124,{3,4},0)</f>
        <v>0</v>
      </c>
      <c r="D43" s="252" t="str">
        <v>T7</v>
      </c>
      <c r="E43" s="253"/>
      <c r="F43" s="254"/>
      <c r="G43" s="255">
        <f>IF((IF(F43-F$5&lt;=0,0,IF(F43-F$5&gt;12, -6, CEILING(-0.5*(F43-F$5),-0.5))))&lt;(-E43),-E43,IF(F43-F$5&lt;=0,0,IF(F43-F$5&gt;12, -6, CEILING(-0.5*(F43-F$5),-0.5))))</f>
        <v>0</v>
      </c>
      <c r="H43" s="43">
        <f>E43+G43</f>
        <v>0</v>
      </c>
      <c r="I43" s="253"/>
      <c r="J43" s="254"/>
      <c r="K43" s="255">
        <f>IF((IF(J43-J$5&lt;=0,0,IF(J43-J$5&gt;12, -6, CEILING(-0.5*(J43-J$5),-0.5))))&lt;(-I43),-I43,IF(J43-J$5&lt;=0,0,IF(J43-J$5&gt;12, -6, CEILING(-0.5*(J43-J$5),-0.5))))</f>
        <v>0</v>
      </c>
      <c r="L43" s="43">
        <f>I43+K43</f>
        <v>0</v>
      </c>
      <c r="M43" s="253">
        <f>H43+L43</f>
        <v>0</v>
      </c>
      <c r="N43" s="2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</row>
    <row r="44" spans="1:26" ht="21.75" customHeight="1" x14ac:dyDescent="0.35">
      <c r="A44" s="251">
        <v>38</v>
      </c>
      <c r="B44" s="251">
        <v>3</v>
      </c>
      <c r="C44" s="252">
        <f t="array" ref="C44:D44">VLOOKUP(A44,'M. List'!$A$5:$E$124,{3,4},0)</f>
        <v>0</v>
      </c>
      <c r="D44" s="252" t="str">
        <v>T7</v>
      </c>
      <c r="E44" s="253"/>
      <c r="F44" s="254"/>
      <c r="G44" s="255">
        <f>IF((IF(F44-F$5&lt;=0,0,IF(F44-F$5&gt;12, -6, CEILING(-0.5*(F44-F$5),-0.5))))&lt;(-E44),-E44,IF(F44-F$5&lt;=0,0,IF(F44-F$5&gt;12, -6, CEILING(-0.5*(F44-F$5),-0.5))))</f>
        <v>0</v>
      </c>
      <c r="H44" s="43">
        <f>E44+G44</f>
        <v>0</v>
      </c>
      <c r="I44" s="253"/>
      <c r="J44" s="254"/>
      <c r="K44" s="255">
        <f>IF((IF(J44-J$5&lt;=0,0,IF(J44-J$5&gt;12, -6, CEILING(-0.5*(J44-J$5),-0.5))))&lt;(-I44),-I44,IF(J44-J$5&lt;=0,0,IF(J44-J$5&gt;12, -6, CEILING(-0.5*(J44-J$5),-0.5))))</f>
        <v>0</v>
      </c>
      <c r="L44" s="43">
        <f>I44+K44</f>
        <v>0</v>
      </c>
      <c r="M44" s="253">
        <f>H44+L44</f>
        <v>0</v>
      </c>
      <c r="N44" s="2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</row>
    <row r="45" spans="1:26" ht="21.75" customHeight="1" x14ac:dyDescent="0.35">
      <c r="A45" s="251">
        <v>37</v>
      </c>
      <c r="B45" s="251">
        <v>4</v>
      </c>
      <c r="C45" s="252">
        <f t="array" ref="C45:D45">VLOOKUP(A45,'M. List'!$A$5:$E$124,{3,4},0)</f>
        <v>0</v>
      </c>
      <c r="D45" s="252" t="str">
        <v>T7</v>
      </c>
      <c r="E45" s="253"/>
      <c r="F45" s="254"/>
      <c r="G45" s="255">
        <f>IF((IF(F45-F$5&lt;=0,0,IF(F45-F$5&gt;12, -6, CEILING(-0.5*(F45-F$5),-0.5))))&lt;(-E45),-E45,IF(F45-F$5&lt;=0,0,IF(F45-F$5&gt;12, -6, CEILING(-0.5*(F45-F$5),-0.5))))</f>
        <v>0</v>
      </c>
      <c r="H45" s="43">
        <f>E45+G45</f>
        <v>0</v>
      </c>
      <c r="I45" s="253"/>
      <c r="J45" s="254"/>
      <c r="K45" s="255">
        <f>IF((IF(J45-J$5&lt;=0,0,IF(J45-J$5&gt;12, -6, CEILING(-0.5*(J45-J$5),-0.5))))&lt;(-I45),-I45,IF(J45-J$5&lt;=0,0,IF(J45-J$5&gt;12, -6, CEILING(-0.5*(J45-J$5),-0.5))))</f>
        <v>0</v>
      </c>
      <c r="L45" s="43">
        <f>I45+K45</f>
        <v>0</v>
      </c>
      <c r="M45" s="253">
        <f>H45+L45</f>
        <v>0</v>
      </c>
      <c r="N45" s="2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</row>
    <row r="46" spans="1:26" ht="21.75" customHeight="1" x14ac:dyDescent="0.35">
      <c r="A46" s="251">
        <v>40</v>
      </c>
      <c r="B46" s="251">
        <v>5</v>
      </c>
      <c r="C46" s="252">
        <f t="array" ref="C46:D46">VLOOKUP(A46,'M. List'!$A$5:$E$124,{3,4},0)</f>
        <v>0</v>
      </c>
      <c r="D46" s="252" t="str">
        <v>T7</v>
      </c>
      <c r="E46" s="253"/>
      <c r="F46" s="254"/>
      <c r="G46" s="255">
        <f>IF((IF(F46-F$5&lt;=0,0,IF(F46-F$5&gt;12, -6, CEILING(-0.5*(F46-F$5),-0.5))))&lt;(-E46),-E46,IF(F46-F$5&lt;=0,0,IF(F46-F$5&gt;12, -6, CEILING(-0.5*(F46-F$5),-0.5))))</f>
        <v>0</v>
      </c>
      <c r="H46" s="43">
        <f>E46+G46</f>
        <v>0</v>
      </c>
      <c r="I46" s="253"/>
      <c r="J46" s="254"/>
      <c r="K46" s="255">
        <f>IF((IF(J46-J$5&lt;=0,0,IF(J46-J$5&gt;12, -6, CEILING(-0.5*(J46-J$5),-0.5))))&lt;(-I46),-I46,IF(J46-J$5&lt;=0,0,IF(J46-J$5&gt;12, -6, CEILING(-0.5*(J46-J$5),-0.5))))</f>
        <v>0</v>
      </c>
      <c r="L46" s="43">
        <f>I46+K46</f>
        <v>0</v>
      </c>
      <c r="M46" s="253">
        <f>H46+L46</f>
        <v>0</v>
      </c>
      <c r="N46" s="2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</row>
    <row r="47" spans="1:26" ht="21.75" customHeight="1" x14ac:dyDescent="0.35">
      <c r="A47" s="251">
        <v>42</v>
      </c>
      <c r="B47" s="257" t="s">
        <v>18</v>
      </c>
      <c r="C47" s="258" t="s">
        <v>80</v>
      </c>
      <c r="D47" s="259"/>
      <c r="E47" s="51">
        <f>SUM(E42:E46)</f>
        <v>0</v>
      </c>
      <c r="F47" s="51"/>
      <c r="G47" s="260"/>
      <c r="H47" s="51">
        <f t="shared" ref="H47:I47" si="12">SUM(H42:H46)</f>
        <v>0</v>
      </c>
      <c r="I47" s="51">
        <f t="shared" si="12"/>
        <v>0</v>
      </c>
      <c r="J47" s="261"/>
      <c r="K47" s="260"/>
      <c r="L47" s="261">
        <f t="shared" ref="L47:M47" si="13">SUM(L42:L46)</f>
        <v>0</v>
      </c>
      <c r="M47" s="51">
        <f t="shared" si="13"/>
        <v>0</v>
      </c>
      <c r="N47" s="262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</row>
    <row r="48" spans="1:26" ht="21.75" customHeight="1" x14ac:dyDescent="0.35">
      <c r="A48" s="251">
        <v>43</v>
      </c>
      <c r="B48" s="251">
        <v>6</v>
      </c>
      <c r="C48" s="252">
        <f t="array" ref="C48:D48">VLOOKUP(A48,'M. List'!$A$5:$E$124,{3,4},0)</f>
        <v>0</v>
      </c>
      <c r="D48" s="252" t="str">
        <v>T8</v>
      </c>
      <c r="E48" s="253"/>
      <c r="F48" s="254"/>
      <c r="G48" s="255">
        <f>IF((IF(F48-F$5&lt;=0,0,IF(F48-F$5&gt;12, -6, CEILING(-0.5*(F48-F$5),-0.5))))&lt;(-E48),-E48,IF(F48-F$5&lt;=0,0,IF(F48-F$5&gt;12, -6, CEILING(-0.5*(F48-F$5),-0.5))))</f>
        <v>0</v>
      </c>
      <c r="H48" s="43">
        <f>E48+G48</f>
        <v>0</v>
      </c>
      <c r="I48" s="253"/>
      <c r="J48" s="254"/>
      <c r="K48" s="255">
        <f>IF((IF(J48-J$5&lt;=0,0,IF(J48-J$5&gt;12, -6, CEILING(-0.5*(J48-J$5),-0.5))))&lt;(-I48),-I48,IF(J48-J$5&lt;=0,0,IF(J48-J$5&gt;12, -6, CEILING(-0.5*(J48-J$5),-0.5))))</f>
        <v>0</v>
      </c>
      <c r="L48" s="43">
        <f>I48+K48</f>
        <v>0</v>
      </c>
      <c r="M48" s="253">
        <f>H48+L48</f>
        <v>0</v>
      </c>
      <c r="N48" s="2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</row>
    <row r="49" spans="1:26" ht="21.75" customHeight="1" x14ac:dyDescent="0.35">
      <c r="A49" s="251">
        <v>44</v>
      </c>
      <c r="B49" s="251">
        <v>7</v>
      </c>
      <c r="C49" s="252">
        <f t="array" ref="C49:D49">VLOOKUP(A49,'M. List'!$A$5:$E$124,{3,4},0)</f>
        <v>0</v>
      </c>
      <c r="D49" s="252" t="str">
        <v>T8</v>
      </c>
      <c r="E49" s="253"/>
      <c r="F49" s="254"/>
      <c r="G49" s="255">
        <f>IF((IF(F49-F$5&lt;=0,0,IF(F49-F$5&gt;12, -6, CEILING(-0.5*(F49-F$5),-0.5))))&lt;(-E49),-E49,IF(F49-F$5&lt;=0,0,IF(F49-F$5&gt;12, -6, CEILING(-0.5*(F49-F$5),-0.5))))</f>
        <v>0</v>
      </c>
      <c r="H49" s="43">
        <f>E49+G49</f>
        <v>0</v>
      </c>
      <c r="I49" s="253"/>
      <c r="J49" s="254"/>
      <c r="K49" s="255">
        <f>IF((IF(J49-J$5&lt;=0,0,IF(J49-J$5&gt;12, -6, CEILING(-0.5*(J49-J$5),-0.5))))&lt;(-I49),-I49,IF(J49-J$5&lt;=0,0,IF(J49-J$5&gt;12, -6, CEILING(-0.5*(J49-J$5),-0.5))))</f>
        <v>0</v>
      </c>
      <c r="L49" s="43">
        <f>I49+K49</f>
        <v>0</v>
      </c>
      <c r="M49" s="253">
        <f>H49+L49</f>
        <v>0</v>
      </c>
      <c r="N49" s="2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</row>
    <row r="50" spans="1:26" ht="21.75" customHeight="1" x14ac:dyDescent="0.35">
      <c r="A50" s="251">
        <v>45</v>
      </c>
      <c r="B50" s="251">
        <v>8</v>
      </c>
      <c r="C50" s="252">
        <f t="array" ref="C50:D50">VLOOKUP(A50,'M. List'!$A$5:$E$124,{3,4},0)</f>
        <v>0</v>
      </c>
      <c r="D50" s="252" t="str">
        <v>T8</v>
      </c>
      <c r="E50" s="253"/>
      <c r="F50" s="254"/>
      <c r="G50" s="255">
        <f>IF((IF(F50-F$5&lt;=0,0,IF(F50-F$5&gt;12, -6, CEILING(-0.5*(F50-F$5),-0.5))))&lt;(-E50),-E50,IF(F50-F$5&lt;=0,0,IF(F50-F$5&gt;12, -6, CEILING(-0.5*(F50-F$5),-0.5))))</f>
        <v>0</v>
      </c>
      <c r="H50" s="43">
        <f>E50+G50</f>
        <v>0</v>
      </c>
      <c r="I50" s="253"/>
      <c r="J50" s="254"/>
      <c r="K50" s="255">
        <f>IF((IF(J50-J$5&lt;=0,0,IF(J50-J$5&gt;12, -6, CEILING(-0.5*(J50-J$5),-0.5))))&lt;(-I50),-I50,IF(J50-J$5&lt;=0,0,IF(J50-J$5&gt;12, -6, CEILING(-0.5*(J50-J$5),-0.5))))</f>
        <v>0</v>
      </c>
      <c r="L50" s="43">
        <f>I50+K50</f>
        <v>0</v>
      </c>
      <c r="M50" s="253">
        <f>H50+L50</f>
        <v>0</v>
      </c>
      <c r="N50" s="2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</row>
    <row r="51" spans="1:26" ht="21.75" customHeight="1" x14ac:dyDescent="0.35">
      <c r="A51" s="251">
        <v>46</v>
      </c>
      <c r="B51" s="251">
        <v>9</v>
      </c>
      <c r="C51" s="252">
        <f t="array" ref="C51:D51">VLOOKUP(A51,'M. List'!$A$5:$E$124,{3,4},0)</f>
        <v>0</v>
      </c>
      <c r="D51" s="252" t="str">
        <v>T8</v>
      </c>
      <c r="E51" s="253"/>
      <c r="F51" s="254"/>
      <c r="G51" s="255">
        <f>IF((IF(F51-F$5&lt;=0,0,IF(F51-F$5&gt;12, -6, CEILING(-0.5*(F51-F$5),-0.5))))&lt;(-E51),-E51,IF(F51-F$5&lt;=0,0,IF(F51-F$5&gt;12, -6, CEILING(-0.5*(F51-F$5),-0.5))))</f>
        <v>0</v>
      </c>
      <c r="H51" s="43">
        <f>E51+G51</f>
        <v>0</v>
      </c>
      <c r="I51" s="253"/>
      <c r="J51" s="254"/>
      <c r="K51" s="255">
        <f>IF((IF(J51-J$5&lt;=0,0,IF(J51-J$5&gt;12, -6, CEILING(-0.5*(J51-J$5),-0.5))))&lt;(-I51),-I51,IF(J51-J$5&lt;=0,0,IF(J51-J$5&gt;12, -6, CEILING(-0.5*(J51-J$5),-0.5))))</f>
        <v>0</v>
      </c>
      <c r="L51" s="43">
        <f>I51+K51</f>
        <v>0</v>
      </c>
      <c r="M51" s="253">
        <f>H51+L51</f>
        <v>0</v>
      </c>
      <c r="N51" s="2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</row>
    <row r="52" spans="1:26" ht="21.75" customHeight="1" x14ac:dyDescent="0.35">
      <c r="A52" s="251">
        <v>47</v>
      </c>
      <c r="B52" s="251">
        <v>10</v>
      </c>
      <c r="C52" s="252">
        <f t="array" ref="C52:D52">VLOOKUP(A52,'M. List'!$A$5:$E$124,{3,4},0)</f>
        <v>0</v>
      </c>
      <c r="D52" s="252" t="str">
        <v>T8</v>
      </c>
      <c r="E52" s="253"/>
      <c r="F52" s="254"/>
      <c r="G52" s="255">
        <f>IF((IF(F52-F$5&lt;=0,0,IF(F52-F$5&gt;12, -6, CEILING(-0.5*(F52-F$5),-0.5))))&lt;(-E52),-E52,IF(F52-F$5&lt;=0,0,IF(F52-F$5&gt;12, -6, CEILING(-0.5*(F52-F$5),-0.5))))</f>
        <v>0</v>
      </c>
      <c r="H52" s="43">
        <f>E52+G52</f>
        <v>0</v>
      </c>
      <c r="I52" s="253"/>
      <c r="J52" s="254"/>
      <c r="K52" s="255">
        <f>IF((IF(J52-J$5&lt;=0,0,IF(J52-J$5&gt;12, -6, CEILING(-0.5*(J52-J$5),-0.5))))&lt;(-I52),-I52,IF(J52-J$5&lt;=0,0,IF(J52-J$5&gt;12, -6, CEILING(-0.5*(J52-J$5),-0.5))))</f>
        <v>0</v>
      </c>
      <c r="L52" s="43">
        <f>I52+K52</f>
        <v>0</v>
      </c>
      <c r="M52" s="253">
        <f>H52+L52</f>
        <v>0</v>
      </c>
      <c r="N52" s="2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</row>
    <row r="53" spans="1:26" ht="21.75" customHeight="1" x14ac:dyDescent="0.35">
      <c r="A53" s="251">
        <v>48</v>
      </c>
      <c r="B53" s="257" t="s">
        <v>18</v>
      </c>
      <c r="C53" s="258" t="s">
        <v>149</v>
      </c>
      <c r="D53" s="259"/>
      <c r="E53" s="51">
        <f t="shared" ref="E53" si="14">SUM(E48:E52)</f>
        <v>0</v>
      </c>
      <c r="F53" s="51"/>
      <c r="G53" s="260"/>
      <c r="H53" s="51">
        <f t="shared" ref="H53:I53" si="15">SUM(H48:H52)</f>
        <v>0</v>
      </c>
      <c r="I53" s="51">
        <f t="shared" si="15"/>
        <v>0</v>
      </c>
      <c r="J53" s="261"/>
      <c r="K53" s="260"/>
      <c r="L53" s="261">
        <f t="shared" ref="L53:M53" si="16">SUM(L48:L52)</f>
        <v>0</v>
      </c>
      <c r="M53" s="51">
        <f t="shared" si="16"/>
        <v>0</v>
      </c>
      <c r="N53" s="262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</row>
    <row r="54" spans="1:26" ht="21.75" customHeight="1" x14ac:dyDescent="0.35">
      <c r="A54" s="251">
        <v>49</v>
      </c>
      <c r="B54" s="251">
        <v>11</v>
      </c>
      <c r="C54" s="252">
        <f t="array" ref="C54:D54">VLOOKUP(A54,'M. List'!$A$5:$E$124,{3,4},0)</f>
        <v>0</v>
      </c>
      <c r="D54" s="252" t="str">
        <v>T9</v>
      </c>
      <c r="E54" s="253"/>
      <c r="F54" s="254"/>
      <c r="G54" s="255">
        <f>IF((IF(F54-F$5&lt;=0,0,IF(F54-F$5&gt;12, -6, CEILING(-0.5*(F54-F$5),-0.5))))&lt;(-E54),-E54,IF(F54-F$5&lt;=0,0,IF(F54-F$5&gt;12, -6, CEILING(-0.5*(F54-F$5),-0.5))))</f>
        <v>0</v>
      </c>
      <c r="H54" s="43">
        <f>E54+G54</f>
        <v>0</v>
      </c>
      <c r="I54" s="253"/>
      <c r="J54" s="254"/>
      <c r="K54" s="255">
        <f>IF((IF(J54-J$5&lt;=0,0,IF(J54-J$5&gt;12, -6, CEILING(-0.5*(J54-J$5),-0.5))))&lt;(-I54),-I54,IF(J54-J$5&lt;=0,0,IF(J54-J$5&gt;12, -6, CEILING(-0.5*(J54-J$5),-0.5))))</f>
        <v>0</v>
      </c>
      <c r="L54" s="43">
        <f>I54+K54</f>
        <v>0</v>
      </c>
      <c r="M54" s="253">
        <f>H54+L54</f>
        <v>0</v>
      </c>
      <c r="N54" s="2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</row>
    <row r="55" spans="1:26" ht="21.75" customHeight="1" x14ac:dyDescent="0.35">
      <c r="A55" s="251">
        <v>50</v>
      </c>
      <c r="B55" s="251">
        <v>12</v>
      </c>
      <c r="C55" s="252">
        <f t="array" ref="C55:D55">VLOOKUP(A55,'M. List'!$A$5:$E$124,{3,4},0)</f>
        <v>0</v>
      </c>
      <c r="D55" s="252" t="str">
        <v>T9</v>
      </c>
      <c r="E55" s="253"/>
      <c r="F55" s="254"/>
      <c r="G55" s="255">
        <f>IF((IF(F55-F$5&lt;=0,0,IF(F55-F$5&gt;12, -6, CEILING(-0.5*(F55-F$5),-0.5))))&lt;(-E55),-E55,IF(F55-F$5&lt;=0,0,IF(F55-F$5&gt;12, -6, CEILING(-0.5*(F55-F$5),-0.5))))</f>
        <v>0</v>
      </c>
      <c r="H55" s="43">
        <f>E55+G55</f>
        <v>0</v>
      </c>
      <c r="I55" s="253"/>
      <c r="J55" s="254"/>
      <c r="K55" s="255">
        <f>IF((IF(J55-J$5&lt;=0,0,IF(J55-J$5&gt;12, -6, CEILING(-0.5*(J55-J$5),-0.5))))&lt;(-I55),-I55,IF(J55-J$5&lt;=0,0,IF(J55-J$5&gt;12, -6, CEILING(-0.5*(J55-J$5),-0.5))))</f>
        <v>0</v>
      </c>
      <c r="L55" s="43">
        <f>I55+K55</f>
        <v>0</v>
      </c>
      <c r="M55" s="253">
        <f>H55+L55</f>
        <v>0</v>
      </c>
      <c r="N55" s="2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</row>
    <row r="56" spans="1:26" ht="21.75" customHeight="1" x14ac:dyDescent="0.35">
      <c r="A56" s="251">
        <v>51</v>
      </c>
      <c r="B56" s="251">
        <v>13</v>
      </c>
      <c r="C56" s="252">
        <f t="array" ref="C56:D56">VLOOKUP(A56,'M. List'!$A$5:$E$124,{3,4},0)</f>
        <v>0</v>
      </c>
      <c r="D56" s="252" t="str">
        <v>T9</v>
      </c>
      <c r="E56" s="253"/>
      <c r="F56" s="254"/>
      <c r="G56" s="255">
        <f>IF((IF(F56-F$5&lt;=0,0,IF(F56-F$5&gt;12, -6, CEILING(-0.5*(F56-F$5),-0.5))))&lt;(-E56),-E56,IF(F56-F$5&lt;=0,0,IF(F56-F$5&gt;12, -6, CEILING(-0.5*(F56-F$5),-0.5))))</f>
        <v>0</v>
      </c>
      <c r="H56" s="43">
        <f>E56+G56</f>
        <v>0</v>
      </c>
      <c r="I56" s="253"/>
      <c r="J56" s="254"/>
      <c r="K56" s="255">
        <f>IF((IF(J56-J$5&lt;=0,0,IF(J56-J$5&gt;12, -6, CEILING(-0.5*(J56-J$5),-0.5))))&lt;(-I56),-I56,IF(J56-J$5&lt;=0,0,IF(J56-J$5&gt;12, -6, CEILING(-0.5*(J56-J$5),-0.5))))</f>
        <v>0</v>
      </c>
      <c r="L56" s="43">
        <f>I56+K56</f>
        <v>0</v>
      </c>
      <c r="M56" s="253">
        <f>H56+L56</f>
        <v>0</v>
      </c>
      <c r="N56" s="2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</row>
    <row r="57" spans="1:26" ht="21.75" customHeight="1" x14ac:dyDescent="0.35">
      <c r="A57" s="251">
        <v>52</v>
      </c>
      <c r="B57" s="251">
        <v>14</v>
      </c>
      <c r="C57" s="252">
        <f t="array" ref="C57:D57">VLOOKUP(A57,'M. List'!$A$5:$E$124,{3,4},0)</f>
        <v>0</v>
      </c>
      <c r="D57" s="252" t="str">
        <v>T9</v>
      </c>
      <c r="E57" s="253"/>
      <c r="F57" s="254"/>
      <c r="G57" s="255">
        <f>IF((IF(F57-F$5&lt;=0,0,IF(F57-F$5&gt;12, -6, CEILING(-0.5*(F57-F$5),-0.5))))&lt;(-E57),-E57,IF(F57-F$5&lt;=0,0,IF(F57-F$5&gt;12, -6, CEILING(-0.5*(F57-F$5),-0.5))))</f>
        <v>0</v>
      </c>
      <c r="H57" s="43">
        <f>E57+G57</f>
        <v>0</v>
      </c>
      <c r="I57" s="253"/>
      <c r="J57" s="254"/>
      <c r="K57" s="255">
        <f>IF((IF(J57-J$5&lt;=0,0,IF(J57-J$5&gt;12, -6, CEILING(-0.5*(J57-J$5),-0.5))))&lt;(-I57),-I57,IF(J57-J$5&lt;=0,0,IF(J57-J$5&gt;12, -6, CEILING(-0.5*(J57-J$5),-0.5))))</f>
        <v>0</v>
      </c>
      <c r="L57" s="43">
        <f>I57+K57</f>
        <v>0</v>
      </c>
      <c r="M57" s="253">
        <f>H57+L57</f>
        <v>0</v>
      </c>
      <c r="N57" s="2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</row>
    <row r="58" spans="1:26" ht="21.75" customHeight="1" x14ac:dyDescent="0.35">
      <c r="A58" s="251">
        <v>53</v>
      </c>
      <c r="B58" s="251">
        <v>15</v>
      </c>
      <c r="C58" s="252">
        <f t="array" ref="C58:D58">VLOOKUP(A58,'M. List'!$A$5:$E$124,{3,4},0)</f>
        <v>0</v>
      </c>
      <c r="D58" s="252" t="str">
        <v>T9</v>
      </c>
      <c r="E58" s="253"/>
      <c r="F58" s="254"/>
      <c r="G58" s="255">
        <f>IF((IF(F58-F$5&lt;=0,0,IF(F58-F$5&gt;12, -6, CEILING(-0.5*(F58-F$5),-0.5))))&lt;(-E58),-E58,IF(F58-F$5&lt;=0,0,IF(F58-F$5&gt;12, -6, CEILING(-0.5*(F58-F$5),-0.5))))</f>
        <v>0</v>
      </c>
      <c r="H58" s="43">
        <f>E58+G58</f>
        <v>0</v>
      </c>
      <c r="I58" s="253"/>
      <c r="J58" s="254"/>
      <c r="K58" s="255">
        <f>IF((IF(J58-J$5&lt;=0,0,IF(J58-J$5&gt;12, -6, CEILING(-0.5*(J58-J$5),-0.5))))&lt;(-I58),-I58,IF(J58-J$5&lt;=0,0,IF(J58-J$5&gt;12, -6, CEILING(-0.5*(J58-J$5),-0.5))))</f>
        <v>0</v>
      </c>
      <c r="L58" s="43">
        <f>I58+K58</f>
        <v>0</v>
      </c>
      <c r="M58" s="253">
        <f>H58+L58</f>
        <v>0</v>
      </c>
      <c r="N58" s="2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</row>
    <row r="59" spans="1:26" ht="21.75" customHeight="1" x14ac:dyDescent="0.35">
      <c r="A59" s="251">
        <v>54</v>
      </c>
      <c r="B59" s="257" t="s">
        <v>18</v>
      </c>
      <c r="C59" s="258" t="s">
        <v>150</v>
      </c>
      <c r="D59" s="259"/>
      <c r="E59" s="51">
        <f t="shared" ref="E59" si="17">SUM(E54:E58)</f>
        <v>0</v>
      </c>
      <c r="F59" s="51"/>
      <c r="G59" s="260"/>
      <c r="H59" s="51">
        <f t="shared" ref="H59:I59" si="18">SUM(H54:H58)</f>
        <v>0</v>
      </c>
      <c r="I59" s="51">
        <f t="shared" si="18"/>
        <v>0</v>
      </c>
      <c r="J59" s="261"/>
      <c r="K59" s="260"/>
      <c r="L59" s="261">
        <f t="shared" ref="L59:M59" si="19">SUM(L54:L58)</f>
        <v>0</v>
      </c>
      <c r="M59" s="51">
        <f t="shared" si="19"/>
        <v>0</v>
      </c>
      <c r="N59" s="262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</row>
    <row r="60" spans="1:26" ht="21.75" customHeight="1" x14ac:dyDescent="0.35">
      <c r="A60" s="251">
        <v>55</v>
      </c>
      <c r="B60" s="251">
        <v>16</v>
      </c>
      <c r="C60" s="252">
        <f t="array" ref="C60:D60">VLOOKUP(A60,'M. List'!$A$5:$E$124,{3,4},0)</f>
        <v>0</v>
      </c>
      <c r="D60" s="252" t="str">
        <v>T10</v>
      </c>
      <c r="E60" s="253"/>
      <c r="F60" s="254"/>
      <c r="G60" s="255">
        <f>IF((IF(F60-F$5&lt;=0,0,IF(F60-F$5&gt;12, -6, CEILING(-0.5*(F60-F$5),-0.5))))&lt;(-E60),-E60,IF(F60-F$5&lt;=0,0,IF(F60-F$5&gt;12, -6, CEILING(-0.5*(F60-F$5),-0.5))))</f>
        <v>0</v>
      </c>
      <c r="H60" s="43">
        <f>E60+G60</f>
        <v>0</v>
      </c>
      <c r="I60" s="253"/>
      <c r="J60" s="254"/>
      <c r="K60" s="255">
        <f>IF((IF(J60-J$5&lt;=0,0,IF(J60-J$5&gt;12, -6, CEILING(-0.5*(J60-J$5),-0.5))))&lt;(-I60),-I60,IF(J60-J$5&lt;=0,0,IF(J60-J$5&gt;12, -6, CEILING(-0.5*(J60-J$5),-0.5))))</f>
        <v>0</v>
      </c>
      <c r="L60" s="43">
        <f>I60+K60</f>
        <v>0</v>
      </c>
      <c r="M60" s="253">
        <f>H60+L60</f>
        <v>0</v>
      </c>
      <c r="N60" s="2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</row>
    <row r="61" spans="1:26" ht="21.75" customHeight="1" x14ac:dyDescent="0.35">
      <c r="A61" s="251">
        <v>56</v>
      </c>
      <c r="B61" s="251">
        <v>17</v>
      </c>
      <c r="C61" s="252">
        <f t="array" ref="C61:D61">VLOOKUP(A61,'M. List'!$A$5:$E$124,{3,4},0)</f>
        <v>0</v>
      </c>
      <c r="D61" s="252" t="str">
        <v>T10</v>
      </c>
      <c r="E61" s="253"/>
      <c r="F61" s="254"/>
      <c r="G61" s="255">
        <f>IF((IF(F61-F$5&lt;=0,0,IF(F61-F$5&gt;12, -6, CEILING(-0.5*(F61-F$5),-0.5))))&lt;(-E61),-E61,IF(F61-F$5&lt;=0,0,IF(F61-F$5&gt;12, -6, CEILING(-0.5*(F61-F$5),-0.5))))</f>
        <v>0</v>
      </c>
      <c r="H61" s="43">
        <f>E61+G61</f>
        <v>0</v>
      </c>
      <c r="I61" s="253"/>
      <c r="J61" s="254"/>
      <c r="K61" s="255">
        <f>IF((IF(J61-J$5&lt;=0,0,IF(J61-J$5&gt;12, -6, CEILING(-0.5*(J61-J$5),-0.5))))&lt;(-I61),-I61,IF(J61-J$5&lt;=0,0,IF(J61-J$5&gt;12, -6, CEILING(-0.5*(J61-J$5),-0.5))))</f>
        <v>0</v>
      </c>
      <c r="L61" s="43">
        <f>I61+K61</f>
        <v>0</v>
      </c>
      <c r="M61" s="253">
        <f>H61+L61</f>
        <v>0</v>
      </c>
      <c r="N61" s="2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</row>
    <row r="62" spans="1:26" ht="21.75" customHeight="1" x14ac:dyDescent="0.35">
      <c r="A62" s="251">
        <v>57</v>
      </c>
      <c r="B62" s="251">
        <v>18</v>
      </c>
      <c r="C62" s="252">
        <f t="array" ref="C62:D62">VLOOKUP(A62,'M. List'!$A$5:$E$124,{3,4},0)</f>
        <v>0</v>
      </c>
      <c r="D62" s="252" t="str">
        <v>T10</v>
      </c>
      <c r="E62" s="253"/>
      <c r="F62" s="254"/>
      <c r="G62" s="255">
        <f>IF((IF(F62-F$5&lt;=0,0,IF(F62-F$5&gt;12, -6, CEILING(-0.5*(F62-F$5),-0.5))))&lt;(-E62),-E62,IF(F62-F$5&lt;=0,0,IF(F62-F$5&gt;12, -6, CEILING(-0.5*(F62-F$5),-0.5))))</f>
        <v>0</v>
      </c>
      <c r="H62" s="43">
        <f>E62+G62</f>
        <v>0</v>
      </c>
      <c r="I62" s="253"/>
      <c r="J62" s="254"/>
      <c r="K62" s="255">
        <f>IF((IF(J62-J$5&lt;=0,0,IF(J62-J$5&gt;12, -6, CEILING(-0.5*(J62-J$5),-0.5))))&lt;(-I62),-I62,IF(J62-J$5&lt;=0,0,IF(J62-J$5&gt;12, -6, CEILING(-0.5*(J62-J$5),-0.5))))</f>
        <v>0</v>
      </c>
      <c r="L62" s="43">
        <f>I62+K62</f>
        <v>0</v>
      </c>
      <c r="M62" s="253">
        <f>H62+L62</f>
        <v>0</v>
      </c>
      <c r="N62" s="2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</row>
    <row r="63" spans="1:26" ht="21.75" customHeight="1" x14ac:dyDescent="0.35">
      <c r="A63" s="251">
        <v>58</v>
      </c>
      <c r="B63" s="251">
        <v>19</v>
      </c>
      <c r="C63" s="252">
        <f t="array" ref="C63:D63">VLOOKUP(A63,'M. List'!$A$5:$E$124,{3,4},0)</f>
        <v>0</v>
      </c>
      <c r="D63" s="252" t="str">
        <v>T10</v>
      </c>
      <c r="E63" s="253"/>
      <c r="F63" s="254"/>
      <c r="G63" s="255">
        <f>IF((IF(F63-F$5&lt;=0,0,IF(F63-F$5&gt;12, -6, CEILING(-0.5*(F63-F$5),-0.5))))&lt;(-E63),-E63,IF(F63-F$5&lt;=0,0,IF(F63-F$5&gt;12, -6, CEILING(-0.5*(F63-F$5),-0.5))))</f>
        <v>0</v>
      </c>
      <c r="H63" s="43">
        <f>E63+G63</f>
        <v>0</v>
      </c>
      <c r="I63" s="253"/>
      <c r="J63" s="254"/>
      <c r="K63" s="255">
        <f>IF((IF(J63-J$5&lt;=0,0,IF(J63-J$5&gt;12, -6, CEILING(-0.5*(J63-J$5),-0.5))))&lt;(-I63),-I63,IF(J63-J$5&lt;=0,0,IF(J63-J$5&gt;12, -6, CEILING(-0.5*(J63-J$5),-0.5))))</f>
        <v>0</v>
      </c>
      <c r="L63" s="43">
        <f>I63+K63</f>
        <v>0</v>
      </c>
      <c r="M63" s="253">
        <f>H63+L63</f>
        <v>0</v>
      </c>
      <c r="N63" s="2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</row>
    <row r="64" spans="1:26" ht="21.75" customHeight="1" x14ac:dyDescent="0.35">
      <c r="A64" s="251">
        <v>59</v>
      </c>
      <c r="B64" s="251">
        <v>20</v>
      </c>
      <c r="C64" s="252">
        <f t="array" ref="C64:D64">VLOOKUP(A64,'M. List'!$A$5:$E$124,{3,4},0)</f>
        <v>0</v>
      </c>
      <c r="D64" s="252" t="str">
        <v>T10</v>
      </c>
      <c r="E64" s="253"/>
      <c r="F64" s="254"/>
      <c r="G64" s="255">
        <f>IF((IF(F64-F$5&lt;=0,0,IF(F64-F$5&gt;12, -6, CEILING(-0.5*(F64-F$5),-0.5))))&lt;(-E64),-E64,IF(F64-F$5&lt;=0,0,IF(F64-F$5&gt;12, -6, CEILING(-0.5*(F64-F$5),-0.5))))</f>
        <v>0</v>
      </c>
      <c r="H64" s="43">
        <f>E64+G64</f>
        <v>0</v>
      </c>
      <c r="I64" s="253"/>
      <c r="J64" s="254"/>
      <c r="K64" s="255">
        <f>IF((IF(J64-J$5&lt;=0,0,IF(J64-J$5&gt;12, -6, CEILING(-0.5*(J64-J$5),-0.5))))&lt;(-I64),-I64,IF(J64-J$5&lt;=0,0,IF(J64-J$5&gt;12, -6, CEILING(-0.5*(J64-J$5),-0.5))))</f>
        <v>0</v>
      </c>
      <c r="L64" s="43">
        <f>I64+K64</f>
        <v>0</v>
      </c>
      <c r="M64" s="253">
        <f>H64+L64</f>
        <v>0</v>
      </c>
      <c r="N64" s="2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</row>
    <row r="65" spans="1:26" ht="21.75" customHeight="1" x14ac:dyDescent="0.35">
      <c r="A65" s="251">
        <v>60</v>
      </c>
      <c r="B65" s="257" t="s">
        <v>18</v>
      </c>
      <c r="C65" s="258" t="s">
        <v>151</v>
      </c>
      <c r="D65" s="259"/>
      <c r="E65" s="51">
        <f t="shared" ref="E65" si="20">SUM(E60:E64)</f>
        <v>0</v>
      </c>
      <c r="F65" s="51"/>
      <c r="G65" s="260"/>
      <c r="H65" s="51">
        <f t="shared" ref="H65:I65" si="21">SUM(H60:H64)</f>
        <v>0</v>
      </c>
      <c r="I65" s="51">
        <f t="shared" si="21"/>
        <v>0</v>
      </c>
      <c r="J65" s="261"/>
      <c r="K65" s="260"/>
      <c r="L65" s="261">
        <f t="shared" ref="L65:M65" si="22">SUM(L60:L64)</f>
        <v>0</v>
      </c>
      <c r="M65" s="51">
        <f t="shared" si="22"/>
        <v>0</v>
      </c>
      <c r="N65" s="262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</row>
    <row r="66" spans="1:26" ht="21.75" customHeight="1" x14ac:dyDescent="0.35">
      <c r="A66" s="251">
        <v>61</v>
      </c>
      <c r="B66" s="251">
        <v>21</v>
      </c>
      <c r="C66" s="252">
        <f t="array" ref="C66:D66">VLOOKUP(A66,'M. List'!$A$5:$E$124,{3,4},0)</f>
        <v>0</v>
      </c>
      <c r="D66" s="252" t="str">
        <v>T11</v>
      </c>
      <c r="E66" s="253"/>
      <c r="F66" s="254"/>
      <c r="G66" s="255">
        <f>IF((IF(F66-F$5&lt;=0,0,IF(F66-F$5&gt;12, -6, CEILING(-0.5*(F66-F$5),-0.5))))&lt;(-E66),-E66,IF(F66-F$5&lt;=0,0,IF(F66-F$5&gt;12, -6, CEILING(-0.5*(F66-F$5),-0.5))))</f>
        <v>0</v>
      </c>
      <c r="H66" s="43">
        <f>E66+G66</f>
        <v>0</v>
      </c>
      <c r="I66" s="253"/>
      <c r="J66" s="254"/>
      <c r="K66" s="255">
        <f>IF((IF(J66-J$5&lt;=0,0,IF(J66-J$5&gt;12, -6, CEILING(-0.5*(J66-J$5),-0.5))))&lt;(-I66),-I66,IF(J66-J$5&lt;=0,0,IF(J66-J$5&gt;12, -6, CEILING(-0.5*(J66-J$5),-0.5))))</f>
        <v>0</v>
      </c>
      <c r="L66" s="43">
        <f>I66+K66</f>
        <v>0</v>
      </c>
      <c r="M66" s="253">
        <f>H66+L66</f>
        <v>0</v>
      </c>
      <c r="N66" s="2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</row>
    <row r="67" spans="1:26" ht="21.75" customHeight="1" x14ac:dyDescent="0.35">
      <c r="A67" s="251">
        <v>62</v>
      </c>
      <c r="B67" s="251">
        <v>22</v>
      </c>
      <c r="C67" s="252">
        <f t="array" ref="C67:D67">VLOOKUP(A67,'M. List'!$A$5:$E$124,{3,4},0)</f>
        <v>0</v>
      </c>
      <c r="D67" s="252" t="str">
        <v>T11</v>
      </c>
      <c r="E67" s="253"/>
      <c r="F67" s="254"/>
      <c r="G67" s="255">
        <f>IF((IF(F67-F$5&lt;=0,0,IF(F67-F$5&gt;12, -6, CEILING(-0.5*(F67-F$5),-0.5))))&lt;(-E67),-E67,IF(F67-F$5&lt;=0,0,IF(F67-F$5&gt;12, -6, CEILING(-0.5*(F67-F$5),-0.5))))</f>
        <v>0</v>
      </c>
      <c r="H67" s="43">
        <f>E67+G67</f>
        <v>0</v>
      </c>
      <c r="I67" s="253"/>
      <c r="J67" s="254"/>
      <c r="K67" s="255">
        <f>IF((IF(J67-J$5&lt;=0,0,IF(J67-J$5&gt;12, -6, CEILING(-0.5*(J67-J$5),-0.5))))&lt;(-I67),-I67,IF(J67-J$5&lt;=0,0,IF(J67-J$5&gt;12, -6, CEILING(-0.5*(J67-J$5),-0.5))))</f>
        <v>0</v>
      </c>
      <c r="L67" s="43">
        <f>I67+K67</f>
        <v>0</v>
      </c>
      <c r="M67" s="253">
        <f>H67+L67</f>
        <v>0</v>
      </c>
      <c r="N67" s="2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</row>
    <row r="68" spans="1:26" ht="21.75" customHeight="1" x14ac:dyDescent="0.35">
      <c r="A68" s="251">
        <v>63</v>
      </c>
      <c r="B68" s="251">
        <v>23</v>
      </c>
      <c r="C68" s="252">
        <f t="array" ref="C68:D68">VLOOKUP(A68,'M. List'!$A$5:$E$124,{3,4},0)</f>
        <v>0</v>
      </c>
      <c r="D68" s="252" t="str">
        <v>T11</v>
      </c>
      <c r="E68" s="253"/>
      <c r="F68" s="254"/>
      <c r="G68" s="255">
        <f>IF((IF(F68-F$5&lt;=0,0,IF(F68-F$5&gt;12, -6, CEILING(-0.5*(F68-F$5),-0.5))))&lt;(-E68),-E68,IF(F68-F$5&lt;=0,0,IF(F68-F$5&gt;12, -6, CEILING(-0.5*(F68-F$5),-0.5))))</f>
        <v>0</v>
      </c>
      <c r="H68" s="43">
        <f>E68+G68</f>
        <v>0</v>
      </c>
      <c r="I68" s="253"/>
      <c r="J68" s="254"/>
      <c r="K68" s="255">
        <f>IF((IF(J68-J$5&lt;=0,0,IF(J68-J$5&gt;12, -6, CEILING(-0.5*(J68-J$5),-0.5))))&lt;(-I68),-I68,IF(J68-J$5&lt;=0,0,IF(J68-J$5&gt;12, -6, CEILING(-0.5*(J68-J$5),-0.5))))</f>
        <v>0</v>
      </c>
      <c r="L68" s="43">
        <f>I68+K68</f>
        <v>0</v>
      </c>
      <c r="M68" s="253">
        <f>H68+L68</f>
        <v>0</v>
      </c>
      <c r="N68" s="2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</row>
    <row r="69" spans="1:26" ht="21.75" customHeight="1" x14ac:dyDescent="0.35">
      <c r="A69" s="251">
        <v>64</v>
      </c>
      <c r="B69" s="251">
        <v>24</v>
      </c>
      <c r="C69" s="252">
        <f t="array" ref="C69:D69">VLOOKUP(A69,'M. List'!$A$5:$E$124,{3,4},0)</f>
        <v>0</v>
      </c>
      <c r="D69" s="252" t="str">
        <v>T11</v>
      </c>
      <c r="E69" s="253"/>
      <c r="F69" s="254"/>
      <c r="G69" s="255">
        <f>IF((IF(F69-F$5&lt;=0,0,IF(F69-F$5&gt;12, -6, CEILING(-0.5*(F69-F$5),-0.5))))&lt;(-E69),-E69,IF(F69-F$5&lt;=0,0,IF(F69-F$5&gt;12, -6, CEILING(-0.5*(F69-F$5),-0.5))))</f>
        <v>0</v>
      </c>
      <c r="H69" s="43">
        <f>E69+G69</f>
        <v>0</v>
      </c>
      <c r="I69" s="253"/>
      <c r="J69" s="254"/>
      <c r="K69" s="255">
        <f>IF((IF(J69-J$5&lt;=0,0,IF(J69-J$5&gt;12, -6, CEILING(-0.5*(J69-J$5),-0.5))))&lt;(-I69),-I69,IF(J69-J$5&lt;=0,0,IF(J69-J$5&gt;12, -6, CEILING(-0.5*(J69-J$5),-0.5))))</f>
        <v>0</v>
      </c>
      <c r="L69" s="43">
        <f>I69+K69</f>
        <v>0</v>
      </c>
      <c r="M69" s="253">
        <f>H69+L69</f>
        <v>0</v>
      </c>
      <c r="N69" s="2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</row>
    <row r="70" spans="1:26" ht="21.75" customHeight="1" x14ac:dyDescent="0.35">
      <c r="A70" s="251">
        <v>65</v>
      </c>
      <c r="B70" s="251">
        <v>25</v>
      </c>
      <c r="C70" s="252">
        <f t="array" ref="C70:D70">VLOOKUP(A70,'M. List'!$A$5:$E$124,{3,4},0)</f>
        <v>0</v>
      </c>
      <c r="D70" s="252" t="str">
        <v>T11</v>
      </c>
      <c r="E70" s="253"/>
      <c r="F70" s="254"/>
      <c r="G70" s="255">
        <f>IF((IF(F70-F$5&lt;=0,0,IF(F70-F$5&gt;12, -6, CEILING(-0.5*(F70-F$5),-0.5))))&lt;(-E70),-E70,IF(F70-F$5&lt;=0,0,IF(F70-F$5&gt;12, -6, CEILING(-0.5*(F70-F$5),-0.5))))</f>
        <v>0</v>
      </c>
      <c r="H70" s="43">
        <f>E70+G70</f>
        <v>0</v>
      </c>
      <c r="I70" s="253"/>
      <c r="J70" s="254"/>
      <c r="K70" s="255">
        <f>IF((IF(J70-J$5&lt;=0,0,IF(J70-J$5&gt;12, -6, CEILING(-0.5*(J70-J$5),-0.5))))&lt;(-I70),-I70,IF(J70-J$5&lt;=0,0,IF(J70-J$5&gt;12, -6, CEILING(-0.5*(J70-J$5),-0.5))))</f>
        <v>0</v>
      </c>
      <c r="L70" s="43">
        <f>I70+K70</f>
        <v>0</v>
      </c>
      <c r="M70" s="253">
        <f>H70+L70</f>
        <v>0</v>
      </c>
      <c r="N70" s="2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</row>
    <row r="71" spans="1:26" ht="21.75" customHeight="1" x14ac:dyDescent="0.35">
      <c r="A71" s="251">
        <v>66</v>
      </c>
      <c r="B71" s="257" t="s">
        <v>18</v>
      </c>
      <c r="C71" s="258" t="s">
        <v>152</v>
      </c>
      <c r="D71" s="259"/>
      <c r="E71" s="51">
        <f t="shared" ref="E71" si="23">SUM(E66:E70)</f>
        <v>0</v>
      </c>
      <c r="F71" s="51"/>
      <c r="G71" s="260"/>
      <c r="H71" s="51">
        <f t="shared" ref="H71:I71" si="24">SUM(H66:H70)</f>
        <v>0</v>
      </c>
      <c r="I71" s="51">
        <f t="shared" si="24"/>
        <v>0</v>
      </c>
      <c r="J71" s="261"/>
      <c r="K71" s="260"/>
      <c r="L71" s="261">
        <f t="shared" ref="L71:M71" si="25">SUM(L66:L70)</f>
        <v>0</v>
      </c>
      <c r="M71" s="51">
        <f t="shared" si="25"/>
        <v>0</v>
      </c>
      <c r="N71" s="262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</row>
    <row r="72" spans="1:26" ht="21.75" customHeight="1" x14ac:dyDescent="0.35">
      <c r="A72" s="251">
        <v>67</v>
      </c>
      <c r="B72" s="251">
        <v>26</v>
      </c>
      <c r="C72" s="252">
        <f t="array" ref="C72:D72">VLOOKUP(A72,'M. List'!$A$5:$E$124,{3,4},0)</f>
        <v>0</v>
      </c>
      <c r="D72" s="252" t="str">
        <v>T12</v>
      </c>
      <c r="E72" s="253"/>
      <c r="F72" s="254"/>
      <c r="G72" s="255">
        <f>IF((IF(F72-F$5&lt;=0,0,IF(F72-F$5&gt;12, -6, CEILING(-0.5*(F72-F$5),-0.5))))&lt;(-E72),-E72,IF(F72-F$5&lt;=0,0,IF(F72-F$5&gt;12, -6, CEILING(-0.5*(F72-F$5),-0.5))))</f>
        <v>0</v>
      </c>
      <c r="H72" s="43">
        <f>E72+G72</f>
        <v>0</v>
      </c>
      <c r="I72" s="253"/>
      <c r="J72" s="254"/>
      <c r="K72" s="255">
        <f>IF((IF(J72-J$5&lt;=0,0,IF(J72-J$5&gt;12, -6, CEILING(-0.5*(J72-J$5),-0.5))))&lt;(-I72),-I72,IF(J72-J$5&lt;=0,0,IF(J72-J$5&gt;12, -6, CEILING(-0.5*(J72-J$5),-0.5))))</f>
        <v>0</v>
      </c>
      <c r="L72" s="43">
        <f>I72+K72</f>
        <v>0</v>
      </c>
      <c r="M72" s="253">
        <f>H72+L72</f>
        <v>0</v>
      </c>
      <c r="N72" s="2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</row>
    <row r="73" spans="1:26" ht="21.75" customHeight="1" x14ac:dyDescent="0.35">
      <c r="A73" s="251">
        <v>68</v>
      </c>
      <c r="B73" s="251">
        <v>27</v>
      </c>
      <c r="C73" s="252">
        <f t="array" ref="C73:D73">VLOOKUP(A73,'M. List'!$A$5:$E$124,{3,4},0)</f>
        <v>0</v>
      </c>
      <c r="D73" s="252" t="str">
        <v>T12</v>
      </c>
      <c r="E73" s="253"/>
      <c r="F73" s="254"/>
      <c r="G73" s="255">
        <f>IF((IF(F73-F$5&lt;=0,0,IF(F73-F$5&gt;12, -6, CEILING(-0.5*(F73-F$5),-0.5))))&lt;(-E73),-E73,IF(F73-F$5&lt;=0,0,IF(F73-F$5&gt;12, -6, CEILING(-0.5*(F73-F$5),-0.5))))</f>
        <v>0</v>
      </c>
      <c r="H73" s="43">
        <f>E73+G73</f>
        <v>0</v>
      </c>
      <c r="I73" s="253"/>
      <c r="J73" s="254"/>
      <c r="K73" s="255">
        <f>IF((IF(J73-J$5&lt;=0,0,IF(J73-J$5&gt;12, -6, CEILING(-0.5*(J73-J$5),-0.5))))&lt;(-I73),-I73,IF(J73-J$5&lt;=0,0,IF(J73-J$5&gt;12, -6, CEILING(-0.5*(J73-J$5),-0.5))))</f>
        <v>0</v>
      </c>
      <c r="L73" s="43">
        <f>I73+K73</f>
        <v>0</v>
      </c>
      <c r="M73" s="253">
        <f>H73+L73</f>
        <v>0</v>
      </c>
      <c r="N73" s="2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</row>
    <row r="74" spans="1:26" ht="21.75" customHeight="1" x14ac:dyDescent="0.35">
      <c r="A74" s="251">
        <v>69</v>
      </c>
      <c r="B74" s="251">
        <v>28</v>
      </c>
      <c r="C74" s="252">
        <f t="array" ref="C74:D74">VLOOKUP(A74,'M. List'!$A$5:$E$124,{3,4},0)</f>
        <v>0</v>
      </c>
      <c r="D74" s="252" t="str">
        <v>T12</v>
      </c>
      <c r="E74" s="253"/>
      <c r="F74" s="254"/>
      <c r="G74" s="255">
        <f>IF((IF(F74-F$5&lt;=0,0,IF(F74-F$5&gt;12, -6, CEILING(-0.5*(F74-F$5),-0.5))))&lt;(-E74),-E74,IF(F74-F$5&lt;=0,0,IF(F74-F$5&gt;12, -6, CEILING(-0.5*(F74-F$5),-0.5))))</f>
        <v>0</v>
      </c>
      <c r="H74" s="43">
        <f>E74+G74</f>
        <v>0</v>
      </c>
      <c r="I74" s="253"/>
      <c r="J74" s="254"/>
      <c r="K74" s="255">
        <f>IF((IF(J74-J$5&lt;=0,0,IF(J74-J$5&gt;12, -6, CEILING(-0.5*(J74-J$5),-0.5))))&lt;(-I74),-I74,IF(J74-J$5&lt;=0,0,IF(J74-J$5&gt;12, -6, CEILING(-0.5*(J74-J$5),-0.5))))</f>
        <v>0</v>
      </c>
      <c r="L74" s="43">
        <f>I74+K74</f>
        <v>0</v>
      </c>
      <c r="M74" s="253">
        <f>H74+L74</f>
        <v>0</v>
      </c>
      <c r="N74" s="2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</row>
    <row r="75" spans="1:26" ht="21.75" customHeight="1" x14ac:dyDescent="0.35">
      <c r="A75" s="251">
        <v>70</v>
      </c>
      <c r="B75" s="251">
        <v>29</v>
      </c>
      <c r="C75" s="252">
        <f t="array" ref="C75:D75">VLOOKUP(A75,'M. List'!$A$5:$E$124,{3,4},0)</f>
        <v>0</v>
      </c>
      <c r="D75" s="252" t="str">
        <v>T12</v>
      </c>
      <c r="E75" s="253"/>
      <c r="F75" s="254"/>
      <c r="G75" s="255">
        <f>IF((IF(F75-F$5&lt;=0,0,IF(F75-F$5&gt;12, -6, CEILING(-0.5*(F75-F$5),-0.5))))&lt;(-E75),-E75,IF(F75-F$5&lt;=0,0,IF(F75-F$5&gt;12, -6, CEILING(-0.5*(F75-F$5),-0.5))))</f>
        <v>0</v>
      </c>
      <c r="H75" s="43">
        <f>E75+G75</f>
        <v>0</v>
      </c>
      <c r="I75" s="253"/>
      <c r="J75" s="254"/>
      <c r="K75" s="255">
        <f>IF((IF(J75-J$5&lt;=0,0,IF(J75-J$5&gt;12, -6, CEILING(-0.5*(J75-J$5),-0.5))))&lt;(-I75),-I75,IF(J75-J$5&lt;=0,0,IF(J75-J$5&gt;12, -6, CEILING(-0.5*(J75-J$5),-0.5))))</f>
        <v>0</v>
      </c>
      <c r="L75" s="43">
        <f>I75+K75</f>
        <v>0</v>
      </c>
      <c r="M75" s="253">
        <f>H75+L75</f>
        <v>0</v>
      </c>
      <c r="N75" s="2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</row>
    <row r="76" spans="1:26" ht="21.75" customHeight="1" x14ac:dyDescent="0.35">
      <c r="A76" s="251">
        <v>71</v>
      </c>
      <c r="B76" s="251">
        <v>30</v>
      </c>
      <c r="C76" s="252">
        <f t="array" ref="C76:D76">VLOOKUP(A76,'M. List'!$A$5:$E$124,{3,4},0)</f>
        <v>0</v>
      </c>
      <c r="D76" s="252" t="str">
        <v>T12</v>
      </c>
      <c r="E76" s="253"/>
      <c r="F76" s="254"/>
      <c r="G76" s="255">
        <f>IF((IF(F76-F$5&lt;=0,0,IF(F76-F$5&gt;12, -6, CEILING(-0.5*(F76-F$5),-0.5))))&lt;(-E76),-E76,IF(F76-F$5&lt;=0,0,IF(F76-F$5&gt;12, -6, CEILING(-0.5*(F76-F$5),-0.5))))</f>
        <v>0</v>
      </c>
      <c r="H76" s="43">
        <f>E76+G76</f>
        <v>0</v>
      </c>
      <c r="I76" s="253"/>
      <c r="J76" s="254"/>
      <c r="K76" s="255">
        <f>IF((IF(J76-J$5&lt;=0,0,IF(J76-J$5&gt;12, -6, CEILING(-0.5*(J76-J$5),-0.5))))&lt;(-I76),-I76,IF(J76-J$5&lt;=0,0,IF(J76-J$5&gt;12, -6, CEILING(-0.5*(J76-J$5),-0.5))))</f>
        <v>0</v>
      </c>
      <c r="L76" s="43">
        <f>I76+K76</f>
        <v>0</v>
      </c>
      <c r="M76" s="253">
        <f>H76+L76</f>
        <v>0</v>
      </c>
      <c r="N76" s="2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</row>
    <row r="77" spans="1:26" ht="21.75" customHeight="1" x14ac:dyDescent="0.35">
      <c r="A77" s="251">
        <v>72</v>
      </c>
      <c r="B77" s="257" t="s">
        <v>18</v>
      </c>
      <c r="C77" s="258" t="s">
        <v>153</v>
      </c>
      <c r="D77" s="259"/>
      <c r="E77" s="51">
        <f t="shared" ref="E77" si="26">SUM(E72:E76)</f>
        <v>0</v>
      </c>
      <c r="F77" s="51"/>
      <c r="G77" s="260"/>
      <c r="H77" s="51">
        <f t="shared" ref="H77:I77" si="27">SUM(H72:H76)</f>
        <v>0</v>
      </c>
      <c r="I77" s="51">
        <f t="shared" si="27"/>
        <v>0</v>
      </c>
      <c r="J77" s="261"/>
      <c r="K77" s="260"/>
      <c r="L77" s="261">
        <f t="shared" ref="L77:M77" si="28">SUM(L72:L76)</f>
        <v>0</v>
      </c>
      <c r="M77" s="51">
        <f t="shared" si="28"/>
        <v>0</v>
      </c>
      <c r="N77" s="262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</row>
    <row r="78" spans="1:26" ht="21.75" customHeight="1" x14ac:dyDescent="0.35">
      <c r="A78" s="251">
        <v>73</v>
      </c>
      <c r="B78" s="251">
        <v>31</v>
      </c>
      <c r="C78" s="252">
        <f t="array" ref="C78:D78">VLOOKUP(A78,'M. List'!$A$5:$E$124,{3,4},0)</f>
        <v>0</v>
      </c>
      <c r="D78" s="252" t="str">
        <v>T13</v>
      </c>
      <c r="E78" s="253"/>
      <c r="F78" s="254"/>
      <c r="G78" s="255">
        <f>IF((IF(F78-F$5&lt;=0,0,IF(F78-F$5&gt;12, -6, CEILING(-0.5*(F78-F$5),-0.5))))&lt;(-E78),-E78,IF(F78-F$5&lt;=0,0,IF(F78-F$5&gt;12, -6, CEILING(-0.5*(F78-F$5),-0.5))))</f>
        <v>0</v>
      </c>
      <c r="H78" s="43">
        <f>E78+G78</f>
        <v>0</v>
      </c>
      <c r="I78" s="253"/>
      <c r="J78" s="254"/>
      <c r="K78" s="255">
        <f>IF((IF(J78-J$5&lt;=0,0,IF(J78-J$5&gt;12, -6, CEILING(-0.5*(J78-J$5),-0.5))))&lt;(-I78),-I78,IF(J78-J$5&lt;=0,0,IF(J78-J$5&gt;12, -6, CEILING(-0.5*(J78-J$5),-0.5))))</f>
        <v>0</v>
      </c>
      <c r="L78" s="43">
        <f>I78+K78</f>
        <v>0</v>
      </c>
      <c r="M78" s="253">
        <f>H78+L78</f>
        <v>0</v>
      </c>
      <c r="N78" s="2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</row>
    <row r="79" spans="1:26" ht="21.75" customHeight="1" x14ac:dyDescent="0.35">
      <c r="A79" s="251">
        <v>74</v>
      </c>
      <c r="B79" s="251">
        <v>32</v>
      </c>
      <c r="C79" s="252">
        <f t="array" ref="C79:D79">VLOOKUP(A79,'M. List'!$A$5:$E$124,{3,4},0)</f>
        <v>0</v>
      </c>
      <c r="D79" s="252" t="str">
        <v>T13</v>
      </c>
      <c r="E79" s="253"/>
      <c r="F79" s="254"/>
      <c r="G79" s="255">
        <f>IF((IF(F79-F$5&lt;=0,0,IF(F79-F$5&gt;12, -6, CEILING(-0.5*(F79-F$5),-0.5))))&lt;(-E79),-E79,IF(F79-F$5&lt;=0,0,IF(F79-F$5&gt;12, -6, CEILING(-0.5*(F79-F$5),-0.5))))</f>
        <v>0</v>
      </c>
      <c r="H79" s="43">
        <f>E79+G79</f>
        <v>0</v>
      </c>
      <c r="I79" s="253"/>
      <c r="J79" s="254"/>
      <c r="K79" s="255">
        <f>IF((IF(J79-J$5&lt;=0,0,IF(J79-J$5&gt;12, -6, CEILING(-0.5*(J79-J$5),-0.5))))&lt;(-I79),-I79,IF(J79-J$5&lt;=0,0,IF(J79-J$5&gt;12, -6, CEILING(-0.5*(J79-J$5),-0.5))))</f>
        <v>0</v>
      </c>
      <c r="L79" s="43">
        <f>I79+K79</f>
        <v>0</v>
      </c>
      <c r="M79" s="253">
        <f>H79+L79</f>
        <v>0</v>
      </c>
      <c r="N79" s="2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</row>
    <row r="80" spans="1:26" ht="21.75" customHeight="1" x14ac:dyDescent="0.35">
      <c r="A80" s="251">
        <v>75</v>
      </c>
      <c r="B80" s="251">
        <v>33</v>
      </c>
      <c r="C80" s="252">
        <f t="array" ref="C80:D80">VLOOKUP(A80,'M. List'!$A$5:$E$124,{3,4},0)</f>
        <v>0</v>
      </c>
      <c r="D80" s="252" t="str">
        <v>T13</v>
      </c>
      <c r="E80" s="253"/>
      <c r="F80" s="254"/>
      <c r="G80" s="255">
        <f>IF((IF(F80-F$5&lt;=0,0,IF(F80-F$5&gt;12, -6, CEILING(-0.5*(F80-F$5),-0.5))))&lt;(-E80),-E80,IF(F80-F$5&lt;=0,0,IF(F80-F$5&gt;12, -6, CEILING(-0.5*(F80-F$5),-0.5))))</f>
        <v>0</v>
      </c>
      <c r="H80" s="43">
        <f>E80+G80</f>
        <v>0</v>
      </c>
      <c r="I80" s="253"/>
      <c r="J80" s="254"/>
      <c r="K80" s="255">
        <f>IF((IF(J80-J$5&lt;=0,0,IF(J80-J$5&gt;12, -6, CEILING(-0.5*(J80-J$5),-0.5))))&lt;(-I80),-I80,IF(J80-J$5&lt;=0,0,IF(J80-J$5&gt;12, -6, CEILING(-0.5*(J80-J$5),-0.5))))</f>
        <v>0</v>
      </c>
      <c r="L80" s="43">
        <f>I80+K80</f>
        <v>0</v>
      </c>
      <c r="M80" s="253">
        <f>H80+L80</f>
        <v>0</v>
      </c>
      <c r="N80" s="2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</row>
    <row r="81" spans="1:26" ht="21.75" customHeight="1" x14ac:dyDescent="0.35">
      <c r="A81" s="251">
        <v>76</v>
      </c>
      <c r="B81" s="251">
        <v>34</v>
      </c>
      <c r="C81" s="252">
        <f t="array" ref="C81:D81">VLOOKUP(A81,'M. List'!$A$5:$E$124,{3,4},0)</f>
        <v>0</v>
      </c>
      <c r="D81" s="252" t="str">
        <v>T13</v>
      </c>
      <c r="E81" s="253"/>
      <c r="F81" s="254"/>
      <c r="G81" s="255">
        <f>IF((IF(F81-F$5&lt;=0,0,IF(F81-F$5&gt;12, -6, CEILING(-0.5*(F81-F$5),-0.5))))&lt;(-E81),-E81,IF(F81-F$5&lt;=0,0,IF(F81-F$5&gt;12, -6, CEILING(-0.5*(F81-F$5),-0.5))))</f>
        <v>0</v>
      </c>
      <c r="H81" s="43">
        <f>E81+G81</f>
        <v>0</v>
      </c>
      <c r="I81" s="253"/>
      <c r="J81" s="254"/>
      <c r="K81" s="255">
        <f>IF((IF(J81-J$5&lt;=0,0,IF(J81-J$5&gt;12, -6, CEILING(-0.5*(J81-J$5),-0.5))))&lt;(-I81),-I81,IF(J81-J$5&lt;=0,0,IF(J81-J$5&gt;12, -6, CEILING(-0.5*(J81-J$5),-0.5))))</f>
        <v>0</v>
      </c>
      <c r="L81" s="43">
        <f>I81+K81</f>
        <v>0</v>
      </c>
      <c r="M81" s="253">
        <f>H81+L81</f>
        <v>0</v>
      </c>
      <c r="N81" s="2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</row>
    <row r="82" spans="1:26" ht="21.75" customHeight="1" x14ac:dyDescent="0.35">
      <c r="A82" s="251">
        <v>77</v>
      </c>
      <c r="B82" s="251">
        <v>35</v>
      </c>
      <c r="C82" s="252">
        <f t="array" ref="C82:D82">VLOOKUP(A82,'M. List'!$A$5:$E$124,{3,4},0)</f>
        <v>0</v>
      </c>
      <c r="D82" s="252" t="str">
        <v>T13</v>
      </c>
      <c r="E82" s="253"/>
      <c r="F82" s="254"/>
      <c r="G82" s="255">
        <f>IF((IF(F82-F$5&lt;=0,0,IF(F82-F$5&gt;12, -6, CEILING(-0.5*(F82-F$5),-0.5))))&lt;(-E82),-E82,IF(F82-F$5&lt;=0,0,IF(F82-F$5&gt;12, -6, CEILING(-0.5*(F82-F$5),-0.5))))</f>
        <v>0</v>
      </c>
      <c r="H82" s="43">
        <f>E82+G82</f>
        <v>0</v>
      </c>
      <c r="I82" s="253"/>
      <c r="J82" s="254"/>
      <c r="K82" s="255">
        <f>IF((IF(J82-J$5&lt;=0,0,IF(J82-J$5&gt;12, -6, CEILING(-0.5*(J82-J$5),-0.5))))&lt;(-I82),-I82,IF(J82-J$5&lt;=0,0,IF(J82-J$5&gt;12, -6, CEILING(-0.5*(J82-J$5),-0.5))))</f>
        <v>0</v>
      </c>
      <c r="L82" s="43">
        <f>I82+K82</f>
        <v>0</v>
      </c>
      <c r="M82" s="253">
        <f>H82+L82</f>
        <v>0</v>
      </c>
      <c r="N82" s="2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</row>
    <row r="83" spans="1:26" ht="21.75" customHeight="1" x14ac:dyDescent="0.35">
      <c r="A83" s="251">
        <v>78</v>
      </c>
      <c r="B83" s="257" t="s">
        <v>18</v>
      </c>
      <c r="C83" s="258" t="s">
        <v>154</v>
      </c>
      <c r="D83" s="259"/>
      <c r="E83" s="51">
        <f t="shared" ref="E83" si="29">SUM(E78:E82)</f>
        <v>0</v>
      </c>
      <c r="F83" s="51"/>
      <c r="G83" s="260"/>
      <c r="H83" s="51">
        <f t="shared" ref="H83:I83" si="30">SUM(H78:H82)</f>
        <v>0</v>
      </c>
      <c r="I83" s="51">
        <f t="shared" si="30"/>
        <v>0</v>
      </c>
      <c r="J83" s="261"/>
      <c r="K83" s="260"/>
      <c r="L83" s="261">
        <f t="shared" ref="L83:M83" si="31">SUM(L78:L82)</f>
        <v>0</v>
      </c>
      <c r="M83" s="51">
        <f t="shared" si="31"/>
        <v>0</v>
      </c>
      <c r="N83" s="262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</row>
    <row r="84" spans="1:26" ht="21.75" customHeight="1" x14ac:dyDescent="0.35">
      <c r="A84" s="251">
        <v>79</v>
      </c>
      <c r="B84" s="251">
        <v>36</v>
      </c>
      <c r="C84" s="252">
        <f t="array" ref="C84:D84">VLOOKUP(A84,'M. List'!$A$5:$E$124,{3,4},0)</f>
        <v>0</v>
      </c>
      <c r="D84" s="252" t="str">
        <v>T14</v>
      </c>
      <c r="E84" s="253"/>
      <c r="F84" s="254"/>
      <c r="G84" s="255">
        <f>IF((IF(F84-F$5&lt;=0,0,IF(F84-F$5&gt;12, -6, CEILING(-0.5*(F84-F$5),-0.5))))&lt;(-E84),-E84,IF(F84-F$5&lt;=0,0,IF(F84-F$5&gt;12, -6, CEILING(-0.5*(F84-F$5),-0.5))))</f>
        <v>0</v>
      </c>
      <c r="H84" s="43">
        <f>E84+G84</f>
        <v>0</v>
      </c>
      <c r="I84" s="253"/>
      <c r="J84" s="254"/>
      <c r="K84" s="255">
        <f>IF((IF(J84-J$5&lt;=0,0,IF(J84-J$5&gt;12, -6, CEILING(-0.5*(J84-J$5),-0.5))))&lt;(-I84),-I84,IF(J84-J$5&lt;=0,0,IF(J84-J$5&gt;12, -6, CEILING(-0.5*(J84-J$5),-0.5))))</f>
        <v>0</v>
      </c>
      <c r="L84" s="43">
        <f>I84+K84</f>
        <v>0</v>
      </c>
      <c r="M84" s="253">
        <f>H84+L84</f>
        <v>0</v>
      </c>
      <c r="N84" s="2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</row>
    <row r="85" spans="1:26" ht="21.75" customHeight="1" x14ac:dyDescent="0.35">
      <c r="A85" s="251">
        <v>80</v>
      </c>
      <c r="B85" s="251">
        <v>37</v>
      </c>
      <c r="C85" s="252">
        <f t="array" ref="C85:D85">VLOOKUP(A85,'M. List'!$A$5:$E$124,{3,4},0)</f>
        <v>0</v>
      </c>
      <c r="D85" s="252" t="str">
        <v>T14</v>
      </c>
      <c r="E85" s="253"/>
      <c r="F85" s="254"/>
      <c r="G85" s="255">
        <f>IF((IF(F85-F$5&lt;=0,0,IF(F85-F$5&gt;12, -6, CEILING(-0.5*(F85-F$5),-0.5))))&lt;(-E85),-E85,IF(F85-F$5&lt;=0,0,IF(F85-F$5&gt;12, -6, CEILING(-0.5*(F85-F$5),-0.5))))</f>
        <v>0</v>
      </c>
      <c r="H85" s="43">
        <f>E85+G85</f>
        <v>0</v>
      </c>
      <c r="I85" s="253"/>
      <c r="J85" s="254"/>
      <c r="K85" s="255">
        <f>IF((IF(J85-J$5&lt;=0,0,IF(J85-J$5&gt;12, -6, CEILING(-0.5*(J85-J$5),-0.5))))&lt;(-I85),-I85,IF(J85-J$5&lt;=0,0,IF(J85-J$5&gt;12, -6, CEILING(-0.5*(J85-J$5),-0.5))))</f>
        <v>0</v>
      </c>
      <c r="L85" s="43">
        <f>I85+K85</f>
        <v>0</v>
      </c>
      <c r="M85" s="253">
        <f>H85+L85</f>
        <v>0</v>
      </c>
      <c r="N85" s="2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</row>
    <row r="86" spans="1:26" ht="21.75" customHeight="1" x14ac:dyDescent="0.35">
      <c r="A86" s="251">
        <v>81</v>
      </c>
      <c r="B86" s="251">
        <v>38</v>
      </c>
      <c r="C86" s="252">
        <f t="array" ref="C86:D86">VLOOKUP(A86,'M. List'!$A$5:$E$124,{3,4},0)</f>
        <v>0</v>
      </c>
      <c r="D86" s="252" t="str">
        <v>T14</v>
      </c>
      <c r="E86" s="253"/>
      <c r="F86" s="254"/>
      <c r="G86" s="255">
        <f>IF((IF(F86-F$5&lt;=0,0,IF(F86-F$5&gt;12, -6, CEILING(-0.5*(F86-F$5),-0.5))))&lt;(-E86),-E86,IF(F86-F$5&lt;=0,0,IF(F86-F$5&gt;12, -6, CEILING(-0.5*(F86-F$5),-0.5))))</f>
        <v>0</v>
      </c>
      <c r="H86" s="43">
        <f>E86+G86</f>
        <v>0</v>
      </c>
      <c r="I86" s="253"/>
      <c r="J86" s="254"/>
      <c r="K86" s="255">
        <f>IF((IF(J86-J$5&lt;=0,0,IF(J86-J$5&gt;12, -6, CEILING(-0.5*(J86-J$5),-0.5))))&lt;(-I86),-I86,IF(J86-J$5&lt;=0,0,IF(J86-J$5&gt;12, -6, CEILING(-0.5*(J86-J$5),-0.5))))</f>
        <v>0</v>
      </c>
      <c r="L86" s="43">
        <f>I86+K86</f>
        <v>0</v>
      </c>
      <c r="M86" s="253">
        <f>H86+L86</f>
        <v>0</v>
      </c>
      <c r="N86" s="2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</row>
    <row r="87" spans="1:26" ht="21.75" customHeight="1" x14ac:dyDescent="0.35">
      <c r="A87" s="251">
        <v>82</v>
      </c>
      <c r="B87" s="251">
        <v>39</v>
      </c>
      <c r="C87" s="252">
        <f t="array" ref="C87:D87">VLOOKUP(A87,'M. List'!$A$5:$E$124,{3,4},0)</f>
        <v>0</v>
      </c>
      <c r="D87" s="252" t="str">
        <v>T14</v>
      </c>
      <c r="E87" s="253"/>
      <c r="F87" s="254"/>
      <c r="G87" s="255">
        <f>IF((IF(F87-F$5&lt;=0,0,IF(F87-F$5&gt;12, -6, CEILING(-0.5*(F87-F$5),-0.5))))&lt;(-E87),-E87,IF(F87-F$5&lt;=0,0,IF(F87-F$5&gt;12, -6, CEILING(-0.5*(F87-F$5),-0.5))))</f>
        <v>0</v>
      </c>
      <c r="H87" s="43">
        <f>E87+G87</f>
        <v>0</v>
      </c>
      <c r="I87" s="253"/>
      <c r="J87" s="254"/>
      <c r="K87" s="255">
        <f>IF((IF(J87-J$5&lt;=0,0,IF(J87-J$5&gt;12, -6, CEILING(-0.5*(J87-J$5),-0.5))))&lt;(-I87),-I87,IF(J87-J$5&lt;=0,0,IF(J87-J$5&gt;12, -6, CEILING(-0.5*(J87-J$5),-0.5))))</f>
        <v>0</v>
      </c>
      <c r="L87" s="43">
        <f>I87+K87</f>
        <v>0</v>
      </c>
      <c r="M87" s="253">
        <f>H87+L87</f>
        <v>0</v>
      </c>
      <c r="N87" s="2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</row>
    <row r="88" spans="1:26" ht="21.75" customHeight="1" x14ac:dyDescent="0.35">
      <c r="A88" s="251">
        <v>83</v>
      </c>
      <c r="B88" s="251">
        <v>40</v>
      </c>
      <c r="C88" s="252">
        <f t="array" ref="C88:D88">VLOOKUP(A88,'M. List'!$A$5:$E$124,{3,4},0)</f>
        <v>0</v>
      </c>
      <c r="D88" s="252" t="str">
        <v>T14</v>
      </c>
      <c r="E88" s="253"/>
      <c r="F88" s="254"/>
      <c r="G88" s="255">
        <f>IF((IF(F88-F$5&lt;=0,0,IF(F88-F$5&gt;12, -6, CEILING(-0.5*(F88-F$5),-0.5))))&lt;(-E88),-E88,IF(F88-F$5&lt;=0,0,IF(F88-F$5&gt;12, -6, CEILING(-0.5*(F88-F$5),-0.5))))</f>
        <v>0</v>
      </c>
      <c r="H88" s="43">
        <f>E88+G88</f>
        <v>0</v>
      </c>
      <c r="I88" s="253"/>
      <c r="J88" s="254"/>
      <c r="K88" s="255">
        <f>IF((IF(J88-J$5&lt;=0,0,IF(J88-J$5&gt;12, -6, CEILING(-0.5*(J88-J$5),-0.5))))&lt;(-I88),-I88,IF(J88-J$5&lt;=0,0,IF(J88-J$5&gt;12, -6, CEILING(-0.5*(J88-J$5),-0.5))))</f>
        <v>0</v>
      </c>
      <c r="L88" s="43">
        <f>I88+K88</f>
        <v>0</v>
      </c>
      <c r="M88" s="253">
        <f>H88+L88</f>
        <v>0</v>
      </c>
      <c r="N88" s="2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</row>
    <row r="89" spans="1:26" ht="21.75" customHeight="1" x14ac:dyDescent="0.35">
      <c r="A89" s="251">
        <v>84</v>
      </c>
      <c r="B89" s="257" t="s">
        <v>18</v>
      </c>
      <c r="C89" s="258" t="s">
        <v>155</v>
      </c>
      <c r="D89" s="259"/>
      <c r="E89" s="51">
        <f t="shared" ref="E89" si="32">SUM(E84:E88)</f>
        <v>0</v>
      </c>
      <c r="F89" s="51"/>
      <c r="G89" s="260"/>
      <c r="H89" s="51">
        <f t="shared" ref="H89:I89" si="33">SUM(H84:H88)</f>
        <v>0</v>
      </c>
      <c r="I89" s="51">
        <f t="shared" si="33"/>
        <v>0</v>
      </c>
      <c r="J89" s="261"/>
      <c r="K89" s="260"/>
      <c r="L89" s="261">
        <f t="shared" ref="L89:M89" si="34">SUM(L84:L88)</f>
        <v>0</v>
      </c>
      <c r="M89" s="51">
        <f t="shared" si="34"/>
        <v>0</v>
      </c>
      <c r="N89" s="262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</row>
    <row r="90" spans="1:26" ht="21.75" customHeight="1" x14ac:dyDescent="0.35">
      <c r="A90" s="251">
        <v>85</v>
      </c>
      <c r="B90" s="251">
        <v>41</v>
      </c>
      <c r="C90" s="252">
        <f t="array" ref="C90:D90">VLOOKUP(A90,'M. List'!$A$5:$E$124,{3,4},0)</f>
        <v>0</v>
      </c>
      <c r="D90" s="252" t="str">
        <v>T15</v>
      </c>
      <c r="E90" s="253"/>
      <c r="F90" s="254"/>
      <c r="G90" s="255">
        <f>IF((IF(F90-F$5&lt;=0,0,IF(F90-F$5&gt;12, -6, CEILING(-0.5*(F90-F$5),-0.5))))&lt;(-E90),-E90,IF(F90-F$5&lt;=0,0,IF(F90-F$5&gt;12, -6, CEILING(-0.5*(F90-F$5),-0.5))))</f>
        <v>0</v>
      </c>
      <c r="H90" s="43">
        <f>E90+G90</f>
        <v>0</v>
      </c>
      <c r="I90" s="253"/>
      <c r="J90" s="254"/>
      <c r="K90" s="255">
        <f>IF((IF(J90-J$5&lt;=0,0,IF(J90-J$5&gt;12, -6, CEILING(-0.5*(J90-J$5),-0.5))))&lt;(-I90),-I90,IF(J90-J$5&lt;=0,0,IF(J90-J$5&gt;12, -6, CEILING(-0.5*(J90-J$5),-0.5))))</f>
        <v>0</v>
      </c>
      <c r="L90" s="43">
        <f>I90+K90</f>
        <v>0</v>
      </c>
      <c r="M90" s="253">
        <f>H90+L90</f>
        <v>0</v>
      </c>
      <c r="N90" s="2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</row>
    <row r="91" spans="1:26" ht="21.75" customHeight="1" x14ac:dyDescent="0.35">
      <c r="A91" s="251">
        <v>86</v>
      </c>
      <c r="B91" s="251">
        <v>42</v>
      </c>
      <c r="C91" s="252">
        <f t="array" ref="C91:D91">VLOOKUP(A91,'M. List'!$A$5:$E$124,{3,4},0)</f>
        <v>0</v>
      </c>
      <c r="D91" s="252" t="str">
        <v>T15</v>
      </c>
      <c r="E91" s="253"/>
      <c r="F91" s="254"/>
      <c r="G91" s="255">
        <f>IF((IF(F91-F$5&lt;=0,0,IF(F91-F$5&gt;12, -6, CEILING(-0.5*(F91-F$5),-0.5))))&lt;(-E91),-E91,IF(F91-F$5&lt;=0,0,IF(F91-F$5&gt;12, -6, CEILING(-0.5*(F91-F$5),-0.5))))</f>
        <v>0</v>
      </c>
      <c r="H91" s="43">
        <f>E91+G91</f>
        <v>0</v>
      </c>
      <c r="I91" s="253"/>
      <c r="J91" s="254"/>
      <c r="K91" s="255">
        <f>IF((IF(J91-J$5&lt;=0,0,IF(J91-J$5&gt;12, -6, CEILING(-0.5*(J91-J$5),-0.5))))&lt;(-I91),-I91,IF(J91-J$5&lt;=0,0,IF(J91-J$5&gt;12, -6, CEILING(-0.5*(J91-J$5),-0.5))))</f>
        <v>0</v>
      </c>
      <c r="L91" s="43">
        <f>I91+K91</f>
        <v>0</v>
      </c>
      <c r="M91" s="253">
        <f>H91+L91</f>
        <v>0</v>
      </c>
      <c r="N91" s="2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</row>
    <row r="92" spans="1:26" ht="21.75" customHeight="1" x14ac:dyDescent="0.35">
      <c r="A92" s="251">
        <v>87</v>
      </c>
      <c r="B92" s="251">
        <v>43</v>
      </c>
      <c r="C92" s="252">
        <f t="array" ref="C92:D92">VLOOKUP(A92,'M. List'!$A$5:$E$124,{3,4},0)</f>
        <v>0</v>
      </c>
      <c r="D92" s="252" t="str">
        <v>T15</v>
      </c>
      <c r="E92" s="253"/>
      <c r="F92" s="254"/>
      <c r="G92" s="255">
        <f>IF((IF(F92-F$5&lt;=0,0,IF(F92-F$5&gt;12, -6, CEILING(-0.5*(F92-F$5),-0.5))))&lt;(-E92),-E92,IF(F92-F$5&lt;=0,0,IF(F92-F$5&gt;12, -6, CEILING(-0.5*(F92-F$5),-0.5))))</f>
        <v>0</v>
      </c>
      <c r="H92" s="43">
        <f>E92+G92</f>
        <v>0</v>
      </c>
      <c r="I92" s="253"/>
      <c r="J92" s="254"/>
      <c r="K92" s="255">
        <f>IF((IF(J92-J$5&lt;=0,0,IF(J92-J$5&gt;12, -6, CEILING(-0.5*(J92-J$5),-0.5))))&lt;(-I92),-I92,IF(J92-J$5&lt;=0,0,IF(J92-J$5&gt;12, -6, CEILING(-0.5*(J92-J$5),-0.5))))</f>
        <v>0</v>
      </c>
      <c r="L92" s="43">
        <f>I92+K92</f>
        <v>0</v>
      </c>
      <c r="M92" s="253">
        <f>H92+L92</f>
        <v>0</v>
      </c>
      <c r="N92" s="2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</row>
    <row r="93" spans="1:26" ht="21.75" customHeight="1" x14ac:dyDescent="0.35">
      <c r="A93" s="251">
        <v>88</v>
      </c>
      <c r="B93" s="251">
        <v>44</v>
      </c>
      <c r="C93" s="252">
        <f t="array" ref="C93:D93">VLOOKUP(A93,'M. List'!$A$5:$E$124,{3,4},0)</f>
        <v>0</v>
      </c>
      <c r="D93" s="252" t="str">
        <v>T15</v>
      </c>
      <c r="E93" s="253"/>
      <c r="F93" s="254"/>
      <c r="G93" s="255">
        <f>IF((IF(F93-F$5&lt;=0,0,IF(F93-F$5&gt;12, -6, CEILING(-0.5*(F93-F$5),-0.5))))&lt;(-E93),-E93,IF(F93-F$5&lt;=0,0,IF(F93-F$5&gt;12, -6, CEILING(-0.5*(F93-F$5),-0.5))))</f>
        <v>0</v>
      </c>
      <c r="H93" s="43">
        <f>E93+G93</f>
        <v>0</v>
      </c>
      <c r="I93" s="253"/>
      <c r="J93" s="254"/>
      <c r="K93" s="255">
        <f>IF((IF(J93-J$5&lt;=0,0,IF(J93-J$5&gt;12, -6, CEILING(-0.5*(J93-J$5),-0.5))))&lt;(-I93),-I93,IF(J93-J$5&lt;=0,0,IF(J93-J$5&gt;12, -6, CEILING(-0.5*(J93-J$5),-0.5))))</f>
        <v>0</v>
      </c>
      <c r="L93" s="43">
        <f>I93+K93</f>
        <v>0</v>
      </c>
      <c r="M93" s="253">
        <f>H93+L93</f>
        <v>0</v>
      </c>
      <c r="N93" s="2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</row>
    <row r="94" spans="1:26" ht="21.75" customHeight="1" x14ac:dyDescent="0.35">
      <c r="A94" s="251">
        <v>89</v>
      </c>
      <c r="B94" s="251">
        <v>45</v>
      </c>
      <c r="C94" s="252">
        <f t="array" ref="C94:D94">VLOOKUP(A94,'M. List'!$A$5:$E$124,{3,4},0)</f>
        <v>0</v>
      </c>
      <c r="D94" s="252" t="str">
        <v>T15</v>
      </c>
      <c r="E94" s="253"/>
      <c r="F94" s="254"/>
      <c r="G94" s="255">
        <f>IF((IF(F94-F$5&lt;=0,0,IF(F94-F$5&gt;12, -6, CEILING(-0.5*(F94-F$5),-0.5))))&lt;(-E94),-E94,IF(F94-F$5&lt;=0,0,IF(F94-F$5&gt;12, -6, CEILING(-0.5*(F94-F$5),-0.5))))</f>
        <v>0</v>
      </c>
      <c r="H94" s="43">
        <f>E94+G94</f>
        <v>0</v>
      </c>
      <c r="I94" s="253"/>
      <c r="J94" s="254"/>
      <c r="K94" s="255">
        <f>IF((IF(J94-J$5&lt;=0,0,IF(J94-J$5&gt;12, -6, CEILING(-0.5*(J94-J$5),-0.5))))&lt;(-I94),-I94,IF(J94-J$5&lt;=0,0,IF(J94-J$5&gt;12, -6, CEILING(-0.5*(J94-J$5),-0.5))))</f>
        <v>0</v>
      </c>
      <c r="L94" s="43">
        <f>I94+K94</f>
        <v>0</v>
      </c>
      <c r="M94" s="253">
        <f>H94+L94</f>
        <v>0</v>
      </c>
      <c r="N94" s="2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</row>
    <row r="95" spans="1:26" ht="21.75" customHeight="1" x14ac:dyDescent="0.35">
      <c r="A95" s="251">
        <v>90</v>
      </c>
      <c r="B95" s="257" t="s">
        <v>18</v>
      </c>
      <c r="C95" s="258" t="s">
        <v>156</v>
      </c>
      <c r="D95" s="259"/>
      <c r="E95" s="51">
        <f t="shared" ref="E95" si="35">SUM(E90:E94)</f>
        <v>0</v>
      </c>
      <c r="F95" s="51"/>
      <c r="G95" s="260"/>
      <c r="H95" s="51">
        <f t="shared" ref="H95:I95" si="36">SUM(H90:H94)</f>
        <v>0</v>
      </c>
      <c r="I95" s="51">
        <f t="shared" si="36"/>
        <v>0</v>
      </c>
      <c r="J95" s="261"/>
      <c r="K95" s="260"/>
      <c r="L95" s="261">
        <f t="shared" ref="L95:M95" si="37">SUM(L90:L94)</f>
        <v>0</v>
      </c>
      <c r="M95" s="51">
        <f t="shared" si="37"/>
        <v>0</v>
      </c>
      <c r="N95" s="262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</row>
    <row r="96" spans="1:26" ht="21.75" customHeight="1" x14ac:dyDescent="0.35">
      <c r="A96" s="251">
        <v>91</v>
      </c>
      <c r="B96" s="251">
        <v>46</v>
      </c>
      <c r="C96" s="252">
        <f t="array" ref="C96:D96">VLOOKUP(A96,'M. List'!$A$5:$E$124,{3,4},0)</f>
        <v>0</v>
      </c>
      <c r="D96" s="252" t="str">
        <v>T16</v>
      </c>
      <c r="E96" s="253"/>
      <c r="F96" s="254"/>
      <c r="G96" s="255">
        <f>IF((IF(F96-F$5&lt;=0,0,IF(F96-F$5&gt;12, -6, CEILING(-0.5*(F96-F$5),-0.5))))&lt;(-E96),-E96,IF(F96-F$5&lt;=0,0,IF(F96-F$5&gt;12, -6, CEILING(-0.5*(F96-F$5),-0.5))))</f>
        <v>0</v>
      </c>
      <c r="H96" s="43">
        <f>E96+G96</f>
        <v>0</v>
      </c>
      <c r="I96" s="253"/>
      <c r="J96" s="254"/>
      <c r="K96" s="255">
        <f>IF((IF(J96-J$5&lt;=0,0,IF(J96-J$5&gt;12, -6, CEILING(-0.5*(J96-J$5),-0.5))))&lt;(-I96),-I96,IF(J96-J$5&lt;=0,0,IF(J96-J$5&gt;12, -6, CEILING(-0.5*(J96-J$5),-0.5))))</f>
        <v>0</v>
      </c>
      <c r="L96" s="43">
        <f>I96+K96</f>
        <v>0</v>
      </c>
      <c r="M96" s="253">
        <f>H96+L96</f>
        <v>0</v>
      </c>
      <c r="N96" s="2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</row>
    <row r="97" spans="1:26" ht="21.75" customHeight="1" x14ac:dyDescent="0.35">
      <c r="A97" s="251">
        <v>92</v>
      </c>
      <c r="B97" s="251">
        <v>47</v>
      </c>
      <c r="C97" s="252">
        <f t="array" ref="C97:D97">VLOOKUP(A97,'M. List'!$A$5:$E$124,{3,4},0)</f>
        <v>0</v>
      </c>
      <c r="D97" s="252" t="str">
        <v>T16</v>
      </c>
      <c r="E97" s="253"/>
      <c r="F97" s="254"/>
      <c r="G97" s="255">
        <f>IF((IF(F97-F$5&lt;=0,0,IF(F97-F$5&gt;12, -6, CEILING(-0.5*(F97-F$5),-0.5))))&lt;(-E97),-E97,IF(F97-F$5&lt;=0,0,IF(F97-F$5&gt;12, -6, CEILING(-0.5*(F97-F$5),-0.5))))</f>
        <v>0</v>
      </c>
      <c r="H97" s="43">
        <f>E97+G97</f>
        <v>0</v>
      </c>
      <c r="I97" s="253"/>
      <c r="J97" s="254"/>
      <c r="K97" s="255">
        <f>IF((IF(J97-J$5&lt;=0,0,IF(J97-J$5&gt;12, -6, CEILING(-0.5*(J97-J$5),-0.5))))&lt;(-I97),-I97,IF(J97-J$5&lt;=0,0,IF(J97-J$5&gt;12, -6, CEILING(-0.5*(J97-J$5),-0.5))))</f>
        <v>0</v>
      </c>
      <c r="L97" s="43">
        <f>I97+K97</f>
        <v>0</v>
      </c>
      <c r="M97" s="253">
        <f>H97+L97</f>
        <v>0</v>
      </c>
      <c r="N97" s="2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</row>
    <row r="98" spans="1:26" ht="21.75" customHeight="1" x14ac:dyDescent="0.35">
      <c r="A98" s="251">
        <v>93</v>
      </c>
      <c r="B98" s="251">
        <v>48</v>
      </c>
      <c r="C98" s="252">
        <f t="array" ref="C98:D98">VLOOKUP(A98,'M. List'!$A$5:$E$124,{3,4},0)</f>
        <v>0</v>
      </c>
      <c r="D98" s="252" t="str">
        <v>T16</v>
      </c>
      <c r="E98" s="253"/>
      <c r="F98" s="254"/>
      <c r="G98" s="255">
        <f>IF((IF(F98-F$5&lt;=0,0,IF(F98-F$5&gt;12, -6, CEILING(-0.5*(F98-F$5),-0.5))))&lt;(-E98),-E98,IF(F98-F$5&lt;=0,0,IF(F98-F$5&gt;12, -6, CEILING(-0.5*(F98-F$5),-0.5))))</f>
        <v>0</v>
      </c>
      <c r="H98" s="43">
        <f>E98+G98</f>
        <v>0</v>
      </c>
      <c r="I98" s="253"/>
      <c r="J98" s="254"/>
      <c r="K98" s="255">
        <f>IF((IF(J98-J$5&lt;=0,0,IF(J98-J$5&gt;12, -6, CEILING(-0.5*(J98-J$5),-0.5))))&lt;(-I98),-I98,IF(J98-J$5&lt;=0,0,IF(J98-J$5&gt;12, -6, CEILING(-0.5*(J98-J$5),-0.5))))</f>
        <v>0</v>
      </c>
      <c r="L98" s="43">
        <f>I98+K98</f>
        <v>0</v>
      </c>
      <c r="M98" s="253">
        <f>H98+L98</f>
        <v>0</v>
      </c>
      <c r="N98" s="2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</row>
    <row r="99" spans="1:26" ht="21.75" customHeight="1" x14ac:dyDescent="0.35">
      <c r="A99" s="251">
        <v>94</v>
      </c>
      <c r="B99" s="251">
        <v>49</v>
      </c>
      <c r="C99" s="252">
        <f t="array" ref="C99:D99">VLOOKUP(A99,'M. List'!$A$5:$E$124,{3,4},0)</f>
        <v>0</v>
      </c>
      <c r="D99" s="252" t="str">
        <v>T16</v>
      </c>
      <c r="E99" s="253"/>
      <c r="F99" s="254"/>
      <c r="G99" s="255">
        <f>IF((IF(F99-F$5&lt;=0,0,IF(F99-F$5&gt;12, -6, CEILING(-0.5*(F99-F$5),-0.5))))&lt;(-E99),-E99,IF(F99-F$5&lt;=0,0,IF(F99-F$5&gt;12, -6, CEILING(-0.5*(F99-F$5),-0.5))))</f>
        <v>0</v>
      </c>
      <c r="H99" s="43">
        <f>E99+G99</f>
        <v>0</v>
      </c>
      <c r="I99" s="253"/>
      <c r="J99" s="254"/>
      <c r="K99" s="255">
        <f>IF((IF(J99-J$5&lt;=0,0,IF(J99-J$5&gt;12, -6, CEILING(-0.5*(J99-J$5),-0.5))))&lt;(-I99),-I99,IF(J99-J$5&lt;=0,0,IF(J99-J$5&gt;12, -6, CEILING(-0.5*(J99-J$5),-0.5))))</f>
        <v>0</v>
      </c>
      <c r="L99" s="43">
        <f>I99+K99</f>
        <v>0</v>
      </c>
      <c r="M99" s="253">
        <f>H99+L99</f>
        <v>0</v>
      </c>
      <c r="N99" s="2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</row>
    <row r="100" spans="1:26" ht="21.75" customHeight="1" x14ac:dyDescent="0.35">
      <c r="A100" s="251">
        <v>95</v>
      </c>
      <c r="B100" s="251">
        <v>50</v>
      </c>
      <c r="C100" s="252">
        <f t="array" ref="C100:D100">VLOOKUP(A100,'M. List'!$A$5:$E$124,{3,4},0)</f>
        <v>0</v>
      </c>
      <c r="D100" s="252" t="str">
        <v>T16</v>
      </c>
      <c r="E100" s="253"/>
      <c r="F100" s="254"/>
      <c r="G100" s="255">
        <f>IF((IF(F100-F$5&lt;=0,0,IF(F100-F$5&gt;12, -6, CEILING(-0.5*(F100-F$5),-0.5))))&lt;(-E100),-E100,IF(F100-F$5&lt;=0,0,IF(F100-F$5&gt;12, -6, CEILING(-0.5*(F100-F$5),-0.5))))</f>
        <v>0</v>
      </c>
      <c r="H100" s="43">
        <f>E100+G100</f>
        <v>0</v>
      </c>
      <c r="I100" s="253"/>
      <c r="J100" s="254"/>
      <c r="K100" s="255">
        <f>IF((IF(J100-J$5&lt;=0,0,IF(J100-J$5&gt;12, -6, CEILING(-0.5*(J100-J$5),-0.5))))&lt;(-I100),-I100,IF(J100-J$5&lt;=0,0,IF(J100-J$5&gt;12, -6, CEILING(-0.5*(J100-J$5),-0.5))))</f>
        <v>0</v>
      </c>
      <c r="L100" s="43">
        <f>I100+K100</f>
        <v>0</v>
      </c>
      <c r="M100" s="253">
        <f>H100+L100</f>
        <v>0</v>
      </c>
      <c r="N100" s="2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</row>
    <row r="101" spans="1:26" ht="21.75" customHeight="1" x14ac:dyDescent="0.35">
      <c r="A101" s="251">
        <v>96</v>
      </c>
      <c r="B101" s="257" t="s">
        <v>18</v>
      </c>
      <c r="C101" s="258" t="s">
        <v>157</v>
      </c>
      <c r="D101" s="259"/>
      <c r="E101" s="51">
        <f t="shared" ref="E101" si="38">SUM(E96:E100)</f>
        <v>0</v>
      </c>
      <c r="F101" s="51"/>
      <c r="G101" s="260"/>
      <c r="H101" s="51">
        <f t="shared" ref="H101:I101" si="39">SUM(H96:H100)</f>
        <v>0</v>
      </c>
      <c r="I101" s="51">
        <f t="shared" si="39"/>
        <v>0</v>
      </c>
      <c r="J101" s="261"/>
      <c r="K101" s="260"/>
      <c r="L101" s="261">
        <f t="shared" ref="L101:M101" si="40">SUM(L96:L100)</f>
        <v>0</v>
      </c>
      <c r="M101" s="51">
        <f t="shared" si="40"/>
        <v>0</v>
      </c>
      <c r="N101" s="262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</row>
    <row r="102" spans="1:26" ht="21.75" customHeight="1" x14ac:dyDescent="0.35">
      <c r="A102" s="251">
        <v>97</v>
      </c>
      <c r="B102" s="251">
        <v>51</v>
      </c>
      <c r="C102" s="252">
        <f t="array" ref="C102:D102">VLOOKUP(A102,'M. List'!$A$5:$E$124,{3,4},0)</f>
        <v>0</v>
      </c>
      <c r="D102" s="252" t="str">
        <v>T17</v>
      </c>
      <c r="E102" s="253"/>
      <c r="F102" s="254"/>
      <c r="G102" s="255">
        <f>IF((IF(F102-F$5&lt;=0,0,IF(F102-F$5&gt;12, -6, CEILING(-0.5*(F102-F$5),-0.5))))&lt;(-E102),-E102,IF(F102-F$5&lt;=0,0,IF(F102-F$5&gt;12, -6, CEILING(-0.5*(F102-F$5),-0.5))))</f>
        <v>0</v>
      </c>
      <c r="H102" s="43">
        <f>E102+G102</f>
        <v>0</v>
      </c>
      <c r="I102" s="253"/>
      <c r="J102" s="254"/>
      <c r="K102" s="255">
        <f>IF((IF(J102-J$5&lt;=0,0,IF(J102-J$5&gt;12, -6, CEILING(-0.5*(J102-J$5),-0.5))))&lt;(-I102),-I102,IF(J102-J$5&lt;=0,0,IF(J102-J$5&gt;12, -6, CEILING(-0.5*(J102-J$5),-0.5))))</f>
        <v>0</v>
      </c>
      <c r="L102" s="43">
        <f>I102+K102</f>
        <v>0</v>
      </c>
      <c r="M102" s="253">
        <f>H102+L102</f>
        <v>0</v>
      </c>
      <c r="N102" s="2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</row>
    <row r="103" spans="1:26" ht="21.75" customHeight="1" x14ac:dyDescent="0.35">
      <c r="A103" s="251">
        <v>98</v>
      </c>
      <c r="B103" s="251">
        <v>52</v>
      </c>
      <c r="C103" s="252">
        <f t="array" ref="C103:D103">VLOOKUP(A103,'M. List'!$A$5:$E$124,{3,4},0)</f>
        <v>0</v>
      </c>
      <c r="D103" s="252" t="str">
        <v>T17</v>
      </c>
      <c r="E103" s="253"/>
      <c r="F103" s="254"/>
      <c r="G103" s="255">
        <f>IF((IF(F103-F$5&lt;=0,0,IF(F103-F$5&gt;12, -6, CEILING(-0.5*(F103-F$5),-0.5))))&lt;(-E103),-E103,IF(F103-F$5&lt;=0,0,IF(F103-F$5&gt;12, -6, CEILING(-0.5*(F103-F$5),-0.5))))</f>
        <v>0</v>
      </c>
      <c r="H103" s="43">
        <f>E103+G103</f>
        <v>0</v>
      </c>
      <c r="I103" s="253"/>
      <c r="J103" s="254"/>
      <c r="K103" s="255">
        <f>IF((IF(J103-J$5&lt;=0,0,IF(J103-J$5&gt;12, -6, CEILING(-0.5*(J103-J$5),-0.5))))&lt;(-I103),-I103,IF(J103-J$5&lt;=0,0,IF(J103-J$5&gt;12, -6, CEILING(-0.5*(J103-J$5),-0.5))))</f>
        <v>0</v>
      </c>
      <c r="L103" s="43">
        <f>I103+K103</f>
        <v>0</v>
      </c>
      <c r="M103" s="253">
        <f>H103+L103</f>
        <v>0</v>
      </c>
      <c r="N103" s="2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</row>
    <row r="104" spans="1:26" ht="21.75" customHeight="1" x14ac:dyDescent="0.35">
      <c r="A104" s="251">
        <v>99</v>
      </c>
      <c r="B104" s="251">
        <v>53</v>
      </c>
      <c r="C104" s="252">
        <f t="array" ref="C104:D104">VLOOKUP(A104,'M. List'!$A$5:$E$124,{3,4},0)</f>
        <v>0</v>
      </c>
      <c r="D104" s="252" t="str">
        <v>T17</v>
      </c>
      <c r="E104" s="253"/>
      <c r="F104" s="254"/>
      <c r="G104" s="255">
        <f>IF((IF(F104-F$5&lt;=0,0,IF(F104-F$5&gt;12, -6, CEILING(-0.5*(F104-F$5),-0.5))))&lt;(-E104),-E104,IF(F104-F$5&lt;=0,0,IF(F104-F$5&gt;12, -6, CEILING(-0.5*(F104-F$5),-0.5))))</f>
        <v>0</v>
      </c>
      <c r="H104" s="43">
        <f>E104+G104</f>
        <v>0</v>
      </c>
      <c r="I104" s="253"/>
      <c r="J104" s="254"/>
      <c r="K104" s="255">
        <f>IF((IF(J104-J$5&lt;=0,0,IF(J104-J$5&gt;12, -6, CEILING(-0.5*(J104-J$5),-0.5))))&lt;(-I104),-I104,IF(J104-J$5&lt;=0,0,IF(J104-J$5&gt;12, -6, CEILING(-0.5*(J104-J$5),-0.5))))</f>
        <v>0</v>
      </c>
      <c r="L104" s="43">
        <f>I104+K104</f>
        <v>0</v>
      </c>
      <c r="M104" s="253">
        <f>H104+L104</f>
        <v>0</v>
      </c>
      <c r="N104" s="2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</row>
    <row r="105" spans="1:26" ht="21.75" customHeight="1" x14ac:dyDescent="0.35">
      <c r="A105" s="251">
        <v>100</v>
      </c>
      <c r="B105" s="251">
        <v>54</v>
      </c>
      <c r="C105" s="252">
        <f t="array" ref="C105:D105">VLOOKUP(A105,'M. List'!$A$5:$E$124,{3,4},0)</f>
        <v>0</v>
      </c>
      <c r="D105" s="252" t="str">
        <v>T17</v>
      </c>
      <c r="E105" s="253"/>
      <c r="F105" s="254"/>
      <c r="G105" s="255">
        <f>IF((IF(F105-F$5&lt;=0,0,IF(F105-F$5&gt;12, -6, CEILING(-0.5*(F105-F$5),-0.5))))&lt;(-E105),-E105,IF(F105-F$5&lt;=0,0,IF(F105-F$5&gt;12, -6, CEILING(-0.5*(F105-F$5),-0.5))))</f>
        <v>0</v>
      </c>
      <c r="H105" s="43">
        <f>E105+G105</f>
        <v>0</v>
      </c>
      <c r="I105" s="253"/>
      <c r="J105" s="254"/>
      <c r="K105" s="255">
        <f>IF((IF(J105-J$5&lt;=0,0,IF(J105-J$5&gt;12, -6, CEILING(-0.5*(J105-J$5),-0.5))))&lt;(-I105),-I105,IF(J105-J$5&lt;=0,0,IF(J105-J$5&gt;12, -6, CEILING(-0.5*(J105-J$5),-0.5))))</f>
        <v>0</v>
      </c>
      <c r="L105" s="43">
        <f>I105+K105</f>
        <v>0</v>
      </c>
      <c r="M105" s="253">
        <f>H105+L105</f>
        <v>0</v>
      </c>
      <c r="N105" s="2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</row>
    <row r="106" spans="1:26" ht="21.75" customHeight="1" x14ac:dyDescent="0.35">
      <c r="A106" s="251">
        <v>101</v>
      </c>
      <c r="B106" s="251">
        <v>55</v>
      </c>
      <c r="C106" s="252">
        <f t="array" ref="C106:D106">VLOOKUP(A106,'M. List'!$A$5:$E$124,{3,4},0)</f>
        <v>0</v>
      </c>
      <c r="D106" s="252" t="str">
        <v>T17</v>
      </c>
      <c r="E106" s="253"/>
      <c r="F106" s="254"/>
      <c r="G106" s="255">
        <f>IF((IF(F106-F$5&lt;=0,0,IF(F106-F$5&gt;12, -6, CEILING(-0.5*(F106-F$5),-0.5))))&lt;(-E106),-E106,IF(F106-F$5&lt;=0,0,IF(F106-F$5&gt;12, -6, CEILING(-0.5*(F106-F$5),-0.5))))</f>
        <v>0</v>
      </c>
      <c r="H106" s="43">
        <f>E106+G106</f>
        <v>0</v>
      </c>
      <c r="I106" s="253"/>
      <c r="J106" s="254"/>
      <c r="K106" s="255">
        <f>IF((IF(J106-J$5&lt;=0,0,IF(J106-J$5&gt;12, -6, CEILING(-0.5*(J106-J$5),-0.5))))&lt;(-I106),-I106,IF(J106-J$5&lt;=0,0,IF(J106-J$5&gt;12, -6, CEILING(-0.5*(J106-J$5),-0.5))))</f>
        <v>0</v>
      </c>
      <c r="L106" s="43">
        <f>I106+K106</f>
        <v>0</v>
      </c>
      <c r="M106" s="253">
        <f>H106+L106</f>
        <v>0</v>
      </c>
      <c r="N106" s="2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</row>
    <row r="107" spans="1:26" ht="21.75" customHeight="1" x14ac:dyDescent="0.35">
      <c r="A107" s="251">
        <v>102</v>
      </c>
      <c r="B107" s="257" t="s">
        <v>18</v>
      </c>
      <c r="C107" s="258" t="s">
        <v>158</v>
      </c>
      <c r="D107" s="259"/>
      <c r="E107" s="51">
        <f t="shared" ref="E107" si="41">SUM(E102:E106)</f>
        <v>0</v>
      </c>
      <c r="F107" s="51"/>
      <c r="G107" s="260"/>
      <c r="H107" s="51">
        <f t="shared" ref="H107:I107" si="42">SUM(H102:H106)</f>
        <v>0</v>
      </c>
      <c r="I107" s="51">
        <f t="shared" si="42"/>
        <v>0</v>
      </c>
      <c r="J107" s="261"/>
      <c r="K107" s="260"/>
      <c r="L107" s="261">
        <f t="shared" ref="L107:M107" si="43">SUM(L102:L106)</f>
        <v>0</v>
      </c>
      <c r="M107" s="51">
        <f t="shared" si="43"/>
        <v>0</v>
      </c>
      <c r="N107" s="262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</row>
    <row r="108" spans="1:26" ht="21.75" customHeight="1" x14ac:dyDescent="0.35">
      <c r="A108" s="251">
        <v>103</v>
      </c>
      <c r="B108" s="251">
        <v>56</v>
      </c>
      <c r="C108" s="252">
        <f t="array" ref="C108:D108">VLOOKUP(A108,'M. List'!$A$5:$E$124,{3,4},0)</f>
        <v>0</v>
      </c>
      <c r="D108" s="252" t="str">
        <v>T18</v>
      </c>
      <c r="E108" s="253"/>
      <c r="F108" s="254"/>
      <c r="G108" s="255">
        <f>IF((IF(F108-F$5&lt;=0,0,IF(F108-F$5&gt;12, -6, CEILING(-0.5*(F108-F$5),-0.5))))&lt;(-E108),-E108,IF(F108-F$5&lt;=0,0,IF(F108-F$5&gt;12, -6, CEILING(-0.5*(F108-F$5),-0.5))))</f>
        <v>0</v>
      </c>
      <c r="H108" s="43">
        <f>E108+G108</f>
        <v>0</v>
      </c>
      <c r="I108" s="253"/>
      <c r="J108" s="254"/>
      <c r="K108" s="255">
        <f>IF((IF(J108-J$5&lt;=0,0,IF(J108-J$5&gt;12, -6, CEILING(-0.5*(J108-J$5),-0.5))))&lt;(-I108),-I108,IF(J108-J$5&lt;=0,0,IF(J108-J$5&gt;12, -6, CEILING(-0.5*(J108-J$5),-0.5))))</f>
        <v>0</v>
      </c>
      <c r="L108" s="43">
        <f>I108+K108</f>
        <v>0</v>
      </c>
      <c r="M108" s="253">
        <f>H108+L108</f>
        <v>0</v>
      </c>
      <c r="N108" s="2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</row>
    <row r="109" spans="1:26" ht="21.75" customHeight="1" x14ac:dyDescent="0.35">
      <c r="A109" s="251">
        <v>104</v>
      </c>
      <c r="B109" s="251">
        <v>57</v>
      </c>
      <c r="C109" s="252">
        <f t="array" ref="C109:D109">VLOOKUP(A109,'M. List'!$A$5:$E$124,{3,4},0)</f>
        <v>0</v>
      </c>
      <c r="D109" s="252" t="str">
        <v>T18</v>
      </c>
      <c r="E109" s="253"/>
      <c r="F109" s="254"/>
      <c r="G109" s="255">
        <f>IF((IF(F109-F$5&lt;=0,0,IF(F109-F$5&gt;12, -6, CEILING(-0.5*(F109-F$5),-0.5))))&lt;(-E109),-E109,IF(F109-F$5&lt;=0,0,IF(F109-F$5&gt;12, -6, CEILING(-0.5*(F109-F$5),-0.5))))</f>
        <v>0</v>
      </c>
      <c r="H109" s="43">
        <f>E109+G109</f>
        <v>0</v>
      </c>
      <c r="I109" s="253"/>
      <c r="J109" s="254"/>
      <c r="K109" s="255">
        <f>IF((IF(J109-J$5&lt;=0,0,IF(J109-J$5&gt;12, -6, CEILING(-0.5*(J109-J$5),-0.5))))&lt;(-I109),-I109,IF(J109-J$5&lt;=0,0,IF(J109-J$5&gt;12, -6, CEILING(-0.5*(J109-J$5),-0.5))))</f>
        <v>0</v>
      </c>
      <c r="L109" s="43">
        <f>I109+K109</f>
        <v>0</v>
      </c>
      <c r="M109" s="253">
        <f>H109+L109</f>
        <v>0</v>
      </c>
      <c r="N109" s="2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</row>
    <row r="110" spans="1:26" ht="21.75" customHeight="1" x14ac:dyDescent="0.35">
      <c r="A110" s="251">
        <v>105</v>
      </c>
      <c r="B110" s="251">
        <v>58</v>
      </c>
      <c r="C110" s="252">
        <f t="array" ref="C110:D110">VLOOKUP(A110,'M. List'!$A$5:$E$124,{3,4},0)</f>
        <v>0</v>
      </c>
      <c r="D110" s="252" t="str">
        <v>T18</v>
      </c>
      <c r="E110" s="253"/>
      <c r="F110" s="254"/>
      <c r="G110" s="255">
        <f>IF((IF(F110-F$5&lt;=0,0,IF(F110-F$5&gt;12, -6, CEILING(-0.5*(F110-F$5),-0.5))))&lt;(-E110),-E110,IF(F110-F$5&lt;=0,0,IF(F110-F$5&gt;12, -6, CEILING(-0.5*(F110-F$5),-0.5))))</f>
        <v>0</v>
      </c>
      <c r="H110" s="43">
        <f>E110+G110</f>
        <v>0</v>
      </c>
      <c r="I110" s="253"/>
      <c r="J110" s="254"/>
      <c r="K110" s="255">
        <f>IF((IF(J110-J$5&lt;=0,0,IF(J110-J$5&gt;12, -6, CEILING(-0.5*(J110-J$5),-0.5))))&lt;(-I110),-I110,IF(J110-J$5&lt;=0,0,IF(J110-J$5&gt;12, -6, CEILING(-0.5*(J110-J$5),-0.5))))</f>
        <v>0</v>
      </c>
      <c r="L110" s="43">
        <f>I110+K110</f>
        <v>0</v>
      </c>
      <c r="M110" s="253">
        <f>H110+L110</f>
        <v>0</v>
      </c>
      <c r="N110" s="2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</row>
    <row r="111" spans="1:26" ht="21.75" customHeight="1" x14ac:dyDescent="0.35">
      <c r="A111" s="251">
        <v>106</v>
      </c>
      <c r="B111" s="251">
        <v>59</v>
      </c>
      <c r="C111" s="252">
        <f t="array" ref="C111:D111">VLOOKUP(A111,'M. List'!$A$5:$E$124,{3,4},0)</f>
        <v>0</v>
      </c>
      <c r="D111" s="252" t="str">
        <v>T18</v>
      </c>
      <c r="E111" s="253"/>
      <c r="F111" s="254"/>
      <c r="G111" s="255">
        <f>IF((IF(F111-F$5&lt;=0,0,IF(F111-F$5&gt;12, -6, CEILING(-0.5*(F111-F$5),-0.5))))&lt;(-E111),-E111,IF(F111-F$5&lt;=0,0,IF(F111-F$5&gt;12, -6, CEILING(-0.5*(F111-F$5),-0.5))))</f>
        <v>0</v>
      </c>
      <c r="H111" s="43">
        <f>E111+G111</f>
        <v>0</v>
      </c>
      <c r="I111" s="253"/>
      <c r="J111" s="254"/>
      <c r="K111" s="255">
        <f>IF((IF(J111-J$5&lt;=0,0,IF(J111-J$5&gt;12, -6, CEILING(-0.5*(J111-J$5),-0.5))))&lt;(-I111),-I111,IF(J111-J$5&lt;=0,0,IF(J111-J$5&gt;12, -6, CEILING(-0.5*(J111-J$5),-0.5))))</f>
        <v>0</v>
      </c>
      <c r="L111" s="43">
        <f>I111+K111</f>
        <v>0</v>
      </c>
      <c r="M111" s="253">
        <f>H111+L111</f>
        <v>0</v>
      </c>
      <c r="N111" s="2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</row>
    <row r="112" spans="1:26" ht="21.75" customHeight="1" x14ac:dyDescent="0.35">
      <c r="A112" s="251">
        <v>107</v>
      </c>
      <c r="B112" s="251">
        <v>60</v>
      </c>
      <c r="C112" s="252">
        <f t="array" ref="C112:D112">VLOOKUP(A112,'M. List'!$A$5:$E$124,{3,4},0)</f>
        <v>0</v>
      </c>
      <c r="D112" s="252" t="str">
        <v>T18</v>
      </c>
      <c r="E112" s="253"/>
      <c r="F112" s="254"/>
      <c r="G112" s="255">
        <f>IF((IF(F112-F$5&lt;=0,0,IF(F112-F$5&gt;12, -6, CEILING(-0.5*(F112-F$5),-0.5))))&lt;(-E112),-E112,IF(F112-F$5&lt;=0,0,IF(F112-F$5&gt;12, -6, CEILING(-0.5*(F112-F$5),-0.5))))</f>
        <v>0</v>
      </c>
      <c r="H112" s="43">
        <f>E112+G112</f>
        <v>0</v>
      </c>
      <c r="I112" s="253"/>
      <c r="J112" s="254"/>
      <c r="K112" s="255">
        <f>IF((IF(J112-J$5&lt;=0,0,IF(J112-J$5&gt;12, -6, CEILING(-0.5*(J112-J$5),-0.5))))&lt;(-I112),-I112,IF(J112-J$5&lt;=0,0,IF(J112-J$5&gt;12, -6, CEILING(-0.5*(J112-J$5),-0.5))))</f>
        <v>0</v>
      </c>
      <c r="L112" s="43">
        <f>I112+K112</f>
        <v>0</v>
      </c>
      <c r="M112" s="253">
        <f>H112+L112</f>
        <v>0</v>
      </c>
      <c r="N112" s="2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</row>
    <row r="113" spans="1:26" ht="21.75" customHeight="1" x14ac:dyDescent="0.35">
      <c r="A113" s="251">
        <v>108</v>
      </c>
      <c r="B113" s="257" t="s">
        <v>18</v>
      </c>
      <c r="C113" s="258" t="s">
        <v>159</v>
      </c>
      <c r="D113" s="259"/>
      <c r="E113" s="51">
        <f t="shared" ref="E113" si="44">SUM(E108:E112)</f>
        <v>0</v>
      </c>
      <c r="F113" s="51"/>
      <c r="G113" s="260"/>
      <c r="H113" s="51">
        <f t="shared" ref="H113:I113" si="45">SUM(H108:H112)</f>
        <v>0</v>
      </c>
      <c r="I113" s="51">
        <f t="shared" si="45"/>
        <v>0</v>
      </c>
      <c r="J113" s="261"/>
      <c r="K113" s="260"/>
      <c r="L113" s="261">
        <f t="shared" ref="L113:M113" si="46">SUM(L108:L112)</f>
        <v>0</v>
      </c>
      <c r="M113" s="51">
        <f t="shared" si="46"/>
        <v>0</v>
      </c>
      <c r="N113" s="262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</row>
    <row r="114" spans="1:26" ht="21.75" customHeight="1" x14ac:dyDescent="0.35">
      <c r="A114" s="251">
        <v>109</v>
      </c>
      <c r="B114" s="251">
        <v>61</v>
      </c>
      <c r="C114" s="252">
        <f t="array" ref="C114:D114">VLOOKUP(A114,'M. List'!$A$5:$E$124,{3,4},0)</f>
        <v>0</v>
      </c>
      <c r="D114" s="252" t="str">
        <v>T19</v>
      </c>
      <c r="E114" s="253"/>
      <c r="F114" s="254"/>
      <c r="G114" s="255">
        <f>IF((IF(F114-F$5&lt;=0,0,IF(F114-F$5&gt;12, -6, CEILING(-0.5*(F114-F$5),-0.5))))&lt;(-E114),-E114,IF(F114-F$5&lt;=0,0,IF(F114-F$5&gt;12, -6, CEILING(-0.5*(F114-F$5),-0.5))))</f>
        <v>0</v>
      </c>
      <c r="H114" s="43">
        <f>E114+G114</f>
        <v>0</v>
      </c>
      <c r="I114" s="253"/>
      <c r="J114" s="254"/>
      <c r="K114" s="255">
        <f>IF((IF(J114-J$5&lt;=0,0,IF(J114-J$5&gt;12, -6, CEILING(-0.5*(J114-J$5),-0.5))))&lt;(-I114),-I114,IF(J114-J$5&lt;=0,0,IF(J114-J$5&gt;12, -6, CEILING(-0.5*(J114-J$5),-0.5))))</f>
        <v>0</v>
      </c>
      <c r="L114" s="43">
        <f>I114+K114</f>
        <v>0</v>
      </c>
      <c r="M114" s="253">
        <f>H114+L114</f>
        <v>0</v>
      </c>
      <c r="N114" s="2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</row>
    <row r="115" spans="1:26" ht="21.75" customHeight="1" x14ac:dyDescent="0.35">
      <c r="A115" s="251">
        <v>110</v>
      </c>
      <c r="B115" s="251">
        <v>62</v>
      </c>
      <c r="C115" s="252">
        <f t="array" ref="C115:D115">VLOOKUP(A115,'M. List'!$A$5:$E$124,{3,4},0)</f>
        <v>0</v>
      </c>
      <c r="D115" s="252" t="str">
        <v>T19</v>
      </c>
      <c r="E115" s="253"/>
      <c r="F115" s="254"/>
      <c r="G115" s="255">
        <f>IF((IF(F115-F$5&lt;=0,0,IF(F115-F$5&gt;12, -6, CEILING(-0.5*(F115-F$5),-0.5))))&lt;(-E115),-E115,IF(F115-F$5&lt;=0,0,IF(F115-F$5&gt;12, -6, CEILING(-0.5*(F115-F$5),-0.5))))</f>
        <v>0</v>
      </c>
      <c r="H115" s="43">
        <f>E115+G115</f>
        <v>0</v>
      </c>
      <c r="I115" s="253"/>
      <c r="J115" s="254"/>
      <c r="K115" s="255">
        <f>IF((IF(J115-J$5&lt;=0,0,IF(J115-J$5&gt;12, -6, CEILING(-0.5*(J115-J$5),-0.5))))&lt;(-I115),-I115,IF(J115-J$5&lt;=0,0,IF(J115-J$5&gt;12, -6, CEILING(-0.5*(J115-J$5),-0.5))))</f>
        <v>0</v>
      </c>
      <c r="L115" s="43">
        <f>I115+K115</f>
        <v>0</v>
      </c>
      <c r="M115" s="253">
        <f>H115+L115</f>
        <v>0</v>
      </c>
      <c r="N115" s="2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</row>
    <row r="116" spans="1:26" ht="21.75" customHeight="1" x14ac:dyDescent="0.35">
      <c r="A116" s="251">
        <v>111</v>
      </c>
      <c r="B116" s="251">
        <v>63</v>
      </c>
      <c r="C116" s="252">
        <f t="array" ref="C116:D116">VLOOKUP(A116,'M. List'!$A$5:$E$124,{3,4},0)</f>
        <v>0</v>
      </c>
      <c r="D116" s="252" t="str">
        <v>T19</v>
      </c>
      <c r="E116" s="253"/>
      <c r="F116" s="254"/>
      <c r="G116" s="255">
        <f>IF((IF(F116-F$5&lt;=0,0,IF(F116-F$5&gt;12, -6, CEILING(-0.5*(F116-F$5),-0.5))))&lt;(-E116),-E116,IF(F116-F$5&lt;=0,0,IF(F116-F$5&gt;12, -6, CEILING(-0.5*(F116-F$5),-0.5))))</f>
        <v>0</v>
      </c>
      <c r="H116" s="43">
        <f>E116+G116</f>
        <v>0</v>
      </c>
      <c r="I116" s="253"/>
      <c r="J116" s="254"/>
      <c r="K116" s="255">
        <f>IF((IF(J116-J$5&lt;=0,0,IF(J116-J$5&gt;12, -6, CEILING(-0.5*(J116-J$5),-0.5))))&lt;(-I116),-I116,IF(J116-J$5&lt;=0,0,IF(J116-J$5&gt;12, -6, CEILING(-0.5*(J116-J$5),-0.5))))</f>
        <v>0</v>
      </c>
      <c r="L116" s="43">
        <f>I116+K116</f>
        <v>0</v>
      </c>
      <c r="M116" s="253">
        <f>H116+L116</f>
        <v>0</v>
      </c>
      <c r="N116" s="2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</row>
    <row r="117" spans="1:26" ht="21.75" customHeight="1" x14ac:dyDescent="0.35">
      <c r="A117" s="251">
        <v>112</v>
      </c>
      <c r="B117" s="251">
        <v>64</v>
      </c>
      <c r="C117" s="252">
        <f t="array" ref="C117:D117">VLOOKUP(A117,'M. List'!$A$5:$E$124,{3,4},0)</f>
        <v>0</v>
      </c>
      <c r="D117" s="252" t="str">
        <v>T19</v>
      </c>
      <c r="E117" s="253"/>
      <c r="F117" s="254"/>
      <c r="G117" s="255">
        <f>IF((IF(F117-F$5&lt;=0,0,IF(F117-F$5&gt;12, -6, CEILING(-0.5*(F117-F$5),-0.5))))&lt;(-E117),-E117,IF(F117-F$5&lt;=0,0,IF(F117-F$5&gt;12, -6, CEILING(-0.5*(F117-F$5),-0.5))))</f>
        <v>0</v>
      </c>
      <c r="H117" s="43">
        <f>E117+G117</f>
        <v>0</v>
      </c>
      <c r="I117" s="253"/>
      <c r="J117" s="254"/>
      <c r="K117" s="255">
        <f>IF((IF(J117-J$5&lt;=0,0,IF(J117-J$5&gt;12, -6, CEILING(-0.5*(J117-J$5),-0.5))))&lt;(-I117),-I117,IF(J117-J$5&lt;=0,0,IF(J117-J$5&gt;12, -6, CEILING(-0.5*(J117-J$5),-0.5))))</f>
        <v>0</v>
      </c>
      <c r="L117" s="43">
        <f>I117+K117</f>
        <v>0</v>
      </c>
      <c r="M117" s="253">
        <f>H117+L117</f>
        <v>0</v>
      </c>
      <c r="N117" s="2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</row>
    <row r="118" spans="1:26" ht="21.75" customHeight="1" x14ac:dyDescent="0.35">
      <c r="A118" s="251">
        <v>113</v>
      </c>
      <c r="B118" s="251">
        <v>65</v>
      </c>
      <c r="C118" s="252">
        <f t="array" ref="C118:D118">VLOOKUP(A118,'M. List'!$A$5:$E$124,{3,4},0)</f>
        <v>0</v>
      </c>
      <c r="D118" s="252" t="str">
        <v>T19</v>
      </c>
      <c r="E118" s="253"/>
      <c r="F118" s="254"/>
      <c r="G118" s="255">
        <f>IF((IF(F118-F$5&lt;=0,0,IF(F118-F$5&gt;12, -6, CEILING(-0.5*(F118-F$5),-0.5))))&lt;(-E118),-E118,IF(F118-F$5&lt;=0,0,IF(F118-F$5&gt;12, -6, CEILING(-0.5*(F118-F$5),-0.5))))</f>
        <v>0</v>
      </c>
      <c r="H118" s="43">
        <f>E118+G118</f>
        <v>0</v>
      </c>
      <c r="I118" s="253"/>
      <c r="J118" s="254"/>
      <c r="K118" s="255">
        <f>IF((IF(J118-J$5&lt;=0,0,IF(J118-J$5&gt;12, -6, CEILING(-0.5*(J118-J$5),-0.5))))&lt;(-I118),-I118,IF(J118-J$5&lt;=0,0,IF(J118-J$5&gt;12, -6, CEILING(-0.5*(J118-J$5),-0.5))))</f>
        <v>0</v>
      </c>
      <c r="L118" s="43">
        <f>I118+K118</f>
        <v>0</v>
      </c>
      <c r="M118" s="253">
        <f>H118+L118</f>
        <v>0</v>
      </c>
      <c r="N118" s="2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</row>
    <row r="119" spans="1:26" ht="21.75" customHeight="1" x14ac:dyDescent="0.35">
      <c r="A119" s="251">
        <v>114</v>
      </c>
      <c r="B119" s="257" t="s">
        <v>18</v>
      </c>
      <c r="C119" s="258" t="s">
        <v>160</v>
      </c>
      <c r="D119" s="259"/>
      <c r="E119" s="51">
        <f t="shared" ref="E119" si="47">SUM(E114:E118)</f>
        <v>0</v>
      </c>
      <c r="F119" s="51"/>
      <c r="G119" s="260"/>
      <c r="H119" s="51">
        <f t="shared" ref="H119:I119" si="48">SUM(H114:H118)</f>
        <v>0</v>
      </c>
      <c r="I119" s="51">
        <f t="shared" si="48"/>
        <v>0</v>
      </c>
      <c r="J119" s="261"/>
      <c r="K119" s="260"/>
      <c r="L119" s="261">
        <f t="shared" ref="L119:M119" si="49">SUM(L114:L118)</f>
        <v>0</v>
      </c>
      <c r="M119" s="51">
        <f t="shared" si="49"/>
        <v>0</v>
      </c>
      <c r="N119" s="262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</row>
    <row r="120" spans="1:26" ht="21.75" customHeight="1" x14ac:dyDescent="0.35">
      <c r="A120" s="251">
        <v>115</v>
      </c>
      <c r="B120" s="251">
        <v>66</v>
      </c>
      <c r="C120" s="252">
        <f t="array" ref="C120:D120">VLOOKUP(A120,'M. List'!$A$5:$E$124,{3,4},0)</f>
        <v>0</v>
      </c>
      <c r="D120" s="252" t="str">
        <v>T20</v>
      </c>
      <c r="E120" s="253"/>
      <c r="F120" s="254"/>
      <c r="G120" s="255">
        <f>IF((IF(F120-F$5&lt;=0,0,IF(F120-F$5&gt;12, -6, CEILING(-0.5*(F120-F$5),-0.5))))&lt;(-E120),-E120,IF(F120-F$5&lt;=0,0,IF(F120-F$5&gt;12, -6, CEILING(-0.5*(F120-F$5),-0.5))))</f>
        <v>0</v>
      </c>
      <c r="H120" s="43">
        <f>E120+G120</f>
        <v>0</v>
      </c>
      <c r="I120" s="253"/>
      <c r="J120" s="254"/>
      <c r="K120" s="255">
        <f>IF((IF(J120-J$5&lt;=0,0,IF(J120-J$5&gt;12, -6, CEILING(-0.5*(J120-J$5),-0.5))))&lt;(-I120),-I120,IF(J120-J$5&lt;=0,0,IF(J120-J$5&gt;12, -6, CEILING(-0.5*(J120-J$5),-0.5))))</f>
        <v>0</v>
      </c>
      <c r="L120" s="43">
        <f>I120+K120</f>
        <v>0</v>
      </c>
      <c r="M120" s="253">
        <f>H120+L120</f>
        <v>0</v>
      </c>
      <c r="N120" s="2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</row>
    <row r="121" spans="1:26" ht="21.75" customHeight="1" x14ac:dyDescent="0.35">
      <c r="A121" s="251">
        <v>116</v>
      </c>
      <c r="B121" s="251">
        <v>67</v>
      </c>
      <c r="C121" s="252">
        <f t="array" ref="C121:D121">VLOOKUP(A121,'M. List'!$A$5:$E$124,{3,4},0)</f>
        <v>0</v>
      </c>
      <c r="D121" s="252" t="str">
        <v>T20</v>
      </c>
      <c r="E121" s="253"/>
      <c r="F121" s="254"/>
      <c r="G121" s="255">
        <f>IF((IF(F121-F$5&lt;=0,0,IF(F121-F$5&gt;12, -6, CEILING(-0.5*(F121-F$5),-0.5))))&lt;(-E121),-E121,IF(F121-F$5&lt;=0,0,IF(F121-F$5&gt;12, -6, CEILING(-0.5*(F121-F$5),-0.5))))</f>
        <v>0</v>
      </c>
      <c r="H121" s="43">
        <f>E121+G121</f>
        <v>0</v>
      </c>
      <c r="I121" s="253"/>
      <c r="J121" s="254"/>
      <c r="K121" s="255">
        <f>IF((IF(J121-J$5&lt;=0,0,IF(J121-J$5&gt;12, -6, CEILING(-0.5*(J121-J$5),-0.5))))&lt;(-I121),-I121,IF(J121-J$5&lt;=0,0,IF(J121-J$5&gt;12, -6, CEILING(-0.5*(J121-J$5),-0.5))))</f>
        <v>0</v>
      </c>
      <c r="L121" s="43">
        <f>I121+K121</f>
        <v>0</v>
      </c>
      <c r="M121" s="253">
        <f>H121+L121</f>
        <v>0</v>
      </c>
      <c r="N121" s="2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</row>
    <row r="122" spans="1:26" ht="21.75" customHeight="1" x14ac:dyDescent="0.35">
      <c r="A122" s="251">
        <v>117</v>
      </c>
      <c r="B122" s="251">
        <v>68</v>
      </c>
      <c r="C122" s="252">
        <f t="array" ref="C122:D122">VLOOKUP(A122,'M. List'!$A$5:$E$124,{3,4},0)</f>
        <v>0</v>
      </c>
      <c r="D122" s="252" t="str">
        <v>T20</v>
      </c>
      <c r="E122" s="253"/>
      <c r="F122" s="254"/>
      <c r="G122" s="255">
        <f>IF((IF(F122-F$5&lt;=0,0,IF(F122-F$5&gt;12, -6, CEILING(-0.5*(F122-F$5),-0.5))))&lt;(-E122),-E122,IF(F122-F$5&lt;=0,0,IF(F122-F$5&gt;12, -6, CEILING(-0.5*(F122-F$5),-0.5))))</f>
        <v>0</v>
      </c>
      <c r="H122" s="43">
        <f>E122+G122</f>
        <v>0</v>
      </c>
      <c r="I122" s="253"/>
      <c r="J122" s="254"/>
      <c r="K122" s="255">
        <f>IF((IF(J122-J$5&lt;=0,0,IF(J122-J$5&gt;12, -6, CEILING(-0.5*(J122-J$5),-0.5))))&lt;(-I122),-I122,IF(J122-J$5&lt;=0,0,IF(J122-J$5&gt;12, -6, CEILING(-0.5*(J122-J$5),-0.5))))</f>
        <v>0</v>
      </c>
      <c r="L122" s="43">
        <f>I122+K122</f>
        <v>0</v>
      </c>
      <c r="M122" s="253">
        <f>H122+L122</f>
        <v>0</v>
      </c>
      <c r="N122" s="2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</row>
    <row r="123" spans="1:26" ht="21.75" customHeight="1" x14ac:dyDescent="0.35">
      <c r="A123" s="251">
        <v>118</v>
      </c>
      <c r="B123" s="251">
        <v>69</v>
      </c>
      <c r="C123" s="252">
        <f t="array" ref="C123:D123">VLOOKUP(A123,'M. List'!$A$5:$E$124,{3,4},0)</f>
        <v>0</v>
      </c>
      <c r="D123" s="252" t="str">
        <v>T20</v>
      </c>
      <c r="E123" s="253"/>
      <c r="F123" s="254"/>
      <c r="G123" s="255">
        <f>IF((IF(F123-F$5&lt;=0,0,IF(F123-F$5&gt;12, -6, CEILING(-0.5*(F123-F$5),-0.5))))&lt;(-E123),-E123,IF(F123-F$5&lt;=0,0,IF(F123-F$5&gt;12, -6, CEILING(-0.5*(F123-F$5),-0.5))))</f>
        <v>0</v>
      </c>
      <c r="H123" s="43">
        <f>E123+G123</f>
        <v>0</v>
      </c>
      <c r="I123" s="253"/>
      <c r="J123" s="254"/>
      <c r="K123" s="255">
        <f>IF((IF(J123-J$5&lt;=0,0,IF(J123-J$5&gt;12, -6, CEILING(-0.5*(J123-J$5),-0.5))))&lt;(-I123),-I123,IF(J123-J$5&lt;=0,0,IF(J123-J$5&gt;12, -6, CEILING(-0.5*(J123-J$5),-0.5))))</f>
        <v>0</v>
      </c>
      <c r="L123" s="43">
        <f>I123+K123</f>
        <v>0</v>
      </c>
      <c r="M123" s="253">
        <f>H123+L123</f>
        <v>0</v>
      </c>
      <c r="N123" s="2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</row>
    <row r="124" spans="1:26" ht="21.75" customHeight="1" x14ac:dyDescent="0.35">
      <c r="A124" s="251">
        <v>119</v>
      </c>
      <c r="B124" s="251">
        <v>70</v>
      </c>
      <c r="C124" s="252">
        <f t="array" ref="C124:D124">VLOOKUP(A124,'M. List'!$A$5:$E$124,{3,4},0)</f>
        <v>0</v>
      </c>
      <c r="D124" s="252" t="str">
        <v>T20</v>
      </c>
      <c r="E124" s="253"/>
      <c r="F124" s="254"/>
      <c r="G124" s="255">
        <f>IF((IF(F124-F$5&lt;=0,0,IF(F124-F$5&gt;12, -6, CEILING(-0.5*(F124-F$5),-0.5))))&lt;(-E124),-E124,IF(F124-F$5&lt;=0,0,IF(F124-F$5&gt;12, -6, CEILING(-0.5*(F124-F$5),-0.5))))</f>
        <v>0</v>
      </c>
      <c r="H124" s="43">
        <f>E124+G124</f>
        <v>0</v>
      </c>
      <c r="I124" s="253"/>
      <c r="J124" s="254"/>
      <c r="K124" s="255">
        <f>IF((IF(J124-J$5&lt;=0,0,IF(J124-J$5&gt;12, -6, CEILING(-0.5*(J124-J$5),-0.5))))&lt;(-I124),-I124,IF(J124-J$5&lt;=0,0,IF(J124-J$5&gt;12, -6, CEILING(-0.5*(J124-J$5),-0.5))))</f>
        <v>0</v>
      </c>
      <c r="L124" s="43">
        <f>I124+K124</f>
        <v>0</v>
      </c>
      <c r="M124" s="253">
        <f>H124+L124</f>
        <v>0</v>
      </c>
      <c r="N124" s="2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</row>
    <row r="125" spans="1:26" ht="21.75" customHeight="1" x14ac:dyDescent="0.35">
      <c r="A125" s="251">
        <v>120</v>
      </c>
      <c r="B125" s="257" t="s">
        <v>18</v>
      </c>
      <c r="C125" s="258" t="s">
        <v>161</v>
      </c>
      <c r="D125" s="259"/>
      <c r="E125" s="51">
        <f t="shared" ref="E125" si="50">SUM(E120:E124)</f>
        <v>0</v>
      </c>
      <c r="F125" s="51"/>
      <c r="G125" s="260"/>
      <c r="H125" s="51">
        <f t="shared" ref="H125:I125" si="51">SUM(H120:H124)</f>
        <v>0</v>
      </c>
      <c r="I125" s="51">
        <f t="shared" si="51"/>
        <v>0</v>
      </c>
      <c r="J125" s="261"/>
      <c r="K125" s="260"/>
      <c r="L125" s="261">
        <f t="shared" ref="L125:M125" si="52">SUM(L120:L124)</f>
        <v>0</v>
      </c>
      <c r="M125" s="51">
        <f t="shared" si="52"/>
        <v>0</v>
      </c>
      <c r="N125" s="262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</row>
    <row r="126" spans="1:26" ht="14.25" customHeight="1" x14ac:dyDescent="0.35">
      <c r="A126" s="19"/>
      <c r="B126" s="19"/>
      <c r="C126" s="1"/>
      <c r="D126" s="19"/>
      <c r="E126" s="1"/>
      <c r="F126" s="1"/>
      <c r="G126" s="263"/>
      <c r="H126" s="1"/>
      <c r="I126" s="1"/>
      <c r="J126" s="1"/>
      <c r="K126" s="263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 x14ac:dyDescent="0.35">
      <c r="A127" s="19"/>
      <c r="B127" s="19"/>
      <c r="C127" s="1"/>
      <c r="D127" s="19"/>
      <c r="E127" s="1"/>
      <c r="F127" s="1"/>
      <c r="G127" s="263"/>
      <c r="H127" s="1"/>
      <c r="I127" s="1"/>
      <c r="J127" s="1"/>
      <c r="K127" s="263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 x14ac:dyDescent="0.35">
      <c r="A128" s="19"/>
      <c r="B128" s="19"/>
      <c r="C128" s="1"/>
      <c r="D128" s="19"/>
      <c r="E128" s="1"/>
      <c r="F128" s="1"/>
      <c r="G128" s="263"/>
      <c r="H128" s="1"/>
      <c r="I128" s="1"/>
      <c r="J128" s="1"/>
      <c r="K128" s="263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 x14ac:dyDescent="0.35">
      <c r="A129" s="19"/>
      <c r="B129" s="19"/>
      <c r="C129" s="1"/>
      <c r="D129" s="19"/>
      <c r="E129" s="1"/>
      <c r="F129" s="1"/>
      <c r="G129" s="263"/>
      <c r="H129" s="1"/>
      <c r="I129" s="1"/>
      <c r="J129" s="1"/>
      <c r="K129" s="263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 x14ac:dyDescent="0.35">
      <c r="A130" s="19"/>
      <c r="B130" s="19"/>
      <c r="C130" s="1"/>
      <c r="D130" s="19"/>
      <c r="E130" s="1"/>
      <c r="F130" s="1"/>
      <c r="G130" s="263"/>
      <c r="H130" s="1"/>
      <c r="I130" s="1"/>
      <c r="J130" s="1"/>
      <c r="K130" s="263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 x14ac:dyDescent="0.35">
      <c r="A131" s="19"/>
      <c r="B131" s="19"/>
      <c r="C131" s="1"/>
      <c r="D131" s="19"/>
      <c r="E131" s="1"/>
      <c r="F131" s="1"/>
      <c r="G131" s="263"/>
      <c r="H131" s="1"/>
      <c r="I131" s="1"/>
      <c r="J131" s="1"/>
      <c r="K131" s="263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 x14ac:dyDescent="0.35">
      <c r="A132" s="19"/>
      <c r="B132" s="19"/>
      <c r="C132" s="1"/>
      <c r="D132" s="19"/>
      <c r="E132" s="1"/>
      <c r="F132" s="1"/>
      <c r="G132" s="263"/>
      <c r="H132" s="1"/>
      <c r="I132" s="1"/>
      <c r="J132" s="1"/>
      <c r="K132" s="263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 x14ac:dyDescent="0.35">
      <c r="A133" s="19"/>
      <c r="B133" s="19"/>
      <c r="C133" s="1"/>
      <c r="D133" s="19"/>
      <c r="E133" s="1"/>
      <c r="F133" s="1"/>
      <c r="G133" s="263"/>
      <c r="H133" s="1"/>
      <c r="I133" s="1"/>
      <c r="J133" s="1"/>
      <c r="K133" s="263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 x14ac:dyDescent="0.35">
      <c r="A134" s="19"/>
      <c r="B134" s="19"/>
      <c r="C134" s="1"/>
      <c r="D134" s="19"/>
      <c r="E134" s="1"/>
      <c r="F134" s="1"/>
      <c r="G134" s="263"/>
      <c r="H134" s="1"/>
      <c r="I134" s="1"/>
      <c r="J134" s="1"/>
      <c r="K134" s="263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 x14ac:dyDescent="0.35">
      <c r="A135" s="19"/>
      <c r="B135" s="19"/>
      <c r="C135" s="1"/>
      <c r="D135" s="19"/>
      <c r="E135" s="1"/>
      <c r="F135" s="1"/>
      <c r="G135" s="263"/>
      <c r="H135" s="1"/>
      <c r="I135" s="1"/>
      <c r="J135" s="1"/>
      <c r="K135" s="263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 x14ac:dyDescent="0.35">
      <c r="A136" s="19"/>
      <c r="B136" s="19"/>
      <c r="C136" s="1"/>
      <c r="D136" s="19"/>
      <c r="E136" s="1"/>
      <c r="F136" s="1"/>
      <c r="G136" s="263"/>
      <c r="H136" s="1"/>
      <c r="I136" s="1"/>
      <c r="J136" s="1"/>
      <c r="K136" s="263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 x14ac:dyDescent="0.35">
      <c r="A137" s="19"/>
      <c r="B137" s="19"/>
      <c r="C137" s="1"/>
      <c r="D137" s="19"/>
      <c r="E137" s="1"/>
      <c r="F137" s="1"/>
      <c r="G137" s="263"/>
      <c r="H137" s="1"/>
      <c r="I137" s="1"/>
      <c r="J137" s="1"/>
      <c r="K137" s="263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 x14ac:dyDescent="0.35">
      <c r="A138" s="19"/>
      <c r="B138" s="19"/>
      <c r="C138" s="1"/>
      <c r="D138" s="19"/>
      <c r="E138" s="1"/>
      <c r="F138" s="1"/>
      <c r="G138" s="263"/>
      <c r="H138" s="1"/>
      <c r="I138" s="1"/>
      <c r="J138" s="1"/>
      <c r="K138" s="263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 x14ac:dyDescent="0.35">
      <c r="A139" s="19"/>
      <c r="B139" s="19"/>
      <c r="C139" s="1"/>
      <c r="D139" s="19"/>
      <c r="E139" s="1"/>
      <c r="F139" s="1"/>
      <c r="G139" s="263"/>
      <c r="H139" s="1"/>
      <c r="I139" s="1"/>
      <c r="J139" s="1"/>
      <c r="K139" s="263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 x14ac:dyDescent="0.35">
      <c r="A140" s="19"/>
      <c r="B140" s="19"/>
      <c r="C140" s="1"/>
      <c r="D140" s="19"/>
      <c r="E140" s="1"/>
      <c r="F140" s="1"/>
      <c r="G140" s="263"/>
      <c r="H140" s="1"/>
      <c r="I140" s="1"/>
      <c r="J140" s="1"/>
      <c r="K140" s="263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 x14ac:dyDescent="0.35">
      <c r="A141" s="19"/>
      <c r="B141" s="19"/>
      <c r="C141" s="1"/>
      <c r="D141" s="19"/>
      <c r="E141" s="1"/>
      <c r="F141" s="1"/>
      <c r="G141" s="263"/>
      <c r="H141" s="1"/>
      <c r="I141" s="1"/>
      <c r="J141" s="1"/>
      <c r="K141" s="263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 x14ac:dyDescent="0.35">
      <c r="A142" s="19"/>
      <c r="B142" s="19"/>
      <c r="C142" s="1"/>
      <c r="D142" s="19"/>
      <c r="E142" s="1"/>
      <c r="F142" s="1"/>
      <c r="G142" s="263"/>
      <c r="H142" s="1"/>
      <c r="I142" s="1"/>
      <c r="J142" s="1"/>
      <c r="K142" s="263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 x14ac:dyDescent="0.35">
      <c r="A143" s="19"/>
      <c r="B143" s="19"/>
      <c r="C143" s="1"/>
      <c r="D143" s="19"/>
      <c r="E143" s="1"/>
      <c r="F143" s="1"/>
      <c r="G143" s="263"/>
      <c r="H143" s="1"/>
      <c r="I143" s="1"/>
      <c r="J143" s="1"/>
      <c r="K143" s="263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 x14ac:dyDescent="0.35">
      <c r="A144" s="19"/>
      <c r="B144" s="19"/>
      <c r="C144" s="1"/>
      <c r="D144" s="19"/>
      <c r="E144" s="1"/>
      <c r="F144" s="1"/>
      <c r="G144" s="263"/>
      <c r="H144" s="1"/>
      <c r="I144" s="1"/>
      <c r="J144" s="1"/>
      <c r="K144" s="263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 x14ac:dyDescent="0.35">
      <c r="A145" s="19"/>
      <c r="B145" s="19"/>
      <c r="C145" s="1"/>
      <c r="D145" s="19"/>
      <c r="E145" s="1"/>
      <c r="F145" s="1"/>
      <c r="G145" s="263"/>
      <c r="H145" s="1"/>
      <c r="I145" s="1"/>
      <c r="J145" s="1"/>
      <c r="K145" s="263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 x14ac:dyDescent="0.35">
      <c r="A146" s="19"/>
      <c r="B146" s="19"/>
      <c r="C146" s="1"/>
      <c r="D146" s="19"/>
      <c r="E146" s="1"/>
      <c r="F146" s="1"/>
      <c r="G146" s="263"/>
      <c r="H146" s="1"/>
      <c r="I146" s="1"/>
      <c r="J146" s="1"/>
      <c r="K146" s="263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 x14ac:dyDescent="0.35">
      <c r="A147" s="19"/>
      <c r="B147" s="19"/>
      <c r="C147" s="1"/>
      <c r="D147" s="19"/>
      <c r="E147" s="1"/>
      <c r="F147" s="1"/>
      <c r="G147" s="263"/>
      <c r="H147" s="1"/>
      <c r="I147" s="1"/>
      <c r="J147" s="1"/>
      <c r="K147" s="263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 x14ac:dyDescent="0.35">
      <c r="A148" s="19"/>
      <c r="B148" s="19"/>
      <c r="C148" s="1"/>
      <c r="D148" s="19"/>
      <c r="E148" s="1"/>
      <c r="F148" s="1"/>
      <c r="G148" s="263"/>
      <c r="H148" s="1"/>
      <c r="I148" s="1"/>
      <c r="J148" s="1"/>
      <c r="K148" s="263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 x14ac:dyDescent="0.35">
      <c r="A149" s="19"/>
      <c r="B149" s="19"/>
      <c r="C149" s="1"/>
      <c r="D149" s="19"/>
      <c r="E149" s="1"/>
      <c r="F149" s="1"/>
      <c r="G149" s="263"/>
      <c r="H149" s="1"/>
      <c r="I149" s="1"/>
      <c r="J149" s="1"/>
      <c r="K149" s="263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 x14ac:dyDescent="0.35">
      <c r="A150" s="19"/>
      <c r="B150" s="19"/>
      <c r="C150" s="1"/>
      <c r="D150" s="19"/>
      <c r="E150" s="1"/>
      <c r="F150" s="1"/>
      <c r="G150" s="263"/>
      <c r="H150" s="1"/>
      <c r="I150" s="1"/>
      <c r="J150" s="1"/>
      <c r="K150" s="263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 x14ac:dyDescent="0.35">
      <c r="A151" s="19"/>
      <c r="B151" s="19"/>
      <c r="C151" s="1"/>
      <c r="D151" s="19"/>
      <c r="E151" s="1"/>
      <c r="F151" s="1"/>
      <c r="G151" s="263"/>
      <c r="H151" s="1"/>
      <c r="I151" s="1"/>
      <c r="J151" s="1"/>
      <c r="K151" s="263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35">
      <c r="A152" s="19"/>
      <c r="B152" s="19"/>
      <c r="C152" s="1"/>
      <c r="D152" s="19"/>
      <c r="E152" s="1"/>
      <c r="F152" s="1"/>
      <c r="G152" s="263"/>
      <c r="H152" s="1"/>
      <c r="I152" s="1"/>
      <c r="J152" s="1"/>
      <c r="K152" s="263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 x14ac:dyDescent="0.35">
      <c r="A153" s="19"/>
      <c r="B153" s="19"/>
      <c r="C153" s="1"/>
      <c r="D153" s="19"/>
      <c r="E153" s="1"/>
      <c r="F153" s="1"/>
      <c r="G153" s="263"/>
      <c r="H153" s="1"/>
      <c r="I153" s="1"/>
      <c r="J153" s="1"/>
      <c r="K153" s="263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 x14ac:dyDescent="0.35">
      <c r="A154" s="19"/>
      <c r="B154" s="19"/>
      <c r="C154" s="1"/>
      <c r="D154" s="19"/>
      <c r="E154" s="1"/>
      <c r="F154" s="1"/>
      <c r="G154" s="263"/>
      <c r="H154" s="1"/>
      <c r="I154" s="1"/>
      <c r="J154" s="1"/>
      <c r="K154" s="263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 x14ac:dyDescent="0.35">
      <c r="A155" s="19"/>
      <c r="B155" s="19"/>
      <c r="C155" s="1"/>
      <c r="D155" s="19"/>
      <c r="E155" s="1"/>
      <c r="F155" s="1"/>
      <c r="G155" s="263"/>
      <c r="H155" s="1"/>
      <c r="I155" s="1"/>
      <c r="J155" s="1"/>
      <c r="K155" s="263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 x14ac:dyDescent="0.35">
      <c r="A156" s="19"/>
      <c r="B156" s="19"/>
      <c r="C156" s="1"/>
      <c r="D156" s="19"/>
      <c r="E156" s="1"/>
      <c r="F156" s="1"/>
      <c r="G156" s="263"/>
      <c r="H156" s="1"/>
      <c r="I156" s="1"/>
      <c r="J156" s="1"/>
      <c r="K156" s="263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 x14ac:dyDescent="0.35">
      <c r="A157" s="19"/>
      <c r="B157" s="19"/>
      <c r="C157" s="1"/>
      <c r="D157" s="19"/>
      <c r="E157" s="1"/>
      <c r="F157" s="1"/>
      <c r="G157" s="263"/>
      <c r="H157" s="1"/>
      <c r="I157" s="1"/>
      <c r="J157" s="1"/>
      <c r="K157" s="263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 x14ac:dyDescent="0.35">
      <c r="A158" s="19"/>
      <c r="B158" s="19"/>
      <c r="C158" s="1"/>
      <c r="D158" s="19"/>
      <c r="E158" s="1"/>
      <c r="F158" s="1"/>
      <c r="G158" s="263"/>
      <c r="H158" s="1"/>
      <c r="I158" s="1"/>
      <c r="J158" s="1"/>
      <c r="K158" s="263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 x14ac:dyDescent="0.35">
      <c r="A159" s="19"/>
      <c r="B159" s="19"/>
      <c r="C159" s="1"/>
      <c r="D159" s="19"/>
      <c r="E159" s="1"/>
      <c r="F159" s="1"/>
      <c r="G159" s="263"/>
      <c r="H159" s="1"/>
      <c r="I159" s="1"/>
      <c r="J159" s="1"/>
      <c r="K159" s="263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 x14ac:dyDescent="0.35">
      <c r="A160" s="19"/>
      <c r="B160" s="19"/>
      <c r="C160" s="1"/>
      <c r="D160" s="19"/>
      <c r="E160" s="1"/>
      <c r="F160" s="1"/>
      <c r="G160" s="263"/>
      <c r="H160" s="1"/>
      <c r="I160" s="1"/>
      <c r="J160" s="1"/>
      <c r="K160" s="263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 x14ac:dyDescent="0.35">
      <c r="A161" s="19"/>
      <c r="B161" s="19"/>
      <c r="C161" s="1"/>
      <c r="D161" s="19"/>
      <c r="E161" s="1"/>
      <c r="F161" s="1"/>
      <c r="G161" s="263"/>
      <c r="H161" s="1"/>
      <c r="I161" s="1"/>
      <c r="J161" s="1"/>
      <c r="K161" s="263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 x14ac:dyDescent="0.35">
      <c r="A162" s="19"/>
      <c r="B162" s="19"/>
      <c r="C162" s="1"/>
      <c r="D162" s="19"/>
      <c r="E162" s="1"/>
      <c r="F162" s="1"/>
      <c r="G162" s="263"/>
      <c r="H162" s="1"/>
      <c r="I162" s="1"/>
      <c r="J162" s="1"/>
      <c r="K162" s="263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 x14ac:dyDescent="0.35">
      <c r="A163" s="19"/>
      <c r="B163" s="19"/>
      <c r="C163" s="1"/>
      <c r="D163" s="19"/>
      <c r="E163" s="1"/>
      <c r="F163" s="1"/>
      <c r="G163" s="263"/>
      <c r="H163" s="1"/>
      <c r="I163" s="1"/>
      <c r="J163" s="1"/>
      <c r="K163" s="263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 x14ac:dyDescent="0.35">
      <c r="A164" s="19"/>
      <c r="B164" s="19"/>
      <c r="C164" s="1"/>
      <c r="D164" s="19"/>
      <c r="E164" s="1"/>
      <c r="F164" s="1"/>
      <c r="G164" s="263"/>
      <c r="H164" s="1"/>
      <c r="I164" s="1"/>
      <c r="J164" s="1"/>
      <c r="K164" s="263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 x14ac:dyDescent="0.35">
      <c r="A165" s="19"/>
      <c r="B165" s="19"/>
      <c r="C165" s="1"/>
      <c r="D165" s="19"/>
      <c r="E165" s="1"/>
      <c r="F165" s="1"/>
      <c r="G165" s="263"/>
      <c r="H165" s="1"/>
      <c r="I165" s="1"/>
      <c r="J165" s="1"/>
      <c r="K165" s="263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 x14ac:dyDescent="0.35">
      <c r="A166" s="19"/>
      <c r="B166" s="19"/>
      <c r="C166" s="1"/>
      <c r="D166" s="19"/>
      <c r="E166" s="1"/>
      <c r="F166" s="1"/>
      <c r="G166" s="263"/>
      <c r="H166" s="1"/>
      <c r="I166" s="1"/>
      <c r="J166" s="1"/>
      <c r="K166" s="263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 x14ac:dyDescent="0.35">
      <c r="A167" s="19"/>
      <c r="B167" s="19"/>
      <c r="C167" s="1"/>
      <c r="D167" s="19"/>
      <c r="E167" s="1"/>
      <c r="F167" s="1"/>
      <c r="G167" s="263"/>
      <c r="H167" s="1"/>
      <c r="I167" s="1"/>
      <c r="J167" s="1"/>
      <c r="K167" s="263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 x14ac:dyDescent="0.35">
      <c r="A168" s="19"/>
      <c r="B168" s="19"/>
      <c r="C168" s="1"/>
      <c r="D168" s="19"/>
      <c r="E168" s="1"/>
      <c r="F168" s="1"/>
      <c r="G168" s="263"/>
      <c r="H168" s="1"/>
      <c r="I168" s="1"/>
      <c r="J168" s="1"/>
      <c r="K168" s="263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 x14ac:dyDescent="0.35">
      <c r="A169" s="19"/>
      <c r="B169" s="19"/>
      <c r="C169" s="1"/>
      <c r="D169" s="19"/>
      <c r="E169" s="1"/>
      <c r="F169" s="1"/>
      <c r="G169" s="263"/>
      <c r="H169" s="1"/>
      <c r="I169" s="1"/>
      <c r="J169" s="1"/>
      <c r="K169" s="263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 x14ac:dyDescent="0.35">
      <c r="A170" s="19"/>
      <c r="B170" s="19"/>
      <c r="C170" s="1"/>
      <c r="D170" s="19"/>
      <c r="E170" s="1"/>
      <c r="F170" s="1"/>
      <c r="G170" s="263"/>
      <c r="H170" s="1"/>
      <c r="I170" s="1"/>
      <c r="J170" s="1"/>
      <c r="K170" s="263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 x14ac:dyDescent="0.35">
      <c r="A171" s="19"/>
      <c r="B171" s="19"/>
      <c r="C171" s="1"/>
      <c r="D171" s="19"/>
      <c r="E171" s="1"/>
      <c r="F171" s="1"/>
      <c r="G171" s="263"/>
      <c r="H171" s="1"/>
      <c r="I171" s="1"/>
      <c r="J171" s="1"/>
      <c r="K171" s="263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 x14ac:dyDescent="0.35">
      <c r="A172" s="19"/>
      <c r="B172" s="19"/>
      <c r="C172" s="1"/>
      <c r="D172" s="19"/>
      <c r="E172" s="1"/>
      <c r="F172" s="1"/>
      <c r="G172" s="263"/>
      <c r="H172" s="1"/>
      <c r="I172" s="1"/>
      <c r="J172" s="1"/>
      <c r="K172" s="263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 x14ac:dyDescent="0.35">
      <c r="A173" s="19"/>
      <c r="B173" s="19"/>
      <c r="C173" s="1"/>
      <c r="D173" s="19"/>
      <c r="E173" s="1"/>
      <c r="F173" s="1"/>
      <c r="G173" s="263"/>
      <c r="H173" s="1"/>
      <c r="I173" s="1"/>
      <c r="J173" s="1"/>
      <c r="K173" s="263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 x14ac:dyDescent="0.35">
      <c r="A174" s="19"/>
      <c r="B174" s="19"/>
      <c r="C174" s="1"/>
      <c r="D174" s="19"/>
      <c r="E174" s="1"/>
      <c r="F174" s="1"/>
      <c r="G174" s="263"/>
      <c r="H174" s="1"/>
      <c r="I174" s="1"/>
      <c r="J174" s="1"/>
      <c r="K174" s="263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 x14ac:dyDescent="0.35">
      <c r="A175" s="19"/>
      <c r="B175" s="19"/>
      <c r="C175" s="1"/>
      <c r="D175" s="19"/>
      <c r="E175" s="1"/>
      <c r="F175" s="1"/>
      <c r="G175" s="263"/>
      <c r="H175" s="1"/>
      <c r="I175" s="1"/>
      <c r="J175" s="1"/>
      <c r="K175" s="263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 x14ac:dyDescent="0.35">
      <c r="A176" s="19"/>
      <c r="B176" s="19"/>
      <c r="C176" s="1"/>
      <c r="D176" s="19"/>
      <c r="E176" s="1"/>
      <c r="F176" s="1"/>
      <c r="G176" s="263"/>
      <c r="H176" s="1"/>
      <c r="I176" s="1"/>
      <c r="J176" s="1"/>
      <c r="K176" s="263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 x14ac:dyDescent="0.35">
      <c r="A177" s="19"/>
      <c r="B177" s="19"/>
      <c r="C177" s="1"/>
      <c r="D177" s="19"/>
      <c r="E177" s="1"/>
      <c r="F177" s="1"/>
      <c r="G177" s="263"/>
      <c r="H177" s="1"/>
      <c r="I177" s="1"/>
      <c r="J177" s="1"/>
      <c r="K177" s="263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 x14ac:dyDescent="0.35">
      <c r="A178" s="19"/>
      <c r="B178" s="19"/>
      <c r="C178" s="1"/>
      <c r="D178" s="19"/>
      <c r="E178" s="1"/>
      <c r="F178" s="1"/>
      <c r="G178" s="263"/>
      <c r="H178" s="1"/>
      <c r="I178" s="1"/>
      <c r="J178" s="1"/>
      <c r="K178" s="263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 x14ac:dyDescent="0.35">
      <c r="A179" s="19"/>
      <c r="B179" s="19"/>
      <c r="C179" s="1"/>
      <c r="D179" s="19"/>
      <c r="E179" s="1"/>
      <c r="F179" s="1"/>
      <c r="G179" s="263"/>
      <c r="H179" s="1"/>
      <c r="I179" s="1"/>
      <c r="J179" s="1"/>
      <c r="K179" s="263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 x14ac:dyDescent="0.35">
      <c r="A180" s="19"/>
      <c r="B180" s="19"/>
      <c r="C180" s="1"/>
      <c r="D180" s="19"/>
      <c r="E180" s="1"/>
      <c r="F180" s="1"/>
      <c r="G180" s="263"/>
      <c r="H180" s="1"/>
      <c r="I180" s="1"/>
      <c r="J180" s="1"/>
      <c r="K180" s="263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 x14ac:dyDescent="0.35">
      <c r="A181" s="19"/>
      <c r="B181" s="19"/>
      <c r="C181" s="1"/>
      <c r="D181" s="19"/>
      <c r="E181" s="1"/>
      <c r="F181" s="1"/>
      <c r="G181" s="263"/>
      <c r="H181" s="1"/>
      <c r="I181" s="1"/>
      <c r="J181" s="1"/>
      <c r="K181" s="263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 x14ac:dyDescent="0.35">
      <c r="A182" s="19"/>
      <c r="B182" s="19"/>
      <c r="C182" s="1"/>
      <c r="D182" s="19"/>
      <c r="E182" s="1"/>
      <c r="F182" s="1"/>
      <c r="G182" s="263"/>
      <c r="H182" s="1"/>
      <c r="I182" s="1"/>
      <c r="J182" s="1"/>
      <c r="K182" s="263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 x14ac:dyDescent="0.35">
      <c r="A183" s="19"/>
      <c r="B183" s="19"/>
      <c r="C183" s="1"/>
      <c r="D183" s="19"/>
      <c r="E183" s="1"/>
      <c r="F183" s="1"/>
      <c r="G183" s="263"/>
      <c r="H183" s="1"/>
      <c r="I183" s="1"/>
      <c r="J183" s="1"/>
      <c r="K183" s="263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 x14ac:dyDescent="0.35">
      <c r="A184" s="19"/>
      <c r="B184" s="19"/>
      <c r="C184" s="1"/>
      <c r="D184" s="19"/>
      <c r="E184" s="1"/>
      <c r="F184" s="1"/>
      <c r="G184" s="263"/>
      <c r="H184" s="1"/>
      <c r="I184" s="1"/>
      <c r="J184" s="1"/>
      <c r="K184" s="263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 x14ac:dyDescent="0.35">
      <c r="A185" s="19"/>
      <c r="B185" s="19"/>
      <c r="C185" s="1"/>
      <c r="D185" s="19"/>
      <c r="E185" s="1"/>
      <c r="F185" s="1"/>
      <c r="G185" s="263"/>
      <c r="H185" s="1"/>
      <c r="I185" s="1"/>
      <c r="J185" s="1"/>
      <c r="K185" s="263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 x14ac:dyDescent="0.35">
      <c r="A186" s="19"/>
      <c r="B186" s="19"/>
      <c r="C186" s="1"/>
      <c r="D186" s="19"/>
      <c r="E186" s="1"/>
      <c r="F186" s="1"/>
      <c r="G186" s="263"/>
      <c r="H186" s="1"/>
      <c r="I186" s="1"/>
      <c r="J186" s="1"/>
      <c r="K186" s="263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 x14ac:dyDescent="0.35">
      <c r="A187" s="19"/>
      <c r="B187" s="19"/>
      <c r="C187" s="1"/>
      <c r="D187" s="19"/>
      <c r="E187" s="1"/>
      <c r="F187" s="1"/>
      <c r="G187" s="263"/>
      <c r="H187" s="1"/>
      <c r="I187" s="1"/>
      <c r="J187" s="1"/>
      <c r="K187" s="263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 x14ac:dyDescent="0.35">
      <c r="A188" s="19"/>
      <c r="B188" s="19"/>
      <c r="C188" s="1"/>
      <c r="D188" s="19"/>
      <c r="E188" s="1"/>
      <c r="F188" s="1"/>
      <c r="G188" s="263"/>
      <c r="H188" s="1"/>
      <c r="I188" s="1"/>
      <c r="J188" s="1"/>
      <c r="K188" s="263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 x14ac:dyDescent="0.35">
      <c r="A189" s="19"/>
      <c r="B189" s="19"/>
      <c r="C189" s="1"/>
      <c r="D189" s="19"/>
      <c r="E189" s="1"/>
      <c r="F189" s="1"/>
      <c r="G189" s="263"/>
      <c r="H189" s="1"/>
      <c r="I189" s="1"/>
      <c r="J189" s="1"/>
      <c r="K189" s="263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 x14ac:dyDescent="0.35">
      <c r="A190" s="19"/>
      <c r="B190" s="19"/>
      <c r="C190" s="1"/>
      <c r="D190" s="19"/>
      <c r="E190" s="1"/>
      <c r="F190" s="1"/>
      <c r="G190" s="263"/>
      <c r="H190" s="1"/>
      <c r="I190" s="1"/>
      <c r="J190" s="1"/>
      <c r="K190" s="263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 x14ac:dyDescent="0.35">
      <c r="A191" s="19"/>
      <c r="B191" s="19"/>
      <c r="C191" s="1"/>
      <c r="D191" s="19"/>
      <c r="E191" s="1"/>
      <c r="F191" s="1"/>
      <c r="G191" s="263"/>
      <c r="H191" s="1"/>
      <c r="I191" s="1"/>
      <c r="J191" s="1"/>
      <c r="K191" s="263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 x14ac:dyDescent="0.35">
      <c r="A192" s="19"/>
      <c r="B192" s="19"/>
      <c r="C192" s="1"/>
      <c r="D192" s="19"/>
      <c r="E192" s="1"/>
      <c r="F192" s="1"/>
      <c r="G192" s="263"/>
      <c r="H192" s="1"/>
      <c r="I192" s="1"/>
      <c r="J192" s="1"/>
      <c r="K192" s="263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 x14ac:dyDescent="0.35">
      <c r="A193" s="19"/>
      <c r="B193" s="19"/>
      <c r="C193" s="1"/>
      <c r="D193" s="19"/>
      <c r="E193" s="1"/>
      <c r="F193" s="1"/>
      <c r="G193" s="263"/>
      <c r="H193" s="1"/>
      <c r="I193" s="1"/>
      <c r="J193" s="1"/>
      <c r="K193" s="263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 x14ac:dyDescent="0.35">
      <c r="A194" s="19"/>
      <c r="B194" s="19"/>
      <c r="C194" s="1"/>
      <c r="D194" s="19"/>
      <c r="E194" s="1"/>
      <c r="F194" s="1"/>
      <c r="G194" s="263"/>
      <c r="H194" s="1"/>
      <c r="I194" s="1"/>
      <c r="J194" s="1"/>
      <c r="K194" s="263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 x14ac:dyDescent="0.35">
      <c r="A195" s="19"/>
      <c r="B195" s="19"/>
      <c r="C195" s="1"/>
      <c r="D195" s="19"/>
      <c r="E195" s="1"/>
      <c r="F195" s="1"/>
      <c r="G195" s="263"/>
      <c r="H195" s="1"/>
      <c r="I195" s="1"/>
      <c r="J195" s="1"/>
      <c r="K195" s="263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 x14ac:dyDescent="0.35">
      <c r="A196" s="19"/>
      <c r="B196" s="19"/>
      <c r="C196" s="1"/>
      <c r="D196" s="19"/>
      <c r="E196" s="1"/>
      <c r="F196" s="1"/>
      <c r="G196" s="263"/>
      <c r="H196" s="1"/>
      <c r="I196" s="1"/>
      <c r="J196" s="1"/>
      <c r="K196" s="263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 x14ac:dyDescent="0.35">
      <c r="A197" s="19"/>
      <c r="B197" s="19"/>
      <c r="C197" s="1"/>
      <c r="D197" s="19"/>
      <c r="E197" s="1"/>
      <c r="F197" s="1"/>
      <c r="G197" s="263"/>
      <c r="H197" s="1"/>
      <c r="I197" s="1"/>
      <c r="J197" s="1"/>
      <c r="K197" s="263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 x14ac:dyDescent="0.35">
      <c r="A198" s="19"/>
      <c r="B198" s="19"/>
      <c r="C198" s="1"/>
      <c r="D198" s="19"/>
      <c r="E198" s="1"/>
      <c r="F198" s="1"/>
      <c r="G198" s="263"/>
      <c r="H198" s="1"/>
      <c r="I198" s="1"/>
      <c r="J198" s="1"/>
      <c r="K198" s="263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 x14ac:dyDescent="0.35">
      <c r="A199" s="19"/>
      <c r="B199" s="19"/>
      <c r="C199" s="1"/>
      <c r="D199" s="19"/>
      <c r="E199" s="1"/>
      <c r="F199" s="1"/>
      <c r="G199" s="263"/>
      <c r="H199" s="1"/>
      <c r="I199" s="1"/>
      <c r="J199" s="1"/>
      <c r="K199" s="263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 x14ac:dyDescent="0.35">
      <c r="A200" s="19"/>
      <c r="B200" s="19"/>
      <c r="C200" s="1"/>
      <c r="D200" s="19"/>
      <c r="E200" s="1"/>
      <c r="F200" s="1"/>
      <c r="G200" s="263"/>
      <c r="H200" s="1"/>
      <c r="I200" s="1"/>
      <c r="J200" s="1"/>
      <c r="K200" s="263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 x14ac:dyDescent="0.35">
      <c r="A201" s="19"/>
      <c r="B201" s="19"/>
      <c r="C201" s="1"/>
      <c r="D201" s="19"/>
      <c r="E201" s="1"/>
      <c r="F201" s="1"/>
      <c r="G201" s="263"/>
      <c r="H201" s="1"/>
      <c r="I201" s="1"/>
      <c r="J201" s="1"/>
      <c r="K201" s="263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 x14ac:dyDescent="0.35">
      <c r="A202" s="19"/>
      <c r="B202" s="19"/>
      <c r="C202" s="1"/>
      <c r="D202" s="19"/>
      <c r="E202" s="1"/>
      <c r="F202" s="1"/>
      <c r="G202" s="263"/>
      <c r="H202" s="1"/>
      <c r="I202" s="1"/>
      <c r="J202" s="1"/>
      <c r="K202" s="263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 x14ac:dyDescent="0.35">
      <c r="A203" s="19"/>
      <c r="B203" s="19"/>
      <c r="C203" s="1"/>
      <c r="D203" s="19"/>
      <c r="E203" s="1"/>
      <c r="F203" s="1"/>
      <c r="G203" s="263"/>
      <c r="H203" s="1"/>
      <c r="I203" s="1"/>
      <c r="J203" s="1"/>
      <c r="K203" s="263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 x14ac:dyDescent="0.35">
      <c r="A204" s="19"/>
      <c r="B204" s="19"/>
      <c r="C204" s="1"/>
      <c r="D204" s="19"/>
      <c r="E204" s="1"/>
      <c r="F204" s="1"/>
      <c r="G204" s="263"/>
      <c r="H204" s="1"/>
      <c r="I204" s="1"/>
      <c r="J204" s="1"/>
      <c r="K204" s="263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 x14ac:dyDescent="0.35">
      <c r="A205" s="19"/>
      <c r="B205" s="19"/>
      <c r="C205" s="1"/>
      <c r="D205" s="19"/>
      <c r="E205" s="1"/>
      <c r="F205" s="1"/>
      <c r="G205" s="263"/>
      <c r="H205" s="1"/>
      <c r="I205" s="1"/>
      <c r="J205" s="1"/>
      <c r="K205" s="263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 x14ac:dyDescent="0.35">
      <c r="A206" s="19"/>
      <c r="B206" s="19"/>
      <c r="C206" s="1"/>
      <c r="D206" s="19"/>
      <c r="E206" s="1"/>
      <c r="F206" s="1"/>
      <c r="G206" s="263"/>
      <c r="H206" s="1"/>
      <c r="I206" s="1"/>
      <c r="J206" s="1"/>
      <c r="K206" s="263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 x14ac:dyDescent="0.35">
      <c r="A207" s="19"/>
      <c r="B207" s="19"/>
      <c r="C207" s="1"/>
      <c r="D207" s="19"/>
      <c r="E207" s="1"/>
      <c r="F207" s="1"/>
      <c r="G207" s="263"/>
      <c r="H207" s="1"/>
      <c r="I207" s="1"/>
      <c r="J207" s="1"/>
      <c r="K207" s="263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 x14ac:dyDescent="0.35">
      <c r="A208" s="19"/>
      <c r="B208" s="19"/>
      <c r="C208" s="1"/>
      <c r="D208" s="19"/>
      <c r="E208" s="1"/>
      <c r="F208" s="1"/>
      <c r="G208" s="263"/>
      <c r="H208" s="1"/>
      <c r="I208" s="1"/>
      <c r="J208" s="1"/>
      <c r="K208" s="263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 x14ac:dyDescent="0.35">
      <c r="A209" s="19"/>
      <c r="B209" s="19"/>
      <c r="C209" s="1"/>
      <c r="D209" s="19"/>
      <c r="E209" s="1"/>
      <c r="F209" s="1"/>
      <c r="G209" s="263"/>
      <c r="H209" s="1"/>
      <c r="I209" s="1"/>
      <c r="J209" s="1"/>
      <c r="K209" s="263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 x14ac:dyDescent="0.35">
      <c r="A210" s="19"/>
      <c r="B210" s="19"/>
      <c r="C210" s="1"/>
      <c r="D210" s="19"/>
      <c r="E210" s="1"/>
      <c r="F210" s="1"/>
      <c r="G210" s="263"/>
      <c r="H210" s="1"/>
      <c r="I210" s="1"/>
      <c r="J210" s="1"/>
      <c r="K210" s="263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 x14ac:dyDescent="0.35">
      <c r="A211" s="19"/>
      <c r="B211" s="19"/>
      <c r="C211" s="1"/>
      <c r="D211" s="19"/>
      <c r="E211" s="1"/>
      <c r="F211" s="1"/>
      <c r="G211" s="263"/>
      <c r="H211" s="1"/>
      <c r="I211" s="1"/>
      <c r="J211" s="1"/>
      <c r="K211" s="263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 x14ac:dyDescent="0.35">
      <c r="A212" s="19"/>
      <c r="B212" s="19"/>
      <c r="C212" s="1"/>
      <c r="D212" s="19"/>
      <c r="E212" s="1"/>
      <c r="F212" s="1"/>
      <c r="G212" s="263"/>
      <c r="H212" s="1"/>
      <c r="I212" s="1"/>
      <c r="J212" s="1"/>
      <c r="K212" s="263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 x14ac:dyDescent="0.35">
      <c r="A213" s="19"/>
      <c r="B213" s="19"/>
      <c r="C213" s="1"/>
      <c r="D213" s="19"/>
      <c r="E213" s="1"/>
      <c r="F213" s="1"/>
      <c r="G213" s="263"/>
      <c r="H213" s="1"/>
      <c r="I213" s="1"/>
      <c r="J213" s="1"/>
      <c r="K213" s="263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 x14ac:dyDescent="0.35">
      <c r="A214" s="19"/>
      <c r="B214" s="19"/>
      <c r="C214" s="1"/>
      <c r="D214" s="19"/>
      <c r="E214" s="1"/>
      <c r="F214" s="1"/>
      <c r="G214" s="263"/>
      <c r="H214" s="1"/>
      <c r="I214" s="1"/>
      <c r="J214" s="1"/>
      <c r="K214" s="263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 x14ac:dyDescent="0.35">
      <c r="A215" s="19"/>
      <c r="B215" s="19"/>
      <c r="C215" s="1"/>
      <c r="D215" s="19"/>
      <c r="E215" s="1"/>
      <c r="F215" s="1"/>
      <c r="G215" s="263"/>
      <c r="H215" s="1"/>
      <c r="I215" s="1"/>
      <c r="J215" s="1"/>
      <c r="K215" s="263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35">
      <c r="A216" s="19"/>
      <c r="B216" s="19"/>
      <c r="C216" s="1"/>
      <c r="D216" s="19"/>
      <c r="E216" s="1"/>
      <c r="F216" s="1"/>
      <c r="G216" s="263"/>
      <c r="H216" s="1"/>
      <c r="I216" s="1"/>
      <c r="J216" s="1"/>
      <c r="K216" s="263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35">
      <c r="A217" s="19"/>
      <c r="B217" s="19"/>
      <c r="C217" s="1"/>
      <c r="D217" s="19"/>
      <c r="E217" s="1"/>
      <c r="F217" s="1"/>
      <c r="G217" s="263"/>
      <c r="H217" s="1"/>
      <c r="I217" s="1"/>
      <c r="J217" s="1"/>
      <c r="K217" s="263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35">
      <c r="A218" s="19"/>
      <c r="B218" s="19"/>
      <c r="C218" s="1"/>
      <c r="D218" s="19"/>
      <c r="E218" s="1"/>
      <c r="F218" s="1"/>
      <c r="G218" s="263"/>
      <c r="H218" s="1"/>
      <c r="I218" s="1"/>
      <c r="J218" s="1"/>
      <c r="K218" s="263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35">
      <c r="A219" s="19"/>
      <c r="B219" s="19"/>
      <c r="C219" s="1"/>
      <c r="D219" s="19"/>
      <c r="E219" s="1"/>
      <c r="F219" s="1"/>
      <c r="G219" s="263"/>
      <c r="H219" s="1"/>
      <c r="I219" s="1"/>
      <c r="J219" s="1"/>
      <c r="K219" s="263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35">
      <c r="A220" s="19"/>
      <c r="B220" s="19"/>
      <c r="C220" s="1"/>
      <c r="D220" s="19"/>
      <c r="E220" s="1"/>
      <c r="F220" s="1"/>
      <c r="G220" s="263"/>
      <c r="H220" s="1"/>
      <c r="I220" s="1"/>
      <c r="J220" s="1"/>
      <c r="K220" s="263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35">
      <c r="A221" s="19"/>
      <c r="B221" s="19"/>
      <c r="C221" s="1"/>
      <c r="D221" s="19"/>
      <c r="E221" s="1"/>
      <c r="F221" s="1"/>
      <c r="G221" s="263"/>
      <c r="H221" s="1"/>
      <c r="I221" s="1"/>
      <c r="J221" s="1"/>
      <c r="K221" s="263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35">
      <c r="A222" s="19"/>
      <c r="B222" s="19"/>
      <c r="C222" s="1"/>
      <c r="D222" s="19"/>
      <c r="E222" s="1"/>
      <c r="F222" s="1"/>
      <c r="G222" s="263"/>
      <c r="H222" s="1"/>
      <c r="I222" s="1"/>
      <c r="J222" s="1"/>
      <c r="K222" s="263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35">
      <c r="A223" s="19"/>
      <c r="B223" s="19"/>
      <c r="C223" s="1"/>
      <c r="D223" s="19"/>
      <c r="E223" s="1"/>
      <c r="F223" s="1"/>
      <c r="G223" s="263"/>
      <c r="H223" s="1"/>
      <c r="I223" s="1"/>
      <c r="J223" s="1"/>
      <c r="K223" s="263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35">
      <c r="A224" s="19"/>
      <c r="B224" s="19"/>
      <c r="C224" s="1"/>
      <c r="D224" s="19"/>
      <c r="E224" s="1"/>
      <c r="F224" s="1"/>
      <c r="G224" s="263"/>
      <c r="H224" s="1"/>
      <c r="I224" s="1"/>
      <c r="J224" s="1"/>
      <c r="K224" s="263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35">
      <c r="A225" s="19"/>
      <c r="B225" s="19"/>
      <c r="C225" s="1"/>
      <c r="D225" s="19"/>
      <c r="E225" s="1"/>
      <c r="F225" s="1"/>
      <c r="G225" s="263"/>
      <c r="H225" s="1"/>
      <c r="I225" s="1"/>
      <c r="J225" s="1"/>
      <c r="K225" s="263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35">
      <c r="A226" s="19"/>
      <c r="B226" s="19"/>
      <c r="C226" s="1"/>
      <c r="D226" s="19"/>
      <c r="E226" s="1"/>
      <c r="F226" s="1"/>
      <c r="G226" s="263"/>
      <c r="H226" s="1"/>
      <c r="I226" s="1"/>
      <c r="J226" s="1"/>
      <c r="K226" s="263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35">
      <c r="A227" s="19"/>
      <c r="B227" s="19"/>
      <c r="C227" s="1"/>
      <c r="D227" s="19"/>
      <c r="E227" s="1"/>
      <c r="F227" s="1"/>
      <c r="G227" s="263"/>
      <c r="H227" s="1"/>
      <c r="I227" s="1"/>
      <c r="J227" s="1"/>
      <c r="K227" s="263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35">
      <c r="A228" s="19"/>
      <c r="B228" s="19"/>
      <c r="C228" s="1"/>
      <c r="D228" s="19"/>
      <c r="E228" s="1"/>
      <c r="F228" s="1"/>
      <c r="G228" s="263"/>
      <c r="H228" s="1"/>
      <c r="I228" s="1"/>
      <c r="J228" s="1"/>
      <c r="K228" s="263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35">
      <c r="A229" s="19"/>
      <c r="B229" s="19"/>
      <c r="C229" s="1"/>
      <c r="D229" s="19"/>
      <c r="E229" s="1"/>
      <c r="F229" s="1"/>
      <c r="G229" s="263"/>
      <c r="H229" s="1"/>
      <c r="I229" s="1"/>
      <c r="J229" s="1"/>
      <c r="K229" s="263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35">
      <c r="A230" s="19"/>
      <c r="B230" s="19"/>
      <c r="C230" s="1"/>
      <c r="D230" s="19"/>
      <c r="E230" s="1"/>
      <c r="F230" s="1"/>
      <c r="G230" s="263"/>
      <c r="H230" s="1"/>
      <c r="I230" s="1"/>
      <c r="J230" s="1"/>
      <c r="K230" s="263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35">
      <c r="A231" s="19"/>
      <c r="B231" s="19"/>
      <c r="C231" s="1"/>
      <c r="D231" s="19"/>
      <c r="E231" s="1"/>
      <c r="F231" s="1"/>
      <c r="G231" s="263"/>
      <c r="H231" s="1"/>
      <c r="I231" s="1"/>
      <c r="J231" s="1"/>
      <c r="K231" s="263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35">
      <c r="A232" s="19"/>
      <c r="B232" s="19"/>
      <c r="C232" s="1"/>
      <c r="D232" s="19"/>
      <c r="E232" s="1"/>
      <c r="F232" s="1"/>
      <c r="G232" s="263"/>
      <c r="H232" s="1"/>
      <c r="I232" s="1"/>
      <c r="J232" s="1"/>
      <c r="K232" s="263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35">
      <c r="A233" s="19"/>
      <c r="B233" s="19"/>
      <c r="C233" s="1"/>
      <c r="D233" s="19"/>
      <c r="E233" s="1"/>
      <c r="F233" s="1"/>
      <c r="G233" s="263"/>
      <c r="H233" s="1"/>
      <c r="I233" s="1"/>
      <c r="J233" s="1"/>
      <c r="K233" s="263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35">
      <c r="A234" s="19"/>
      <c r="B234" s="19"/>
      <c r="C234" s="1"/>
      <c r="D234" s="19"/>
      <c r="E234" s="1"/>
      <c r="F234" s="1"/>
      <c r="G234" s="263"/>
      <c r="H234" s="1"/>
      <c r="I234" s="1"/>
      <c r="J234" s="1"/>
      <c r="K234" s="263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35">
      <c r="A235" s="19"/>
      <c r="B235" s="19"/>
      <c r="C235" s="1"/>
      <c r="D235" s="19"/>
      <c r="E235" s="1"/>
      <c r="F235" s="1"/>
      <c r="G235" s="263"/>
      <c r="H235" s="1"/>
      <c r="I235" s="1"/>
      <c r="J235" s="1"/>
      <c r="K235" s="263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35">
      <c r="A236" s="19"/>
      <c r="B236" s="19"/>
      <c r="C236" s="1"/>
      <c r="D236" s="19"/>
      <c r="E236" s="1"/>
      <c r="F236" s="1"/>
      <c r="G236" s="263"/>
      <c r="H236" s="1"/>
      <c r="I236" s="1"/>
      <c r="J236" s="1"/>
      <c r="K236" s="263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35">
      <c r="A237" s="19"/>
      <c r="B237" s="19"/>
      <c r="C237" s="1"/>
      <c r="D237" s="19"/>
      <c r="E237" s="1"/>
      <c r="F237" s="1"/>
      <c r="G237" s="263"/>
      <c r="H237" s="1"/>
      <c r="I237" s="1"/>
      <c r="J237" s="1"/>
      <c r="K237" s="263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35">
      <c r="A238" s="19"/>
      <c r="B238" s="19"/>
      <c r="C238" s="1"/>
      <c r="D238" s="19"/>
      <c r="E238" s="1"/>
      <c r="F238" s="1"/>
      <c r="G238" s="263"/>
      <c r="H238" s="1"/>
      <c r="I238" s="1"/>
      <c r="J238" s="1"/>
      <c r="K238" s="263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35">
      <c r="A239" s="19"/>
      <c r="B239" s="19"/>
      <c r="C239" s="1"/>
      <c r="D239" s="19"/>
      <c r="E239" s="1"/>
      <c r="F239" s="1"/>
      <c r="G239" s="263"/>
      <c r="H239" s="1"/>
      <c r="I239" s="1"/>
      <c r="J239" s="1"/>
      <c r="K239" s="263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35">
      <c r="A240" s="19"/>
      <c r="B240" s="19"/>
      <c r="C240" s="1"/>
      <c r="D240" s="19"/>
      <c r="E240" s="1"/>
      <c r="F240" s="1"/>
      <c r="G240" s="263"/>
      <c r="H240" s="1"/>
      <c r="I240" s="1"/>
      <c r="J240" s="1"/>
      <c r="K240" s="263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35">
      <c r="A241" s="19"/>
      <c r="B241" s="19"/>
      <c r="C241" s="1"/>
      <c r="D241" s="19"/>
      <c r="E241" s="1"/>
      <c r="F241" s="1"/>
      <c r="G241" s="263"/>
      <c r="H241" s="1"/>
      <c r="I241" s="1"/>
      <c r="J241" s="1"/>
      <c r="K241" s="263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35">
      <c r="A242" s="19"/>
      <c r="B242" s="19"/>
      <c r="C242" s="1"/>
      <c r="D242" s="19"/>
      <c r="E242" s="1"/>
      <c r="F242" s="1"/>
      <c r="G242" s="263"/>
      <c r="H242" s="1"/>
      <c r="I242" s="1"/>
      <c r="J242" s="1"/>
      <c r="K242" s="263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35">
      <c r="A243" s="19"/>
      <c r="B243" s="19"/>
      <c r="C243" s="1"/>
      <c r="D243" s="19"/>
      <c r="E243" s="1"/>
      <c r="F243" s="1"/>
      <c r="G243" s="263"/>
      <c r="H243" s="1"/>
      <c r="I243" s="1"/>
      <c r="J243" s="1"/>
      <c r="K243" s="263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35">
      <c r="A244" s="19"/>
      <c r="B244" s="19"/>
      <c r="C244" s="1"/>
      <c r="D244" s="19"/>
      <c r="E244" s="1"/>
      <c r="F244" s="1"/>
      <c r="G244" s="263"/>
      <c r="H244" s="1"/>
      <c r="I244" s="1"/>
      <c r="J244" s="1"/>
      <c r="K244" s="263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35">
      <c r="A245" s="19"/>
      <c r="B245" s="19"/>
      <c r="C245" s="1"/>
      <c r="D245" s="19"/>
      <c r="E245" s="1"/>
      <c r="F245" s="1"/>
      <c r="G245" s="263"/>
      <c r="H245" s="1"/>
      <c r="I245" s="1"/>
      <c r="J245" s="1"/>
      <c r="K245" s="263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35">
      <c r="A246" s="19"/>
      <c r="B246" s="19"/>
      <c r="C246" s="1"/>
      <c r="D246" s="19"/>
      <c r="E246" s="1"/>
      <c r="F246" s="1"/>
      <c r="G246" s="263"/>
      <c r="H246" s="1"/>
      <c r="I246" s="1"/>
      <c r="J246" s="1"/>
      <c r="K246" s="263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35">
      <c r="A247" s="19"/>
      <c r="B247" s="19"/>
      <c r="C247" s="1"/>
      <c r="D247" s="19"/>
      <c r="E247" s="1"/>
      <c r="F247" s="1"/>
      <c r="G247" s="263"/>
      <c r="H247" s="1"/>
      <c r="I247" s="1"/>
      <c r="J247" s="1"/>
      <c r="K247" s="263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35">
      <c r="A248" s="19"/>
      <c r="B248" s="19"/>
      <c r="C248" s="1"/>
      <c r="D248" s="19"/>
      <c r="E248" s="1"/>
      <c r="F248" s="1"/>
      <c r="G248" s="263"/>
      <c r="H248" s="1"/>
      <c r="I248" s="1"/>
      <c r="J248" s="1"/>
      <c r="K248" s="263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35">
      <c r="A249" s="19"/>
      <c r="B249" s="19"/>
      <c r="C249" s="1"/>
      <c r="D249" s="19"/>
      <c r="E249" s="1"/>
      <c r="F249" s="1"/>
      <c r="G249" s="263"/>
      <c r="H249" s="1"/>
      <c r="I249" s="1"/>
      <c r="J249" s="1"/>
      <c r="K249" s="263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35">
      <c r="A250" s="19"/>
      <c r="B250" s="19"/>
      <c r="C250" s="1"/>
      <c r="D250" s="19"/>
      <c r="E250" s="1"/>
      <c r="F250" s="1"/>
      <c r="G250" s="263"/>
      <c r="H250" s="1"/>
      <c r="I250" s="1"/>
      <c r="J250" s="1"/>
      <c r="K250" s="263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35">
      <c r="A251" s="19"/>
      <c r="B251" s="19"/>
      <c r="C251" s="1"/>
      <c r="D251" s="19"/>
      <c r="E251" s="1"/>
      <c r="F251" s="1"/>
      <c r="G251" s="263"/>
      <c r="H251" s="1"/>
      <c r="I251" s="1"/>
      <c r="J251" s="1"/>
      <c r="K251" s="263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35">
      <c r="A252" s="19"/>
      <c r="B252" s="19"/>
      <c r="C252" s="1"/>
      <c r="D252" s="19"/>
      <c r="E252" s="1"/>
      <c r="F252" s="1"/>
      <c r="G252" s="263"/>
      <c r="H252" s="1"/>
      <c r="I252" s="1"/>
      <c r="J252" s="1"/>
      <c r="K252" s="263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35">
      <c r="A253" s="19"/>
      <c r="B253" s="19"/>
      <c r="C253" s="1"/>
      <c r="D253" s="19"/>
      <c r="E253" s="1"/>
      <c r="F253" s="1"/>
      <c r="G253" s="263"/>
      <c r="H253" s="1"/>
      <c r="I253" s="1"/>
      <c r="J253" s="1"/>
      <c r="K253" s="263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35">
      <c r="A254" s="19"/>
      <c r="B254" s="19"/>
      <c r="C254" s="1"/>
      <c r="D254" s="19"/>
      <c r="E254" s="1"/>
      <c r="F254" s="1"/>
      <c r="G254" s="263"/>
      <c r="H254" s="1"/>
      <c r="I254" s="1"/>
      <c r="J254" s="1"/>
      <c r="K254" s="263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35">
      <c r="A255" s="19"/>
      <c r="B255" s="19"/>
      <c r="C255" s="1"/>
      <c r="D255" s="19"/>
      <c r="E255" s="1"/>
      <c r="F255" s="1"/>
      <c r="G255" s="263"/>
      <c r="H255" s="1"/>
      <c r="I255" s="1"/>
      <c r="J255" s="1"/>
      <c r="K255" s="263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35">
      <c r="A256" s="19"/>
      <c r="B256" s="19"/>
      <c r="C256" s="1"/>
      <c r="D256" s="19"/>
      <c r="E256" s="1"/>
      <c r="F256" s="1"/>
      <c r="G256" s="263"/>
      <c r="H256" s="1"/>
      <c r="I256" s="1"/>
      <c r="J256" s="1"/>
      <c r="K256" s="263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35">
      <c r="A257" s="19"/>
      <c r="B257" s="19"/>
      <c r="C257" s="1"/>
      <c r="D257" s="19"/>
      <c r="E257" s="1"/>
      <c r="F257" s="1"/>
      <c r="G257" s="263"/>
      <c r="H257" s="1"/>
      <c r="I257" s="1"/>
      <c r="J257" s="1"/>
      <c r="K257" s="263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35">
      <c r="A258" s="19"/>
      <c r="B258" s="19"/>
      <c r="C258" s="1"/>
      <c r="D258" s="19"/>
      <c r="E258" s="1"/>
      <c r="F258" s="1"/>
      <c r="G258" s="263"/>
      <c r="H258" s="1"/>
      <c r="I258" s="1"/>
      <c r="J258" s="1"/>
      <c r="K258" s="263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35">
      <c r="A259" s="19"/>
      <c r="B259" s="19"/>
      <c r="C259" s="1"/>
      <c r="D259" s="19"/>
      <c r="E259" s="1"/>
      <c r="F259" s="1"/>
      <c r="G259" s="263"/>
      <c r="H259" s="1"/>
      <c r="I259" s="1"/>
      <c r="J259" s="1"/>
      <c r="K259" s="263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35">
      <c r="A260" s="19"/>
      <c r="B260" s="19"/>
      <c r="C260" s="1"/>
      <c r="D260" s="19"/>
      <c r="E260" s="1"/>
      <c r="F260" s="1"/>
      <c r="G260" s="263"/>
      <c r="H260" s="1"/>
      <c r="I260" s="1"/>
      <c r="J260" s="1"/>
      <c r="K260" s="263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35">
      <c r="A261" s="19"/>
      <c r="B261" s="19"/>
      <c r="C261" s="1"/>
      <c r="D261" s="19"/>
      <c r="E261" s="1"/>
      <c r="F261" s="1"/>
      <c r="G261" s="263"/>
      <c r="H261" s="1"/>
      <c r="I261" s="1"/>
      <c r="J261" s="1"/>
      <c r="K261" s="263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35">
      <c r="A262" s="19"/>
      <c r="B262" s="19"/>
      <c r="C262" s="1"/>
      <c r="D262" s="19"/>
      <c r="E262" s="1"/>
      <c r="F262" s="1"/>
      <c r="G262" s="263"/>
      <c r="H262" s="1"/>
      <c r="I262" s="1"/>
      <c r="J262" s="1"/>
      <c r="K262" s="263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35">
      <c r="A263" s="19"/>
      <c r="B263" s="19"/>
      <c r="C263" s="1"/>
      <c r="D263" s="19"/>
      <c r="E263" s="1"/>
      <c r="F263" s="1"/>
      <c r="G263" s="263"/>
      <c r="H263" s="1"/>
      <c r="I263" s="1"/>
      <c r="J263" s="1"/>
      <c r="K263" s="263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35">
      <c r="A264" s="19"/>
      <c r="B264" s="19"/>
      <c r="C264" s="1"/>
      <c r="D264" s="19"/>
      <c r="E264" s="1"/>
      <c r="F264" s="1"/>
      <c r="G264" s="263"/>
      <c r="H264" s="1"/>
      <c r="I264" s="1"/>
      <c r="J264" s="1"/>
      <c r="K264" s="263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35">
      <c r="A265" s="19"/>
      <c r="B265" s="19"/>
      <c r="C265" s="1"/>
      <c r="D265" s="19"/>
      <c r="E265" s="1"/>
      <c r="F265" s="1"/>
      <c r="G265" s="263"/>
      <c r="H265" s="1"/>
      <c r="I265" s="1"/>
      <c r="J265" s="1"/>
      <c r="K265" s="263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35">
      <c r="A266" s="19"/>
      <c r="B266" s="19"/>
      <c r="C266" s="1"/>
      <c r="D266" s="19"/>
      <c r="E266" s="1"/>
      <c r="F266" s="1"/>
      <c r="G266" s="263"/>
      <c r="H266" s="1"/>
      <c r="I266" s="1"/>
      <c r="J266" s="1"/>
      <c r="K266" s="263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35">
      <c r="A267" s="19"/>
      <c r="B267" s="19"/>
      <c r="C267" s="1"/>
      <c r="D267" s="19"/>
      <c r="E267" s="1"/>
      <c r="F267" s="1"/>
      <c r="G267" s="263"/>
      <c r="H267" s="1"/>
      <c r="I267" s="1"/>
      <c r="J267" s="1"/>
      <c r="K267" s="263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35">
      <c r="A268" s="19"/>
      <c r="B268" s="19"/>
      <c r="C268" s="1"/>
      <c r="D268" s="19"/>
      <c r="E268" s="1"/>
      <c r="F268" s="1"/>
      <c r="G268" s="263"/>
      <c r="H268" s="1"/>
      <c r="I268" s="1"/>
      <c r="J268" s="1"/>
      <c r="K268" s="263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35">
      <c r="A269" s="19"/>
      <c r="B269" s="19"/>
      <c r="C269" s="1"/>
      <c r="D269" s="19"/>
      <c r="E269" s="1"/>
      <c r="F269" s="1"/>
      <c r="G269" s="263"/>
      <c r="H269" s="1"/>
      <c r="I269" s="1"/>
      <c r="J269" s="1"/>
      <c r="K269" s="263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35">
      <c r="A270" s="19"/>
      <c r="B270" s="19"/>
      <c r="C270" s="1"/>
      <c r="D270" s="19"/>
      <c r="E270" s="1"/>
      <c r="F270" s="1"/>
      <c r="G270" s="263"/>
      <c r="H270" s="1"/>
      <c r="I270" s="1"/>
      <c r="J270" s="1"/>
      <c r="K270" s="263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35">
      <c r="A271" s="19"/>
      <c r="B271" s="19"/>
      <c r="C271" s="1"/>
      <c r="D271" s="19"/>
      <c r="E271" s="1"/>
      <c r="F271" s="1"/>
      <c r="G271" s="263"/>
      <c r="H271" s="1"/>
      <c r="I271" s="1"/>
      <c r="J271" s="1"/>
      <c r="K271" s="263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35">
      <c r="A272" s="19"/>
      <c r="B272" s="19"/>
      <c r="C272" s="1"/>
      <c r="D272" s="19"/>
      <c r="E272" s="1"/>
      <c r="F272" s="1"/>
      <c r="G272" s="263"/>
      <c r="H272" s="1"/>
      <c r="I272" s="1"/>
      <c r="J272" s="1"/>
      <c r="K272" s="263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35">
      <c r="A273" s="19"/>
      <c r="B273" s="19"/>
      <c r="C273" s="1"/>
      <c r="D273" s="19"/>
      <c r="E273" s="1"/>
      <c r="F273" s="1"/>
      <c r="G273" s="263"/>
      <c r="H273" s="1"/>
      <c r="I273" s="1"/>
      <c r="J273" s="1"/>
      <c r="K273" s="263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35">
      <c r="A274" s="19"/>
      <c r="B274" s="19"/>
      <c r="C274" s="1"/>
      <c r="D274" s="19"/>
      <c r="E274" s="1"/>
      <c r="F274" s="1"/>
      <c r="G274" s="263"/>
      <c r="H274" s="1"/>
      <c r="I274" s="1"/>
      <c r="J274" s="1"/>
      <c r="K274" s="263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35">
      <c r="A275" s="19"/>
      <c r="B275" s="19"/>
      <c r="C275" s="1"/>
      <c r="D275" s="19"/>
      <c r="E275" s="1"/>
      <c r="F275" s="1"/>
      <c r="G275" s="263"/>
      <c r="H275" s="1"/>
      <c r="I275" s="1"/>
      <c r="J275" s="1"/>
      <c r="K275" s="263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35">
      <c r="A276" s="19"/>
      <c r="B276" s="19"/>
      <c r="C276" s="1"/>
      <c r="D276" s="19"/>
      <c r="E276" s="1"/>
      <c r="F276" s="1"/>
      <c r="G276" s="263"/>
      <c r="H276" s="1"/>
      <c r="I276" s="1"/>
      <c r="J276" s="1"/>
      <c r="K276" s="263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35">
      <c r="A277" s="19"/>
      <c r="B277" s="19"/>
      <c r="C277" s="1"/>
      <c r="D277" s="19"/>
      <c r="E277" s="1"/>
      <c r="F277" s="1"/>
      <c r="G277" s="263"/>
      <c r="H277" s="1"/>
      <c r="I277" s="1"/>
      <c r="J277" s="1"/>
      <c r="K277" s="263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35">
      <c r="A278" s="19"/>
      <c r="B278" s="19"/>
      <c r="C278" s="1"/>
      <c r="D278" s="19"/>
      <c r="E278" s="1"/>
      <c r="F278" s="1"/>
      <c r="G278" s="263"/>
      <c r="H278" s="1"/>
      <c r="I278" s="1"/>
      <c r="J278" s="1"/>
      <c r="K278" s="263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35">
      <c r="A279" s="19"/>
      <c r="B279" s="19"/>
      <c r="C279" s="1"/>
      <c r="D279" s="19"/>
      <c r="E279" s="1"/>
      <c r="F279" s="1"/>
      <c r="G279" s="263"/>
      <c r="H279" s="1"/>
      <c r="I279" s="1"/>
      <c r="J279" s="1"/>
      <c r="K279" s="263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35">
      <c r="A280" s="19"/>
      <c r="B280" s="19"/>
      <c r="C280" s="1"/>
      <c r="D280" s="19"/>
      <c r="E280" s="1"/>
      <c r="F280" s="1"/>
      <c r="G280" s="263"/>
      <c r="H280" s="1"/>
      <c r="I280" s="1"/>
      <c r="J280" s="1"/>
      <c r="K280" s="263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35">
      <c r="A281" s="19"/>
      <c r="B281" s="19"/>
      <c r="C281" s="1"/>
      <c r="D281" s="19"/>
      <c r="E281" s="1"/>
      <c r="F281" s="1"/>
      <c r="G281" s="263"/>
      <c r="H281" s="1"/>
      <c r="I281" s="1"/>
      <c r="J281" s="1"/>
      <c r="K281" s="263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35">
      <c r="A282" s="19"/>
      <c r="B282" s="19"/>
      <c r="C282" s="1"/>
      <c r="D282" s="19"/>
      <c r="E282" s="1"/>
      <c r="F282" s="1"/>
      <c r="G282" s="263"/>
      <c r="H282" s="1"/>
      <c r="I282" s="1"/>
      <c r="J282" s="1"/>
      <c r="K282" s="263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35">
      <c r="A283" s="19"/>
      <c r="B283" s="19"/>
      <c r="C283" s="1"/>
      <c r="D283" s="19"/>
      <c r="E283" s="1"/>
      <c r="F283" s="1"/>
      <c r="G283" s="263"/>
      <c r="H283" s="1"/>
      <c r="I283" s="1"/>
      <c r="J283" s="1"/>
      <c r="K283" s="263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35">
      <c r="A284" s="19"/>
      <c r="B284" s="19"/>
      <c r="C284" s="1"/>
      <c r="D284" s="19"/>
      <c r="E284" s="1"/>
      <c r="F284" s="1"/>
      <c r="G284" s="263"/>
      <c r="H284" s="1"/>
      <c r="I284" s="1"/>
      <c r="J284" s="1"/>
      <c r="K284" s="263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35">
      <c r="A285" s="19"/>
      <c r="B285" s="19"/>
      <c r="C285" s="1"/>
      <c r="D285" s="19"/>
      <c r="E285" s="1"/>
      <c r="F285" s="1"/>
      <c r="G285" s="263"/>
      <c r="H285" s="1"/>
      <c r="I285" s="1"/>
      <c r="J285" s="1"/>
      <c r="K285" s="263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35">
      <c r="A286" s="19"/>
      <c r="B286" s="19"/>
      <c r="C286" s="1"/>
      <c r="D286" s="19"/>
      <c r="E286" s="1"/>
      <c r="F286" s="1"/>
      <c r="G286" s="263"/>
      <c r="H286" s="1"/>
      <c r="I286" s="1"/>
      <c r="J286" s="1"/>
      <c r="K286" s="263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35">
      <c r="A287" s="19"/>
      <c r="B287" s="19"/>
      <c r="C287" s="1"/>
      <c r="D287" s="19"/>
      <c r="E287" s="1"/>
      <c r="F287" s="1"/>
      <c r="G287" s="263"/>
      <c r="H287" s="1"/>
      <c r="I287" s="1"/>
      <c r="J287" s="1"/>
      <c r="K287" s="263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35">
      <c r="A288" s="19"/>
      <c r="B288" s="19"/>
      <c r="C288" s="1"/>
      <c r="D288" s="19"/>
      <c r="E288" s="1"/>
      <c r="F288" s="1"/>
      <c r="G288" s="263"/>
      <c r="H288" s="1"/>
      <c r="I288" s="1"/>
      <c r="J288" s="1"/>
      <c r="K288" s="263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35">
      <c r="A289" s="19"/>
      <c r="B289" s="19"/>
      <c r="C289" s="1"/>
      <c r="D289" s="19"/>
      <c r="E289" s="1"/>
      <c r="F289" s="1"/>
      <c r="G289" s="263"/>
      <c r="H289" s="1"/>
      <c r="I289" s="1"/>
      <c r="J289" s="1"/>
      <c r="K289" s="263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35">
      <c r="A290" s="19"/>
      <c r="B290" s="19"/>
      <c r="C290" s="1"/>
      <c r="D290" s="19"/>
      <c r="E290" s="1"/>
      <c r="F290" s="1"/>
      <c r="G290" s="263"/>
      <c r="H290" s="1"/>
      <c r="I290" s="1"/>
      <c r="J290" s="1"/>
      <c r="K290" s="263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35">
      <c r="A291" s="19"/>
      <c r="B291" s="19"/>
      <c r="C291" s="1"/>
      <c r="D291" s="19"/>
      <c r="E291" s="1"/>
      <c r="F291" s="1"/>
      <c r="G291" s="263"/>
      <c r="H291" s="1"/>
      <c r="I291" s="1"/>
      <c r="J291" s="1"/>
      <c r="K291" s="263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35">
      <c r="A292" s="19"/>
      <c r="B292" s="19"/>
      <c r="C292" s="1"/>
      <c r="D292" s="19"/>
      <c r="E292" s="1"/>
      <c r="F292" s="1"/>
      <c r="G292" s="263"/>
      <c r="H292" s="1"/>
      <c r="I292" s="1"/>
      <c r="J292" s="1"/>
      <c r="K292" s="263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35">
      <c r="A293" s="19"/>
      <c r="B293" s="19"/>
      <c r="C293" s="1"/>
      <c r="D293" s="19"/>
      <c r="E293" s="1"/>
      <c r="F293" s="1"/>
      <c r="G293" s="263"/>
      <c r="H293" s="1"/>
      <c r="I293" s="1"/>
      <c r="J293" s="1"/>
      <c r="K293" s="263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35">
      <c r="A294" s="19"/>
      <c r="B294" s="19"/>
      <c r="C294" s="1"/>
      <c r="D294" s="19"/>
      <c r="E294" s="1"/>
      <c r="F294" s="1"/>
      <c r="G294" s="263"/>
      <c r="H294" s="1"/>
      <c r="I294" s="1"/>
      <c r="J294" s="1"/>
      <c r="K294" s="263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35">
      <c r="A295" s="19"/>
      <c r="B295" s="19"/>
      <c r="C295" s="1"/>
      <c r="D295" s="19"/>
      <c r="E295" s="1"/>
      <c r="F295" s="1"/>
      <c r="G295" s="263"/>
      <c r="H295" s="1"/>
      <c r="I295" s="1"/>
      <c r="J295" s="1"/>
      <c r="K295" s="263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35">
      <c r="A296" s="19"/>
      <c r="B296" s="19"/>
      <c r="C296" s="1"/>
      <c r="D296" s="19"/>
      <c r="E296" s="1"/>
      <c r="F296" s="1"/>
      <c r="G296" s="263"/>
      <c r="H296" s="1"/>
      <c r="I296" s="1"/>
      <c r="J296" s="1"/>
      <c r="K296" s="263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35">
      <c r="A297" s="19"/>
      <c r="B297" s="19"/>
      <c r="C297" s="1"/>
      <c r="D297" s="19"/>
      <c r="E297" s="1"/>
      <c r="F297" s="1"/>
      <c r="G297" s="263"/>
      <c r="H297" s="1"/>
      <c r="I297" s="1"/>
      <c r="J297" s="1"/>
      <c r="K297" s="263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35">
      <c r="A298" s="19"/>
      <c r="B298" s="19"/>
      <c r="C298" s="1"/>
      <c r="D298" s="19"/>
      <c r="E298" s="1"/>
      <c r="F298" s="1"/>
      <c r="G298" s="263"/>
      <c r="H298" s="1"/>
      <c r="I298" s="1"/>
      <c r="J298" s="1"/>
      <c r="K298" s="263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35">
      <c r="A299" s="19"/>
      <c r="B299" s="19"/>
      <c r="C299" s="1"/>
      <c r="D299" s="19"/>
      <c r="E299" s="1"/>
      <c r="F299" s="1"/>
      <c r="G299" s="263"/>
      <c r="H299" s="1"/>
      <c r="I299" s="1"/>
      <c r="J299" s="1"/>
      <c r="K299" s="263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35">
      <c r="A300" s="19"/>
      <c r="B300" s="19"/>
      <c r="C300" s="1"/>
      <c r="D300" s="19"/>
      <c r="E300" s="1"/>
      <c r="F300" s="1"/>
      <c r="G300" s="263"/>
      <c r="H300" s="1"/>
      <c r="I300" s="1"/>
      <c r="J300" s="1"/>
      <c r="K300" s="263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35">
      <c r="A301" s="19"/>
      <c r="B301" s="19"/>
      <c r="C301" s="1"/>
      <c r="D301" s="19"/>
      <c r="E301" s="1"/>
      <c r="F301" s="1"/>
      <c r="G301" s="263"/>
      <c r="H301" s="1"/>
      <c r="I301" s="1"/>
      <c r="J301" s="1"/>
      <c r="K301" s="263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35">
      <c r="A302" s="19"/>
      <c r="B302" s="19"/>
      <c r="C302" s="1"/>
      <c r="D302" s="19"/>
      <c r="E302" s="1"/>
      <c r="F302" s="1"/>
      <c r="G302" s="263"/>
      <c r="H302" s="1"/>
      <c r="I302" s="1"/>
      <c r="J302" s="1"/>
      <c r="K302" s="263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35">
      <c r="A303" s="19"/>
      <c r="B303" s="19"/>
      <c r="C303" s="1"/>
      <c r="D303" s="19"/>
      <c r="E303" s="1"/>
      <c r="F303" s="1"/>
      <c r="G303" s="263"/>
      <c r="H303" s="1"/>
      <c r="I303" s="1"/>
      <c r="J303" s="1"/>
      <c r="K303" s="263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35">
      <c r="A304" s="19"/>
      <c r="B304" s="19"/>
      <c r="C304" s="1"/>
      <c r="D304" s="19"/>
      <c r="E304" s="1"/>
      <c r="F304" s="1"/>
      <c r="G304" s="263"/>
      <c r="H304" s="1"/>
      <c r="I304" s="1"/>
      <c r="J304" s="1"/>
      <c r="K304" s="263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35">
      <c r="A305" s="19"/>
      <c r="B305" s="19"/>
      <c r="C305" s="1"/>
      <c r="D305" s="19"/>
      <c r="E305" s="1"/>
      <c r="F305" s="1"/>
      <c r="G305" s="263"/>
      <c r="H305" s="1"/>
      <c r="I305" s="1"/>
      <c r="J305" s="1"/>
      <c r="K305" s="263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35">
      <c r="A306" s="19"/>
      <c r="B306" s="19"/>
      <c r="C306" s="1"/>
      <c r="D306" s="19"/>
      <c r="E306" s="1"/>
      <c r="F306" s="1"/>
      <c r="G306" s="263"/>
      <c r="H306" s="1"/>
      <c r="I306" s="1"/>
      <c r="J306" s="1"/>
      <c r="K306" s="263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35">
      <c r="A307" s="19"/>
      <c r="B307" s="19"/>
      <c r="C307" s="1"/>
      <c r="D307" s="19"/>
      <c r="E307" s="1"/>
      <c r="F307" s="1"/>
      <c r="G307" s="263"/>
      <c r="H307" s="1"/>
      <c r="I307" s="1"/>
      <c r="J307" s="1"/>
      <c r="K307" s="263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35">
      <c r="A308" s="19"/>
      <c r="B308" s="19"/>
      <c r="C308" s="1"/>
      <c r="D308" s="19"/>
      <c r="E308" s="1"/>
      <c r="F308" s="1"/>
      <c r="G308" s="263"/>
      <c r="H308" s="1"/>
      <c r="I308" s="1"/>
      <c r="J308" s="1"/>
      <c r="K308" s="263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35">
      <c r="A309" s="19"/>
      <c r="B309" s="19"/>
      <c r="C309" s="1"/>
      <c r="D309" s="19"/>
      <c r="E309" s="1"/>
      <c r="F309" s="1"/>
      <c r="G309" s="263"/>
      <c r="H309" s="1"/>
      <c r="I309" s="1"/>
      <c r="J309" s="1"/>
      <c r="K309" s="263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35">
      <c r="A310" s="19"/>
      <c r="B310" s="19"/>
      <c r="C310" s="1"/>
      <c r="D310" s="19"/>
      <c r="E310" s="1"/>
      <c r="F310" s="1"/>
      <c r="G310" s="263"/>
      <c r="H310" s="1"/>
      <c r="I310" s="1"/>
      <c r="J310" s="1"/>
      <c r="K310" s="263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35">
      <c r="A311" s="19"/>
      <c r="B311" s="19"/>
      <c r="C311" s="1"/>
      <c r="D311" s="19"/>
      <c r="E311" s="1"/>
      <c r="F311" s="1"/>
      <c r="G311" s="263"/>
      <c r="H311" s="1"/>
      <c r="I311" s="1"/>
      <c r="J311" s="1"/>
      <c r="K311" s="263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35">
      <c r="A312" s="19"/>
      <c r="B312" s="19"/>
      <c r="C312" s="1"/>
      <c r="D312" s="19"/>
      <c r="E312" s="1"/>
      <c r="F312" s="1"/>
      <c r="G312" s="263"/>
      <c r="H312" s="1"/>
      <c r="I312" s="1"/>
      <c r="J312" s="1"/>
      <c r="K312" s="263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35">
      <c r="A313" s="19"/>
      <c r="B313" s="19"/>
      <c r="C313" s="1"/>
      <c r="D313" s="19"/>
      <c r="E313" s="1"/>
      <c r="F313" s="1"/>
      <c r="G313" s="263"/>
      <c r="H313" s="1"/>
      <c r="I313" s="1"/>
      <c r="J313" s="1"/>
      <c r="K313" s="263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35">
      <c r="A314" s="19"/>
      <c r="B314" s="19"/>
      <c r="C314" s="1"/>
      <c r="D314" s="19"/>
      <c r="E314" s="1"/>
      <c r="F314" s="1"/>
      <c r="G314" s="263"/>
      <c r="H314" s="1"/>
      <c r="I314" s="1"/>
      <c r="J314" s="1"/>
      <c r="K314" s="263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35">
      <c r="A315" s="19"/>
      <c r="B315" s="19"/>
      <c r="C315" s="1"/>
      <c r="D315" s="19"/>
      <c r="E315" s="1"/>
      <c r="F315" s="1"/>
      <c r="G315" s="263"/>
      <c r="H315" s="1"/>
      <c r="I315" s="1"/>
      <c r="J315" s="1"/>
      <c r="K315" s="263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35">
      <c r="A316" s="19"/>
      <c r="B316" s="19"/>
      <c r="C316" s="1"/>
      <c r="D316" s="19"/>
      <c r="E316" s="1"/>
      <c r="F316" s="1"/>
      <c r="G316" s="263"/>
      <c r="H316" s="1"/>
      <c r="I316" s="1"/>
      <c r="J316" s="1"/>
      <c r="K316" s="263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35">
      <c r="A317" s="19"/>
      <c r="B317" s="19"/>
      <c r="C317" s="1"/>
      <c r="D317" s="19"/>
      <c r="E317" s="1"/>
      <c r="F317" s="1"/>
      <c r="G317" s="263"/>
      <c r="H317" s="1"/>
      <c r="I317" s="1"/>
      <c r="J317" s="1"/>
      <c r="K317" s="263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35">
      <c r="A318" s="19"/>
      <c r="B318" s="19"/>
      <c r="C318" s="1"/>
      <c r="D318" s="19"/>
      <c r="E318" s="1"/>
      <c r="F318" s="1"/>
      <c r="G318" s="263"/>
      <c r="H318" s="1"/>
      <c r="I318" s="1"/>
      <c r="J318" s="1"/>
      <c r="K318" s="263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35">
      <c r="A319" s="19"/>
      <c r="B319" s="19"/>
      <c r="C319" s="1"/>
      <c r="D319" s="19"/>
      <c r="E319" s="1"/>
      <c r="F319" s="1"/>
      <c r="G319" s="263"/>
      <c r="H319" s="1"/>
      <c r="I319" s="1"/>
      <c r="J319" s="1"/>
      <c r="K319" s="263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35">
      <c r="A320" s="19"/>
      <c r="B320" s="19"/>
      <c r="C320" s="1"/>
      <c r="D320" s="19"/>
      <c r="E320" s="1"/>
      <c r="F320" s="1"/>
      <c r="G320" s="263"/>
      <c r="H320" s="1"/>
      <c r="I320" s="1"/>
      <c r="J320" s="1"/>
      <c r="K320" s="263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35">
      <c r="A321" s="19"/>
      <c r="B321" s="19"/>
      <c r="C321" s="1"/>
      <c r="D321" s="19"/>
      <c r="E321" s="1"/>
      <c r="F321" s="1"/>
      <c r="G321" s="263"/>
      <c r="H321" s="1"/>
      <c r="I321" s="1"/>
      <c r="J321" s="1"/>
      <c r="K321" s="263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35">
      <c r="A322" s="19"/>
      <c r="B322" s="19"/>
      <c r="C322" s="1"/>
      <c r="D322" s="19"/>
      <c r="E322" s="1"/>
      <c r="F322" s="1"/>
      <c r="G322" s="263"/>
      <c r="H322" s="1"/>
      <c r="I322" s="1"/>
      <c r="J322" s="1"/>
      <c r="K322" s="263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35">
      <c r="A323" s="19"/>
      <c r="B323" s="19"/>
      <c r="C323" s="1"/>
      <c r="D323" s="19"/>
      <c r="E323" s="1"/>
      <c r="F323" s="1"/>
      <c r="G323" s="263"/>
      <c r="H323" s="1"/>
      <c r="I323" s="1"/>
      <c r="J323" s="1"/>
      <c r="K323" s="263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35">
      <c r="A324" s="19"/>
      <c r="B324" s="19"/>
      <c r="C324" s="1"/>
      <c r="D324" s="19"/>
      <c r="E324" s="1"/>
      <c r="F324" s="1"/>
      <c r="G324" s="263"/>
      <c r="H324" s="1"/>
      <c r="I324" s="1"/>
      <c r="J324" s="1"/>
      <c r="K324" s="263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35">
      <c r="A325" s="19"/>
      <c r="B325" s="19"/>
      <c r="C325" s="1"/>
      <c r="D325" s="19"/>
      <c r="E325" s="1"/>
      <c r="F325" s="1"/>
      <c r="G325" s="263"/>
      <c r="H325" s="1"/>
      <c r="I325" s="1"/>
      <c r="J325" s="1"/>
      <c r="K325" s="263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35">
      <c r="A326" s="19"/>
      <c r="B326" s="19"/>
      <c r="C326" s="1"/>
      <c r="D326" s="19"/>
      <c r="E326" s="1"/>
      <c r="F326" s="1"/>
      <c r="G326" s="263"/>
      <c r="H326" s="1"/>
      <c r="I326" s="1"/>
      <c r="J326" s="1"/>
      <c r="K326" s="263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35">
      <c r="A327" s="19"/>
      <c r="B327" s="19"/>
      <c r="C327" s="1"/>
      <c r="D327" s="19"/>
      <c r="E327" s="1"/>
      <c r="F327" s="1"/>
      <c r="G327" s="263"/>
      <c r="H327" s="1"/>
      <c r="I327" s="1"/>
      <c r="J327" s="1"/>
      <c r="K327" s="263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35">
      <c r="A328" s="19"/>
      <c r="B328" s="19"/>
      <c r="C328" s="1"/>
      <c r="D328" s="19"/>
      <c r="E328" s="1"/>
      <c r="F328" s="1"/>
      <c r="G328" s="263"/>
      <c r="H328" s="1"/>
      <c r="I328" s="1"/>
      <c r="J328" s="1"/>
      <c r="K328" s="263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35">
      <c r="A329" s="19"/>
      <c r="B329" s="19"/>
      <c r="C329" s="1"/>
      <c r="D329" s="19"/>
      <c r="E329" s="1"/>
      <c r="F329" s="1"/>
      <c r="G329" s="263"/>
      <c r="H329" s="1"/>
      <c r="I329" s="1"/>
      <c r="J329" s="1"/>
      <c r="K329" s="263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35">
      <c r="A330" s="19"/>
      <c r="B330" s="19"/>
      <c r="C330" s="1"/>
      <c r="D330" s="19"/>
      <c r="E330" s="1"/>
      <c r="F330" s="1"/>
      <c r="G330" s="263"/>
      <c r="H330" s="1"/>
      <c r="I330" s="1"/>
      <c r="J330" s="1"/>
      <c r="K330" s="263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35">
      <c r="A331" s="19"/>
      <c r="B331" s="19"/>
      <c r="C331" s="1"/>
      <c r="D331" s="19"/>
      <c r="E331" s="1"/>
      <c r="F331" s="1"/>
      <c r="G331" s="263"/>
      <c r="H331" s="1"/>
      <c r="I331" s="1"/>
      <c r="J331" s="1"/>
      <c r="K331" s="263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35">
      <c r="A332" s="19"/>
      <c r="B332" s="19"/>
      <c r="C332" s="1"/>
      <c r="D332" s="19"/>
      <c r="E332" s="1"/>
      <c r="F332" s="1"/>
      <c r="G332" s="263"/>
      <c r="H332" s="1"/>
      <c r="I332" s="1"/>
      <c r="J332" s="1"/>
      <c r="K332" s="263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35">
      <c r="A333" s="19"/>
      <c r="B333" s="19"/>
      <c r="C333" s="1"/>
      <c r="D333" s="19"/>
      <c r="E333" s="1"/>
      <c r="F333" s="1"/>
      <c r="G333" s="263"/>
      <c r="H333" s="1"/>
      <c r="I333" s="1"/>
      <c r="J333" s="1"/>
      <c r="K333" s="263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35">
      <c r="A334" s="19"/>
      <c r="B334" s="19"/>
      <c r="C334" s="1"/>
      <c r="D334" s="19"/>
      <c r="E334" s="1"/>
      <c r="F334" s="1"/>
      <c r="G334" s="263"/>
      <c r="H334" s="1"/>
      <c r="I334" s="1"/>
      <c r="J334" s="1"/>
      <c r="K334" s="263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35">
      <c r="A335" s="19"/>
      <c r="B335" s="19"/>
      <c r="C335" s="1"/>
      <c r="D335" s="19"/>
      <c r="E335" s="1"/>
      <c r="F335" s="1"/>
      <c r="G335" s="263"/>
      <c r="H335" s="1"/>
      <c r="I335" s="1"/>
      <c r="J335" s="1"/>
      <c r="K335" s="263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35">
      <c r="A336" s="19"/>
      <c r="B336" s="19"/>
      <c r="C336" s="1"/>
      <c r="D336" s="19"/>
      <c r="E336" s="1"/>
      <c r="F336" s="1"/>
      <c r="G336" s="263"/>
      <c r="H336" s="1"/>
      <c r="I336" s="1"/>
      <c r="J336" s="1"/>
      <c r="K336" s="263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35">
      <c r="A337" s="19"/>
      <c r="B337" s="19"/>
      <c r="C337" s="1"/>
      <c r="D337" s="19"/>
      <c r="E337" s="1"/>
      <c r="F337" s="1"/>
      <c r="G337" s="263"/>
      <c r="H337" s="1"/>
      <c r="I337" s="1"/>
      <c r="J337" s="1"/>
      <c r="K337" s="263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35">
      <c r="A338" s="19"/>
      <c r="B338" s="19"/>
      <c r="C338" s="1"/>
      <c r="D338" s="19"/>
      <c r="E338" s="1"/>
      <c r="F338" s="1"/>
      <c r="G338" s="263"/>
      <c r="H338" s="1"/>
      <c r="I338" s="1"/>
      <c r="J338" s="1"/>
      <c r="K338" s="263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35">
      <c r="A339" s="19"/>
      <c r="B339" s="19"/>
      <c r="C339" s="1"/>
      <c r="D339" s="19"/>
      <c r="E339" s="1"/>
      <c r="F339" s="1"/>
      <c r="G339" s="263"/>
      <c r="H339" s="1"/>
      <c r="I339" s="1"/>
      <c r="J339" s="1"/>
      <c r="K339" s="263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35">
      <c r="A340" s="19"/>
      <c r="B340" s="19"/>
      <c r="C340" s="1"/>
      <c r="D340" s="19"/>
      <c r="E340" s="1"/>
      <c r="F340" s="1"/>
      <c r="G340" s="263"/>
      <c r="H340" s="1"/>
      <c r="I340" s="1"/>
      <c r="J340" s="1"/>
      <c r="K340" s="263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35">
      <c r="A341" s="19"/>
      <c r="B341" s="19"/>
      <c r="C341" s="1"/>
      <c r="D341" s="19"/>
      <c r="E341" s="1"/>
      <c r="F341" s="1"/>
      <c r="G341" s="263"/>
      <c r="H341" s="1"/>
      <c r="I341" s="1"/>
      <c r="J341" s="1"/>
      <c r="K341" s="263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35">
      <c r="A342" s="19"/>
      <c r="B342" s="19"/>
      <c r="C342" s="1"/>
      <c r="D342" s="19"/>
      <c r="E342" s="1"/>
      <c r="F342" s="1"/>
      <c r="G342" s="263"/>
      <c r="H342" s="1"/>
      <c r="I342" s="1"/>
      <c r="J342" s="1"/>
      <c r="K342" s="263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35">
      <c r="A343" s="19"/>
      <c r="B343" s="19"/>
      <c r="C343" s="1"/>
      <c r="D343" s="19"/>
      <c r="E343" s="1"/>
      <c r="F343" s="1"/>
      <c r="G343" s="263"/>
      <c r="H343" s="1"/>
      <c r="I343" s="1"/>
      <c r="J343" s="1"/>
      <c r="K343" s="263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35">
      <c r="A344" s="19"/>
      <c r="B344" s="19"/>
      <c r="C344" s="1"/>
      <c r="D344" s="19"/>
      <c r="E344" s="1"/>
      <c r="F344" s="1"/>
      <c r="G344" s="263"/>
      <c r="H344" s="1"/>
      <c r="I344" s="1"/>
      <c r="J344" s="1"/>
      <c r="K344" s="263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35">
      <c r="A345" s="19"/>
      <c r="B345" s="19"/>
      <c r="C345" s="1"/>
      <c r="D345" s="19"/>
      <c r="E345" s="1"/>
      <c r="F345" s="1"/>
      <c r="G345" s="263"/>
      <c r="H345" s="1"/>
      <c r="I345" s="1"/>
      <c r="J345" s="1"/>
      <c r="K345" s="263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35">
      <c r="A346" s="19"/>
      <c r="B346" s="19"/>
      <c r="C346" s="1"/>
      <c r="D346" s="19"/>
      <c r="E346" s="1"/>
      <c r="F346" s="1"/>
      <c r="G346" s="263"/>
      <c r="H346" s="1"/>
      <c r="I346" s="1"/>
      <c r="J346" s="1"/>
      <c r="K346" s="263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35">
      <c r="A347" s="19"/>
      <c r="B347" s="19"/>
      <c r="C347" s="1"/>
      <c r="D347" s="19"/>
      <c r="E347" s="1"/>
      <c r="F347" s="1"/>
      <c r="G347" s="263"/>
      <c r="H347" s="1"/>
      <c r="I347" s="1"/>
      <c r="J347" s="1"/>
      <c r="K347" s="263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35">
      <c r="A348" s="19"/>
      <c r="B348" s="19"/>
      <c r="C348" s="1"/>
      <c r="D348" s="19"/>
      <c r="E348" s="1"/>
      <c r="F348" s="1"/>
      <c r="G348" s="263"/>
      <c r="H348" s="1"/>
      <c r="I348" s="1"/>
      <c r="J348" s="1"/>
      <c r="K348" s="263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35">
      <c r="A349" s="19"/>
      <c r="B349" s="19"/>
      <c r="C349" s="1"/>
      <c r="D349" s="19"/>
      <c r="E349" s="1"/>
      <c r="F349" s="1"/>
      <c r="G349" s="263"/>
      <c r="H349" s="1"/>
      <c r="I349" s="1"/>
      <c r="J349" s="1"/>
      <c r="K349" s="263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35">
      <c r="A350" s="19"/>
      <c r="B350" s="19"/>
      <c r="C350" s="1"/>
      <c r="D350" s="19"/>
      <c r="E350" s="1"/>
      <c r="F350" s="1"/>
      <c r="G350" s="263"/>
      <c r="H350" s="1"/>
      <c r="I350" s="1"/>
      <c r="J350" s="1"/>
      <c r="K350" s="263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35">
      <c r="A351" s="19"/>
      <c r="B351" s="19"/>
      <c r="C351" s="1"/>
      <c r="D351" s="19"/>
      <c r="E351" s="1"/>
      <c r="F351" s="1"/>
      <c r="G351" s="263"/>
      <c r="H351" s="1"/>
      <c r="I351" s="1"/>
      <c r="J351" s="1"/>
      <c r="K351" s="263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35">
      <c r="A352" s="19"/>
      <c r="B352" s="19"/>
      <c r="C352" s="1"/>
      <c r="D352" s="19"/>
      <c r="E352" s="1"/>
      <c r="F352" s="1"/>
      <c r="G352" s="263"/>
      <c r="H352" s="1"/>
      <c r="I352" s="1"/>
      <c r="J352" s="1"/>
      <c r="K352" s="263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35">
      <c r="A353" s="19"/>
      <c r="B353" s="19"/>
      <c r="C353" s="1"/>
      <c r="D353" s="19"/>
      <c r="E353" s="1"/>
      <c r="F353" s="1"/>
      <c r="G353" s="263"/>
      <c r="H353" s="1"/>
      <c r="I353" s="1"/>
      <c r="J353" s="1"/>
      <c r="K353" s="263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35">
      <c r="A354" s="19"/>
      <c r="B354" s="19"/>
      <c r="C354" s="1"/>
      <c r="D354" s="19"/>
      <c r="E354" s="1"/>
      <c r="F354" s="1"/>
      <c r="G354" s="263"/>
      <c r="H354" s="1"/>
      <c r="I354" s="1"/>
      <c r="J354" s="1"/>
      <c r="K354" s="263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35">
      <c r="A355" s="19"/>
      <c r="B355" s="19"/>
      <c r="C355" s="1"/>
      <c r="D355" s="19"/>
      <c r="E355" s="1"/>
      <c r="F355" s="1"/>
      <c r="G355" s="263"/>
      <c r="H355" s="1"/>
      <c r="I355" s="1"/>
      <c r="J355" s="1"/>
      <c r="K355" s="263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35">
      <c r="A356" s="19"/>
      <c r="B356" s="19"/>
      <c r="C356" s="1"/>
      <c r="D356" s="19"/>
      <c r="E356" s="1"/>
      <c r="F356" s="1"/>
      <c r="G356" s="263"/>
      <c r="H356" s="1"/>
      <c r="I356" s="1"/>
      <c r="J356" s="1"/>
      <c r="K356" s="263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35">
      <c r="A357" s="19"/>
      <c r="B357" s="19"/>
      <c r="C357" s="1"/>
      <c r="D357" s="19"/>
      <c r="E357" s="1"/>
      <c r="F357" s="1"/>
      <c r="G357" s="263"/>
      <c r="H357" s="1"/>
      <c r="I357" s="1"/>
      <c r="J357" s="1"/>
      <c r="K357" s="263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35">
      <c r="A358" s="19"/>
      <c r="B358" s="19"/>
      <c r="C358" s="1"/>
      <c r="D358" s="19"/>
      <c r="E358" s="1"/>
      <c r="F358" s="1"/>
      <c r="G358" s="263"/>
      <c r="H358" s="1"/>
      <c r="I358" s="1"/>
      <c r="J358" s="1"/>
      <c r="K358" s="263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35">
      <c r="A359" s="19"/>
      <c r="B359" s="19"/>
      <c r="C359" s="1"/>
      <c r="D359" s="19"/>
      <c r="E359" s="1"/>
      <c r="F359" s="1"/>
      <c r="G359" s="263"/>
      <c r="H359" s="1"/>
      <c r="I359" s="1"/>
      <c r="J359" s="1"/>
      <c r="K359" s="263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35">
      <c r="A360" s="19"/>
      <c r="B360" s="19"/>
      <c r="C360" s="1"/>
      <c r="D360" s="19"/>
      <c r="E360" s="1"/>
      <c r="F360" s="1"/>
      <c r="G360" s="263"/>
      <c r="H360" s="1"/>
      <c r="I360" s="1"/>
      <c r="J360" s="1"/>
      <c r="K360" s="263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35">
      <c r="A361" s="19"/>
      <c r="B361" s="19"/>
      <c r="C361" s="1"/>
      <c r="D361" s="19"/>
      <c r="E361" s="1"/>
      <c r="F361" s="1"/>
      <c r="G361" s="263"/>
      <c r="H361" s="1"/>
      <c r="I361" s="1"/>
      <c r="J361" s="1"/>
      <c r="K361" s="263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35">
      <c r="A362" s="19"/>
      <c r="B362" s="19"/>
      <c r="C362" s="1"/>
      <c r="D362" s="19"/>
      <c r="E362" s="1"/>
      <c r="F362" s="1"/>
      <c r="G362" s="263"/>
      <c r="H362" s="1"/>
      <c r="I362" s="1"/>
      <c r="J362" s="1"/>
      <c r="K362" s="263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35">
      <c r="A363" s="19"/>
      <c r="B363" s="19"/>
      <c r="C363" s="1"/>
      <c r="D363" s="19"/>
      <c r="E363" s="1"/>
      <c r="F363" s="1"/>
      <c r="G363" s="263"/>
      <c r="H363" s="1"/>
      <c r="I363" s="1"/>
      <c r="J363" s="1"/>
      <c r="K363" s="263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35">
      <c r="A364" s="19"/>
      <c r="B364" s="19"/>
      <c r="C364" s="1"/>
      <c r="D364" s="19"/>
      <c r="E364" s="1"/>
      <c r="F364" s="1"/>
      <c r="G364" s="263"/>
      <c r="H364" s="1"/>
      <c r="I364" s="1"/>
      <c r="J364" s="1"/>
      <c r="K364" s="263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35">
      <c r="A365" s="19"/>
      <c r="B365" s="19"/>
      <c r="C365" s="1"/>
      <c r="D365" s="19"/>
      <c r="E365" s="1"/>
      <c r="F365" s="1"/>
      <c r="G365" s="263"/>
      <c r="H365" s="1"/>
      <c r="I365" s="1"/>
      <c r="J365" s="1"/>
      <c r="K365" s="263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35">
      <c r="A366" s="19"/>
      <c r="B366" s="19"/>
      <c r="C366" s="1"/>
      <c r="D366" s="19"/>
      <c r="E366" s="1"/>
      <c r="F366" s="1"/>
      <c r="G366" s="263"/>
      <c r="H366" s="1"/>
      <c r="I366" s="1"/>
      <c r="J366" s="1"/>
      <c r="K366" s="263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35">
      <c r="A367" s="19"/>
      <c r="B367" s="19"/>
      <c r="C367" s="1"/>
      <c r="D367" s="19"/>
      <c r="E367" s="1"/>
      <c r="F367" s="1"/>
      <c r="G367" s="263"/>
      <c r="H367" s="1"/>
      <c r="I367" s="1"/>
      <c r="J367" s="1"/>
      <c r="K367" s="263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35">
      <c r="A368" s="19"/>
      <c r="B368" s="19"/>
      <c r="C368" s="1"/>
      <c r="D368" s="19"/>
      <c r="E368" s="1"/>
      <c r="F368" s="1"/>
      <c r="G368" s="263"/>
      <c r="H368" s="1"/>
      <c r="I368" s="1"/>
      <c r="J368" s="1"/>
      <c r="K368" s="263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35">
      <c r="A369" s="19"/>
      <c r="B369" s="19"/>
      <c r="C369" s="1"/>
      <c r="D369" s="19"/>
      <c r="E369" s="1"/>
      <c r="F369" s="1"/>
      <c r="G369" s="263"/>
      <c r="H369" s="1"/>
      <c r="I369" s="1"/>
      <c r="J369" s="1"/>
      <c r="K369" s="263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35">
      <c r="A370" s="19"/>
      <c r="B370" s="19"/>
      <c r="C370" s="1"/>
      <c r="D370" s="19"/>
      <c r="E370" s="1"/>
      <c r="F370" s="1"/>
      <c r="G370" s="263"/>
      <c r="H370" s="1"/>
      <c r="I370" s="1"/>
      <c r="J370" s="1"/>
      <c r="K370" s="263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35">
      <c r="A371" s="19"/>
      <c r="B371" s="19"/>
      <c r="C371" s="1"/>
      <c r="D371" s="19"/>
      <c r="E371" s="1"/>
      <c r="F371" s="1"/>
      <c r="G371" s="263"/>
      <c r="H371" s="1"/>
      <c r="I371" s="1"/>
      <c r="J371" s="1"/>
      <c r="K371" s="263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35">
      <c r="A372" s="19"/>
      <c r="B372" s="19"/>
      <c r="C372" s="1"/>
      <c r="D372" s="19"/>
      <c r="E372" s="1"/>
      <c r="F372" s="1"/>
      <c r="G372" s="263"/>
      <c r="H372" s="1"/>
      <c r="I372" s="1"/>
      <c r="J372" s="1"/>
      <c r="K372" s="263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35">
      <c r="A373" s="19"/>
      <c r="B373" s="19"/>
      <c r="C373" s="1"/>
      <c r="D373" s="19"/>
      <c r="E373" s="1"/>
      <c r="F373" s="1"/>
      <c r="G373" s="263"/>
      <c r="H373" s="1"/>
      <c r="I373" s="1"/>
      <c r="J373" s="1"/>
      <c r="K373" s="263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35">
      <c r="A374" s="19"/>
      <c r="B374" s="19"/>
      <c r="C374" s="1"/>
      <c r="D374" s="19"/>
      <c r="E374" s="1"/>
      <c r="F374" s="1"/>
      <c r="G374" s="263"/>
      <c r="H374" s="1"/>
      <c r="I374" s="1"/>
      <c r="J374" s="1"/>
      <c r="K374" s="263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35">
      <c r="A375" s="19"/>
      <c r="B375" s="19"/>
      <c r="C375" s="1"/>
      <c r="D375" s="19"/>
      <c r="E375" s="1"/>
      <c r="F375" s="1"/>
      <c r="G375" s="263"/>
      <c r="H375" s="1"/>
      <c r="I375" s="1"/>
      <c r="J375" s="1"/>
      <c r="K375" s="263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35">
      <c r="A376" s="19"/>
      <c r="B376" s="19"/>
      <c r="C376" s="1"/>
      <c r="D376" s="19"/>
      <c r="E376" s="1"/>
      <c r="F376" s="1"/>
      <c r="G376" s="263"/>
      <c r="H376" s="1"/>
      <c r="I376" s="1"/>
      <c r="J376" s="1"/>
      <c r="K376" s="263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35">
      <c r="A377" s="19"/>
      <c r="B377" s="19"/>
      <c r="C377" s="1"/>
      <c r="D377" s="19"/>
      <c r="E377" s="1"/>
      <c r="F377" s="1"/>
      <c r="G377" s="263"/>
      <c r="H377" s="1"/>
      <c r="I377" s="1"/>
      <c r="J377" s="1"/>
      <c r="K377" s="263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35">
      <c r="A378" s="19"/>
      <c r="B378" s="19"/>
      <c r="C378" s="1"/>
      <c r="D378" s="19"/>
      <c r="E378" s="1"/>
      <c r="F378" s="1"/>
      <c r="G378" s="263"/>
      <c r="H378" s="1"/>
      <c r="I378" s="1"/>
      <c r="J378" s="1"/>
      <c r="K378" s="263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35">
      <c r="A379" s="19"/>
      <c r="B379" s="19"/>
      <c r="C379" s="1"/>
      <c r="D379" s="19"/>
      <c r="E379" s="1"/>
      <c r="F379" s="1"/>
      <c r="G379" s="263"/>
      <c r="H379" s="1"/>
      <c r="I379" s="1"/>
      <c r="J379" s="1"/>
      <c r="K379" s="263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35">
      <c r="A380" s="19"/>
      <c r="B380" s="19"/>
      <c r="C380" s="1"/>
      <c r="D380" s="19"/>
      <c r="E380" s="1"/>
      <c r="F380" s="1"/>
      <c r="G380" s="263"/>
      <c r="H380" s="1"/>
      <c r="I380" s="1"/>
      <c r="J380" s="1"/>
      <c r="K380" s="263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35">
      <c r="A381" s="19"/>
      <c r="B381" s="19"/>
      <c r="C381" s="1"/>
      <c r="D381" s="19"/>
      <c r="E381" s="1"/>
      <c r="F381" s="1"/>
      <c r="G381" s="263"/>
      <c r="H381" s="1"/>
      <c r="I381" s="1"/>
      <c r="J381" s="1"/>
      <c r="K381" s="263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35">
      <c r="A382" s="19"/>
      <c r="B382" s="19"/>
      <c r="C382" s="1"/>
      <c r="D382" s="19"/>
      <c r="E382" s="1"/>
      <c r="F382" s="1"/>
      <c r="G382" s="263"/>
      <c r="H382" s="1"/>
      <c r="I382" s="1"/>
      <c r="J382" s="1"/>
      <c r="K382" s="263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35">
      <c r="A383" s="19"/>
      <c r="B383" s="19"/>
      <c r="C383" s="1"/>
      <c r="D383" s="19"/>
      <c r="E383" s="1"/>
      <c r="F383" s="1"/>
      <c r="G383" s="263"/>
      <c r="H383" s="1"/>
      <c r="I383" s="1"/>
      <c r="J383" s="1"/>
      <c r="K383" s="263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35">
      <c r="A384" s="19"/>
      <c r="B384" s="19"/>
      <c r="C384" s="1"/>
      <c r="D384" s="19"/>
      <c r="E384" s="1"/>
      <c r="F384" s="1"/>
      <c r="G384" s="263"/>
      <c r="H384" s="1"/>
      <c r="I384" s="1"/>
      <c r="J384" s="1"/>
      <c r="K384" s="263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35">
      <c r="A385" s="19"/>
      <c r="B385" s="19"/>
      <c r="C385" s="1"/>
      <c r="D385" s="19"/>
      <c r="E385" s="1"/>
      <c r="F385" s="1"/>
      <c r="G385" s="263"/>
      <c r="H385" s="1"/>
      <c r="I385" s="1"/>
      <c r="J385" s="1"/>
      <c r="K385" s="263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35">
      <c r="A386" s="19"/>
      <c r="B386" s="19"/>
      <c r="C386" s="1"/>
      <c r="D386" s="19"/>
      <c r="E386" s="1"/>
      <c r="F386" s="1"/>
      <c r="G386" s="263"/>
      <c r="H386" s="1"/>
      <c r="I386" s="1"/>
      <c r="J386" s="1"/>
      <c r="K386" s="263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35">
      <c r="A387" s="19"/>
      <c r="B387" s="19"/>
      <c r="C387" s="1"/>
      <c r="D387" s="19"/>
      <c r="E387" s="1"/>
      <c r="F387" s="1"/>
      <c r="G387" s="263"/>
      <c r="H387" s="1"/>
      <c r="I387" s="1"/>
      <c r="J387" s="1"/>
      <c r="K387" s="263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35">
      <c r="A388" s="19"/>
      <c r="B388" s="19"/>
      <c r="C388" s="1"/>
      <c r="D388" s="19"/>
      <c r="E388" s="1"/>
      <c r="F388" s="1"/>
      <c r="G388" s="263"/>
      <c r="H388" s="1"/>
      <c r="I388" s="1"/>
      <c r="J388" s="1"/>
      <c r="K388" s="263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35">
      <c r="A389" s="19"/>
      <c r="B389" s="19"/>
      <c r="C389" s="1"/>
      <c r="D389" s="19"/>
      <c r="E389" s="1"/>
      <c r="F389" s="1"/>
      <c r="G389" s="263"/>
      <c r="H389" s="1"/>
      <c r="I389" s="1"/>
      <c r="J389" s="1"/>
      <c r="K389" s="263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35">
      <c r="A390" s="19"/>
      <c r="B390" s="19"/>
      <c r="C390" s="1"/>
      <c r="D390" s="19"/>
      <c r="E390" s="1"/>
      <c r="F390" s="1"/>
      <c r="G390" s="263"/>
      <c r="H390" s="1"/>
      <c r="I390" s="1"/>
      <c r="J390" s="1"/>
      <c r="K390" s="263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35">
      <c r="A391" s="19"/>
      <c r="B391" s="19"/>
      <c r="C391" s="1"/>
      <c r="D391" s="19"/>
      <c r="E391" s="1"/>
      <c r="F391" s="1"/>
      <c r="G391" s="263"/>
      <c r="H391" s="1"/>
      <c r="I391" s="1"/>
      <c r="J391" s="1"/>
      <c r="K391" s="263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35">
      <c r="A392" s="19"/>
      <c r="B392" s="19"/>
      <c r="C392" s="1"/>
      <c r="D392" s="19"/>
      <c r="E392" s="1"/>
      <c r="F392" s="1"/>
      <c r="G392" s="263"/>
      <c r="H392" s="1"/>
      <c r="I392" s="1"/>
      <c r="J392" s="1"/>
      <c r="K392" s="263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35">
      <c r="A393" s="19"/>
      <c r="B393" s="19"/>
      <c r="C393" s="1"/>
      <c r="D393" s="19"/>
      <c r="E393" s="1"/>
      <c r="F393" s="1"/>
      <c r="G393" s="263"/>
      <c r="H393" s="1"/>
      <c r="I393" s="1"/>
      <c r="J393" s="1"/>
      <c r="K393" s="263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35">
      <c r="A394" s="19"/>
      <c r="B394" s="19"/>
      <c r="C394" s="1"/>
      <c r="D394" s="19"/>
      <c r="E394" s="1"/>
      <c r="F394" s="1"/>
      <c r="G394" s="263"/>
      <c r="H394" s="1"/>
      <c r="I394" s="1"/>
      <c r="J394" s="1"/>
      <c r="K394" s="263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35">
      <c r="A395" s="19"/>
      <c r="B395" s="19"/>
      <c r="C395" s="1"/>
      <c r="D395" s="19"/>
      <c r="E395" s="1"/>
      <c r="F395" s="1"/>
      <c r="G395" s="263"/>
      <c r="H395" s="1"/>
      <c r="I395" s="1"/>
      <c r="J395" s="1"/>
      <c r="K395" s="263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35">
      <c r="A396" s="19"/>
      <c r="B396" s="19"/>
      <c r="C396" s="1"/>
      <c r="D396" s="19"/>
      <c r="E396" s="1"/>
      <c r="F396" s="1"/>
      <c r="G396" s="263"/>
      <c r="H396" s="1"/>
      <c r="I396" s="1"/>
      <c r="J396" s="1"/>
      <c r="K396" s="263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35">
      <c r="A397" s="19"/>
      <c r="B397" s="19"/>
      <c r="C397" s="1"/>
      <c r="D397" s="19"/>
      <c r="E397" s="1"/>
      <c r="F397" s="1"/>
      <c r="G397" s="263"/>
      <c r="H397" s="1"/>
      <c r="I397" s="1"/>
      <c r="J397" s="1"/>
      <c r="K397" s="263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35">
      <c r="A398" s="19"/>
      <c r="B398" s="19"/>
      <c r="C398" s="1"/>
      <c r="D398" s="19"/>
      <c r="E398" s="1"/>
      <c r="F398" s="1"/>
      <c r="G398" s="263"/>
      <c r="H398" s="1"/>
      <c r="I398" s="1"/>
      <c r="J398" s="1"/>
      <c r="K398" s="263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35">
      <c r="A399" s="19"/>
      <c r="B399" s="19"/>
      <c r="C399" s="1"/>
      <c r="D399" s="19"/>
      <c r="E399" s="1"/>
      <c r="F399" s="1"/>
      <c r="G399" s="263"/>
      <c r="H399" s="1"/>
      <c r="I399" s="1"/>
      <c r="J399" s="1"/>
      <c r="K399" s="263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35">
      <c r="A400" s="19"/>
      <c r="B400" s="19"/>
      <c r="C400" s="1"/>
      <c r="D400" s="19"/>
      <c r="E400" s="1"/>
      <c r="F400" s="1"/>
      <c r="G400" s="263"/>
      <c r="H400" s="1"/>
      <c r="I400" s="1"/>
      <c r="J400" s="1"/>
      <c r="K400" s="263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35">
      <c r="A401" s="19"/>
      <c r="B401" s="19"/>
      <c r="C401" s="1"/>
      <c r="D401" s="19"/>
      <c r="E401" s="1"/>
      <c r="F401" s="1"/>
      <c r="G401" s="263"/>
      <c r="H401" s="1"/>
      <c r="I401" s="1"/>
      <c r="J401" s="1"/>
      <c r="K401" s="263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35">
      <c r="A402" s="19"/>
      <c r="B402" s="19"/>
      <c r="C402" s="1"/>
      <c r="D402" s="19"/>
      <c r="E402" s="1"/>
      <c r="F402" s="1"/>
      <c r="G402" s="263"/>
      <c r="H402" s="1"/>
      <c r="I402" s="1"/>
      <c r="J402" s="1"/>
      <c r="K402" s="263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35">
      <c r="A403" s="19"/>
      <c r="B403" s="19"/>
      <c r="C403" s="1"/>
      <c r="D403" s="19"/>
      <c r="E403" s="1"/>
      <c r="F403" s="1"/>
      <c r="G403" s="263"/>
      <c r="H403" s="1"/>
      <c r="I403" s="1"/>
      <c r="J403" s="1"/>
      <c r="K403" s="263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35">
      <c r="A404" s="19"/>
      <c r="B404" s="19"/>
      <c r="C404" s="1"/>
      <c r="D404" s="19"/>
      <c r="E404" s="1"/>
      <c r="F404" s="1"/>
      <c r="G404" s="263"/>
      <c r="H404" s="1"/>
      <c r="I404" s="1"/>
      <c r="J404" s="1"/>
      <c r="K404" s="263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35">
      <c r="A405" s="19"/>
      <c r="B405" s="19"/>
      <c r="C405" s="1"/>
      <c r="D405" s="19"/>
      <c r="E405" s="1"/>
      <c r="F405" s="1"/>
      <c r="G405" s="263"/>
      <c r="H405" s="1"/>
      <c r="I405" s="1"/>
      <c r="J405" s="1"/>
      <c r="K405" s="263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35">
      <c r="A406" s="19"/>
      <c r="B406" s="19"/>
      <c r="C406" s="1"/>
      <c r="D406" s="19"/>
      <c r="E406" s="1"/>
      <c r="F406" s="1"/>
      <c r="G406" s="263"/>
      <c r="H406" s="1"/>
      <c r="I406" s="1"/>
      <c r="J406" s="1"/>
      <c r="K406" s="263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35">
      <c r="A407" s="19"/>
      <c r="B407" s="19"/>
      <c r="C407" s="1"/>
      <c r="D407" s="19"/>
      <c r="E407" s="1"/>
      <c r="F407" s="1"/>
      <c r="G407" s="263"/>
      <c r="H407" s="1"/>
      <c r="I407" s="1"/>
      <c r="J407" s="1"/>
      <c r="K407" s="263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35">
      <c r="A408" s="19"/>
      <c r="B408" s="19"/>
      <c r="C408" s="1"/>
      <c r="D408" s="19"/>
      <c r="E408" s="1"/>
      <c r="F408" s="1"/>
      <c r="G408" s="263"/>
      <c r="H408" s="1"/>
      <c r="I408" s="1"/>
      <c r="J408" s="1"/>
      <c r="K408" s="263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35">
      <c r="A409" s="19"/>
      <c r="B409" s="19"/>
      <c r="C409" s="1"/>
      <c r="D409" s="19"/>
      <c r="E409" s="1"/>
      <c r="F409" s="1"/>
      <c r="G409" s="263"/>
      <c r="H409" s="1"/>
      <c r="I409" s="1"/>
      <c r="J409" s="1"/>
      <c r="K409" s="263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35">
      <c r="A410" s="19"/>
      <c r="B410" s="19"/>
      <c r="C410" s="1"/>
      <c r="D410" s="19"/>
      <c r="E410" s="1"/>
      <c r="F410" s="1"/>
      <c r="G410" s="263"/>
      <c r="H410" s="1"/>
      <c r="I410" s="1"/>
      <c r="J410" s="1"/>
      <c r="K410" s="263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35">
      <c r="A411" s="19"/>
      <c r="B411" s="19"/>
      <c r="C411" s="1"/>
      <c r="D411" s="19"/>
      <c r="E411" s="1"/>
      <c r="F411" s="1"/>
      <c r="G411" s="263"/>
      <c r="H411" s="1"/>
      <c r="I411" s="1"/>
      <c r="J411" s="1"/>
      <c r="K411" s="263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35">
      <c r="A412" s="19"/>
      <c r="B412" s="19"/>
      <c r="C412" s="1"/>
      <c r="D412" s="19"/>
      <c r="E412" s="1"/>
      <c r="F412" s="1"/>
      <c r="G412" s="263"/>
      <c r="H412" s="1"/>
      <c r="I412" s="1"/>
      <c r="J412" s="1"/>
      <c r="K412" s="263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35">
      <c r="A413" s="19"/>
      <c r="B413" s="19"/>
      <c r="C413" s="1"/>
      <c r="D413" s="19"/>
      <c r="E413" s="1"/>
      <c r="F413" s="1"/>
      <c r="G413" s="263"/>
      <c r="H413" s="1"/>
      <c r="I413" s="1"/>
      <c r="J413" s="1"/>
      <c r="K413" s="263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35">
      <c r="A414" s="19"/>
      <c r="B414" s="19"/>
      <c r="C414" s="1"/>
      <c r="D414" s="19"/>
      <c r="E414" s="1"/>
      <c r="F414" s="1"/>
      <c r="G414" s="263"/>
      <c r="H414" s="1"/>
      <c r="I414" s="1"/>
      <c r="J414" s="1"/>
      <c r="K414" s="263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35">
      <c r="A415" s="19"/>
      <c r="B415" s="19"/>
      <c r="C415" s="1"/>
      <c r="D415" s="19"/>
      <c r="E415" s="1"/>
      <c r="F415" s="1"/>
      <c r="G415" s="263"/>
      <c r="H415" s="1"/>
      <c r="I415" s="1"/>
      <c r="J415" s="1"/>
      <c r="K415" s="263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35">
      <c r="A416" s="19"/>
      <c r="B416" s="19"/>
      <c r="C416" s="1"/>
      <c r="D416" s="19"/>
      <c r="E416" s="1"/>
      <c r="F416" s="1"/>
      <c r="G416" s="263"/>
      <c r="H416" s="1"/>
      <c r="I416" s="1"/>
      <c r="J416" s="1"/>
      <c r="K416" s="263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35">
      <c r="A417" s="19"/>
      <c r="B417" s="19"/>
      <c r="C417" s="1"/>
      <c r="D417" s="19"/>
      <c r="E417" s="1"/>
      <c r="F417" s="1"/>
      <c r="G417" s="263"/>
      <c r="H417" s="1"/>
      <c r="I417" s="1"/>
      <c r="J417" s="1"/>
      <c r="K417" s="263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35">
      <c r="A418" s="19"/>
      <c r="B418" s="19"/>
      <c r="C418" s="1"/>
      <c r="D418" s="19"/>
      <c r="E418" s="1"/>
      <c r="F418" s="1"/>
      <c r="G418" s="263"/>
      <c r="H418" s="1"/>
      <c r="I418" s="1"/>
      <c r="J418" s="1"/>
      <c r="K418" s="263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35">
      <c r="A419" s="19"/>
      <c r="B419" s="19"/>
      <c r="C419" s="1"/>
      <c r="D419" s="19"/>
      <c r="E419" s="1"/>
      <c r="F419" s="1"/>
      <c r="G419" s="263"/>
      <c r="H419" s="1"/>
      <c r="I419" s="1"/>
      <c r="J419" s="1"/>
      <c r="K419" s="263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35">
      <c r="A420" s="19"/>
      <c r="B420" s="19"/>
      <c r="C420" s="1"/>
      <c r="D420" s="19"/>
      <c r="E420" s="1"/>
      <c r="F420" s="1"/>
      <c r="G420" s="263"/>
      <c r="H420" s="1"/>
      <c r="I420" s="1"/>
      <c r="J420" s="1"/>
      <c r="K420" s="263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35">
      <c r="A421" s="19"/>
      <c r="B421" s="19"/>
      <c r="C421" s="1"/>
      <c r="D421" s="19"/>
      <c r="E421" s="1"/>
      <c r="F421" s="1"/>
      <c r="G421" s="263"/>
      <c r="H421" s="1"/>
      <c r="I421" s="1"/>
      <c r="J421" s="1"/>
      <c r="K421" s="263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35">
      <c r="A422" s="19"/>
      <c r="B422" s="19"/>
      <c r="C422" s="1"/>
      <c r="D422" s="19"/>
      <c r="E422" s="1"/>
      <c r="F422" s="1"/>
      <c r="G422" s="263"/>
      <c r="H422" s="1"/>
      <c r="I422" s="1"/>
      <c r="J422" s="1"/>
      <c r="K422" s="263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35">
      <c r="A423" s="19"/>
      <c r="B423" s="19"/>
      <c r="C423" s="1"/>
      <c r="D423" s="19"/>
      <c r="E423" s="1"/>
      <c r="F423" s="1"/>
      <c r="G423" s="263"/>
      <c r="H423" s="1"/>
      <c r="I423" s="1"/>
      <c r="J423" s="1"/>
      <c r="K423" s="263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35">
      <c r="A424" s="19"/>
      <c r="B424" s="19"/>
      <c r="C424" s="1"/>
      <c r="D424" s="19"/>
      <c r="E424" s="1"/>
      <c r="F424" s="1"/>
      <c r="G424" s="263"/>
      <c r="H424" s="1"/>
      <c r="I424" s="1"/>
      <c r="J424" s="1"/>
      <c r="K424" s="263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35">
      <c r="A425" s="19"/>
      <c r="B425" s="19"/>
      <c r="C425" s="1"/>
      <c r="D425" s="19"/>
      <c r="E425" s="1"/>
      <c r="F425" s="1"/>
      <c r="G425" s="263"/>
      <c r="H425" s="1"/>
      <c r="I425" s="1"/>
      <c r="J425" s="1"/>
      <c r="K425" s="263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35">
      <c r="A426" s="19"/>
      <c r="B426" s="19"/>
      <c r="C426" s="1"/>
      <c r="D426" s="19"/>
      <c r="E426" s="1"/>
      <c r="F426" s="1"/>
      <c r="G426" s="263"/>
      <c r="H426" s="1"/>
      <c r="I426" s="1"/>
      <c r="J426" s="1"/>
      <c r="K426" s="263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35">
      <c r="A427" s="19"/>
      <c r="B427" s="19"/>
      <c r="C427" s="1"/>
      <c r="D427" s="19"/>
      <c r="E427" s="1"/>
      <c r="F427" s="1"/>
      <c r="G427" s="263"/>
      <c r="H427" s="1"/>
      <c r="I427" s="1"/>
      <c r="J427" s="1"/>
      <c r="K427" s="263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35">
      <c r="A428" s="19"/>
      <c r="B428" s="19"/>
      <c r="C428" s="1"/>
      <c r="D428" s="19"/>
      <c r="E428" s="1"/>
      <c r="F428" s="1"/>
      <c r="G428" s="263"/>
      <c r="H428" s="1"/>
      <c r="I428" s="1"/>
      <c r="J428" s="1"/>
      <c r="K428" s="263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35">
      <c r="A429" s="19"/>
      <c r="B429" s="19"/>
      <c r="C429" s="1"/>
      <c r="D429" s="19"/>
      <c r="E429" s="1"/>
      <c r="F429" s="1"/>
      <c r="G429" s="263"/>
      <c r="H429" s="1"/>
      <c r="I429" s="1"/>
      <c r="J429" s="1"/>
      <c r="K429" s="263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35">
      <c r="A430" s="19"/>
      <c r="B430" s="19"/>
      <c r="C430" s="1"/>
      <c r="D430" s="19"/>
      <c r="E430" s="1"/>
      <c r="F430" s="1"/>
      <c r="G430" s="263"/>
      <c r="H430" s="1"/>
      <c r="I430" s="1"/>
      <c r="J430" s="1"/>
      <c r="K430" s="263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35">
      <c r="A431" s="19"/>
      <c r="B431" s="19"/>
      <c r="C431" s="1"/>
      <c r="D431" s="19"/>
      <c r="E431" s="1"/>
      <c r="F431" s="1"/>
      <c r="G431" s="263"/>
      <c r="H431" s="1"/>
      <c r="I431" s="1"/>
      <c r="J431" s="1"/>
      <c r="K431" s="263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35">
      <c r="A432" s="19"/>
      <c r="B432" s="19"/>
      <c r="C432" s="1"/>
      <c r="D432" s="19"/>
      <c r="E432" s="1"/>
      <c r="F432" s="1"/>
      <c r="G432" s="263"/>
      <c r="H432" s="1"/>
      <c r="I432" s="1"/>
      <c r="J432" s="1"/>
      <c r="K432" s="263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35">
      <c r="A433" s="19"/>
      <c r="B433" s="19"/>
      <c r="C433" s="1"/>
      <c r="D433" s="19"/>
      <c r="E433" s="1"/>
      <c r="F433" s="1"/>
      <c r="G433" s="263"/>
      <c r="H433" s="1"/>
      <c r="I433" s="1"/>
      <c r="J433" s="1"/>
      <c r="K433" s="263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35">
      <c r="A434" s="19"/>
      <c r="B434" s="19"/>
      <c r="C434" s="1"/>
      <c r="D434" s="19"/>
      <c r="E434" s="1"/>
      <c r="F434" s="1"/>
      <c r="G434" s="263"/>
      <c r="H434" s="1"/>
      <c r="I434" s="1"/>
      <c r="J434" s="1"/>
      <c r="K434" s="263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35">
      <c r="A435" s="19"/>
      <c r="B435" s="19"/>
      <c r="C435" s="1"/>
      <c r="D435" s="19"/>
      <c r="E435" s="1"/>
      <c r="F435" s="1"/>
      <c r="G435" s="263"/>
      <c r="H435" s="1"/>
      <c r="I435" s="1"/>
      <c r="J435" s="1"/>
      <c r="K435" s="263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35">
      <c r="A436" s="19"/>
      <c r="B436" s="19"/>
      <c r="C436" s="1"/>
      <c r="D436" s="19"/>
      <c r="E436" s="1"/>
      <c r="F436" s="1"/>
      <c r="G436" s="263"/>
      <c r="H436" s="1"/>
      <c r="I436" s="1"/>
      <c r="J436" s="1"/>
      <c r="K436" s="263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35">
      <c r="A437" s="19"/>
      <c r="B437" s="19"/>
      <c r="C437" s="1"/>
      <c r="D437" s="19"/>
      <c r="E437" s="1"/>
      <c r="F437" s="1"/>
      <c r="G437" s="263"/>
      <c r="H437" s="1"/>
      <c r="I437" s="1"/>
      <c r="J437" s="1"/>
      <c r="K437" s="263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35">
      <c r="A438" s="19"/>
      <c r="B438" s="19"/>
      <c r="C438" s="1"/>
      <c r="D438" s="19"/>
      <c r="E438" s="1"/>
      <c r="F438" s="1"/>
      <c r="G438" s="263"/>
      <c r="H438" s="1"/>
      <c r="I438" s="1"/>
      <c r="J438" s="1"/>
      <c r="K438" s="263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35">
      <c r="A439" s="19"/>
      <c r="B439" s="19"/>
      <c r="C439" s="1"/>
      <c r="D439" s="19"/>
      <c r="E439" s="1"/>
      <c r="F439" s="1"/>
      <c r="G439" s="263"/>
      <c r="H439" s="1"/>
      <c r="I439" s="1"/>
      <c r="J439" s="1"/>
      <c r="K439" s="263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35">
      <c r="A440" s="19"/>
      <c r="B440" s="19"/>
      <c r="C440" s="1"/>
      <c r="D440" s="19"/>
      <c r="E440" s="1"/>
      <c r="F440" s="1"/>
      <c r="G440" s="263"/>
      <c r="H440" s="1"/>
      <c r="I440" s="1"/>
      <c r="J440" s="1"/>
      <c r="K440" s="263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35">
      <c r="A441" s="19"/>
      <c r="B441" s="19"/>
      <c r="C441" s="1"/>
      <c r="D441" s="19"/>
      <c r="E441" s="1"/>
      <c r="F441" s="1"/>
      <c r="G441" s="263"/>
      <c r="H441" s="1"/>
      <c r="I441" s="1"/>
      <c r="J441" s="1"/>
      <c r="K441" s="263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35">
      <c r="A442" s="19"/>
      <c r="B442" s="19"/>
      <c r="C442" s="1"/>
      <c r="D442" s="19"/>
      <c r="E442" s="1"/>
      <c r="F442" s="1"/>
      <c r="G442" s="263"/>
      <c r="H442" s="1"/>
      <c r="I442" s="1"/>
      <c r="J442" s="1"/>
      <c r="K442" s="263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35">
      <c r="A443" s="19"/>
      <c r="B443" s="19"/>
      <c r="C443" s="1"/>
      <c r="D443" s="19"/>
      <c r="E443" s="1"/>
      <c r="F443" s="1"/>
      <c r="G443" s="263"/>
      <c r="H443" s="1"/>
      <c r="I443" s="1"/>
      <c r="J443" s="1"/>
      <c r="K443" s="263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35">
      <c r="A444" s="19"/>
      <c r="B444" s="19"/>
      <c r="C444" s="1"/>
      <c r="D444" s="19"/>
      <c r="E444" s="1"/>
      <c r="F444" s="1"/>
      <c r="G444" s="263"/>
      <c r="H444" s="1"/>
      <c r="I444" s="1"/>
      <c r="J444" s="1"/>
      <c r="K444" s="263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35">
      <c r="A445" s="19"/>
      <c r="B445" s="19"/>
      <c r="C445" s="1"/>
      <c r="D445" s="19"/>
      <c r="E445" s="1"/>
      <c r="F445" s="1"/>
      <c r="G445" s="263"/>
      <c r="H445" s="1"/>
      <c r="I445" s="1"/>
      <c r="J445" s="1"/>
      <c r="K445" s="263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35">
      <c r="A446" s="19"/>
      <c r="B446" s="19"/>
      <c r="C446" s="1"/>
      <c r="D446" s="19"/>
      <c r="E446" s="1"/>
      <c r="F446" s="1"/>
      <c r="G446" s="263"/>
      <c r="H446" s="1"/>
      <c r="I446" s="1"/>
      <c r="J446" s="1"/>
      <c r="K446" s="263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35">
      <c r="A447" s="19"/>
      <c r="B447" s="19"/>
      <c r="C447" s="1"/>
      <c r="D447" s="19"/>
      <c r="E447" s="1"/>
      <c r="F447" s="1"/>
      <c r="G447" s="263"/>
      <c r="H447" s="1"/>
      <c r="I447" s="1"/>
      <c r="J447" s="1"/>
      <c r="K447" s="263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35">
      <c r="A448" s="19"/>
      <c r="B448" s="19"/>
      <c r="C448" s="1"/>
      <c r="D448" s="19"/>
      <c r="E448" s="1"/>
      <c r="F448" s="1"/>
      <c r="G448" s="263"/>
      <c r="H448" s="1"/>
      <c r="I448" s="1"/>
      <c r="J448" s="1"/>
      <c r="K448" s="263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35">
      <c r="A449" s="19"/>
      <c r="B449" s="19"/>
      <c r="C449" s="1"/>
      <c r="D449" s="19"/>
      <c r="E449" s="1"/>
      <c r="F449" s="1"/>
      <c r="G449" s="263"/>
      <c r="H449" s="1"/>
      <c r="I449" s="1"/>
      <c r="J449" s="1"/>
      <c r="K449" s="263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35">
      <c r="A450" s="19"/>
      <c r="B450" s="19"/>
      <c r="C450" s="1"/>
      <c r="D450" s="19"/>
      <c r="E450" s="1"/>
      <c r="F450" s="1"/>
      <c r="G450" s="263"/>
      <c r="H450" s="1"/>
      <c r="I450" s="1"/>
      <c r="J450" s="1"/>
      <c r="K450" s="263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35">
      <c r="A451" s="19"/>
      <c r="B451" s="19"/>
      <c r="C451" s="1"/>
      <c r="D451" s="19"/>
      <c r="E451" s="1"/>
      <c r="F451" s="1"/>
      <c r="G451" s="263"/>
      <c r="H451" s="1"/>
      <c r="I451" s="1"/>
      <c r="J451" s="1"/>
      <c r="K451" s="263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35">
      <c r="A452" s="19"/>
      <c r="B452" s="19"/>
      <c r="C452" s="1"/>
      <c r="D452" s="19"/>
      <c r="E452" s="1"/>
      <c r="F452" s="1"/>
      <c r="G452" s="263"/>
      <c r="H452" s="1"/>
      <c r="I452" s="1"/>
      <c r="J452" s="1"/>
      <c r="K452" s="263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35">
      <c r="A453" s="19"/>
      <c r="B453" s="19"/>
      <c r="C453" s="1"/>
      <c r="D453" s="19"/>
      <c r="E453" s="1"/>
      <c r="F453" s="1"/>
      <c r="G453" s="263"/>
      <c r="H453" s="1"/>
      <c r="I453" s="1"/>
      <c r="J453" s="1"/>
      <c r="K453" s="263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35">
      <c r="A454" s="19"/>
      <c r="B454" s="19"/>
      <c r="C454" s="1"/>
      <c r="D454" s="19"/>
      <c r="E454" s="1"/>
      <c r="F454" s="1"/>
      <c r="G454" s="263"/>
      <c r="H454" s="1"/>
      <c r="I454" s="1"/>
      <c r="J454" s="1"/>
      <c r="K454" s="263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35">
      <c r="A455" s="19"/>
      <c r="B455" s="19"/>
      <c r="C455" s="1"/>
      <c r="D455" s="19"/>
      <c r="E455" s="1"/>
      <c r="F455" s="1"/>
      <c r="G455" s="263"/>
      <c r="H455" s="1"/>
      <c r="I455" s="1"/>
      <c r="J455" s="1"/>
      <c r="K455" s="263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35">
      <c r="A456" s="19"/>
      <c r="B456" s="19"/>
      <c r="C456" s="1"/>
      <c r="D456" s="19"/>
      <c r="E456" s="1"/>
      <c r="F456" s="1"/>
      <c r="G456" s="263"/>
      <c r="H456" s="1"/>
      <c r="I456" s="1"/>
      <c r="J456" s="1"/>
      <c r="K456" s="263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35">
      <c r="A457" s="19"/>
      <c r="B457" s="19"/>
      <c r="C457" s="1"/>
      <c r="D457" s="19"/>
      <c r="E457" s="1"/>
      <c r="F457" s="1"/>
      <c r="G457" s="263"/>
      <c r="H457" s="1"/>
      <c r="I457" s="1"/>
      <c r="J457" s="1"/>
      <c r="K457" s="263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35">
      <c r="A458" s="19"/>
      <c r="B458" s="19"/>
      <c r="C458" s="1"/>
      <c r="D458" s="19"/>
      <c r="E458" s="1"/>
      <c r="F458" s="1"/>
      <c r="G458" s="263"/>
      <c r="H458" s="1"/>
      <c r="I458" s="1"/>
      <c r="J458" s="1"/>
      <c r="K458" s="263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35">
      <c r="A459" s="19"/>
      <c r="B459" s="19"/>
      <c r="C459" s="1"/>
      <c r="D459" s="19"/>
      <c r="E459" s="1"/>
      <c r="F459" s="1"/>
      <c r="G459" s="263"/>
      <c r="H459" s="1"/>
      <c r="I459" s="1"/>
      <c r="J459" s="1"/>
      <c r="K459" s="263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35">
      <c r="A460" s="19"/>
      <c r="B460" s="19"/>
      <c r="C460" s="1"/>
      <c r="D460" s="19"/>
      <c r="E460" s="1"/>
      <c r="F460" s="1"/>
      <c r="G460" s="263"/>
      <c r="H460" s="1"/>
      <c r="I460" s="1"/>
      <c r="J460" s="1"/>
      <c r="K460" s="263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35">
      <c r="A461" s="19"/>
      <c r="B461" s="19"/>
      <c r="C461" s="1"/>
      <c r="D461" s="19"/>
      <c r="E461" s="1"/>
      <c r="F461" s="1"/>
      <c r="G461" s="263"/>
      <c r="H461" s="1"/>
      <c r="I461" s="1"/>
      <c r="J461" s="1"/>
      <c r="K461" s="263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35">
      <c r="A462" s="19"/>
      <c r="B462" s="19"/>
      <c r="C462" s="1"/>
      <c r="D462" s="19"/>
      <c r="E462" s="1"/>
      <c r="F462" s="1"/>
      <c r="G462" s="263"/>
      <c r="H462" s="1"/>
      <c r="I462" s="1"/>
      <c r="J462" s="1"/>
      <c r="K462" s="263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35">
      <c r="A463" s="19"/>
      <c r="B463" s="19"/>
      <c r="C463" s="1"/>
      <c r="D463" s="19"/>
      <c r="E463" s="1"/>
      <c r="F463" s="1"/>
      <c r="G463" s="263"/>
      <c r="H463" s="1"/>
      <c r="I463" s="1"/>
      <c r="J463" s="1"/>
      <c r="K463" s="263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35">
      <c r="A464" s="19"/>
      <c r="B464" s="19"/>
      <c r="C464" s="1"/>
      <c r="D464" s="19"/>
      <c r="E464" s="1"/>
      <c r="F464" s="1"/>
      <c r="G464" s="263"/>
      <c r="H464" s="1"/>
      <c r="I464" s="1"/>
      <c r="J464" s="1"/>
      <c r="K464" s="263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35">
      <c r="A465" s="19"/>
      <c r="B465" s="19"/>
      <c r="C465" s="1"/>
      <c r="D465" s="19"/>
      <c r="E465" s="1"/>
      <c r="F465" s="1"/>
      <c r="G465" s="263"/>
      <c r="H465" s="1"/>
      <c r="I465" s="1"/>
      <c r="J465" s="1"/>
      <c r="K465" s="263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35">
      <c r="A466" s="19"/>
      <c r="B466" s="19"/>
      <c r="C466" s="1"/>
      <c r="D466" s="19"/>
      <c r="E466" s="1"/>
      <c r="F466" s="1"/>
      <c r="G466" s="263"/>
      <c r="H466" s="1"/>
      <c r="I466" s="1"/>
      <c r="J466" s="1"/>
      <c r="K466" s="263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35">
      <c r="A467" s="19"/>
      <c r="B467" s="19"/>
      <c r="C467" s="1"/>
      <c r="D467" s="19"/>
      <c r="E467" s="1"/>
      <c r="F467" s="1"/>
      <c r="G467" s="263"/>
      <c r="H467" s="1"/>
      <c r="I467" s="1"/>
      <c r="J467" s="1"/>
      <c r="K467" s="263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35">
      <c r="A468" s="19"/>
      <c r="B468" s="19"/>
      <c r="C468" s="1"/>
      <c r="D468" s="19"/>
      <c r="E468" s="1"/>
      <c r="F468" s="1"/>
      <c r="G468" s="263"/>
      <c r="H468" s="1"/>
      <c r="I468" s="1"/>
      <c r="J468" s="1"/>
      <c r="K468" s="263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35">
      <c r="A469" s="19"/>
      <c r="B469" s="19"/>
      <c r="C469" s="1"/>
      <c r="D469" s="19"/>
      <c r="E469" s="1"/>
      <c r="F469" s="1"/>
      <c r="G469" s="263"/>
      <c r="H469" s="1"/>
      <c r="I469" s="1"/>
      <c r="J469" s="1"/>
      <c r="K469" s="263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35">
      <c r="A470" s="19"/>
      <c r="B470" s="19"/>
      <c r="C470" s="1"/>
      <c r="D470" s="19"/>
      <c r="E470" s="1"/>
      <c r="F470" s="1"/>
      <c r="G470" s="263"/>
      <c r="H470" s="1"/>
      <c r="I470" s="1"/>
      <c r="J470" s="1"/>
      <c r="K470" s="263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35">
      <c r="A471" s="19"/>
      <c r="B471" s="19"/>
      <c r="C471" s="1"/>
      <c r="D471" s="19"/>
      <c r="E471" s="1"/>
      <c r="F471" s="1"/>
      <c r="G471" s="263"/>
      <c r="H471" s="1"/>
      <c r="I471" s="1"/>
      <c r="J471" s="1"/>
      <c r="K471" s="263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35">
      <c r="A472" s="19"/>
      <c r="B472" s="19"/>
      <c r="C472" s="1"/>
      <c r="D472" s="19"/>
      <c r="E472" s="1"/>
      <c r="F472" s="1"/>
      <c r="G472" s="263"/>
      <c r="H472" s="1"/>
      <c r="I472" s="1"/>
      <c r="J472" s="1"/>
      <c r="K472" s="263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35">
      <c r="A473" s="19"/>
      <c r="B473" s="19"/>
      <c r="C473" s="1"/>
      <c r="D473" s="19"/>
      <c r="E473" s="1"/>
      <c r="F473" s="1"/>
      <c r="G473" s="263"/>
      <c r="H473" s="1"/>
      <c r="I473" s="1"/>
      <c r="J473" s="1"/>
      <c r="K473" s="263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35">
      <c r="A474" s="19"/>
      <c r="B474" s="19"/>
      <c r="C474" s="1"/>
      <c r="D474" s="19"/>
      <c r="E474" s="1"/>
      <c r="F474" s="1"/>
      <c r="G474" s="263"/>
      <c r="H474" s="1"/>
      <c r="I474" s="1"/>
      <c r="J474" s="1"/>
      <c r="K474" s="263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35">
      <c r="A475" s="19"/>
      <c r="B475" s="19"/>
      <c r="C475" s="1"/>
      <c r="D475" s="19"/>
      <c r="E475" s="1"/>
      <c r="F475" s="1"/>
      <c r="G475" s="263"/>
      <c r="H475" s="1"/>
      <c r="I475" s="1"/>
      <c r="J475" s="1"/>
      <c r="K475" s="263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35">
      <c r="A476" s="19"/>
      <c r="B476" s="19"/>
      <c r="C476" s="1"/>
      <c r="D476" s="19"/>
      <c r="E476" s="1"/>
      <c r="F476" s="1"/>
      <c r="G476" s="263"/>
      <c r="H476" s="1"/>
      <c r="I476" s="1"/>
      <c r="J476" s="1"/>
      <c r="K476" s="263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35">
      <c r="A477" s="19"/>
      <c r="B477" s="19"/>
      <c r="C477" s="1"/>
      <c r="D477" s="19"/>
      <c r="E477" s="1"/>
      <c r="F477" s="1"/>
      <c r="G477" s="263"/>
      <c r="H477" s="1"/>
      <c r="I477" s="1"/>
      <c r="J477" s="1"/>
      <c r="K477" s="263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35">
      <c r="A478" s="19"/>
      <c r="B478" s="19"/>
      <c r="C478" s="1"/>
      <c r="D478" s="19"/>
      <c r="E478" s="1"/>
      <c r="F478" s="1"/>
      <c r="G478" s="263"/>
      <c r="H478" s="1"/>
      <c r="I478" s="1"/>
      <c r="J478" s="1"/>
      <c r="K478" s="263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35">
      <c r="A479" s="19"/>
      <c r="B479" s="19"/>
      <c r="C479" s="1"/>
      <c r="D479" s="19"/>
      <c r="E479" s="1"/>
      <c r="F479" s="1"/>
      <c r="G479" s="263"/>
      <c r="H479" s="1"/>
      <c r="I479" s="1"/>
      <c r="J479" s="1"/>
      <c r="K479" s="263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35">
      <c r="A480" s="19"/>
      <c r="B480" s="19"/>
      <c r="C480" s="1"/>
      <c r="D480" s="19"/>
      <c r="E480" s="1"/>
      <c r="F480" s="1"/>
      <c r="G480" s="263"/>
      <c r="H480" s="1"/>
      <c r="I480" s="1"/>
      <c r="J480" s="1"/>
      <c r="K480" s="263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35">
      <c r="A481" s="19"/>
      <c r="B481" s="19"/>
      <c r="C481" s="1"/>
      <c r="D481" s="19"/>
      <c r="E481" s="1"/>
      <c r="F481" s="1"/>
      <c r="G481" s="263"/>
      <c r="H481" s="1"/>
      <c r="I481" s="1"/>
      <c r="J481" s="1"/>
      <c r="K481" s="263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35">
      <c r="A482" s="19"/>
      <c r="B482" s="19"/>
      <c r="C482" s="1"/>
      <c r="D482" s="19"/>
      <c r="E482" s="1"/>
      <c r="F482" s="1"/>
      <c r="G482" s="263"/>
      <c r="H482" s="1"/>
      <c r="I482" s="1"/>
      <c r="J482" s="1"/>
      <c r="K482" s="263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35">
      <c r="A483" s="19"/>
      <c r="B483" s="19"/>
      <c r="C483" s="1"/>
      <c r="D483" s="19"/>
      <c r="E483" s="1"/>
      <c r="F483" s="1"/>
      <c r="G483" s="263"/>
      <c r="H483" s="1"/>
      <c r="I483" s="1"/>
      <c r="J483" s="1"/>
      <c r="K483" s="263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35">
      <c r="A484" s="19"/>
      <c r="B484" s="19"/>
      <c r="C484" s="1"/>
      <c r="D484" s="19"/>
      <c r="E484" s="1"/>
      <c r="F484" s="1"/>
      <c r="G484" s="263"/>
      <c r="H484" s="1"/>
      <c r="I484" s="1"/>
      <c r="J484" s="1"/>
      <c r="K484" s="263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35">
      <c r="A485" s="19"/>
      <c r="B485" s="19"/>
      <c r="C485" s="1"/>
      <c r="D485" s="19"/>
      <c r="E485" s="1"/>
      <c r="F485" s="1"/>
      <c r="G485" s="263"/>
      <c r="H485" s="1"/>
      <c r="I485" s="1"/>
      <c r="J485" s="1"/>
      <c r="K485" s="263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35">
      <c r="A486" s="19"/>
      <c r="B486" s="19"/>
      <c r="C486" s="1"/>
      <c r="D486" s="19"/>
      <c r="E486" s="1"/>
      <c r="F486" s="1"/>
      <c r="G486" s="263"/>
      <c r="H486" s="1"/>
      <c r="I486" s="1"/>
      <c r="J486" s="1"/>
      <c r="K486" s="263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35">
      <c r="A487" s="19"/>
      <c r="B487" s="19"/>
      <c r="C487" s="1"/>
      <c r="D487" s="19"/>
      <c r="E487" s="1"/>
      <c r="F487" s="1"/>
      <c r="G487" s="263"/>
      <c r="H487" s="1"/>
      <c r="I487" s="1"/>
      <c r="J487" s="1"/>
      <c r="K487" s="263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35">
      <c r="A488" s="19"/>
      <c r="B488" s="19"/>
      <c r="C488" s="1"/>
      <c r="D488" s="19"/>
      <c r="E488" s="1"/>
      <c r="F488" s="1"/>
      <c r="G488" s="263"/>
      <c r="H488" s="1"/>
      <c r="I488" s="1"/>
      <c r="J488" s="1"/>
      <c r="K488" s="263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35">
      <c r="A489" s="19"/>
      <c r="B489" s="19"/>
      <c r="C489" s="1"/>
      <c r="D489" s="19"/>
      <c r="E489" s="1"/>
      <c r="F489" s="1"/>
      <c r="G489" s="263"/>
      <c r="H489" s="1"/>
      <c r="I489" s="1"/>
      <c r="J489" s="1"/>
      <c r="K489" s="263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35">
      <c r="A490" s="19"/>
      <c r="B490" s="19"/>
      <c r="C490" s="1"/>
      <c r="D490" s="19"/>
      <c r="E490" s="1"/>
      <c r="F490" s="1"/>
      <c r="G490" s="263"/>
      <c r="H490" s="1"/>
      <c r="I490" s="1"/>
      <c r="J490" s="1"/>
      <c r="K490" s="263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35">
      <c r="A491" s="19"/>
      <c r="B491" s="19"/>
      <c r="C491" s="1"/>
      <c r="D491" s="19"/>
      <c r="E491" s="1"/>
      <c r="F491" s="1"/>
      <c r="G491" s="263"/>
      <c r="H491" s="1"/>
      <c r="I491" s="1"/>
      <c r="J491" s="1"/>
      <c r="K491" s="263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35">
      <c r="A492" s="19"/>
      <c r="B492" s="19"/>
      <c r="C492" s="1"/>
      <c r="D492" s="19"/>
      <c r="E492" s="1"/>
      <c r="F492" s="1"/>
      <c r="G492" s="263"/>
      <c r="H492" s="1"/>
      <c r="I492" s="1"/>
      <c r="J492" s="1"/>
      <c r="K492" s="263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35">
      <c r="A493" s="19"/>
      <c r="B493" s="19"/>
      <c r="C493" s="1"/>
      <c r="D493" s="19"/>
      <c r="E493" s="1"/>
      <c r="F493" s="1"/>
      <c r="G493" s="263"/>
      <c r="H493" s="1"/>
      <c r="I493" s="1"/>
      <c r="J493" s="1"/>
      <c r="K493" s="263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35">
      <c r="A494" s="19"/>
      <c r="B494" s="19"/>
      <c r="C494" s="1"/>
      <c r="D494" s="19"/>
      <c r="E494" s="1"/>
      <c r="F494" s="1"/>
      <c r="G494" s="263"/>
      <c r="H494" s="1"/>
      <c r="I494" s="1"/>
      <c r="J494" s="1"/>
      <c r="K494" s="263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35">
      <c r="A495" s="19"/>
      <c r="B495" s="19"/>
      <c r="C495" s="1"/>
      <c r="D495" s="19"/>
      <c r="E495" s="1"/>
      <c r="F495" s="1"/>
      <c r="G495" s="263"/>
      <c r="H495" s="1"/>
      <c r="I495" s="1"/>
      <c r="J495" s="1"/>
      <c r="K495" s="263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35">
      <c r="A496" s="19"/>
      <c r="B496" s="19"/>
      <c r="C496" s="1"/>
      <c r="D496" s="19"/>
      <c r="E496" s="1"/>
      <c r="F496" s="1"/>
      <c r="G496" s="263"/>
      <c r="H496" s="1"/>
      <c r="I496" s="1"/>
      <c r="J496" s="1"/>
      <c r="K496" s="263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35">
      <c r="A497" s="19"/>
      <c r="B497" s="19"/>
      <c r="C497" s="1"/>
      <c r="D497" s="19"/>
      <c r="E497" s="1"/>
      <c r="F497" s="1"/>
      <c r="G497" s="263"/>
      <c r="H497" s="1"/>
      <c r="I497" s="1"/>
      <c r="J497" s="1"/>
      <c r="K497" s="263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35">
      <c r="A498" s="19"/>
      <c r="B498" s="19"/>
      <c r="C498" s="1"/>
      <c r="D498" s="19"/>
      <c r="E498" s="1"/>
      <c r="F498" s="1"/>
      <c r="G498" s="263"/>
      <c r="H498" s="1"/>
      <c r="I498" s="1"/>
      <c r="J498" s="1"/>
      <c r="K498" s="263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35">
      <c r="A499" s="19"/>
      <c r="B499" s="19"/>
      <c r="C499" s="1"/>
      <c r="D499" s="19"/>
      <c r="E499" s="1"/>
      <c r="F499" s="1"/>
      <c r="G499" s="263"/>
      <c r="H499" s="1"/>
      <c r="I499" s="1"/>
      <c r="J499" s="1"/>
      <c r="K499" s="263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35">
      <c r="A500" s="19"/>
      <c r="B500" s="19"/>
      <c r="C500" s="1"/>
      <c r="D500" s="19"/>
      <c r="E500" s="1"/>
      <c r="F500" s="1"/>
      <c r="G500" s="263"/>
      <c r="H500" s="1"/>
      <c r="I500" s="1"/>
      <c r="J500" s="1"/>
      <c r="K500" s="263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35">
      <c r="A501" s="19"/>
      <c r="B501" s="19"/>
      <c r="C501" s="1"/>
      <c r="D501" s="19"/>
      <c r="E501" s="1"/>
      <c r="F501" s="1"/>
      <c r="G501" s="263"/>
      <c r="H501" s="1"/>
      <c r="I501" s="1"/>
      <c r="J501" s="1"/>
      <c r="K501" s="263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35">
      <c r="A502" s="19"/>
      <c r="B502" s="19"/>
      <c r="C502" s="1"/>
      <c r="D502" s="19"/>
      <c r="E502" s="1"/>
      <c r="F502" s="1"/>
      <c r="G502" s="263"/>
      <c r="H502" s="1"/>
      <c r="I502" s="1"/>
      <c r="J502" s="1"/>
      <c r="K502" s="263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35">
      <c r="A503" s="19"/>
      <c r="B503" s="19"/>
      <c r="C503" s="1"/>
      <c r="D503" s="19"/>
      <c r="E503" s="1"/>
      <c r="F503" s="1"/>
      <c r="G503" s="263"/>
      <c r="H503" s="1"/>
      <c r="I503" s="1"/>
      <c r="J503" s="1"/>
      <c r="K503" s="263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35">
      <c r="A504" s="19"/>
      <c r="B504" s="19"/>
      <c r="C504" s="1"/>
      <c r="D504" s="19"/>
      <c r="E504" s="1"/>
      <c r="F504" s="1"/>
      <c r="G504" s="263"/>
      <c r="H504" s="1"/>
      <c r="I504" s="1"/>
      <c r="J504" s="1"/>
      <c r="K504" s="263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35">
      <c r="A505" s="19"/>
      <c r="B505" s="19"/>
      <c r="C505" s="1"/>
      <c r="D505" s="19"/>
      <c r="E505" s="1"/>
      <c r="F505" s="1"/>
      <c r="G505" s="263"/>
      <c r="H505" s="1"/>
      <c r="I505" s="1"/>
      <c r="J505" s="1"/>
      <c r="K505" s="263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35">
      <c r="A506" s="19"/>
      <c r="B506" s="19"/>
      <c r="C506" s="1"/>
      <c r="D506" s="19"/>
      <c r="E506" s="1"/>
      <c r="F506" s="1"/>
      <c r="G506" s="263"/>
      <c r="H506" s="1"/>
      <c r="I506" s="1"/>
      <c r="J506" s="1"/>
      <c r="K506" s="263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35">
      <c r="A507" s="19"/>
      <c r="B507" s="19"/>
      <c r="C507" s="1"/>
      <c r="D507" s="19"/>
      <c r="E507" s="1"/>
      <c r="F507" s="1"/>
      <c r="G507" s="263"/>
      <c r="H507" s="1"/>
      <c r="I507" s="1"/>
      <c r="J507" s="1"/>
      <c r="K507" s="263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35">
      <c r="A508" s="19"/>
      <c r="B508" s="19"/>
      <c r="C508" s="1"/>
      <c r="D508" s="19"/>
      <c r="E508" s="1"/>
      <c r="F508" s="1"/>
      <c r="G508" s="263"/>
      <c r="H508" s="1"/>
      <c r="I508" s="1"/>
      <c r="J508" s="1"/>
      <c r="K508" s="263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35">
      <c r="A509" s="19"/>
      <c r="B509" s="19"/>
      <c r="C509" s="1"/>
      <c r="D509" s="19"/>
      <c r="E509" s="1"/>
      <c r="F509" s="1"/>
      <c r="G509" s="263"/>
      <c r="H509" s="1"/>
      <c r="I509" s="1"/>
      <c r="J509" s="1"/>
      <c r="K509" s="263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35">
      <c r="A510" s="19"/>
      <c r="B510" s="19"/>
      <c r="C510" s="1"/>
      <c r="D510" s="19"/>
      <c r="E510" s="1"/>
      <c r="F510" s="1"/>
      <c r="G510" s="263"/>
      <c r="H510" s="1"/>
      <c r="I510" s="1"/>
      <c r="J510" s="1"/>
      <c r="K510" s="263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35">
      <c r="A511" s="19"/>
      <c r="B511" s="19"/>
      <c r="C511" s="1"/>
      <c r="D511" s="19"/>
      <c r="E511" s="1"/>
      <c r="F511" s="1"/>
      <c r="G511" s="263"/>
      <c r="H511" s="1"/>
      <c r="I511" s="1"/>
      <c r="J511" s="1"/>
      <c r="K511" s="263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35">
      <c r="A512" s="19"/>
      <c r="B512" s="19"/>
      <c r="C512" s="1"/>
      <c r="D512" s="19"/>
      <c r="E512" s="1"/>
      <c r="F512" s="1"/>
      <c r="G512" s="263"/>
      <c r="H512" s="1"/>
      <c r="I512" s="1"/>
      <c r="J512" s="1"/>
      <c r="K512" s="263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35">
      <c r="A513" s="19"/>
      <c r="B513" s="19"/>
      <c r="C513" s="1"/>
      <c r="D513" s="19"/>
      <c r="E513" s="1"/>
      <c r="F513" s="1"/>
      <c r="G513" s="263"/>
      <c r="H513" s="1"/>
      <c r="I513" s="1"/>
      <c r="J513" s="1"/>
      <c r="K513" s="263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35">
      <c r="A514" s="19"/>
      <c r="B514" s="19"/>
      <c r="C514" s="1"/>
      <c r="D514" s="19"/>
      <c r="E514" s="1"/>
      <c r="F514" s="1"/>
      <c r="G514" s="263"/>
      <c r="H514" s="1"/>
      <c r="I514" s="1"/>
      <c r="J514" s="1"/>
      <c r="K514" s="263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35">
      <c r="A515" s="19"/>
      <c r="B515" s="19"/>
      <c r="C515" s="1"/>
      <c r="D515" s="19"/>
      <c r="E515" s="1"/>
      <c r="F515" s="1"/>
      <c r="G515" s="263"/>
      <c r="H515" s="1"/>
      <c r="I515" s="1"/>
      <c r="J515" s="1"/>
      <c r="K515" s="263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35">
      <c r="A516" s="19"/>
      <c r="B516" s="19"/>
      <c r="C516" s="1"/>
      <c r="D516" s="19"/>
      <c r="E516" s="1"/>
      <c r="F516" s="1"/>
      <c r="G516" s="263"/>
      <c r="H516" s="1"/>
      <c r="I516" s="1"/>
      <c r="J516" s="1"/>
      <c r="K516" s="263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35">
      <c r="A517" s="19"/>
      <c r="B517" s="19"/>
      <c r="C517" s="1"/>
      <c r="D517" s="19"/>
      <c r="E517" s="1"/>
      <c r="F517" s="1"/>
      <c r="G517" s="263"/>
      <c r="H517" s="1"/>
      <c r="I517" s="1"/>
      <c r="J517" s="1"/>
      <c r="K517" s="263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35">
      <c r="A518" s="19"/>
      <c r="B518" s="19"/>
      <c r="C518" s="1"/>
      <c r="D518" s="19"/>
      <c r="E518" s="1"/>
      <c r="F518" s="1"/>
      <c r="G518" s="263"/>
      <c r="H518" s="1"/>
      <c r="I518" s="1"/>
      <c r="J518" s="1"/>
      <c r="K518" s="263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35">
      <c r="A519" s="19"/>
      <c r="B519" s="19"/>
      <c r="C519" s="1"/>
      <c r="D519" s="19"/>
      <c r="E519" s="1"/>
      <c r="F519" s="1"/>
      <c r="G519" s="263"/>
      <c r="H519" s="1"/>
      <c r="I519" s="1"/>
      <c r="J519" s="1"/>
      <c r="K519" s="263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35">
      <c r="A520" s="19"/>
      <c r="B520" s="19"/>
      <c r="C520" s="1"/>
      <c r="D520" s="19"/>
      <c r="E520" s="1"/>
      <c r="F520" s="1"/>
      <c r="G520" s="263"/>
      <c r="H520" s="1"/>
      <c r="I520" s="1"/>
      <c r="J520" s="1"/>
      <c r="K520" s="263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35">
      <c r="A521" s="19"/>
      <c r="B521" s="19"/>
      <c r="C521" s="1"/>
      <c r="D521" s="19"/>
      <c r="E521" s="1"/>
      <c r="F521" s="1"/>
      <c r="G521" s="263"/>
      <c r="H521" s="1"/>
      <c r="I521" s="1"/>
      <c r="J521" s="1"/>
      <c r="K521" s="263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35">
      <c r="A522" s="19"/>
      <c r="B522" s="19"/>
      <c r="C522" s="1"/>
      <c r="D522" s="19"/>
      <c r="E522" s="1"/>
      <c r="F522" s="1"/>
      <c r="G522" s="263"/>
      <c r="H522" s="1"/>
      <c r="I522" s="1"/>
      <c r="J522" s="1"/>
      <c r="K522" s="263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35">
      <c r="A523" s="19"/>
      <c r="B523" s="19"/>
      <c r="C523" s="1"/>
      <c r="D523" s="19"/>
      <c r="E523" s="1"/>
      <c r="F523" s="1"/>
      <c r="G523" s="263"/>
      <c r="H523" s="1"/>
      <c r="I523" s="1"/>
      <c r="J523" s="1"/>
      <c r="K523" s="263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35">
      <c r="A524" s="19"/>
      <c r="B524" s="19"/>
      <c r="C524" s="1"/>
      <c r="D524" s="19"/>
      <c r="E524" s="1"/>
      <c r="F524" s="1"/>
      <c r="G524" s="263"/>
      <c r="H524" s="1"/>
      <c r="I524" s="1"/>
      <c r="J524" s="1"/>
      <c r="K524" s="263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35">
      <c r="A525" s="19"/>
      <c r="B525" s="19"/>
      <c r="C525" s="1"/>
      <c r="D525" s="19"/>
      <c r="E525" s="1"/>
      <c r="F525" s="1"/>
      <c r="G525" s="263"/>
      <c r="H525" s="1"/>
      <c r="I525" s="1"/>
      <c r="J525" s="1"/>
      <c r="K525" s="263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35">
      <c r="A526" s="19"/>
      <c r="B526" s="19"/>
      <c r="C526" s="1"/>
      <c r="D526" s="19"/>
      <c r="E526" s="1"/>
      <c r="F526" s="1"/>
      <c r="G526" s="263"/>
      <c r="H526" s="1"/>
      <c r="I526" s="1"/>
      <c r="J526" s="1"/>
      <c r="K526" s="263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35">
      <c r="A527" s="19"/>
      <c r="B527" s="19"/>
      <c r="C527" s="1"/>
      <c r="D527" s="19"/>
      <c r="E527" s="1"/>
      <c r="F527" s="1"/>
      <c r="G527" s="263"/>
      <c r="H527" s="1"/>
      <c r="I527" s="1"/>
      <c r="J527" s="1"/>
      <c r="K527" s="263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35">
      <c r="A528" s="19"/>
      <c r="B528" s="19"/>
      <c r="C528" s="1"/>
      <c r="D528" s="19"/>
      <c r="E528" s="1"/>
      <c r="F528" s="1"/>
      <c r="G528" s="263"/>
      <c r="H528" s="1"/>
      <c r="I528" s="1"/>
      <c r="J528" s="1"/>
      <c r="K528" s="263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35">
      <c r="A529" s="19"/>
      <c r="B529" s="19"/>
      <c r="C529" s="1"/>
      <c r="D529" s="19"/>
      <c r="E529" s="1"/>
      <c r="F529" s="1"/>
      <c r="G529" s="263"/>
      <c r="H529" s="1"/>
      <c r="I529" s="1"/>
      <c r="J529" s="1"/>
      <c r="K529" s="263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35">
      <c r="A530" s="19"/>
      <c r="B530" s="19"/>
      <c r="C530" s="1"/>
      <c r="D530" s="19"/>
      <c r="E530" s="1"/>
      <c r="F530" s="1"/>
      <c r="G530" s="263"/>
      <c r="H530" s="1"/>
      <c r="I530" s="1"/>
      <c r="J530" s="1"/>
      <c r="K530" s="263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35">
      <c r="A531" s="19"/>
      <c r="B531" s="19"/>
      <c r="C531" s="1"/>
      <c r="D531" s="19"/>
      <c r="E531" s="1"/>
      <c r="F531" s="1"/>
      <c r="G531" s="263"/>
      <c r="H531" s="1"/>
      <c r="I531" s="1"/>
      <c r="J531" s="1"/>
      <c r="K531" s="263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35">
      <c r="A532" s="19"/>
      <c r="B532" s="19"/>
      <c r="C532" s="1"/>
      <c r="D532" s="19"/>
      <c r="E532" s="1"/>
      <c r="F532" s="1"/>
      <c r="G532" s="263"/>
      <c r="H532" s="1"/>
      <c r="I532" s="1"/>
      <c r="J532" s="1"/>
      <c r="K532" s="263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35">
      <c r="A533" s="19"/>
      <c r="B533" s="19"/>
      <c r="C533" s="1"/>
      <c r="D533" s="19"/>
      <c r="E533" s="1"/>
      <c r="F533" s="1"/>
      <c r="G533" s="263"/>
      <c r="H533" s="1"/>
      <c r="I533" s="1"/>
      <c r="J533" s="1"/>
      <c r="K533" s="263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35">
      <c r="A534" s="19"/>
      <c r="B534" s="19"/>
      <c r="C534" s="1"/>
      <c r="D534" s="19"/>
      <c r="E534" s="1"/>
      <c r="F534" s="1"/>
      <c r="G534" s="263"/>
      <c r="H534" s="1"/>
      <c r="I534" s="1"/>
      <c r="J534" s="1"/>
      <c r="K534" s="263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35">
      <c r="A535" s="19"/>
      <c r="B535" s="19"/>
      <c r="C535" s="1"/>
      <c r="D535" s="19"/>
      <c r="E535" s="1"/>
      <c r="F535" s="1"/>
      <c r="G535" s="263"/>
      <c r="H535" s="1"/>
      <c r="I535" s="1"/>
      <c r="J535" s="1"/>
      <c r="K535" s="263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35">
      <c r="A536" s="19"/>
      <c r="B536" s="19"/>
      <c r="C536" s="1"/>
      <c r="D536" s="19"/>
      <c r="E536" s="1"/>
      <c r="F536" s="1"/>
      <c r="G536" s="263"/>
      <c r="H536" s="1"/>
      <c r="I536" s="1"/>
      <c r="J536" s="1"/>
      <c r="K536" s="263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35">
      <c r="A537" s="19"/>
      <c r="B537" s="19"/>
      <c r="C537" s="1"/>
      <c r="D537" s="19"/>
      <c r="E537" s="1"/>
      <c r="F537" s="1"/>
      <c r="G537" s="263"/>
      <c r="H537" s="1"/>
      <c r="I537" s="1"/>
      <c r="J537" s="1"/>
      <c r="K537" s="263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35">
      <c r="A538" s="19"/>
      <c r="B538" s="19"/>
      <c r="C538" s="1"/>
      <c r="D538" s="19"/>
      <c r="E538" s="1"/>
      <c r="F538" s="1"/>
      <c r="G538" s="263"/>
      <c r="H538" s="1"/>
      <c r="I538" s="1"/>
      <c r="J538" s="1"/>
      <c r="K538" s="263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35">
      <c r="A539" s="19"/>
      <c r="B539" s="19"/>
      <c r="C539" s="1"/>
      <c r="D539" s="19"/>
      <c r="E539" s="1"/>
      <c r="F539" s="1"/>
      <c r="G539" s="263"/>
      <c r="H539" s="1"/>
      <c r="I539" s="1"/>
      <c r="J539" s="1"/>
      <c r="K539" s="263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35">
      <c r="A540" s="19"/>
      <c r="B540" s="19"/>
      <c r="C540" s="1"/>
      <c r="D540" s="19"/>
      <c r="E540" s="1"/>
      <c r="F540" s="1"/>
      <c r="G540" s="263"/>
      <c r="H540" s="1"/>
      <c r="I540" s="1"/>
      <c r="J540" s="1"/>
      <c r="K540" s="263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35">
      <c r="A541" s="19"/>
      <c r="B541" s="19"/>
      <c r="C541" s="1"/>
      <c r="D541" s="19"/>
      <c r="E541" s="1"/>
      <c r="F541" s="1"/>
      <c r="G541" s="263"/>
      <c r="H541" s="1"/>
      <c r="I541" s="1"/>
      <c r="J541" s="1"/>
      <c r="K541" s="263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35">
      <c r="A542" s="19"/>
      <c r="B542" s="19"/>
      <c r="C542" s="1"/>
      <c r="D542" s="19"/>
      <c r="E542" s="1"/>
      <c r="F542" s="1"/>
      <c r="G542" s="263"/>
      <c r="H542" s="1"/>
      <c r="I542" s="1"/>
      <c r="J542" s="1"/>
      <c r="K542" s="263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35">
      <c r="A543" s="19"/>
      <c r="B543" s="19"/>
      <c r="C543" s="1"/>
      <c r="D543" s="19"/>
      <c r="E543" s="1"/>
      <c r="F543" s="1"/>
      <c r="G543" s="263"/>
      <c r="H543" s="1"/>
      <c r="I543" s="1"/>
      <c r="J543" s="1"/>
      <c r="K543" s="263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35">
      <c r="A544" s="19"/>
      <c r="B544" s="19"/>
      <c r="C544" s="1"/>
      <c r="D544" s="19"/>
      <c r="E544" s="1"/>
      <c r="F544" s="1"/>
      <c r="G544" s="263"/>
      <c r="H544" s="1"/>
      <c r="I544" s="1"/>
      <c r="J544" s="1"/>
      <c r="K544" s="263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35">
      <c r="A545" s="19"/>
      <c r="B545" s="19"/>
      <c r="C545" s="1"/>
      <c r="D545" s="19"/>
      <c r="E545" s="1"/>
      <c r="F545" s="1"/>
      <c r="G545" s="263"/>
      <c r="H545" s="1"/>
      <c r="I545" s="1"/>
      <c r="J545" s="1"/>
      <c r="K545" s="263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35">
      <c r="A546" s="19"/>
      <c r="B546" s="19"/>
      <c r="C546" s="1"/>
      <c r="D546" s="19"/>
      <c r="E546" s="1"/>
      <c r="F546" s="1"/>
      <c r="G546" s="263"/>
      <c r="H546" s="1"/>
      <c r="I546" s="1"/>
      <c r="J546" s="1"/>
      <c r="K546" s="263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35">
      <c r="A547" s="19"/>
      <c r="B547" s="19"/>
      <c r="C547" s="1"/>
      <c r="D547" s="19"/>
      <c r="E547" s="1"/>
      <c r="F547" s="1"/>
      <c r="G547" s="263"/>
      <c r="H547" s="1"/>
      <c r="I547" s="1"/>
      <c r="J547" s="1"/>
      <c r="K547" s="263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35">
      <c r="A548" s="19"/>
      <c r="B548" s="19"/>
      <c r="C548" s="1"/>
      <c r="D548" s="19"/>
      <c r="E548" s="1"/>
      <c r="F548" s="1"/>
      <c r="G548" s="263"/>
      <c r="H548" s="1"/>
      <c r="I548" s="1"/>
      <c r="J548" s="1"/>
      <c r="K548" s="263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35">
      <c r="A549" s="19"/>
      <c r="B549" s="19"/>
      <c r="C549" s="1"/>
      <c r="D549" s="19"/>
      <c r="E549" s="1"/>
      <c r="F549" s="1"/>
      <c r="G549" s="263"/>
      <c r="H549" s="1"/>
      <c r="I549" s="1"/>
      <c r="J549" s="1"/>
      <c r="K549" s="263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35">
      <c r="A550" s="19"/>
      <c r="B550" s="19"/>
      <c r="C550" s="1"/>
      <c r="D550" s="19"/>
      <c r="E550" s="1"/>
      <c r="F550" s="1"/>
      <c r="G550" s="263"/>
      <c r="H550" s="1"/>
      <c r="I550" s="1"/>
      <c r="J550" s="1"/>
      <c r="K550" s="263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35">
      <c r="A551" s="19"/>
      <c r="B551" s="19"/>
      <c r="C551" s="1"/>
      <c r="D551" s="19"/>
      <c r="E551" s="1"/>
      <c r="F551" s="1"/>
      <c r="G551" s="263"/>
      <c r="H551" s="1"/>
      <c r="I551" s="1"/>
      <c r="J551" s="1"/>
      <c r="K551" s="263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35">
      <c r="A552" s="19"/>
      <c r="B552" s="19"/>
      <c r="C552" s="1"/>
      <c r="D552" s="19"/>
      <c r="E552" s="1"/>
      <c r="F552" s="1"/>
      <c r="G552" s="263"/>
      <c r="H552" s="1"/>
      <c r="I552" s="1"/>
      <c r="J552" s="1"/>
      <c r="K552" s="263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35">
      <c r="A553" s="19"/>
      <c r="B553" s="19"/>
      <c r="C553" s="1"/>
      <c r="D553" s="19"/>
      <c r="E553" s="1"/>
      <c r="F553" s="1"/>
      <c r="G553" s="263"/>
      <c r="H553" s="1"/>
      <c r="I553" s="1"/>
      <c r="J553" s="1"/>
      <c r="K553" s="263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35">
      <c r="A554" s="19"/>
      <c r="B554" s="19"/>
      <c r="C554" s="1"/>
      <c r="D554" s="19"/>
      <c r="E554" s="1"/>
      <c r="F554" s="1"/>
      <c r="G554" s="263"/>
      <c r="H554" s="1"/>
      <c r="I554" s="1"/>
      <c r="J554" s="1"/>
      <c r="K554" s="263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35">
      <c r="A555" s="19"/>
      <c r="B555" s="19"/>
      <c r="C555" s="1"/>
      <c r="D555" s="19"/>
      <c r="E555" s="1"/>
      <c r="F555" s="1"/>
      <c r="G555" s="263"/>
      <c r="H555" s="1"/>
      <c r="I555" s="1"/>
      <c r="J555" s="1"/>
      <c r="K555" s="263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35">
      <c r="A556" s="19"/>
      <c r="B556" s="19"/>
      <c r="C556" s="1"/>
      <c r="D556" s="19"/>
      <c r="E556" s="1"/>
      <c r="F556" s="1"/>
      <c r="G556" s="263"/>
      <c r="H556" s="1"/>
      <c r="I556" s="1"/>
      <c r="J556" s="1"/>
      <c r="K556" s="263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35">
      <c r="A557" s="19"/>
      <c r="B557" s="19"/>
      <c r="C557" s="1"/>
      <c r="D557" s="19"/>
      <c r="E557" s="1"/>
      <c r="F557" s="1"/>
      <c r="G557" s="263"/>
      <c r="H557" s="1"/>
      <c r="I557" s="1"/>
      <c r="J557" s="1"/>
      <c r="K557" s="263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35">
      <c r="A558" s="19"/>
      <c r="B558" s="19"/>
      <c r="C558" s="1"/>
      <c r="D558" s="19"/>
      <c r="E558" s="1"/>
      <c r="F558" s="1"/>
      <c r="G558" s="263"/>
      <c r="H558" s="1"/>
      <c r="I558" s="1"/>
      <c r="J558" s="1"/>
      <c r="K558" s="263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35">
      <c r="A559" s="19"/>
      <c r="B559" s="19"/>
      <c r="C559" s="1"/>
      <c r="D559" s="19"/>
      <c r="E559" s="1"/>
      <c r="F559" s="1"/>
      <c r="G559" s="263"/>
      <c r="H559" s="1"/>
      <c r="I559" s="1"/>
      <c r="J559" s="1"/>
      <c r="K559" s="263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35">
      <c r="A560" s="19"/>
      <c r="B560" s="19"/>
      <c r="C560" s="1"/>
      <c r="D560" s="19"/>
      <c r="E560" s="1"/>
      <c r="F560" s="1"/>
      <c r="G560" s="263"/>
      <c r="H560" s="1"/>
      <c r="I560" s="1"/>
      <c r="J560" s="1"/>
      <c r="K560" s="263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35">
      <c r="A561" s="19"/>
      <c r="B561" s="19"/>
      <c r="C561" s="1"/>
      <c r="D561" s="19"/>
      <c r="E561" s="1"/>
      <c r="F561" s="1"/>
      <c r="G561" s="263"/>
      <c r="H561" s="1"/>
      <c r="I561" s="1"/>
      <c r="J561" s="1"/>
      <c r="K561" s="263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35">
      <c r="A562" s="19"/>
      <c r="B562" s="19"/>
      <c r="C562" s="1"/>
      <c r="D562" s="19"/>
      <c r="E562" s="1"/>
      <c r="F562" s="1"/>
      <c r="G562" s="263"/>
      <c r="H562" s="1"/>
      <c r="I562" s="1"/>
      <c r="J562" s="1"/>
      <c r="K562" s="263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35">
      <c r="A563" s="19"/>
      <c r="B563" s="19"/>
      <c r="C563" s="1"/>
      <c r="D563" s="19"/>
      <c r="E563" s="1"/>
      <c r="F563" s="1"/>
      <c r="G563" s="263"/>
      <c r="H563" s="1"/>
      <c r="I563" s="1"/>
      <c r="J563" s="1"/>
      <c r="K563" s="263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35">
      <c r="A564" s="19"/>
      <c r="B564" s="19"/>
      <c r="C564" s="1"/>
      <c r="D564" s="19"/>
      <c r="E564" s="1"/>
      <c r="F564" s="1"/>
      <c r="G564" s="263"/>
      <c r="H564" s="1"/>
      <c r="I564" s="1"/>
      <c r="J564" s="1"/>
      <c r="K564" s="263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35">
      <c r="A565" s="19"/>
      <c r="B565" s="19"/>
      <c r="C565" s="1"/>
      <c r="D565" s="19"/>
      <c r="E565" s="1"/>
      <c r="F565" s="1"/>
      <c r="G565" s="263"/>
      <c r="H565" s="1"/>
      <c r="I565" s="1"/>
      <c r="J565" s="1"/>
      <c r="K565" s="263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35">
      <c r="A566" s="19"/>
      <c r="B566" s="19"/>
      <c r="C566" s="1"/>
      <c r="D566" s="19"/>
      <c r="E566" s="1"/>
      <c r="F566" s="1"/>
      <c r="G566" s="263"/>
      <c r="H566" s="1"/>
      <c r="I566" s="1"/>
      <c r="J566" s="1"/>
      <c r="K566" s="263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35">
      <c r="A567" s="19"/>
      <c r="B567" s="19"/>
      <c r="C567" s="1"/>
      <c r="D567" s="19"/>
      <c r="E567" s="1"/>
      <c r="F567" s="1"/>
      <c r="G567" s="263"/>
      <c r="H567" s="1"/>
      <c r="I567" s="1"/>
      <c r="J567" s="1"/>
      <c r="K567" s="263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35">
      <c r="A568" s="19"/>
      <c r="B568" s="19"/>
      <c r="C568" s="1"/>
      <c r="D568" s="19"/>
      <c r="E568" s="1"/>
      <c r="F568" s="1"/>
      <c r="G568" s="263"/>
      <c r="H568" s="1"/>
      <c r="I568" s="1"/>
      <c r="J568" s="1"/>
      <c r="K568" s="263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35">
      <c r="A569" s="19"/>
      <c r="B569" s="19"/>
      <c r="C569" s="1"/>
      <c r="D569" s="19"/>
      <c r="E569" s="1"/>
      <c r="F569" s="1"/>
      <c r="G569" s="263"/>
      <c r="H569" s="1"/>
      <c r="I569" s="1"/>
      <c r="J569" s="1"/>
      <c r="K569" s="263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35">
      <c r="A570" s="19"/>
      <c r="B570" s="19"/>
      <c r="C570" s="1"/>
      <c r="D570" s="19"/>
      <c r="E570" s="1"/>
      <c r="F570" s="1"/>
      <c r="G570" s="263"/>
      <c r="H570" s="1"/>
      <c r="I570" s="1"/>
      <c r="J570" s="1"/>
      <c r="K570" s="263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35">
      <c r="A571" s="19"/>
      <c r="B571" s="19"/>
      <c r="C571" s="1"/>
      <c r="D571" s="19"/>
      <c r="E571" s="1"/>
      <c r="F571" s="1"/>
      <c r="G571" s="263"/>
      <c r="H571" s="1"/>
      <c r="I571" s="1"/>
      <c r="J571" s="1"/>
      <c r="K571" s="263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35">
      <c r="A572" s="19"/>
      <c r="B572" s="19"/>
      <c r="C572" s="1"/>
      <c r="D572" s="19"/>
      <c r="E572" s="1"/>
      <c r="F572" s="1"/>
      <c r="G572" s="263"/>
      <c r="H572" s="1"/>
      <c r="I572" s="1"/>
      <c r="J572" s="1"/>
      <c r="K572" s="263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35">
      <c r="A573" s="19"/>
      <c r="B573" s="19"/>
      <c r="C573" s="1"/>
      <c r="D573" s="19"/>
      <c r="E573" s="1"/>
      <c r="F573" s="1"/>
      <c r="G573" s="263"/>
      <c r="H573" s="1"/>
      <c r="I573" s="1"/>
      <c r="J573" s="1"/>
      <c r="K573" s="263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35">
      <c r="A574" s="19"/>
      <c r="B574" s="19"/>
      <c r="C574" s="1"/>
      <c r="D574" s="19"/>
      <c r="E574" s="1"/>
      <c r="F574" s="1"/>
      <c r="G574" s="263"/>
      <c r="H574" s="1"/>
      <c r="I574" s="1"/>
      <c r="J574" s="1"/>
      <c r="K574" s="263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35">
      <c r="A575" s="19"/>
      <c r="B575" s="19"/>
      <c r="C575" s="1"/>
      <c r="D575" s="19"/>
      <c r="E575" s="1"/>
      <c r="F575" s="1"/>
      <c r="G575" s="263"/>
      <c r="H575" s="1"/>
      <c r="I575" s="1"/>
      <c r="J575" s="1"/>
      <c r="K575" s="263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35">
      <c r="A576" s="19"/>
      <c r="B576" s="19"/>
      <c r="C576" s="1"/>
      <c r="D576" s="19"/>
      <c r="E576" s="1"/>
      <c r="F576" s="1"/>
      <c r="G576" s="263"/>
      <c r="H576" s="1"/>
      <c r="I576" s="1"/>
      <c r="J576" s="1"/>
      <c r="K576" s="263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35">
      <c r="A577" s="19"/>
      <c r="B577" s="19"/>
      <c r="C577" s="1"/>
      <c r="D577" s="19"/>
      <c r="E577" s="1"/>
      <c r="F577" s="1"/>
      <c r="G577" s="263"/>
      <c r="H577" s="1"/>
      <c r="I577" s="1"/>
      <c r="J577" s="1"/>
      <c r="K577" s="263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35">
      <c r="A578" s="19"/>
      <c r="B578" s="19"/>
      <c r="C578" s="1"/>
      <c r="D578" s="19"/>
      <c r="E578" s="1"/>
      <c r="F578" s="1"/>
      <c r="G578" s="263"/>
      <c r="H578" s="1"/>
      <c r="I578" s="1"/>
      <c r="J578" s="1"/>
      <c r="K578" s="263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35">
      <c r="A579" s="19"/>
      <c r="B579" s="19"/>
      <c r="C579" s="1"/>
      <c r="D579" s="19"/>
      <c r="E579" s="1"/>
      <c r="F579" s="1"/>
      <c r="G579" s="263"/>
      <c r="H579" s="1"/>
      <c r="I579" s="1"/>
      <c r="J579" s="1"/>
      <c r="K579" s="263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35">
      <c r="A580" s="19"/>
      <c r="B580" s="19"/>
      <c r="C580" s="1"/>
      <c r="D580" s="19"/>
      <c r="E580" s="1"/>
      <c r="F580" s="1"/>
      <c r="G580" s="263"/>
      <c r="H580" s="1"/>
      <c r="I580" s="1"/>
      <c r="J580" s="1"/>
      <c r="K580" s="263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35">
      <c r="A581" s="19"/>
      <c r="B581" s="19"/>
      <c r="C581" s="1"/>
      <c r="D581" s="19"/>
      <c r="E581" s="1"/>
      <c r="F581" s="1"/>
      <c r="G581" s="263"/>
      <c r="H581" s="1"/>
      <c r="I581" s="1"/>
      <c r="J581" s="1"/>
      <c r="K581" s="263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35">
      <c r="A582" s="19"/>
      <c r="B582" s="19"/>
      <c r="C582" s="1"/>
      <c r="D582" s="19"/>
      <c r="E582" s="1"/>
      <c r="F582" s="1"/>
      <c r="G582" s="263"/>
      <c r="H582" s="1"/>
      <c r="I582" s="1"/>
      <c r="J582" s="1"/>
      <c r="K582" s="263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35">
      <c r="A583" s="19"/>
      <c r="B583" s="19"/>
      <c r="C583" s="1"/>
      <c r="D583" s="19"/>
      <c r="E583" s="1"/>
      <c r="F583" s="1"/>
      <c r="G583" s="263"/>
      <c r="H583" s="1"/>
      <c r="I583" s="1"/>
      <c r="J583" s="1"/>
      <c r="K583" s="263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35">
      <c r="A584" s="19"/>
      <c r="B584" s="19"/>
      <c r="C584" s="1"/>
      <c r="D584" s="19"/>
      <c r="E584" s="1"/>
      <c r="F584" s="1"/>
      <c r="G584" s="263"/>
      <c r="H584" s="1"/>
      <c r="I584" s="1"/>
      <c r="J584" s="1"/>
      <c r="K584" s="263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35">
      <c r="A585" s="19"/>
      <c r="B585" s="19"/>
      <c r="C585" s="1"/>
      <c r="D585" s="19"/>
      <c r="E585" s="1"/>
      <c r="F585" s="1"/>
      <c r="G585" s="263"/>
      <c r="H585" s="1"/>
      <c r="I585" s="1"/>
      <c r="J585" s="1"/>
      <c r="K585" s="263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35">
      <c r="A586" s="19"/>
      <c r="B586" s="19"/>
      <c r="C586" s="1"/>
      <c r="D586" s="19"/>
      <c r="E586" s="1"/>
      <c r="F586" s="1"/>
      <c r="G586" s="263"/>
      <c r="H586" s="1"/>
      <c r="I586" s="1"/>
      <c r="J586" s="1"/>
      <c r="K586" s="263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35">
      <c r="A587" s="19"/>
      <c r="B587" s="19"/>
      <c r="C587" s="1"/>
      <c r="D587" s="19"/>
      <c r="E587" s="1"/>
      <c r="F587" s="1"/>
      <c r="G587" s="263"/>
      <c r="H587" s="1"/>
      <c r="I587" s="1"/>
      <c r="J587" s="1"/>
      <c r="K587" s="263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35">
      <c r="A588" s="19"/>
      <c r="B588" s="19"/>
      <c r="C588" s="1"/>
      <c r="D588" s="19"/>
      <c r="E588" s="1"/>
      <c r="F588" s="1"/>
      <c r="G588" s="263"/>
      <c r="H588" s="1"/>
      <c r="I588" s="1"/>
      <c r="J588" s="1"/>
      <c r="K588" s="263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35">
      <c r="A589" s="19"/>
      <c r="B589" s="19"/>
      <c r="C589" s="1"/>
      <c r="D589" s="19"/>
      <c r="E589" s="1"/>
      <c r="F589" s="1"/>
      <c r="G589" s="263"/>
      <c r="H589" s="1"/>
      <c r="I589" s="1"/>
      <c r="J589" s="1"/>
      <c r="K589" s="263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35">
      <c r="A590" s="19"/>
      <c r="B590" s="19"/>
      <c r="C590" s="1"/>
      <c r="D590" s="19"/>
      <c r="E590" s="1"/>
      <c r="F590" s="1"/>
      <c r="G590" s="263"/>
      <c r="H590" s="1"/>
      <c r="I590" s="1"/>
      <c r="J590" s="1"/>
      <c r="K590" s="263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35">
      <c r="A591" s="19"/>
      <c r="B591" s="19"/>
      <c r="C591" s="1"/>
      <c r="D591" s="19"/>
      <c r="E591" s="1"/>
      <c r="F591" s="1"/>
      <c r="G591" s="263"/>
      <c r="H591" s="1"/>
      <c r="I591" s="1"/>
      <c r="J591" s="1"/>
      <c r="K591" s="263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35">
      <c r="A592" s="19"/>
      <c r="B592" s="19"/>
      <c r="C592" s="1"/>
      <c r="D592" s="19"/>
      <c r="E592" s="1"/>
      <c r="F592" s="1"/>
      <c r="G592" s="263"/>
      <c r="H592" s="1"/>
      <c r="I592" s="1"/>
      <c r="J592" s="1"/>
      <c r="K592" s="263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35">
      <c r="A593" s="19"/>
      <c r="B593" s="19"/>
      <c r="C593" s="1"/>
      <c r="D593" s="19"/>
      <c r="E593" s="1"/>
      <c r="F593" s="1"/>
      <c r="G593" s="263"/>
      <c r="H593" s="1"/>
      <c r="I593" s="1"/>
      <c r="J593" s="1"/>
      <c r="K593" s="263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35">
      <c r="A594" s="19"/>
      <c r="B594" s="19"/>
      <c r="C594" s="1"/>
      <c r="D594" s="19"/>
      <c r="E594" s="1"/>
      <c r="F594" s="1"/>
      <c r="G594" s="263"/>
      <c r="H594" s="1"/>
      <c r="I594" s="1"/>
      <c r="J594" s="1"/>
      <c r="K594" s="263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35">
      <c r="A595" s="19"/>
      <c r="B595" s="19"/>
      <c r="C595" s="1"/>
      <c r="D595" s="19"/>
      <c r="E595" s="1"/>
      <c r="F595" s="1"/>
      <c r="G595" s="263"/>
      <c r="H595" s="1"/>
      <c r="I595" s="1"/>
      <c r="J595" s="1"/>
      <c r="K595" s="263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35">
      <c r="A596" s="19"/>
      <c r="B596" s="19"/>
      <c r="C596" s="1"/>
      <c r="D596" s="19"/>
      <c r="E596" s="1"/>
      <c r="F596" s="1"/>
      <c r="G596" s="263"/>
      <c r="H596" s="1"/>
      <c r="I596" s="1"/>
      <c r="J596" s="1"/>
      <c r="K596" s="263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35">
      <c r="A597" s="19"/>
      <c r="B597" s="19"/>
      <c r="C597" s="1"/>
      <c r="D597" s="19"/>
      <c r="E597" s="1"/>
      <c r="F597" s="1"/>
      <c r="G597" s="263"/>
      <c r="H597" s="1"/>
      <c r="I597" s="1"/>
      <c r="J597" s="1"/>
      <c r="K597" s="263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35">
      <c r="A598" s="19"/>
      <c r="B598" s="19"/>
      <c r="C598" s="1"/>
      <c r="D598" s="19"/>
      <c r="E598" s="1"/>
      <c r="F598" s="1"/>
      <c r="G598" s="263"/>
      <c r="H598" s="1"/>
      <c r="I598" s="1"/>
      <c r="J598" s="1"/>
      <c r="K598" s="263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35">
      <c r="A599" s="19"/>
      <c r="B599" s="19"/>
      <c r="C599" s="1"/>
      <c r="D599" s="19"/>
      <c r="E599" s="1"/>
      <c r="F599" s="1"/>
      <c r="G599" s="263"/>
      <c r="H599" s="1"/>
      <c r="I599" s="1"/>
      <c r="J599" s="1"/>
      <c r="K599" s="263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35">
      <c r="A600" s="19"/>
      <c r="B600" s="19"/>
      <c r="C600" s="1"/>
      <c r="D600" s="19"/>
      <c r="E600" s="1"/>
      <c r="F600" s="1"/>
      <c r="G600" s="263"/>
      <c r="H600" s="1"/>
      <c r="I600" s="1"/>
      <c r="J600" s="1"/>
      <c r="K600" s="263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35">
      <c r="A601" s="19"/>
      <c r="B601" s="19"/>
      <c r="C601" s="1"/>
      <c r="D601" s="19"/>
      <c r="E601" s="1"/>
      <c r="F601" s="1"/>
      <c r="G601" s="263"/>
      <c r="H601" s="1"/>
      <c r="I601" s="1"/>
      <c r="J601" s="1"/>
      <c r="K601" s="263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35">
      <c r="A602" s="19"/>
      <c r="B602" s="19"/>
      <c r="C602" s="1"/>
      <c r="D602" s="19"/>
      <c r="E602" s="1"/>
      <c r="F602" s="1"/>
      <c r="G602" s="263"/>
      <c r="H602" s="1"/>
      <c r="I602" s="1"/>
      <c r="J602" s="1"/>
      <c r="K602" s="263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35">
      <c r="A603" s="19"/>
      <c r="B603" s="19"/>
      <c r="C603" s="1"/>
      <c r="D603" s="19"/>
      <c r="E603" s="1"/>
      <c r="F603" s="1"/>
      <c r="G603" s="263"/>
      <c r="H603" s="1"/>
      <c r="I603" s="1"/>
      <c r="J603" s="1"/>
      <c r="K603" s="263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35">
      <c r="A604" s="19"/>
      <c r="B604" s="19"/>
      <c r="C604" s="1"/>
      <c r="D604" s="19"/>
      <c r="E604" s="1"/>
      <c r="F604" s="1"/>
      <c r="G604" s="263"/>
      <c r="H604" s="1"/>
      <c r="I604" s="1"/>
      <c r="J604" s="1"/>
      <c r="K604" s="263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35">
      <c r="A605" s="19"/>
      <c r="B605" s="19"/>
      <c r="C605" s="1"/>
      <c r="D605" s="19"/>
      <c r="E605" s="1"/>
      <c r="F605" s="1"/>
      <c r="G605" s="263"/>
      <c r="H605" s="1"/>
      <c r="I605" s="1"/>
      <c r="J605" s="1"/>
      <c r="K605" s="263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35">
      <c r="A606" s="19"/>
      <c r="B606" s="19"/>
      <c r="C606" s="1"/>
      <c r="D606" s="19"/>
      <c r="E606" s="1"/>
      <c r="F606" s="1"/>
      <c r="G606" s="263"/>
      <c r="H606" s="1"/>
      <c r="I606" s="1"/>
      <c r="J606" s="1"/>
      <c r="K606" s="263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35">
      <c r="A607" s="19"/>
      <c r="B607" s="19"/>
      <c r="C607" s="1"/>
      <c r="D607" s="19"/>
      <c r="E607" s="1"/>
      <c r="F607" s="1"/>
      <c r="G607" s="263"/>
      <c r="H607" s="1"/>
      <c r="I607" s="1"/>
      <c r="J607" s="1"/>
      <c r="K607" s="263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35">
      <c r="A608" s="19"/>
      <c r="B608" s="19"/>
      <c r="C608" s="1"/>
      <c r="D608" s="19"/>
      <c r="E608" s="1"/>
      <c r="F608" s="1"/>
      <c r="G608" s="263"/>
      <c r="H608" s="1"/>
      <c r="I608" s="1"/>
      <c r="J608" s="1"/>
      <c r="K608" s="263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35">
      <c r="A609" s="19"/>
      <c r="B609" s="19"/>
      <c r="C609" s="1"/>
      <c r="D609" s="19"/>
      <c r="E609" s="1"/>
      <c r="F609" s="1"/>
      <c r="G609" s="263"/>
      <c r="H609" s="1"/>
      <c r="I609" s="1"/>
      <c r="J609" s="1"/>
      <c r="K609" s="263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35">
      <c r="A610" s="19"/>
      <c r="B610" s="19"/>
      <c r="C610" s="1"/>
      <c r="D610" s="19"/>
      <c r="E610" s="1"/>
      <c r="F610" s="1"/>
      <c r="G610" s="263"/>
      <c r="H610" s="1"/>
      <c r="I610" s="1"/>
      <c r="J610" s="1"/>
      <c r="K610" s="263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35">
      <c r="A611" s="19"/>
      <c r="B611" s="19"/>
      <c r="C611" s="1"/>
      <c r="D611" s="19"/>
      <c r="E611" s="1"/>
      <c r="F611" s="1"/>
      <c r="G611" s="263"/>
      <c r="H611" s="1"/>
      <c r="I611" s="1"/>
      <c r="J611" s="1"/>
      <c r="K611" s="263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35">
      <c r="A612" s="19"/>
      <c r="B612" s="19"/>
      <c r="C612" s="1"/>
      <c r="D612" s="19"/>
      <c r="E612" s="1"/>
      <c r="F612" s="1"/>
      <c r="G612" s="263"/>
      <c r="H612" s="1"/>
      <c r="I612" s="1"/>
      <c r="J612" s="1"/>
      <c r="K612" s="263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35">
      <c r="A613" s="19"/>
      <c r="B613" s="19"/>
      <c r="C613" s="1"/>
      <c r="D613" s="19"/>
      <c r="E613" s="1"/>
      <c r="F613" s="1"/>
      <c r="G613" s="263"/>
      <c r="H613" s="1"/>
      <c r="I613" s="1"/>
      <c r="J613" s="1"/>
      <c r="K613" s="263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35">
      <c r="A614" s="19"/>
      <c r="B614" s="19"/>
      <c r="C614" s="1"/>
      <c r="D614" s="19"/>
      <c r="E614" s="1"/>
      <c r="F614" s="1"/>
      <c r="G614" s="263"/>
      <c r="H614" s="1"/>
      <c r="I614" s="1"/>
      <c r="J614" s="1"/>
      <c r="K614" s="263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35">
      <c r="A615" s="19"/>
      <c r="B615" s="19"/>
      <c r="C615" s="1"/>
      <c r="D615" s="19"/>
      <c r="E615" s="1"/>
      <c r="F615" s="1"/>
      <c r="G615" s="263"/>
      <c r="H615" s="1"/>
      <c r="I615" s="1"/>
      <c r="J615" s="1"/>
      <c r="K615" s="263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35">
      <c r="A616" s="19"/>
      <c r="B616" s="19"/>
      <c r="C616" s="1"/>
      <c r="D616" s="19"/>
      <c r="E616" s="1"/>
      <c r="F616" s="1"/>
      <c r="G616" s="263"/>
      <c r="H616" s="1"/>
      <c r="I616" s="1"/>
      <c r="J616" s="1"/>
      <c r="K616" s="263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35">
      <c r="A617" s="19"/>
      <c r="B617" s="19"/>
      <c r="C617" s="1"/>
      <c r="D617" s="19"/>
      <c r="E617" s="1"/>
      <c r="F617" s="1"/>
      <c r="G617" s="263"/>
      <c r="H617" s="1"/>
      <c r="I617" s="1"/>
      <c r="J617" s="1"/>
      <c r="K617" s="263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35">
      <c r="A618" s="19"/>
      <c r="B618" s="19"/>
      <c r="C618" s="1"/>
      <c r="D618" s="19"/>
      <c r="E618" s="1"/>
      <c r="F618" s="1"/>
      <c r="G618" s="263"/>
      <c r="H618" s="1"/>
      <c r="I618" s="1"/>
      <c r="J618" s="1"/>
      <c r="K618" s="263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35">
      <c r="A619" s="19"/>
      <c r="B619" s="19"/>
      <c r="C619" s="1"/>
      <c r="D619" s="19"/>
      <c r="E619" s="1"/>
      <c r="F619" s="1"/>
      <c r="G619" s="263"/>
      <c r="H619" s="1"/>
      <c r="I619" s="1"/>
      <c r="J619" s="1"/>
      <c r="K619" s="263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35">
      <c r="A620" s="19"/>
      <c r="B620" s="19"/>
      <c r="C620" s="1"/>
      <c r="D620" s="19"/>
      <c r="E620" s="1"/>
      <c r="F620" s="1"/>
      <c r="G620" s="263"/>
      <c r="H620" s="1"/>
      <c r="I620" s="1"/>
      <c r="J620" s="1"/>
      <c r="K620" s="263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35">
      <c r="A621" s="19"/>
      <c r="B621" s="19"/>
      <c r="C621" s="1"/>
      <c r="D621" s="19"/>
      <c r="E621" s="1"/>
      <c r="F621" s="1"/>
      <c r="G621" s="263"/>
      <c r="H621" s="1"/>
      <c r="I621" s="1"/>
      <c r="J621" s="1"/>
      <c r="K621" s="263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35">
      <c r="A622" s="19"/>
      <c r="B622" s="19"/>
      <c r="C622" s="1"/>
      <c r="D622" s="19"/>
      <c r="E622" s="1"/>
      <c r="F622" s="1"/>
      <c r="G622" s="263"/>
      <c r="H622" s="1"/>
      <c r="I622" s="1"/>
      <c r="J622" s="1"/>
      <c r="K622" s="263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35">
      <c r="A623" s="19"/>
      <c r="B623" s="19"/>
      <c r="C623" s="1"/>
      <c r="D623" s="19"/>
      <c r="E623" s="1"/>
      <c r="F623" s="1"/>
      <c r="G623" s="263"/>
      <c r="H623" s="1"/>
      <c r="I623" s="1"/>
      <c r="J623" s="1"/>
      <c r="K623" s="263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35">
      <c r="A624" s="19"/>
      <c r="B624" s="19"/>
      <c r="C624" s="1"/>
      <c r="D624" s="19"/>
      <c r="E624" s="1"/>
      <c r="F624" s="1"/>
      <c r="G624" s="263"/>
      <c r="H624" s="1"/>
      <c r="I624" s="1"/>
      <c r="J624" s="1"/>
      <c r="K624" s="263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35">
      <c r="A625" s="19"/>
      <c r="B625" s="19"/>
      <c r="C625" s="1"/>
      <c r="D625" s="19"/>
      <c r="E625" s="1"/>
      <c r="F625" s="1"/>
      <c r="G625" s="263"/>
      <c r="H625" s="1"/>
      <c r="I625" s="1"/>
      <c r="J625" s="1"/>
      <c r="K625" s="263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35">
      <c r="A626" s="19"/>
      <c r="B626" s="19"/>
      <c r="C626" s="1"/>
      <c r="D626" s="19"/>
      <c r="E626" s="1"/>
      <c r="F626" s="1"/>
      <c r="G626" s="263"/>
      <c r="H626" s="1"/>
      <c r="I626" s="1"/>
      <c r="J626" s="1"/>
      <c r="K626" s="263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35">
      <c r="A627" s="19"/>
      <c r="B627" s="19"/>
      <c r="C627" s="1"/>
      <c r="D627" s="19"/>
      <c r="E627" s="1"/>
      <c r="F627" s="1"/>
      <c r="G627" s="263"/>
      <c r="H627" s="1"/>
      <c r="I627" s="1"/>
      <c r="J627" s="1"/>
      <c r="K627" s="263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35">
      <c r="A628" s="19"/>
      <c r="B628" s="19"/>
      <c r="C628" s="1"/>
      <c r="D628" s="19"/>
      <c r="E628" s="1"/>
      <c r="F628" s="1"/>
      <c r="G628" s="263"/>
      <c r="H628" s="1"/>
      <c r="I628" s="1"/>
      <c r="J628" s="1"/>
      <c r="K628" s="263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35">
      <c r="A629" s="19"/>
      <c r="B629" s="19"/>
      <c r="C629" s="1"/>
      <c r="D629" s="19"/>
      <c r="E629" s="1"/>
      <c r="F629" s="1"/>
      <c r="G629" s="263"/>
      <c r="H629" s="1"/>
      <c r="I629" s="1"/>
      <c r="J629" s="1"/>
      <c r="K629" s="263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35">
      <c r="A630" s="19"/>
      <c r="B630" s="19"/>
      <c r="C630" s="1"/>
      <c r="D630" s="19"/>
      <c r="E630" s="1"/>
      <c r="F630" s="1"/>
      <c r="G630" s="263"/>
      <c r="H630" s="1"/>
      <c r="I630" s="1"/>
      <c r="J630" s="1"/>
      <c r="K630" s="263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35">
      <c r="A631" s="19"/>
      <c r="B631" s="19"/>
      <c r="C631" s="1"/>
      <c r="D631" s="19"/>
      <c r="E631" s="1"/>
      <c r="F631" s="1"/>
      <c r="G631" s="263"/>
      <c r="H631" s="1"/>
      <c r="I631" s="1"/>
      <c r="J631" s="1"/>
      <c r="K631" s="263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35">
      <c r="A632" s="19"/>
      <c r="B632" s="19"/>
      <c r="C632" s="1"/>
      <c r="D632" s="19"/>
      <c r="E632" s="1"/>
      <c r="F632" s="1"/>
      <c r="G632" s="263"/>
      <c r="H632" s="1"/>
      <c r="I632" s="1"/>
      <c r="J632" s="1"/>
      <c r="K632" s="263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35">
      <c r="A633" s="19"/>
      <c r="B633" s="19"/>
      <c r="C633" s="1"/>
      <c r="D633" s="19"/>
      <c r="E633" s="1"/>
      <c r="F633" s="1"/>
      <c r="G633" s="263"/>
      <c r="H633" s="1"/>
      <c r="I633" s="1"/>
      <c r="J633" s="1"/>
      <c r="K633" s="263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35">
      <c r="A634" s="19"/>
      <c r="B634" s="19"/>
      <c r="C634" s="1"/>
      <c r="D634" s="19"/>
      <c r="E634" s="1"/>
      <c r="F634" s="1"/>
      <c r="G634" s="263"/>
      <c r="H634" s="1"/>
      <c r="I634" s="1"/>
      <c r="J634" s="1"/>
      <c r="K634" s="263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35">
      <c r="A635" s="19"/>
      <c r="B635" s="19"/>
      <c r="C635" s="1"/>
      <c r="D635" s="19"/>
      <c r="E635" s="1"/>
      <c r="F635" s="1"/>
      <c r="G635" s="263"/>
      <c r="H635" s="1"/>
      <c r="I635" s="1"/>
      <c r="J635" s="1"/>
      <c r="K635" s="263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35">
      <c r="A636" s="19"/>
      <c r="B636" s="19"/>
      <c r="C636" s="1"/>
      <c r="D636" s="19"/>
      <c r="E636" s="1"/>
      <c r="F636" s="1"/>
      <c r="G636" s="263"/>
      <c r="H636" s="1"/>
      <c r="I636" s="1"/>
      <c r="J636" s="1"/>
      <c r="K636" s="263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35">
      <c r="A637" s="19"/>
      <c r="B637" s="19"/>
      <c r="C637" s="1"/>
      <c r="D637" s="19"/>
      <c r="E637" s="1"/>
      <c r="F637" s="1"/>
      <c r="G637" s="263"/>
      <c r="H637" s="1"/>
      <c r="I637" s="1"/>
      <c r="J637" s="1"/>
      <c r="K637" s="263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35">
      <c r="A638" s="19"/>
      <c r="B638" s="19"/>
      <c r="C638" s="1"/>
      <c r="D638" s="19"/>
      <c r="E638" s="1"/>
      <c r="F638" s="1"/>
      <c r="G638" s="263"/>
      <c r="H638" s="1"/>
      <c r="I638" s="1"/>
      <c r="J638" s="1"/>
      <c r="K638" s="263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35">
      <c r="A639" s="19"/>
      <c r="B639" s="19"/>
      <c r="C639" s="1"/>
      <c r="D639" s="19"/>
      <c r="E639" s="1"/>
      <c r="F639" s="1"/>
      <c r="G639" s="263"/>
      <c r="H639" s="1"/>
      <c r="I639" s="1"/>
      <c r="J639" s="1"/>
      <c r="K639" s="263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35">
      <c r="A640" s="19"/>
      <c r="B640" s="19"/>
      <c r="C640" s="1"/>
      <c r="D640" s="19"/>
      <c r="E640" s="1"/>
      <c r="F640" s="1"/>
      <c r="G640" s="263"/>
      <c r="H640" s="1"/>
      <c r="I640" s="1"/>
      <c r="J640" s="1"/>
      <c r="K640" s="263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35">
      <c r="A641" s="19"/>
      <c r="B641" s="19"/>
      <c r="C641" s="1"/>
      <c r="D641" s="19"/>
      <c r="E641" s="1"/>
      <c r="F641" s="1"/>
      <c r="G641" s="263"/>
      <c r="H641" s="1"/>
      <c r="I641" s="1"/>
      <c r="J641" s="1"/>
      <c r="K641" s="263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35">
      <c r="A642" s="19"/>
      <c r="B642" s="19"/>
      <c r="C642" s="1"/>
      <c r="D642" s="19"/>
      <c r="E642" s="1"/>
      <c r="F642" s="1"/>
      <c r="G642" s="263"/>
      <c r="H642" s="1"/>
      <c r="I642" s="1"/>
      <c r="J642" s="1"/>
      <c r="K642" s="263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35">
      <c r="A643" s="19"/>
      <c r="B643" s="19"/>
      <c r="C643" s="1"/>
      <c r="D643" s="19"/>
      <c r="E643" s="1"/>
      <c r="F643" s="1"/>
      <c r="G643" s="263"/>
      <c r="H643" s="1"/>
      <c r="I643" s="1"/>
      <c r="J643" s="1"/>
      <c r="K643" s="263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35">
      <c r="A644" s="19"/>
      <c r="B644" s="19"/>
      <c r="C644" s="1"/>
      <c r="D644" s="19"/>
      <c r="E644" s="1"/>
      <c r="F644" s="1"/>
      <c r="G644" s="263"/>
      <c r="H644" s="1"/>
      <c r="I644" s="1"/>
      <c r="J644" s="1"/>
      <c r="K644" s="263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35">
      <c r="A645" s="19"/>
      <c r="B645" s="19"/>
      <c r="C645" s="1"/>
      <c r="D645" s="19"/>
      <c r="E645" s="1"/>
      <c r="F645" s="1"/>
      <c r="G645" s="263"/>
      <c r="H645" s="1"/>
      <c r="I645" s="1"/>
      <c r="J645" s="1"/>
      <c r="K645" s="263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35">
      <c r="A646" s="19"/>
      <c r="B646" s="19"/>
      <c r="C646" s="1"/>
      <c r="D646" s="19"/>
      <c r="E646" s="1"/>
      <c r="F646" s="1"/>
      <c r="G646" s="263"/>
      <c r="H646" s="1"/>
      <c r="I646" s="1"/>
      <c r="J646" s="1"/>
      <c r="K646" s="263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35">
      <c r="A647" s="19"/>
      <c r="B647" s="19"/>
      <c r="C647" s="1"/>
      <c r="D647" s="19"/>
      <c r="E647" s="1"/>
      <c r="F647" s="1"/>
      <c r="G647" s="263"/>
      <c r="H647" s="1"/>
      <c r="I647" s="1"/>
      <c r="J647" s="1"/>
      <c r="K647" s="263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35">
      <c r="A648" s="19"/>
      <c r="B648" s="19"/>
      <c r="C648" s="1"/>
      <c r="D648" s="19"/>
      <c r="E648" s="1"/>
      <c r="F648" s="1"/>
      <c r="G648" s="263"/>
      <c r="H648" s="1"/>
      <c r="I648" s="1"/>
      <c r="J648" s="1"/>
      <c r="K648" s="263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35">
      <c r="A649" s="19"/>
      <c r="B649" s="19"/>
      <c r="C649" s="1"/>
      <c r="D649" s="19"/>
      <c r="E649" s="1"/>
      <c r="F649" s="1"/>
      <c r="G649" s="263"/>
      <c r="H649" s="1"/>
      <c r="I649" s="1"/>
      <c r="J649" s="1"/>
      <c r="K649" s="263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35">
      <c r="A650" s="19"/>
      <c r="B650" s="19"/>
      <c r="C650" s="1"/>
      <c r="D650" s="19"/>
      <c r="E650" s="1"/>
      <c r="F650" s="1"/>
      <c r="G650" s="263"/>
      <c r="H650" s="1"/>
      <c r="I650" s="1"/>
      <c r="J650" s="1"/>
      <c r="K650" s="263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35">
      <c r="A651" s="19"/>
      <c r="B651" s="19"/>
      <c r="C651" s="1"/>
      <c r="D651" s="19"/>
      <c r="E651" s="1"/>
      <c r="F651" s="1"/>
      <c r="G651" s="263"/>
      <c r="H651" s="1"/>
      <c r="I651" s="1"/>
      <c r="J651" s="1"/>
      <c r="K651" s="263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35">
      <c r="A652" s="19"/>
      <c r="B652" s="19"/>
      <c r="C652" s="1"/>
      <c r="D652" s="19"/>
      <c r="E652" s="1"/>
      <c r="F652" s="1"/>
      <c r="G652" s="263"/>
      <c r="H652" s="1"/>
      <c r="I652" s="1"/>
      <c r="J652" s="1"/>
      <c r="K652" s="263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35">
      <c r="A653" s="19"/>
      <c r="B653" s="19"/>
      <c r="C653" s="1"/>
      <c r="D653" s="19"/>
      <c r="E653" s="1"/>
      <c r="F653" s="1"/>
      <c r="G653" s="263"/>
      <c r="H653" s="1"/>
      <c r="I653" s="1"/>
      <c r="J653" s="1"/>
      <c r="K653" s="263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35">
      <c r="A654" s="19"/>
      <c r="B654" s="19"/>
      <c r="C654" s="1"/>
      <c r="D654" s="19"/>
      <c r="E654" s="1"/>
      <c r="F654" s="1"/>
      <c r="G654" s="263"/>
      <c r="H654" s="1"/>
      <c r="I654" s="1"/>
      <c r="J654" s="1"/>
      <c r="K654" s="263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35">
      <c r="A655" s="19"/>
      <c r="B655" s="19"/>
      <c r="C655" s="1"/>
      <c r="D655" s="19"/>
      <c r="E655" s="1"/>
      <c r="F655" s="1"/>
      <c r="G655" s="263"/>
      <c r="H655" s="1"/>
      <c r="I655" s="1"/>
      <c r="J655" s="1"/>
      <c r="K655" s="263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35">
      <c r="A656" s="19"/>
      <c r="B656" s="19"/>
      <c r="C656" s="1"/>
      <c r="D656" s="19"/>
      <c r="E656" s="1"/>
      <c r="F656" s="1"/>
      <c r="G656" s="263"/>
      <c r="H656" s="1"/>
      <c r="I656" s="1"/>
      <c r="J656" s="1"/>
      <c r="K656" s="263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35">
      <c r="A657" s="19"/>
      <c r="B657" s="19"/>
      <c r="C657" s="1"/>
      <c r="D657" s="19"/>
      <c r="E657" s="1"/>
      <c r="F657" s="1"/>
      <c r="G657" s="263"/>
      <c r="H657" s="1"/>
      <c r="I657" s="1"/>
      <c r="J657" s="1"/>
      <c r="K657" s="263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35">
      <c r="A658" s="19"/>
      <c r="B658" s="19"/>
      <c r="C658" s="1"/>
      <c r="D658" s="19"/>
      <c r="E658" s="1"/>
      <c r="F658" s="1"/>
      <c r="G658" s="263"/>
      <c r="H658" s="1"/>
      <c r="I658" s="1"/>
      <c r="J658" s="1"/>
      <c r="K658" s="263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35">
      <c r="A659" s="19"/>
      <c r="B659" s="19"/>
      <c r="C659" s="1"/>
      <c r="D659" s="19"/>
      <c r="E659" s="1"/>
      <c r="F659" s="1"/>
      <c r="G659" s="263"/>
      <c r="H659" s="1"/>
      <c r="I659" s="1"/>
      <c r="J659" s="1"/>
      <c r="K659" s="263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35">
      <c r="A660" s="19"/>
      <c r="B660" s="19"/>
      <c r="C660" s="1"/>
      <c r="D660" s="19"/>
      <c r="E660" s="1"/>
      <c r="F660" s="1"/>
      <c r="G660" s="263"/>
      <c r="H660" s="1"/>
      <c r="I660" s="1"/>
      <c r="J660" s="1"/>
      <c r="K660" s="263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35">
      <c r="A661" s="19"/>
      <c r="B661" s="19"/>
      <c r="C661" s="1"/>
      <c r="D661" s="19"/>
      <c r="E661" s="1"/>
      <c r="F661" s="1"/>
      <c r="G661" s="263"/>
      <c r="H661" s="1"/>
      <c r="I661" s="1"/>
      <c r="J661" s="1"/>
      <c r="K661" s="263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35">
      <c r="A662" s="19"/>
      <c r="B662" s="19"/>
      <c r="C662" s="1"/>
      <c r="D662" s="19"/>
      <c r="E662" s="1"/>
      <c r="F662" s="1"/>
      <c r="G662" s="263"/>
      <c r="H662" s="1"/>
      <c r="I662" s="1"/>
      <c r="J662" s="1"/>
      <c r="K662" s="263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35">
      <c r="A663" s="19"/>
      <c r="B663" s="19"/>
      <c r="C663" s="1"/>
      <c r="D663" s="19"/>
      <c r="E663" s="1"/>
      <c r="F663" s="1"/>
      <c r="G663" s="263"/>
      <c r="H663" s="1"/>
      <c r="I663" s="1"/>
      <c r="J663" s="1"/>
      <c r="K663" s="263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35">
      <c r="A664" s="19"/>
      <c r="B664" s="19"/>
      <c r="C664" s="1"/>
      <c r="D664" s="19"/>
      <c r="E664" s="1"/>
      <c r="F664" s="1"/>
      <c r="G664" s="263"/>
      <c r="H664" s="1"/>
      <c r="I664" s="1"/>
      <c r="J664" s="1"/>
      <c r="K664" s="263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35">
      <c r="A665" s="19"/>
      <c r="B665" s="19"/>
      <c r="C665" s="1"/>
      <c r="D665" s="19"/>
      <c r="E665" s="1"/>
      <c r="F665" s="1"/>
      <c r="G665" s="263"/>
      <c r="H665" s="1"/>
      <c r="I665" s="1"/>
      <c r="J665" s="1"/>
      <c r="K665" s="263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35">
      <c r="A666" s="19"/>
      <c r="B666" s="19"/>
      <c r="C666" s="1"/>
      <c r="D666" s="19"/>
      <c r="E666" s="1"/>
      <c r="F666" s="1"/>
      <c r="G666" s="263"/>
      <c r="H666" s="1"/>
      <c r="I666" s="1"/>
      <c r="J666" s="1"/>
      <c r="K666" s="263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35">
      <c r="A667" s="19"/>
      <c r="B667" s="19"/>
      <c r="C667" s="1"/>
      <c r="D667" s="19"/>
      <c r="E667" s="1"/>
      <c r="F667" s="1"/>
      <c r="G667" s="263"/>
      <c r="H667" s="1"/>
      <c r="I667" s="1"/>
      <c r="J667" s="1"/>
      <c r="K667" s="263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35">
      <c r="A668" s="19"/>
      <c r="B668" s="19"/>
      <c r="C668" s="1"/>
      <c r="D668" s="19"/>
      <c r="E668" s="1"/>
      <c r="F668" s="1"/>
      <c r="G668" s="263"/>
      <c r="H668" s="1"/>
      <c r="I668" s="1"/>
      <c r="J668" s="1"/>
      <c r="K668" s="263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35">
      <c r="A669" s="19"/>
      <c r="B669" s="19"/>
      <c r="C669" s="1"/>
      <c r="D669" s="19"/>
      <c r="E669" s="1"/>
      <c r="F669" s="1"/>
      <c r="G669" s="263"/>
      <c r="H669" s="1"/>
      <c r="I669" s="1"/>
      <c r="J669" s="1"/>
      <c r="K669" s="263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35">
      <c r="A670" s="19"/>
      <c r="B670" s="19"/>
      <c r="C670" s="1"/>
      <c r="D670" s="19"/>
      <c r="E670" s="1"/>
      <c r="F670" s="1"/>
      <c r="G670" s="263"/>
      <c r="H670" s="1"/>
      <c r="I670" s="1"/>
      <c r="J670" s="1"/>
      <c r="K670" s="263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35">
      <c r="A671" s="19"/>
      <c r="B671" s="19"/>
      <c r="C671" s="1"/>
      <c r="D671" s="19"/>
      <c r="E671" s="1"/>
      <c r="F671" s="1"/>
      <c r="G671" s="263"/>
      <c r="H671" s="1"/>
      <c r="I671" s="1"/>
      <c r="J671" s="1"/>
      <c r="K671" s="263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35">
      <c r="A672" s="19"/>
      <c r="B672" s="19"/>
      <c r="C672" s="1"/>
      <c r="D672" s="19"/>
      <c r="E672" s="1"/>
      <c r="F672" s="1"/>
      <c r="G672" s="263"/>
      <c r="H672" s="1"/>
      <c r="I672" s="1"/>
      <c r="J672" s="1"/>
      <c r="K672" s="263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35">
      <c r="A673" s="19"/>
      <c r="B673" s="19"/>
      <c r="C673" s="1"/>
      <c r="D673" s="19"/>
      <c r="E673" s="1"/>
      <c r="F673" s="1"/>
      <c r="G673" s="263"/>
      <c r="H673" s="1"/>
      <c r="I673" s="1"/>
      <c r="J673" s="1"/>
      <c r="K673" s="263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35">
      <c r="A674" s="19"/>
      <c r="B674" s="19"/>
      <c r="C674" s="1"/>
      <c r="D674" s="19"/>
      <c r="E674" s="1"/>
      <c r="F674" s="1"/>
      <c r="G674" s="263"/>
      <c r="H674" s="1"/>
      <c r="I674" s="1"/>
      <c r="J674" s="1"/>
      <c r="K674" s="263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35">
      <c r="A675" s="19"/>
      <c r="B675" s="19"/>
      <c r="C675" s="1"/>
      <c r="D675" s="19"/>
      <c r="E675" s="1"/>
      <c r="F675" s="1"/>
      <c r="G675" s="263"/>
      <c r="H675" s="1"/>
      <c r="I675" s="1"/>
      <c r="J675" s="1"/>
      <c r="K675" s="263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35">
      <c r="A676" s="19"/>
      <c r="B676" s="19"/>
      <c r="C676" s="1"/>
      <c r="D676" s="19"/>
      <c r="E676" s="1"/>
      <c r="F676" s="1"/>
      <c r="G676" s="263"/>
      <c r="H676" s="1"/>
      <c r="I676" s="1"/>
      <c r="J676" s="1"/>
      <c r="K676" s="263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35">
      <c r="A677" s="19"/>
      <c r="B677" s="19"/>
      <c r="C677" s="1"/>
      <c r="D677" s="19"/>
      <c r="E677" s="1"/>
      <c r="F677" s="1"/>
      <c r="G677" s="263"/>
      <c r="H677" s="1"/>
      <c r="I677" s="1"/>
      <c r="J677" s="1"/>
      <c r="K677" s="263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35">
      <c r="A678" s="19"/>
      <c r="B678" s="19"/>
      <c r="C678" s="1"/>
      <c r="D678" s="19"/>
      <c r="E678" s="1"/>
      <c r="F678" s="1"/>
      <c r="G678" s="263"/>
      <c r="H678" s="1"/>
      <c r="I678" s="1"/>
      <c r="J678" s="1"/>
      <c r="K678" s="263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35">
      <c r="A679" s="19"/>
      <c r="B679" s="19"/>
      <c r="C679" s="1"/>
      <c r="D679" s="19"/>
      <c r="E679" s="1"/>
      <c r="F679" s="1"/>
      <c r="G679" s="263"/>
      <c r="H679" s="1"/>
      <c r="I679" s="1"/>
      <c r="J679" s="1"/>
      <c r="K679" s="263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35">
      <c r="A680" s="19"/>
      <c r="B680" s="19"/>
      <c r="C680" s="1"/>
      <c r="D680" s="19"/>
      <c r="E680" s="1"/>
      <c r="F680" s="1"/>
      <c r="G680" s="263"/>
      <c r="H680" s="1"/>
      <c r="I680" s="1"/>
      <c r="J680" s="1"/>
      <c r="K680" s="263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35">
      <c r="A681" s="19"/>
      <c r="B681" s="19"/>
      <c r="C681" s="1"/>
      <c r="D681" s="19"/>
      <c r="E681" s="1"/>
      <c r="F681" s="1"/>
      <c r="G681" s="263"/>
      <c r="H681" s="1"/>
      <c r="I681" s="1"/>
      <c r="J681" s="1"/>
      <c r="K681" s="263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35">
      <c r="A682" s="19"/>
      <c r="B682" s="19"/>
      <c r="C682" s="1"/>
      <c r="D682" s="19"/>
      <c r="E682" s="1"/>
      <c r="F682" s="1"/>
      <c r="G682" s="263"/>
      <c r="H682" s="1"/>
      <c r="I682" s="1"/>
      <c r="J682" s="1"/>
      <c r="K682" s="263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35">
      <c r="A683" s="19"/>
      <c r="B683" s="19"/>
      <c r="C683" s="1"/>
      <c r="D683" s="19"/>
      <c r="E683" s="1"/>
      <c r="F683" s="1"/>
      <c r="G683" s="263"/>
      <c r="H683" s="1"/>
      <c r="I683" s="1"/>
      <c r="J683" s="1"/>
      <c r="K683" s="263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35">
      <c r="A684" s="19"/>
      <c r="B684" s="19"/>
      <c r="C684" s="1"/>
      <c r="D684" s="19"/>
      <c r="E684" s="1"/>
      <c r="F684" s="1"/>
      <c r="G684" s="263"/>
      <c r="H684" s="1"/>
      <c r="I684" s="1"/>
      <c r="J684" s="1"/>
      <c r="K684" s="263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35">
      <c r="A685" s="19"/>
      <c r="B685" s="19"/>
      <c r="C685" s="1"/>
      <c r="D685" s="19"/>
      <c r="E685" s="1"/>
      <c r="F685" s="1"/>
      <c r="G685" s="263"/>
      <c r="H685" s="1"/>
      <c r="I685" s="1"/>
      <c r="J685" s="1"/>
      <c r="K685" s="263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35">
      <c r="A686" s="19"/>
      <c r="B686" s="19"/>
      <c r="C686" s="1"/>
      <c r="D686" s="19"/>
      <c r="E686" s="1"/>
      <c r="F686" s="1"/>
      <c r="G686" s="263"/>
      <c r="H686" s="1"/>
      <c r="I686" s="1"/>
      <c r="J686" s="1"/>
      <c r="K686" s="263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35">
      <c r="A687" s="19"/>
      <c r="B687" s="19"/>
      <c r="C687" s="1"/>
      <c r="D687" s="19"/>
      <c r="E687" s="1"/>
      <c r="F687" s="1"/>
      <c r="G687" s="263"/>
      <c r="H687" s="1"/>
      <c r="I687" s="1"/>
      <c r="J687" s="1"/>
      <c r="K687" s="263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35">
      <c r="A688" s="19"/>
      <c r="B688" s="19"/>
      <c r="C688" s="1"/>
      <c r="D688" s="19"/>
      <c r="E688" s="1"/>
      <c r="F688" s="1"/>
      <c r="G688" s="263"/>
      <c r="H688" s="1"/>
      <c r="I688" s="1"/>
      <c r="J688" s="1"/>
      <c r="K688" s="263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35">
      <c r="A689" s="19"/>
      <c r="B689" s="19"/>
      <c r="C689" s="1"/>
      <c r="D689" s="19"/>
      <c r="E689" s="1"/>
      <c r="F689" s="1"/>
      <c r="G689" s="263"/>
      <c r="H689" s="1"/>
      <c r="I689" s="1"/>
      <c r="J689" s="1"/>
      <c r="K689" s="263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35">
      <c r="A690" s="19"/>
      <c r="B690" s="19"/>
      <c r="C690" s="1"/>
      <c r="D690" s="19"/>
      <c r="E690" s="1"/>
      <c r="F690" s="1"/>
      <c r="G690" s="263"/>
      <c r="H690" s="1"/>
      <c r="I690" s="1"/>
      <c r="J690" s="1"/>
      <c r="K690" s="263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35">
      <c r="A691" s="19"/>
      <c r="B691" s="19"/>
      <c r="C691" s="1"/>
      <c r="D691" s="19"/>
      <c r="E691" s="1"/>
      <c r="F691" s="1"/>
      <c r="G691" s="263"/>
      <c r="H691" s="1"/>
      <c r="I691" s="1"/>
      <c r="J691" s="1"/>
      <c r="K691" s="263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35">
      <c r="A692" s="19"/>
      <c r="B692" s="19"/>
      <c r="C692" s="1"/>
      <c r="D692" s="19"/>
      <c r="E692" s="1"/>
      <c r="F692" s="1"/>
      <c r="G692" s="263"/>
      <c r="H692" s="1"/>
      <c r="I692" s="1"/>
      <c r="J692" s="1"/>
      <c r="K692" s="263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35">
      <c r="A693" s="19"/>
      <c r="B693" s="19"/>
      <c r="C693" s="1"/>
      <c r="D693" s="19"/>
      <c r="E693" s="1"/>
      <c r="F693" s="1"/>
      <c r="G693" s="263"/>
      <c r="H693" s="1"/>
      <c r="I693" s="1"/>
      <c r="J693" s="1"/>
      <c r="K693" s="263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35">
      <c r="A694" s="19"/>
      <c r="B694" s="19"/>
      <c r="C694" s="1"/>
      <c r="D694" s="19"/>
      <c r="E694" s="1"/>
      <c r="F694" s="1"/>
      <c r="G694" s="263"/>
      <c r="H694" s="1"/>
      <c r="I694" s="1"/>
      <c r="J694" s="1"/>
      <c r="K694" s="263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35">
      <c r="A695" s="19"/>
      <c r="B695" s="19"/>
      <c r="C695" s="1"/>
      <c r="D695" s="19"/>
      <c r="E695" s="1"/>
      <c r="F695" s="1"/>
      <c r="G695" s="263"/>
      <c r="H695" s="1"/>
      <c r="I695" s="1"/>
      <c r="J695" s="1"/>
      <c r="K695" s="263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35">
      <c r="A696" s="19"/>
      <c r="B696" s="19"/>
      <c r="C696" s="1"/>
      <c r="D696" s="19"/>
      <c r="E696" s="1"/>
      <c r="F696" s="1"/>
      <c r="G696" s="263"/>
      <c r="H696" s="1"/>
      <c r="I696" s="1"/>
      <c r="J696" s="1"/>
      <c r="K696" s="263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35">
      <c r="A697" s="19"/>
      <c r="B697" s="19"/>
      <c r="C697" s="1"/>
      <c r="D697" s="19"/>
      <c r="E697" s="1"/>
      <c r="F697" s="1"/>
      <c r="G697" s="263"/>
      <c r="H697" s="1"/>
      <c r="I697" s="1"/>
      <c r="J697" s="1"/>
      <c r="K697" s="263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35">
      <c r="A698" s="19"/>
      <c r="B698" s="19"/>
      <c r="C698" s="1"/>
      <c r="D698" s="19"/>
      <c r="E698" s="1"/>
      <c r="F698" s="1"/>
      <c r="G698" s="263"/>
      <c r="H698" s="1"/>
      <c r="I698" s="1"/>
      <c r="J698" s="1"/>
      <c r="K698" s="263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35">
      <c r="A699" s="19"/>
      <c r="B699" s="19"/>
      <c r="C699" s="1"/>
      <c r="D699" s="19"/>
      <c r="E699" s="1"/>
      <c r="F699" s="1"/>
      <c r="G699" s="263"/>
      <c r="H699" s="1"/>
      <c r="I699" s="1"/>
      <c r="J699" s="1"/>
      <c r="K699" s="263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35">
      <c r="A700" s="19"/>
      <c r="B700" s="19"/>
      <c r="C700" s="1"/>
      <c r="D700" s="19"/>
      <c r="E700" s="1"/>
      <c r="F700" s="1"/>
      <c r="G700" s="263"/>
      <c r="H700" s="1"/>
      <c r="I700" s="1"/>
      <c r="J700" s="1"/>
      <c r="K700" s="263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35">
      <c r="A701" s="19"/>
      <c r="B701" s="19"/>
      <c r="C701" s="1"/>
      <c r="D701" s="19"/>
      <c r="E701" s="1"/>
      <c r="F701" s="1"/>
      <c r="G701" s="263"/>
      <c r="H701" s="1"/>
      <c r="I701" s="1"/>
      <c r="J701" s="1"/>
      <c r="K701" s="263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35">
      <c r="A702" s="19"/>
      <c r="B702" s="19"/>
      <c r="C702" s="1"/>
      <c r="D702" s="19"/>
      <c r="E702" s="1"/>
      <c r="F702" s="1"/>
      <c r="G702" s="263"/>
      <c r="H702" s="1"/>
      <c r="I702" s="1"/>
      <c r="J702" s="1"/>
      <c r="K702" s="263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35">
      <c r="A703" s="19"/>
      <c r="B703" s="19"/>
      <c r="C703" s="1"/>
      <c r="D703" s="19"/>
      <c r="E703" s="1"/>
      <c r="F703" s="1"/>
      <c r="G703" s="263"/>
      <c r="H703" s="1"/>
      <c r="I703" s="1"/>
      <c r="J703" s="1"/>
      <c r="K703" s="263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35">
      <c r="A704" s="19"/>
      <c r="B704" s="19"/>
      <c r="C704" s="1"/>
      <c r="D704" s="19"/>
      <c r="E704" s="1"/>
      <c r="F704" s="1"/>
      <c r="G704" s="263"/>
      <c r="H704" s="1"/>
      <c r="I704" s="1"/>
      <c r="J704" s="1"/>
      <c r="K704" s="263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35">
      <c r="A705" s="19"/>
      <c r="B705" s="19"/>
      <c r="C705" s="1"/>
      <c r="D705" s="19"/>
      <c r="E705" s="1"/>
      <c r="F705" s="1"/>
      <c r="G705" s="263"/>
      <c r="H705" s="1"/>
      <c r="I705" s="1"/>
      <c r="J705" s="1"/>
      <c r="K705" s="263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35">
      <c r="A706" s="19"/>
      <c r="B706" s="19"/>
      <c r="C706" s="1"/>
      <c r="D706" s="19"/>
      <c r="E706" s="1"/>
      <c r="F706" s="1"/>
      <c r="G706" s="263"/>
      <c r="H706" s="1"/>
      <c r="I706" s="1"/>
      <c r="J706" s="1"/>
      <c r="K706" s="263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35">
      <c r="A707" s="19"/>
      <c r="B707" s="19"/>
      <c r="C707" s="1"/>
      <c r="D707" s="19"/>
      <c r="E707" s="1"/>
      <c r="F707" s="1"/>
      <c r="G707" s="263"/>
      <c r="H707" s="1"/>
      <c r="I707" s="1"/>
      <c r="J707" s="1"/>
      <c r="K707" s="263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35">
      <c r="A708" s="19"/>
      <c r="B708" s="19"/>
      <c r="C708" s="1"/>
      <c r="D708" s="19"/>
      <c r="E708" s="1"/>
      <c r="F708" s="1"/>
      <c r="G708" s="263"/>
      <c r="H708" s="1"/>
      <c r="I708" s="1"/>
      <c r="J708" s="1"/>
      <c r="K708" s="263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35">
      <c r="A709" s="19"/>
      <c r="B709" s="19"/>
      <c r="C709" s="1"/>
      <c r="D709" s="19"/>
      <c r="E709" s="1"/>
      <c r="F709" s="1"/>
      <c r="G709" s="263"/>
      <c r="H709" s="1"/>
      <c r="I709" s="1"/>
      <c r="J709" s="1"/>
      <c r="K709" s="263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35">
      <c r="A710" s="19"/>
      <c r="B710" s="19"/>
      <c r="C710" s="1"/>
      <c r="D710" s="19"/>
      <c r="E710" s="1"/>
      <c r="F710" s="1"/>
      <c r="G710" s="263"/>
      <c r="H710" s="1"/>
      <c r="I710" s="1"/>
      <c r="J710" s="1"/>
      <c r="K710" s="263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35">
      <c r="A711" s="19"/>
      <c r="B711" s="19"/>
      <c r="C711" s="1"/>
      <c r="D711" s="19"/>
      <c r="E711" s="1"/>
      <c r="F711" s="1"/>
      <c r="G711" s="263"/>
      <c r="H711" s="1"/>
      <c r="I711" s="1"/>
      <c r="J711" s="1"/>
      <c r="K711" s="263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35">
      <c r="A712" s="19"/>
      <c r="B712" s="19"/>
      <c r="C712" s="1"/>
      <c r="D712" s="19"/>
      <c r="E712" s="1"/>
      <c r="F712" s="1"/>
      <c r="G712" s="263"/>
      <c r="H712" s="1"/>
      <c r="I712" s="1"/>
      <c r="J712" s="1"/>
      <c r="K712" s="263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35">
      <c r="A713" s="19"/>
      <c r="B713" s="19"/>
      <c r="C713" s="1"/>
      <c r="D713" s="19"/>
      <c r="E713" s="1"/>
      <c r="F713" s="1"/>
      <c r="G713" s="263"/>
      <c r="H713" s="1"/>
      <c r="I713" s="1"/>
      <c r="J713" s="1"/>
      <c r="K713" s="263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35">
      <c r="A714" s="19"/>
      <c r="B714" s="19"/>
      <c r="C714" s="1"/>
      <c r="D714" s="19"/>
      <c r="E714" s="1"/>
      <c r="F714" s="1"/>
      <c r="G714" s="263"/>
      <c r="H714" s="1"/>
      <c r="I714" s="1"/>
      <c r="J714" s="1"/>
      <c r="K714" s="263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35">
      <c r="A715" s="19"/>
      <c r="B715" s="19"/>
      <c r="C715" s="1"/>
      <c r="D715" s="19"/>
      <c r="E715" s="1"/>
      <c r="F715" s="1"/>
      <c r="G715" s="263"/>
      <c r="H715" s="1"/>
      <c r="I715" s="1"/>
      <c r="J715" s="1"/>
      <c r="K715" s="263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35">
      <c r="A716" s="19"/>
      <c r="B716" s="19"/>
      <c r="C716" s="1"/>
      <c r="D716" s="19"/>
      <c r="E716" s="1"/>
      <c r="F716" s="1"/>
      <c r="G716" s="263"/>
      <c r="H716" s="1"/>
      <c r="I716" s="1"/>
      <c r="J716" s="1"/>
      <c r="K716" s="263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35">
      <c r="A717" s="19"/>
      <c r="B717" s="19"/>
      <c r="C717" s="1"/>
      <c r="D717" s="19"/>
      <c r="E717" s="1"/>
      <c r="F717" s="1"/>
      <c r="G717" s="263"/>
      <c r="H717" s="1"/>
      <c r="I717" s="1"/>
      <c r="J717" s="1"/>
      <c r="K717" s="263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35">
      <c r="A718" s="19"/>
      <c r="B718" s="19"/>
      <c r="C718" s="1"/>
      <c r="D718" s="19"/>
      <c r="E718" s="1"/>
      <c r="F718" s="1"/>
      <c r="G718" s="263"/>
      <c r="H718" s="1"/>
      <c r="I718" s="1"/>
      <c r="J718" s="1"/>
      <c r="K718" s="263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35">
      <c r="A719" s="19"/>
      <c r="B719" s="19"/>
      <c r="C719" s="1"/>
      <c r="D719" s="19"/>
      <c r="E719" s="1"/>
      <c r="F719" s="1"/>
      <c r="G719" s="263"/>
      <c r="H719" s="1"/>
      <c r="I719" s="1"/>
      <c r="J719" s="1"/>
      <c r="K719" s="263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35">
      <c r="A720" s="19"/>
      <c r="B720" s="19"/>
      <c r="C720" s="1"/>
      <c r="D720" s="19"/>
      <c r="E720" s="1"/>
      <c r="F720" s="1"/>
      <c r="G720" s="263"/>
      <c r="H720" s="1"/>
      <c r="I720" s="1"/>
      <c r="J720" s="1"/>
      <c r="K720" s="263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35">
      <c r="A721" s="19"/>
      <c r="B721" s="19"/>
      <c r="C721" s="1"/>
      <c r="D721" s="19"/>
      <c r="E721" s="1"/>
      <c r="F721" s="1"/>
      <c r="G721" s="263"/>
      <c r="H721" s="1"/>
      <c r="I721" s="1"/>
      <c r="J721" s="1"/>
      <c r="K721" s="263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35">
      <c r="A722" s="19"/>
      <c r="B722" s="19"/>
      <c r="C722" s="1"/>
      <c r="D722" s="19"/>
      <c r="E722" s="1"/>
      <c r="F722" s="1"/>
      <c r="G722" s="263"/>
      <c r="H722" s="1"/>
      <c r="I722" s="1"/>
      <c r="J722" s="1"/>
      <c r="K722" s="263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35">
      <c r="A723" s="19"/>
      <c r="B723" s="19"/>
      <c r="C723" s="1"/>
      <c r="D723" s="19"/>
      <c r="E723" s="1"/>
      <c r="F723" s="1"/>
      <c r="G723" s="263"/>
      <c r="H723" s="1"/>
      <c r="I723" s="1"/>
      <c r="J723" s="1"/>
      <c r="K723" s="263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35">
      <c r="A724" s="19"/>
      <c r="B724" s="19"/>
      <c r="C724" s="1"/>
      <c r="D724" s="19"/>
      <c r="E724" s="1"/>
      <c r="F724" s="1"/>
      <c r="G724" s="263"/>
      <c r="H724" s="1"/>
      <c r="I724" s="1"/>
      <c r="J724" s="1"/>
      <c r="K724" s="263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35">
      <c r="A725" s="19"/>
      <c r="B725" s="19"/>
      <c r="C725" s="1"/>
      <c r="D725" s="19"/>
      <c r="E725" s="1"/>
      <c r="F725" s="1"/>
      <c r="G725" s="263"/>
      <c r="H725" s="1"/>
      <c r="I725" s="1"/>
      <c r="J725" s="1"/>
      <c r="K725" s="263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35">
      <c r="A726" s="19"/>
      <c r="B726" s="19"/>
      <c r="C726" s="1"/>
      <c r="D726" s="19"/>
      <c r="E726" s="1"/>
      <c r="F726" s="1"/>
      <c r="G726" s="263"/>
      <c r="H726" s="1"/>
      <c r="I726" s="1"/>
      <c r="J726" s="1"/>
      <c r="K726" s="263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35">
      <c r="A727" s="19"/>
      <c r="B727" s="19"/>
      <c r="C727" s="1"/>
      <c r="D727" s="19"/>
      <c r="E727" s="1"/>
      <c r="F727" s="1"/>
      <c r="G727" s="263"/>
      <c r="H727" s="1"/>
      <c r="I727" s="1"/>
      <c r="J727" s="1"/>
      <c r="K727" s="263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35">
      <c r="A728" s="19"/>
      <c r="B728" s="19"/>
      <c r="C728" s="1"/>
      <c r="D728" s="19"/>
      <c r="E728" s="1"/>
      <c r="F728" s="1"/>
      <c r="G728" s="263"/>
      <c r="H728" s="1"/>
      <c r="I728" s="1"/>
      <c r="J728" s="1"/>
      <c r="K728" s="263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35">
      <c r="A729" s="19"/>
      <c r="B729" s="19"/>
      <c r="C729" s="1"/>
      <c r="D729" s="19"/>
      <c r="E729" s="1"/>
      <c r="F729" s="1"/>
      <c r="G729" s="263"/>
      <c r="H729" s="1"/>
      <c r="I729" s="1"/>
      <c r="J729" s="1"/>
      <c r="K729" s="263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35">
      <c r="A730" s="19"/>
      <c r="B730" s="19"/>
      <c r="C730" s="1"/>
      <c r="D730" s="19"/>
      <c r="E730" s="1"/>
      <c r="F730" s="1"/>
      <c r="G730" s="263"/>
      <c r="H730" s="1"/>
      <c r="I730" s="1"/>
      <c r="J730" s="1"/>
      <c r="K730" s="263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35">
      <c r="A731" s="19"/>
      <c r="B731" s="19"/>
      <c r="C731" s="1"/>
      <c r="D731" s="19"/>
      <c r="E731" s="1"/>
      <c r="F731" s="1"/>
      <c r="G731" s="263"/>
      <c r="H731" s="1"/>
      <c r="I731" s="1"/>
      <c r="J731" s="1"/>
      <c r="K731" s="263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35">
      <c r="A732" s="19"/>
      <c r="B732" s="19"/>
      <c r="C732" s="1"/>
      <c r="D732" s="19"/>
      <c r="E732" s="1"/>
      <c r="F732" s="1"/>
      <c r="G732" s="263"/>
      <c r="H732" s="1"/>
      <c r="I732" s="1"/>
      <c r="J732" s="1"/>
      <c r="K732" s="263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35">
      <c r="A733" s="19"/>
      <c r="B733" s="19"/>
      <c r="C733" s="1"/>
      <c r="D733" s="19"/>
      <c r="E733" s="1"/>
      <c r="F733" s="1"/>
      <c r="G733" s="263"/>
      <c r="H733" s="1"/>
      <c r="I733" s="1"/>
      <c r="J733" s="1"/>
      <c r="K733" s="263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35">
      <c r="A734" s="19"/>
      <c r="B734" s="19"/>
      <c r="C734" s="1"/>
      <c r="D734" s="19"/>
      <c r="E734" s="1"/>
      <c r="F734" s="1"/>
      <c r="G734" s="263"/>
      <c r="H734" s="1"/>
      <c r="I734" s="1"/>
      <c r="J734" s="1"/>
      <c r="K734" s="263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35">
      <c r="A735" s="19"/>
      <c r="B735" s="19"/>
      <c r="C735" s="1"/>
      <c r="D735" s="19"/>
      <c r="E735" s="1"/>
      <c r="F735" s="1"/>
      <c r="G735" s="263"/>
      <c r="H735" s="1"/>
      <c r="I735" s="1"/>
      <c r="J735" s="1"/>
      <c r="K735" s="263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35">
      <c r="A736" s="19"/>
      <c r="B736" s="19"/>
      <c r="C736" s="1"/>
      <c r="D736" s="19"/>
      <c r="E736" s="1"/>
      <c r="F736" s="1"/>
      <c r="G736" s="263"/>
      <c r="H736" s="1"/>
      <c r="I736" s="1"/>
      <c r="J736" s="1"/>
      <c r="K736" s="263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35">
      <c r="A737" s="19"/>
      <c r="B737" s="19"/>
      <c r="C737" s="1"/>
      <c r="D737" s="19"/>
      <c r="E737" s="1"/>
      <c r="F737" s="1"/>
      <c r="G737" s="263"/>
      <c r="H737" s="1"/>
      <c r="I737" s="1"/>
      <c r="J737" s="1"/>
      <c r="K737" s="263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35">
      <c r="A738" s="19"/>
      <c r="B738" s="19"/>
      <c r="C738" s="1"/>
      <c r="D738" s="19"/>
      <c r="E738" s="1"/>
      <c r="F738" s="1"/>
      <c r="G738" s="263"/>
      <c r="H738" s="1"/>
      <c r="I738" s="1"/>
      <c r="J738" s="1"/>
      <c r="K738" s="263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35">
      <c r="A739" s="19"/>
      <c r="B739" s="19"/>
      <c r="C739" s="1"/>
      <c r="D739" s="19"/>
      <c r="E739" s="1"/>
      <c r="F739" s="1"/>
      <c r="G739" s="263"/>
      <c r="H739" s="1"/>
      <c r="I739" s="1"/>
      <c r="J739" s="1"/>
      <c r="K739" s="263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35">
      <c r="A740" s="19"/>
      <c r="B740" s="19"/>
      <c r="C740" s="1"/>
      <c r="D740" s="19"/>
      <c r="E740" s="1"/>
      <c r="F740" s="1"/>
      <c r="G740" s="263"/>
      <c r="H740" s="1"/>
      <c r="I740" s="1"/>
      <c r="J740" s="1"/>
      <c r="K740" s="263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35">
      <c r="A741" s="19"/>
      <c r="B741" s="19"/>
      <c r="C741" s="1"/>
      <c r="D741" s="19"/>
      <c r="E741" s="1"/>
      <c r="F741" s="1"/>
      <c r="G741" s="263"/>
      <c r="H741" s="1"/>
      <c r="I741" s="1"/>
      <c r="J741" s="1"/>
      <c r="K741" s="263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35">
      <c r="A742" s="19"/>
      <c r="B742" s="19"/>
      <c r="C742" s="1"/>
      <c r="D742" s="19"/>
      <c r="E742" s="1"/>
      <c r="F742" s="1"/>
      <c r="G742" s="263"/>
      <c r="H742" s="1"/>
      <c r="I742" s="1"/>
      <c r="J742" s="1"/>
      <c r="K742" s="263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35">
      <c r="A743" s="19"/>
      <c r="B743" s="19"/>
      <c r="C743" s="1"/>
      <c r="D743" s="19"/>
      <c r="E743" s="1"/>
      <c r="F743" s="1"/>
      <c r="G743" s="263"/>
      <c r="H743" s="1"/>
      <c r="I743" s="1"/>
      <c r="J743" s="1"/>
      <c r="K743" s="263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35">
      <c r="A744" s="19"/>
      <c r="B744" s="19"/>
      <c r="C744" s="1"/>
      <c r="D744" s="19"/>
      <c r="E744" s="1"/>
      <c r="F744" s="1"/>
      <c r="G744" s="263"/>
      <c r="H744" s="1"/>
      <c r="I744" s="1"/>
      <c r="J744" s="1"/>
      <c r="K744" s="263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35">
      <c r="A745" s="19"/>
      <c r="B745" s="19"/>
      <c r="C745" s="1"/>
      <c r="D745" s="19"/>
      <c r="E745" s="1"/>
      <c r="F745" s="1"/>
      <c r="G745" s="263"/>
      <c r="H745" s="1"/>
      <c r="I745" s="1"/>
      <c r="J745" s="1"/>
      <c r="K745" s="263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35">
      <c r="A746" s="19"/>
      <c r="B746" s="19"/>
      <c r="C746" s="1"/>
      <c r="D746" s="19"/>
      <c r="E746" s="1"/>
      <c r="F746" s="1"/>
      <c r="G746" s="263"/>
      <c r="H746" s="1"/>
      <c r="I746" s="1"/>
      <c r="J746" s="1"/>
      <c r="K746" s="263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35">
      <c r="A747" s="19"/>
      <c r="B747" s="19"/>
      <c r="C747" s="1"/>
      <c r="D747" s="19"/>
      <c r="E747" s="1"/>
      <c r="F747" s="1"/>
      <c r="G747" s="263"/>
      <c r="H747" s="1"/>
      <c r="I747" s="1"/>
      <c r="J747" s="1"/>
      <c r="K747" s="263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35">
      <c r="A748" s="19"/>
      <c r="B748" s="19"/>
      <c r="C748" s="1"/>
      <c r="D748" s="19"/>
      <c r="E748" s="1"/>
      <c r="F748" s="1"/>
      <c r="G748" s="263"/>
      <c r="H748" s="1"/>
      <c r="I748" s="1"/>
      <c r="J748" s="1"/>
      <c r="K748" s="263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35">
      <c r="A749" s="19"/>
      <c r="B749" s="19"/>
      <c r="C749" s="1"/>
      <c r="D749" s="19"/>
      <c r="E749" s="1"/>
      <c r="F749" s="1"/>
      <c r="G749" s="263"/>
      <c r="H749" s="1"/>
      <c r="I749" s="1"/>
      <c r="J749" s="1"/>
      <c r="K749" s="263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35">
      <c r="A750" s="19"/>
      <c r="B750" s="19"/>
      <c r="C750" s="1"/>
      <c r="D750" s="19"/>
      <c r="E750" s="1"/>
      <c r="F750" s="1"/>
      <c r="G750" s="263"/>
      <c r="H750" s="1"/>
      <c r="I750" s="1"/>
      <c r="J750" s="1"/>
      <c r="K750" s="263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35">
      <c r="A751" s="19"/>
      <c r="B751" s="19"/>
      <c r="C751" s="1"/>
      <c r="D751" s="19"/>
      <c r="E751" s="1"/>
      <c r="F751" s="1"/>
      <c r="G751" s="263"/>
      <c r="H751" s="1"/>
      <c r="I751" s="1"/>
      <c r="J751" s="1"/>
      <c r="K751" s="263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35">
      <c r="A752" s="19"/>
      <c r="B752" s="19"/>
      <c r="C752" s="1"/>
      <c r="D752" s="19"/>
      <c r="E752" s="1"/>
      <c r="F752" s="1"/>
      <c r="G752" s="263"/>
      <c r="H752" s="1"/>
      <c r="I752" s="1"/>
      <c r="J752" s="1"/>
      <c r="K752" s="263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35">
      <c r="A753" s="19"/>
      <c r="B753" s="19"/>
      <c r="C753" s="1"/>
      <c r="D753" s="19"/>
      <c r="E753" s="1"/>
      <c r="F753" s="1"/>
      <c r="G753" s="263"/>
      <c r="H753" s="1"/>
      <c r="I753" s="1"/>
      <c r="J753" s="1"/>
      <c r="K753" s="263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35">
      <c r="A754" s="19"/>
      <c r="B754" s="19"/>
      <c r="C754" s="1"/>
      <c r="D754" s="19"/>
      <c r="E754" s="1"/>
      <c r="F754" s="1"/>
      <c r="G754" s="263"/>
      <c r="H754" s="1"/>
      <c r="I754" s="1"/>
      <c r="J754" s="1"/>
      <c r="K754" s="263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35">
      <c r="A755" s="19"/>
      <c r="B755" s="19"/>
      <c r="C755" s="1"/>
      <c r="D755" s="19"/>
      <c r="E755" s="1"/>
      <c r="F755" s="1"/>
      <c r="G755" s="263"/>
      <c r="H755" s="1"/>
      <c r="I755" s="1"/>
      <c r="J755" s="1"/>
      <c r="K755" s="263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35">
      <c r="A756" s="19"/>
      <c r="B756" s="19"/>
      <c r="C756" s="1"/>
      <c r="D756" s="19"/>
      <c r="E756" s="1"/>
      <c r="F756" s="1"/>
      <c r="G756" s="263"/>
      <c r="H756" s="1"/>
      <c r="I756" s="1"/>
      <c r="J756" s="1"/>
      <c r="K756" s="263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35">
      <c r="A757" s="19"/>
      <c r="B757" s="19"/>
      <c r="C757" s="1"/>
      <c r="D757" s="19"/>
      <c r="E757" s="1"/>
      <c r="F757" s="1"/>
      <c r="G757" s="263"/>
      <c r="H757" s="1"/>
      <c r="I757" s="1"/>
      <c r="J757" s="1"/>
      <c r="K757" s="263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35">
      <c r="A758" s="19"/>
      <c r="B758" s="19"/>
      <c r="C758" s="1"/>
      <c r="D758" s="19"/>
      <c r="E758" s="1"/>
      <c r="F758" s="1"/>
      <c r="G758" s="263"/>
      <c r="H758" s="1"/>
      <c r="I758" s="1"/>
      <c r="J758" s="1"/>
      <c r="K758" s="263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35">
      <c r="A759" s="19"/>
      <c r="B759" s="19"/>
      <c r="C759" s="1"/>
      <c r="D759" s="19"/>
      <c r="E759" s="1"/>
      <c r="F759" s="1"/>
      <c r="G759" s="263"/>
      <c r="H759" s="1"/>
      <c r="I759" s="1"/>
      <c r="J759" s="1"/>
      <c r="K759" s="263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35">
      <c r="A760" s="19"/>
      <c r="B760" s="19"/>
      <c r="C760" s="1"/>
      <c r="D760" s="19"/>
      <c r="E760" s="1"/>
      <c r="F760" s="1"/>
      <c r="G760" s="263"/>
      <c r="H760" s="1"/>
      <c r="I760" s="1"/>
      <c r="J760" s="1"/>
      <c r="K760" s="263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35">
      <c r="A761" s="19"/>
      <c r="B761" s="19"/>
      <c r="C761" s="1"/>
      <c r="D761" s="19"/>
      <c r="E761" s="1"/>
      <c r="F761" s="1"/>
      <c r="G761" s="263"/>
      <c r="H761" s="1"/>
      <c r="I761" s="1"/>
      <c r="J761" s="1"/>
      <c r="K761" s="263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35">
      <c r="A762" s="19"/>
      <c r="B762" s="19"/>
      <c r="C762" s="1"/>
      <c r="D762" s="19"/>
      <c r="E762" s="1"/>
      <c r="F762" s="1"/>
      <c r="G762" s="263"/>
      <c r="H762" s="1"/>
      <c r="I762" s="1"/>
      <c r="J762" s="1"/>
      <c r="K762" s="263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35">
      <c r="A763" s="19"/>
      <c r="B763" s="19"/>
      <c r="C763" s="1"/>
      <c r="D763" s="19"/>
      <c r="E763" s="1"/>
      <c r="F763" s="1"/>
      <c r="G763" s="263"/>
      <c r="H763" s="1"/>
      <c r="I763" s="1"/>
      <c r="J763" s="1"/>
      <c r="K763" s="263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35">
      <c r="A764" s="19"/>
      <c r="B764" s="19"/>
      <c r="C764" s="1"/>
      <c r="D764" s="19"/>
      <c r="E764" s="1"/>
      <c r="F764" s="1"/>
      <c r="G764" s="263"/>
      <c r="H764" s="1"/>
      <c r="I764" s="1"/>
      <c r="J764" s="1"/>
      <c r="K764" s="263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35">
      <c r="A765" s="19"/>
      <c r="B765" s="19"/>
      <c r="C765" s="1"/>
      <c r="D765" s="19"/>
      <c r="E765" s="1"/>
      <c r="F765" s="1"/>
      <c r="G765" s="263"/>
      <c r="H765" s="1"/>
      <c r="I765" s="1"/>
      <c r="J765" s="1"/>
      <c r="K765" s="263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35">
      <c r="A766" s="19"/>
      <c r="B766" s="19"/>
      <c r="C766" s="1"/>
      <c r="D766" s="19"/>
      <c r="E766" s="1"/>
      <c r="F766" s="1"/>
      <c r="G766" s="263"/>
      <c r="H766" s="1"/>
      <c r="I766" s="1"/>
      <c r="J766" s="1"/>
      <c r="K766" s="263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35">
      <c r="A767" s="19"/>
      <c r="B767" s="19"/>
      <c r="C767" s="1"/>
      <c r="D767" s="19"/>
      <c r="E767" s="1"/>
      <c r="F767" s="1"/>
      <c r="G767" s="263"/>
      <c r="H767" s="1"/>
      <c r="I767" s="1"/>
      <c r="J767" s="1"/>
      <c r="K767" s="263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35">
      <c r="A768" s="19"/>
      <c r="B768" s="19"/>
      <c r="C768" s="1"/>
      <c r="D768" s="19"/>
      <c r="E768" s="1"/>
      <c r="F768" s="1"/>
      <c r="G768" s="263"/>
      <c r="H768" s="1"/>
      <c r="I768" s="1"/>
      <c r="J768" s="1"/>
      <c r="K768" s="263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35">
      <c r="A769" s="19"/>
      <c r="B769" s="19"/>
      <c r="C769" s="1"/>
      <c r="D769" s="19"/>
      <c r="E769" s="1"/>
      <c r="F769" s="1"/>
      <c r="G769" s="263"/>
      <c r="H769" s="1"/>
      <c r="I769" s="1"/>
      <c r="J769" s="1"/>
      <c r="K769" s="263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35">
      <c r="A770" s="19"/>
      <c r="B770" s="19"/>
      <c r="C770" s="1"/>
      <c r="D770" s="19"/>
      <c r="E770" s="1"/>
      <c r="F770" s="1"/>
      <c r="G770" s="263"/>
      <c r="H770" s="1"/>
      <c r="I770" s="1"/>
      <c r="J770" s="1"/>
      <c r="K770" s="263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35">
      <c r="A771" s="19"/>
      <c r="B771" s="19"/>
      <c r="C771" s="1"/>
      <c r="D771" s="19"/>
      <c r="E771" s="1"/>
      <c r="F771" s="1"/>
      <c r="G771" s="263"/>
      <c r="H771" s="1"/>
      <c r="I771" s="1"/>
      <c r="J771" s="1"/>
      <c r="K771" s="263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35">
      <c r="A772" s="19"/>
      <c r="B772" s="19"/>
      <c r="C772" s="1"/>
      <c r="D772" s="19"/>
      <c r="E772" s="1"/>
      <c r="F772" s="1"/>
      <c r="G772" s="263"/>
      <c r="H772" s="1"/>
      <c r="I772" s="1"/>
      <c r="J772" s="1"/>
      <c r="K772" s="263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35">
      <c r="A773" s="19"/>
      <c r="B773" s="19"/>
      <c r="C773" s="1"/>
      <c r="D773" s="19"/>
      <c r="E773" s="1"/>
      <c r="F773" s="1"/>
      <c r="G773" s="263"/>
      <c r="H773" s="1"/>
      <c r="I773" s="1"/>
      <c r="J773" s="1"/>
      <c r="K773" s="263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35">
      <c r="A774" s="19"/>
      <c r="B774" s="19"/>
      <c r="C774" s="1"/>
      <c r="D774" s="19"/>
      <c r="E774" s="1"/>
      <c r="F774" s="1"/>
      <c r="G774" s="263"/>
      <c r="H774" s="1"/>
      <c r="I774" s="1"/>
      <c r="J774" s="1"/>
      <c r="K774" s="263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35">
      <c r="A775" s="19"/>
      <c r="B775" s="19"/>
      <c r="C775" s="1"/>
      <c r="D775" s="19"/>
      <c r="E775" s="1"/>
      <c r="F775" s="1"/>
      <c r="G775" s="263"/>
      <c r="H775" s="1"/>
      <c r="I775" s="1"/>
      <c r="J775" s="1"/>
      <c r="K775" s="263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35">
      <c r="A776" s="19"/>
      <c r="B776" s="19"/>
      <c r="C776" s="1"/>
      <c r="D776" s="19"/>
      <c r="E776" s="1"/>
      <c r="F776" s="1"/>
      <c r="G776" s="263"/>
      <c r="H776" s="1"/>
      <c r="I776" s="1"/>
      <c r="J776" s="1"/>
      <c r="K776" s="263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35">
      <c r="A777" s="19"/>
      <c r="B777" s="19"/>
      <c r="C777" s="1"/>
      <c r="D777" s="19"/>
      <c r="E777" s="1"/>
      <c r="F777" s="1"/>
      <c r="G777" s="263"/>
      <c r="H777" s="1"/>
      <c r="I777" s="1"/>
      <c r="J777" s="1"/>
      <c r="K777" s="263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35">
      <c r="A778" s="19"/>
      <c r="B778" s="19"/>
      <c r="C778" s="1"/>
      <c r="D778" s="19"/>
      <c r="E778" s="1"/>
      <c r="F778" s="1"/>
      <c r="G778" s="263"/>
      <c r="H778" s="1"/>
      <c r="I778" s="1"/>
      <c r="J778" s="1"/>
      <c r="K778" s="263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35">
      <c r="A779" s="19"/>
      <c r="B779" s="19"/>
      <c r="C779" s="1"/>
      <c r="D779" s="19"/>
      <c r="E779" s="1"/>
      <c r="F779" s="1"/>
      <c r="G779" s="263"/>
      <c r="H779" s="1"/>
      <c r="I779" s="1"/>
      <c r="J779" s="1"/>
      <c r="K779" s="263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35">
      <c r="A780" s="19"/>
      <c r="B780" s="19"/>
      <c r="C780" s="1"/>
      <c r="D780" s="19"/>
      <c r="E780" s="1"/>
      <c r="F780" s="1"/>
      <c r="G780" s="263"/>
      <c r="H780" s="1"/>
      <c r="I780" s="1"/>
      <c r="J780" s="1"/>
      <c r="K780" s="263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35">
      <c r="A781" s="19"/>
      <c r="B781" s="19"/>
      <c r="C781" s="1"/>
      <c r="D781" s="19"/>
      <c r="E781" s="1"/>
      <c r="F781" s="1"/>
      <c r="G781" s="263"/>
      <c r="H781" s="1"/>
      <c r="I781" s="1"/>
      <c r="J781" s="1"/>
      <c r="K781" s="263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35">
      <c r="A782" s="19"/>
      <c r="B782" s="19"/>
      <c r="C782" s="1"/>
      <c r="D782" s="19"/>
      <c r="E782" s="1"/>
      <c r="F782" s="1"/>
      <c r="G782" s="263"/>
      <c r="H782" s="1"/>
      <c r="I782" s="1"/>
      <c r="J782" s="1"/>
      <c r="K782" s="263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35">
      <c r="A783" s="19"/>
      <c r="B783" s="19"/>
      <c r="C783" s="1"/>
      <c r="D783" s="19"/>
      <c r="E783" s="1"/>
      <c r="F783" s="1"/>
      <c r="G783" s="263"/>
      <c r="H783" s="1"/>
      <c r="I783" s="1"/>
      <c r="J783" s="1"/>
      <c r="K783" s="263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35">
      <c r="A784" s="19"/>
      <c r="B784" s="19"/>
      <c r="C784" s="1"/>
      <c r="D784" s="19"/>
      <c r="E784" s="1"/>
      <c r="F784" s="1"/>
      <c r="G784" s="263"/>
      <c r="H784" s="1"/>
      <c r="I784" s="1"/>
      <c r="J784" s="1"/>
      <c r="K784" s="263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35">
      <c r="A785" s="19"/>
      <c r="B785" s="19"/>
      <c r="C785" s="1"/>
      <c r="D785" s="19"/>
      <c r="E785" s="1"/>
      <c r="F785" s="1"/>
      <c r="G785" s="263"/>
      <c r="H785" s="1"/>
      <c r="I785" s="1"/>
      <c r="J785" s="1"/>
      <c r="K785" s="263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35">
      <c r="A786" s="19"/>
      <c r="B786" s="19"/>
      <c r="C786" s="1"/>
      <c r="D786" s="19"/>
      <c r="E786" s="1"/>
      <c r="F786" s="1"/>
      <c r="G786" s="263"/>
      <c r="H786" s="1"/>
      <c r="I786" s="1"/>
      <c r="J786" s="1"/>
      <c r="K786" s="263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35">
      <c r="A787" s="19"/>
      <c r="B787" s="19"/>
      <c r="C787" s="1"/>
      <c r="D787" s="19"/>
      <c r="E787" s="1"/>
      <c r="F787" s="1"/>
      <c r="G787" s="263"/>
      <c r="H787" s="1"/>
      <c r="I787" s="1"/>
      <c r="J787" s="1"/>
      <c r="K787" s="263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35">
      <c r="A788" s="19"/>
      <c r="B788" s="19"/>
      <c r="C788" s="1"/>
      <c r="D788" s="19"/>
      <c r="E788" s="1"/>
      <c r="F788" s="1"/>
      <c r="G788" s="263"/>
      <c r="H788" s="1"/>
      <c r="I788" s="1"/>
      <c r="J788" s="1"/>
      <c r="K788" s="263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35">
      <c r="A789" s="19"/>
      <c r="B789" s="19"/>
      <c r="C789" s="1"/>
      <c r="D789" s="19"/>
      <c r="E789" s="1"/>
      <c r="F789" s="1"/>
      <c r="G789" s="263"/>
      <c r="H789" s="1"/>
      <c r="I789" s="1"/>
      <c r="J789" s="1"/>
      <c r="K789" s="263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35">
      <c r="A790" s="19"/>
      <c r="B790" s="19"/>
      <c r="C790" s="1"/>
      <c r="D790" s="19"/>
      <c r="E790" s="1"/>
      <c r="F790" s="1"/>
      <c r="G790" s="263"/>
      <c r="H790" s="1"/>
      <c r="I790" s="1"/>
      <c r="J790" s="1"/>
      <c r="K790" s="263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35">
      <c r="A791" s="19"/>
      <c r="B791" s="19"/>
      <c r="C791" s="1"/>
      <c r="D791" s="19"/>
      <c r="E791" s="1"/>
      <c r="F791" s="1"/>
      <c r="G791" s="263"/>
      <c r="H791" s="1"/>
      <c r="I791" s="1"/>
      <c r="J791" s="1"/>
      <c r="K791" s="263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35">
      <c r="A792" s="19"/>
      <c r="B792" s="19"/>
      <c r="C792" s="1"/>
      <c r="D792" s="19"/>
      <c r="E792" s="1"/>
      <c r="F792" s="1"/>
      <c r="G792" s="263"/>
      <c r="H792" s="1"/>
      <c r="I792" s="1"/>
      <c r="J792" s="1"/>
      <c r="K792" s="263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35">
      <c r="A793" s="19"/>
      <c r="B793" s="19"/>
      <c r="C793" s="1"/>
      <c r="D793" s="19"/>
      <c r="E793" s="1"/>
      <c r="F793" s="1"/>
      <c r="G793" s="263"/>
      <c r="H793" s="1"/>
      <c r="I793" s="1"/>
      <c r="J793" s="1"/>
      <c r="K793" s="263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35">
      <c r="A794" s="19"/>
      <c r="B794" s="19"/>
      <c r="C794" s="1"/>
      <c r="D794" s="19"/>
      <c r="E794" s="1"/>
      <c r="F794" s="1"/>
      <c r="G794" s="263"/>
      <c r="H794" s="1"/>
      <c r="I794" s="1"/>
      <c r="J794" s="1"/>
      <c r="K794" s="263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35">
      <c r="A795" s="19"/>
      <c r="B795" s="19"/>
      <c r="C795" s="1"/>
      <c r="D795" s="19"/>
      <c r="E795" s="1"/>
      <c r="F795" s="1"/>
      <c r="G795" s="263"/>
      <c r="H795" s="1"/>
      <c r="I795" s="1"/>
      <c r="J795" s="1"/>
      <c r="K795" s="263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35">
      <c r="A796" s="19"/>
      <c r="B796" s="19"/>
      <c r="C796" s="1"/>
      <c r="D796" s="19"/>
      <c r="E796" s="1"/>
      <c r="F796" s="1"/>
      <c r="G796" s="263"/>
      <c r="H796" s="1"/>
      <c r="I796" s="1"/>
      <c r="J796" s="1"/>
      <c r="K796" s="263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35">
      <c r="A797" s="19"/>
      <c r="B797" s="19"/>
      <c r="C797" s="1"/>
      <c r="D797" s="19"/>
      <c r="E797" s="1"/>
      <c r="F797" s="1"/>
      <c r="G797" s="263"/>
      <c r="H797" s="1"/>
      <c r="I797" s="1"/>
      <c r="J797" s="1"/>
      <c r="K797" s="263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35">
      <c r="A798" s="19"/>
      <c r="B798" s="19"/>
      <c r="C798" s="1"/>
      <c r="D798" s="19"/>
      <c r="E798" s="1"/>
      <c r="F798" s="1"/>
      <c r="G798" s="263"/>
      <c r="H798" s="1"/>
      <c r="I798" s="1"/>
      <c r="J798" s="1"/>
      <c r="K798" s="263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35">
      <c r="A799" s="19"/>
      <c r="B799" s="19"/>
      <c r="C799" s="1"/>
      <c r="D799" s="19"/>
      <c r="E799" s="1"/>
      <c r="F799" s="1"/>
      <c r="G799" s="263"/>
      <c r="H799" s="1"/>
      <c r="I799" s="1"/>
      <c r="J799" s="1"/>
      <c r="K799" s="263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35">
      <c r="A800" s="19"/>
      <c r="B800" s="19"/>
      <c r="C800" s="1"/>
      <c r="D800" s="19"/>
      <c r="E800" s="1"/>
      <c r="F800" s="1"/>
      <c r="G800" s="263"/>
      <c r="H800" s="1"/>
      <c r="I800" s="1"/>
      <c r="J800" s="1"/>
      <c r="K800" s="263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35">
      <c r="A801" s="19"/>
      <c r="B801" s="19"/>
      <c r="C801" s="1"/>
      <c r="D801" s="19"/>
      <c r="E801" s="1"/>
      <c r="F801" s="1"/>
      <c r="G801" s="263"/>
      <c r="H801" s="1"/>
      <c r="I801" s="1"/>
      <c r="J801" s="1"/>
      <c r="K801" s="263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35">
      <c r="A802" s="19"/>
      <c r="B802" s="19"/>
      <c r="C802" s="1"/>
      <c r="D802" s="19"/>
      <c r="E802" s="1"/>
      <c r="F802" s="1"/>
      <c r="G802" s="263"/>
      <c r="H802" s="1"/>
      <c r="I802" s="1"/>
      <c r="J802" s="1"/>
      <c r="K802" s="263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35">
      <c r="A803" s="19"/>
      <c r="B803" s="19"/>
      <c r="C803" s="1"/>
      <c r="D803" s="19"/>
      <c r="E803" s="1"/>
      <c r="F803" s="1"/>
      <c r="G803" s="263"/>
      <c r="H803" s="1"/>
      <c r="I803" s="1"/>
      <c r="J803" s="1"/>
      <c r="K803" s="263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35">
      <c r="A804" s="19"/>
      <c r="B804" s="19"/>
      <c r="C804" s="1"/>
      <c r="D804" s="19"/>
      <c r="E804" s="1"/>
      <c r="F804" s="1"/>
      <c r="G804" s="263"/>
      <c r="H804" s="1"/>
      <c r="I804" s="1"/>
      <c r="J804" s="1"/>
      <c r="K804" s="263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35">
      <c r="A805" s="19"/>
      <c r="B805" s="19"/>
      <c r="C805" s="1"/>
      <c r="D805" s="19"/>
      <c r="E805" s="1"/>
      <c r="F805" s="1"/>
      <c r="G805" s="263"/>
      <c r="H805" s="1"/>
      <c r="I805" s="1"/>
      <c r="J805" s="1"/>
      <c r="K805" s="263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35">
      <c r="A806" s="19"/>
      <c r="B806" s="19"/>
      <c r="C806" s="1"/>
      <c r="D806" s="19"/>
      <c r="E806" s="1"/>
      <c r="F806" s="1"/>
      <c r="G806" s="263"/>
      <c r="H806" s="1"/>
      <c r="I806" s="1"/>
      <c r="J806" s="1"/>
      <c r="K806" s="263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35">
      <c r="A807" s="19"/>
      <c r="B807" s="19"/>
      <c r="C807" s="1"/>
      <c r="D807" s="19"/>
      <c r="E807" s="1"/>
      <c r="F807" s="1"/>
      <c r="G807" s="263"/>
      <c r="H807" s="1"/>
      <c r="I807" s="1"/>
      <c r="J807" s="1"/>
      <c r="K807" s="263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35">
      <c r="A808" s="19"/>
      <c r="B808" s="19"/>
      <c r="C808" s="1"/>
      <c r="D808" s="19"/>
      <c r="E808" s="1"/>
      <c r="F808" s="1"/>
      <c r="G808" s="263"/>
      <c r="H808" s="1"/>
      <c r="I808" s="1"/>
      <c r="J808" s="1"/>
      <c r="K808" s="263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35">
      <c r="A809" s="19"/>
      <c r="B809" s="19"/>
      <c r="C809" s="1"/>
      <c r="D809" s="19"/>
      <c r="E809" s="1"/>
      <c r="F809" s="1"/>
      <c r="G809" s="263"/>
      <c r="H809" s="1"/>
      <c r="I809" s="1"/>
      <c r="J809" s="1"/>
      <c r="K809" s="263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35">
      <c r="A810" s="19"/>
      <c r="B810" s="19"/>
      <c r="C810" s="1"/>
      <c r="D810" s="19"/>
      <c r="E810" s="1"/>
      <c r="F810" s="1"/>
      <c r="G810" s="263"/>
      <c r="H810" s="1"/>
      <c r="I810" s="1"/>
      <c r="J810" s="1"/>
      <c r="K810" s="263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35">
      <c r="A811" s="19"/>
      <c r="B811" s="19"/>
      <c r="C811" s="1"/>
      <c r="D811" s="19"/>
      <c r="E811" s="1"/>
      <c r="F811" s="1"/>
      <c r="G811" s="263"/>
      <c r="H811" s="1"/>
      <c r="I811" s="1"/>
      <c r="J811" s="1"/>
      <c r="K811" s="263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35">
      <c r="A812" s="19"/>
      <c r="B812" s="19"/>
      <c r="C812" s="1"/>
      <c r="D812" s="19"/>
      <c r="E812" s="1"/>
      <c r="F812" s="1"/>
      <c r="G812" s="263"/>
      <c r="H812" s="1"/>
      <c r="I812" s="1"/>
      <c r="J812" s="1"/>
      <c r="K812" s="263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35">
      <c r="A813" s="19"/>
      <c r="B813" s="19"/>
      <c r="C813" s="1"/>
      <c r="D813" s="19"/>
      <c r="E813" s="1"/>
      <c r="F813" s="1"/>
      <c r="G813" s="263"/>
      <c r="H813" s="1"/>
      <c r="I813" s="1"/>
      <c r="J813" s="1"/>
      <c r="K813" s="263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35">
      <c r="A814" s="19"/>
      <c r="B814" s="19"/>
      <c r="C814" s="1"/>
      <c r="D814" s="19"/>
      <c r="E814" s="1"/>
      <c r="F814" s="1"/>
      <c r="G814" s="263"/>
      <c r="H814" s="1"/>
      <c r="I814" s="1"/>
      <c r="J814" s="1"/>
      <c r="K814" s="263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35">
      <c r="A815" s="19"/>
      <c r="B815" s="19"/>
      <c r="C815" s="1"/>
      <c r="D815" s="19"/>
      <c r="E815" s="1"/>
      <c r="F815" s="1"/>
      <c r="G815" s="263"/>
      <c r="H815" s="1"/>
      <c r="I815" s="1"/>
      <c r="J815" s="1"/>
      <c r="K815" s="263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35">
      <c r="A816" s="19"/>
      <c r="B816" s="19"/>
      <c r="C816" s="1"/>
      <c r="D816" s="19"/>
      <c r="E816" s="1"/>
      <c r="F816" s="1"/>
      <c r="G816" s="263"/>
      <c r="H816" s="1"/>
      <c r="I816" s="1"/>
      <c r="J816" s="1"/>
      <c r="K816" s="263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35">
      <c r="A817" s="19"/>
      <c r="B817" s="19"/>
      <c r="C817" s="1"/>
      <c r="D817" s="19"/>
      <c r="E817" s="1"/>
      <c r="F817" s="1"/>
      <c r="G817" s="263"/>
      <c r="H817" s="1"/>
      <c r="I817" s="1"/>
      <c r="J817" s="1"/>
      <c r="K817" s="263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35">
      <c r="A818" s="19"/>
      <c r="B818" s="19"/>
      <c r="C818" s="1"/>
      <c r="D818" s="19"/>
      <c r="E818" s="1"/>
      <c r="F818" s="1"/>
      <c r="G818" s="263"/>
      <c r="H818" s="1"/>
      <c r="I818" s="1"/>
      <c r="J818" s="1"/>
      <c r="K818" s="263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35">
      <c r="A819" s="19"/>
      <c r="B819" s="19"/>
      <c r="C819" s="1"/>
      <c r="D819" s="19"/>
      <c r="E819" s="1"/>
      <c r="F819" s="1"/>
      <c r="G819" s="263"/>
      <c r="H819" s="1"/>
      <c r="I819" s="1"/>
      <c r="J819" s="1"/>
      <c r="K819" s="263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35">
      <c r="A820" s="19"/>
      <c r="B820" s="19"/>
      <c r="C820" s="1"/>
      <c r="D820" s="19"/>
      <c r="E820" s="1"/>
      <c r="F820" s="1"/>
      <c r="G820" s="263"/>
      <c r="H820" s="1"/>
      <c r="I820" s="1"/>
      <c r="J820" s="1"/>
      <c r="K820" s="263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35">
      <c r="A821" s="19"/>
      <c r="B821" s="19"/>
      <c r="C821" s="1"/>
      <c r="D821" s="19"/>
      <c r="E821" s="1"/>
      <c r="F821" s="1"/>
      <c r="G821" s="263"/>
      <c r="H821" s="1"/>
      <c r="I821" s="1"/>
      <c r="J821" s="1"/>
      <c r="K821" s="263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35">
      <c r="A822" s="19"/>
      <c r="B822" s="19"/>
      <c r="C822" s="1"/>
      <c r="D822" s="19"/>
      <c r="E822" s="1"/>
      <c r="F822" s="1"/>
      <c r="G822" s="263"/>
      <c r="H822" s="1"/>
      <c r="I822" s="1"/>
      <c r="J822" s="1"/>
      <c r="K822" s="263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35">
      <c r="A823" s="19"/>
      <c r="B823" s="19"/>
      <c r="C823" s="1"/>
      <c r="D823" s="19"/>
      <c r="E823" s="1"/>
      <c r="F823" s="1"/>
      <c r="G823" s="263"/>
      <c r="H823" s="1"/>
      <c r="I823" s="1"/>
      <c r="J823" s="1"/>
      <c r="K823" s="263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35">
      <c r="A824" s="19"/>
      <c r="B824" s="19"/>
      <c r="C824" s="1"/>
      <c r="D824" s="19"/>
      <c r="E824" s="1"/>
      <c r="F824" s="1"/>
      <c r="G824" s="263"/>
      <c r="H824" s="1"/>
      <c r="I824" s="1"/>
      <c r="J824" s="1"/>
      <c r="K824" s="263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35">
      <c r="A825" s="19"/>
      <c r="B825" s="19"/>
      <c r="C825" s="1"/>
      <c r="D825" s="19"/>
      <c r="E825" s="1"/>
      <c r="F825" s="1"/>
      <c r="G825" s="263"/>
      <c r="H825" s="1"/>
      <c r="I825" s="1"/>
      <c r="J825" s="1"/>
      <c r="K825" s="263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35">
      <c r="A826" s="19"/>
      <c r="B826" s="19"/>
      <c r="C826" s="1"/>
      <c r="D826" s="19"/>
      <c r="E826" s="1"/>
      <c r="F826" s="1"/>
      <c r="G826" s="263"/>
      <c r="H826" s="1"/>
      <c r="I826" s="1"/>
      <c r="J826" s="1"/>
      <c r="K826" s="263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35">
      <c r="A827" s="19"/>
      <c r="B827" s="19"/>
      <c r="C827" s="1"/>
      <c r="D827" s="19"/>
      <c r="E827" s="1"/>
      <c r="F827" s="1"/>
      <c r="G827" s="263"/>
      <c r="H827" s="1"/>
      <c r="I827" s="1"/>
      <c r="J827" s="1"/>
      <c r="K827" s="263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35">
      <c r="A828" s="19"/>
      <c r="B828" s="19"/>
      <c r="C828" s="1"/>
      <c r="D828" s="19"/>
      <c r="E828" s="1"/>
      <c r="F828" s="1"/>
      <c r="G828" s="263"/>
      <c r="H828" s="1"/>
      <c r="I828" s="1"/>
      <c r="J828" s="1"/>
      <c r="K828" s="263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35">
      <c r="A829" s="19"/>
      <c r="B829" s="19"/>
      <c r="C829" s="1"/>
      <c r="D829" s="19"/>
      <c r="E829" s="1"/>
      <c r="F829" s="1"/>
      <c r="G829" s="263"/>
      <c r="H829" s="1"/>
      <c r="I829" s="1"/>
      <c r="J829" s="1"/>
      <c r="K829" s="263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35">
      <c r="A830" s="19"/>
      <c r="B830" s="19"/>
      <c r="C830" s="1"/>
      <c r="D830" s="19"/>
      <c r="E830" s="1"/>
      <c r="F830" s="1"/>
      <c r="G830" s="263"/>
      <c r="H830" s="1"/>
      <c r="I830" s="1"/>
      <c r="J830" s="1"/>
      <c r="K830" s="263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35">
      <c r="A831" s="19"/>
      <c r="B831" s="19"/>
      <c r="C831" s="1"/>
      <c r="D831" s="19"/>
      <c r="E831" s="1"/>
      <c r="F831" s="1"/>
      <c r="G831" s="263"/>
      <c r="H831" s="1"/>
      <c r="I831" s="1"/>
      <c r="J831" s="1"/>
      <c r="K831" s="263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35">
      <c r="A832" s="19"/>
      <c r="B832" s="19"/>
      <c r="C832" s="1"/>
      <c r="D832" s="19"/>
      <c r="E832" s="1"/>
      <c r="F832" s="1"/>
      <c r="G832" s="263"/>
      <c r="H832" s="1"/>
      <c r="I832" s="1"/>
      <c r="J832" s="1"/>
      <c r="K832" s="263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35">
      <c r="A833" s="19"/>
      <c r="B833" s="19"/>
      <c r="C833" s="1"/>
      <c r="D833" s="19"/>
      <c r="E833" s="1"/>
      <c r="F833" s="1"/>
      <c r="G833" s="263"/>
      <c r="H833" s="1"/>
      <c r="I833" s="1"/>
      <c r="J833" s="1"/>
      <c r="K833" s="263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35">
      <c r="A834" s="19"/>
      <c r="B834" s="19"/>
      <c r="C834" s="1"/>
      <c r="D834" s="19"/>
      <c r="E834" s="1"/>
      <c r="F834" s="1"/>
      <c r="G834" s="263"/>
      <c r="H834" s="1"/>
      <c r="I834" s="1"/>
      <c r="J834" s="1"/>
      <c r="K834" s="263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35">
      <c r="A835" s="19"/>
      <c r="B835" s="19"/>
      <c r="C835" s="1"/>
      <c r="D835" s="19"/>
      <c r="E835" s="1"/>
      <c r="F835" s="1"/>
      <c r="G835" s="263"/>
      <c r="H835" s="1"/>
      <c r="I835" s="1"/>
      <c r="J835" s="1"/>
      <c r="K835" s="263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35">
      <c r="A836" s="19"/>
      <c r="B836" s="19"/>
      <c r="C836" s="1"/>
      <c r="D836" s="19"/>
      <c r="E836" s="1"/>
      <c r="F836" s="1"/>
      <c r="G836" s="263"/>
      <c r="H836" s="1"/>
      <c r="I836" s="1"/>
      <c r="J836" s="1"/>
      <c r="K836" s="263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35">
      <c r="A837" s="19"/>
      <c r="B837" s="19"/>
      <c r="C837" s="1"/>
      <c r="D837" s="19"/>
      <c r="E837" s="1"/>
      <c r="F837" s="1"/>
      <c r="G837" s="263"/>
      <c r="H837" s="1"/>
      <c r="I837" s="1"/>
      <c r="J837" s="1"/>
      <c r="K837" s="263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35">
      <c r="A838" s="19"/>
      <c r="B838" s="19"/>
      <c r="C838" s="1"/>
      <c r="D838" s="19"/>
      <c r="E838" s="1"/>
      <c r="F838" s="1"/>
      <c r="G838" s="263"/>
      <c r="H838" s="1"/>
      <c r="I838" s="1"/>
      <c r="J838" s="1"/>
      <c r="K838" s="263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35">
      <c r="A839" s="19"/>
      <c r="B839" s="19"/>
      <c r="C839" s="1"/>
      <c r="D839" s="19"/>
      <c r="E839" s="1"/>
      <c r="F839" s="1"/>
      <c r="G839" s="263"/>
      <c r="H839" s="1"/>
      <c r="I839" s="1"/>
      <c r="J839" s="1"/>
      <c r="K839" s="263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35">
      <c r="A840" s="19"/>
      <c r="B840" s="19"/>
      <c r="C840" s="1"/>
      <c r="D840" s="19"/>
      <c r="E840" s="1"/>
      <c r="F840" s="1"/>
      <c r="G840" s="263"/>
      <c r="H840" s="1"/>
      <c r="I840" s="1"/>
      <c r="J840" s="1"/>
      <c r="K840" s="263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35">
      <c r="A841" s="19"/>
      <c r="B841" s="19"/>
      <c r="C841" s="1"/>
      <c r="D841" s="19"/>
      <c r="E841" s="1"/>
      <c r="F841" s="1"/>
      <c r="G841" s="263"/>
      <c r="H841" s="1"/>
      <c r="I841" s="1"/>
      <c r="J841" s="1"/>
      <c r="K841" s="263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35">
      <c r="A842" s="19"/>
      <c r="B842" s="19"/>
      <c r="C842" s="1"/>
      <c r="D842" s="19"/>
      <c r="E842" s="1"/>
      <c r="F842" s="1"/>
      <c r="G842" s="263"/>
      <c r="H842" s="1"/>
      <c r="I842" s="1"/>
      <c r="J842" s="1"/>
      <c r="K842" s="263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35">
      <c r="A843" s="19"/>
      <c r="B843" s="19"/>
      <c r="C843" s="1"/>
      <c r="D843" s="19"/>
      <c r="E843" s="1"/>
      <c r="F843" s="1"/>
      <c r="G843" s="263"/>
      <c r="H843" s="1"/>
      <c r="I843" s="1"/>
      <c r="J843" s="1"/>
      <c r="K843" s="263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35">
      <c r="A844" s="19"/>
      <c r="B844" s="19"/>
      <c r="C844" s="1"/>
      <c r="D844" s="19"/>
      <c r="E844" s="1"/>
      <c r="F844" s="1"/>
      <c r="G844" s="263"/>
      <c r="H844" s="1"/>
      <c r="I844" s="1"/>
      <c r="J844" s="1"/>
      <c r="K844" s="263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35">
      <c r="A845" s="19"/>
      <c r="B845" s="19"/>
      <c r="C845" s="1"/>
      <c r="D845" s="19"/>
      <c r="E845" s="1"/>
      <c r="F845" s="1"/>
      <c r="G845" s="263"/>
      <c r="H845" s="1"/>
      <c r="I845" s="1"/>
      <c r="J845" s="1"/>
      <c r="K845" s="263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35">
      <c r="A846" s="19"/>
      <c r="B846" s="19"/>
      <c r="C846" s="1"/>
      <c r="D846" s="19"/>
      <c r="E846" s="1"/>
      <c r="F846" s="1"/>
      <c r="G846" s="263"/>
      <c r="H846" s="1"/>
      <c r="I846" s="1"/>
      <c r="J846" s="1"/>
      <c r="K846" s="263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35">
      <c r="A847" s="19"/>
      <c r="B847" s="19"/>
      <c r="C847" s="1"/>
      <c r="D847" s="19"/>
      <c r="E847" s="1"/>
      <c r="F847" s="1"/>
      <c r="G847" s="263"/>
      <c r="H847" s="1"/>
      <c r="I847" s="1"/>
      <c r="J847" s="1"/>
      <c r="K847" s="263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35">
      <c r="A848" s="19"/>
      <c r="B848" s="19"/>
      <c r="C848" s="1"/>
      <c r="D848" s="19"/>
      <c r="E848" s="1"/>
      <c r="F848" s="1"/>
      <c r="G848" s="263"/>
      <c r="H848" s="1"/>
      <c r="I848" s="1"/>
      <c r="J848" s="1"/>
      <c r="K848" s="263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35">
      <c r="A849" s="19"/>
      <c r="B849" s="19"/>
      <c r="C849" s="1"/>
      <c r="D849" s="19"/>
      <c r="E849" s="1"/>
      <c r="F849" s="1"/>
      <c r="G849" s="263"/>
      <c r="H849" s="1"/>
      <c r="I849" s="1"/>
      <c r="J849" s="1"/>
      <c r="K849" s="263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35">
      <c r="A850" s="19"/>
      <c r="B850" s="19"/>
      <c r="C850" s="1"/>
      <c r="D850" s="19"/>
      <c r="E850" s="1"/>
      <c r="F850" s="1"/>
      <c r="G850" s="263"/>
      <c r="H850" s="1"/>
      <c r="I850" s="1"/>
      <c r="J850" s="1"/>
      <c r="K850" s="263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35">
      <c r="A851" s="19"/>
      <c r="B851" s="19"/>
      <c r="C851" s="1"/>
      <c r="D851" s="19"/>
      <c r="E851" s="1"/>
      <c r="F851" s="1"/>
      <c r="G851" s="263"/>
      <c r="H851" s="1"/>
      <c r="I851" s="1"/>
      <c r="J851" s="1"/>
      <c r="K851" s="263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35">
      <c r="A852" s="19"/>
      <c r="B852" s="19"/>
      <c r="C852" s="1"/>
      <c r="D852" s="19"/>
      <c r="E852" s="1"/>
      <c r="F852" s="1"/>
      <c r="G852" s="263"/>
      <c r="H852" s="1"/>
      <c r="I852" s="1"/>
      <c r="J852" s="1"/>
      <c r="K852" s="263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35">
      <c r="A853" s="19"/>
      <c r="B853" s="19"/>
      <c r="C853" s="1"/>
      <c r="D853" s="19"/>
      <c r="E853" s="1"/>
      <c r="F853" s="1"/>
      <c r="G853" s="263"/>
      <c r="H853" s="1"/>
      <c r="I853" s="1"/>
      <c r="J853" s="1"/>
      <c r="K853" s="263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35">
      <c r="A854" s="19"/>
      <c r="B854" s="19"/>
      <c r="C854" s="1"/>
      <c r="D854" s="19"/>
      <c r="E854" s="1"/>
      <c r="F854" s="1"/>
      <c r="G854" s="263"/>
      <c r="H854" s="1"/>
      <c r="I854" s="1"/>
      <c r="J854" s="1"/>
      <c r="K854" s="263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35">
      <c r="A855" s="19"/>
      <c r="B855" s="19"/>
      <c r="C855" s="1"/>
      <c r="D855" s="19"/>
      <c r="E855" s="1"/>
      <c r="F855" s="1"/>
      <c r="G855" s="263"/>
      <c r="H855" s="1"/>
      <c r="I855" s="1"/>
      <c r="J855" s="1"/>
      <c r="K855" s="263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35">
      <c r="A856" s="19"/>
      <c r="B856" s="19"/>
      <c r="C856" s="1"/>
      <c r="D856" s="19"/>
      <c r="E856" s="1"/>
      <c r="F856" s="1"/>
      <c r="G856" s="263"/>
      <c r="H856" s="1"/>
      <c r="I856" s="1"/>
      <c r="J856" s="1"/>
      <c r="K856" s="263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35">
      <c r="A857" s="19"/>
      <c r="B857" s="19"/>
      <c r="C857" s="1"/>
      <c r="D857" s="19"/>
      <c r="E857" s="1"/>
      <c r="F857" s="1"/>
      <c r="G857" s="263"/>
      <c r="H857" s="1"/>
      <c r="I857" s="1"/>
      <c r="J857" s="1"/>
      <c r="K857" s="263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35">
      <c r="A858" s="19"/>
      <c r="B858" s="19"/>
      <c r="C858" s="1"/>
      <c r="D858" s="19"/>
      <c r="E858" s="1"/>
      <c r="F858" s="1"/>
      <c r="G858" s="263"/>
      <c r="H858" s="1"/>
      <c r="I858" s="1"/>
      <c r="J858" s="1"/>
      <c r="K858" s="263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35">
      <c r="A859" s="19"/>
      <c r="B859" s="19"/>
      <c r="C859" s="1"/>
      <c r="D859" s="19"/>
      <c r="E859" s="1"/>
      <c r="F859" s="1"/>
      <c r="G859" s="263"/>
      <c r="H859" s="1"/>
      <c r="I859" s="1"/>
      <c r="J859" s="1"/>
      <c r="K859" s="263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35">
      <c r="A860" s="19"/>
      <c r="B860" s="19"/>
      <c r="C860" s="1"/>
      <c r="D860" s="19"/>
      <c r="E860" s="1"/>
      <c r="F860" s="1"/>
      <c r="G860" s="263"/>
      <c r="H860" s="1"/>
      <c r="I860" s="1"/>
      <c r="J860" s="1"/>
      <c r="K860" s="263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35">
      <c r="A861" s="19"/>
      <c r="B861" s="19"/>
      <c r="C861" s="1"/>
      <c r="D861" s="19"/>
      <c r="E861" s="1"/>
      <c r="F861" s="1"/>
      <c r="G861" s="263"/>
      <c r="H861" s="1"/>
      <c r="I861" s="1"/>
      <c r="J861" s="1"/>
      <c r="K861" s="263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35">
      <c r="A862" s="19"/>
      <c r="B862" s="19"/>
      <c r="C862" s="1"/>
      <c r="D862" s="19"/>
      <c r="E862" s="1"/>
      <c r="F862" s="1"/>
      <c r="G862" s="263"/>
      <c r="H862" s="1"/>
      <c r="I862" s="1"/>
      <c r="J862" s="1"/>
      <c r="K862" s="263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35">
      <c r="A863" s="19"/>
      <c r="B863" s="19"/>
      <c r="C863" s="1"/>
      <c r="D863" s="19"/>
      <c r="E863" s="1"/>
      <c r="F863" s="1"/>
      <c r="G863" s="263"/>
      <c r="H863" s="1"/>
      <c r="I863" s="1"/>
      <c r="J863" s="1"/>
      <c r="K863" s="263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35">
      <c r="A864" s="19"/>
      <c r="B864" s="19"/>
      <c r="C864" s="1"/>
      <c r="D864" s="19"/>
      <c r="E864" s="1"/>
      <c r="F864" s="1"/>
      <c r="G864" s="263"/>
      <c r="H864" s="1"/>
      <c r="I864" s="1"/>
      <c r="J864" s="1"/>
      <c r="K864" s="263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35">
      <c r="A865" s="19"/>
      <c r="B865" s="19"/>
      <c r="C865" s="1"/>
      <c r="D865" s="19"/>
      <c r="E865" s="1"/>
      <c r="F865" s="1"/>
      <c r="G865" s="263"/>
      <c r="H865" s="1"/>
      <c r="I865" s="1"/>
      <c r="J865" s="1"/>
      <c r="K865" s="263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35">
      <c r="A866" s="19"/>
      <c r="B866" s="19"/>
      <c r="C866" s="1"/>
      <c r="D866" s="19"/>
      <c r="E866" s="1"/>
      <c r="F866" s="1"/>
      <c r="G866" s="263"/>
      <c r="H866" s="1"/>
      <c r="I866" s="1"/>
      <c r="J866" s="1"/>
      <c r="K866" s="263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35">
      <c r="A867" s="19"/>
      <c r="B867" s="19"/>
      <c r="C867" s="1"/>
      <c r="D867" s="19"/>
      <c r="E867" s="1"/>
      <c r="F867" s="1"/>
      <c r="G867" s="263"/>
      <c r="H867" s="1"/>
      <c r="I867" s="1"/>
      <c r="J867" s="1"/>
      <c r="K867" s="263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35">
      <c r="A868" s="19"/>
      <c r="B868" s="19"/>
      <c r="C868" s="1"/>
      <c r="D868" s="19"/>
      <c r="E868" s="1"/>
      <c r="F868" s="1"/>
      <c r="G868" s="263"/>
      <c r="H868" s="1"/>
      <c r="I868" s="1"/>
      <c r="J868" s="1"/>
      <c r="K868" s="263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35">
      <c r="A869" s="19"/>
      <c r="B869" s="19"/>
      <c r="C869" s="1"/>
      <c r="D869" s="19"/>
      <c r="E869" s="1"/>
      <c r="F869" s="1"/>
      <c r="G869" s="263"/>
      <c r="H869" s="1"/>
      <c r="I869" s="1"/>
      <c r="J869" s="1"/>
      <c r="K869" s="263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35">
      <c r="A870" s="19"/>
      <c r="B870" s="19"/>
      <c r="C870" s="1"/>
      <c r="D870" s="19"/>
      <c r="E870" s="1"/>
      <c r="F870" s="1"/>
      <c r="G870" s="263"/>
      <c r="H870" s="1"/>
      <c r="I870" s="1"/>
      <c r="J870" s="1"/>
      <c r="K870" s="263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35">
      <c r="A871" s="19"/>
      <c r="B871" s="19"/>
      <c r="C871" s="1"/>
      <c r="D871" s="19"/>
      <c r="E871" s="1"/>
      <c r="F871" s="1"/>
      <c r="G871" s="263"/>
      <c r="H871" s="1"/>
      <c r="I871" s="1"/>
      <c r="J871" s="1"/>
      <c r="K871" s="263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35">
      <c r="A872" s="19"/>
      <c r="B872" s="19"/>
      <c r="C872" s="1"/>
      <c r="D872" s="19"/>
      <c r="E872" s="1"/>
      <c r="F872" s="1"/>
      <c r="G872" s="263"/>
      <c r="H872" s="1"/>
      <c r="I872" s="1"/>
      <c r="J872" s="1"/>
      <c r="K872" s="263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35">
      <c r="A873" s="19"/>
      <c r="B873" s="19"/>
      <c r="C873" s="1"/>
      <c r="D873" s="19"/>
      <c r="E873" s="1"/>
      <c r="F873" s="1"/>
      <c r="G873" s="263"/>
      <c r="H873" s="1"/>
      <c r="I873" s="1"/>
      <c r="J873" s="1"/>
      <c r="K873" s="263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35">
      <c r="A874" s="19"/>
      <c r="B874" s="19"/>
      <c r="C874" s="1"/>
      <c r="D874" s="19"/>
      <c r="E874" s="1"/>
      <c r="F874" s="1"/>
      <c r="G874" s="263"/>
      <c r="H874" s="1"/>
      <c r="I874" s="1"/>
      <c r="J874" s="1"/>
      <c r="K874" s="263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35">
      <c r="A875" s="19"/>
      <c r="B875" s="19"/>
      <c r="C875" s="1"/>
      <c r="D875" s="19"/>
      <c r="E875" s="1"/>
      <c r="F875" s="1"/>
      <c r="G875" s="263"/>
      <c r="H875" s="1"/>
      <c r="I875" s="1"/>
      <c r="J875" s="1"/>
      <c r="K875" s="263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35">
      <c r="A876" s="19"/>
      <c r="B876" s="19"/>
      <c r="C876" s="1"/>
      <c r="D876" s="19"/>
      <c r="E876" s="1"/>
      <c r="F876" s="1"/>
      <c r="G876" s="263"/>
      <c r="H876" s="1"/>
      <c r="I876" s="1"/>
      <c r="J876" s="1"/>
      <c r="K876" s="263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35">
      <c r="A877" s="19"/>
      <c r="B877" s="19"/>
      <c r="C877" s="1"/>
      <c r="D877" s="19"/>
      <c r="E877" s="1"/>
      <c r="F877" s="1"/>
      <c r="G877" s="263"/>
      <c r="H877" s="1"/>
      <c r="I877" s="1"/>
      <c r="J877" s="1"/>
      <c r="K877" s="263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35">
      <c r="A878" s="19"/>
      <c r="B878" s="19"/>
      <c r="C878" s="1"/>
      <c r="D878" s="19"/>
      <c r="E878" s="1"/>
      <c r="F878" s="1"/>
      <c r="G878" s="263"/>
      <c r="H878" s="1"/>
      <c r="I878" s="1"/>
      <c r="J878" s="1"/>
      <c r="K878" s="263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35">
      <c r="A879" s="19"/>
      <c r="B879" s="19"/>
      <c r="C879" s="1"/>
      <c r="D879" s="19"/>
      <c r="E879" s="1"/>
      <c r="F879" s="1"/>
      <c r="G879" s="263"/>
      <c r="H879" s="1"/>
      <c r="I879" s="1"/>
      <c r="J879" s="1"/>
      <c r="K879" s="263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35">
      <c r="A880" s="19"/>
      <c r="B880" s="19"/>
      <c r="C880" s="1"/>
      <c r="D880" s="19"/>
      <c r="E880" s="1"/>
      <c r="F880" s="1"/>
      <c r="G880" s="263"/>
      <c r="H880" s="1"/>
      <c r="I880" s="1"/>
      <c r="J880" s="1"/>
      <c r="K880" s="263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35">
      <c r="A881" s="19"/>
      <c r="B881" s="19"/>
      <c r="C881" s="1"/>
      <c r="D881" s="19"/>
      <c r="E881" s="1"/>
      <c r="F881" s="1"/>
      <c r="G881" s="263"/>
      <c r="H881" s="1"/>
      <c r="I881" s="1"/>
      <c r="J881" s="1"/>
      <c r="K881" s="263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35">
      <c r="A882" s="19"/>
      <c r="B882" s="19"/>
      <c r="C882" s="1"/>
      <c r="D882" s="19"/>
      <c r="E882" s="1"/>
      <c r="F882" s="1"/>
      <c r="G882" s="263"/>
      <c r="H882" s="1"/>
      <c r="I882" s="1"/>
      <c r="J882" s="1"/>
      <c r="K882" s="263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35">
      <c r="A883" s="19"/>
      <c r="B883" s="19"/>
      <c r="C883" s="1"/>
      <c r="D883" s="19"/>
      <c r="E883" s="1"/>
      <c r="F883" s="1"/>
      <c r="G883" s="263"/>
      <c r="H883" s="1"/>
      <c r="I883" s="1"/>
      <c r="J883" s="1"/>
      <c r="K883" s="263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35">
      <c r="A884" s="19"/>
      <c r="B884" s="19"/>
      <c r="C884" s="1"/>
      <c r="D884" s="19"/>
      <c r="E884" s="1"/>
      <c r="F884" s="1"/>
      <c r="G884" s="263"/>
      <c r="H884" s="1"/>
      <c r="I884" s="1"/>
      <c r="J884" s="1"/>
      <c r="K884" s="263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35">
      <c r="A885" s="19"/>
      <c r="B885" s="19"/>
      <c r="C885" s="1"/>
      <c r="D885" s="19"/>
      <c r="E885" s="1"/>
      <c r="F885" s="1"/>
      <c r="G885" s="263"/>
      <c r="H885" s="1"/>
      <c r="I885" s="1"/>
      <c r="J885" s="1"/>
      <c r="K885" s="263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35">
      <c r="A886" s="19"/>
      <c r="B886" s="19"/>
      <c r="C886" s="1"/>
      <c r="D886" s="19"/>
      <c r="E886" s="1"/>
      <c r="F886" s="1"/>
      <c r="G886" s="263"/>
      <c r="H886" s="1"/>
      <c r="I886" s="1"/>
      <c r="J886" s="1"/>
      <c r="K886" s="263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35">
      <c r="A887" s="19"/>
      <c r="B887" s="19"/>
      <c r="C887" s="1"/>
      <c r="D887" s="19"/>
      <c r="E887" s="1"/>
      <c r="F887" s="1"/>
      <c r="G887" s="263"/>
      <c r="H887" s="1"/>
      <c r="I887" s="1"/>
      <c r="J887" s="1"/>
      <c r="K887" s="263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35">
      <c r="A888" s="19"/>
      <c r="B888" s="19"/>
      <c r="C888" s="1"/>
      <c r="D888" s="19"/>
      <c r="E888" s="1"/>
      <c r="F888" s="1"/>
      <c r="G888" s="263"/>
      <c r="H888" s="1"/>
      <c r="I888" s="1"/>
      <c r="J888" s="1"/>
      <c r="K888" s="263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35">
      <c r="A889" s="19"/>
      <c r="B889" s="19"/>
      <c r="C889" s="1"/>
      <c r="D889" s="19"/>
      <c r="E889" s="1"/>
      <c r="F889" s="1"/>
      <c r="G889" s="263"/>
      <c r="H889" s="1"/>
      <c r="I889" s="1"/>
      <c r="J889" s="1"/>
      <c r="K889" s="263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35">
      <c r="A890" s="19"/>
      <c r="B890" s="19"/>
      <c r="C890" s="1"/>
      <c r="D890" s="19"/>
      <c r="E890" s="1"/>
      <c r="F890" s="1"/>
      <c r="G890" s="263"/>
      <c r="H890" s="1"/>
      <c r="I890" s="1"/>
      <c r="J890" s="1"/>
      <c r="K890" s="263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35">
      <c r="A891" s="19"/>
      <c r="B891" s="19"/>
      <c r="C891" s="1"/>
      <c r="D891" s="19"/>
      <c r="E891" s="1"/>
      <c r="F891" s="1"/>
      <c r="G891" s="263"/>
      <c r="H891" s="1"/>
      <c r="I891" s="1"/>
      <c r="J891" s="1"/>
      <c r="K891" s="263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35">
      <c r="A892" s="19"/>
      <c r="B892" s="19"/>
      <c r="C892" s="1"/>
      <c r="D892" s="19"/>
      <c r="E892" s="1"/>
      <c r="F892" s="1"/>
      <c r="G892" s="263"/>
      <c r="H892" s="1"/>
      <c r="I892" s="1"/>
      <c r="J892" s="1"/>
      <c r="K892" s="263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35">
      <c r="A893" s="19"/>
      <c r="B893" s="19"/>
      <c r="C893" s="1"/>
      <c r="D893" s="19"/>
      <c r="E893" s="1"/>
      <c r="F893" s="1"/>
      <c r="G893" s="263"/>
      <c r="H893" s="1"/>
      <c r="I893" s="1"/>
      <c r="J893" s="1"/>
      <c r="K893" s="263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35">
      <c r="A894" s="19"/>
      <c r="B894" s="19"/>
      <c r="C894" s="1"/>
      <c r="D894" s="19"/>
      <c r="E894" s="1"/>
      <c r="F894" s="1"/>
      <c r="G894" s="263"/>
      <c r="H894" s="1"/>
      <c r="I894" s="1"/>
      <c r="J894" s="1"/>
      <c r="K894" s="263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35">
      <c r="A895" s="19"/>
      <c r="B895" s="19"/>
      <c r="C895" s="1"/>
      <c r="D895" s="19"/>
      <c r="E895" s="1"/>
      <c r="F895" s="1"/>
      <c r="G895" s="263"/>
      <c r="H895" s="1"/>
      <c r="I895" s="1"/>
      <c r="J895" s="1"/>
      <c r="K895" s="263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35">
      <c r="A896" s="19"/>
      <c r="B896" s="19"/>
      <c r="C896" s="1"/>
      <c r="D896" s="19"/>
      <c r="E896" s="1"/>
      <c r="F896" s="1"/>
      <c r="G896" s="263"/>
      <c r="H896" s="1"/>
      <c r="I896" s="1"/>
      <c r="J896" s="1"/>
      <c r="K896" s="263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35">
      <c r="A897" s="19"/>
      <c r="B897" s="19"/>
      <c r="C897" s="1"/>
      <c r="D897" s="19"/>
      <c r="E897" s="1"/>
      <c r="F897" s="1"/>
      <c r="G897" s="263"/>
      <c r="H897" s="1"/>
      <c r="I897" s="1"/>
      <c r="J897" s="1"/>
      <c r="K897" s="263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35">
      <c r="A898" s="19"/>
      <c r="B898" s="19"/>
      <c r="C898" s="1"/>
      <c r="D898" s="19"/>
      <c r="E898" s="1"/>
      <c r="F898" s="1"/>
      <c r="G898" s="263"/>
      <c r="H898" s="1"/>
      <c r="I898" s="1"/>
      <c r="J898" s="1"/>
      <c r="K898" s="263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35">
      <c r="A899" s="19"/>
      <c r="B899" s="19"/>
      <c r="C899" s="1"/>
      <c r="D899" s="19"/>
      <c r="E899" s="1"/>
      <c r="F899" s="1"/>
      <c r="G899" s="263"/>
      <c r="H899" s="1"/>
      <c r="I899" s="1"/>
      <c r="J899" s="1"/>
      <c r="K899" s="263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35">
      <c r="A900" s="19"/>
      <c r="B900" s="19"/>
      <c r="C900" s="1"/>
      <c r="D900" s="19"/>
      <c r="E900" s="1"/>
      <c r="F900" s="1"/>
      <c r="G900" s="263"/>
      <c r="H900" s="1"/>
      <c r="I900" s="1"/>
      <c r="J900" s="1"/>
      <c r="K900" s="263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35">
      <c r="A901" s="19"/>
      <c r="B901" s="19"/>
      <c r="C901" s="1"/>
      <c r="D901" s="19"/>
      <c r="E901" s="1"/>
      <c r="F901" s="1"/>
      <c r="G901" s="263"/>
      <c r="H901" s="1"/>
      <c r="I901" s="1"/>
      <c r="J901" s="1"/>
      <c r="K901" s="263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35">
      <c r="A902" s="19"/>
      <c r="B902" s="19"/>
      <c r="C902" s="1"/>
      <c r="D902" s="19"/>
      <c r="E902" s="1"/>
      <c r="F902" s="1"/>
      <c r="G902" s="263"/>
      <c r="H902" s="1"/>
      <c r="I902" s="1"/>
      <c r="J902" s="1"/>
      <c r="K902" s="263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35">
      <c r="A903" s="19"/>
      <c r="B903" s="19"/>
      <c r="C903" s="1"/>
      <c r="D903" s="19"/>
      <c r="E903" s="1"/>
      <c r="F903" s="1"/>
      <c r="G903" s="263"/>
      <c r="H903" s="1"/>
      <c r="I903" s="1"/>
      <c r="J903" s="1"/>
      <c r="K903" s="263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35">
      <c r="A904" s="19"/>
      <c r="B904" s="19"/>
      <c r="C904" s="1"/>
      <c r="D904" s="19"/>
      <c r="E904" s="1"/>
      <c r="F904" s="1"/>
      <c r="G904" s="263"/>
      <c r="H904" s="1"/>
      <c r="I904" s="1"/>
      <c r="J904" s="1"/>
      <c r="K904" s="263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35">
      <c r="A905" s="19"/>
      <c r="B905" s="19"/>
      <c r="C905" s="1"/>
      <c r="D905" s="19"/>
      <c r="E905" s="1"/>
      <c r="F905" s="1"/>
      <c r="G905" s="263"/>
      <c r="H905" s="1"/>
      <c r="I905" s="1"/>
      <c r="J905" s="1"/>
      <c r="K905" s="263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35">
      <c r="A906" s="19"/>
      <c r="B906" s="19"/>
      <c r="C906" s="1"/>
      <c r="D906" s="19"/>
      <c r="E906" s="1"/>
      <c r="F906" s="1"/>
      <c r="G906" s="263"/>
      <c r="H906" s="1"/>
      <c r="I906" s="1"/>
      <c r="J906" s="1"/>
      <c r="K906" s="263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35">
      <c r="A907" s="19"/>
      <c r="B907" s="19"/>
      <c r="C907" s="1"/>
      <c r="D907" s="19"/>
      <c r="E907" s="1"/>
      <c r="F907" s="1"/>
      <c r="G907" s="263"/>
      <c r="H907" s="1"/>
      <c r="I907" s="1"/>
      <c r="J907" s="1"/>
      <c r="K907" s="263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35">
      <c r="A908" s="19"/>
      <c r="B908" s="19"/>
      <c r="C908" s="1"/>
      <c r="D908" s="19"/>
      <c r="E908" s="1"/>
      <c r="F908" s="1"/>
      <c r="G908" s="263"/>
      <c r="H908" s="1"/>
      <c r="I908" s="1"/>
      <c r="J908" s="1"/>
      <c r="K908" s="263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35">
      <c r="A909" s="19"/>
      <c r="B909" s="19"/>
      <c r="C909" s="1"/>
      <c r="D909" s="19"/>
      <c r="E909" s="1"/>
      <c r="F909" s="1"/>
      <c r="G909" s="263"/>
      <c r="H909" s="1"/>
      <c r="I909" s="1"/>
      <c r="J909" s="1"/>
      <c r="K909" s="263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35">
      <c r="A910" s="19"/>
      <c r="B910" s="19"/>
      <c r="C910" s="1"/>
      <c r="D910" s="19"/>
      <c r="E910" s="1"/>
      <c r="F910" s="1"/>
      <c r="G910" s="263"/>
      <c r="H910" s="1"/>
      <c r="I910" s="1"/>
      <c r="J910" s="1"/>
      <c r="K910" s="263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35">
      <c r="A911" s="19"/>
      <c r="B911" s="19"/>
      <c r="C911" s="1"/>
      <c r="D911" s="19"/>
      <c r="E911" s="1"/>
      <c r="F911" s="1"/>
      <c r="G911" s="263"/>
      <c r="H911" s="1"/>
      <c r="I911" s="1"/>
      <c r="J911" s="1"/>
      <c r="K911" s="263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35">
      <c r="A912" s="19"/>
      <c r="B912" s="19"/>
      <c r="C912" s="1"/>
      <c r="D912" s="19"/>
      <c r="E912" s="1"/>
      <c r="F912" s="1"/>
      <c r="G912" s="263"/>
      <c r="H912" s="1"/>
      <c r="I912" s="1"/>
      <c r="J912" s="1"/>
      <c r="K912" s="263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35">
      <c r="A913" s="19"/>
      <c r="B913" s="19"/>
      <c r="C913" s="1"/>
      <c r="D913" s="19"/>
      <c r="E913" s="1"/>
      <c r="F913" s="1"/>
      <c r="G913" s="263"/>
      <c r="H913" s="1"/>
      <c r="I913" s="1"/>
      <c r="J913" s="1"/>
      <c r="K913" s="263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35">
      <c r="A914" s="19"/>
      <c r="B914" s="19"/>
      <c r="C914" s="1"/>
      <c r="D914" s="19"/>
      <c r="E914" s="1"/>
      <c r="F914" s="1"/>
      <c r="G914" s="263"/>
      <c r="H914" s="1"/>
      <c r="I914" s="1"/>
      <c r="J914" s="1"/>
      <c r="K914" s="263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35">
      <c r="A915" s="19"/>
      <c r="B915" s="19"/>
      <c r="C915" s="1"/>
      <c r="D915" s="19"/>
      <c r="E915" s="1"/>
      <c r="F915" s="1"/>
      <c r="G915" s="263"/>
      <c r="H915" s="1"/>
      <c r="I915" s="1"/>
      <c r="J915" s="1"/>
      <c r="K915" s="263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35">
      <c r="A916" s="19"/>
      <c r="B916" s="19"/>
      <c r="C916" s="1"/>
      <c r="D916" s="19"/>
      <c r="E916" s="1"/>
      <c r="F916" s="1"/>
      <c r="G916" s="263"/>
      <c r="H916" s="1"/>
      <c r="I916" s="1"/>
      <c r="J916" s="1"/>
      <c r="K916" s="263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35">
      <c r="A917" s="19"/>
      <c r="B917" s="19"/>
      <c r="C917" s="1"/>
      <c r="D917" s="19"/>
      <c r="E917" s="1"/>
      <c r="F917" s="1"/>
      <c r="G917" s="263"/>
      <c r="H917" s="1"/>
      <c r="I917" s="1"/>
      <c r="J917" s="1"/>
      <c r="K917" s="263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35">
      <c r="A918" s="19"/>
      <c r="B918" s="19"/>
      <c r="C918" s="1"/>
      <c r="D918" s="19"/>
      <c r="E918" s="1"/>
      <c r="F918" s="1"/>
      <c r="G918" s="263"/>
      <c r="H918" s="1"/>
      <c r="I918" s="1"/>
      <c r="J918" s="1"/>
      <c r="K918" s="263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35">
      <c r="A919" s="19"/>
      <c r="B919" s="19"/>
      <c r="C919" s="1"/>
      <c r="D919" s="19"/>
      <c r="E919" s="1"/>
      <c r="F919" s="1"/>
      <c r="G919" s="263"/>
      <c r="H919" s="1"/>
      <c r="I919" s="1"/>
      <c r="J919" s="1"/>
      <c r="K919" s="263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35">
      <c r="A920" s="19"/>
      <c r="B920" s="19"/>
      <c r="C920" s="1"/>
      <c r="D920" s="19"/>
      <c r="E920" s="1"/>
      <c r="F920" s="1"/>
      <c r="G920" s="263"/>
      <c r="H920" s="1"/>
      <c r="I920" s="1"/>
      <c r="J920" s="1"/>
      <c r="K920" s="263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35">
      <c r="A921" s="19"/>
      <c r="B921" s="19"/>
      <c r="C921" s="1"/>
      <c r="D921" s="19"/>
      <c r="E921" s="1"/>
      <c r="F921" s="1"/>
      <c r="G921" s="263"/>
      <c r="H921" s="1"/>
      <c r="I921" s="1"/>
      <c r="J921" s="1"/>
      <c r="K921" s="263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35">
      <c r="A922" s="19"/>
      <c r="B922" s="19"/>
      <c r="C922" s="1"/>
      <c r="D922" s="19"/>
      <c r="E922" s="1"/>
      <c r="F922" s="1"/>
      <c r="G922" s="263"/>
      <c r="H922" s="1"/>
      <c r="I922" s="1"/>
      <c r="J922" s="1"/>
      <c r="K922" s="263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35">
      <c r="A923" s="19"/>
      <c r="B923" s="19"/>
      <c r="C923" s="1"/>
      <c r="D923" s="19"/>
      <c r="E923" s="1"/>
      <c r="F923" s="1"/>
      <c r="G923" s="263"/>
      <c r="H923" s="1"/>
      <c r="I923" s="1"/>
      <c r="J923" s="1"/>
      <c r="K923" s="263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35">
      <c r="A924" s="19"/>
      <c r="B924" s="19"/>
      <c r="C924" s="1"/>
      <c r="D924" s="19"/>
      <c r="E924" s="1"/>
      <c r="F924" s="1"/>
      <c r="G924" s="263"/>
      <c r="H924" s="1"/>
      <c r="I924" s="1"/>
      <c r="J924" s="1"/>
      <c r="K924" s="263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35">
      <c r="A925" s="19"/>
      <c r="B925" s="19"/>
      <c r="C925" s="1"/>
      <c r="D925" s="19"/>
      <c r="E925" s="1"/>
      <c r="F925" s="1"/>
      <c r="G925" s="263"/>
      <c r="H925" s="1"/>
      <c r="I925" s="1"/>
      <c r="J925" s="1"/>
      <c r="K925" s="263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35">
      <c r="A926" s="19"/>
      <c r="B926" s="19"/>
      <c r="C926" s="1"/>
      <c r="D926" s="19"/>
      <c r="E926" s="1"/>
      <c r="F926" s="1"/>
      <c r="G926" s="263"/>
      <c r="H926" s="1"/>
      <c r="I926" s="1"/>
      <c r="J926" s="1"/>
      <c r="K926" s="263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35">
      <c r="A927" s="19"/>
      <c r="B927" s="19"/>
      <c r="C927" s="1"/>
      <c r="D927" s="19"/>
      <c r="E927" s="1"/>
      <c r="F927" s="1"/>
      <c r="G927" s="263"/>
      <c r="H927" s="1"/>
      <c r="I927" s="1"/>
      <c r="J927" s="1"/>
      <c r="K927" s="263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35">
      <c r="A928" s="19"/>
      <c r="B928" s="19"/>
      <c r="C928" s="1"/>
      <c r="D928" s="19"/>
      <c r="E928" s="1"/>
      <c r="F928" s="1"/>
      <c r="G928" s="263"/>
      <c r="H928" s="1"/>
      <c r="I928" s="1"/>
      <c r="J928" s="1"/>
      <c r="K928" s="263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35">
      <c r="A929" s="19"/>
      <c r="B929" s="19"/>
      <c r="C929" s="1"/>
      <c r="D929" s="19"/>
      <c r="E929" s="1"/>
      <c r="F929" s="1"/>
      <c r="G929" s="263"/>
      <c r="H929" s="1"/>
      <c r="I929" s="1"/>
      <c r="J929" s="1"/>
      <c r="K929" s="263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35">
      <c r="A930" s="19"/>
      <c r="B930" s="19"/>
      <c r="C930" s="1"/>
      <c r="D930" s="19"/>
      <c r="E930" s="1"/>
      <c r="F930" s="1"/>
      <c r="G930" s="263"/>
      <c r="H930" s="1"/>
      <c r="I930" s="1"/>
      <c r="J930" s="1"/>
      <c r="K930" s="263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35">
      <c r="A931" s="19"/>
      <c r="B931" s="19"/>
      <c r="C931" s="1"/>
      <c r="D931" s="19"/>
      <c r="E931" s="1"/>
      <c r="F931" s="1"/>
      <c r="G931" s="263"/>
      <c r="H931" s="1"/>
      <c r="I931" s="1"/>
      <c r="J931" s="1"/>
      <c r="K931" s="263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35">
      <c r="A932" s="19"/>
      <c r="B932" s="19"/>
      <c r="C932" s="1"/>
      <c r="D932" s="19"/>
      <c r="E932" s="1"/>
      <c r="F932" s="1"/>
      <c r="G932" s="263"/>
      <c r="H932" s="1"/>
      <c r="I932" s="1"/>
      <c r="J932" s="1"/>
      <c r="K932" s="263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35">
      <c r="A933" s="19"/>
      <c r="B933" s="19"/>
      <c r="C933" s="1"/>
      <c r="D933" s="19"/>
      <c r="E933" s="1"/>
      <c r="F933" s="1"/>
      <c r="G933" s="263"/>
      <c r="H933" s="1"/>
      <c r="I933" s="1"/>
      <c r="J933" s="1"/>
      <c r="K933" s="263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35">
      <c r="A934" s="19"/>
      <c r="B934" s="19"/>
      <c r="C934" s="1"/>
      <c r="D934" s="19"/>
      <c r="E934" s="1"/>
      <c r="F934" s="1"/>
      <c r="G934" s="263"/>
      <c r="H934" s="1"/>
      <c r="I934" s="1"/>
      <c r="J934" s="1"/>
      <c r="K934" s="263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35">
      <c r="A935" s="19"/>
      <c r="B935" s="19"/>
      <c r="C935" s="1"/>
      <c r="D935" s="19"/>
      <c r="E935" s="1"/>
      <c r="F935" s="1"/>
      <c r="G935" s="263"/>
      <c r="H935" s="1"/>
      <c r="I935" s="1"/>
      <c r="J935" s="1"/>
      <c r="K935" s="263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35">
      <c r="A936" s="19"/>
      <c r="B936" s="19"/>
      <c r="C936" s="1"/>
      <c r="D936" s="19"/>
      <c r="E936" s="1"/>
      <c r="F936" s="1"/>
      <c r="G936" s="263"/>
      <c r="H936" s="1"/>
      <c r="I936" s="1"/>
      <c r="J936" s="1"/>
      <c r="K936" s="263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35">
      <c r="A937" s="19"/>
      <c r="B937" s="19"/>
      <c r="C937" s="1"/>
      <c r="D937" s="19"/>
      <c r="E937" s="1"/>
      <c r="F937" s="1"/>
      <c r="G937" s="263"/>
      <c r="H937" s="1"/>
      <c r="I937" s="1"/>
      <c r="J937" s="1"/>
      <c r="K937" s="263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35">
      <c r="A938" s="19"/>
      <c r="B938" s="19"/>
      <c r="C938" s="1"/>
      <c r="D938" s="19"/>
      <c r="E938" s="1"/>
      <c r="F938" s="1"/>
      <c r="G938" s="263"/>
      <c r="H938" s="1"/>
      <c r="I938" s="1"/>
      <c r="J938" s="1"/>
      <c r="K938" s="263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35">
      <c r="A939" s="19"/>
      <c r="B939" s="19"/>
      <c r="C939" s="1"/>
      <c r="D939" s="19"/>
      <c r="E939" s="1"/>
      <c r="F939" s="1"/>
      <c r="G939" s="263"/>
      <c r="H939" s="1"/>
      <c r="I939" s="1"/>
      <c r="J939" s="1"/>
      <c r="K939" s="263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35">
      <c r="A940" s="19"/>
      <c r="B940" s="19"/>
      <c r="C940" s="1"/>
      <c r="D940" s="19"/>
      <c r="E940" s="1"/>
      <c r="F940" s="1"/>
      <c r="G940" s="263"/>
      <c r="H940" s="1"/>
      <c r="I940" s="1"/>
      <c r="J940" s="1"/>
      <c r="K940" s="263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35">
      <c r="A941" s="19"/>
      <c r="B941" s="19"/>
      <c r="C941" s="1"/>
      <c r="D941" s="19"/>
      <c r="E941" s="1"/>
      <c r="F941" s="1"/>
      <c r="G941" s="263"/>
      <c r="H941" s="1"/>
      <c r="I941" s="1"/>
      <c r="J941" s="1"/>
      <c r="K941" s="263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35">
      <c r="A942" s="19"/>
      <c r="B942" s="19"/>
      <c r="C942" s="1"/>
      <c r="D942" s="19"/>
      <c r="E942" s="1"/>
      <c r="F942" s="1"/>
      <c r="G942" s="263"/>
      <c r="H942" s="1"/>
      <c r="I942" s="1"/>
      <c r="J942" s="1"/>
      <c r="K942" s="263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35">
      <c r="A943" s="19"/>
      <c r="B943" s="19"/>
      <c r="C943" s="1"/>
      <c r="D943" s="19"/>
      <c r="E943" s="1"/>
      <c r="F943" s="1"/>
      <c r="G943" s="263"/>
      <c r="H943" s="1"/>
      <c r="I943" s="1"/>
      <c r="J943" s="1"/>
      <c r="K943" s="263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35">
      <c r="A944" s="19"/>
      <c r="B944" s="19"/>
      <c r="C944" s="1"/>
      <c r="D944" s="19"/>
      <c r="E944" s="1"/>
      <c r="F944" s="1"/>
      <c r="G944" s="263"/>
      <c r="H944" s="1"/>
      <c r="I944" s="1"/>
      <c r="J944" s="1"/>
      <c r="K944" s="263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35">
      <c r="A945" s="19"/>
      <c r="B945" s="19"/>
      <c r="C945" s="1"/>
      <c r="D945" s="19"/>
      <c r="E945" s="1"/>
      <c r="F945" s="1"/>
      <c r="G945" s="263"/>
      <c r="H945" s="1"/>
      <c r="I945" s="1"/>
      <c r="J945" s="1"/>
      <c r="K945" s="263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35">
      <c r="A946" s="19"/>
      <c r="B946" s="19"/>
      <c r="C946" s="1"/>
      <c r="D946" s="19"/>
      <c r="E946" s="1"/>
      <c r="F946" s="1"/>
      <c r="G946" s="263"/>
      <c r="H946" s="1"/>
      <c r="I946" s="1"/>
      <c r="J946" s="1"/>
      <c r="K946" s="263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35">
      <c r="A947" s="19"/>
      <c r="B947" s="19"/>
      <c r="C947" s="1"/>
      <c r="D947" s="19"/>
      <c r="E947" s="1"/>
      <c r="F947" s="1"/>
      <c r="G947" s="263"/>
      <c r="H947" s="1"/>
      <c r="I947" s="1"/>
      <c r="J947" s="1"/>
      <c r="K947" s="263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35">
      <c r="A948" s="19"/>
      <c r="B948" s="19"/>
      <c r="C948" s="1"/>
      <c r="D948" s="19"/>
      <c r="E948" s="1"/>
      <c r="F948" s="1"/>
      <c r="G948" s="263"/>
      <c r="H948" s="1"/>
      <c r="I948" s="1"/>
      <c r="J948" s="1"/>
      <c r="K948" s="263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35">
      <c r="A949" s="19"/>
      <c r="B949" s="19"/>
      <c r="C949" s="1"/>
      <c r="D949" s="19"/>
      <c r="E949" s="1"/>
      <c r="F949" s="1"/>
      <c r="G949" s="263"/>
      <c r="H949" s="1"/>
      <c r="I949" s="1"/>
      <c r="J949" s="1"/>
      <c r="K949" s="263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35">
      <c r="A950" s="19"/>
      <c r="B950" s="19"/>
      <c r="C950" s="1"/>
      <c r="D950" s="19"/>
      <c r="E950" s="1"/>
      <c r="F950" s="1"/>
      <c r="G950" s="263"/>
      <c r="H950" s="1"/>
      <c r="I950" s="1"/>
      <c r="J950" s="1"/>
      <c r="K950" s="263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35">
      <c r="A951" s="19"/>
      <c r="B951" s="19"/>
      <c r="C951" s="1"/>
      <c r="D951" s="19"/>
      <c r="E951" s="1"/>
      <c r="F951" s="1"/>
      <c r="G951" s="263"/>
      <c r="H951" s="1"/>
      <c r="I951" s="1"/>
      <c r="J951" s="1"/>
      <c r="K951" s="263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35">
      <c r="A952" s="19"/>
      <c r="B952" s="19"/>
      <c r="C952" s="1"/>
      <c r="D952" s="19"/>
      <c r="E952" s="1"/>
      <c r="F952" s="1"/>
      <c r="G952" s="263"/>
      <c r="H952" s="1"/>
      <c r="I952" s="1"/>
      <c r="J952" s="1"/>
      <c r="K952" s="263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35">
      <c r="A953" s="19"/>
      <c r="B953" s="19"/>
      <c r="C953" s="1"/>
      <c r="D953" s="19"/>
      <c r="E953" s="1"/>
      <c r="F953" s="1"/>
      <c r="G953" s="263"/>
      <c r="H953" s="1"/>
      <c r="I953" s="1"/>
      <c r="J953" s="1"/>
      <c r="K953" s="263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35">
      <c r="A954" s="19"/>
      <c r="B954" s="19"/>
      <c r="C954" s="1"/>
      <c r="D954" s="19"/>
      <c r="E954" s="1"/>
      <c r="F954" s="1"/>
      <c r="G954" s="263"/>
      <c r="H954" s="1"/>
      <c r="I954" s="1"/>
      <c r="J954" s="1"/>
      <c r="K954" s="263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35">
      <c r="A955" s="19"/>
      <c r="B955" s="19"/>
      <c r="C955" s="1"/>
      <c r="D955" s="19"/>
      <c r="E955" s="1"/>
      <c r="F955" s="1"/>
      <c r="G955" s="263"/>
      <c r="H955" s="1"/>
      <c r="I955" s="1"/>
      <c r="J955" s="1"/>
      <c r="K955" s="263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35">
      <c r="A956" s="19"/>
      <c r="B956" s="19"/>
      <c r="C956" s="1"/>
      <c r="D956" s="19"/>
      <c r="E956" s="1"/>
      <c r="F956" s="1"/>
      <c r="G956" s="263"/>
      <c r="H956" s="1"/>
      <c r="I956" s="1"/>
      <c r="J956" s="1"/>
      <c r="K956" s="263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35">
      <c r="A957" s="19"/>
      <c r="B957" s="19"/>
      <c r="C957" s="1"/>
      <c r="D957" s="19"/>
      <c r="E957" s="1"/>
      <c r="F957" s="1"/>
      <c r="G957" s="263"/>
      <c r="H957" s="1"/>
      <c r="I957" s="1"/>
      <c r="J957" s="1"/>
      <c r="K957" s="263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35">
      <c r="A958" s="19"/>
      <c r="B958" s="19"/>
      <c r="C958" s="1"/>
      <c r="D958" s="19"/>
      <c r="E958" s="1"/>
      <c r="F958" s="1"/>
      <c r="G958" s="263"/>
      <c r="H958" s="1"/>
      <c r="I958" s="1"/>
      <c r="J958" s="1"/>
      <c r="K958" s="263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35">
      <c r="A959" s="19"/>
      <c r="B959" s="19"/>
      <c r="C959" s="1"/>
      <c r="D959" s="19"/>
      <c r="E959" s="1"/>
      <c r="F959" s="1"/>
      <c r="G959" s="263"/>
      <c r="H959" s="1"/>
      <c r="I959" s="1"/>
      <c r="J959" s="1"/>
      <c r="K959" s="263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35">
      <c r="A960" s="19"/>
      <c r="B960" s="19"/>
      <c r="C960" s="1"/>
      <c r="D960" s="19"/>
      <c r="E960" s="1"/>
      <c r="F960" s="1"/>
      <c r="G960" s="263"/>
      <c r="H960" s="1"/>
      <c r="I960" s="1"/>
      <c r="J960" s="1"/>
      <c r="K960" s="263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35">
      <c r="A961" s="19"/>
      <c r="B961" s="19"/>
      <c r="C961" s="1"/>
      <c r="D961" s="19"/>
      <c r="E961" s="1"/>
      <c r="F961" s="1"/>
      <c r="G961" s="263"/>
      <c r="H961" s="1"/>
      <c r="I961" s="1"/>
      <c r="J961" s="1"/>
      <c r="K961" s="263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35">
      <c r="A962" s="19"/>
      <c r="B962" s="19"/>
      <c r="C962" s="1"/>
      <c r="D962" s="19"/>
      <c r="E962" s="1"/>
      <c r="F962" s="1"/>
      <c r="G962" s="263"/>
      <c r="H962" s="1"/>
      <c r="I962" s="1"/>
      <c r="J962" s="1"/>
      <c r="K962" s="263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35">
      <c r="A963" s="19"/>
      <c r="B963" s="19"/>
      <c r="C963" s="1"/>
      <c r="D963" s="19"/>
      <c r="E963" s="1"/>
      <c r="F963" s="1"/>
      <c r="G963" s="263"/>
      <c r="H963" s="1"/>
      <c r="I963" s="1"/>
      <c r="J963" s="1"/>
      <c r="K963" s="263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35">
      <c r="A964" s="19"/>
      <c r="B964" s="19"/>
      <c r="C964" s="1"/>
      <c r="D964" s="19"/>
      <c r="E964" s="1"/>
      <c r="F964" s="1"/>
      <c r="G964" s="263"/>
      <c r="H964" s="1"/>
      <c r="I964" s="1"/>
      <c r="J964" s="1"/>
      <c r="K964" s="263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35">
      <c r="A965" s="19"/>
      <c r="B965" s="19"/>
      <c r="C965" s="1"/>
      <c r="D965" s="19"/>
      <c r="E965" s="1"/>
      <c r="F965" s="1"/>
      <c r="G965" s="263"/>
      <c r="H965" s="1"/>
      <c r="I965" s="1"/>
      <c r="J965" s="1"/>
      <c r="K965" s="263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35">
      <c r="A966" s="19"/>
      <c r="B966" s="19"/>
      <c r="C966" s="1"/>
      <c r="D966" s="19"/>
      <c r="E966" s="1"/>
      <c r="F966" s="1"/>
      <c r="G966" s="263"/>
      <c r="H966" s="1"/>
      <c r="I966" s="1"/>
      <c r="J966" s="1"/>
      <c r="K966" s="263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35">
      <c r="A967" s="19"/>
      <c r="B967" s="19"/>
      <c r="C967" s="1"/>
      <c r="D967" s="19"/>
      <c r="E967" s="1"/>
      <c r="F967" s="1"/>
      <c r="G967" s="263"/>
      <c r="H967" s="1"/>
      <c r="I967" s="1"/>
      <c r="J967" s="1"/>
      <c r="K967" s="263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35">
      <c r="A968" s="19"/>
      <c r="B968" s="19"/>
      <c r="C968" s="1"/>
      <c r="D968" s="19"/>
      <c r="E968" s="1"/>
      <c r="F968" s="1"/>
      <c r="G968" s="263"/>
      <c r="H968" s="1"/>
      <c r="I968" s="1"/>
      <c r="J968" s="1"/>
      <c r="K968" s="263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35">
      <c r="A969" s="19"/>
      <c r="B969" s="19"/>
      <c r="C969" s="1"/>
      <c r="D969" s="19"/>
      <c r="E969" s="1"/>
      <c r="F969" s="1"/>
      <c r="G969" s="263"/>
      <c r="H969" s="1"/>
      <c r="I969" s="1"/>
      <c r="J969" s="1"/>
      <c r="K969" s="263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35">
      <c r="A970" s="19"/>
      <c r="B970" s="19"/>
      <c r="C970" s="1"/>
      <c r="D970" s="19"/>
      <c r="E970" s="1"/>
      <c r="F970" s="1"/>
      <c r="G970" s="263"/>
      <c r="H970" s="1"/>
      <c r="I970" s="1"/>
      <c r="J970" s="1"/>
      <c r="K970" s="263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35">
      <c r="A971" s="19"/>
      <c r="B971" s="19"/>
      <c r="C971" s="1"/>
      <c r="D971" s="19"/>
      <c r="E971" s="1"/>
      <c r="F971" s="1"/>
      <c r="G971" s="263"/>
      <c r="H971" s="1"/>
      <c r="I971" s="1"/>
      <c r="J971" s="1"/>
      <c r="K971" s="263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35">
      <c r="A972" s="19"/>
      <c r="B972" s="19"/>
      <c r="C972" s="1"/>
      <c r="D972" s="19"/>
      <c r="E972" s="1"/>
      <c r="F972" s="1"/>
      <c r="G972" s="263"/>
      <c r="H972" s="1"/>
      <c r="I972" s="1"/>
      <c r="J972" s="1"/>
      <c r="K972" s="263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35">
      <c r="A973" s="19"/>
      <c r="B973" s="19"/>
      <c r="C973" s="1"/>
      <c r="D973" s="19"/>
      <c r="E973" s="1"/>
      <c r="F973" s="1"/>
      <c r="G973" s="263"/>
      <c r="H973" s="1"/>
      <c r="I973" s="1"/>
      <c r="J973" s="1"/>
      <c r="K973" s="263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35">
      <c r="A974" s="19"/>
      <c r="B974" s="19"/>
      <c r="C974" s="1"/>
      <c r="D974" s="19"/>
      <c r="E974" s="1"/>
      <c r="F974" s="1"/>
      <c r="G974" s="263"/>
      <c r="H974" s="1"/>
      <c r="I974" s="1"/>
      <c r="J974" s="1"/>
      <c r="K974" s="263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35">
      <c r="A975" s="19"/>
      <c r="B975" s="19"/>
      <c r="C975" s="1"/>
      <c r="D975" s="19"/>
      <c r="E975" s="1"/>
      <c r="F975" s="1"/>
      <c r="G975" s="263"/>
      <c r="H975" s="1"/>
      <c r="I975" s="1"/>
      <c r="J975" s="1"/>
      <c r="K975" s="263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35">
      <c r="A976" s="19"/>
      <c r="B976" s="19"/>
      <c r="C976" s="1"/>
      <c r="D976" s="19"/>
      <c r="E976" s="1"/>
      <c r="F976" s="1"/>
      <c r="G976" s="263"/>
      <c r="H976" s="1"/>
      <c r="I976" s="1"/>
      <c r="J976" s="1"/>
      <c r="K976" s="263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35">
      <c r="A977" s="19"/>
      <c r="B977" s="19"/>
      <c r="C977" s="1"/>
      <c r="D977" s="19"/>
      <c r="E977" s="1"/>
      <c r="F977" s="1"/>
      <c r="G977" s="263"/>
      <c r="H977" s="1"/>
      <c r="I977" s="1"/>
      <c r="J977" s="1"/>
      <c r="K977" s="263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35">
      <c r="A978" s="19"/>
      <c r="B978" s="19"/>
      <c r="C978" s="1"/>
      <c r="D978" s="19"/>
      <c r="E978" s="1"/>
      <c r="F978" s="1"/>
      <c r="G978" s="263"/>
      <c r="H978" s="1"/>
      <c r="I978" s="1"/>
      <c r="J978" s="1"/>
      <c r="K978" s="263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35">
      <c r="A979" s="19"/>
      <c r="B979" s="19"/>
      <c r="C979" s="1"/>
      <c r="D979" s="19"/>
      <c r="E979" s="1"/>
      <c r="F979" s="1"/>
      <c r="G979" s="263"/>
      <c r="H979" s="1"/>
      <c r="I979" s="1"/>
      <c r="J979" s="1"/>
      <c r="K979" s="263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35">
      <c r="A980" s="19"/>
      <c r="B980" s="19"/>
      <c r="C980" s="1"/>
      <c r="D980" s="19"/>
      <c r="E980" s="1"/>
      <c r="F980" s="1"/>
      <c r="G980" s="263"/>
      <c r="H980" s="1"/>
      <c r="I980" s="1"/>
      <c r="J980" s="1"/>
      <c r="K980" s="263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35">
      <c r="A981" s="19"/>
      <c r="B981" s="19"/>
      <c r="C981" s="1"/>
      <c r="D981" s="19"/>
      <c r="E981" s="1"/>
      <c r="F981" s="1"/>
      <c r="G981" s="263"/>
      <c r="H981" s="1"/>
      <c r="I981" s="1"/>
      <c r="J981" s="1"/>
      <c r="K981" s="263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35">
      <c r="A982" s="19"/>
      <c r="B982" s="19"/>
      <c r="C982" s="1"/>
      <c r="D982" s="19"/>
      <c r="E982" s="1"/>
      <c r="F982" s="1"/>
      <c r="G982" s="263"/>
      <c r="H982" s="1"/>
      <c r="I982" s="1"/>
      <c r="J982" s="1"/>
      <c r="K982" s="263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35">
      <c r="A983" s="19"/>
      <c r="B983" s="19"/>
      <c r="C983" s="1"/>
      <c r="D983" s="19"/>
      <c r="E983" s="1"/>
      <c r="F983" s="1"/>
      <c r="G983" s="263"/>
      <c r="H983" s="1"/>
      <c r="I983" s="1"/>
      <c r="J983" s="1"/>
      <c r="K983" s="263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35">
      <c r="A984" s="19"/>
      <c r="B984" s="19"/>
      <c r="C984" s="1"/>
      <c r="D984" s="19"/>
      <c r="E984" s="1"/>
      <c r="F984" s="1"/>
      <c r="G984" s="263"/>
      <c r="H984" s="1"/>
      <c r="I984" s="1"/>
      <c r="J984" s="1"/>
      <c r="K984" s="263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35">
      <c r="A985" s="19"/>
      <c r="B985" s="19"/>
      <c r="C985" s="1"/>
      <c r="D985" s="19"/>
      <c r="E985" s="1"/>
      <c r="F985" s="1"/>
      <c r="G985" s="263"/>
      <c r="H985" s="1"/>
      <c r="I985" s="1"/>
      <c r="J985" s="1"/>
      <c r="K985" s="263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35">
      <c r="A986" s="19"/>
      <c r="B986" s="19"/>
      <c r="C986" s="1"/>
      <c r="D986" s="19"/>
      <c r="E986" s="1"/>
      <c r="F986" s="1"/>
      <c r="G986" s="263"/>
      <c r="H986" s="1"/>
      <c r="I986" s="1"/>
      <c r="J986" s="1"/>
      <c r="K986" s="263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35">
      <c r="A987" s="19"/>
      <c r="B987" s="19"/>
      <c r="C987" s="1"/>
      <c r="D987" s="19"/>
      <c r="E987" s="1"/>
      <c r="F987" s="1"/>
      <c r="G987" s="263"/>
      <c r="H987" s="1"/>
      <c r="I987" s="1"/>
      <c r="J987" s="1"/>
      <c r="K987" s="263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35">
      <c r="A988" s="19"/>
      <c r="B988" s="19"/>
      <c r="C988" s="1"/>
      <c r="D988" s="19"/>
      <c r="E988" s="1"/>
      <c r="F988" s="1"/>
      <c r="G988" s="263"/>
      <c r="H988" s="1"/>
      <c r="I988" s="1"/>
      <c r="J988" s="1"/>
      <c r="K988" s="263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35">
      <c r="A989" s="19"/>
      <c r="B989" s="19"/>
      <c r="C989" s="1"/>
      <c r="D989" s="19"/>
      <c r="E989" s="1"/>
      <c r="F989" s="1"/>
      <c r="G989" s="263"/>
      <c r="H989" s="1"/>
      <c r="I989" s="1"/>
      <c r="J989" s="1"/>
      <c r="K989" s="263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35">
      <c r="A990" s="19"/>
      <c r="B990" s="19"/>
      <c r="C990" s="1"/>
      <c r="D990" s="19"/>
      <c r="E990" s="1"/>
      <c r="F990" s="1"/>
      <c r="G990" s="263"/>
      <c r="H990" s="1"/>
      <c r="I990" s="1"/>
      <c r="J990" s="1"/>
      <c r="K990" s="263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35">
      <c r="A991" s="19"/>
      <c r="B991" s="19"/>
      <c r="C991" s="1"/>
      <c r="D991" s="19"/>
      <c r="E991" s="1"/>
      <c r="F991" s="1"/>
      <c r="G991" s="263"/>
      <c r="H991" s="1"/>
      <c r="I991" s="1"/>
      <c r="J991" s="1"/>
      <c r="K991" s="263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35">
      <c r="A992" s="19"/>
      <c r="B992" s="19"/>
      <c r="C992" s="1"/>
      <c r="D992" s="19"/>
      <c r="E992" s="1"/>
      <c r="F992" s="1"/>
      <c r="G992" s="263"/>
      <c r="H992" s="1"/>
      <c r="I992" s="1"/>
      <c r="J992" s="1"/>
      <c r="K992" s="263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35">
      <c r="A993" s="19"/>
      <c r="B993" s="19"/>
      <c r="C993" s="1"/>
      <c r="D993" s="19"/>
      <c r="E993" s="1"/>
      <c r="F993" s="1"/>
      <c r="G993" s="263"/>
      <c r="H993" s="1"/>
      <c r="I993" s="1"/>
      <c r="J993" s="1"/>
      <c r="K993" s="263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</sheetData>
  <sortState xmlns:xlrd2="http://schemas.microsoft.com/office/spreadsheetml/2017/richdata2" ref="A120:M124">
    <sortCondition ref="B120:B124"/>
  </sortState>
  <mergeCells count="5">
    <mergeCell ref="B1:M1"/>
    <mergeCell ref="B2:M2"/>
    <mergeCell ref="G3:M3"/>
    <mergeCell ref="E4:H4"/>
    <mergeCell ref="I4:L4"/>
  </mergeCells>
  <phoneticPr fontId="43" type="noConversion"/>
  <printOptions horizontalCentered="1"/>
  <pageMargins left="7.874015748031496E-2" right="0.11811023622047245" top="0.51181102362204722" bottom="0.15748031496062992" header="0" footer="0"/>
  <pageSetup scale="99" orientation="portrait" r:id="rId1"/>
  <rowBreaks count="3" manualBreakCount="3">
    <brk id="35" min="1" max="13" man="1"/>
    <brk id="65" max="13" man="1"/>
    <brk id="95" max="13" man="1"/>
  </rowBreaks>
  <colBreaks count="1" manualBreakCount="1">
    <brk id="14" max="1048575" man="1"/>
  </colBreak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>
    <tabColor rgb="FF00B050"/>
  </sheetPr>
  <dimension ref="A1:Z1000"/>
  <sheetViews>
    <sheetView topLeftCell="B1" zoomScaleNormal="100" zoomScaleSheetLayoutView="100" workbookViewId="0">
      <selection activeCell="B1" sqref="B1:M1"/>
    </sheetView>
  </sheetViews>
  <sheetFormatPr defaultColWidth="14.36328125" defaultRowHeight="15" customHeight="1" x14ac:dyDescent="0.35"/>
  <cols>
    <col min="1" max="1" width="5.36328125" hidden="1" customWidth="1"/>
    <col min="2" max="2" width="5.36328125" customWidth="1"/>
    <col min="3" max="3" width="40.453125" customWidth="1"/>
    <col min="4" max="4" width="18.81640625" customWidth="1"/>
    <col min="5" max="5" width="9.1796875" customWidth="1"/>
    <col min="6" max="6" width="8.453125" customWidth="1"/>
    <col min="7" max="7" width="7.54296875" customWidth="1"/>
    <col min="8" max="8" width="8.90625" customWidth="1"/>
    <col min="9" max="9" width="8.453125" customWidth="1"/>
    <col min="10" max="10" width="7.36328125" customWidth="1"/>
    <col min="11" max="11" width="9.54296875" customWidth="1"/>
    <col min="12" max="12" width="7.36328125" customWidth="1"/>
    <col min="13" max="13" width="10.08984375" customWidth="1"/>
    <col min="14" max="14" width="5.54296875" hidden="1" customWidth="1"/>
    <col min="15" max="26" width="9.453125" customWidth="1"/>
  </cols>
  <sheetData>
    <row r="1" spans="1:26" ht="22.5" customHeight="1" x14ac:dyDescent="0.35">
      <c r="A1" s="60" t="s">
        <v>81</v>
      </c>
      <c r="B1" s="681" t="str">
        <f>'M. List'!B1</f>
        <v>Royal Jordanian Equestrian Federation</v>
      </c>
      <c r="C1" s="661"/>
      <c r="D1" s="661"/>
      <c r="E1" s="661"/>
      <c r="F1" s="661"/>
      <c r="G1" s="661"/>
      <c r="H1" s="661"/>
      <c r="I1" s="661"/>
      <c r="J1" s="661"/>
      <c r="K1" s="661"/>
      <c r="L1" s="661"/>
      <c r="M1" s="661"/>
      <c r="N1" s="264"/>
      <c r="O1" s="63"/>
      <c r="P1" s="63"/>
      <c r="Q1" s="63"/>
      <c r="R1" s="63"/>
      <c r="S1" s="63"/>
      <c r="T1" s="63"/>
      <c r="U1" s="63"/>
      <c r="V1" s="63"/>
      <c r="W1" s="63"/>
      <c r="X1" s="63"/>
      <c r="Y1" s="63"/>
      <c r="Z1" s="63"/>
    </row>
    <row r="2" spans="1:26" ht="28.5" customHeight="1" x14ac:dyDescent="0.35">
      <c r="A2" s="60"/>
      <c r="B2" s="681" t="str">
        <f>'M. List'!B2</f>
        <v>WC Qualifying Tournament for Tent Pegging - Jordan 2026 Group B</v>
      </c>
      <c r="C2" s="661"/>
      <c r="D2" s="661"/>
      <c r="E2" s="661"/>
      <c r="F2" s="661"/>
      <c r="G2" s="661"/>
      <c r="H2" s="661"/>
      <c r="I2" s="661"/>
      <c r="J2" s="661"/>
      <c r="K2" s="661"/>
      <c r="L2" s="661"/>
      <c r="M2" s="661"/>
      <c r="N2" s="265"/>
      <c r="O2" s="63"/>
      <c r="P2" s="63"/>
      <c r="Q2" s="63"/>
      <c r="R2" s="63"/>
      <c r="S2" s="63"/>
      <c r="T2" s="63"/>
      <c r="U2" s="63"/>
      <c r="V2" s="63"/>
      <c r="W2" s="63"/>
      <c r="X2" s="63"/>
      <c r="Y2" s="63"/>
      <c r="Z2" s="63"/>
    </row>
    <row r="3" spans="1:26" ht="25.5" customHeight="1" x14ac:dyDescent="0.35">
      <c r="A3" s="60"/>
      <c r="B3" s="701" t="s">
        <v>82</v>
      </c>
      <c r="C3" s="677"/>
      <c r="D3" s="677"/>
      <c r="E3" s="677"/>
      <c r="F3" s="677"/>
      <c r="G3" s="677"/>
      <c r="H3" s="677"/>
      <c r="I3" s="63"/>
      <c r="J3" s="64" t="s">
        <v>83</v>
      </c>
      <c r="K3" s="702">
        <f>'M. List'!D3+1</f>
        <v>46284</v>
      </c>
      <c r="L3" s="677"/>
      <c r="M3" s="266"/>
      <c r="N3" s="60"/>
      <c r="O3" s="63"/>
      <c r="P3" s="63"/>
      <c r="Q3" s="63"/>
      <c r="R3" s="63"/>
      <c r="S3" s="63"/>
      <c r="T3" s="63"/>
      <c r="U3" s="63"/>
      <c r="V3" s="63"/>
      <c r="W3" s="63"/>
      <c r="X3" s="63"/>
      <c r="Y3" s="63"/>
      <c r="Z3" s="63"/>
    </row>
    <row r="4" spans="1:26" ht="18" customHeight="1" x14ac:dyDescent="0.35">
      <c r="A4" s="58"/>
      <c r="B4" s="66"/>
      <c r="C4" s="267"/>
      <c r="D4" s="66"/>
      <c r="E4" s="682" t="s">
        <v>39</v>
      </c>
      <c r="F4" s="683"/>
      <c r="G4" s="684"/>
      <c r="H4" s="703" t="s">
        <v>40</v>
      </c>
      <c r="I4" s="683"/>
      <c r="J4" s="684"/>
      <c r="K4" s="268" t="s">
        <v>84</v>
      </c>
      <c r="L4" s="269" t="s">
        <v>42</v>
      </c>
      <c r="M4" s="69" t="s">
        <v>85</v>
      </c>
      <c r="N4" s="70"/>
      <c r="O4" s="59"/>
      <c r="P4" s="59"/>
      <c r="Q4" s="59"/>
      <c r="R4" s="59"/>
      <c r="S4" s="59"/>
      <c r="T4" s="59"/>
      <c r="U4" s="59"/>
      <c r="V4" s="59"/>
      <c r="W4" s="59"/>
      <c r="X4" s="59"/>
      <c r="Y4" s="59"/>
      <c r="Z4" s="59"/>
    </row>
    <row r="5" spans="1:26" ht="43.5" customHeight="1" x14ac:dyDescent="0.35">
      <c r="A5" s="58"/>
      <c r="B5" s="71" t="s">
        <v>11</v>
      </c>
      <c r="C5" s="270" t="s">
        <v>74</v>
      </c>
      <c r="D5" s="71" t="s">
        <v>13</v>
      </c>
      <c r="E5" s="72" t="s">
        <v>14</v>
      </c>
      <c r="F5" s="73">
        <v>7</v>
      </c>
      <c r="G5" s="271" t="s">
        <v>44</v>
      </c>
      <c r="H5" s="72" t="s">
        <v>14</v>
      </c>
      <c r="I5" s="73">
        <v>7</v>
      </c>
      <c r="J5" s="272" t="s">
        <v>44</v>
      </c>
      <c r="K5" s="273" t="s">
        <v>14</v>
      </c>
      <c r="L5" s="274" t="s">
        <v>44</v>
      </c>
      <c r="M5" s="273" t="s">
        <v>45</v>
      </c>
      <c r="N5" s="275" t="s">
        <v>17</v>
      </c>
      <c r="O5" s="59"/>
      <c r="P5" s="59"/>
      <c r="Q5" s="59"/>
      <c r="R5" s="59"/>
      <c r="S5" s="59"/>
      <c r="T5" s="59"/>
      <c r="U5" s="59"/>
      <c r="V5" s="59"/>
      <c r="W5" s="59"/>
      <c r="X5" s="59"/>
      <c r="Y5" s="59"/>
      <c r="Z5" s="59"/>
    </row>
    <row r="6" spans="1:26" ht="21.75" customHeight="1" x14ac:dyDescent="0.35">
      <c r="A6" s="60">
        <v>1</v>
      </c>
      <c r="B6" s="79">
        <v>1</v>
      </c>
      <c r="C6" s="39">
        <f t="array" ref="C6:D6">VLOOKUP(A6,'M. List'!$A$5:$E$124,{3,4},0)</f>
        <v>0</v>
      </c>
      <c r="D6" s="80" t="str">
        <v>T1</v>
      </c>
      <c r="E6" s="40"/>
      <c r="F6" s="276"/>
      <c r="G6" s="277">
        <f>IF((IF(F6-F$5&lt;=0,0,IF(F6-F$5&gt;24, -12, CEILING(-0.5*(F6-F$5),-0.5))))&lt;(-E6-E7),-(E6+E7),IF(F6-F$5&lt;=0,0,IF(F6-F$5&gt;24, -12, CEILING(-0.5*(F6-F$5),-0.5))))</f>
        <v>0</v>
      </c>
      <c r="H6" s="40"/>
      <c r="I6" s="126"/>
      <c r="J6" s="82">
        <f>IF((IF(I6-I$5&lt;=0,0,IF(I6-I$5&gt;24, -12, CEILING(-0.5*(I6-I$5),-0.5))))&lt;(-H6-H7),-(H6+H7),IF(I6-I$5&lt;=0,0,IF(I6-I$5&gt;24, -12, CEILING(-0.5*(I6-I$5),-0.5))))</f>
        <v>0</v>
      </c>
      <c r="K6" s="40">
        <f>E6+H6</f>
        <v>0</v>
      </c>
      <c r="L6" s="84"/>
      <c r="M6" s="130"/>
      <c r="N6" s="79"/>
      <c r="O6" s="63"/>
      <c r="P6" s="63"/>
      <c r="Q6" s="63"/>
      <c r="R6" s="63"/>
      <c r="S6" s="63"/>
      <c r="T6" s="63"/>
      <c r="U6" s="63"/>
      <c r="V6" s="63"/>
      <c r="W6" s="63"/>
      <c r="X6" s="63"/>
      <c r="Y6" s="63"/>
      <c r="Z6" s="63"/>
    </row>
    <row r="7" spans="1:26" ht="21.75" customHeight="1" x14ac:dyDescent="0.35">
      <c r="A7" s="86">
        <v>2</v>
      </c>
      <c r="B7" s="87">
        <v>2</v>
      </c>
      <c r="C7" s="88">
        <f t="array" ref="C7:D7">VLOOKUP(A7,'M. List'!$A$5:$E$124,{3,4},0)</f>
        <v>0</v>
      </c>
      <c r="D7" s="89" t="str">
        <v>T1</v>
      </c>
      <c r="E7" s="40"/>
      <c r="F7" s="452"/>
      <c r="G7" s="277">
        <f>IF((IF(F7-F$5&lt;=0,0,IF(F7-F$5&gt;24, -12, CEILING(-0.5*(F7-F$5),-0.5))))&lt;(-E7-E8),-(E7+E8),IF(F7-F$5&lt;=0,0,IF(F7-F$5&gt;24, -12, CEILING(-0.5*(F7-F$5),-0.5))))</f>
        <v>0</v>
      </c>
      <c r="H7" s="40"/>
      <c r="I7" s="440"/>
      <c r="J7" s="91">
        <f>IF((IF(I7-I$5&lt;=0,0,IF(I7-I$5&gt;24, -12, CEILING(-0.5*(I7-I$5),-0.5))))&lt;(-H7-H8),-(H7+H8),IF(I7-I$5&lt;=0,0,IF(I7-I$5&gt;24, -12, CEILING(-0.5*(I7-I$5),-0.5))))</f>
        <v>0</v>
      </c>
      <c r="K7" s="93">
        <f>E7+H7</f>
        <v>0</v>
      </c>
      <c r="L7" s="94"/>
      <c r="M7" s="108"/>
      <c r="N7" s="96"/>
      <c r="O7" s="63"/>
      <c r="P7" s="63"/>
      <c r="Q7" s="63"/>
      <c r="R7" s="63"/>
      <c r="S7" s="63"/>
      <c r="T7" s="63"/>
      <c r="U7" s="63"/>
      <c r="V7" s="63"/>
      <c r="W7" s="63"/>
      <c r="X7" s="63"/>
      <c r="Y7" s="63"/>
      <c r="Z7" s="63"/>
    </row>
    <row r="8" spans="1:26" ht="21.75" customHeight="1" x14ac:dyDescent="0.35">
      <c r="A8" s="60">
        <v>4</v>
      </c>
      <c r="B8" s="97">
        <v>3</v>
      </c>
      <c r="C8" s="98">
        <f t="array" ref="C8:D8">VLOOKUP(A8,'M. List'!$A$5:$E$124,{3,4},0)</f>
        <v>0</v>
      </c>
      <c r="D8" s="80" t="str">
        <v>T1</v>
      </c>
      <c r="E8" s="40"/>
      <c r="F8" s="281"/>
      <c r="G8" s="277">
        <f>IF((IF(F8-F$5&lt;=0,0,IF(F8-F$5&gt;24, -12, CEILING(-0.5*(F8-F$5),-0.5))))&lt;(-E8-E9),-(E8+E9),IF(F8-F$5&lt;=0,0,IF(F8-F$5&gt;24, -12, CEILING(-0.5*(F8-F$5),-0.5))))</f>
        <v>0</v>
      </c>
      <c r="H8" s="40"/>
      <c r="I8" s="101"/>
      <c r="J8" s="100">
        <f>IF((IF(I8-I$5&lt;=0,0,IF(I8-I$5&gt;24, -12, CEILING(-0.5*(I8-I$5),-0.5))))&lt;(-H8-H9),-(H8+H9),IF(I8-I$5&lt;=0,0,IF(I8-I$5&gt;24, -12, CEILING(-0.5*(I8-I$5),-0.5))))</f>
        <v>0</v>
      </c>
      <c r="K8" s="102">
        <f>E8+H8</f>
        <v>0</v>
      </c>
      <c r="L8" s="94"/>
      <c r="M8" s="108"/>
      <c r="N8" s="103"/>
      <c r="O8" s="63"/>
      <c r="P8" s="63"/>
      <c r="Q8" s="63"/>
      <c r="R8" s="63"/>
      <c r="S8" s="63"/>
      <c r="T8" s="63"/>
      <c r="U8" s="63"/>
      <c r="V8" s="63"/>
      <c r="W8" s="63"/>
      <c r="X8" s="63"/>
      <c r="Y8" s="63"/>
      <c r="Z8" s="63"/>
    </row>
    <row r="9" spans="1:26" ht="21.75" customHeight="1" x14ac:dyDescent="0.35">
      <c r="A9" s="60">
        <v>3</v>
      </c>
      <c r="B9" s="104">
        <v>4</v>
      </c>
      <c r="C9" s="39">
        <f t="array" ref="C9:D9">VLOOKUP(A9,'M. List'!$A$5:$E$124,{3,4},0)</f>
        <v>0</v>
      </c>
      <c r="D9" s="105" t="str">
        <v>T1</v>
      </c>
      <c r="E9" s="40"/>
      <c r="F9" s="454"/>
      <c r="G9" s="277">
        <f>IF((IF(F9-F$5&lt;=0,0,IF(F9-F$5&gt;24, -12, CEILING(-0.5*(F9-F$5),-0.5))))&lt;(-E9-E10),-(E9+E10),IF(F9-F$5&lt;=0,0,IF(F9-F$5&gt;24, -12, CEILING(-0.5*(F9-F$5),-0.5))))</f>
        <v>0</v>
      </c>
      <c r="H9" s="40"/>
      <c r="I9" s="443"/>
      <c r="J9" s="82">
        <f>IF((IF(I9-I$5&lt;=0,0,IF(I9-I$5&gt;24, -12, CEILING(-0.5*(I9-I$5),-0.5))))&lt;(-H9-H10),-(H9+H10),IF(I9-I$5&lt;=0,0,IF(I9-I$5&gt;24, -12, CEILING(-0.5*(I9-I$5),-0.5))))</f>
        <v>0</v>
      </c>
      <c r="K9" s="40">
        <f>E9+H9</f>
        <v>0</v>
      </c>
      <c r="L9" s="94"/>
      <c r="M9" s="95"/>
      <c r="N9" s="109"/>
      <c r="O9" s="63"/>
      <c r="P9" s="63"/>
      <c r="Q9" s="63"/>
      <c r="R9" s="63"/>
      <c r="S9" s="63"/>
      <c r="T9" s="63"/>
      <c r="U9" s="63"/>
      <c r="V9" s="63"/>
      <c r="W9" s="63"/>
      <c r="X9" s="63"/>
      <c r="Y9" s="63"/>
      <c r="Z9" s="63"/>
    </row>
    <row r="10" spans="1:26" ht="21.75" customHeight="1" x14ac:dyDescent="0.35">
      <c r="A10" s="60">
        <v>5</v>
      </c>
      <c r="B10" s="79">
        <v>5</v>
      </c>
      <c r="C10" s="110">
        <f t="array" ref="C10:D10">VLOOKUP(A10,'M. List'!$A$5:$E$124,{3,4},0)</f>
        <v>0</v>
      </c>
      <c r="D10" s="111" t="str">
        <v>T1</v>
      </c>
      <c r="E10" s="40"/>
      <c r="F10" s="283"/>
      <c r="G10" s="277">
        <f>IF((IF(F10-F$5&lt;=0,0,IF(F10-F$5&gt;24, -12, CEILING(-0.5*(F10-F$5),-0.5))))&lt;(-E10-E11),-(E10+E11),IF(F10-F$5&lt;=0,0,IF(F10-F$5&gt;24, -12, CEILING(-0.5*(F10-F$5),-0.5))))</f>
        <v>0</v>
      </c>
      <c r="H10" s="40"/>
      <c r="I10" s="127"/>
      <c r="J10" s="82">
        <f>IF((IF(I10-I$5&lt;=0,0,IF(I10-I$5&gt;24, -12, CEILING(-0.5*(I10-I$5),-0.5))))&lt;(-H10-H11),-(H10+H11),IF(I10-I$5&lt;=0,0,IF(I10-I$5&gt;24, -12, CEILING(-0.5*(I10-I$5),-0.5))))</f>
        <v>0</v>
      </c>
      <c r="K10" s="102">
        <f>E10+H10</f>
        <v>0</v>
      </c>
      <c r="L10" s="114"/>
      <c r="M10" s="115"/>
      <c r="N10" s="279"/>
      <c r="O10" s="63"/>
      <c r="P10" s="63"/>
      <c r="Q10" s="63"/>
      <c r="R10" s="63"/>
      <c r="S10" s="63"/>
      <c r="T10" s="63"/>
      <c r="U10" s="63"/>
      <c r="V10" s="63"/>
      <c r="W10" s="63"/>
      <c r="X10" s="63"/>
      <c r="Y10" s="63"/>
      <c r="Z10" s="63"/>
    </row>
    <row r="11" spans="1:26" ht="21.75" customHeight="1" x14ac:dyDescent="0.35">
      <c r="A11" s="60">
        <v>6</v>
      </c>
      <c r="B11" s="117"/>
      <c r="C11" s="54" t="s">
        <v>18</v>
      </c>
      <c r="D11" s="48"/>
      <c r="E11" s="118">
        <f>SUM(E6:E10)</f>
        <v>0</v>
      </c>
      <c r="F11" s="280"/>
      <c r="G11" s="120">
        <f>G6+G8</f>
        <v>0</v>
      </c>
      <c r="H11" s="49">
        <f>SUM(H6:H10)</f>
        <v>0</v>
      </c>
      <c r="I11" s="119"/>
      <c r="J11" s="120">
        <f>J6+J8</f>
        <v>0</v>
      </c>
      <c r="K11" s="118">
        <f>SUM(K6:K10)</f>
        <v>0</v>
      </c>
      <c r="L11" s="120">
        <f>G11+J11</f>
        <v>0</v>
      </c>
      <c r="M11" s="118">
        <f>K11+L11</f>
        <v>0</v>
      </c>
      <c r="N11" s="121"/>
      <c r="O11" s="122"/>
      <c r="P11" s="122"/>
      <c r="Q11" s="122"/>
      <c r="R11" s="122"/>
      <c r="S11" s="122"/>
      <c r="T11" s="122"/>
      <c r="U11" s="122"/>
      <c r="V11" s="122"/>
      <c r="W11" s="122"/>
      <c r="X11" s="122"/>
      <c r="Y11" s="122"/>
      <c r="Z11" s="122"/>
    </row>
    <row r="12" spans="1:26" ht="21.75" customHeight="1" x14ac:dyDescent="0.35">
      <c r="A12" s="60">
        <v>7</v>
      </c>
      <c r="B12" s="79">
        <v>1</v>
      </c>
      <c r="C12" s="98">
        <f t="array" ref="C12:D12">VLOOKUP(A12,'M. List'!$A$5:$E$124,{3,4},0)</f>
        <v>0</v>
      </c>
      <c r="D12" s="80" t="str">
        <v>T2</v>
      </c>
      <c r="E12" s="40"/>
      <c r="F12" s="453"/>
      <c r="G12" s="277">
        <f>IF((IF(F12-F$5&lt;=0,0,IF(F12-F$5&gt;24, -12, CEILING(-0.5*(F12-F$5),-0.5))))&lt;(-E12-E13),-(E12+E13),IF(F12-F$5&lt;=0,0,IF(F12-F$5&gt;24, -12, CEILING(-0.5*(F12-F$5),-0.5))))</f>
        <v>0</v>
      </c>
      <c r="H12" s="40"/>
      <c r="I12" s="441"/>
      <c r="J12" s="82">
        <f>IF((IF(I12-I$5&lt;=0,0,IF(I12-I$5&gt;24, -12, CEILING(-0.5*(I12-I$5),-0.5))))&lt;(-H12-H13),-(H12+H13),IF(I12-I$5&lt;=0,0,IF(I12-I$5&gt;24, -12, CEILING(-0.5*(I12-I$5),-0.5))))</f>
        <v>0</v>
      </c>
      <c r="K12" s="40">
        <f>E12+H12</f>
        <v>0</v>
      </c>
      <c r="L12" s="84"/>
      <c r="M12" s="130"/>
      <c r="N12" s="97"/>
      <c r="O12" s="63"/>
      <c r="P12" s="63"/>
      <c r="Q12" s="63"/>
      <c r="R12" s="63"/>
      <c r="S12" s="63"/>
      <c r="T12" s="63"/>
      <c r="U12" s="63"/>
      <c r="V12" s="63"/>
      <c r="W12" s="63"/>
      <c r="X12" s="63"/>
      <c r="Y12" s="63"/>
      <c r="Z12" s="63"/>
    </row>
    <row r="13" spans="1:26" ht="21.5" customHeight="1" x14ac:dyDescent="0.35">
      <c r="A13" s="86">
        <v>8</v>
      </c>
      <c r="B13" s="87">
        <v>2</v>
      </c>
      <c r="C13" s="88">
        <f t="array" ref="C13:D13">VLOOKUP(A13,'M. List'!$A$5:$E$124,{3,4},0)</f>
        <v>0</v>
      </c>
      <c r="D13" s="89" t="str">
        <v>T2</v>
      </c>
      <c r="E13" s="40"/>
      <c r="F13" s="452"/>
      <c r="G13" s="277">
        <f>IF((IF(F13-F$5&lt;=0,0,IF(F13-F$5&gt;24, -12, CEILING(-0.5*(F13-F$5),-0.5))))&lt;(-E13-E14),-(E13+E14),IF(F13-F$5&lt;=0,0,IF(F13-F$5&gt;24, -12, CEILING(-0.5*(F13-F$5),-0.5))))</f>
        <v>0</v>
      </c>
      <c r="H13" s="40"/>
      <c r="I13" s="440"/>
      <c r="J13" s="91">
        <f>IF((IF(I13-I$5&lt;=0,0,IF(I13-I$5&gt;24, -12, CEILING(-0.5*(I13-I$5),-0.5))))&lt;(-H13-H14),-(H13+H14),IF(I13-I$5&lt;=0,0,IF(I13-I$5&gt;24, -12, CEILING(-0.5*(I13-I$5),-0.5))))</f>
        <v>0</v>
      </c>
      <c r="K13" s="93">
        <f>E13+H13</f>
        <v>0</v>
      </c>
      <c r="L13" s="94"/>
      <c r="M13" s="108"/>
      <c r="N13" s="96"/>
      <c r="O13" s="63"/>
      <c r="P13" s="63"/>
      <c r="Q13" s="63"/>
      <c r="R13" s="63"/>
      <c r="S13" s="63"/>
      <c r="T13" s="63"/>
      <c r="U13" s="63"/>
      <c r="V13" s="63"/>
      <c r="W13" s="63"/>
      <c r="X13" s="63"/>
      <c r="Y13" s="63"/>
      <c r="Z13" s="63"/>
    </row>
    <row r="14" spans="1:26" ht="21.75" customHeight="1" x14ac:dyDescent="0.35">
      <c r="A14" s="60">
        <v>9</v>
      </c>
      <c r="B14" s="97">
        <v>3</v>
      </c>
      <c r="C14" s="98">
        <f t="array" ref="C14:D14">VLOOKUP(A14,'M. List'!$A$5:$E$124,{3,4},0)</f>
        <v>0</v>
      </c>
      <c r="D14" s="80" t="str">
        <v>T2</v>
      </c>
      <c r="E14" s="40"/>
      <c r="F14" s="281"/>
      <c r="G14" s="277">
        <f>IF((IF(F14-F$5&lt;=0,0,IF(F14-F$5&gt;24, -12, CEILING(-0.5*(F14-F$5),-0.5))))&lt;(-E14-E15),-(E14+E15),IF(F14-F$5&lt;=0,0,IF(F14-F$5&gt;24, -12, CEILING(-0.5*(F14-F$5),-0.5))))</f>
        <v>0</v>
      </c>
      <c r="H14" s="40"/>
      <c r="I14" s="101"/>
      <c r="J14" s="100">
        <f>IF((IF(I14-I$5&lt;=0,0,IF(I14-I$5&gt;24, -12, CEILING(-0.5*(I14-I$5),-0.5))))&lt;(-H14-H15),-(H14+H15),IF(I14-I$5&lt;=0,0,IF(I14-I$5&gt;24, -12, CEILING(-0.5*(I14-I$5),-0.5))))</f>
        <v>0</v>
      </c>
      <c r="K14" s="102">
        <f>E14+H14</f>
        <v>0</v>
      </c>
      <c r="L14" s="94"/>
      <c r="M14" s="95"/>
      <c r="N14" s="97"/>
      <c r="O14" s="63"/>
      <c r="P14" s="63"/>
      <c r="Q14" s="63"/>
      <c r="R14" s="63"/>
      <c r="S14" s="63"/>
      <c r="T14" s="63"/>
      <c r="U14" s="63"/>
      <c r="V14" s="63"/>
      <c r="W14" s="63"/>
      <c r="X14" s="63"/>
      <c r="Y14" s="63"/>
      <c r="Z14" s="63"/>
    </row>
    <row r="15" spans="1:26" ht="21.75" customHeight="1" x14ac:dyDescent="0.35">
      <c r="A15" s="60">
        <v>10</v>
      </c>
      <c r="B15" s="104">
        <v>4</v>
      </c>
      <c r="C15" s="39">
        <f t="array" ref="C15:D15">VLOOKUP(A15,'M. List'!$A$5:$E$124,{3,4},0)</f>
        <v>0</v>
      </c>
      <c r="D15" s="105" t="str">
        <v>T2</v>
      </c>
      <c r="E15" s="40"/>
      <c r="F15" s="281"/>
      <c r="G15" s="277">
        <f>IF((IF(F15-F$5&lt;=0,0,IF(F15-F$5&gt;24, -12, CEILING(-0.5*(F15-F$5),-0.5))))&lt;(-E15-E16),-(E15+E16),IF(F15-F$5&lt;=0,0,IF(F15-F$5&gt;24, -12, CEILING(-0.5*(F15-F$5),-0.5))))</f>
        <v>0</v>
      </c>
      <c r="H15" s="40"/>
      <c r="I15" s="101"/>
      <c r="J15" s="82">
        <f>IF((IF(I15-I$5&lt;=0,0,IF(I15-I$5&gt;24, -12, CEILING(-0.5*(I15-I$5),-0.5))))&lt;(-H15-H16),-(H15+H16),IF(I15-I$5&lt;=0,0,IF(I15-I$5&gt;24, -12, CEILING(-0.5*(I15-I$5),-0.5))))</f>
        <v>0</v>
      </c>
      <c r="K15" s="40">
        <f>E15+H15</f>
        <v>0</v>
      </c>
      <c r="L15" s="94"/>
      <c r="M15" s="108"/>
      <c r="N15" s="104"/>
      <c r="O15" s="63"/>
      <c r="P15" s="63"/>
      <c r="Q15" s="63"/>
      <c r="R15" s="63"/>
      <c r="S15" s="63"/>
      <c r="T15" s="63"/>
      <c r="U15" s="63"/>
      <c r="V15" s="63"/>
      <c r="W15" s="63"/>
      <c r="X15" s="63"/>
      <c r="Y15" s="63"/>
      <c r="Z15" s="63"/>
    </row>
    <row r="16" spans="1:26" ht="21.75" customHeight="1" x14ac:dyDescent="0.35">
      <c r="A16" s="60">
        <v>11</v>
      </c>
      <c r="B16" s="79">
        <v>5</v>
      </c>
      <c r="C16" s="39">
        <f t="array" ref="C16:D16">VLOOKUP(A16,'M. List'!$A$5:$E$124,{3,4},0)</f>
        <v>0</v>
      </c>
      <c r="D16" s="105" t="str">
        <v>T2</v>
      </c>
      <c r="E16" s="40"/>
      <c r="F16" s="283"/>
      <c r="G16" s="277">
        <f>IF((IF(F16-F$5&lt;=0,0,IF(F16-F$5&gt;24, -12, CEILING(-0.5*(F16-F$5),-0.5))))&lt;(-E16-E17),-(E16+E17),IF(F16-F$5&lt;=0,0,IF(F16-F$5&gt;24, -12, CEILING(-0.5*(F16-F$5),-0.5))))</f>
        <v>0</v>
      </c>
      <c r="H16" s="40"/>
      <c r="I16" s="127"/>
      <c r="J16" s="82">
        <f>IF((IF(I16-I$5&lt;=0,0,IF(I16-I$5&gt;24, -12, CEILING(-0.5*(I16-I$5),-0.5))))&lt;(-H16-H17),-(H16+H17),IF(I16-I$5&lt;=0,0,IF(I16-I$5&gt;24, -12, CEILING(-0.5*(I16-I$5),-0.5))))</f>
        <v>0</v>
      </c>
      <c r="K16" s="102">
        <f>E16+H16</f>
        <v>0</v>
      </c>
      <c r="L16" s="114"/>
      <c r="M16" s="115"/>
      <c r="N16" s="104"/>
      <c r="O16" s="63"/>
      <c r="P16" s="63"/>
      <c r="Q16" s="63"/>
      <c r="R16" s="63"/>
      <c r="S16" s="63"/>
      <c r="T16" s="63"/>
      <c r="U16" s="63"/>
      <c r="V16" s="63"/>
      <c r="W16" s="63"/>
      <c r="X16" s="63"/>
      <c r="Y16" s="63"/>
      <c r="Z16" s="63"/>
    </row>
    <row r="17" spans="1:26" ht="21.75" customHeight="1" x14ac:dyDescent="0.35">
      <c r="A17" s="60">
        <v>12</v>
      </c>
      <c r="B17" s="117"/>
      <c r="C17" s="54" t="s">
        <v>18</v>
      </c>
      <c r="D17" s="48"/>
      <c r="E17" s="118">
        <f>SUM(E12:E16)</f>
        <v>0</v>
      </c>
      <c r="F17" s="280"/>
      <c r="G17" s="120">
        <f>G12+G14</f>
        <v>0</v>
      </c>
      <c r="H17" s="49">
        <f>SUM(H12:H16)</f>
        <v>0</v>
      </c>
      <c r="I17" s="119"/>
      <c r="J17" s="120">
        <f>J12+J14</f>
        <v>0</v>
      </c>
      <c r="K17" s="118">
        <f>SUM(K12:K16)</f>
        <v>0</v>
      </c>
      <c r="L17" s="120">
        <f>G17+J17</f>
        <v>0</v>
      </c>
      <c r="M17" s="118">
        <f>K17+L17</f>
        <v>0</v>
      </c>
      <c r="N17" s="121"/>
      <c r="O17" s="63"/>
      <c r="P17" s="63"/>
      <c r="Q17" s="63"/>
      <c r="R17" s="63"/>
      <c r="S17" s="63"/>
      <c r="T17" s="63"/>
      <c r="U17" s="63"/>
      <c r="V17" s="63"/>
      <c r="W17" s="63"/>
      <c r="X17" s="63"/>
      <c r="Y17" s="63"/>
      <c r="Z17" s="63"/>
    </row>
    <row r="18" spans="1:26" ht="21.75" customHeight="1" x14ac:dyDescent="0.35">
      <c r="A18" s="60">
        <v>13</v>
      </c>
      <c r="B18" s="79">
        <v>1</v>
      </c>
      <c r="C18" s="39">
        <f t="array" ref="C18:D18">VLOOKUP(A18,'M. List'!$A$5:$E$124,{3,4},0)</f>
        <v>0</v>
      </c>
      <c r="D18" s="105" t="str">
        <v>T3</v>
      </c>
      <c r="E18" s="40"/>
      <c r="F18" s="276"/>
      <c r="G18" s="277">
        <f>IF((IF(F18-F$5&lt;=0,0,IF(F18-F$5&gt;24, -12, CEILING(-0.5*(F18-F$5),-0.5))))&lt;(-E18-E19),-(E18+E19),IF(F18-F$5&lt;=0,0,IF(F18-F$5&gt;24, -12, CEILING(-0.5*(F18-F$5),-0.5))))</f>
        <v>0</v>
      </c>
      <c r="H18" s="40"/>
      <c r="I18" s="126"/>
      <c r="J18" s="82">
        <f>IF((IF(I18-I$5&lt;=0,0,IF(I18-I$5&gt;24, -12, CEILING(-0.5*(I18-I$5),-0.5))))&lt;(-H18-H19),-(H18+H19),IF(I18-I$5&lt;=0,0,IF(I18-I$5&gt;24, -12, CEILING(-0.5*(I18-I$5),-0.5))))</f>
        <v>0</v>
      </c>
      <c r="K18" s="40">
        <f>E18+H18</f>
        <v>0</v>
      </c>
      <c r="L18" s="84"/>
      <c r="M18" s="130"/>
      <c r="N18" s="104"/>
      <c r="O18" s="63"/>
      <c r="P18" s="63"/>
      <c r="Q18" s="63"/>
      <c r="R18" s="63"/>
      <c r="S18" s="63"/>
      <c r="T18" s="63"/>
      <c r="U18" s="63"/>
      <c r="V18" s="63"/>
      <c r="W18" s="63"/>
      <c r="X18" s="63"/>
      <c r="Y18" s="63"/>
      <c r="Z18" s="63"/>
    </row>
    <row r="19" spans="1:26" ht="21.75" customHeight="1" x14ac:dyDescent="0.35">
      <c r="A19" s="86">
        <v>14</v>
      </c>
      <c r="B19" s="87">
        <v>2</v>
      </c>
      <c r="C19" s="88">
        <f t="array" ref="C19:D19">VLOOKUP(A19,'M. List'!$A$5:$E$124,{3,4},0)</f>
        <v>0</v>
      </c>
      <c r="D19" s="89" t="str">
        <v>T3</v>
      </c>
      <c r="E19" s="40"/>
      <c r="F19" s="452"/>
      <c r="G19" s="277">
        <f>IF((IF(F19-F$5&lt;=0,0,IF(F19-F$5&gt;24, -12, CEILING(-0.5*(F19-F$5),-0.5))))&lt;(-E19-E20),-(E19+E20),IF(F19-F$5&lt;=0,0,IF(F19-F$5&gt;24, -12, CEILING(-0.5*(F19-F$5),-0.5))))</f>
        <v>0</v>
      </c>
      <c r="H19" s="40"/>
      <c r="I19" s="440"/>
      <c r="J19" s="91">
        <f>IF((IF(I19-I$5&lt;=0,0,IF(I19-I$5&gt;24, -12, CEILING(-0.5*(I19-I$5),-0.5))))&lt;(-H19-H20),-(H19+H20),IF(I19-I$5&lt;=0,0,IF(I19-I$5&gt;24, -12, CEILING(-0.5*(I19-I$5),-0.5))))</f>
        <v>0</v>
      </c>
      <c r="K19" s="93">
        <f>E19+H19</f>
        <v>0</v>
      </c>
      <c r="L19" s="94"/>
      <c r="M19" s="108"/>
      <c r="N19" s="96"/>
      <c r="O19" s="63"/>
      <c r="P19" s="63"/>
      <c r="Q19" s="63"/>
      <c r="R19" s="63"/>
      <c r="S19" s="63"/>
      <c r="T19" s="63"/>
      <c r="U19" s="63"/>
      <c r="V19" s="63"/>
      <c r="W19" s="63"/>
      <c r="X19" s="63"/>
      <c r="Y19" s="63"/>
      <c r="Z19" s="63"/>
    </row>
    <row r="20" spans="1:26" ht="21.75" customHeight="1" x14ac:dyDescent="0.35">
      <c r="A20" s="60">
        <v>15</v>
      </c>
      <c r="B20" s="97">
        <v>3</v>
      </c>
      <c r="C20" s="98">
        <f t="array" ref="C20:D20">VLOOKUP(A20,'M. List'!$A$5:$E$124,{3,4},0)</f>
        <v>0</v>
      </c>
      <c r="D20" s="80" t="str">
        <v>T3</v>
      </c>
      <c r="E20" s="40"/>
      <c r="F20" s="454"/>
      <c r="G20" s="277">
        <f>IF((IF(F20-F$5&lt;=0,0,IF(F20-F$5&gt;24, -12, CEILING(-0.5*(F20-F$5),-0.5))))&lt;(-E20-E21),-(E20+E21),IF(F20-F$5&lt;=0,0,IF(F20-F$5&gt;24, -12, CEILING(-0.5*(F20-F$5),-0.5))))</f>
        <v>0</v>
      </c>
      <c r="H20" s="40"/>
      <c r="I20" s="443"/>
      <c r="J20" s="100">
        <f>IF((IF(I20-I$5&lt;=0,0,IF(I20-I$5&gt;24, -12, CEILING(-0.5*(I20-I$5),-0.5))))&lt;(-H20-H21),-(H20+H21),IF(I20-I$5&lt;=0,0,IF(I20-I$5&gt;24, -12, CEILING(-0.5*(I20-I$5),-0.5))))</f>
        <v>0</v>
      </c>
      <c r="K20" s="102">
        <f>E20+H20</f>
        <v>0</v>
      </c>
      <c r="L20" s="94"/>
      <c r="M20" s="95"/>
      <c r="N20" s="97"/>
      <c r="O20" s="63"/>
      <c r="P20" s="63"/>
      <c r="Q20" s="63"/>
      <c r="R20" s="63"/>
      <c r="S20" s="63"/>
      <c r="T20" s="63"/>
      <c r="U20" s="63"/>
      <c r="V20" s="63"/>
      <c r="W20" s="63"/>
      <c r="X20" s="63"/>
      <c r="Y20" s="63"/>
      <c r="Z20" s="63"/>
    </row>
    <row r="21" spans="1:26" ht="21.75" customHeight="1" x14ac:dyDescent="0.35">
      <c r="A21" s="60">
        <v>16</v>
      </c>
      <c r="B21" s="104">
        <v>4</v>
      </c>
      <c r="C21" s="39">
        <f t="array" ref="C21:D21">VLOOKUP(A21,'M. List'!$A$5:$E$124,{3,4},0)</f>
        <v>0</v>
      </c>
      <c r="D21" s="105" t="str">
        <v>T3</v>
      </c>
      <c r="E21" s="40"/>
      <c r="F21" s="281"/>
      <c r="G21" s="277">
        <f>IF((IF(F21-F$5&lt;=0,0,IF(F21-F$5&gt;24, -12, CEILING(-0.5*(F21-F$5),-0.5))))&lt;(-E21-E22),-(E21+E22),IF(F21-F$5&lt;=0,0,IF(F21-F$5&gt;24, -12, CEILING(-0.5*(F21-F$5),-0.5))))</f>
        <v>0</v>
      </c>
      <c r="H21" s="40"/>
      <c r="I21" s="101"/>
      <c r="J21" s="82">
        <f>IF((IF(I21-I$5&lt;=0,0,IF(I21-I$5&gt;24, -12, CEILING(-0.5*(I21-I$5),-0.5))))&lt;(-H21-H22),-(H21+H22),IF(I21-I$5&lt;=0,0,IF(I21-I$5&gt;24, -12, CEILING(-0.5*(I21-I$5),-0.5))))</f>
        <v>0</v>
      </c>
      <c r="K21" s="40">
        <f>E21+H21</f>
        <v>0</v>
      </c>
      <c r="L21" s="94"/>
      <c r="M21" s="108"/>
      <c r="N21" s="104"/>
      <c r="O21" s="63"/>
      <c r="P21" s="63"/>
      <c r="Q21" s="63"/>
      <c r="R21" s="63"/>
      <c r="S21" s="63"/>
      <c r="T21" s="63"/>
      <c r="U21" s="63"/>
      <c r="V21" s="63"/>
      <c r="W21" s="63"/>
      <c r="X21" s="63"/>
      <c r="Y21" s="63"/>
      <c r="Z21" s="63"/>
    </row>
    <row r="22" spans="1:26" ht="21.75" customHeight="1" x14ac:dyDescent="0.35">
      <c r="A22" s="60">
        <v>17</v>
      </c>
      <c r="B22" s="79">
        <v>5</v>
      </c>
      <c r="C22" s="39">
        <f t="array" ref="C22:D22">VLOOKUP(A22,'M. List'!$A$5:$E$124,{3,4},0)</f>
        <v>0</v>
      </c>
      <c r="D22" s="105" t="str">
        <v>T3</v>
      </c>
      <c r="E22" s="40"/>
      <c r="F22" s="283"/>
      <c r="G22" s="277">
        <f>IF((IF(F22-F$5&lt;=0,0,IF(F22-F$5&gt;24, -12, CEILING(-0.5*(F22-F$5),-0.5))))&lt;(-E22-E23),-(E22+E23),IF(F22-F$5&lt;=0,0,IF(F22-F$5&gt;24, -12, CEILING(-0.5*(F22-F$5),-0.5))))</f>
        <v>0</v>
      </c>
      <c r="H22" s="40"/>
      <c r="I22" s="127"/>
      <c r="J22" s="82">
        <f>IF((IF(I22-I$5&lt;=0,0,IF(I22-I$5&gt;24, -12, CEILING(-0.5*(I22-I$5),-0.5))))&lt;(-H22-H23),-(H22+H23),IF(I22-I$5&lt;=0,0,IF(I22-I$5&gt;24, -12, CEILING(-0.5*(I22-I$5),-0.5))))</f>
        <v>0</v>
      </c>
      <c r="K22" s="102">
        <f>E22+H22</f>
        <v>0</v>
      </c>
      <c r="L22" s="114"/>
      <c r="M22" s="115"/>
      <c r="N22" s="104"/>
      <c r="O22" s="63"/>
      <c r="P22" s="63"/>
      <c r="Q22" s="63"/>
      <c r="R22" s="63"/>
      <c r="S22" s="63"/>
      <c r="T22" s="63"/>
      <c r="U22" s="63"/>
      <c r="V22" s="63"/>
      <c r="W22" s="63"/>
      <c r="X22" s="63"/>
      <c r="Y22" s="63"/>
      <c r="Z22" s="63"/>
    </row>
    <row r="23" spans="1:26" ht="21.75" customHeight="1" x14ac:dyDescent="0.35">
      <c r="A23" s="60">
        <v>18</v>
      </c>
      <c r="B23" s="117"/>
      <c r="C23" s="54" t="s">
        <v>18</v>
      </c>
      <c r="D23" s="48"/>
      <c r="E23" s="118">
        <f>SUM(E18:E22)</f>
        <v>0</v>
      </c>
      <c r="F23" s="280"/>
      <c r="G23" s="120">
        <f>G18+G20</f>
        <v>0</v>
      </c>
      <c r="H23" s="49">
        <f>SUM(H18:H22)</f>
        <v>0</v>
      </c>
      <c r="I23" s="119"/>
      <c r="J23" s="120">
        <f>J18+J20</f>
        <v>0</v>
      </c>
      <c r="K23" s="118">
        <f>SUM(K18:K22)</f>
        <v>0</v>
      </c>
      <c r="L23" s="120">
        <f>G23+J23</f>
        <v>0</v>
      </c>
      <c r="M23" s="118">
        <f>K23+L23</f>
        <v>0</v>
      </c>
      <c r="N23" s="121"/>
      <c r="O23" s="63"/>
      <c r="P23" s="63"/>
      <c r="Q23" s="63"/>
      <c r="R23" s="63"/>
      <c r="S23" s="63"/>
      <c r="T23" s="63"/>
      <c r="U23" s="63"/>
      <c r="V23" s="63"/>
      <c r="W23" s="63"/>
      <c r="X23" s="63"/>
      <c r="Y23" s="63"/>
      <c r="Z23" s="63"/>
    </row>
    <row r="24" spans="1:26" ht="21.75" customHeight="1" x14ac:dyDescent="0.35">
      <c r="A24" s="60">
        <v>19</v>
      </c>
      <c r="B24" s="79">
        <v>1</v>
      </c>
      <c r="C24" s="39">
        <f t="array" ref="C24:D24">VLOOKUP(A24,'M. List'!$A$5:$E$124,{3,4},0)</f>
        <v>0</v>
      </c>
      <c r="D24" s="105" t="str">
        <v>T4</v>
      </c>
      <c r="E24" s="40"/>
      <c r="F24" s="453"/>
      <c r="G24" s="277">
        <f>IF((IF(F24-F$5&lt;=0,0,IF(F24-F$5&gt;24, -12, CEILING(-0.5*(F24-F$5),-0.5))))&lt;(-E24-E25),-(E24+E25),IF(F24-F$5&lt;=0,0,IF(F24-F$5&gt;24, -12, CEILING(-0.5*(F24-F$5),-0.5))))</f>
        <v>0</v>
      </c>
      <c r="H24" s="40"/>
      <c r="I24" s="441"/>
      <c r="J24" s="82">
        <f>IF((IF(I24-I$5&lt;=0,0,IF(I24-I$5&gt;24, -12, CEILING(-0.5*(I24-I$5),-0.5))))&lt;(-H24-H25),-(H24+H25),IF(I24-I$5&lt;=0,0,IF(I24-I$5&gt;24, -12, CEILING(-0.5*(I24-I$5),-0.5))))</f>
        <v>0</v>
      </c>
      <c r="K24" s="40">
        <f>E24+H24</f>
        <v>0</v>
      </c>
      <c r="L24" s="84"/>
      <c r="M24" s="130"/>
      <c r="N24" s="104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63"/>
      <c r="Z24" s="63"/>
    </row>
    <row r="25" spans="1:26" ht="21.75" customHeight="1" x14ac:dyDescent="0.35">
      <c r="A25" s="86">
        <v>20</v>
      </c>
      <c r="B25" s="87">
        <v>2</v>
      </c>
      <c r="C25" s="88">
        <f t="array" ref="C25:D25">VLOOKUP(A25,'M. List'!$A$5:$E$124,{3,4},0)</f>
        <v>0</v>
      </c>
      <c r="D25" s="89" t="str">
        <v>T4</v>
      </c>
      <c r="E25" s="40"/>
      <c r="F25" s="452"/>
      <c r="G25" s="277">
        <f>IF((IF(F25-F$5&lt;=0,0,IF(F25-F$5&gt;24, -12, CEILING(-0.5*(F25-F$5),-0.5))))&lt;(-E25-E26),-(E25+E26),IF(F25-F$5&lt;=0,0,IF(F25-F$5&gt;24, -12, CEILING(-0.5*(F25-F$5),-0.5))))</f>
        <v>0</v>
      </c>
      <c r="H25" s="40"/>
      <c r="I25" s="440"/>
      <c r="J25" s="91">
        <f>IF((IF(I25-I$5&lt;=0,0,IF(I25-I$5&gt;24, -12, CEILING(-0.5*(I25-I$5),-0.5))))&lt;(-H25-H26),-(H25+H26),IF(I25-I$5&lt;=0,0,IF(I25-I$5&gt;24, -12, CEILING(-0.5*(I25-I$5),-0.5))))</f>
        <v>0</v>
      </c>
      <c r="K25" s="93">
        <f>E25+H25</f>
        <v>0</v>
      </c>
      <c r="L25" s="94"/>
      <c r="M25" s="108"/>
      <c r="N25" s="96"/>
      <c r="O25" s="63"/>
      <c r="P25" s="63"/>
      <c r="Q25" s="63"/>
      <c r="R25" s="63"/>
      <c r="S25" s="63"/>
      <c r="T25" s="63"/>
      <c r="U25" s="63"/>
      <c r="V25" s="63"/>
      <c r="W25" s="63"/>
      <c r="X25" s="63"/>
      <c r="Y25" s="63"/>
      <c r="Z25" s="63"/>
    </row>
    <row r="26" spans="1:26" ht="21.75" customHeight="1" x14ac:dyDescent="0.35">
      <c r="A26" s="60">
        <v>21</v>
      </c>
      <c r="B26" s="97">
        <v>3</v>
      </c>
      <c r="C26" s="98">
        <f t="array" ref="C26:D26">VLOOKUP(A26,'M. List'!$A$5:$E$124,{3,4},0)</f>
        <v>0</v>
      </c>
      <c r="D26" s="80" t="str">
        <v>T4</v>
      </c>
      <c r="E26" s="40"/>
      <c r="F26" s="281"/>
      <c r="G26" s="277">
        <f>IF((IF(F26-F$5&lt;=0,0,IF(F26-F$5&gt;24, -12, CEILING(-0.5*(F26-F$5),-0.5))))&lt;(-E26-E27),-(E26+E27),IF(F26-F$5&lt;=0,0,IF(F26-F$5&gt;24, -12, CEILING(-0.5*(F26-F$5),-0.5))))</f>
        <v>0</v>
      </c>
      <c r="H26" s="40"/>
      <c r="I26" s="101"/>
      <c r="J26" s="100">
        <f>IF((IF(I26-I$5&lt;=0,0,IF(I26-I$5&gt;24, -12, CEILING(-0.5*(I26-I$5),-0.5))))&lt;(-H26-H27),-(H26+H27),IF(I26-I$5&lt;=0,0,IF(I26-I$5&gt;24, -12, CEILING(-0.5*(I26-I$5),-0.5))))</f>
        <v>0</v>
      </c>
      <c r="K26" s="102">
        <f>E26+H26</f>
        <v>0</v>
      </c>
      <c r="L26" s="94"/>
      <c r="M26" s="95"/>
      <c r="N26" s="97"/>
      <c r="O26" s="63"/>
      <c r="P26" s="63"/>
      <c r="Q26" s="63"/>
      <c r="R26" s="63"/>
      <c r="S26" s="63"/>
      <c r="T26" s="63"/>
      <c r="U26" s="63"/>
      <c r="V26" s="63"/>
      <c r="W26" s="63"/>
      <c r="X26" s="63"/>
      <c r="Y26" s="63"/>
      <c r="Z26" s="63"/>
    </row>
    <row r="27" spans="1:26" ht="21.75" customHeight="1" x14ac:dyDescent="0.35">
      <c r="A27" s="60">
        <v>22</v>
      </c>
      <c r="B27" s="104">
        <v>4</v>
      </c>
      <c r="C27" s="39">
        <f t="array" ref="C27:D27">VLOOKUP(A27,'M. List'!$A$5:$E$124,{3,4},0)</f>
        <v>0</v>
      </c>
      <c r="D27" s="105" t="str">
        <v>T4</v>
      </c>
      <c r="E27" s="40"/>
      <c r="F27" s="281"/>
      <c r="G27" s="277">
        <f>IF((IF(F27-F$5&lt;=0,0,IF(F27-F$5&gt;24, -12, CEILING(-0.5*(F27-F$5),-0.5))))&lt;(-E27-E28),-(E27+E28),IF(F27-F$5&lt;=0,0,IF(F27-F$5&gt;24, -12, CEILING(-0.5*(F27-F$5),-0.5))))</f>
        <v>0</v>
      </c>
      <c r="H27" s="40"/>
      <c r="I27" s="101"/>
      <c r="J27" s="82">
        <f>IF((IF(I27-I$5&lt;=0,0,IF(I27-I$5&gt;24, -12, CEILING(-0.5*(I27-I$5),-0.5))))&lt;(-H27-H28),-(H27+H28),IF(I27-I$5&lt;=0,0,IF(I27-I$5&gt;24, -12, CEILING(-0.5*(I27-I$5),-0.5))))</f>
        <v>0</v>
      </c>
      <c r="K27" s="40">
        <f>E27+H27</f>
        <v>0</v>
      </c>
      <c r="L27" s="94"/>
      <c r="M27" s="108"/>
      <c r="N27" s="104"/>
      <c r="O27" s="63"/>
      <c r="P27" s="63"/>
      <c r="Q27" s="63"/>
      <c r="R27" s="63"/>
      <c r="S27" s="63"/>
      <c r="T27" s="63"/>
      <c r="U27" s="63"/>
      <c r="V27" s="63"/>
      <c r="W27" s="63"/>
      <c r="X27" s="63"/>
      <c r="Y27" s="63"/>
      <c r="Z27" s="63"/>
    </row>
    <row r="28" spans="1:26" ht="21.75" customHeight="1" x14ac:dyDescent="0.35">
      <c r="A28" s="60">
        <v>23</v>
      </c>
      <c r="B28" s="79">
        <v>5</v>
      </c>
      <c r="C28" s="39">
        <f t="array" ref="C28:D28">VLOOKUP(A28,'M. List'!$A$5:$E$124,{3,4},0)</f>
        <v>0</v>
      </c>
      <c r="D28" s="105" t="str">
        <v>T4</v>
      </c>
      <c r="E28" s="40"/>
      <c r="F28" s="283"/>
      <c r="G28" s="277">
        <f>IF((IF(F28-F$5&lt;=0,0,IF(F28-F$5&gt;24, -12, CEILING(-0.5*(F28-F$5),-0.5))))&lt;(-E28-E29),-(E28+E29),IF(F28-F$5&lt;=0,0,IF(F28-F$5&gt;24, -12, CEILING(-0.5*(F28-F$5),-0.5))))</f>
        <v>0</v>
      </c>
      <c r="H28" s="40"/>
      <c r="I28" s="127"/>
      <c r="J28" s="82">
        <f>IF((IF(I28-I$5&lt;=0,0,IF(I28-I$5&gt;24, -12, CEILING(-0.5*(I28-I$5),-0.5))))&lt;(-H28-H29),-(H28+H29),IF(I28-I$5&lt;=0,0,IF(I28-I$5&gt;24, -12, CEILING(-0.5*(I28-I$5),-0.5))))</f>
        <v>0</v>
      </c>
      <c r="K28" s="102">
        <f>E28+H28</f>
        <v>0</v>
      </c>
      <c r="L28" s="114"/>
      <c r="M28" s="115"/>
      <c r="N28" s="104"/>
      <c r="O28" s="63"/>
      <c r="P28" s="63"/>
      <c r="Q28" s="63"/>
      <c r="R28" s="63"/>
      <c r="S28" s="63"/>
      <c r="T28" s="63"/>
      <c r="U28" s="63"/>
      <c r="V28" s="63"/>
      <c r="W28" s="63"/>
      <c r="X28" s="63"/>
      <c r="Y28" s="63"/>
      <c r="Z28" s="63"/>
    </row>
    <row r="29" spans="1:26" ht="21.75" customHeight="1" x14ac:dyDescent="0.35">
      <c r="A29" s="60">
        <v>24</v>
      </c>
      <c r="B29" s="117"/>
      <c r="C29" s="54" t="s">
        <v>18</v>
      </c>
      <c r="D29" s="48"/>
      <c r="E29" s="118">
        <f>SUM(E24:E28)</f>
        <v>0</v>
      </c>
      <c r="F29" s="280"/>
      <c r="G29" s="120">
        <f>G24+G26</f>
        <v>0</v>
      </c>
      <c r="H29" s="49">
        <f>SUM(H24:H28)</f>
        <v>0</v>
      </c>
      <c r="I29" s="119"/>
      <c r="J29" s="120">
        <f>J24+J26</f>
        <v>0</v>
      </c>
      <c r="K29" s="118">
        <f>SUM(K24:K28)</f>
        <v>0</v>
      </c>
      <c r="L29" s="120">
        <f>G29+J29</f>
        <v>0</v>
      </c>
      <c r="M29" s="118">
        <f>K29+L29</f>
        <v>0</v>
      </c>
      <c r="N29" s="121"/>
      <c r="O29" s="63"/>
      <c r="P29" s="63"/>
      <c r="Q29" s="63"/>
      <c r="R29" s="63"/>
      <c r="S29" s="63"/>
      <c r="T29" s="63"/>
      <c r="U29" s="63"/>
      <c r="V29" s="63"/>
      <c r="W29" s="63"/>
      <c r="X29" s="63"/>
      <c r="Y29" s="63"/>
      <c r="Z29" s="63"/>
    </row>
    <row r="30" spans="1:26" ht="21.75" customHeight="1" x14ac:dyDescent="0.35">
      <c r="A30" s="60">
        <v>27</v>
      </c>
      <c r="B30" s="79">
        <v>1</v>
      </c>
      <c r="C30" s="39">
        <f t="array" ref="C30:D30">VLOOKUP(A30,'M. List'!$A$5:$E$124,{3,4},0)</f>
        <v>0</v>
      </c>
      <c r="D30" s="105" t="str">
        <v>T5</v>
      </c>
      <c r="E30" s="40"/>
      <c r="F30" s="453"/>
      <c r="G30" s="277">
        <f>IF((IF(F30-F$5&lt;=0,0,IF(F30-F$5&gt;24, -12, CEILING(-0.5*(F30-F$5),-0.5))))&lt;(-E30-E31),-(E30+E31),IF(F30-F$5&lt;=0,0,IF(F30-F$5&gt;24, -12, CEILING(-0.5*(F30-F$5),-0.5))))</f>
        <v>0</v>
      </c>
      <c r="H30" s="40"/>
      <c r="I30" s="441"/>
      <c r="J30" s="82">
        <f>IF((IF(I30-I$5&lt;=0,0,IF(I30-I$5&gt;24, -12, CEILING(-0.5*(I30-I$5),-0.5))))&lt;(-H30-H31),-(H30+H31),IF(I30-I$5&lt;=0,0,IF(I30-I$5&gt;24, -12, CEILING(-0.5*(I30-I$5),-0.5))))</f>
        <v>0</v>
      </c>
      <c r="K30" s="40">
        <f>E30+H30</f>
        <v>0</v>
      </c>
      <c r="L30" s="84"/>
      <c r="M30" s="130"/>
      <c r="N30" s="104"/>
      <c r="O30" s="63"/>
      <c r="P30" s="63"/>
      <c r="Q30" s="63"/>
      <c r="R30" s="63"/>
      <c r="S30" s="63"/>
      <c r="T30" s="63"/>
      <c r="U30" s="63"/>
      <c r="V30" s="63"/>
      <c r="W30" s="63"/>
      <c r="X30" s="63"/>
      <c r="Y30" s="63"/>
      <c r="Z30" s="63"/>
    </row>
    <row r="31" spans="1:26" ht="21.75" customHeight="1" x14ac:dyDescent="0.35">
      <c r="A31" s="86">
        <v>25</v>
      </c>
      <c r="B31" s="87">
        <v>2</v>
      </c>
      <c r="C31" s="88">
        <f t="array" ref="C31:D31">VLOOKUP(A31,'M. List'!$A$5:$E$124,{3,4},0)</f>
        <v>0</v>
      </c>
      <c r="D31" s="89" t="str">
        <v>T5</v>
      </c>
      <c r="E31" s="40"/>
      <c r="F31" s="659"/>
      <c r="G31" s="277">
        <f>IF((IF(F31-F$5&lt;=0,0,IF(F31-F$5&gt;24, -12, CEILING(-0.5*(F31-F$5),-0.5))))&lt;(-E31-E32),-(E31+E32),IF(F31-F$5&lt;=0,0,IF(F31-F$5&gt;24, -12, CEILING(-0.5*(F31-F$5),-0.5))))</f>
        <v>0</v>
      </c>
      <c r="H31" s="40"/>
      <c r="I31" s="656"/>
      <c r="J31" s="91">
        <f>IF((IF(I31-I$5&lt;=0,0,IF(I31-I$5&gt;24, -12, CEILING(-0.5*(I31-I$5),-0.5))))&lt;(-H31-H32),-(H31+H32),IF(I31-I$5&lt;=0,0,IF(I31-I$5&gt;24, -12, CEILING(-0.5*(I31-I$5),-0.5))))</f>
        <v>0</v>
      </c>
      <c r="K31" s="93">
        <f>E31+H31</f>
        <v>0</v>
      </c>
      <c r="L31" s="94"/>
      <c r="M31" s="95"/>
      <c r="N31" s="96"/>
      <c r="O31" s="63"/>
      <c r="P31" s="63"/>
      <c r="Q31" s="63"/>
      <c r="R31" s="63"/>
      <c r="S31" s="63"/>
      <c r="T31" s="63"/>
      <c r="U31" s="63"/>
      <c r="V31" s="63"/>
      <c r="W31" s="63"/>
      <c r="X31" s="63"/>
      <c r="Y31" s="63"/>
      <c r="Z31" s="63"/>
    </row>
    <row r="32" spans="1:26" ht="21.75" customHeight="1" x14ac:dyDescent="0.35">
      <c r="A32" s="60">
        <v>28</v>
      </c>
      <c r="B32" s="97">
        <v>3</v>
      </c>
      <c r="C32" s="98">
        <f t="array" ref="C32:D32">VLOOKUP(A32,'M. List'!$A$5:$E$124,{3,4},0)</f>
        <v>0</v>
      </c>
      <c r="D32" s="80" t="str">
        <v>T5</v>
      </c>
      <c r="E32" s="40"/>
      <c r="F32" s="281"/>
      <c r="G32" s="277">
        <f>IF((IF(F32-F$5&lt;=0,0,IF(F32-F$5&gt;24, -12, CEILING(-0.5*(F32-F$5),-0.5))))&lt;(-E32-E33),-(E32+E33),IF(F32-F$5&lt;=0,0,IF(F32-F$5&gt;24, -12, CEILING(-0.5*(F32-F$5),-0.5))))</f>
        <v>0</v>
      </c>
      <c r="H32" s="40"/>
      <c r="I32" s="101"/>
      <c r="J32" s="100">
        <f>IF((IF(I32-I$5&lt;=0,0,IF(I32-I$5&gt;24, -12, CEILING(-0.5*(I32-I$5),-0.5))))&lt;(-H32-H33),-(H32+H33),IF(I32-I$5&lt;=0,0,IF(I32-I$5&gt;24, -12, CEILING(-0.5*(I32-I$5),-0.5))))</f>
        <v>0</v>
      </c>
      <c r="K32" s="102">
        <f>E32+H32</f>
        <v>0</v>
      </c>
      <c r="L32" s="94"/>
      <c r="M32" s="108"/>
      <c r="N32" s="97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63"/>
      <c r="Z32" s="63"/>
    </row>
    <row r="33" spans="1:26" ht="21.75" customHeight="1" x14ac:dyDescent="0.35">
      <c r="A33" s="60">
        <v>26</v>
      </c>
      <c r="B33" s="104">
        <v>4</v>
      </c>
      <c r="C33" s="39">
        <f t="array" ref="C33:D33">VLOOKUP(A33,'M. List'!$A$5:$E$124,{3,4},0)</f>
        <v>0</v>
      </c>
      <c r="D33" s="105" t="str">
        <v>T5</v>
      </c>
      <c r="E33" s="40"/>
      <c r="F33" s="457"/>
      <c r="G33" s="277">
        <f>IF((IF(F33-F$5&lt;=0,0,IF(F33-F$5&gt;24, -12, CEILING(-0.5*(F33-F$5),-0.5))))&lt;(-E33-E34),-(E33+E34),IF(F33-F$5&lt;=0,0,IF(F33-F$5&gt;24, -12, CEILING(-0.5*(F33-F$5),-0.5))))</f>
        <v>0</v>
      </c>
      <c r="H33" s="40"/>
      <c r="I33" s="442"/>
      <c r="J33" s="82">
        <f>IF((IF(I33-I$5&lt;=0,0,IF(I33-I$5&gt;24, -12, CEILING(-0.5*(I33-I$5),-0.5))))&lt;(-H33-H34),-(H33+H34),IF(I33-I$5&lt;=0,0,IF(I33-I$5&gt;24, -12, CEILING(-0.5*(I33-I$5),-0.5))))</f>
        <v>0</v>
      </c>
      <c r="K33" s="40">
        <f>E33+H33</f>
        <v>0</v>
      </c>
      <c r="L33" s="94"/>
      <c r="M33" s="108"/>
      <c r="N33" s="104"/>
      <c r="O33" s="63"/>
      <c r="P33" s="63"/>
      <c r="Q33" s="63"/>
      <c r="R33" s="63"/>
      <c r="S33" s="63"/>
      <c r="T33" s="63"/>
      <c r="U33" s="63"/>
      <c r="V33" s="63"/>
      <c r="W33" s="63"/>
      <c r="X33" s="63"/>
      <c r="Y33" s="63"/>
      <c r="Z33" s="63"/>
    </row>
    <row r="34" spans="1:26" ht="21.75" customHeight="1" x14ac:dyDescent="0.35">
      <c r="A34" s="60">
        <v>29</v>
      </c>
      <c r="B34" s="79">
        <v>5</v>
      </c>
      <c r="C34" s="39">
        <f t="array" ref="C34:D34">VLOOKUP(A34,'M. List'!$A$5:$E$124,{3,4},0)</f>
        <v>0</v>
      </c>
      <c r="D34" s="105" t="str">
        <v>T5</v>
      </c>
      <c r="E34" s="40"/>
      <c r="F34" s="283"/>
      <c r="G34" s="277">
        <f>IF((IF(F34-F$5&lt;=0,0,IF(F34-F$5&gt;24, -12, CEILING(-0.5*(F34-F$5),-0.5))))&lt;(-E34-E35),-(E34+E35),IF(F34-F$5&lt;=0,0,IF(F34-F$5&gt;24, -12, CEILING(-0.5*(F34-F$5),-0.5))))</f>
        <v>0</v>
      </c>
      <c r="H34" s="40"/>
      <c r="I34" s="127"/>
      <c r="J34" s="82">
        <f>IF((IF(I34-I$5&lt;=0,0,IF(I34-I$5&gt;24, -12, CEILING(-0.5*(I34-I$5),-0.5))))&lt;(-H34-H35),-(H34+H35),IF(I34-I$5&lt;=0,0,IF(I34-I$5&gt;24, -12, CEILING(-0.5*(I34-I$5),-0.5))))</f>
        <v>0</v>
      </c>
      <c r="K34" s="102">
        <f>E34+H34</f>
        <v>0</v>
      </c>
      <c r="L34" s="114"/>
      <c r="M34" s="115"/>
      <c r="N34" s="104"/>
      <c r="O34" s="63"/>
      <c r="P34" s="63"/>
      <c r="Q34" s="63"/>
      <c r="R34" s="63"/>
      <c r="S34" s="63"/>
      <c r="T34" s="63"/>
      <c r="U34" s="63"/>
      <c r="V34" s="63"/>
      <c r="W34" s="63"/>
      <c r="X34" s="63"/>
      <c r="Y34" s="63"/>
      <c r="Z34" s="63"/>
    </row>
    <row r="35" spans="1:26" ht="21.75" customHeight="1" x14ac:dyDescent="0.35">
      <c r="A35" s="60">
        <v>30</v>
      </c>
      <c r="B35" s="117"/>
      <c r="C35" s="54" t="s">
        <v>18</v>
      </c>
      <c r="D35" s="48"/>
      <c r="E35" s="118">
        <f>SUM(E30:E34)</f>
        <v>0</v>
      </c>
      <c r="F35" s="280"/>
      <c r="G35" s="120">
        <f>G30+G32</f>
        <v>0</v>
      </c>
      <c r="H35" s="49">
        <f>SUM(H30:H34)</f>
        <v>0</v>
      </c>
      <c r="I35" s="119"/>
      <c r="J35" s="120">
        <f>J30+J32</f>
        <v>0</v>
      </c>
      <c r="K35" s="118">
        <f>SUM(K30:K34)</f>
        <v>0</v>
      </c>
      <c r="L35" s="120">
        <f>G35+J35</f>
        <v>0</v>
      </c>
      <c r="M35" s="118">
        <f>K35+L35</f>
        <v>0</v>
      </c>
      <c r="N35" s="121"/>
      <c r="O35" s="63"/>
      <c r="P35" s="63"/>
      <c r="Q35" s="63"/>
      <c r="R35" s="63"/>
      <c r="S35" s="63"/>
      <c r="T35" s="63"/>
      <c r="U35" s="63"/>
      <c r="V35" s="63"/>
      <c r="W35" s="63"/>
      <c r="X35" s="63"/>
      <c r="Y35" s="63"/>
      <c r="Z35" s="63"/>
    </row>
    <row r="36" spans="1:26" ht="21.75" customHeight="1" x14ac:dyDescent="0.35">
      <c r="A36" s="60">
        <v>31</v>
      </c>
      <c r="B36" s="79">
        <v>1</v>
      </c>
      <c r="C36" s="39">
        <f t="array" ref="C36:D36">VLOOKUP(A36,'M. List'!$A$5:$E$124,{3,4},0)</f>
        <v>0</v>
      </c>
      <c r="D36" s="105" t="str">
        <v>T6</v>
      </c>
      <c r="E36" s="40"/>
      <c r="F36" s="276"/>
      <c r="G36" s="277">
        <f>IF((IF(F36-F$5&lt;=0,0,IF(F36-F$5&gt;24, -12, CEILING(-0.5*(F36-F$5),-0.5))))&lt;(-E36-E37),-(E36+E37),IF(F36-F$5&lt;=0,0,IF(F36-F$5&gt;24, -12, CEILING(-0.5*(F36-F$5),-0.5))))</f>
        <v>0</v>
      </c>
      <c r="H36" s="40"/>
      <c r="I36" s="126"/>
      <c r="J36" s="82">
        <f>IF((IF(I36-I$5&lt;=0,0,IF(I36-I$5&gt;24, -12, CEILING(-0.5*(I36-I$5),-0.5))))&lt;(-H36-H37),-(H36+H37),IF(I36-I$5&lt;=0,0,IF(I36-I$5&gt;24, -12, CEILING(-0.5*(I36-I$5),-0.5))))</f>
        <v>0</v>
      </c>
      <c r="K36" s="40">
        <f>E36+H36</f>
        <v>0</v>
      </c>
      <c r="L36" s="84"/>
      <c r="M36" s="130"/>
      <c r="N36" s="104"/>
      <c r="O36" s="63"/>
      <c r="P36" s="63"/>
      <c r="Q36" s="63"/>
      <c r="R36" s="63"/>
      <c r="S36" s="63"/>
      <c r="T36" s="63"/>
      <c r="U36" s="63"/>
      <c r="V36" s="63"/>
      <c r="W36" s="63"/>
      <c r="X36" s="63"/>
      <c r="Y36" s="63"/>
      <c r="Z36" s="63"/>
    </row>
    <row r="37" spans="1:26" ht="21.75" customHeight="1" x14ac:dyDescent="0.35">
      <c r="A37" s="86">
        <v>32</v>
      </c>
      <c r="B37" s="87">
        <v>2</v>
      </c>
      <c r="C37" s="88">
        <f t="array" ref="C37:D37">VLOOKUP(A37,'M. List'!$A$5:$E$124,{3,4},0)</f>
        <v>0</v>
      </c>
      <c r="D37" s="89" t="str">
        <v>T6</v>
      </c>
      <c r="E37" s="40"/>
      <c r="F37" s="452"/>
      <c r="G37" s="277">
        <f>IF((IF(F37-F$5&lt;=0,0,IF(F37-F$5&gt;24, -12, CEILING(-0.5*(F37-F$5),-0.5))))&lt;(-E37-E38),-(E37+E38),IF(F37-F$5&lt;=0,0,IF(F37-F$5&gt;24, -12, CEILING(-0.5*(F37-F$5),-0.5))))</f>
        <v>0</v>
      </c>
      <c r="H37" s="40"/>
      <c r="I37" s="440"/>
      <c r="J37" s="91">
        <f>IF((IF(I37-I$5&lt;=0,0,IF(I37-I$5&gt;24, -12, CEILING(-0.5*(I37-I$5),-0.5))))&lt;(-H37-H38),-(H37+H38),IF(I37-I$5&lt;=0,0,IF(I37-I$5&gt;24, -12, CEILING(-0.5*(I37-I$5),-0.5))))</f>
        <v>0</v>
      </c>
      <c r="K37" s="93">
        <f>E37+H37</f>
        <v>0</v>
      </c>
      <c r="L37" s="94"/>
      <c r="M37" s="108"/>
      <c r="N37" s="96"/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63"/>
      <c r="Z37" s="63"/>
    </row>
    <row r="38" spans="1:26" ht="21.75" customHeight="1" x14ac:dyDescent="0.35">
      <c r="A38" s="60">
        <v>33</v>
      </c>
      <c r="B38" s="97">
        <v>3</v>
      </c>
      <c r="C38" s="98">
        <f t="array" ref="C38:D38">VLOOKUP(A38,'M. List'!$A$5:$E$124,{3,4},0)</f>
        <v>0</v>
      </c>
      <c r="D38" s="80" t="str">
        <v>T6</v>
      </c>
      <c r="E38" s="40"/>
      <c r="F38" s="281"/>
      <c r="G38" s="277">
        <f>IF((IF(F38-F$5&lt;=0,0,IF(F38-F$5&gt;24, -12, CEILING(-0.5*(F38-F$5),-0.5))))&lt;(-E38-E39),-(E38+E39),IF(F38-F$5&lt;=0,0,IF(F38-F$5&gt;24, -12, CEILING(-0.5*(F38-F$5),-0.5))))</f>
        <v>0</v>
      </c>
      <c r="H38" s="40"/>
      <c r="I38" s="101"/>
      <c r="J38" s="100">
        <f>IF((IF(I38-I$5&lt;=0,0,IF(I38-I$5&gt;24, -12, CEILING(-0.5*(I38-I$5),-0.5))))&lt;(-H38-H39),-(H38+H39),IF(I38-I$5&lt;=0,0,IF(I38-I$5&gt;24, -12, CEILING(-0.5*(I38-I$5),-0.5))))</f>
        <v>0</v>
      </c>
      <c r="K38" s="102">
        <f>E38+H38</f>
        <v>0</v>
      </c>
      <c r="L38" s="94"/>
      <c r="M38" s="95"/>
      <c r="N38" s="97"/>
      <c r="O38" s="63"/>
      <c r="P38" s="63"/>
      <c r="Q38" s="63"/>
      <c r="R38" s="63"/>
      <c r="S38" s="63"/>
      <c r="T38" s="63"/>
      <c r="U38" s="63"/>
      <c r="V38" s="63"/>
      <c r="W38" s="63"/>
      <c r="X38" s="63"/>
      <c r="Y38" s="63"/>
      <c r="Z38" s="63"/>
    </row>
    <row r="39" spans="1:26" ht="21.75" customHeight="1" x14ac:dyDescent="0.35">
      <c r="A39" s="60">
        <v>34</v>
      </c>
      <c r="B39" s="104">
        <v>4</v>
      </c>
      <c r="C39" s="39">
        <f t="array" ref="C39:D39">VLOOKUP(A39,'M. List'!$A$5:$E$124,{3,4},0)</f>
        <v>0</v>
      </c>
      <c r="D39" s="105" t="str">
        <v>T6</v>
      </c>
      <c r="E39" s="40"/>
      <c r="F39" s="281"/>
      <c r="G39" s="277">
        <f>IF((IF(F39-F$5&lt;=0,0,IF(F39-F$5&gt;24, -12, CEILING(-0.5*(F39-F$5),-0.5))))&lt;(-E39-E40),-(E39+E40),IF(F39-F$5&lt;=0,0,IF(F39-F$5&gt;24, -12, CEILING(-0.5*(F39-F$5),-0.5))))</f>
        <v>0</v>
      </c>
      <c r="H39" s="40"/>
      <c r="I39" s="101"/>
      <c r="J39" s="82">
        <f>IF((IF(I39-I$5&lt;=0,0,IF(I39-I$5&gt;24, -12, CEILING(-0.5*(I39-I$5),-0.5))))&lt;(-H39-H40),-(H39+H40),IF(I39-I$5&lt;=0,0,IF(I39-I$5&gt;24, -12, CEILING(-0.5*(I39-I$5),-0.5))))</f>
        <v>0</v>
      </c>
      <c r="K39" s="40">
        <f>E39+H39</f>
        <v>0</v>
      </c>
      <c r="L39" s="94"/>
      <c r="M39" s="108"/>
      <c r="N39" s="104"/>
      <c r="O39" s="63"/>
      <c r="P39" s="63"/>
      <c r="Q39" s="63"/>
      <c r="R39" s="63"/>
      <c r="S39" s="63"/>
      <c r="T39" s="63"/>
      <c r="U39" s="63"/>
      <c r="V39" s="63"/>
      <c r="W39" s="63"/>
      <c r="X39" s="63"/>
      <c r="Y39" s="63"/>
      <c r="Z39" s="63"/>
    </row>
    <row r="40" spans="1:26" ht="21.75" customHeight="1" x14ac:dyDescent="0.35">
      <c r="A40" s="60">
        <v>35</v>
      </c>
      <c r="B40" s="79">
        <v>5</v>
      </c>
      <c r="C40" s="39">
        <f t="array" ref="C40:D40">VLOOKUP(A40,'M. List'!$A$5:$E$124,{3,4},0)</f>
        <v>0</v>
      </c>
      <c r="D40" s="105" t="str">
        <v>T6</v>
      </c>
      <c r="E40" s="40"/>
      <c r="F40" s="455"/>
      <c r="G40" s="277">
        <f>IF((IF(F40-F$5&lt;=0,0,IF(F40-F$5&gt;24, -12, CEILING(-0.5*(F40-F$5),-0.5))))&lt;(-E40-E41),-(E40+E41),IF(F40-F$5&lt;=0,0,IF(F40-F$5&gt;24, -12, CEILING(-0.5*(F40-F$5),-0.5))))</f>
        <v>0</v>
      </c>
      <c r="H40" s="40"/>
      <c r="I40" s="446"/>
      <c r="J40" s="82">
        <f>IF((IF(I40-I$5&lt;=0,0,IF(I40-I$5&gt;24, -12, CEILING(-0.5*(I40-I$5),-0.5))))&lt;(-H40-H41),-(H40+H41),IF(I40-I$5&lt;=0,0,IF(I40-I$5&gt;24, -12, CEILING(-0.5*(I40-I$5),-0.5))))</f>
        <v>0</v>
      </c>
      <c r="K40" s="102">
        <f>E40+H40</f>
        <v>0</v>
      </c>
      <c r="L40" s="114"/>
      <c r="M40" s="115"/>
      <c r="N40" s="104"/>
      <c r="O40" s="63"/>
      <c r="P40" s="63"/>
      <c r="Q40" s="63"/>
      <c r="R40" s="63"/>
      <c r="S40" s="63"/>
      <c r="T40" s="63"/>
      <c r="U40" s="63"/>
      <c r="V40" s="63"/>
      <c r="W40" s="63"/>
      <c r="X40" s="63"/>
      <c r="Y40" s="63"/>
      <c r="Z40" s="63"/>
    </row>
    <row r="41" spans="1:26" ht="21.75" customHeight="1" x14ac:dyDescent="0.35">
      <c r="A41" s="60">
        <v>36</v>
      </c>
      <c r="B41" s="117"/>
      <c r="C41" s="54" t="s">
        <v>18</v>
      </c>
      <c r="D41" s="48"/>
      <c r="E41" s="118">
        <f>SUM(E36:E40)</f>
        <v>0</v>
      </c>
      <c r="F41" s="280"/>
      <c r="G41" s="120">
        <f>G36+G38</f>
        <v>0</v>
      </c>
      <c r="H41" s="49">
        <f>SUM(H36:H40)</f>
        <v>0</v>
      </c>
      <c r="I41" s="119"/>
      <c r="J41" s="120">
        <f>J36+J38</f>
        <v>0</v>
      </c>
      <c r="K41" s="118">
        <f>SUM(K36:K40)</f>
        <v>0</v>
      </c>
      <c r="L41" s="120">
        <f>G41+J41</f>
        <v>0</v>
      </c>
      <c r="M41" s="118">
        <f>K41+L41</f>
        <v>0</v>
      </c>
      <c r="N41" s="121"/>
      <c r="O41" s="63"/>
      <c r="P41" s="63"/>
      <c r="Q41" s="63"/>
      <c r="R41" s="63"/>
      <c r="S41" s="63"/>
      <c r="T41" s="63"/>
      <c r="U41" s="63"/>
      <c r="V41" s="63"/>
      <c r="W41" s="63"/>
      <c r="X41" s="63"/>
      <c r="Y41" s="63"/>
      <c r="Z41" s="63"/>
    </row>
    <row r="42" spans="1:26" ht="21.75" customHeight="1" x14ac:dyDescent="0.35">
      <c r="A42" s="60">
        <v>39</v>
      </c>
      <c r="B42" s="79">
        <v>1</v>
      </c>
      <c r="C42" s="39">
        <f t="array" ref="C42:D42">VLOOKUP(A42,'M. List'!$A$5:$E$124,{3,4},0)</f>
        <v>0</v>
      </c>
      <c r="D42" s="105" t="str">
        <v>T7</v>
      </c>
      <c r="E42" s="40"/>
      <c r="F42" s="276"/>
      <c r="G42" s="277">
        <f>IF((IF(F42-F$5&lt;=0,0,IF(F42-F$5&gt;24, -12, CEILING(-0.5*(F42-F$5),-0.5))))&lt;(-E42-E43),-(E42+E43),IF(F42-F$5&lt;=0,0,IF(F42-F$5&gt;24, -12, CEILING(-0.5*(F42-F$5),-0.5))))</f>
        <v>0</v>
      </c>
      <c r="H42" s="40"/>
      <c r="I42" s="126"/>
      <c r="J42" s="82">
        <f>IF((IF(I42-I$5&lt;=0,0,IF(I42-I$5&gt;24, -12, CEILING(-0.5*(I42-I$5),-0.5))))&lt;(-H42-H43),-(H42+H43),IF(I42-I$5&lt;=0,0,IF(I42-I$5&gt;24, -12, CEILING(-0.5*(I42-I$5),-0.5))))</f>
        <v>0</v>
      </c>
      <c r="K42" s="40">
        <f>E42+H42</f>
        <v>0</v>
      </c>
      <c r="L42" s="84"/>
      <c r="M42" s="130"/>
      <c r="N42" s="104"/>
      <c r="O42" s="63"/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</row>
    <row r="43" spans="1:26" ht="21.75" customHeight="1" x14ac:dyDescent="0.35">
      <c r="A43" s="86">
        <v>41</v>
      </c>
      <c r="B43" s="87">
        <v>2</v>
      </c>
      <c r="C43" s="88">
        <f t="array" ref="C43:D43">VLOOKUP(A43,'M. List'!$A$5:$E$124,{3,4},0)</f>
        <v>0</v>
      </c>
      <c r="D43" s="89" t="str">
        <v>T7</v>
      </c>
      <c r="E43" s="40"/>
      <c r="F43" s="456"/>
      <c r="G43" s="277">
        <f>IF((IF(F43-F$5&lt;=0,0,IF(F43-F$5&gt;24, -12, CEILING(-0.5*(F43-F$5),-0.5))))&lt;(-E43-E44),-(E43+E44),IF(F43-F$5&lt;=0,0,IF(F43-F$5&gt;24, -12, CEILING(-0.5*(F43-F$5),-0.5))))</f>
        <v>0</v>
      </c>
      <c r="H43" s="40"/>
      <c r="I43" s="450"/>
      <c r="J43" s="91">
        <f>IF((IF(I43-I$5&lt;=0,0,IF(I43-I$5&gt;24, -12, CEILING(-0.5*(I43-I$5),-0.5))))&lt;(-H43-H44),-(H43+H44),IF(I43-I$5&lt;=0,0,IF(I43-I$5&gt;24, -12, CEILING(-0.5*(I43-I$5),-0.5))))</f>
        <v>0</v>
      </c>
      <c r="K43" s="93">
        <f>E43+H43</f>
        <v>0</v>
      </c>
      <c r="L43" s="123"/>
      <c r="M43" s="95"/>
      <c r="N43" s="96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</row>
    <row r="44" spans="1:26" ht="21.75" customHeight="1" x14ac:dyDescent="0.35">
      <c r="A44" s="60">
        <v>38</v>
      </c>
      <c r="B44" s="97">
        <v>3</v>
      </c>
      <c r="C44" s="98">
        <f t="array" ref="C44:D44">VLOOKUP(A44,'M. List'!$A$5:$E$124,{3,4},0)</f>
        <v>0</v>
      </c>
      <c r="D44" s="80" t="str">
        <v>T7</v>
      </c>
      <c r="E44" s="40"/>
      <c r="F44" s="457"/>
      <c r="G44" s="277">
        <f>IF((IF(F44-F$5&lt;=0,0,IF(F44-F$5&gt;24, -12, CEILING(-0.5*(F44-F$5),-0.5))))&lt;(-E44-E45),-(E44+E45),IF(F44-F$5&lt;=0,0,IF(F44-F$5&gt;24, -12, CEILING(-0.5*(F44-F$5),-0.5))))</f>
        <v>0</v>
      </c>
      <c r="H44" s="40"/>
      <c r="I44" s="442"/>
      <c r="J44" s="100">
        <f>IF((IF(I44-I$5&lt;=0,0,IF(I44-I$5&gt;24, -12, CEILING(-0.5*(I44-I$5),-0.5))))&lt;(-H44-H45),-(H44+H45),IF(I44-I$5&lt;=0,0,IF(I44-I$5&gt;24, -12, CEILING(-0.5*(I44-I$5),-0.5))))</f>
        <v>0</v>
      </c>
      <c r="K44" s="102">
        <f>E44+H44</f>
        <v>0</v>
      </c>
      <c r="L44" s="94"/>
      <c r="M44" s="108"/>
      <c r="N44" s="97"/>
      <c r="O44" s="63"/>
      <c r="P44" s="63"/>
      <c r="Q44" s="63"/>
      <c r="R44" s="63"/>
      <c r="S44" s="63"/>
      <c r="T44" s="63"/>
      <c r="U44" s="63"/>
      <c r="V44" s="63"/>
      <c r="W44" s="63"/>
      <c r="X44" s="63"/>
      <c r="Y44" s="63"/>
      <c r="Z44" s="63"/>
    </row>
    <row r="45" spans="1:26" ht="21.75" customHeight="1" x14ac:dyDescent="0.35">
      <c r="A45" s="60">
        <v>37</v>
      </c>
      <c r="B45" s="104">
        <v>4</v>
      </c>
      <c r="C45" s="39">
        <f t="array" ref="C45:D45">VLOOKUP(A45,'M. List'!$A$5:$E$124,{3,4},0)</f>
        <v>0</v>
      </c>
      <c r="D45" s="105" t="str">
        <v>T7</v>
      </c>
      <c r="E45" s="40"/>
      <c r="F45" s="281"/>
      <c r="G45" s="277">
        <f>IF((IF(F45-F$5&lt;=0,0,IF(F45-F$5&gt;24, -12, CEILING(-0.5*(F45-F$5),-0.5))))&lt;(-E45-E46),-(E45+E46),IF(F45-F$5&lt;=0,0,IF(F45-F$5&gt;24, -12, CEILING(-0.5*(F45-F$5),-0.5))))</f>
        <v>0</v>
      </c>
      <c r="H45" s="40"/>
      <c r="I45" s="101"/>
      <c r="J45" s="82">
        <f>IF((IF(I45-I$5&lt;=0,0,IF(I45-I$5&gt;24, -12, CEILING(-0.5*(I45-I$5),-0.5))))&lt;(-H45-H46),-(H45+H46),IF(I45-I$5&lt;=0,0,IF(I45-I$5&gt;24, -12, CEILING(-0.5*(I45-I$5),-0.5))))</f>
        <v>0</v>
      </c>
      <c r="K45" s="40">
        <f>E45+H45</f>
        <v>0</v>
      </c>
      <c r="L45" s="94"/>
      <c r="M45" s="95"/>
      <c r="N45" s="104"/>
      <c r="O45" s="63"/>
      <c r="P45" s="63"/>
      <c r="Q45" s="63"/>
      <c r="R45" s="63"/>
      <c r="S45" s="63"/>
      <c r="T45" s="63"/>
      <c r="U45" s="63"/>
      <c r="V45" s="63"/>
      <c r="W45" s="63"/>
      <c r="X45" s="63"/>
      <c r="Y45" s="63"/>
      <c r="Z45" s="63"/>
    </row>
    <row r="46" spans="1:26" ht="21.75" customHeight="1" x14ac:dyDescent="0.35">
      <c r="A46" s="60">
        <v>40</v>
      </c>
      <c r="B46" s="79">
        <v>5</v>
      </c>
      <c r="C46" s="39">
        <f t="array" ref="C46:D46">VLOOKUP(A46,'M. List'!$A$5:$E$124,{3,4},0)</f>
        <v>0</v>
      </c>
      <c r="D46" s="105" t="str">
        <v>T7</v>
      </c>
      <c r="E46" s="40"/>
      <c r="F46" s="278"/>
      <c r="G46" s="277">
        <f>IF((IF(F46-F$5&lt;=0,0,IF(F46-F$5&gt;24, -12, CEILING(-0.5*(F46-F$5),-0.5))))&lt;(-E46-E47),-(E46+E47),IF(F46-F$5&lt;=0,0,IF(F46-F$5&gt;24, -12, CEILING(-0.5*(F46-F$5),-0.5))))</f>
        <v>0</v>
      </c>
      <c r="H46" s="40"/>
      <c r="I46" s="124"/>
      <c r="J46" s="82">
        <f>IF((IF(I46-I$5&lt;=0,0,IF(I46-I$5&gt;24, -12, CEILING(-0.5*(I46-I$5),-0.5))))&lt;(-H46-H47),-(H46+H47),IF(I46-I$5&lt;=0,0,IF(I46-I$5&gt;24, -12, CEILING(-0.5*(I46-I$5),-0.5))))</f>
        <v>0</v>
      </c>
      <c r="K46" s="102">
        <f>E46+H46</f>
        <v>0</v>
      </c>
      <c r="L46" s="125"/>
      <c r="M46" s="131"/>
      <c r="N46" s="104"/>
      <c r="O46" s="63"/>
      <c r="P46" s="63"/>
      <c r="Q46" s="63"/>
      <c r="R46" s="63"/>
      <c r="S46" s="63"/>
      <c r="T46" s="63"/>
      <c r="U46" s="63"/>
      <c r="V46" s="63"/>
      <c r="W46" s="63"/>
      <c r="X46" s="63"/>
      <c r="Y46" s="63"/>
      <c r="Z46" s="63"/>
    </row>
    <row r="47" spans="1:26" ht="21.75" customHeight="1" x14ac:dyDescent="0.35">
      <c r="A47" s="60">
        <v>42</v>
      </c>
      <c r="B47" s="117"/>
      <c r="C47" s="54" t="s">
        <v>18</v>
      </c>
      <c r="D47" s="48"/>
      <c r="E47" s="118">
        <f>SUM(E42:E46)</f>
        <v>0</v>
      </c>
      <c r="F47" s="280"/>
      <c r="G47" s="120">
        <f>G42+G44</f>
        <v>0</v>
      </c>
      <c r="H47" s="49">
        <f>SUM(H42:H46)</f>
        <v>0</v>
      </c>
      <c r="I47" s="119"/>
      <c r="J47" s="120">
        <f>J42+J44</f>
        <v>0</v>
      </c>
      <c r="K47" s="118">
        <f>SUM(K42:K46)</f>
        <v>0</v>
      </c>
      <c r="L47" s="120">
        <f>G47+J47</f>
        <v>0</v>
      </c>
      <c r="M47" s="118">
        <f>K47+L47</f>
        <v>0</v>
      </c>
      <c r="N47" s="121"/>
      <c r="O47" s="63"/>
      <c r="P47" s="63"/>
      <c r="Q47" s="63"/>
      <c r="R47" s="63"/>
      <c r="S47" s="63"/>
      <c r="T47" s="63"/>
      <c r="U47" s="63"/>
      <c r="V47" s="63"/>
      <c r="W47" s="63"/>
      <c r="X47" s="63"/>
      <c r="Y47" s="63"/>
      <c r="Z47" s="63"/>
    </row>
    <row r="48" spans="1:26" ht="21.75" customHeight="1" x14ac:dyDescent="0.35">
      <c r="A48" s="60">
        <v>43</v>
      </c>
      <c r="B48" s="79">
        <v>1</v>
      </c>
      <c r="C48" s="39">
        <f t="array" ref="C48:D48">VLOOKUP(A48,'M. List'!$A$5:$E$124,{3,4},0)</f>
        <v>0</v>
      </c>
      <c r="D48" s="105" t="str">
        <v>T8</v>
      </c>
      <c r="E48" s="40"/>
      <c r="F48" s="276"/>
      <c r="G48" s="277">
        <f>IF((IF(F48-F$5&lt;=0,0,IF(F48-F$5&gt;24, -12, CEILING(-0.5*(F48-F$5),-0.5))))&lt;(-E48-E49),-(E48+E49),IF(F48-F$5&lt;=0,0,IF(F48-F$5&gt;24, -12, CEILING(-0.5*(F48-F$5),-0.5))))</f>
        <v>0</v>
      </c>
      <c r="H48" s="40"/>
      <c r="I48" s="126"/>
      <c r="J48" s="82">
        <f>IF((IF(I48-I$5&lt;=0,0,IF(I48-I$5&gt;24, -12, CEILING(-0.5*(I48-I$5),-0.5))))&lt;(-H48-H49),-(H48+H49),IF(I48-I$5&lt;=0,0,IF(I48-I$5&gt;24, -12, CEILING(-0.5*(I48-I$5),-0.5))))</f>
        <v>0</v>
      </c>
      <c r="K48" s="40">
        <f>E48+H48</f>
        <v>0</v>
      </c>
      <c r="L48" s="84"/>
      <c r="M48" s="130"/>
      <c r="N48" s="104"/>
      <c r="O48" s="63"/>
      <c r="P48" s="63"/>
      <c r="Q48" s="63"/>
      <c r="R48" s="63"/>
      <c r="S48" s="63"/>
      <c r="T48" s="63"/>
      <c r="U48" s="63"/>
      <c r="V48" s="63"/>
      <c r="W48" s="63"/>
      <c r="X48" s="63"/>
      <c r="Y48" s="63"/>
      <c r="Z48" s="63"/>
    </row>
    <row r="49" spans="1:26" ht="21.75" customHeight="1" x14ac:dyDescent="0.35">
      <c r="A49" s="86">
        <v>44</v>
      </c>
      <c r="B49" s="87">
        <v>2</v>
      </c>
      <c r="C49" s="88">
        <f t="array" ref="C49:D49">VLOOKUP(A49,'M. List'!$A$5:$E$124,{3,4},0)</f>
        <v>0</v>
      </c>
      <c r="D49" s="89" t="str">
        <v>T8</v>
      </c>
      <c r="E49" s="40"/>
      <c r="F49" s="282"/>
      <c r="G49" s="277">
        <f>IF((IF(F49-F$5&lt;=0,0,IF(F49-F$5&gt;24, -12, CEILING(-0.5*(F49-F$5),-0.5))))&lt;(-E49-E50),-(E49+E50),IF(F49-F$5&lt;=0,0,IF(F49-F$5&gt;24, -12, CEILING(-0.5*(F49-F$5),-0.5))))</f>
        <v>0</v>
      </c>
      <c r="H49" s="40"/>
      <c r="I49" s="128"/>
      <c r="J49" s="91">
        <f>IF((IF(I49-I$5&lt;=0,0,IF(I49-I$5&gt;24, -12, CEILING(-0.5*(I49-I$5),-0.5))))&lt;(-H49-H50),-(H49+H50),IF(I49-I$5&lt;=0,0,IF(I49-I$5&gt;24, -12, CEILING(-0.5*(I49-I$5),-0.5))))</f>
        <v>0</v>
      </c>
      <c r="K49" s="93">
        <f>E49+H49</f>
        <v>0</v>
      </c>
      <c r="L49" s="94"/>
      <c r="M49" s="108"/>
      <c r="N49" s="96"/>
      <c r="O49" s="63"/>
      <c r="P49" s="63"/>
      <c r="Q49" s="63"/>
      <c r="R49" s="63"/>
      <c r="S49" s="63"/>
      <c r="T49" s="63"/>
      <c r="U49" s="63"/>
      <c r="V49" s="63"/>
      <c r="W49" s="63"/>
      <c r="X49" s="63"/>
      <c r="Y49" s="63"/>
      <c r="Z49" s="63"/>
    </row>
    <row r="50" spans="1:26" ht="21.75" customHeight="1" x14ac:dyDescent="0.35">
      <c r="A50" s="60">
        <v>45</v>
      </c>
      <c r="B50" s="97">
        <v>3</v>
      </c>
      <c r="C50" s="98">
        <f t="array" ref="C50:D50">VLOOKUP(A50,'M. List'!$A$5:$E$124,{3,4},0)</f>
        <v>0</v>
      </c>
      <c r="D50" s="80" t="str">
        <v>T8</v>
      </c>
      <c r="E50" s="40"/>
      <c r="F50" s="281"/>
      <c r="G50" s="277">
        <f>IF((IF(F50-F$5&lt;=0,0,IF(F50-F$5&gt;24, -12, CEILING(-0.5*(F50-F$5),-0.5))))&lt;(-E50-E51),-(E50+E51),IF(F50-F$5&lt;=0,0,IF(F50-F$5&gt;24, -12, CEILING(-0.5*(F50-F$5),-0.5))))</f>
        <v>0</v>
      </c>
      <c r="H50" s="40"/>
      <c r="I50" s="101"/>
      <c r="J50" s="100">
        <f>IF((IF(I50-I$5&lt;=0,0,IF(I50-I$5&gt;24, -12, CEILING(-0.5*(I50-I$5),-0.5))))&lt;(-H50-H51),-(H50+H51),IF(I50-I$5&lt;=0,0,IF(I50-I$5&gt;24, -12, CEILING(-0.5*(I50-I$5),-0.5))))</f>
        <v>0</v>
      </c>
      <c r="K50" s="102">
        <f>E50+H50</f>
        <v>0</v>
      </c>
      <c r="L50" s="94"/>
      <c r="M50" s="95"/>
      <c r="N50" s="97"/>
      <c r="O50" s="63"/>
      <c r="P50" s="63"/>
      <c r="Q50" s="63"/>
      <c r="R50" s="63"/>
      <c r="S50" s="63"/>
      <c r="T50" s="63"/>
      <c r="U50" s="63"/>
      <c r="V50" s="63"/>
      <c r="W50" s="63"/>
      <c r="X50" s="63"/>
      <c r="Y50" s="63"/>
      <c r="Z50" s="63"/>
    </row>
    <row r="51" spans="1:26" ht="21.75" customHeight="1" x14ac:dyDescent="0.35">
      <c r="A51" s="60">
        <v>46</v>
      </c>
      <c r="B51" s="104">
        <v>4</v>
      </c>
      <c r="C51" s="39">
        <f t="array" ref="C51:D51">VLOOKUP(A51,'M. List'!$A$5:$E$124,{3,4},0)</f>
        <v>0</v>
      </c>
      <c r="D51" s="105" t="str">
        <v>T8</v>
      </c>
      <c r="E51" s="40"/>
      <c r="F51" s="281"/>
      <c r="G51" s="277">
        <f>IF((IF(F51-F$5&lt;=0,0,IF(F51-F$5&gt;24, -12, CEILING(-0.5*(F51-F$5),-0.5))))&lt;(-E51-E52),-(E51+E52),IF(F51-F$5&lt;=0,0,IF(F51-F$5&gt;24, -12, CEILING(-0.5*(F51-F$5),-0.5))))</f>
        <v>0</v>
      </c>
      <c r="H51" s="40"/>
      <c r="I51" s="101"/>
      <c r="J51" s="82">
        <f>IF((IF(I51-I$5&lt;=0,0,IF(I51-I$5&gt;24, -12, CEILING(-0.5*(I51-I$5),-0.5))))&lt;(-H51-H52),-(H51+H52),IF(I51-I$5&lt;=0,0,IF(I51-I$5&gt;24, -12, CEILING(-0.5*(I51-I$5),-0.5))))</f>
        <v>0</v>
      </c>
      <c r="K51" s="40">
        <f>E51+H51</f>
        <v>0</v>
      </c>
      <c r="L51" s="94"/>
      <c r="M51" s="108"/>
      <c r="N51" s="104"/>
      <c r="O51" s="63"/>
      <c r="P51" s="63"/>
      <c r="Q51" s="63"/>
      <c r="R51" s="63"/>
      <c r="S51" s="63"/>
      <c r="T51" s="63"/>
      <c r="U51" s="63"/>
      <c r="V51" s="63"/>
      <c r="W51" s="63"/>
      <c r="X51" s="63"/>
      <c r="Y51" s="63"/>
      <c r="Z51" s="63"/>
    </row>
    <row r="52" spans="1:26" ht="21.75" customHeight="1" x14ac:dyDescent="0.35">
      <c r="A52" s="60">
        <v>47</v>
      </c>
      <c r="B52" s="79">
        <v>5</v>
      </c>
      <c r="C52" s="39">
        <f t="array" ref="C52:D52">VLOOKUP(A52,'M. List'!$A$5:$E$124,{3,4},0)</f>
        <v>0</v>
      </c>
      <c r="D52" s="105" t="str">
        <v>T8</v>
      </c>
      <c r="E52" s="40"/>
      <c r="F52" s="283"/>
      <c r="G52" s="277">
        <f>IF((IF(F52-F$5&lt;=0,0,IF(F52-F$5&gt;24, -12, CEILING(-0.5*(F52-F$5),-0.5))))&lt;(-E52-E53),-(E52+E53),IF(F52-F$5&lt;=0,0,IF(F52-F$5&gt;24, -12, CEILING(-0.5*(F52-F$5),-0.5))))</f>
        <v>0</v>
      </c>
      <c r="H52" s="40"/>
      <c r="I52" s="127"/>
      <c r="J52" s="82">
        <f>IF((IF(I52-I$5&lt;=0,0,IF(I52-I$5&gt;24, -12, CEILING(-0.5*(I52-I$5),-0.5))))&lt;(-H52-H53),-(H52+H53),IF(I52-I$5&lt;=0,0,IF(I52-I$5&gt;24, -12, CEILING(-0.5*(I52-I$5),-0.5))))</f>
        <v>0</v>
      </c>
      <c r="K52" s="102">
        <f>E52+H52</f>
        <v>0</v>
      </c>
      <c r="L52" s="114"/>
      <c r="M52" s="115"/>
      <c r="N52" s="104"/>
      <c r="O52" s="63"/>
      <c r="P52" s="63"/>
      <c r="Q52" s="63"/>
      <c r="R52" s="63"/>
      <c r="S52" s="63"/>
      <c r="T52" s="63"/>
      <c r="U52" s="63"/>
      <c r="V52" s="63"/>
      <c r="W52" s="63"/>
      <c r="X52" s="63"/>
      <c r="Y52" s="63"/>
      <c r="Z52" s="63"/>
    </row>
    <row r="53" spans="1:26" ht="21.75" customHeight="1" x14ac:dyDescent="0.35">
      <c r="A53" s="60">
        <v>48</v>
      </c>
      <c r="B53" s="117"/>
      <c r="C53" s="54" t="s">
        <v>18</v>
      </c>
      <c r="D53" s="48"/>
      <c r="E53" s="118">
        <f>SUM(E48:E52)</f>
        <v>0</v>
      </c>
      <c r="F53" s="280"/>
      <c r="G53" s="120">
        <f>G48+G50</f>
        <v>0</v>
      </c>
      <c r="H53" s="49">
        <f>SUM(H48:H52)</f>
        <v>0</v>
      </c>
      <c r="I53" s="119"/>
      <c r="J53" s="120">
        <f>J48+J50</f>
        <v>0</v>
      </c>
      <c r="K53" s="118">
        <f>SUM(K48:K52)</f>
        <v>0</v>
      </c>
      <c r="L53" s="120">
        <f>G53+J53</f>
        <v>0</v>
      </c>
      <c r="M53" s="118">
        <f>K53+L53</f>
        <v>0</v>
      </c>
      <c r="N53" s="121"/>
      <c r="O53" s="63"/>
      <c r="P53" s="63"/>
      <c r="Q53" s="63"/>
      <c r="R53" s="63"/>
      <c r="S53" s="63"/>
      <c r="T53" s="63"/>
      <c r="U53" s="63"/>
      <c r="V53" s="63"/>
      <c r="W53" s="63"/>
      <c r="X53" s="63"/>
      <c r="Y53" s="63"/>
      <c r="Z53" s="63"/>
    </row>
    <row r="54" spans="1:26" ht="21.75" customHeight="1" x14ac:dyDescent="0.35">
      <c r="A54" s="60">
        <v>49</v>
      </c>
      <c r="B54" s="79">
        <v>1</v>
      </c>
      <c r="C54" s="39">
        <f t="array" ref="C54:D54">VLOOKUP(A54,'M. List'!$A$5:$E$124,{3,4},0)</f>
        <v>0</v>
      </c>
      <c r="D54" s="105" t="str">
        <v>T9</v>
      </c>
      <c r="E54" s="40"/>
      <c r="F54" s="276"/>
      <c r="G54" s="277">
        <f>IF((IF(F54-F$5&lt;=0,0,IF(F54-F$5&gt;24, -12, CEILING(-0.5*(F54-F$5),-0.5))))&lt;(-E54-E55),-(E54+E55),IF(F54-F$5&lt;=0,0,IF(F54-F$5&gt;24, -12, CEILING(-0.5*(F54-F$5),-0.5))))</f>
        <v>0</v>
      </c>
      <c r="H54" s="40"/>
      <c r="I54" s="126"/>
      <c r="J54" s="82">
        <f>IF((IF(I54-I$5&lt;=0,0,IF(I54-I$5&gt;24, -12, CEILING(-0.5*(I54-I$5),-0.5))))&lt;(-H54-H55),-(H54+H55),IF(I54-I$5&lt;=0,0,IF(I54-I$5&gt;24, -12, CEILING(-0.5*(I54-I$5),-0.5))))</f>
        <v>0</v>
      </c>
      <c r="K54" s="40">
        <f>E54+H54</f>
        <v>0</v>
      </c>
      <c r="L54" s="84"/>
      <c r="M54" s="130"/>
      <c r="N54" s="104"/>
      <c r="O54" s="63"/>
      <c r="P54" s="63"/>
      <c r="Q54" s="63"/>
      <c r="R54" s="63"/>
      <c r="S54" s="63"/>
      <c r="T54" s="63"/>
      <c r="U54" s="63"/>
      <c r="V54" s="63"/>
      <c r="W54" s="63"/>
      <c r="X54" s="63"/>
      <c r="Y54" s="63"/>
      <c r="Z54" s="63"/>
    </row>
    <row r="55" spans="1:26" ht="21.75" customHeight="1" x14ac:dyDescent="0.35">
      <c r="A55" s="86">
        <v>50</v>
      </c>
      <c r="B55" s="87">
        <v>2</v>
      </c>
      <c r="C55" s="88">
        <f t="array" ref="C55:D55">VLOOKUP(A55,'M. List'!$A$5:$E$124,{3,4},0)</f>
        <v>0</v>
      </c>
      <c r="D55" s="89" t="str">
        <v>T9</v>
      </c>
      <c r="E55" s="40"/>
      <c r="F55" s="282"/>
      <c r="G55" s="277">
        <f>IF((IF(F55-F$5&lt;=0,0,IF(F55-F$5&gt;24, -12, CEILING(-0.5*(F55-F$5),-0.5))))&lt;(-E55-E56),-(E55+E56),IF(F55-F$5&lt;=0,0,IF(F55-F$5&gt;24, -12, CEILING(-0.5*(F55-F$5),-0.5))))</f>
        <v>0</v>
      </c>
      <c r="H55" s="40"/>
      <c r="I55" s="128"/>
      <c r="J55" s="91">
        <f>IF((IF(I55-I$5&lt;=0,0,IF(I55-I$5&gt;24, -12, CEILING(-0.5*(I55-I$5),-0.5))))&lt;(-H55-H56),-(H55+H56),IF(I55-I$5&lt;=0,0,IF(I55-I$5&gt;24, -12, CEILING(-0.5*(I55-I$5),-0.5))))</f>
        <v>0</v>
      </c>
      <c r="K55" s="93">
        <f>E55+H55</f>
        <v>0</v>
      </c>
      <c r="L55" s="94"/>
      <c r="M55" s="108"/>
      <c r="N55" s="96"/>
      <c r="O55" s="63"/>
      <c r="P55" s="63"/>
      <c r="Q55" s="63"/>
      <c r="R55" s="63"/>
      <c r="S55" s="63"/>
      <c r="T55" s="63"/>
      <c r="U55" s="63"/>
      <c r="V55" s="63"/>
      <c r="W55" s="63"/>
      <c r="X55" s="63"/>
      <c r="Y55" s="63"/>
      <c r="Z55" s="63"/>
    </row>
    <row r="56" spans="1:26" ht="21.75" customHeight="1" x14ac:dyDescent="0.35">
      <c r="A56" s="60">
        <v>51</v>
      </c>
      <c r="B56" s="97">
        <v>3</v>
      </c>
      <c r="C56" s="98">
        <f t="array" ref="C56:D56">VLOOKUP(A56,'M. List'!$A$5:$E$124,{3,4},0)</f>
        <v>0</v>
      </c>
      <c r="D56" s="80" t="str">
        <v>T9</v>
      </c>
      <c r="E56" s="40"/>
      <c r="F56" s="281"/>
      <c r="G56" s="277">
        <f>IF((IF(F56-F$5&lt;=0,0,IF(F56-F$5&gt;24, -12, CEILING(-0.5*(F56-F$5),-0.5))))&lt;(-E56-E57),-(E56+E57),IF(F56-F$5&lt;=0,0,IF(F56-F$5&gt;24, -12, CEILING(-0.5*(F56-F$5),-0.5))))</f>
        <v>0</v>
      </c>
      <c r="H56" s="40"/>
      <c r="I56" s="101"/>
      <c r="J56" s="100">
        <f>IF((IF(I56-I$5&lt;=0,0,IF(I56-I$5&gt;24, -12, CEILING(-0.5*(I56-I$5),-0.5))))&lt;(-H56-H57),-(H56+H57),IF(I56-I$5&lt;=0,0,IF(I56-I$5&gt;24, -12, CEILING(-0.5*(I56-I$5),-0.5))))</f>
        <v>0</v>
      </c>
      <c r="K56" s="102">
        <f>E56+H56</f>
        <v>0</v>
      </c>
      <c r="L56" s="94"/>
      <c r="M56" s="95"/>
      <c r="N56" s="97"/>
      <c r="O56" s="63"/>
      <c r="P56" s="63"/>
      <c r="Q56" s="63"/>
      <c r="R56" s="63"/>
      <c r="S56" s="63"/>
      <c r="T56" s="63"/>
      <c r="U56" s="63"/>
      <c r="V56" s="63"/>
      <c r="W56" s="63"/>
      <c r="X56" s="63"/>
      <c r="Y56" s="63"/>
      <c r="Z56" s="63"/>
    </row>
    <row r="57" spans="1:26" ht="21.75" customHeight="1" x14ac:dyDescent="0.35">
      <c r="A57" s="60">
        <v>52</v>
      </c>
      <c r="B57" s="104">
        <v>4</v>
      </c>
      <c r="C57" s="39">
        <f t="array" ref="C57:D57">VLOOKUP(A57,'M. List'!$A$5:$E$124,{3,4},0)</f>
        <v>0</v>
      </c>
      <c r="D57" s="105" t="str">
        <v>T9</v>
      </c>
      <c r="E57" s="40"/>
      <c r="F57" s="281"/>
      <c r="G57" s="277">
        <f>IF((IF(F57-F$5&lt;=0,0,IF(F57-F$5&gt;24, -12, CEILING(-0.5*(F57-F$5),-0.5))))&lt;(-E57-E58),-(E57+E58),IF(F57-F$5&lt;=0,0,IF(F57-F$5&gt;24, -12, CEILING(-0.5*(F57-F$5),-0.5))))</f>
        <v>0</v>
      </c>
      <c r="H57" s="40"/>
      <c r="I57" s="101"/>
      <c r="J57" s="82">
        <f>IF((IF(I57-I$5&lt;=0,0,IF(I57-I$5&gt;24, -12, CEILING(-0.5*(I57-I$5),-0.5))))&lt;(-H57-H58),-(H57+H58),IF(I57-I$5&lt;=0,0,IF(I57-I$5&gt;24, -12, CEILING(-0.5*(I57-I$5),-0.5))))</f>
        <v>0</v>
      </c>
      <c r="K57" s="40">
        <f>E57+H57</f>
        <v>0</v>
      </c>
      <c r="L57" s="94"/>
      <c r="M57" s="108"/>
      <c r="N57" s="104"/>
      <c r="O57" s="63"/>
      <c r="P57" s="63"/>
      <c r="Q57" s="63"/>
      <c r="R57" s="63"/>
      <c r="S57" s="63"/>
      <c r="T57" s="63"/>
      <c r="U57" s="63"/>
      <c r="V57" s="63"/>
      <c r="W57" s="63"/>
      <c r="X57" s="63"/>
      <c r="Y57" s="63"/>
      <c r="Z57" s="63"/>
    </row>
    <row r="58" spans="1:26" ht="21.75" customHeight="1" x14ac:dyDescent="0.35">
      <c r="A58" s="60">
        <v>53</v>
      </c>
      <c r="B58" s="79">
        <v>5</v>
      </c>
      <c r="C58" s="39">
        <f t="array" ref="C58:D58">VLOOKUP(A58,'M. List'!$A$5:$E$124,{3,4},0)</f>
        <v>0</v>
      </c>
      <c r="D58" s="105" t="str">
        <v>T9</v>
      </c>
      <c r="E58" s="40"/>
      <c r="F58" s="283"/>
      <c r="G58" s="277">
        <f>IF((IF(F58-F$5&lt;=0,0,IF(F58-F$5&gt;24, -12, CEILING(-0.5*(F58-F$5),-0.5))))&lt;(-E58-E59),-(E58+E59),IF(F58-F$5&lt;=0,0,IF(F58-F$5&gt;24, -12, CEILING(-0.5*(F58-F$5),-0.5))))</f>
        <v>0</v>
      </c>
      <c r="H58" s="40"/>
      <c r="I58" s="127"/>
      <c r="J58" s="82">
        <f>IF((IF(I58-I$5&lt;=0,0,IF(I58-I$5&gt;24, -12, CEILING(-0.5*(I58-I$5),-0.5))))&lt;(-H58-H59),-(H58+H59),IF(I58-I$5&lt;=0,0,IF(I58-I$5&gt;24, -12, CEILING(-0.5*(I58-I$5),-0.5))))</f>
        <v>0</v>
      </c>
      <c r="K58" s="102">
        <f>E58+H58</f>
        <v>0</v>
      </c>
      <c r="L58" s="114"/>
      <c r="M58" s="115"/>
      <c r="N58" s="104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</row>
    <row r="59" spans="1:26" ht="21.75" customHeight="1" x14ac:dyDescent="0.35">
      <c r="A59" s="60">
        <v>54</v>
      </c>
      <c r="B59" s="117"/>
      <c r="C59" s="54" t="s">
        <v>18</v>
      </c>
      <c r="D59" s="48"/>
      <c r="E59" s="118">
        <f>SUM(E54:E58)</f>
        <v>0</v>
      </c>
      <c r="F59" s="280"/>
      <c r="G59" s="120">
        <f>G54+G56</f>
        <v>0</v>
      </c>
      <c r="H59" s="49">
        <f>SUM(H54:H58)</f>
        <v>0</v>
      </c>
      <c r="I59" s="119"/>
      <c r="J59" s="120">
        <f>J54+J56</f>
        <v>0</v>
      </c>
      <c r="K59" s="118">
        <f>SUM(K54:K58)</f>
        <v>0</v>
      </c>
      <c r="L59" s="120">
        <f>G59+J59</f>
        <v>0</v>
      </c>
      <c r="M59" s="118">
        <f>K59+L59</f>
        <v>0</v>
      </c>
      <c r="N59" s="121"/>
      <c r="O59" s="63"/>
      <c r="P59" s="63"/>
      <c r="Q59" s="63"/>
      <c r="R59" s="63"/>
      <c r="S59" s="63"/>
      <c r="T59" s="63"/>
      <c r="U59" s="63"/>
      <c r="V59" s="63"/>
      <c r="W59" s="63"/>
      <c r="X59" s="63"/>
      <c r="Y59" s="63"/>
      <c r="Z59" s="63"/>
    </row>
    <row r="60" spans="1:26" ht="21.75" customHeight="1" x14ac:dyDescent="0.35">
      <c r="A60" s="60">
        <v>55</v>
      </c>
      <c r="B60" s="79">
        <v>1</v>
      </c>
      <c r="C60" s="39">
        <f t="array" ref="C60:D60">VLOOKUP(A60,'M. List'!$A$5:$E$124,{3,4},0)</f>
        <v>0</v>
      </c>
      <c r="D60" s="105" t="str">
        <v>T10</v>
      </c>
      <c r="E60" s="40"/>
      <c r="F60" s="276"/>
      <c r="G60" s="277">
        <f>IF((IF(F60-F$5&lt;=0,0,IF(F60-F$5&gt;24, -12, CEILING(-0.5*(F60-F$5),-0.5))))&lt;(-E60-E61),-(E60+E61),IF(F60-F$5&lt;=0,0,IF(F60-F$5&gt;24, -12, CEILING(-0.5*(F60-F$5),-0.5))))</f>
        <v>0</v>
      </c>
      <c r="H60" s="40"/>
      <c r="I60" s="126"/>
      <c r="J60" s="82">
        <f>IF((IF(I60-I$5&lt;=0,0,IF(I60-I$5&gt;24, -12, CEILING(-0.5*(I60-I$5),-0.5))))&lt;(-H60-H61),-(H60+H61),IF(I60-I$5&lt;=0,0,IF(I60-I$5&gt;24, -12, CEILING(-0.5*(I60-I$5),-0.5))))</f>
        <v>0</v>
      </c>
      <c r="K60" s="40">
        <f>E60+H60</f>
        <v>0</v>
      </c>
      <c r="L60" s="84"/>
      <c r="M60" s="130"/>
      <c r="N60" s="104"/>
      <c r="O60" s="63"/>
      <c r="P60" s="63"/>
      <c r="Q60" s="63"/>
      <c r="R60" s="63"/>
      <c r="S60" s="63"/>
      <c r="T60" s="63"/>
      <c r="U60" s="63"/>
      <c r="V60" s="63"/>
      <c r="W60" s="63"/>
      <c r="X60" s="63"/>
      <c r="Y60" s="63"/>
      <c r="Z60" s="63"/>
    </row>
    <row r="61" spans="1:26" ht="21.75" customHeight="1" x14ac:dyDescent="0.35">
      <c r="A61" s="86">
        <v>56</v>
      </c>
      <c r="B61" s="87">
        <v>2</v>
      </c>
      <c r="C61" s="88">
        <f t="array" ref="C61:D61">VLOOKUP(A61,'M. List'!$A$5:$E$124,{3,4},0)</f>
        <v>0</v>
      </c>
      <c r="D61" s="89" t="str">
        <v>T10</v>
      </c>
      <c r="E61" s="40"/>
      <c r="F61" s="282"/>
      <c r="G61" s="277">
        <f>IF((IF(F61-F$5&lt;=0,0,IF(F61-F$5&gt;24, -12, CEILING(-0.5*(F61-F$5),-0.5))))&lt;(-E61-E62),-(E61+E62),IF(F61-F$5&lt;=0,0,IF(F61-F$5&gt;24, -12, CEILING(-0.5*(F61-F$5),-0.5))))</f>
        <v>0</v>
      </c>
      <c r="H61" s="40"/>
      <c r="I61" s="128"/>
      <c r="J61" s="91">
        <f>IF((IF(I61-I$5&lt;=0,0,IF(I61-I$5&gt;24, -12, CEILING(-0.5*(I61-I$5),-0.5))))&lt;(-H61-H62),-(H61+H62),IF(I61-I$5&lt;=0,0,IF(I61-I$5&gt;24, -12, CEILING(-0.5*(I61-I$5),-0.5))))</f>
        <v>0</v>
      </c>
      <c r="K61" s="93">
        <f>E61+H61</f>
        <v>0</v>
      </c>
      <c r="L61" s="94"/>
      <c r="M61" s="108"/>
      <c r="N61" s="96"/>
      <c r="O61" s="63"/>
      <c r="P61" s="63"/>
      <c r="Q61" s="63"/>
      <c r="R61" s="63"/>
      <c r="S61" s="63"/>
      <c r="T61" s="63"/>
      <c r="U61" s="63"/>
      <c r="V61" s="63"/>
      <c r="W61" s="63"/>
      <c r="X61" s="63"/>
      <c r="Y61" s="63"/>
      <c r="Z61" s="63"/>
    </row>
    <row r="62" spans="1:26" ht="21.75" customHeight="1" x14ac:dyDescent="0.35">
      <c r="A62" s="60">
        <v>57</v>
      </c>
      <c r="B62" s="97">
        <v>3</v>
      </c>
      <c r="C62" s="98">
        <f t="array" ref="C62:D62">VLOOKUP(A62,'M. List'!$A$5:$E$124,{3,4},0)</f>
        <v>0</v>
      </c>
      <c r="D62" s="80" t="str">
        <v>T10</v>
      </c>
      <c r="E62" s="40"/>
      <c r="F62" s="281"/>
      <c r="G62" s="277">
        <f>IF((IF(F62-F$5&lt;=0,0,IF(F62-F$5&gt;24, -12, CEILING(-0.5*(F62-F$5),-0.5))))&lt;(-E62-E63),-(E62+E63),IF(F62-F$5&lt;=0,0,IF(F62-F$5&gt;24, -12, CEILING(-0.5*(F62-F$5),-0.5))))</f>
        <v>0</v>
      </c>
      <c r="H62" s="40"/>
      <c r="I62" s="101"/>
      <c r="J62" s="100">
        <f>IF((IF(I62-I$5&lt;=0,0,IF(I62-I$5&gt;24, -12, CEILING(-0.5*(I62-I$5),-0.5))))&lt;(-H62-H63),-(H62+H63),IF(I62-I$5&lt;=0,0,IF(I62-I$5&gt;24, -12, CEILING(-0.5*(I62-I$5),-0.5))))</f>
        <v>0</v>
      </c>
      <c r="K62" s="102">
        <f>E62+H62</f>
        <v>0</v>
      </c>
      <c r="L62" s="94"/>
      <c r="M62" s="95"/>
      <c r="N62" s="97"/>
      <c r="O62" s="63"/>
      <c r="P62" s="63"/>
      <c r="Q62" s="63"/>
      <c r="R62" s="63"/>
      <c r="S62" s="63"/>
      <c r="T62" s="63"/>
      <c r="U62" s="63"/>
      <c r="V62" s="63"/>
      <c r="W62" s="63"/>
      <c r="X62" s="63"/>
      <c r="Y62" s="63"/>
      <c r="Z62" s="63"/>
    </row>
    <row r="63" spans="1:26" ht="21.75" customHeight="1" x14ac:dyDescent="0.35">
      <c r="A63" s="60">
        <v>58</v>
      </c>
      <c r="B63" s="104">
        <v>4</v>
      </c>
      <c r="C63" s="39">
        <f t="array" ref="C63:D63">VLOOKUP(A63,'M. List'!$A$5:$E$124,{3,4},0)</f>
        <v>0</v>
      </c>
      <c r="D63" s="105" t="str">
        <v>T10</v>
      </c>
      <c r="E63" s="40"/>
      <c r="F63" s="281"/>
      <c r="G63" s="277">
        <f>IF((IF(F63-F$5&lt;=0,0,IF(F63-F$5&gt;24, -12, CEILING(-0.5*(F63-F$5),-0.5))))&lt;(-E63-E64),-(E63+E64),IF(F63-F$5&lt;=0,0,IF(F63-F$5&gt;24, -12, CEILING(-0.5*(F63-F$5),-0.5))))</f>
        <v>0</v>
      </c>
      <c r="H63" s="40"/>
      <c r="I63" s="101"/>
      <c r="J63" s="82">
        <f>IF((IF(I63-I$5&lt;=0,0,IF(I63-I$5&gt;24, -12, CEILING(-0.5*(I63-I$5),-0.5))))&lt;(-H63-H64),-(H63+H64),IF(I63-I$5&lt;=0,0,IF(I63-I$5&gt;24, -12, CEILING(-0.5*(I63-I$5),-0.5))))</f>
        <v>0</v>
      </c>
      <c r="K63" s="40">
        <f>E63+H63</f>
        <v>0</v>
      </c>
      <c r="L63" s="94"/>
      <c r="M63" s="108"/>
      <c r="N63" s="104"/>
      <c r="O63" s="63"/>
      <c r="P63" s="63"/>
      <c r="Q63" s="63"/>
      <c r="R63" s="63"/>
      <c r="S63" s="63"/>
      <c r="T63" s="63"/>
      <c r="U63" s="63"/>
      <c r="V63" s="63"/>
      <c r="W63" s="63"/>
      <c r="X63" s="63"/>
      <c r="Y63" s="63"/>
      <c r="Z63" s="63"/>
    </row>
    <row r="64" spans="1:26" ht="21.75" customHeight="1" x14ac:dyDescent="0.35">
      <c r="A64" s="60">
        <v>59</v>
      </c>
      <c r="B64" s="79">
        <v>5</v>
      </c>
      <c r="C64" s="39">
        <f t="array" ref="C64:D64">VLOOKUP(A64,'M. List'!$A$5:$E$124,{3,4},0)</f>
        <v>0</v>
      </c>
      <c r="D64" s="105" t="str">
        <v>T10</v>
      </c>
      <c r="E64" s="40"/>
      <c r="F64" s="283"/>
      <c r="G64" s="277">
        <f>IF((IF(F64-F$5&lt;=0,0,IF(F64-F$5&gt;24, -12, CEILING(-0.5*(F64-F$5),-0.5))))&lt;(-E64-E65),-(E64+E65),IF(F64-F$5&lt;=0,0,IF(F64-F$5&gt;24, -12, CEILING(-0.5*(F64-F$5),-0.5))))</f>
        <v>0</v>
      </c>
      <c r="H64" s="40"/>
      <c r="I64" s="127"/>
      <c r="J64" s="82">
        <f>IF((IF(I64-I$5&lt;=0,0,IF(I64-I$5&gt;24, -12, CEILING(-0.5*(I64-I$5),-0.5))))&lt;(-H64-H65),-(H64+H65),IF(I64-I$5&lt;=0,0,IF(I64-I$5&gt;24, -12, CEILING(-0.5*(I64-I$5),-0.5))))</f>
        <v>0</v>
      </c>
      <c r="K64" s="102">
        <f>E64+H64</f>
        <v>0</v>
      </c>
      <c r="L64" s="114"/>
      <c r="M64" s="115"/>
      <c r="N64" s="104"/>
      <c r="O64" s="63"/>
      <c r="P64" s="63"/>
      <c r="Q64" s="63"/>
      <c r="R64" s="63"/>
      <c r="S64" s="63"/>
      <c r="T64" s="63"/>
      <c r="U64" s="63"/>
      <c r="V64" s="63"/>
      <c r="W64" s="63"/>
      <c r="X64" s="63"/>
      <c r="Y64" s="63"/>
      <c r="Z64" s="63"/>
    </row>
    <row r="65" spans="1:26" ht="21.75" customHeight="1" x14ac:dyDescent="0.35">
      <c r="A65" s="60">
        <v>60</v>
      </c>
      <c r="B65" s="117"/>
      <c r="C65" s="54" t="s">
        <v>18</v>
      </c>
      <c r="D65" s="48"/>
      <c r="E65" s="118">
        <f>SUM(E60:E64)</f>
        <v>0</v>
      </c>
      <c r="F65" s="280"/>
      <c r="G65" s="120">
        <f>G60+G62</f>
        <v>0</v>
      </c>
      <c r="H65" s="49">
        <f>SUM(H60:H64)</f>
        <v>0</v>
      </c>
      <c r="I65" s="119"/>
      <c r="J65" s="120">
        <f>J60+J62</f>
        <v>0</v>
      </c>
      <c r="K65" s="118">
        <f>SUM(K60:K64)</f>
        <v>0</v>
      </c>
      <c r="L65" s="120">
        <f>G65+J65</f>
        <v>0</v>
      </c>
      <c r="M65" s="118">
        <f>K65+L65</f>
        <v>0</v>
      </c>
      <c r="N65" s="121"/>
      <c r="O65" s="63"/>
      <c r="P65" s="63"/>
      <c r="Q65" s="63"/>
      <c r="R65" s="63"/>
      <c r="S65" s="63"/>
      <c r="T65" s="63"/>
      <c r="U65" s="63"/>
      <c r="V65" s="63"/>
      <c r="W65" s="63"/>
      <c r="X65" s="63"/>
      <c r="Y65" s="63"/>
      <c r="Z65" s="63"/>
    </row>
    <row r="66" spans="1:26" ht="21.75" customHeight="1" x14ac:dyDescent="0.35">
      <c r="A66" s="60">
        <v>61</v>
      </c>
      <c r="B66" s="79">
        <v>1</v>
      </c>
      <c r="C66" s="39">
        <f t="array" ref="C66:D66">VLOOKUP(A66,'M. List'!$A$5:$E$124,{3,4},0)</f>
        <v>0</v>
      </c>
      <c r="D66" s="105" t="str">
        <v>T11</v>
      </c>
      <c r="E66" s="40"/>
      <c r="F66" s="276"/>
      <c r="G66" s="277">
        <f>IF((IF(F66-F$5&lt;=0,0,IF(F66-F$5&gt;24, -12, CEILING(-0.5*(F66-F$5),-0.5))))&lt;(-E66-E67),-(E66+E67),IF(F66-F$5&lt;=0,0,IF(F66-F$5&gt;24, -12, CEILING(-0.5*(F66-F$5),-0.5))))</f>
        <v>0</v>
      </c>
      <c r="H66" s="40"/>
      <c r="I66" s="126"/>
      <c r="J66" s="82">
        <f>IF((IF(I66-I$5&lt;=0,0,IF(I66-I$5&gt;24, -12, CEILING(-0.5*(I66-I$5),-0.5))))&lt;(-H66-H67),-(H66+H67),IF(I66-I$5&lt;=0,0,IF(I66-I$5&gt;24, -12, CEILING(-0.5*(I66-I$5),-0.5))))</f>
        <v>0</v>
      </c>
      <c r="K66" s="40">
        <f>E66+H66</f>
        <v>0</v>
      </c>
      <c r="L66" s="84"/>
      <c r="M66" s="130"/>
      <c r="N66" s="104"/>
      <c r="O66" s="63"/>
      <c r="P66" s="63"/>
      <c r="Q66" s="63"/>
      <c r="R66" s="63"/>
      <c r="S66" s="63"/>
      <c r="T66" s="63"/>
      <c r="U66" s="63"/>
      <c r="V66" s="63"/>
      <c r="W66" s="63"/>
      <c r="X66" s="63"/>
      <c r="Y66" s="63"/>
      <c r="Z66" s="63"/>
    </row>
    <row r="67" spans="1:26" ht="21.75" customHeight="1" x14ac:dyDescent="0.35">
      <c r="A67" s="86">
        <v>62</v>
      </c>
      <c r="B67" s="87">
        <v>2</v>
      </c>
      <c r="C67" s="88">
        <f t="array" ref="C67:D67">VLOOKUP(A67,'M. List'!$A$5:$E$124,{3,4},0)</f>
        <v>0</v>
      </c>
      <c r="D67" s="89" t="str">
        <v>T11</v>
      </c>
      <c r="E67" s="40"/>
      <c r="F67" s="282"/>
      <c r="G67" s="277">
        <f>IF((IF(F67-F$5&lt;=0,0,IF(F67-F$5&gt;24, -12, CEILING(-0.5*(F67-F$5),-0.5))))&lt;(-E67-E68),-(E67+E68),IF(F67-F$5&lt;=0,0,IF(F67-F$5&gt;24, -12, CEILING(-0.5*(F67-F$5),-0.5))))</f>
        <v>0</v>
      </c>
      <c r="H67" s="40"/>
      <c r="I67" s="128"/>
      <c r="J67" s="91">
        <f>IF((IF(I67-I$5&lt;=0,0,IF(I67-I$5&gt;24, -12, CEILING(-0.5*(I67-I$5),-0.5))))&lt;(-H67-H68),-(H67+H68),IF(I67-I$5&lt;=0,0,IF(I67-I$5&gt;24, -12, CEILING(-0.5*(I67-I$5),-0.5))))</f>
        <v>0</v>
      </c>
      <c r="K67" s="93">
        <f>E67+H67</f>
        <v>0</v>
      </c>
      <c r="L67" s="94"/>
      <c r="M67" s="108"/>
      <c r="N67" s="96"/>
      <c r="O67" s="63"/>
      <c r="P67" s="63"/>
      <c r="Q67" s="63"/>
      <c r="R67" s="63"/>
      <c r="S67" s="63"/>
      <c r="T67" s="63"/>
      <c r="U67" s="63"/>
      <c r="V67" s="63"/>
      <c r="W67" s="63"/>
      <c r="X67" s="63"/>
      <c r="Y67" s="63"/>
      <c r="Z67" s="63"/>
    </row>
    <row r="68" spans="1:26" ht="21.75" customHeight="1" x14ac:dyDescent="0.35">
      <c r="A68" s="60">
        <v>63</v>
      </c>
      <c r="B68" s="97">
        <v>3</v>
      </c>
      <c r="C68" s="98">
        <f t="array" ref="C68:D68">VLOOKUP(A68,'M. List'!$A$5:$E$124,{3,4},0)</f>
        <v>0</v>
      </c>
      <c r="D68" s="80" t="str">
        <v>T11</v>
      </c>
      <c r="E68" s="40"/>
      <c r="F68" s="281"/>
      <c r="G68" s="277">
        <f>IF((IF(F68-F$5&lt;=0,0,IF(F68-F$5&gt;24, -12, CEILING(-0.5*(F68-F$5),-0.5))))&lt;(-E68-E69),-(E68+E69),IF(F68-F$5&lt;=0,0,IF(F68-F$5&gt;24, -12, CEILING(-0.5*(F68-F$5),-0.5))))</f>
        <v>0</v>
      </c>
      <c r="H68" s="40"/>
      <c r="I68" s="101"/>
      <c r="J68" s="100">
        <f>IF((IF(I68-I$5&lt;=0,0,IF(I68-I$5&gt;24, -12, CEILING(-0.5*(I68-I$5),-0.5))))&lt;(-H68-H69),-(H68+H69),IF(I68-I$5&lt;=0,0,IF(I68-I$5&gt;24, -12, CEILING(-0.5*(I68-I$5),-0.5))))</f>
        <v>0</v>
      </c>
      <c r="K68" s="102">
        <f>E68+H68</f>
        <v>0</v>
      </c>
      <c r="L68" s="94"/>
      <c r="M68" s="95"/>
      <c r="N68" s="97"/>
      <c r="O68" s="63"/>
      <c r="P68" s="63"/>
      <c r="Q68" s="63"/>
      <c r="R68" s="63"/>
      <c r="S68" s="63"/>
      <c r="T68" s="63"/>
      <c r="U68" s="63"/>
      <c r="V68" s="63"/>
      <c r="W68" s="63"/>
      <c r="X68" s="63"/>
      <c r="Y68" s="63"/>
      <c r="Z68" s="63"/>
    </row>
    <row r="69" spans="1:26" ht="21.75" customHeight="1" x14ac:dyDescent="0.35">
      <c r="A69" s="60">
        <v>64</v>
      </c>
      <c r="B69" s="104">
        <v>4</v>
      </c>
      <c r="C69" s="39">
        <f t="array" ref="C69:D69">VLOOKUP(A69,'M. List'!$A$5:$E$124,{3,4},0)</f>
        <v>0</v>
      </c>
      <c r="D69" s="105" t="str">
        <v>T11</v>
      </c>
      <c r="E69" s="40"/>
      <c r="F69" s="281"/>
      <c r="G69" s="277">
        <f>IF((IF(F69-F$5&lt;=0,0,IF(F69-F$5&gt;24, -12, CEILING(-0.5*(F69-F$5),-0.5))))&lt;(-E69-E70),-(E69+E70),IF(F69-F$5&lt;=0,0,IF(F69-F$5&gt;24, -12, CEILING(-0.5*(F69-F$5),-0.5))))</f>
        <v>0</v>
      </c>
      <c r="H69" s="40"/>
      <c r="I69" s="101"/>
      <c r="J69" s="82">
        <f>IF((IF(I69-I$5&lt;=0,0,IF(I69-I$5&gt;24, -12, CEILING(-0.5*(I69-I$5),-0.5))))&lt;(-H69-H70),-(H69+H70),IF(I69-I$5&lt;=0,0,IF(I69-I$5&gt;24, -12, CEILING(-0.5*(I69-I$5),-0.5))))</f>
        <v>0</v>
      </c>
      <c r="K69" s="40">
        <f>E69+H69</f>
        <v>0</v>
      </c>
      <c r="L69" s="94"/>
      <c r="M69" s="108"/>
      <c r="N69" s="104"/>
      <c r="O69" s="63"/>
      <c r="P69" s="63"/>
      <c r="Q69" s="63"/>
      <c r="R69" s="63"/>
      <c r="S69" s="63"/>
      <c r="T69" s="63"/>
      <c r="U69" s="63"/>
      <c r="V69" s="63"/>
      <c r="W69" s="63"/>
      <c r="X69" s="63"/>
      <c r="Y69" s="63"/>
      <c r="Z69" s="63"/>
    </row>
    <row r="70" spans="1:26" ht="21.75" customHeight="1" x14ac:dyDescent="0.35">
      <c r="A70" s="60">
        <v>65</v>
      </c>
      <c r="B70" s="79">
        <v>5</v>
      </c>
      <c r="C70" s="39">
        <f t="array" ref="C70:D70">VLOOKUP(A70,'M. List'!$A$5:$E$124,{3,4},0)</f>
        <v>0</v>
      </c>
      <c r="D70" s="105" t="str">
        <v>T11</v>
      </c>
      <c r="E70" s="40"/>
      <c r="F70" s="283"/>
      <c r="G70" s="277">
        <f>IF((IF(F70-F$5&lt;=0,0,IF(F70-F$5&gt;24, -12, CEILING(-0.5*(F70-F$5),-0.5))))&lt;(-E70-E71),-(E70+E71),IF(F70-F$5&lt;=0,0,IF(F70-F$5&gt;24, -12, CEILING(-0.5*(F70-F$5),-0.5))))</f>
        <v>0</v>
      </c>
      <c r="H70" s="40"/>
      <c r="I70" s="127"/>
      <c r="J70" s="82">
        <f>IF((IF(I70-I$5&lt;=0,0,IF(I70-I$5&gt;24, -12, CEILING(-0.5*(I70-I$5),-0.5))))&lt;(-H70-H71),-(H70+H71),IF(I70-I$5&lt;=0,0,IF(I70-I$5&gt;24, -12, CEILING(-0.5*(I70-I$5),-0.5))))</f>
        <v>0</v>
      </c>
      <c r="K70" s="102">
        <f>E70+H70</f>
        <v>0</v>
      </c>
      <c r="L70" s="114"/>
      <c r="M70" s="115"/>
      <c r="N70" s="104"/>
      <c r="O70" s="63"/>
      <c r="P70" s="63"/>
      <c r="Q70" s="63"/>
      <c r="R70" s="63"/>
      <c r="S70" s="63"/>
      <c r="T70" s="63"/>
      <c r="U70" s="63"/>
      <c r="V70" s="63"/>
      <c r="W70" s="63"/>
      <c r="X70" s="63"/>
      <c r="Y70" s="63"/>
      <c r="Z70" s="63"/>
    </row>
    <row r="71" spans="1:26" ht="21.75" customHeight="1" x14ac:dyDescent="0.35">
      <c r="A71" s="60">
        <v>66</v>
      </c>
      <c r="B71" s="117"/>
      <c r="C71" s="54" t="s">
        <v>18</v>
      </c>
      <c r="D71" s="48"/>
      <c r="E71" s="118">
        <f>SUM(E66:E70)</f>
        <v>0</v>
      </c>
      <c r="F71" s="280"/>
      <c r="G71" s="120">
        <f>G66+G68</f>
        <v>0</v>
      </c>
      <c r="H71" s="49">
        <f>SUM(H66:H70)</f>
        <v>0</v>
      </c>
      <c r="I71" s="119"/>
      <c r="J71" s="120">
        <f>J66+J68</f>
        <v>0</v>
      </c>
      <c r="K71" s="118">
        <f>SUM(K66:K70)</f>
        <v>0</v>
      </c>
      <c r="L71" s="120">
        <f>G71+J71</f>
        <v>0</v>
      </c>
      <c r="M71" s="118">
        <f>K71+L71</f>
        <v>0</v>
      </c>
      <c r="N71" s="121"/>
      <c r="O71" s="63"/>
      <c r="P71" s="63"/>
      <c r="Q71" s="63"/>
      <c r="R71" s="63"/>
      <c r="S71" s="63"/>
      <c r="T71" s="63"/>
      <c r="U71" s="63"/>
      <c r="V71" s="63"/>
      <c r="W71" s="63"/>
      <c r="X71" s="63"/>
      <c r="Y71" s="63"/>
      <c r="Z71" s="63"/>
    </row>
    <row r="72" spans="1:26" ht="21.75" customHeight="1" x14ac:dyDescent="0.35">
      <c r="A72" s="60">
        <v>67</v>
      </c>
      <c r="B72" s="79">
        <v>1</v>
      </c>
      <c r="C72" s="39">
        <f t="array" ref="C72:D72">VLOOKUP(A72,'M. List'!$A$5:$E$124,{3,4},0)</f>
        <v>0</v>
      </c>
      <c r="D72" s="105" t="str">
        <v>T12</v>
      </c>
      <c r="E72" s="40"/>
      <c r="F72" s="276"/>
      <c r="G72" s="277">
        <f>IF((IF(F72-F$5&lt;=0,0,IF(F72-F$5&gt;24, -12, CEILING(-0.5*(F72-F$5),-0.5))))&lt;(-E72-E73),-(E72+E73),IF(F72-F$5&lt;=0,0,IF(F72-F$5&gt;24, -12, CEILING(-0.5*(F72-F$5),-0.5))))</f>
        <v>0</v>
      </c>
      <c r="H72" s="40"/>
      <c r="I72" s="126"/>
      <c r="J72" s="82">
        <f>IF((IF(I72-I$5&lt;=0,0,IF(I72-I$5&gt;24, -12, CEILING(-0.5*(I72-I$5),-0.5))))&lt;(-H72-H73),-(H72+H73),IF(I72-I$5&lt;=0,0,IF(I72-I$5&gt;24, -12, CEILING(-0.5*(I72-I$5),-0.5))))</f>
        <v>0</v>
      </c>
      <c r="K72" s="40">
        <f>E72+H72</f>
        <v>0</v>
      </c>
      <c r="L72" s="84"/>
      <c r="M72" s="130"/>
      <c r="N72" s="104"/>
      <c r="O72" s="63"/>
      <c r="P72" s="63"/>
      <c r="Q72" s="63"/>
      <c r="R72" s="63"/>
      <c r="S72" s="63"/>
      <c r="T72" s="63"/>
      <c r="U72" s="63"/>
      <c r="V72" s="63"/>
      <c r="W72" s="63"/>
      <c r="X72" s="63"/>
      <c r="Y72" s="63"/>
      <c r="Z72" s="63"/>
    </row>
    <row r="73" spans="1:26" ht="21.75" customHeight="1" x14ac:dyDescent="0.35">
      <c r="A73" s="86">
        <v>68</v>
      </c>
      <c r="B73" s="87">
        <v>2</v>
      </c>
      <c r="C73" s="88">
        <f t="array" ref="C73:D73">VLOOKUP(A73,'M. List'!$A$5:$E$124,{3,4},0)</f>
        <v>0</v>
      </c>
      <c r="D73" s="89" t="str">
        <v>T12</v>
      </c>
      <c r="E73" s="40"/>
      <c r="F73" s="282"/>
      <c r="G73" s="277">
        <f>IF((IF(F73-F$5&lt;=0,0,IF(F73-F$5&gt;24, -12, CEILING(-0.5*(F73-F$5),-0.5))))&lt;(-E73-E74),-(E73+E74),IF(F73-F$5&lt;=0,0,IF(F73-F$5&gt;24, -12, CEILING(-0.5*(F73-F$5),-0.5))))</f>
        <v>0</v>
      </c>
      <c r="H73" s="40"/>
      <c r="I73" s="128"/>
      <c r="J73" s="91">
        <f>IF((IF(I73-I$5&lt;=0,0,IF(I73-I$5&gt;24, -12, CEILING(-0.5*(I73-I$5),-0.5))))&lt;(-H73-H74),-(H73+H74),IF(I73-I$5&lt;=0,0,IF(I73-I$5&gt;24, -12, CEILING(-0.5*(I73-I$5),-0.5))))</f>
        <v>0</v>
      </c>
      <c r="K73" s="93">
        <f>E73+H73</f>
        <v>0</v>
      </c>
      <c r="L73" s="94"/>
      <c r="M73" s="108"/>
      <c r="N73" s="96"/>
      <c r="O73" s="63"/>
      <c r="P73" s="63"/>
      <c r="Q73" s="63"/>
      <c r="R73" s="63"/>
      <c r="S73" s="63"/>
      <c r="T73" s="63"/>
      <c r="U73" s="63"/>
      <c r="V73" s="63"/>
      <c r="W73" s="63"/>
      <c r="X73" s="63"/>
      <c r="Y73" s="63"/>
      <c r="Z73" s="63"/>
    </row>
    <row r="74" spans="1:26" ht="21.75" customHeight="1" x14ac:dyDescent="0.35">
      <c r="A74" s="60">
        <v>69</v>
      </c>
      <c r="B74" s="97">
        <v>3</v>
      </c>
      <c r="C74" s="98">
        <f t="array" ref="C74:D74">VLOOKUP(A74,'M. List'!$A$5:$E$124,{3,4},0)</f>
        <v>0</v>
      </c>
      <c r="D74" s="80" t="str">
        <v>T12</v>
      </c>
      <c r="E74" s="40"/>
      <c r="F74" s="281"/>
      <c r="G74" s="277">
        <f>IF((IF(F74-F$5&lt;=0,0,IF(F74-F$5&gt;24, -12, CEILING(-0.5*(F74-F$5),-0.5))))&lt;(-E74-E75),-(E74+E75),IF(F74-F$5&lt;=0,0,IF(F74-F$5&gt;24, -12, CEILING(-0.5*(F74-F$5),-0.5))))</f>
        <v>0</v>
      </c>
      <c r="H74" s="40"/>
      <c r="I74" s="101"/>
      <c r="J74" s="100">
        <f>IF((IF(I74-I$5&lt;=0,0,IF(I74-I$5&gt;24, -12, CEILING(-0.5*(I74-I$5),-0.5))))&lt;(-H74-H75),-(H74+H75),IF(I74-I$5&lt;=0,0,IF(I74-I$5&gt;24, -12, CEILING(-0.5*(I74-I$5),-0.5))))</f>
        <v>0</v>
      </c>
      <c r="K74" s="102">
        <f>E74+H74</f>
        <v>0</v>
      </c>
      <c r="L74" s="94"/>
      <c r="M74" s="95"/>
      <c r="N74" s="97"/>
      <c r="O74" s="63"/>
      <c r="P74" s="63"/>
      <c r="Q74" s="63"/>
      <c r="R74" s="63"/>
      <c r="S74" s="63"/>
      <c r="T74" s="63"/>
      <c r="U74" s="63"/>
      <c r="V74" s="63"/>
      <c r="W74" s="63"/>
      <c r="X74" s="63"/>
      <c r="Y74" s="63"/>
      <c r="Z74" s="63"/>
    </row>
    <row r="75" spans="1:26" ht="21.75" customHeight="1" x14ac:dyDescent="0.35">
      <c r="A75" s="60">
        <v>70</v>
      </c>
      <c r="B75" s="104">
        <v>4</v>
      </c>
      <c r="C75" s="39">
        <f t="array" ref="C75:D75">VLOOKUP(A75,'M. List'!$A$5:$E$124,{3,4},0)</f>
        <v>0</v>
      </c>
      <c r="D75" s="105" t="str">
        <v>T12</v>
      </c>
      <c r="E75" s="40"/>
      <c r="F75" s="281"/>
      <c r="G75" s="277">
        <f>IF((IF(F75-F$5&lt;=0,0,IF(F75-F$5&gt;24, -12, CEILING(-0.5*(F75-F$5),-0.5))))&lt;(-E75-E76),-(E75+E76),IF(F75-F$5&lt;=0,0,IF(F75-F$5&gt;24, -12, CEILING(-0.5*(F75-F$5),-0.5))))</f>
        <v>0</v>
      </c>
      <c r="H75" s="40"/>
      <c r="I75" s="101"/>
      <c r="J75" s="82">
        <f>IF((IF(I75-I$5&lt;=0,0,IF(I75-I$5&gt;24, -12, CEILING(-0.5*(I75-I$5),-0.5))))&lt;(-H75-H76),-(H75+H76),IF(I75-I$5&lt;=0,0,IF(I75-I$5&gt;24, -12, CEILING(-0.5*(I75-I$5),-0.5))))</f>
        <v>0</v>
      </c>
      <c r="K75" s="40">
        <f>E75+H75</f>
        <v>0</v>
      </c>
      <c r="L75" s="94"/>
      <c r="M75" s="108"/>
      <c r="N75" s="104"/>
      <c r="O75" s="63"/>
      <c r="P75" s="63"/>
      <c r="Q75" s="63"/>
      <c r="R75" s="63"/>
      <c r="S75" s="63"/>
      <c r="T75" s="63"/>
      <c r="U75" s="63"/>
      <c r="V75" s="63"/>
      <c r="W75" s="63"/>
      <c r="X75" s="63"/>
      <c r="Y75" s="63"/>
      <c r="Z75" s="63"/>
    </row>
    <row r="76" spans="1:26" ht="21.75" customHeight="1" x14ac:dyDescent="0.35">
      <c r="A76" s="60">
        <v>71</v>
      </c>
      <c r="B76" s="79">
        <v>5</v>
      </c>
      <c r="C76" s="39">
        <f t="array" ref="C76:D76">VLOOKUP(A76,'M. List'!$A$5:$E$124,{3,4},0)</f>
        <v>0</v>
      </c>
      <c r="D76" s="105" t="str">
        <v>T12</v>
      </c>
      <c r="E76" s="40"/>
      <c r="F76" s="283"/>
      <c r="G76" s="277">
        <f>IF((IF(F76-F$5&lt;=0,0,IF(F76-F$5&gt;24, -12, CEILING(-0.5*(F76-F$5),-0.5))))&lt;(-E76-E77),-(E76+E77),IF(F76-F$5&lt;=0,0,IF(F76-F$5&gt;24, -12, CEILING(-0.5*(F76-F$5),-0.5))))</f>
        <v>0</v>
      </c>
      <c r="H76" s="40"/>
      <c r="I76" s="127"/>
      <c r="J76" s="82">
        <f>IF((IF(I76-I$5&lt;=0,0,IF(I76-I$5&gt;24, -12, CEILING(-0.5*(I76-I$5),-0.5))))&lt;(-H76-H77),-(H76+H77),IF(I76-I$5&lt;=0,0,IF(I76-I$5&gt;24, -12, CEILING(-0.5*(I76-I$5),-0.5))))</f>
        <v>0</v>
      </c>
      <c r="K76" s="102">
        <f>E76+H76</f>
        <v>0</v>
      </c>
      <c r="L76" s="114"/>
      <c r="M76" s="115"/>
      <c r="N76" s="104"/>
      <c r="O76" s="63"/>
      <c r="P76" s="63"/>
      <c r="Q76" s="63"/>
      <c r="R76" s="63"/>
      <c r="S76" s="63"/>
      <c r="T76" s="63"/>
      <c r="U76" s="63"/>
      <c r="V76" s="63"/>
      <c r="W76" s="63"/>
      <c r="X76" s="63"/>
      <c r="Y76" s="63"/>
      <c r="Z76" s="63"/>
    </row>
    <row r="77" spans="1:26" ht="21.75" customHeight="1" x14ac:dyDescent="0.35">
      <c r="A77" s="60">
        <v>72</v>
      </c>
      <c r="B77" s="117"/>
      <c r="C77" s="54" t="s">
        <v>18</v>
      </c>
      <c r="D77" s="48"/>
      <c r="E77" s="118">
        <f>SUM(E72:E76)</f>
        <v>0</v>
      </c>
      <c r="F77" s="280"/>
      <c r="G77" s="120">
        <f>G72+G74</f>
        <v>0</v>
      </c>
      <c r="H77" s="49">
        <f>SUM(H72:H76)</f>
        <v>0</v>
      </c>
      <c r="I77" s="119"/>
      <c r="J77" s="120">
        <f>J72+J74</f>
        <v>0</v>
      </c>
      <c r="K77" s="118">
        <f>SUM(K72:K76)</f>
        <v>0</v>
      </c>
      <c r="L77" s="120">
        <f>G77+J77</f>
        <v>0</v>
      </c>
      <c r="M77" s="118">
        <f>K77+L77</f>
        <v>0</v>
      </c>
      <c r="N77" s="121"/>
      <c r="O77" s="63"/>
      <c r="P77" s="63"/>
      <c r="Q77" s="63"/>
      <c r="R77" s="63"/>
      <c r="S77" s="63"/>
      <c r="T77" s="63"/>
      <c r="U77" s="63"/>
      <c r="V77" s="63"/>
      <c r="W77" s="63"/>
      <c r="X77" s="63"/>
      <c r="Y77" s="63"/>
      <c r="Z77" s="63"/>
    </row>
    <row r="78" spans="1:26" ht="21.75" customHeight="1" x14ac:dyDescent="0.35">
      <c r="A78" s="60">
        <v>73</v>
      </c>
      <c r="B78" s="79">
        <v>1</v>
      </c>
      <c r="C78" s="39">
        <f t="array" ref="C78:D78">VLOOKUP(A78,'M. List'!$A$5:$E$124,{3,4},0)</f>
        <v>0</v>
      </c>
      <c r="D78" s="105" t="str">
        <v>T13</v>
      </c>
      <c r="E78" s="40"/>
      <c r="F78" s="276"/>
      <c r="G78" s="277">
        <f>IF((IF(F78-F$5&lt;=0,0,IF(F78-F$5&gt;24, -12, CEILING(-0.5*(F78-F$5),-0.5))))&lt;(-E78-E79),-(E78+E79),IF(F78-F$5&lt;=0,0,IF(F78-F$5&gt;24, -12, CEILING(-0.5*(F78-F$5),-0.5))))</f>
        <v>0</v>
      </c>
      <c r="H78" s="40"/>
      <c r="I78" s="126"/>
      <c r="J78" s="82">
        <f>IF((IF(I78-I$5&lt;=0,0,IF(I78-I$5&gt;24, -12, CEILING(-0.5*(I78-I$5),-0.5))))&lt;(-H78-H79),-(H78+H79),IF(I78-I$5&lt;=0,0,IF(I78-I$5&gt;24, -12, CEILING(-0.5*(I78-I$5),-0.5))))</f>
        <v>0</v>
      </c>
      <c r="K78" s="40">
        <f>E78+H78</f>
        <v>0</v>
      </c>
      <c r="L78" s="84"/>
      <c r="M78" s="130"/>
      <c r="N78" s="104"/>
      <c r="O78" s="63"/>
      <c r="P78" s="63"/>
      <c r="Q78" s="63"/>
      <c r="R78" s="63"/>
      <c r="S78" s="63"/>
      <c r="T78" s="63"/>
      <c r="U78" s="63"/>
      <c r="V78" s="63"/>
      <c r="W78" s="63"/>
      <c r="X78" s="63"/>
      <c r="Y78" s="63"/>
      <c r="Z78" s="63"/>
    </row>
    <row r="79" spans="1:26" ht="21.75" customHeight="1" x14ac:dyDescent="0.35">
      <c r="A79" s="86">
        <v>74</v>
      </c>
      <c r="B79" s="87">
        <v>2</v>
      </c>
      <c r="C79" s="88">
        <f t="array" ref="C79:D79">VLOOKUP(A79,'M. List'!$A$5:$E$124,{3,4},0)</f>
        <v>0</v>
      </c>
      <c r="D79" s="89" t="str">
        <v>T13</v>
      </c>
      <c r="E79" s="40"/>
      <c r="F79" s="282"/>
      <c r="G79" s="277">
        <f>IF((IF(F79-F$5&lt;=0,0,IF(F79-F$5&gt;24, -12, CEILING(-0.5*(F79-F$5),-0.5))))&lt;(-E79-E80),-(E79+E80),IF(F79-F$5&lt;=0,0,IF(F79-F$5&gt;24, -12, CEILING(-0.5*(F79-F$5),-0.5))))</f>
        <v>0</v>
      </c>
      <c r="H79" s="40"/>
      <c r="I79" s="128"/>
      <c r="J79" s="91">
        <f>IF((IF(I79-I$5&lt;=0,0,IF(I79-I$5&gt;24, -12, CEILING(-0.5*(I79-I$5),-0.5))))&lt;(-H79-H80),-(H79+H80),IF(I79-I$5&lt;=0,0,IF(I79-I$5&gt;24, -12, CEILING(-0.5*(I79-I$5),-0.5))))</f>
        <v>0</v>
      </c>
      <c r="K79" s="93">
        <f>E79+H79</f>
        <v>0</v>
      </c>
      <c r="L79" s="94"/>
      <c r="M79" s="108"/>
      <c r="N79" s="96"/>
      <c r="O79" s="63"/>
      <c r="P79" s="63"/>
      <c r="Q79" s="63"/>
      <c r="R79" s="63"/>
      <c r="S79" s="63"/>
      <c r="T79" s="63"/>
      <c r="U79" s="63"/>
      <c r="V79" s="63"/>
      <c r="W79" s="63"/>
      <c r="X79" s="63"/>
      <c r="Y79" s="63"/>
      <c r="Z79" s="63"/>
    </row>
    <row r="80" spans="1:26" ht="21.75" customHeight="1" x14ac:dyDescent="0.35">
      <c r="A80" s="60">
        <v>75</v>
      </c>
      <c r="B80" s="97">
        <v>3</v>
      </c>
      <c r="C80" s="98">
        <f t="array" ref="C80:D80">VLOOKUP(A80,'M. List'!$A$5:$E$124,{3,4},0)</f>
        <v>0</v>
      </c>
      <c r="D80" s="80" t="str">
        <v>T13</v>
      </c>
      <c r="E80" s="40"/>
      <c r="F80" s="281"/>
      <c r="G80" s="277">
        <f>IF((IF(F80-F$5&lt;=0,0,IF(F80-F$5&gt;24, -12, CEILING(-0.5*(F80-F$5),-0.5))))&lt;(-E80-E81),-(E80+E81),IF(F80-F$5&lt;=0,0,IF(F80-F$5&gt;24, -12, CEILING(-0.5*(F80-F$5),-0.5))))</f>
        <v>0</v>
      </c>
      <c r="H80" s="40"/>
      <c r="I80" s="101"/>
      <c r="J80" s="100">
        <f>IF((IF(I80-I$5&lt;=0,0,IF(I80-I$5&gt;24, -12, CEILING(-0.5*(I80-I$5),-0.5))))&lt;(-H80-H81),-(H80+H81),IF(I80-I$5&lt;=0,0,IF(I80-I$5&gt;24, -12, CEILING(-0.5*(I80-I$5),-0.5))))</f>
        <v>0</v>
      </c>
      <c r="K80" s="102">
        <f>E80+H80</f>
        <v>0</v>
      </c>
      <c r="L80" s="94"/>
      <c r="M80" s="95"/>
      <c r="N80" s="97"/>
      <c r="O80" s="63"/>
      <c r="P80" s="63"/>
      <c r="Q80" s="63"/>
      <c r="R80" s="63"/>
      <c r="S80" s="63"/>
      <c r="T80" s="63"/>
      <c r="U80" s="63"/>
      <c r="V80" s="63"/>
      <c r="W80" s="63"/>
      <c r="X80" s="63"/>
      <c r="Y80" s="63"/>
      <c r="Z80" s="63"/>
    </row>
    <row r="81" spans="1:26" ht="21.75" customHeight="1" x14ac:dyDescent="0.35">
      <c r="A81" s="60">
        <v>76</v>
      </c>
      <c r="B81" s="104">
        <v>4</v>
      </c>
      <c r="C81" s="39">
        <f t="array" ref="C81:D81">VLOOKUP(A81,'M. List'!$A$5:$E$124,{3,4},0)</f>
        <v>0</v>
      </c>
      <c r="D81" s="105" t="str">
        <v>T13</v>
      </c>
      <c r="E81" s="40"/>
      <c r="F81" s="281"/>
      <c r="G81" s="277">
        <f>IF((IF(F81-F$5&lt;=0,0,IF(F81-F$5&gt;24, -12, CEILING(-0.5*(F81-F$5),-0.5))))&lt;(-E81-E82),-(E81+E82),IF(F81-F$5&lt;=0,0,IF(F81-F$5&gt;24, -12, CEILING(-0.5*(F81-F$5),-0.5))))</f>
        <v>0</v>
      </c>
      <c r="H81" s="40"/>
      <c r="I81" s="101"/>
      <c r="J81" s="82">
        <f>IF((IF(I81-I$5&lt;=0,0,IF(I81-I$5&gt;24, -12, CEILING(-0.5*(I81-I$5),-0.5))))&lt;(-H81-H82),-(H81+H82),IF(I81-I$5&lt;=0,0,IF(I81-I$5&gt;24, -12, CEILING(-0.5*(I81-I$5),-0.5))))</f>
        <v>0</v>
      </c>
      <c r="K81" s="40">
        <f>E81+H81</f>
        <v>0</v>
      </c>
      <c r="L81" s="94"/>
      <c r="M81" s="108"/>
      <c r="N81" s="104"/>
      <c r="O81" s="63"/>
      <c r="P81" s="63"/>
      <c r="Q81" s="63"/>
      <c r="R81" s="63"/>
      <c r="S81" s="63"/>
      <c r="T81" s="63"/>
      <c r="U81" s="63"/>
      <c r="V81" s="63"/>
      <c r="W81" s="63"/>
      <c r="X81" s="63"/>
      <c r="Y81" s="63"/>
      <c r="Z81" s="63"/>
    </row>
    <row r="82" spans="1:26" ht="21.75" customHeight="1" x14ac:dyDescent="0.35">
      <c r="A82" s="60">
        <v>77</v>
      </c>
      <c r="B82" s="79">
        <v>5</v>
      </c>
      <c r="C82" s="39">
        <f t="array" ref="C82:D82">VLOOKUP(A82,'M. List'!$A$5:$E$124,{3,4},0)</f>
        <v>0</v>
      </c>
      <c r="D82" s="105" t="str">
        <v>T13</v>
      </c>
      <c r="E82" s="40"/>
      <c r="F82" s="283"/>
      <c r="G82" s="277">
        <f>IF((IF(F82-F$5&lt;=0,0,IF(F82-F$5&gt;24, -12, CEILING(-0.5*(F82-F$5),-0.5))))&lt;(-E82-E83),-(E82+E83),IF(F82-F$5&lt;=0,0,IF(F82-F$5&gt;24, -12, CEILING(-0.5*(F82-F$5),-0.5))))</f>
        <v>0</v>
      </c>
      <c r="H82" s="40"/>
      <c r="I82" s="127"/>
      <c r="J82" s="82">
        <f>IF((IF(I82-I$5&lt;=0,0,IF(I82-I$5&gt;24, -12, CEILING(-0.5*(I82-I$5),-0.5))))&lt;(-H82-H83),-(H82+H83),IF(I82-I$5&lt;=0,0,IF(I82-I$5&gt;24, -12, CEILING(-0.5*(I82-I$5),-0.5))))</f>
        <v>0</v>
      </c>
      <c r="K82" s="102">
        <f>E82+H82</f>
        <v>0</v>
      </c>
      <c r="L82" s="114"/>
      <c r="M82" s="115"/>
      <c r="N82" s="104"/>
      <c r="O82" s="63"/>
      <c r="P82" s="63"/>
      <c r="Q82" s="63"/>
      <c r="R82" s="63"/>
      <c r="S82" s="63"/>
      <c r="T82" s="63"/>
      <c r="U82" s="63"/>
      <c r="V82" s="63"/>
      <c r="W82" s="63"/>
      <c r="X82" s="63"/>
      <c r="Y82" s="63"/>
      <c r="Z82" s="63"/>
    </row>
    <row r="83" spans="1:26" ht="21.75" customHeight="1" x14ac:dyDescent="0.35">
      <c r="A83" s="60">
        <v>78</v>
      </c>
      <c r="B83" s="117"/>
      <c r="C83" s="54" t="s">
        <v>18</v>
      </c>
      <c r="D83" s="48"/>
      <c r="E83" s="118">
        <f>SUM(E78:E82)</f>
        <v>0</v>
      </c>
      <c r="F83" s="280"/>
      <c r="G83" s="120">
        <f>G78+G80</f>
        <v>0</v>
      </c>
      <c r="H83" s="49">
        <f>SUM(H78:H82)</f>
        <v>0</v>
      </c>
      <c r="I83" s="119"/>
      <c r="J83" s="120">
        <f>J78+J80</f>
        <v>0</v>
      </c>
      <c r="K83" s="118">
        <f>SUM(K78:K82)</f>
        <v>0</v>
      </c>
      <c r="L83" s="120">
        <f>G83+J83</f>
        <v>0</v>
      </c>
      <c r="M83" s="118">
        <f>K83+L83</f>
        <v>0</v>
      </c>
      <c r="N83" s="121"/>
      <c r="O83" s="63"/>
      <c r="P83" s="63"/>
      <c r="Q83" s="63"/>
      <c r="R83" s="63"/>
      <c r="S83" s="63"/>
      <c r="T83" s="63"/>
      <c r="U83" s="63"/>
      <c r="V83" s="63"/>
      <c r="W83" s="63"/>
      <c r="X83" s="63"/>
      <c r="Y83" s="63"/>
      <c r="Z83" s="63"/>
    </row>
    <row r="84" spans="1:26" ht="21.75" customHeight="1" x14ac:dyDescent="0.35">
      <c r="A84" s="60">
        <v>79</v>
      </c>
      <c r="B84" s="79">
        <v>1</v>
      </c>
      <c r="C84" s="39">
        <f t="array" ref="C84:D84">VLOOKUP(A84,'M. List'!$A$5:$E$124,{3,4},0)</f>
        <v>0</v>
      </c>
      <c r="D84" s="105" t="str">
        <v>T14</v>
      </c>
      <c r="E84" s="40"/>
      <c r="F84" s="276"/>
      <c r="G84" s="277">
        <f>IF((IF(F84-F$5&lt;=0,0,IF(F84-F$5&gt;24, -12, CEILING(-0.5*(F84-F$5),-0.5))))&lt;(-E84-E85),-(E84+E85),IF(F84-F$5&lt;=0,0,IF(F84-F$5&gt;24, -12, CEILING(-0.5*(F84-F$5),-0.5))))</f>
        <v>0</v>
      </c>
      <c r="H84" s="40"/>
      <c r="I84" s="126"/>
      <c r="J84" s="82">
        <f>IF((IF(I84-I$5&lt;=0,0,IF(I84-I$5&gt;24, -12, CEILING(-0.5*(I84-I$5),-0.5))))&lt;(-H84-H85),-(H84+H85),IF(I84-I$5&lt;=0,0,IF(I84-I$5&gt;24, -12, CEILING(-0.5*(I84-I$5),-0.5))))</f>
        <v>0</v>
      </c>
      <c r="K84" s="40">
        <f>E84+H84</f>
        <v>0</v>
      </c>
      <c r="L84" s="84"/>
      <c r="M84" s="130"/>
      <c r="N84" s="104"/>
      <c r="O84" s="63"/>
      <c r="P84" s="63"/>
      <c r="Q84" s="63"/>
      <c r="R84" s="63"/>
      <c r="S84" s="63"/>
      <c r="T84" s="63"/>
      <c r="U84" s="63"/>
      <c r="V84" s="63"/>
      <c r="W84" s="63"/>
      <c r="X84" s="63"/>
      <c r="Y84" s="63"/>
      <c r="Z84" s="63"/>
    </row>
    <row r="85" spans="1:26" ht="21.75" customHeight="1" x14ac:dyDescent="0.35">
      <c r="A85" s="86">
        <v>80</v>
      </c>
      <c r="B85" s="87">
        <v>2</v>
      </c>
      <c r="C85" s="88">
        <f t="array" ref="C85:D85">VLOOKUP(A85,'M. List'!$A$5:$E$124,{3,4},0)</f>
        <v>0</v>
      </c>
      <c r="D85" s="89" t="str">
        <v>T14</v>
      </c>
      <c r="E85" s="40"/>
      <c r="F85" s="282"/>
      <c r="G85" s="277">
        <f>IF((IF(F85-F$5&lt;=0,0,IF(F85-F$5&gt;24, -12, CEILING(-0.5*(F85-F$5),-0.5))))&lt;(-E85-E86),-(E85+E86),IF(F85-F$5&lt;=0,0,IF(F85-F$5&gt;24, -12, CEILING(-0.5*(F85-F$5),-0.5))))</f>
        <v>0</v>
      </c>
      <c r="H85" s="40"/>
      <c r="I85" s="128"/>
      <c r="J85" s="91">
        <f>IF((IF(I85-I$5&lt;=0,0,IF(I85-I$5&gt;24, -12, CEILING(-0.5*(I85-I$5),-0.5))))&lt;(-H85-H86),-(H85+H86),IF(I85-I$5&lt;=0,0,IF(I85-I$5&gt;24, -12, CEILING(-0.5*(I85-I$5),-0.5))))</f>
        <v>0</v>
      </c>
      <c r="K85" s="93">
        <f>E85+H85</f>
        <v>0</v>
      </c>
      <c r="L85" s="94"/>
      <c r="M85" s="108"/>
      <c r="N85" s="96"/>
      <c r="O85" s="63"/>
      <c r="P85" s="63"/>
      <c r="Q85" s="63"/>
      <c r="R85" s="63"/>
      <c r="S85" s="63"/>
      <c r="T85" s="63"/>
      <c r="U85" s="63"/>
      <c r="V85" s="63"/>
      <c r="W85" s="63"/>
      <c r="X85" s="63"/>
      <c r="Y85" s="63"/>
      <c r="Z85" s="63"/>
    </row>
    <row r="86" spans="1:26" ht="21.75" customHeight="1" x14ac:dyDescent="0.35">
      <c r="A86" s="60">
        <v>81</v>
      </c>
      <c r="B86" s="97">
        <v>3</v>
      </c>
      <c r="C86" s="98">
        <f t="array" ref="C86:D86">VLOOKUP(A86,'M. List'!$A$5:$E$124,{3,4},0)</f>
        <v>0</v>
      </c>
      <c r="D86" s="80" t="str">
        <v>T14</v>
      </c>
      <c r="E86" s="40"/>
      <c r="F86" s="281"/>
      <c r="G86" s="277">
        <f>IF((IF(F86-F$5&lt;=0,0,IF(F86-F$5&gt;24, -12, CEILING(-0.5*(F86-F$5),-0.5))))&lt;(-E86-E87),-(E86+E87),IF(F86-F$5&lt;=0,0,IF(F86-F$5&gt;24, -12, CEILING(-0.5*(F86-F$5),-0.5))))</f>
        <v>0</v>
      </c>
      <c r="H86" s="40"/>
      <c r="I86" s="101"/>
      <c r="J86" s="100">
        <f>IF((IF(I86-I$5&lt;=0,0,IF(I86-I$5&gt;24, -12, CEILING(-0.5*(I86-I$5),-0.5))))&lt;(-H86-H87),-(H86+H87),IF(I86-I$5&lt;=0,0,IF(I86-I$5&gt;24, -12, CEILING(-0.5*(I86-I$5),-0.5))))</f>
        <v>0</v>
      </c>
      <c r="K86" s="102">
        <f>E86+H86</f>
        <v>0</v>
      </c>
      <c r="L86" s="94"/>
      <c r="M86" s="95"/>
      <c r="N86" s="97"/>
      <c r="O86" s="63"/>
      <c r="P86" s="63"/>
      <c r="Q86" s="63"/>
      <c r="R86" s="63"/>
      <c r="S86" s="63"/>
      <c r="T86" s="63"/>
      <c r="U86" s="63"/>
      <c r="V86" s="63"/>
      <c r="W86" s="63"/>
      <c r="X86" s="63"/>
      <c r="Y86" s="63"/>
      <c r="Z86" s="63"/>
    </row>
    <row r="87" spans="1:26" ht="21.75" customHeight="1" x14ac:dyDescent="0.35">
      <c r="A87" s="60">
        <v>82</v>
      </c>
      <c r="B87" s="104">
        <v>4</v>
      </c>
      <c r="C87" s="39">
        <f t="array" ref="C87:D87">VLOOKUP(A87,'M. List'!$A$5:$E$124,{3,4},0)</f>
        <v>0</v>
      </c>
      <c r="D87" s="105" t="str">
        <v>T14</v>
      </c>
      <c r="E87" s="40"/>
      <c r="F87" s="281"/>
      <c r="G87" s="277">
        <f>IF((IF(F87-F$5&lt;=0,0,IF(F87-F$5&gt;24, -12, CEILING(-0.5*(F87-F$5),-0.5))))&lt;(-E87-E88),-(E87+E88),IF(F87-F$5&lt;=0,0,IF(F87-F$5&gt;24, -12, CEILING(-0.5*(F87-F$5),-0.5))))</f>
        <v>0</v>
      </c>
      <c r="H87" s="40"/>
      <c r="I87" s="101"/>
      <c r="J87" s="82">
        <f>IF((IF(I87-I$5&lt;=0,0,IF(I87-I$5&gt;24, -12, CEILING(-0.5*(I87-I$5),-0.5))))&lt;(-H87-H88),-(H87+H88),IF(I87-I$5&lt;=0,0,IF(I87-I$5&gt;24, -12, CEILING(-0.5*(I87-I$5),-0.5))))</f>
        <v>0</v>
      </c>
      <c r="K87" s="40">
        <f>E87+H87</f>
        <v>0</v>
      </c>
      <c r="L87" s="94"/>
      <c r="M87" s="108"/>
      <c r="N87" s="104"/>
      <c r="O87" s="63"/>
      <c r="P87" s="63"/>
      <c r="Q87" s="63"/>
      <c r="R87" s="63"/>
      <c r="S87" s="63"/>
      <c r="T87" s="63"/>
      <c r="U87" s="63"/>
      <c r="V87" s="63"/>
      <c r="W87" s="63"/>
      <c r="X87" s="63"/>
      <c r="Y87" s="63"/>
      <c r="Z87" s="63"/>
    </row>
    <row r="88" spans="1:26" ht="21.75" customHeight="1" x14ac:dyDescent="0.35">
      <c r="A88" s="60">
        <v>83</v>
      </c>
      <c r="B88" s="79">
        <v>5</v>
      </c>
      <c r="C88" s="39">
        <f t="array" ref="C88:D88">VLOOKUP(A88,'M. List'!$A$5:$E$124,{3,4},0)</f>
        <v>0</v>
      </c>
      <c r="D88" s="105" t="str">
        <v>T14</v>
      </c>
      <c r="E88" s="40"/>
      <c r="F88" s="283"/>
      <c r="G88" s="277">
        <f>IF((IF(F88-F$5&lt;=0,0,IF(F88-F$5&gt;24, -12, CEILING(-0.5*(F88-F$5),-0.5))))&lt;(-E88-E89),-(E88+E89),IF(F88-F$5&lt;=0,0,IF(F88-F$5&gt;24, -12, CEILING(-0.5*(F88-F$5),-0.5))))</f>
        <v>0</v>
      </c>
      <c r="H88" s="40"/>
      <c r="I88" s="127"/>
      <c r="J88" s="82">
        <f>IF((IF(I88-I$5&lt;=0,0,IF(I88-I$5&gt;24, -12, CEILING(-0.5*(I88-I$5),-0.5))))&lt;(-H88-H89),-(H88+H89),IF(I88-I$5&lt;=0,0,IF(I88-I$5&gt;24, -12, CEILING(-0.5*(I88-I$5),-0.5))))</f>
        <v>0</v>
      </c>
      <c r="K88" s="102">
        <f>E88+H88</f>
        <v>0</v>
      </c>
      <c r="L88" s="114"/>
      <c r="M88" s="115"/>
      <c r="N88" s="104"/>
      <c r="O88" s="63"/>
      <c r="P88" s="63"/>
      <c r="Q88" s="63"/>
      <c r="R88" s="63"/>
      <c r="S88" s="63"/>
      <c r="T88" s="63"/>
      <c r="U88" s="63"/>
      <c r="V88" s="63"/>
      <c r="W88" s="63"/>
      <c r="X88" s="63"/>
      <c r="Y88" s="63"/>
      <c r="Z88" s="63"/>
    </row>
    <row r="89" spans="1:26" ht="21.75" customHeight="1" x14ac:dyDescent="0.35">
      <c r="A89" s="60">
        <v>84</v>
      </c>
      <c r="B89" s="117"/>
      <c r="C89" s="54" t="s">
        <v>18</v>
      </c>
      <c r="D89" s="48"/>
      <c r="E89" s="118">
        <f>SUM(E84:E88)</f>
        <v>0</v>
      </c>
      <c r="F89" s="280"/>
      <c r="G89" s="120">
        <f>G84+G86</f>
        <v>0</v>
      </c>
      <c r="H89" s="49">
        <f>SUM(H84:H88)</f>
        <v>0</v>
      </c>
      <c r="I89" s="119"/>
      <c r="J89" s="120">
        <f>J84+J86</f>
        <v>0</v>
      </c>
      <c r="K89" s="118">
        <f>SUM(K84:K88)</f>
        <v>0</v>
      </c>
      <c r="L89" s="120">
        <f>G89+J89</f>
        <v>0</v>
      </c>
      <c r="M89" s="118">
        <f>K89+L89</f>
        <v>0</v>
      </c>
      <c r="N89" s="121"/>
      <c r="O89" s="63"/>
      <c r="P89" s="63"/>
      <c r="Q89" s="63"/>
      <c r="R89" s="63"/>
      <c r="S89" s="63"/>
      <c r="T89" s="63"/>
      <c r="U89" s="63"/>
      <c r="V89" s="63"/>
      <c r="W89" s="63"/>
      <c r="X89" s="63"/>
      <c r="Y89" s="63"/>
      <c r="Z89" s="63"/>
    </row>
    <row r="90" spans="1:26" ht="21.75" customHeight="1" x14ac:dyDescent="0.35">
      <c r="A90" s="60">
        <v>85</v>
      </c>
      <c r="B90" s="79">
        <v>1</v>
      </c>
      <c r="C90" s="39">
        <f t="array" ref="C90:D90">VLOOKUP(A90,'M. List'!$A$5:$E$124,{3,4},0)</f>
        <v>0</v>
      </c>
      <c r="D90" s="105" t="str">
        <v>T15</v>
      </c>
      <c r="E90" s="40"/>
      <c r="F90" s="276"/>
      <c r="G90" s="277">
        <f>IF((IF(F90-F$5&lt;=0,0,IF(F90-F$5&gt;24, -12, CEILING(-0.5*(F90-F$5),-0.5))))&lt;(-E90-E91),-(E90+E91),IF(F90-F$5&lt;=0,0,IF(F90-F$5&gt;24, -12, CEILING(-0.5*(F90-F$5),-0.5))))</f>
        <v>0</v>
      </c>
      <c r="H90" s="40"/>
      <c r="I90" s="126"/>
      <c r="J90" s="82">
        <f>IF((IF(I90-I$5&lt;=0,0,IF(I90-I$5&gt;24, -12, CEILING(-0.5*(I90-I$5),-0.5))))&lt;(-H90-H91),-(H90+H91),IF(I90-I$5&lt;=0,0,IF(I90-I$5&gt;24, -12, CEILING(-0.5*(I90-I$5),-0.5))))</f>
        <v>0</v>
      </c>
      <c r="K90" s="40">
        <f>E90+H90</f>
        <v>0</v>
      </c>
      <c r="L90" s="84"/>
      <c r="M90" s="130"/>
      <c r="N90" s="104"/>
      <c r="O90" s="63"/>
      <c r="P90" s="63"/>
      <c r="Q90" s="63"/>
      <c r="R90" s="63"/>
      <c r="S90" s="63"/>
      <c r="T90" s="63"/>
      <c r="U90" s="63"/>
      <c r="V90" s="63"/>
      <c r="W90" s="63"/>
      <c r="X90" s="63"/>
      <c r="Y90" s="63"/>
      <c r="Z90" s="63"/>
    </row>
    <row r="91" spans="1:26" ht="21.75" customHeight="1" x14ac:dyDescent="0.35">
      <c r="A91" s="86">
        <v>86</v>
      </c>
      <c r="B91" s="87">
        <v>2</v>
      </c>
      <c r="C91" s="88">
        <f t="array" ref="C91:D91">VLOOKUP(A91,'M. List'!$A$5:$E$124,{3,4},0)</f>
        <v>0</v>
      </c>
      <c r="D91" s="89" t="str">
        <v>T15</v>
      </c>
      <c r="E91" s="40"/>
      <c r="F91" s="282"/>
      <c r="G91" s="277">
        <f>IF((IF(F91-F$5&lt;=0,0,IF(F91-F$5&gt;24, -12, CEILING(-0.5*(F91-F$5),-0.5))))&lt;(-E91-E92),-(E91+E92),IF(F91-F$5&lt;=0,0,IF(F91-F$5&gt;24, -12, CEILING(-0.5*(F91-F$5),-0.5))))</f>
        <v>0</v>
      </c>
      <c r="H91" s="40"/>
      <c r="I91" s="128"/>
      <c r="J91" s="91">
        <f>IF((IF(I91-I$5&lt;=0,0,IF(I91-I$5&gt;24, -12, CEILING(-0.5*(I91-I$5),-0.5))))&lt;(-H91-H92),-(H91+H92),IF(I91-I$5&lt;=0,0,IF(I91-I$5&gt;24, -12, CEILING(-0.5*(I91-I$5),-0.5))))</f>
        <v>0</v>
      </c>
      <c r="K91" s="93">
        <f>E91+H91</f>
        <v>0</v>
      </c>
      <c r="L91" s="94"/>
      <c r="M91" s="108"/>
      <c r="N91" s="96"/>
      <c r="O91" s="63"/>
      <c r="P91" s="63"/>
      <c r="Q91" s="63"/>
      <c r="R91" s="63"/>
      <c r="S91" s="63"/>
      <c r="T91" s="63"/>
      <c r="U91" s="63"/>
      <c r="V91" s="63"/>
      <c r="W91" s="63"/>
      <c r="X91" s="63"/>
      <c r="Y91" s="63"/>
      <c r="Z91" s="63"/>
    </row>
    <row r="92" spans="1:26" ht="21.75" customHeight="1" x14ac:dyDescent="0.35">
      <c r="A92" s="60">
        <v>87</v>
      </c>
      <c r="B92" s="97">
        <v>3</v>
      </c>
      <c r="C92" s="98">
        <f t="array" ref="C92:D92">VLOOKUP(A92,'M. List'!$A$5:$E$124,{3,4},0)</f>
        <v>0</v>
      </c>
      <c r="D92" s="80" t="str">
        <v>T15</v>
      </c>
      <c r="E92" s="40"/>
      <c r="F92" s="281"/>
      <c r="G92" s="277">
        <f>IF((IF(F92-F$5&lt;=0,0,IF(F92-F$5&gt;24, -12, CEILING(-0.5*(F92-F$5),-0.5))))&lt;(-E92-E93),-(E92+E93),IF(F92-F$5&lt;=0,0,IF(F92-F$5&gt;24, -12, CEILING(-0.5*(F92-F$5),-0.5))))</f>
        <v>0</v>
      </c>
      <c r="H92" s="40"/>
      <c r="I92" s="101"/>
      <c r="J92" s="100">
        <f>IF((IF(I92-I$5&lt;=0,0,IF(I92-I$5&gt;24, -12, CEILING(-0.5*(I92-I$5),-0.5))))&lt;(-H92-H93),-(H92+H93),IF(I92-I$5&lt;=0,0,IF(I92-I$5&gt;24, -12, CEILING(-0.5*(I92-I$5),-0.5))))</f>
        <v>0</v>
      </c>
      <c r="K92" s="102">
        <f>E92+H92</f>
        <v>0</v>
      </c>
      <c r="L92" s="94"/>
      <c r="M92" s="95"/>
      <c r="N92" s="97"/>
      <c r="O92" s="63"/>
      <c r="P92" s="63"/>
      <c r="Q92" s="63"/>
      <c r="R92" s="63"/>
      <c r="S92" s="63"/>
      <c r="T92" s="63"/>
      <c r="U92" s="63"/>
      <c r="V92" s="63"/>
      <c r="W92" s="63"/>
      <c r="X92" s="63"/>
      <c r="Y92" s="63"/>
      <c r="Z92" s="63"/>
    </row>
    <row r="93" spans="1:26" ht="21.75" customHeight="1" x14ac:dyDescent="0.35">
      <c r="A93" s="60">
        <v>88</v>
      </c>
      <c r="B93" s="104">
        <v>4</v>
      </c>
      <c r="C93" s="39">
        <f t="array" ref="C93:D93">VLOOKUP(A93,'M. List'!$A$5:$E$124,{3,4},0)</f>
        <v>0</v>
      </c>
      <c r="D93" s="105" t="str">
        <v>T15</v>
      </c>
      <c r="E93" s="40"/>
      <c r="F93" s="281"/>
      <c r="G93" s="277">
        <f>IF((IF(F93-F$5&lt;=0,0,IF(F93-F$5&gt;24, -12, CEILING(-0.5*(F93-F$5),-0.5))))&lt;(-E93-E94),-(E93+E94),IF(F93-F$5&lt;=0,0,IF(F93-F$5&gt;24, -12, CEILING(-0.5*(F93-F$5),-0.5))))</f>
        <v>0</v>
      </c>
      <c r="H93" s="40"/>
      <c r="I93" s="101"/>
      <c r="J93" s="82">
        <f>IF((IF(I93-I$5&lt;=0,0,IF(I93-I$5&gt;24, -12, CEILING(-0.5*(I93-I$5),-0.5))))&lt;(-H93-H94),-(H93+H94),IF(I93-I$5&lt;=0,0,IF(I93-I$5&gt;24, -12, CEILING(-0.5*(I93-I$5),-0.5))))</f>
        <v>0</v>
      </c>
      <c r="K93" s="40">
        <f>E93+H93</f>
        <v>0</v>
      </c>
      <c r="L93" s="94"/>
      <c r="M93" s="108"/>
      <c r="N93" s="104"/>
      <c r="O93" s="63"/>
      <c r="P93" s="63"/>
      <c r="Q93" s="63"/>
      <c r="R93" s="63"/>
      <c r="S93" s="63"/>
      <c r="T93" s="63"/>
      <c r="U93" s="63"/>
      <c r="V93" s="63"/>
      <c r="W93" s="63"/>
      <c r="X93" s="63"/>
      <c r="Y93" s="63"/>
      <c r="Z93" s="63"/>
    </row>
    <row r="94" spans="1:26" ht="21.75" customHeight="1" x14ac:dyDescent="0.35">
      <c r="A94" s="60">
        <v>89</v>
      </c>
      <c r="B94" s="79">
        <v>5</v>
      </c>
      <c r="C94" s="39">
        <f t="array" ref="C94:D94">VLOOKUP(A94,'M. List'!$A$5:$E$124,{3,4},0)</f>
        <v>0</v>
      </c>
      <c r="D94" s="105" t="str">
        <v>T15</v>
      </c>
      <c r="E94" s="40"/>
      <c r="F94" s="283"/>
      <c r="G94" s="277">
        <f>IF((IF(F94-F$5&lt;=0,0,IF(F94-F$5&gt;24, -12, CEILING(-0.5*(F94-F$5),-0.5))))&lt;(-E94-E95),-(E94+E95),IF(F94-F$5&lt;=0,0,IF(F94-F$5&gt;24, -12, CEILING(-0.5*(F94-F$5),-0.5))))</f>
        <v>0</v>
      </c>
      <c r="H94" s="40"/>
      <c r="I94" s="127"/>
      <c r="J94" s="82">
        <f>IF((IF(I94-I$5&lt;=0,0,IF(I94-I$5&gt;24, -12, CEILING(-0.5*(I94-I$5),-0.5))))&lt;(-H94-H95),-(H94+H95),IF(I94-I$5&lt;=0,0,IF(I94-I$5&gt;24, -12, CEILING(-0.5*(I94-I$5),-0.5))))</f>
        <v>0</v>
      </c>
      <c r="K94" s="102">
        <f>E94+H94</f>
        <v>0</v>
      </c>
      <c r="L94" s="114"/>
      <c r="M94" s="115"/>
      <c r="N94" s="104"/>
      <c r="O94" s="63"/>
      <c r="P94" s="63"/>
      <c r="Q94" s="63"/>
      <c r="R94" s="63"/>
      <c r="S94" s="63"/>
      <c r="T94" s="63"/>
      <c r="U94" s="63"/>
      <c r="V94" s="63"/>
      <c r="W94" s="63"/>
      <c r="X94" s="63"/>
      <c r="Y94" s="63"/>
      <c r="Z94" s="63"/>
    </row>
    <row r="95" spans="1:26" ht="21.75" customHeight="1" x14ac:dyDescent="0.35">
      <c r="A95" s="60">
        <v>90</v>
      </c>
      <c r="B95" s="117"/>
      <c r="C95" s="54" t="s">
        <v>18</v>
      </c>
      <c r="D95" s="48"/>
      <c r="E95" s="118">
        <f>SUM(E90:E94)</f>
        <v>0</v>
      </c>
      <c r="F95" s="280"/>
      <c r="G95" s="120">
        <f>G90+G92</f>
        <v>0</v>
      </c>
      <c r="H95" s="49">
        <f>SUM(H90:H94)</f>
        <v>0</v>
      </c>
      <c r="I95" s="119"/>
      <c r="J95" s="120">
        <f>J90+J92</f>
        <v>0</v>
      </c>
      <c r="K95" s="118">
        <f>SUM(K90:K94)</f>
        <v>0</v>
      </c>
      <c r="L95" s="120">
        <f>G95+J95</f>
        <v>0</v>
      </c>
      <c r="M95" s="118">
        <f>K95+L95</f>
        <v>0</v>
      </c>
      <c r="N95" s="121"/>
      <c r="O95" s="63"/>
      <c r="P95" s="63"/>
      <c r="Q95" s="63"/>
      <c r="R95" s="63"/>
      <c r="S95" s="63"/>
      <c r="T95" s="63"/>
      <c r="U95" s="63"/>
      <c r="V95" s="63"/>
      <c r="W95" s="63"/>
      <c r="X95" s="63"/>
      <c r="Y95" s="63"/>
      <c r="Z95" s="63"/>
    </row>
    <row r="96" spans="1:26" ht="21.75" customHeight="1" x14ac:dyDescent="0.35">
      <c r="A96" s="60">
        <v>91</v>
      </c>
      <c r="B96" s="79">
        <v>1</v>
      </c>
      <c r="C96" s="39">
        <f t="array" ref="C96:D96">VLOOKUP(A96,'M. List'!$A$5:$E$124,{3,4},0)</f>
        <v>0</v>
      </c>
      <c r="D96" s="105" t="str">
        <v>T16</v>
      </c>
      <c r="E96" s="40"/>
      <c r="F96" s="276"/>
      <c r="G96" s="277">
        <f>IF((IF(F96-F$5&lt;=0,0,IF(F96-F$5&gt;24, -12, CEILING(-0.5*(F96-F$5),-0.5))))&lt;(-E96-E97),-(E96+E97),IF(F96-F$5&lt;=0,0,IF(F96-F$5&gt;24, -12, CEILING(-0.5*(F96-F$5),-0.5))))</f>
        <v>0</v>
      </c>
      <c r="H96" s="40"/>
      <c r="I96" s="126"/>
      <c r="J96" s="82">
        <f>IF((IF(I96-I$5&lt;=0,0,IF(I96-I$5&gt;24, -12, CEILING(-0.5*(I96-I$5),-0.5))))&lt;(-H96-H97),-(H96+H97),IF(I96-I$5&lt;=0,0,IF(I96-I$5&gt;24, -12, CEILING(-0.5*(I96-I$5),-0.5))))</f>
        <v>0</v>
      </c>
      <c r="K96" s="40">
        <f>E96+H96</f>
        <v>0</v>
      </c>
      <c r="L96" s="84"/>
      <c r="M96" s="130"/>
      <c r="N96" s="104"/>
      <c r="O96" s="63"/>
      <c r="P96" s="63"/>
      <c r="Q96" s="63"/>
      <c r="R96" s="63"/>
      <c r="S96" s="63"/>
      <c r="T96" s="63"/>
      <c r="U96" s="63"/>
      <c r="V96" s="63"/>
      <c r="W96" s="63"/>
      <c r="X96" s="63"/>
      <c r="Y96" s="63"/>
      <c r="Z96" s="63"/>
    </row>
    <row r="97" spans="1:26" ht="21.75" customHeight="1" x14ac:dyDescent="0.35">
      <c r="A97" s="86">
        <v>92</v>
      </c>
      <c r="B97" s="87">
        <v>2</v>
      </c>
      <c r="C97" s="88">
        <f t="array" ref="C97:D97">VLOOKUP(A97,'M. List'!$A$5:$E$124,{3,4},0)</f>
        <v>0</v>
      </c>
      <c r="D97" s="89" t="str">
        <v>T16</v>
      </c>
      <c r="E97" s="40"/>
      <c r="F97" s="282"/>
      <c r="G97" s="277">
        <f>IF((IF(F97-F$5&lt;=0,0,IF(F97-F$5&gt;24, -12, CEILING(-0.5*(F97-F$5),-0.5))))&lt;(-E97-E98),-(E97+E98),IF(F97-F$5&lt;=0,0,IF(F97-F$5&gt;24, -12, CEILING(-0.5*(F97-F$5),-0.5))))</f>
        <v>0</v>
      </c>
      <c r="H97" s="40"/>
      <c r="I97" s="128"/>
      <c r="J97" s="91">
        <f>IF((IF(I97-I$5&lt;=0,0,IF(I97-I$5&gt;24, -12, CEILING(-0.5*(I97-I$5),-0.5))))&lt;(-H97-H98),-(H97+H98),IF(I97-I$5&lt;=0,0,IF(I97-I$5&gt;24, -12, CEILING(-0.5*(I97-I$5),-0.5))))</f>
        <v>0</v>
      </c>
      <c r="K97" s="93">
        <f>E97+H97</f>
        <v>0</v>
      </c>
      <c r="L97" s="94"/>
      <c r="M97" s="108"/>
      <c r="N97" s="96"/>
      <c r="O97" s="63"/>
      <c r="P97" s="63"/>
      <c r="Q97" s="63"/>
      <c r="R97" s="63"/>
      <c r="S97" s="63"/>
      <c r="T97" s="63"/>
      <c r="U97" s="63"/>
      <c r="V97" s="63"/>
      <c r="W97" s="63"/>
      <c r="X97" s="63"/>
      <c r="Y97" s="63"/>
      <c r="Z97" s="63"/>
    </row>
    <row r="98" spans="1:26" ht="21.75" customHeight="1" x14ac:dyDescent="0.35">
      <c r="A98" s="60">
        <v>93</v>
      </c>
      <c r="B98" s="97">
        <v>3</v>
      </c>
      <c r="C98" s="98">
        <f t="array" ref="C98:D98">VLOOKUP(A98,'M. List'!$A$5:$E$124,{3,4},0)</f>
        <v>0</v>
      </c>
      <c r="D98" s="80" t="str">
        <v>T16</v>
      </c>
      <c r="E98" s="40"/>
      <c r="F98" s="281"/>
      <c r="G98" s="277">
        <f>IF((IF(F98-F$5&lt;=0,0,IF(F98-F$5&gt;24, -12, CEILING(-0.5*(F98-F$5),-0.5))))&lt;(-E98-E99),-(E98+E99),IF(F98-F$5&lt;=0,0,IF(F98-F$5&gt;24, -12, CEILING(-0.5*(F98-F$5),-0.5))))</f>
        <v>0</v>
      </c>
      <c r="H98" s="40"/>
      <c r="I98" s="101"/>
      <c r="J98" s="100">
        <f>IF((IF(I98-I$5&lt;=0,0,IF(I98-I$5&gt;24, -12, CEILING(-0.5*(I98-I$5),-0.5))))&lt;(-H98-H99),-(H98+H99),IF(I98-I$5&lt;=0,0,IF(I98-I$5&gt;24, -12, CEILING(-0.5*(I98-I$5),-0.5))))</f>
        <v>0</v>
      </c>
      <c r="K98" s="102">
        <f>E98+H98</f>
        <v>0</v>
      </c>
      <c r="L98" s="94"/>
      <c r="M98" s="95"/>
      <c r="N98" s="97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</row>
    <row r="99" spans="1:26" ht="21.75" customHeight="1" x14ac:dyDescent="0.35">
      <c r="A99" s="60">
        <v>94</v>
      </c>
      <c r="B99" s="104">
        <v>4</v>
      </c>
      <c r="C99" s="39">
        <f t="array" ref="C99:D99">VLOOKUP(A99,'M. List'!$A$5:$E$124,{3,4},0)</f>
        <v>0</v>
      </c>
      <c r="D99" s="105" t="str">
        <v>T16</v>
      </c>
      <c r="E99" s="40"/>
      <c r="F99" s="281"/>
      <c r="G99" s="277">
        <f>IF((IF(F99-F$5&lt;=0,0,IF(F99-F$5&gt;24, -12, CEILING(-0.5*(F99-F$5),-0.5))))&lt;(-E99-E100),-(E99+E100),IF(F99-F$5&lt;=0,0,IF(F99-F$5&gt;24, -12, CEILING(-0.5*(F99-F$5),-0.5))))</f>
        <v>0</v>
      </c>
      <c r="H99" s="40"/>
      <c r="I99" s="101"/>
      <c r="J99" s="82">
        <f>IF((IF(I99-I$5&lt;=0,0,IF(I99-I$5&gt;24, -12, CEILING(-0.5*(I99-I$5),-0.5))))&lt;(-H99-H100),-(H99+H100),IF(I99-I$5&lt;=0,0,IF(I99-I$5&gt;24, -12, CEILING(-0.5*(I99-I$5),-0.5))))</f>
        <v>0</v>
      </c>
      <c r="K99" s="40">
        <f>E99+H99</f>
        <v>0</v>
      </c>
      <c r="L99" s="94"/>
      <c r="M99" s="108"/>
      <c r="N99" s="104"/>
      <c r="O99" s="63"/>
      <c r="P99" s="63"/>
      <c r="Q99" s="63"/>
      <c r="R99" s="63"/>
      <c r="S99" s="63"/>
      <c r="T99" s="63"/>
      <c r="U99" s="63"/>
      <c r="V99" s="63"/>
      <c r="W99" s="63"/>
      <c r="X99" s="63"/>
      <c r="Y99" s="63"/>
      <c r="Z99" s="63"/>
    </row>
    <row r="100" spans="1:26" ht="21.75" customHeight="1" x14ac:dyDescent="0.35">
      <c r="A100" s="60">
        <v>95</v>
      </c>
      <c r="B100" s="79">
        <v>5</v>
      </c>
      <c r="C100" s="39">
        <f t="array" ref="C100:D100">VLOOKUP(A100,'M. List'!$A$5:$E$124,{3,4},0)</f>
        <v>0</v>
      </c>
      <c r="D100" s="105" t="str">
        <v>T16</v>
      </c>
      <c r="E100" s="40"/>
      <c r="F100" s="283"/>
      <c r="G100" s="277">
        <f>IF((IF(F100-F$5&lt;=0,0,IF(F100-F$5&gt;24, -12, CEILING(-0.5*(F100-F$5),-0.5))))&lt;(-E100-E101),-(E100+E101),IF(F100-F$5&lt;=0,0,IF(F100-F$5&gt;24, -12, CEILING(-0.5*(F100-F$5),-0.5))))</f>
        <v>0</v>
      </c>
      <c r="H100" s="40"/>
      <c r="I100" s="127"/>
      <c r="J100" s="82">
        <f>IF((IF(I100-I$5&lt;=0,0,IF(I100-I$5&gt;24, -12, CEILING(-0.5*(I100-I$5),-0.5))))&lt;(-H100-H101),-(H100+H101),IF(I100-I$5&lt;=0,0,IF(I100-I$5&gt;24, -12, CEILING(-0.5*(I100-I$5),-0.5))))</f>
        <v>0</v>
      </c>
      <c r="K100" s="102">
        <f>E100+H100</f>
        <v>0</v>
      </c>
      <c r="L100" s="114"/>
      <c r="M100" s="115"/>
      <c r="N100" s="104"/>
      <c r="O100" s="63"/>
      <c r="P100" s="63"/>
      <c r="Q100" s="63"/>
      <c r="R100" s="63"/>
      <c r="S100" s="63"/>
      <c r="T100" s="63"/>
      <c r="U100" s="63"/>
      <c r="V100" s="63"/>
      <c r="W100" s="63"/>
      <c r="X100" s="63"/>
      <c r="Y100" s="63"/>
      <c r="Z100" s="63"/>
    </row>
    <row r="101" spans="1:26" ht="21.75" customHeight="1" x14ac:dyDescent="0.35">
      <c r="A101" s="60">
        <v>96</v>
      </c>
      <c r="B101" s="117"/>
      <c r="C101" s="54" t="s">
        <v>18</v>
      </c>
      <c r="D101" s="48"/>
      <c r="E101" s="118">
        <f>SUM(E96:E100)</f>
        <v>0</v>
      </c>
      <c r="F101" s="280"/>
      <c r="G101" s="120">
        <f>G96+G98</f>
        <v>0</v>
      </c>
      <c r="H101" s="49">
        <f>SUM(H96:H100)</f>
        <v>0</v>
      </c>
      <c r="I101" s="119"/>
      <c r="J101" s="120">
        <f>J96+J98</f>
        <v>0</v>
      </c>
      <c r="K101" s="118">
        <f>SUM(K96:K100)</f>
        <v>0</v>
      </c>
      <c r="L101" s="120">
        <f>G101+J101</f>
        <v>0</v>
      </c>
      <c r="M101" s="118">
        <f>K101+L101</f>
        <v>0</v>
      </c>
      <c r="N101" s="121"/>
      <c r="O101" s="63"/>
      <c r="P101" s="63"/>
      <c r="Q101" s="63"/>
      <c r="R101" s="63"/>
      <c r="S101" s="63"/>
      <c r="T101" s="63"/>
      <c r="U101" s="63"/>
      <c r="V101" s="63"/>
      <c r="W101" s="63"/>
      <c r="X101" s="63"/>
      <c r="Y101" s="63"/>
      <c r="Z101" s="63"/>
    </row>
    <row r="102" spans="1:26" ht="21.75" customHeight="1" x14ac:dyDescent="0.35">
      <c r="A102" s="60">
        <v>97</v>
      </c>
      <c r="B102" s="79">
        <v>1</v>
      </c>
      <c r="C102" s="39">
        <f t="array" ref="C102:D102">VLOOKUP(A102,'M. List'!$A$5:$E$124,{3,4},0)</f>
        <v>0</v>
      </c>
      <c r="D102" s="105" t="str">
        <v>T17</v>
      </c>
      <c r="E102" s="40"/>
      <c r="F102" s="276"/>
      <c r="G102" s="277">
        <f>IF((IF(F102-F$5&lt;=0,0,IF(F102-F$5&gt;24, -12, CEILING(-0.5*(F102-F$5),-0.5))))&lt;(-E102-E103),-(E102+E103),IF(F102-F$5&lt;=0,0,IF(F102-F$5&gt;24, -12, CEILING(-0.5*(F102-F$5),-0.5))))</f>
        <v>0</v>
      </c>
      <c r="H102" s="40"/>
      <c r="I102" s="126"/>
      <c r="J102" s="82">
        <f>IF((IF(I102-I$5&lt;=0,0,IF(I102-I$5&gt;24, -12, CEILING(-0.5*(I102-I$5),-0.5))))&lt;(-H102-H103),-(H102+H103),IF(I102-I$5&lt;=0,0,IF(I102-I$5&gt;24, -12, CEILING(-0.5*(I102-I$5),-0.5))))</f>
        <v>0</v>
      </c>
      <c r="K102" s="40">
        <f>E102+H102</f>
        <v>0</v>
      </c>
      <c r="L102" s="84"/>
      <c r="M102" s="130"/>
      <c r="N102" s="104"/>
      <c r="O102" s="63"/>
      <c r="P102" s="63"/>
      <c r="Q102" s="63"/>
      <c r="R102" s="63"/>
      <c r="S102" s="63"/>
      <c r="T102" s="63"/>
      <c r="U102" s="63"/>
      <c r="V102" s="63"/>
      <c r="W102" s="63"/>
      <c r="X102" s="63"/>
      <c r="Y102" s="63"/>
      <c r="Z102" s="63"/>
    </row>
    <row r="103" spans="1:26" ht="21.75" customHeight="1" x14ac:dyDescent="0.35">
      <c r="A103" s="86">
        <v>98</v>
      </c>
      <c r="B103" s="87">
        <v>2</v>
      </c>
      <c r="C103" s="88">
        <f t="array" ref="C103:D103">VLOOKUP(A103,'M. List'!$A$5:$E$124,{3,4},0)</f>
        <v>0</v>
      </c>
      <c r="D103" s="89" t="str">
        <v>T17</v>
      </c>
      <c r="E103" s="40"/>
      <c r="F103" s="282"/>
      <c r="G103" s="277">
        <f>IF((IF(F103-F$5&lt;=0,0,IF(F103-F$5&gt;24, -12, CEILING(-0.5*(F103-F$5),-0.5))))&lt;(-E103-E104),-(E103+E104),IF(F103-F$5&lt;=0,0,IF(F103-F$5&gt;24, -12, CEILING(-0.5*(F103-F$5),-0.5))))</f>
        <v>0</v>
      </c>
      <c r="H103" s="40"/>
      <c r="I103" s="128"/>
      <c r="J103" s="91">
        <f>IF((IF(I103-I$5&lt;=0,0,IF(I103-I$5&gt;24, -12, CEILING(-0.5*(I103-I$5),-0.5))))&lt;(-H103-H104),-(H103+H104),IF(I103-I$5&lt;=0,0,IF(I103-I$5&gt;24, -12, CEILING(-0.5*(I103-I$5),-0.5))))</f>
        <v>0</v>
      </c>
      <c r="K103" s="93">
        <f>E103+H103</f>
        <v>0</v>
      </c>
      <c r="L103" s="94"/>
      <c r="M103" s="108"/>
      <c r="N103" s="96"/>
      <c r="O103" s="63"/>
      <c r="P103" s="63"/>
      <c r="Q103" s="63"/>
      <c r="R103" s="63"/>
      <c r="S103" s="63"/>
      <c r="T103" s="63"/>
      <c r="U103" s="63"/>
      <c r="V103" s="63"/>
      <c r="W103" s="63"/>
      <c r="X103" s="63"/>
      <c r="Y103" s="63"/>
      <c r="Z103" s="63"/>
    </row>
    <row r="104" spans="1:26" ht="21.75" customHeight="1" x14ac:dyDescent="0.35">
      <c r="A104" s="60">
        <v>99</v>
      </c>
      <c r="B104" s="97">
        <v>3</v>
      </c>
      <c r="C104" s="98">
        <f t="array" ref="C104:D104">VLOOKUP(A104,'M. List'!$A$5:$E$124,{3,4},0)</f>
        <v>0</v>
      </c>
      <c r="D104" s="80" t="str">
        <v>T17</v>
      </c>
      <c r="E104" s="40"/>
      <c r="F104" s="281"/>
      <c r="G104" s="277">
        <f>IF((IF(F104-F$5&lt;=0,0,IF(F104-F$5&gt;24, -12, CEILING(-0.5*(F104-F$5),-0.5))))&lt;(-E104-E105),-(E104+E105),IF(F104-F$5&lt;=0,0,IF(F104-F$5&gt;24, -12, CEILING(-0.5*(F104-F$5),-0.5))))</f>
        <v>0</v>
      </c>
      <c r="H104" s="40"/>
      <c r="I104" s="101"/>
      <c r="J104" s="100">
        <f>IF((IF(I104-I$5&lt;=0,0,IF(I104-I$5&gt;24, -12, CEILING(-0.5*(I104-I$5),-0.5))))&lt;(-H104-H105),-(H104+H105),IF(I104-I$5&lt;=0,0,IF(I104-I$5&gt;24, -12, CEILING(-0.5*(I104-I$5),-0.5))))</f>
        <v>0</v>
      </c>
      <c r="K104" s="102">
        <f>E104+H104</f>
        <v>0</v>
      </c>
      <c r="L104" s="94"/>
      <c r="M104" s="95"/>
      <c r="N104" s="97"/>
      <c r="O104" s="63"/>
      <c r="P104" s="63"/>
      <c r="Q104" s="63"/>
      <c r="R104" s="63"/>
      <c r="S104" s="63"/>
      <c r="T104" s="63"/>
      <c r="U104" s="63"/>
      <c r="V104" s="63"/>
      <c r="W104" s="63"/>
      <c r="X104" s="63"/>
      <c r="Y104" s="63"/>
      <c r="Z104" s="63"/>
    </row>
    <row r="105" spans="1:26" ht="21.75" customHeight="1" x14ac:dyDescent="0.35">
      <c r="A105" s="60">
        <v>100</v>
      </c>
      <c r="B105" s="104">
        <v>4</v>
      </c>
      <c r="C105" s="39">
        <f t="array" ref="C105:D105">VLOOKUP(A105,'M. List'!$A$5:$E$124,{3,4},0)</f>
        <v>0</v>
      </c>
      <c r="D105" s="105" t="str">
        <v>T17</v>
      </c>
      <c r="E105" s="40"/>
      <c r="F105" s="281"/>
      <c r="G105" s="277">
        <f>IF((IF(F105-F$5&lt;=0,0,IF(F105-F$5&gt;24, -12, CEILING(-0.5*(F105-F$5),-0.5))))&lt;(-E105-E106),-(E105+E106),IF(F105-F$5&lt;=0,0,IF(F105-F$5&gt;24, -12, CEILING(-0.5*(F105-F$5),-0.5))))</f>
        <v>0</v>
      </c>
      <c r="H105" s="40"/>
      <c r="I105" s="101"/>
      <c r="J105" s="82">
        <f>IF((IF(I105-I$5&lt;=0,0,IF(I105-I$5&gt;24, -12, CEILING(-0.5*(I105-I$5),-0.5))))&lt;(-H105-H106),-(H105+H106),IF(I105-I$5&lt;=0,0,IF(I105-I$5&gt;24, -12, CEILING(-0.5*(I105-I$5),-0.5))))</f>
        <v>0</v>
      </c>
      <c r="K105" s="40">
        <f>E105+H105</f>
        <v>0</v>
      </c>
      <c r="L105" s="94"/>
      <c r="M105" s="108"/>
      <c r="N105" s="104"/>
      <c r="O105" s="63"/>
      <c r="P105" s="63"/>
      <c r="Q105" s="63"/>
      <c r="R105" s="63"/>
      <c r="S105" s="63"/>
      <c r="T105" s="63"/>
      <c r="U105" s="63"/>
      <c r="V105" s="63"/>
      <c r="W105" s="63"/>
      <c r="X105" s="63"/>
      <c r="Y105" s="63"/>
      <c r="Z105" s="63"/>
    </row>
    <row r="106" spans="1:26" ht="21.75" customHeight="1" x14ac:dyDescent="0.35">
      <c r="A106" s="60">
        <v>101</v>
      </c>
      <c r="B106" s="79">
        <v>5</v>
      </c>
      <c r="C106" s="39">
        <f t="array" ref="C106:D106">VLOOKUP(A106,'M. List'!$A$5:$E$124,{3,4},0)</f>
        <v>0</v>
      </c>
      <c r="D106" s="105" t="str">
        <v>T17</v>
      </c>
      <c r="E106" s="40"/>
      <c r="F106" s="283"/>
      <c r="G106" s="277">
        <f>IF((IF(F106-F$5&lt;=0,0,IF(F106-F$5&gt;24, -12, CEILING(-0.5*(F106-F$5),-0.5))))&lt;(-E106-E107),-(E106+E107),IF(F106-F$5&lt;=0,0,IF(F106-F$5&gt;24, -12, CEILING(-0.5*(F106-F$5),-0.5))))</f>
        <v>0</v>
      </c>
      <c r="H106" s="40"/>
      <c r="I106" s="127"/>
      <c r="J106" s="82">
        <f>IF((IF(I106-I$5&lt;=0,0,IF(I106-I$5&gt;24, -12, CEILING(-0.5*(I106-I$5),-0.5))))&lt;(-H106-H107),-(H106+H107),IF(I106-I$5&lt;=0,0,IF(I106-I$5&gt;24, -12, CEILING(-0.5*(I106-I$5),-0.5))))</f>
        <v>0</v>
      </c>
      <c r="K106" s="102">
        <f>E106+H106</f>
        <v>0</v>
      </c>
      <c r="L106" s="114"/>
      <c r="M106" s="115"/>
      <c r="N106" s="104"/>
      <c r="O106" s="63"/>
      <c r="P106" s="63"/>
      <c r="Q106" s="63"/>
      <c r="R106" s="63"/>
      <c r="S106" s="63"/>
      <c r="T106" s="63"/>
      <c r="U106" s="63"/>
      <c r="V106" s="63"/>
      <c r="W106" s="63"/>
      <c r="X106" s="63"/>
      <c r="Y106" s="63"/>
      <c r="Z106" s="63"/>
    </row>
    <row r="107" spans="1:26" ht="21.75" customHeight="1" x14ac:dyDescent="0.35">
      <c r="A107" s="60">
        <v>102</v>
      </c>
      <c r="B107" s="117"/>
      <c r="C107" s="54" t="s">
        <v>18</v>
      </c>
      <c r="D107" s="48"/>
      <c r="E107" s="118">
        <f>SUM(E102:E106)</f>
        <v>0</v>
      </c>
      <c r="F107" s="280"/>
      <c r="G107" s="120">
        <f>G102+G104</f>
        <v>0</v>
      </c>
      <c r="H107" s="49">
        <f>SUM(H102:H106)</f>
        <v>0</v>
      </c>
      <c r="I107" s="119"/>
      <c r="J107" s="120">
        <f>J102+J104</f>
        <v>0</v>
      </c>
      <c r="K107" s="118">
        <f>SUM(K102:K106)</f>
        <v>0</v>
      </c>
      <c r="L107" s="120">
        <f>G107+J107</f>
        <v>0</v>
      </c>
      <c r="M107" s="118">
        <f>K107+L107</f>
        <v>0</v>
      </c>
      <c r="N107" s="121"/>
      <c r="O107" s="63"/>
      <c r="P107" s="63"/>
      <c r="Q107" s="63"/>
      <c r="R107" s="63"/>
      <c r="S107" s="63"/>
      <c r="T107" s="63"/>
      <c r="U107" s="63"/>
      <c r="V107" s="63"/>
      <c r="W107" s="63"/>
      <c r="X107" s="63"/>
      <c r="Y107" s="63"/>
      <c r="Z107" s="63"/>
    </row>
    <row r="108" spans="1:26" ht="21.75" customHeight="1" x14ac:dyDescent="0.35">
      <c r="A108" s="60">
        <v>103</v>
      </c>
      <c r="B108" s="79">
        <v>1</v>
      </c>
      <c r="C108" s="39">
        <f t="array" ref="C108:D108">VLOOKUP(A108,'M. List'!$A$5:$E$124,{3,4},0)</f>
        <v>0</v>
      </c>
      <c r="D108" s="105" t="str">
        <v>T18</v>
      </c>
      <c r="E108" s="40"/>
      <c r="F108" s="276"/>
      <c r="G108" s="277">
        <f>IF((IF(F108-F$5&lt;=0,0,IF(F108-F$5&gt;24, -12, CEILING(-0.5*(F108-F$5),-0.5))))&lt;(-E108-E109),-(E108+E109),IF(F108-F$5&lt;=0,0,IF(F108-F$5&gt;24, -12, CEILING(-0.5*(F108-F$5),-0.5))))</f>
        <v>0</v>
      </c>
      <c r="H108" s="40"/>
      <c r="I108" s="126"/>
      <c r="J108" s="82">
        <f>IF((IF(I108-I$5&lt;=0,0,IF(I108-I$5&gt;24, -12, CEILING(-0.5*(I108-I$5),-0.5))))&lt;(-H108-H109),-(H108+H109),IF(I108-I$5&lt;=0,0,IF(I108-I$5&gt;24, -12, CEILING(-0.5*(I108-I$5),-0.5))))</f>
        <v>0</v>
      </c>
      <c r="K108" s="40">
        <f>E108+H108</f>
        <v>0</v>
      </c>
      <c r="L108" s="84"/>
      <c r="M108" s="130"/>
      <c r="N108" s="104"/>
      <c r="O108" s="63"/>
      <c r="P108" s="63"/>
      <c r="Q108" s="63"/>
      <c r="R108" s="63"/>
      <c r="S108" s="63"/>
      <c r="T108" s="63"/>
      <c r="U108" s="63"/>
      <c r="V108" s="63"/>
      <c r="W108" s="63"/>
      <c r="X108" s="63"/>
      <c r="Y108" s="63"/>
      <c r="Z108" s="63"/>
    </row>
    <row r="109" spans="1:26" ht="21.75" customHeight="1" x14ac:dyDescent="0.35">
      <c r="A109" s="86">
        <v>104</v>
      </c>
      <c r="B109" s="87">
        <v>2</v>
      </c>
      <c r="C109" s="88">
        <f t="array" ref="C109:D109">VLOOKUP(A109,'M. List'!$A$5:$E$124,{3,4},0)</f>
        <v>0</v>
      </c>
      <c r="D109" s="89" t="str">
        <v>T18</v>
      </c>
      <c r="E109" s="40"/>
      <c r="F109" s="282"/>
      <c r="G109" s="277">
        <f>IF((IF(F109-F$5&lt;=0,0,IF(F109-F$5&gt;24, -12, CEILING(-0.5*(F109-F$5),-0.5))))&lt;(-E109-E110),-(E109+E110),IF(F109-F$5&lt;=0,0,IF(F109-F$5&gt;24, -12, CEILING(-0.5*(F109-F$5),-0.5))))</f>
        <v>0</v>
      </c>
      <c r="H109" s="40"/>
      <c r="I109" s="128"/>
      <c r="J109" s="91">
        <f>IF((IF(I109-I$5&lt;=0,0,IF(I109-I$5&gt;24, -12, CEILING(-0.5*(I109-I$5),-0.5))))&lt;(-H109-H110),-(H109+H110),IF(I109-I$5&lt;=0,0,IF(I109-I$5&gt;24, -12, CEILING(-0.5*(I109-I$5),-0.5))))</f>
        <v>0</v>
      </c>
      <c r="K109" s="93">
        <f>E109+H109</f>
        <v>0</v>
      </c>
      <c r="L109" s="94"/>
      <c r="M109" s="108"/>
      <c r="N109" s="96"/>
      <c r="O109" s="63"/>
      <c r="P109" s="63"/>
      <c r="Q109" s="63"/>
      <c r="R109" s="63"/>
      <c r="S109" s="63"/>
      <c r="T109" s="63"/>
      <c r="U109" s="63"/>
      <c r="V109" s="63"/>
      <c r="W109" s="63"/>
      <c r="X109" s="63"/>
      <c r="Y109" s="63"/>
      <c r="Z109" s="63"/>
    </row>
    <row r="110" spans="1:26" ht="21.75" customHeight="1" x14ac:dyDescent="0.35">
      <c r="A110" s="60">
        <v>105</v>
      </c>
      <c r="B110" s="97">
        <v>3</v>
      </c>
      <c r="C110" s="98">
        <f t="array" ref="C110:D110">VLOOKUP(A110,'M. List'!$A$5:$E$124,{3,4},0)</f>
        <v>0</v>
      </c>
      <c r="D110" s="80" t="str">
        <v>T18</v>
      </c>
      <c r="E110" s="40"/>
      <c r="F110" s="281"/>
      <c r="G110" s="277">
        <f>IF((IF(F110-F$5&lt;=0,0,IF(F110-F$5&gt;24, -12, CEILING(-0.5*(F110-F$5),-0.5))))&lt;(-E110-E111),-(E110+E111),IF(F110-F$5&lt;=0,0,IF(F110-F$5&gt;24, -12, CEILING(-0.5*(F110-F$5),-0.5))))</f>
        <v>0</v>
      </c>
      <c r="H110" s="40"/>
      <c r="I110" s="101"/>
      <c r="J110" s="100">
        <f>IF((IF(I110-I$5&lt;=0,0,IF(I110-I$5&gt;24, -12, CEILING(-0.5*(I110-I$5),-0.5))))&lt;(-H110-H111),-(H110+H111),IF(I110-I$5&lt;=0,0,IF(I110-I$5&gt;24, -12, CEILING(-0.5*(I110-I$5),-0.5))))</f>
        <v>0</v>
      </c>
      <c r="K110" s="102">
        <f>E110+H110</f>
        <v>0</v>
      </c>
      <c r="L110" s="94"/>
      <c r="M110" s="95"/>
      <c r="N110" s="97"/>
      <c r="O110" s="63"/>
      <c r="P110" s="63"/>
      <c r="Q110" s="63"/>
      <c r="R110" s="63"/>
      <c r="S110" s="63"/>
      <c r="T110" s="63"/>
      <c r="U110" s="63"/>
      <c r="V110" s="63"/>
      <c r="W110" s="63"/>
      <c r="X110" s="63"/>
      <c r="Y110" s="63"/>
      <c r="Z110" s="63"/>
    </row>
    <row r="111" spans="1:26" ht="21.75" customHeight="1" x14ac:dyDescent="0.35">
      <c r="A111" s="60">
        <v>106</v>
      </c>
      <c r="B111" s="104">
        <v>4</v>
      </c>
      <c r="C111" s="39">
        <f t="array" ref="C111:D111">VLOOKUP(A111,'M. List'!$A$5:$E$124,{3,4},0)</f>
        <v>0</v>
      </c>
      <c r="D111" s="105" t="str">
        <v>T18</v>
      </c>
      <c r="E111" s="40"/>
      <c r="F111" s="281"/>
      <c r="G111" s="277">
        <f>IF((IF(F111-F$5&lt;=0,0,IF(F111-F$5&gt;24, -12, CEILING(-0.5*(F111-F$5),-0.5))))&lt;(-E111-E112),-(E111+E112),IF(F111-F$5&lt;=0,0,IF(F111-F$5&gt;24, -12, CEILING(-0.5*(F111-F$5),-0.5))))</f>
        <v>0</v>
      </c>
      <c r="H111" s="40"/>
      <c r="I111" s="101"/>
      <c r="J111" s="82">
        <f>IF((IF(I111-I$5&lt;=0,0,IF(I111-I$5&gt;24, -12, CEILING(-0.5*(I111-I$5),-0.5))))&lt;(-H111-H112),-(H111+H112),IF(I111-I$5&lt;=0,0,IF(I111-I$5&gt;24, -12, CEILING(-0.5*(I111-I$5),-0.5))))</f>
        <v>0</v>
      </c>
      <c r="K111" s="40">
        <f>E111+H111</f>
        <v>0</v>
      </c>
      <c r="L111" s="94"/>
      <c r="M111" s="108"/>
      <c r="N111" s="104"/>
      <c r="O111" s="63"/>
      <c r="P111" s="63"/>
      <c r="Q111" s="63"/>
      <c r="R111" s="63"/>
      <c r="S111" s="63"/>
      <c r="T111" s="63"/>
      <c r="U111" s="63"/>
      <c r="V111" s="63"/>
      <c r="W111" s="63"/>
      <c r="X111" s="63"/>
      <c r="Y111" s="63"/>
      <c r="Z111" s="63"/>
    </row>
    <row r="112" spans="1:26" ht="21.75" customHeight="1" x14ac:dyDescent="0.35">
      <c r="A112" s="60">
        <v>107</v>
      </c>
      <c r="B112" s="79">
        <v>5</v>
      </c>
      <c r="C112" s="39">
        <f t="array" ref="C112:D112">VLOOKUP(A112,'M. List'!$A$5:$E$124,{3,4},0)</f>
        <v>0</v>
      </c>
      <c r="D112" s="105" t="str">
        <v>T18</v>
      </c>
      <c r="E112" s="40"/>
      <c r="F112" s="283"/>
      <c r="G112" s="277">
        <f>IF((IF(F112-F$5&lt;=0,0,IF(F112-F$5&gt;24, -12, CEILING(-0.5*(F112-F$5),-0.5))))&lt;(-E112-E113),-(E112+E113),IF(F112-F$5&lt;=0,0,IF(F112-F$5&gt;24, -12, CEILING(-0.5*(F112-F$5),-0.5))))</f>
        <v>0</v>
      </c>
      <c r="H112" s="40"/>
      <c r="I112" s="127"/>
      <c r="J112" s="82">
        <f>IF((IF(I112-I$5&lt;=0,0,IF(I112-I$5&gt;24, -12, CEILING(-0.5*(I112-I$5),-0.5))))&lt;(-H112-H113),-(H112+H113),IF(I112-I$5&lt;=0,0,IF(I112-I$5&gt;24, -12, CEILING(-0.5*(I112-I$5),-0.5))))</f>
        <v>0</v>
      </c>
      <c r="K112" s="102">
        <f>E112+H112</f>
        <v>0</v>
      </c>
      <c r="L112" s="114"/>
      <c r="M112" s="115"/>
      <c r="N112" s="104"/>
      <c r="O112" s="63"/>
      <c r="P112" s="63"/>
      <c r="Q112" s="63"/>
      <c r="R112" s="63"/>
      <c r="S112" s="63"/>
      <c r="T112" s="63"/>
      <c r="U112" s="63"/>
      <c r="V112" s="63"/>
      <c r="W112" s="63"/>
      <c r="X112" s="63"/>
      <c r="Y112" s="63"/>
      <c r="Z112" s="63"/>
    </row>
    <row r="113" spans="1:26" ht="21.75" customHeight="1" x14ac:dyDescent="0.35">
      <c r="A113" s="60">
        <v>108</v>
      </c>
      <c r="B113" s="117"/>
      <c r="C113" s="54" t="s">
        <v>18</v>
      </c>
      <c r="D113" s="48"/>
      <c r="E113" s="118">
        <f>SUM(E108:E112)</f>
        <v>0</v>
      </c>
      <c r="F113" s="280"/>
      <c r="G113" s="120">
        <f>G108+G110</f>
        <v>0</v>
      </c>
      <c r="H113" s="49">
        <f>SUM(H108:H112)</f>
        <v>0</v>
      </c>
      <c r="I113" s="119"/>
      <c r="J113" s="120">
        <f>J108+J110</f>
        <v>0</v>
      </c>
      <c r="K113" s="118">
        <f>SUM(K108:K112)</f>
        <v>0</v>
      </c>
      <c r="L113" s="120">
        <f>G113+J113</f>
        <v>0</v>
      </c>
      <c r="M113" s="118">
        <f>K113+L113</f>
        <v>0</v>
      </c>
      <c r="N113" s="121"/>
      <c r="O113" s="63"/>
      <c r="P113" s="63"/>
      <c r="Q113" s="63"/>
      <c r="R113" s="63"/>
      <c r="S113" s="63"/>
      <c r="T113" s="63"/>
      <c r="U113" s="63"/>
      <c r="V113" s="63"/>
      <c r="W113" s="63"/>
      <c r="X113" s="63"/>
      <c r="Y113" s="63"/>
      <c r="Z113" s="63"/>
    </row>
    <row r="114" spans="1:26" ht="21.75" customHeight="1" x14ac:dyDescent="0.35">
      <c r="A114" s="60">
        <v>109</v>
      </c>
      <c r="B114" s="79">
        <v>1</v>
      </c>
      <c r="C114" s="39">
        <f t="array" ref="C114:D114">VLOOKUP(A114,'M. List'!$A$5:$E$124,{3,4},0)</f>
        <v>0</v>
      </c>
      <c r="D114" s="105" t="str">
        <v>T19</v>
      </c>
      <c r="E114" s="40"/>
      <c r="F114" s="276"/>
      <c r="G114" s="277">
        <f>IF((IF(F114-F$5&lt;=0,0,IF(F114-F$5&gt;24, -12, CEILING(-0.5*(F114-F$5),-0.5))))&lt;(-E114-E115),-(E114+E115),IF(F114-F$5&lt;=0,0,IF(F114-F$5&gt;24, -12, CEILING(-0.5*(F114-F$5),-0.5))))</f>
        <v>0</v>
      </c>
      <c r="H114" s="40"/>
      <c r="I114" s="126"/>
      <c r="J114" s="82">
        <f>IF((IF(I114-I$5&lt;=0,0,IF(I114-I$5&gt;24, -12, CEILING(-0.5*(I114-I$5),-0.5))))&lt;(-H114-H115),-(H114+H115),IF(I114-I$5&lt;=0,0,IF(I114-I$5&gt;24, -12, CEILING(-0.5*(I114-I$5),-0.5))))</f>
        <v>0</v>
      </c>
      <c r="K114" s="40">
        <f>E114+H114</f>
        <v>0</v>
      </c>
      <c r="L114" s="84"/>
      <c r="M114" s="130"/>
      <c r="N114" s="104"/>
      <c r="O114" s="63"/>
      <c r="P114" s="63"/>
      <c r="Q114" s="63"/>
      <c r="R114" s="63"/>
      <c r="S114" s="63"/>
      <c r="T114" s="63"/>
      <c r="U114" s="63"/>
      <c r="V114" s="63"/>
      <c r="W114" s="63"/>
      <c r="X114" s="63"/>
      <c r="Y114" s="63"/>
      <c r="Z114" s="63"/>
    </row>
    <row r="115" spans="1:26" ht="21.75" customHeight="1" x14ac:dyDescent="0.35">
      <c r="A115" s="86">
        <v>110</v>
      </c>
      <c r="B115" s="87">
        <v>2</v>
      </c>
      <c r="C115" s="88">
        <f t="array" ref="C115:D115">VLOOKUP(A115,'M. List'!$A$5:$E$124,{3,4},0)</f>
        <v>0</v>
      </c>
      <c r="D115" s="89" t="str">
        <v>T19</v>
      </c>
      <c r="E115" s="40"/>
      <c r="F115" s="282"/>
      <c r="G115" s="277">
        <f>IF((IF(F115-F$5&lt;=0,0,IF(F115-F$5&gt;24, -12, CEILING(-0.5*(F115-F$5),-0.5))))&lt;(-E115-E116),-(E115+E116),IF(F115-F$5&lt;=0,0,IF(F115-F$5&gt;24, -12, CEILING(-0.5*(F115-F$5),-0.5))))</f>
        <v>0</v>
      </c>
      <c r="H115" s="40"/>
      <c r="I115" s="128"/>
      <c r="J115" s="91">
        <f>IF((IF(I115-I$5&lt;=0,0,IF(I115-I$5&gt;24, -12, CEILING(-0.5*(I115-I$5),-0.5))))&lt;(-H115-H116),-(H115+H116),IF(I115-I$5&lt;=0,0,IF(I115-I$5&gt;24, -12, CEILING(-0.5*(I115-I$5),-0.5))))</f>
        <v>0</v>
      </c>
      <c r="K115" s="93">
        <f>E115+H115</f>
        <v>0</v>
      </c>
      <c r="L115" s="94"/>
      <c r="M115" s="108"/>
      <c r="N115" s="96"/>
      <c r="O115" s="63"/>
      <c r="P115" s="63"/>
      <c r="Q115" s="63"/>
      <c r="R115" s="63"/>
      <c r="S115" s="63"/>
      <c r="T115" s="63"/>
      <c r="U115" s="63"/>
      <c r="V115" s="63"/>
      <c r="W115" s="63"/>
      <c r="X115" s="63"/>
      <c r="Y115" s="63"/>
      <c r="Z115" s="63"/>
    </row>
    <row r="116" spans="1:26" ht="21.75" customHeight="1" x14ac:dyDescent="0.35">
      <c r="A116" s="60">
        <v>111</v>
      </c>
      <c r="B116" s="97">
        <v>3</v>
      </c>
      <c r="C116" s="98">
        <f t="array" ref="C116:D116">VLOOKUP(A116,'M. List'!$A$5:$E$124,{3,4},0)</f>
        <v>0</v>
      </c>
      <c r="D116" s="80" t="str">
        <v>T19</v>
      </c>
      <c r="E116" s="40"/>
      <c r="F116" s="281"/>
      <c r="G116" s="277">
        <f>IF((IF(F116-F$5&lt;=0,0,IF(F116-F$5&gt;24, -12, CEILING(-0.5*(F116-F$5),-0.5))))&lt;(-E116-E117),-(E116+E117),IF(F116-F$5&lt;=0,0,IF(F116-F$5&gt;24, -12, CEILING(-0.5*(F116-F$5),-0.5))))</f>
        <v>0</v>
      </c>
      <c r="H116" s="40"/>
      <c r="I116" s="101"/>
      <c r="J116" s="100">
        <f>IF((IF(I116-I$5&lt;=0,0,IF(I116-I$5&gt;24, -12, CEILING(-0.5*(I116-I$5),-0.5))))&lt;(-H116-H117),-(H116+H117),IF(I116-I$5&lt;=0,0,IF(I116-I$5&gt;24, -12, CEILING(-0.5*(I116-I$5),-0.5))))</f>
        <v>0</v>
      </c>
      <c r="K116" s="102">
        <f>E116+H116</f>
        <v>0</v>
      </c>
      <c r="L116" s="94"/>
      <c r="M116" s="95"/>
      <c r="N116" s="97"/>
      <c r="O116" s="63"/>
      <c r="P116" s="63"/>
      <c r="Q116" s="63"/>
      <c r="R116" s="63"/>
      <c r="S116" s="63"/>
      <c r="T116" s="63"/>
      <c r="U116" s="63"/>
      <c r="V116" s="63"/>
      <c r="W116" s="63"/>
      <c r="X116" s="63"/>
      <c r="Y116" s="63"/>
      <c r="Z116" s="63"/>
    </row>
    <row r="117" spans="1:26" ht="21.75" customHeight="1" x14ac:dyDescent="0.35">
      <c r="A117" s="60">
        <v>112</v>
      </c>
      <c r="B117" s="104">
        <v>4</v>
      </c>
      <c r="C117" s="39">
        <f t="array" ref="C117:D117">VLOOKUP(A117,'M. List'!$A$5:$E$124,{3,4},0)</f>
        <v>0</v>
      </c>
      <c r="D117" s="105" t="str">
        <v>T19</v>
      </c>
      <c r="E117" s="40"/>
      <c r="F117" s="281"/>
      <c r="G117" s="277">
        <f>IF((IF(F117-F$5&lt;=0,0,IF(F117-F$5&gt;24, -12, CEILING(-0.5*(F117-F$5),-0.5))))&lt;(-E117-E118),-(E117+E118),IF(F117-F$5&lt;=0,0,IF(F117-F$5&gt;24, -12, CEILING(-0.5*(F117-F$5),-0.5))))</f>
        <v>0</v>
      </c>
      <c r="H117" s="40"/>
      <c r="I117" s="101"/>
      <c r="J117" s="82">
        <f>IF((IF(I117-I$5&lt;=0,0,IF(I117-I$5&gt;24, -12, CEILING(-0.5*(I117-I$5),-0.5))))&lt;(-H117-H118),-(H117+H118),IF(I117-I$5&lt;=0,0,IF(I117-I$5&gt;24, -12, CEILING(-0.5*(I117-I$5),-0.5))))</f>
        <v>0</v>
      </c>
      <c r="K117" s="40">
        <f>E117+H117</f>
        <v>0</v>
      </c>
      <c r="L117" s="94"/>
      <c r="M117" s="108"/>
      <c r="N117" s="104"/>
      <c r="O117" s="63"/>
      <c r="P117" s="63"/>
      <c r="Q117" s="63"/>
      <c r="R117" s="63"/>
      <c r="S117" s="63"/>
      <c r="T117" s="63"/>
      <c r="U117" s="63"/>
      <c r="V117" s="63"/>
      <c r="W117" s="63"/>
      <c r="X117" s="63"/>
      <c r="Y117" s="63"/>
      <c r="Z117" s="63"/>
    </row>
    <row r="118" spans="1:26" ht="21.75" customHeight="1" x14ac:dyDescent="0.35">
      <c r="A118" s="60">
        <v>113</v>
      </c>
      <c r="B118" s="79">
        <v>5</v>
      </c>
      <c r="C118" s="39">
        <f t="array" ref="C118:D118">VLOOKUP(A118,'M. List'!$A$5:$E$124,{3,4},0)</f>
        <v>0</v>
      </c>
      <c r="D118" s="105" t="str">
        <v>T19</v>
      </c>
      <c r="E118" s="40"/>
      <c r="F118" s="283"/>
      <c r="G118" s="277">
        <f>IF((IF(F118-F$5&lt;=0,0,IF(F118-F$5&gt;24, -12, CEILING(-0.5*(F118-F$5),-0.5))))&lt;(-E118-E119),-(E118+E119),IF(F118-F$5&lt;=0,0,IF(F118-F$5&gt;24, -12, CEILING(-0.5*(F118-F$5),-0.5))))</f>
        <v>0</v>
      </c>
      <c r="H118" s="40"/>
      <c r="I118" s="127"/>
      <c r="J118" s="82">
        <f>IF((IF(I118-I$5&lt;=0,0,IF(I118-I$5&gt;24, -12, CEILING(-0.5*(I118-I$5),-0.5))))&lt;(-H118-H119),-(H118+H119),IF(I118-I$5&lt;=0,0,IF(I118-I$5&gt;24, -12, CEILING(-0.5*(I118-I$5),-0.5))))</f>
        <v>0</v>
      </c>
      <c r="K118" s="102">
        <f>E118+H118</f>
        <v>0</v>
      </c>
      <c r="L118" s="114"/>
      <c r="M118" s="115"/>
      <c r="N118" s="104"/>
      <c r="O118" s="63"/>
      <c r="P118" s="63"/>
      <c r="Q118" s="63"/>
      <c r="R118" s="63"/>
      <c r="S118" s="63"/>
      <c r="T118" s="63"/>
      <c r="U118" s="63"/>
      <c r="V118" s="63"/>
      <c r="W118" s="63"/>
      <c r="X118" s="63"/>
      <c r="Y118" s="63"/>
      <c r="Z118" s="63"/>
    </row>
    <row r="119" spans="1:26" ht="21.75" customHeight="1" x14ac:dyDescent="0.35">
      <c r="A119" s="60">
        <v>114</v>
      </c>
      <c r="B119" s="117"/>
      <c r="C119" s="54" t="s">
        <v>18</v>
      </c>
      <c r="D119" s="48"/>
      <c r="E119" s="118">
        <f>SUM(E114:E118)</f>
        <v>0</v>
      </c>
      <c r="F119" s="280"/>
      <c r="G119" s="120">
        <f>G114+G116</f>
        <v>0</v>
      </c>
      <c r="H119" s="49">
        <f>SUM(H114:H118)</f>
        <v>0</v>
      </c>
      <c r="I119" s="119"/>
      <c r="J119" s="120">
        <f>J114+J116</f>
        <v>0</v>
      </c>
      <c r="K119" s="118">
        <f>SUM(K114:K118)</f>
        <v>0</v>
      </c>
      <c r="L119" s="120">
        <f>G119+J119</f>
        <v>0</v>
      </c>
      <c r="M119" s="118">
        <f>K119+L119</f>
        <v>0</v>
      </c>
      <c r="N119" s="121"/>
      <c r="O119" s="63"/>
      <c r="P119" s="63"/>
      <c r="Q119" s="63"/>
      <c r="R119" s="63"/>
      <c r="S119" s="63"/>
      <c r="T119" s="63"/>
      <c r="U119" s="63"/>
      <c r="V119" s="63"/>
      <c r="W119" s="63"/>
      <c r="X119" s="63"/>
      <c r="Y119" s="63"/>
      <c r="Z119" s="63"/>
    </row>
    <row r="120" spans="1:26" ht="21.75" customHeight="1" x14ac:dyDescent="0.35">
      <c r="A120" s="60">
        <v>115</v>
      </c>
      <c r="B120" s="79">
        <v>1</v>
      </c>
      <c r="C120" s="39">
        <f t="array" ref="C120:D120">VLOOKUP(A120,'M. List'!$A$5:$E$124,{3,4},0)</f>
        <v>0</v>
      </c>
      <c r="D120" s="105" t="str">
        <v>T20</v>
      </c>
      <c r="E120" s="40"/>
      <c r="F120" s="276"/>
      <c r="G120" s="277">
        <f>IF((IF(F120-F$5&lt;=0,0,IF(F120-F$5&gt;24, -12, CEILING(-0.5*(F120-F$5),-0.5))))&lt;(-E120-E121),-(E120+E121),IF(F120-F$5&lt;=0,0,IF(F120-F$5&gt;24, -12, CEILING(-0.5*(F120-F$5),-0.5))))</f>
        <v>0</v>
      </c>
      <c r="H120" s="40"/>
      <c r="I120" s="126"/>
      <c r="J120" s="82">
        <f>IF((IF(I120-I$5&lt;=0,0,IF(I120-I$5&gt;24, -12, CEILING(-0.5*(I120-I$5),-0.5))))&lt;(-H120-H121),-(H120+H121),IF(I120-I$5&lt;=0,0,IF(I120-I$5&gt;24, -12, CEILING(-0.5*(I120-I$5),-0.5))))</f>
        <v>0</v>
      </c>
      <c r="K120" s="40">
        <f>E120+H120</f>
        <v>0</v>
      </c>
      <c r="L120" s="84"/>
      <c r="M120" s="130"/>
      <c r="N120" s="104"/>
      <c r="O120" s="63"/>
      <c r="P120" s="63"/>
      <c r="Q120" s="63"/>
      <c r="R120" s="63"/>
      <c r="S120" s="63"/>
      <c r="T120" s="63"/>
      <c r="U120" s="63"/>
      <c r="V120" s="63"/>
      <c r="W120" s="63"/>
      <c r="X120" s="63"/>
      <c r="Y120" s="63"/>
      <c r="Z120" s="63"/>
    </row>
    <row r="121" spans="1:26" ht="21.75" customHeight="1" x14ac:dyDescent="0.35">
      <c r="A121" s="86">
        <v>116</v>
      </c>
      <c r="B121" s="87">
        <v>2</v>
      </c>
      <c r="C121" s="88">
        <f t="array" ref="C121:D121">VLOOKUP(A121,'M. List'!$A$5:$E$124,{3,4},0)</f>
        <v>0</v>
      </c>
      <c r="D121" s="89" t="str">
        <v>T20</v>
      </c>
      <c r="E121" s="40"/>
      <c r="F121" s="282"/>
      <c r="G121" s="277">
        <f>IF((IF(F121-F$5&lt;=0,0,IF(F121-F$5&gt;24, -12, CEILING(-0.5*(F121-F$5),-0.5))))&lt;(-E121-E122),-(E121+E122),IF(F121-F$5&lt;=0,0,IF(F121-F$5&gt;24, -12, CEILING(-0.5*(F121-F$5),-0.5))))</f>
        <v>0</v>
      </c>
      <c r="H121" s="40"/>
      <c r="I121" s="128"/>
      <c r="J121" s="91">
        <f>IF((IF(I121-I$5&lt;=0,0,IF(I121-I$5&gt;24, -12, CEILING(-0.5*(I121-I$5),-0.5))))&lt;(-H121-H122),-(H121+H122),IF(I121-I$5&lt;=0,0,IF(I121-I$5&gt;24, -12, CEILING(-0.5*(I121-I$5),-0.5))))</f>
        <v>0</v>
      </c>
      <c r="K121" s="93">
        <f>E121+H121</f>
        <v>0</v>
      </c>
      <c r="L121" s="94"/>
      <c r="M121" s="108"/>
      <c r="N121" s="96"/>
      <c r="O121" s="63"/>
      <c r="P121" s="63"/>
      <c r="Q121" s="63"/>
      <c r="R121" s="63"/>
      <c r="S121" s="63"/>
      <c r="T121" s="63"/>
      <c r="U121" s="63"/>
      <c r="V121" s="63"/>
      <c r="W121" s="63"/>
      <c r="X121" s="63"/>
      <c r="Y121" s="63"/>
      <c r="Z121" s="63"/>
    </row>
    <row r="122" spans="1:26" ht="21.75" customHeight="1" x14ac:dyDescent="0.35">
      <c r="A122" s="60">
        <v>117</v>
      </c>
      <c r="B122" s="97">
        <v>3</v>
      </c>
      <c r="C122" s="98">
        <f t="array" ref="C122:D122">VLOOKUP(A122,'M. List'!$A$5:$E$124,{3,4},0)</f>
        <v>0</v>
      </c>
      <c r="D122" s="80" t="str">
        <v>T20</v>
      </c>
      <c r="E122" s="40"/>
      <c r="F122" s="281"/>
      <c r="G122" s="277">
        <f>IF((IF(F122-F$5&lt;=0,0,IF(F122-F$5&gt;24, -12, CEILING(-0.5*(F122-F$5),-0.5))))&lt;(-E122-E123),-(E122+E123),IF(F122-F$5&lt;=0,0,IF(F122-F$5&gt;24, -12, CEILING(-0.5*(F122-F$5),-0.5))))</f>
        <v>0</v>
      </c>
      <c r="H122" s="40"/>
      <c r="I122" s="101"/>
      <c r="J122" s="100">
        <f>IF((IF(I122-I$5&lt;=0,0,IF(I122-I$5&gt;24, -12, CEILING(-0.5*(I122-I$5),-0.5))))&lt;(-H122-H123),-(H122+H123),IF(I122-I$5&lt;=0,0,IF(I122-I$5&gt;24, -12, CEILING(-0.5*(I122-I$5),-0.5))))</f>
        <v>0</v>
      </c>
      <c r="K122" s="102">
        <f>E122+H122</f>
        <v>0</v>
      </c>
      <c r="L122" s="94"/>
      <c r="M122" s="95"/>
      <c r="N122" s="97"/>
      <c r="O122" s="63"/>
      <c r="P122" s="63"/>
      <c r="Q122" s="63"/>
      <c r="R122" s="63"/>
      <c r="S122" s="63"/>
      <c r="T122" s="63"/>
      <c r="U122" s="63"/>
      <c r="V122" s="63"/>
      <c r="W122" s="63"/>
      <c r="X122" s="63"/>
      <c r="Y122" s="63"/>
      <c r="Z122" s="63"/>
    </row>
    <row r="123" spans="1:26" ht="21.75" customHeight="1" x14ac:dyDescent="0.35">
      <c r="A123" s="60">
        <v>118</v>
      </c>
      <c r="B123" s="104">
        <v>4</v>
      </c>
      <c r="C123" s="39">
        <f t="array" ref="C123:D123">VLOOKUP(A123,'M. List'!$A$5:$E$124,{3,4},0)</f>
        <v>0</v>
      </c>
      <c r="D123" s="105" t="str">
        <v>T20</v>
      </c>
      <c r="E123" s="40"/>
      <c r="F123" s="281"/>
      <c r="G123" s="277">
        <f>IF((IF(F123-F$5&lt;=0,0,IF(F123-F$5&gt;24, -12, CEILING(-0.5*(F123-F$5),-0.5))))&lt;(-E123-E124),-(E123+E124),IF(F123-F$5&lt;=0,0,IF(F123-F$5&gt;24, -12, CEILING(-0.5*(F123-F$5),-0.5))))</f>
        <v>0</v>
      </c>
      <c r="H123" s="40"/>
      <c r="I123" s="101"/>
      <c r="J123" s="82">
        <f>IF((IF(I123-I$5&lt;=0,0,IF(I123-I$5&gt;24, -12, CEILING(-0.5*(I123-I$5),-0.5))))&lt;(-H123-H124),-(H123+H124),IF(I123-I$5&lt;=0,0,IF(I123-I$5&gt;24, -12, CEILING(-0.5*(I123-I$5),-0.5))))</f>
        <v>0</v>
      </c>
      <c r="K123" s="40">
        <f>E123+H123</f>
        <v>0</v>
      </c>
      <c r="L123" s="94"/>
      <c r="M123" s="108"/>
      <c r="N123" s="104"/>
      <c r="O123" s="63"/>
      <c r="P123" s="63"/>
      <c r="Q123" s="63"/>
      <c r="R123" s="63"/>
      <c r="S123" s="63"/>
      <c r="T123" s="63"/>
      <c r="U123" s="63"/>
      <c r="V123" s="63"/>
      <c r="W123" s="63"/>
      <c r="X123" s="63"/>
      <c r="Y123" s="63"/>
      <c r="Z123" s="63"/>
    </row>
    <row r="124" spans="1:26" ht="21.75" customHeight="1" x14ac:dyDescent="0.35">
      <c r="A124" s="60">
        <v>119</v>
      </c>
      <c r="B124" s="79">
        <v>5</v>
      </c>
      <c r="C124" s="39">
        <f t="array" ref="C124:D124">VLOOKUP(A124,'M. List'!$A$5:$E$124,{3,4},0)</f>
        <v>0</v>
      </c>
      <c r="D124" s="105" t="str">
        <v>T20</v>
      </c>
      <c r="E124" s="40"/>
      <c r="F124" s="283"/>
      <c r="G124" s="277">
        <f>IF((IF(F124-F$5&lt;=0,0,IF(F124-F$5&gt;24, -12, CEILING(-0.5*(F124-F$5),-0.5))))&lt;(-E124-E125),-(E124+E125),IF(F124-F$5&lt;=0,0,IF(F124-F$5&gt;24, -12, CEILING(-0.5*(F124-F$5),-0.5))))</f>
        <v>0</v>
      </c>
      <c r="H124" s="40"/>
      <c r="I124" s="127"/>
      <c r="J124" s="82">
        <f>IF((IF(I124-I$5&lt;=0,0,IF(I124-I$5&gt;24, -12, CEILING(-0.5*(I124-I$5),-0.5))))&lt;(-H124-H125),-(H124+H125),IF(I124-I$5&lt;=0,0,IF(I124-I$5&gt;24, -12, CEILING(-0.5*(I124-I$5),-0.5))))</f>
        <v>0</v>
      </c>
      <c r="K124" s="102">
        <f>E124+H124</f>
        <v>0</v>
      </c>
      <c r="L124" s="114"/>
      <c r="M124" s="115"/>
      <c r="N124" s="104"/>
      <c r="O124" s="63"/>
      <c r="P124" s="63"/>
      <c r="Q124" s="63"/>
      <c r="R124" s="63"/>
      <c r="S124" s="63"/>
      <c r="T124" s="63"/>
      <c r="U124" s="63"/>
      <c r="V124" s="63"/>
      <c r="W124" s="63"/>
      <c r="X124" s="63"/>
      <c r="Y124" s="63"/>
      <c r="Z124" s="63"/>
    </row>
    <row r="125" spans="1:26" ht="21.75" customHeight="1" x14ac:dyDescent="0.35">
      <c r="A125" s="60">
        <v>120</v>
      </c>
      <c r="B125" s="117"/>
      <c r="C125" s="54" t="s">
        <v>18</v>
      </c>
      <c r="D125" s="48"/>
      <c r="E125" s="118">
        <f>SUM(E120:E124)</f>
        <v>0</v>
      </c>
      <c r="F125" s="280"/>
      <c r="G125" s="120">
        <f>G120+G122</f>
        <v>0</v>
      </c>
      <c r="H125" s="49">
        <f>SUM(H120:H124)</f>
        <v>0</v>
      </c>
      <c r="I125" s="119"/>
      <c r="J125" s="120">
        <f>J120+J122</f>
        <v>0</v>
      </c>
      <c r="K125" s="118">
        <f>SUM(K120:K124)</f>
        <v>0</v>
      </c>
      <c r="L125" s="120">
        <f>G125+J125</f>
        <v>0</v>
      </c>
      <c r="M125" s="118">
        <f>K125+L125</f>
        <v>0</v>
      </c>
      <c r="N125" s="121"/>
      <c r="O125" s="63"/>
      <c r="P125" s="63"/>
      <c r="Q125" s="63"/>
      <c r="R125" s="63"/>
      <c r="S125" s="63"/>
      <c r="T125" s="63"/>
      <c r="U125" s="63"/>
      <c r="V125" s="63"/>
      <c r="W125" s="63"/>
      <c r="X125" s="63"/>
      <c r="Y125" s="63"/>
      <c r="Z125" s="63"/>
    </row>
    <row r="126" spans="1:26" ht="13.5" customHeight="1" x14ac:dyDescent="0.35">
      <c r="A126" s="60"/>
      <c r="B126" s="60"/>
      <c r="C126" s="63"/>
      <c r="D126" s="63"/>
      <c r="E126" s="63"/>
      <c r="F126" s="63"/>
      <c r="G126" s="63"/>
      <c r="H126" s="63"/>
      <c r="I126" s="63"/>
      <c r="J126" s="63"/>
      <c r="K126" s="63"/>
      <c r="L126" s="63"/>
      <c r="M126" s="122"/>
      <c r="N126" s="60"/>
      <c r="O126" s="63"/>
      <c r="P126" s="63"/>
      <c r="Q126" s="63"/>
      <c r="R126" s="63"/>
      <c r="S126" s="63"/>
      <c r="T126" s="63"/>
      <c r="U126" s="63"/>
      <c r="V126" s="63"/>
      <c r="W126" s="63"/>
      <c r="X126" s="63"/>
      <c r="Y126" s="63"/>
      <c r="Z126" s="63"/>
    </row>
    <row r="127" spans="1:26" ht="13.5" customHeight="1" x14ac:dyDescent="0.35">
      <c r="A127" s="60"/>
      <c r="B127" s="60"/>
      <c r="C127" s="63"/>
      <c r="D127" s="63"/>
      <c r="E127" s="63"/>
      <c r="F127" s="63"/>
      <c r="G127" s="63"/>
      <c r="H127" s="63"/>
      <c r="I127" s="63"/>
      <c r="J127" s="63"/>
      <c r="K127" s="63"/>
      <c r="L127" s="63"/>
      <c r="M127" s="122"/>
      <c r="N127" s="60"/>
      <c r="O127" s="63"/>
      <c r="P127" s="63"/>
      <c r="Q127" s="63"/>
      <c r="R127" s="63"/>
      <c r="S127" s="63"/>
      <c r="T127" s="63"/>
      <c r="U127" s="63"/>
      <c r="V127" s="63"/>
      <c r="W127" s="63"/>
      <c r="X127" s="63"/>
      <c r="Y127" s="63"/>
      <c r="Z127" s="63"/>
    </row>
    <row r="128" spans="1:26" ht="13.5" customHeight="1" x14ac:dyDescent="0.35">
      <c r="A128" s="60"/>
      <c r="B128" s="60"/>
      <c r="C128" s="63"/>
      <c r="D128" s="63"/>
      <c r="E128" s="63"/>
      <c r="F128" s="63"/>
      <c r="G128" s="63"/>
      <c r="H128" s="63"/>
      <c r="I128" s="63"/>
      <c r="J128" s="63"/>
      <c r="K128" s="63"/>
      <c r="L128" s="63"/>
      <c r="M128" s="122"/>
      <c r="N128" s="60"/>
      <c r="O128" s="63"/>
      <c r="P128" s="63"/>
      <c r="Q128" s="63"/>
      <c r="R128" s="63"/>
      <c r="S128" s="63"/>
      <c r="T128" s="63"/>
      <c r="U128" s="63"/>
      <c r="V128" s="63"/>
      <c r="W128" s="63"/>
      <c r="X128" s="63"/>
      <c r="Y128" s="63"/>
      <c r="Z128" s="63"/>
    </row>
    <row r="129" spans="1:26" ht="13.5" customHeight="1" x14ac:dyDescent="0.35">
      <c r="A129" s="60"/>
      <c r="B129" s="60"/>
      <c r="C129" s="63"/>
      <c r="D129" s="63"/>
      <c r="E129" s="63"/>
      <c r="F129" s="63"/>
      <c r="G129" s="63"/>
      <c r="H129" s="63"/>
      <c r="I129" s="63"/>
      <c r="J129" s="63"/>
      <c r="K129" s="63"/>
      <c r="L129" s="63"/>
      <c r="M129" s="122"/>
      <c r="N129" s="60"/>
      <c r="O129" s="63"/>
      <c r="P129" s="63"/>
      <c r="Q129" s="63"/>
      <c r="R129" s="63"/>
      <c r="S129" s="63"/>
      <c r="T129" s="63"/>
      <c r="U129" s="63"/>
      <c r="V129" s="63"/>
      <c r="W129" s="63"/>
      <c r="X129" s="63"/>
      <c r="Y129" s="63"/>
      <c r="Z129" s="63"/>
    </row>
    <row r="130" spans="1:26" ht="13.5" customHeight="1" x14ac:dyDescent="0.35">
      <c r="A130" s="60"/>
      <c r="B130" s="60"/>
      <c r="C130" s="63"/>
      <c r="D130" s="63"/>
      <c r="E130" s="63"/>
      <c r="F130" s="63"/>
      <c r="G130" s="63"/>
      <c r="H130" s="63"/>
      <c r="I130" s="63"/>
      <c r="J130" s="63"/>
      <c r="K130" s="63"/>
      <c r="L130" s="63"/>
      <c r="M130" s="122"/>
      <c r="N130" s="60"/>
      <c r="O130" s="63"/>
      <c r="P130" s="63"/>
      <c r="Q130" s="63"/>
      <c r="R130" s="63"/>
      <c r="S130" s="63"/>
      <c r="T130" s="63"/>
      <c r="U130" s="63"/>
      <c r="V130" s="63"/>
      <c r="W130" s="63"/>
      <c r="X130" s="63"/>
      <c r="Y130" s="63"/>
      <c r="Z130" s="63"/>
    </row>
    <row r="131" spans="1:26" ht="13.5" customHeight="1" x14ac:dyDescent="0.35">
      <c r="A131" s="60"/>
      <c r="B131" s="60"/>
      <c r="C131" s="63"/>
      <c r="D131" s="63"/>
      <c r="E131" s="63"/>
      <c r="F131" s="63"/>
      <c r="G131" s="63"/>
      <c r="H131" s="63"/>
      <c r="I131" s="63"/>
      <c r="J131" s="63"/>
      <c r="K131" s="63"/>
      <c r="L131" s="63"/>
      <c r="M131" s="122"/>
      <c r="N131" s="60"/>
      <c r="O131" s="63"/>
      <c r="P131" s="63"/>
      <c r="Q131" s="63"/>
      <c r="R131" s="63"/>
      <c r="S131" s="63"/>
      <c r="T131" s="63"/>
      <c r="U131" s="63"/>
      <c r="V131" s="63"/>
      <c r="W131" s="63"/>
      <c r="X131" s="63"/>
      <c r="Y131" s="63"/>
      <c r="Z131" s="63"/>
    </row>
    <row r="132" spans="1:26" ht="13.5" customHeight="1" x14ac:dyDescent="0.35">
      <c r="A132" s="60"/>
      <c r="B132" s="60"/>
      <c r="C132" s="63"/>
      <c r="D132" s="63"/>
      <c r="E132" s="63"/>
      <c r="F132" s="63"/>
      <c r="G132" s="63"/>
      <c r="H132" s="63"/>
      <c r="I132" s="63"/>
      <c r="J132" s="63"/>
      <c r="K132" s="63"/>
      <c r="L132" s="63"/>
      <c r="M132" s="122"/>
      <c r="N132" s="60"/>
      <c r="O132" s="63"/>
      <c r="P132" s="63"/>
      <c r="Q132" s="63"/>
      <c r="R132" s="63"/>
      <c r="S132" s="63"/>
      <c r="T132" s="63"/>
      <c r="U132" s="63"/>
      <c r="V132" s="63"/>
      <c r="W132" s="63"/>
      <c r="X132" s="63"/>
      <c r="Y132" s="63"/>
      <c r="Z132" s="63"/>
    </row>
    <row r="133" spans="1:26" ht="13.5" customHeight="1" x14ac:dyDescent="0.35">
      <c r="A133" s="60"/>
      <c r="B133" s="60"/>
      <c r="C133" s="63"/>
      <c r="D133" s="63"/>
      <c r="E133" s="63"/>
      <c r="F133" s="63"/>
      <c r="G133" s="63"/>
      <c r="H133" s="63"/>
      <c r="I133" s="63"/>
      <c r="J133" s="63"/>
      <c r="K133" s="63"/>
      <c r="L133" s="63"/>
      <c r="M133" s="122"/>
      <c r="N133" s="60"/>
      <c r="O133" s="63"/>
      <c r="P133" s="63"/>
      <c r="Q133" s="63"/>
      <c r="R133" s="63"/>
      <c r="S133" s="63"/>
      <c r="T133" s="63"/>
      <c r="U133" s="63"/>
      <c r="V133" s="63"/>
      <c r="W133" s="63"/>
      <c r="X133" s="63"/>
      <c r="Y133" s="63"/>
      <c r="Z133" s="63"/>
    </row>
    <row r="134" spans="1:26" ht="13.5" customHeight="1" x14ac:dyDescent="0.35">
      <c r="A134" s="60"/>
      <c r="B134" s="60"/>
      <c r="C134" s="63"/>
      <c r="D134" s="63"/>
      <c r="E134" s="63"/>
      <c r="F134" s="63"/>
      <c r="G134" s="63"/>
      <c r="H134" s="63"/>
      <c r="I134" s="63"/>
      <c r="J134" s="63"/>
      <c r="K134" s="63"/>
      <c r="L134" s="63"/>
      <c r="M134" s="122"/>
      <c r="N134" s="60"/>
      <c r="O134" s="63"/>
      <c r="P134" s="63"/>
      <c r="Q134" s="63"/>
      <c r="R134" s="63"/>
      <c r="S134" s="63"/>
      <c r="T134" s="63"/>
      <c r="U134" s="63"/>
      <c r="V134" s="63"/>
      <c r="W134" s="63"/>
      <c r="X134" s="63"/>
      <c r="Y134" s="63"/>
      <c r="Z134" s="63"/>
    </row>
    <row r="135" spans="1:26" ht="13.5" customHeight="1" x14ac:dyDescent="0.35">
      <c r="A135" s="60"/>
      <c r="B135" s="60"/>
      <c r="C135" s="63"/>
      <c r="D135" s="63"/>
      <c r="E135" s="63"/>
      <c r="F135" s="63"/>
      <c r="G135" s="63"/>
      <c r="H135" s="63"/>
      <c r="I135" s="63"/>
      <c r="J135" s="63"/>
      <c r="K135" s="63"/>
      <c r="L135" s="63"/>
      <c r="M135" s="122"/>
      <c r="N135" s="60"/>
      <c r="O135" s="63"/>
      <c r="P135" s="63"/>
      <c r="Q135" s="63"/>
      <c r="R135" s="63"/>
      <c r="S135" s="63"/>
      <c r="T135" s="63"/>
      <c r="U135" s="63"/>
      <c r="V135" s="63"/>
      <c r="W135" s="63"/>
      <c r="X135" s="63"/>
      <c r="Y135" s="63"/>
      <c r="Z135" s="63"/>
    </row>
    <row r="136" spans="1:26" ht="13.5" customHeight="1" x14ac:dyDescent="0.35">
      <c r="A136" s="60"/>
      <c r="B136" s="60"/>
      <c r="C136" s="63"/>
      <c r="D136" s="63"/>
      <c r="E136" s="63"/>
      <c r="F136" s="63"/>
      <c r="G136" s="63"/>
      <c r="H136" s="63"/>
      <c r="I136" s="63"/>
      <c r="J136" s="63"/>
      <c r="K136" s="63"/>
      <c r="L136" s="63"/>
      <c r="M136" s="122"/>
      <c r="N136" s="60"/>
      <c r="O136" s="63"/>
      <c r="P136" s="63"/>
      <c r="Q136" s="63"/>
      <c r="R136" s="63"/>
      <c r="S136" s="63"/>
      <c r="T136" s="63"/>
      <c r="U136" s="63"/>
      <c r="V136" s="63"/>
      <c r="W136" s="63"/>
      <c r="X136" s="63"/>
      <c r="Y136" s="63"/>
      <c r="Z136" s="63"/>
    </row>
    <row r="137" spans="1:26" ht="13.5" customHeight="1" x14ac:dyDescent="0.35">
      <c r="A137" s="60"/>
      <c r="B137" s="60"/>
      <c r="C137" s="63"/>
      <c r="D137" s="63"/>
      <c r="E137" s="63"/>
      <c r="F137" s="63"/>
      <c r="G137" s="63"/>
      <c r="H137" s="63"/>
      <c r="I137" s="63"/>
      <c r="J137" s="63"/>
      <c r="K137" s="63"/>
      <c r="L137" s="63"/>
      <c r="M137" s="122"/>
      <c r="N137" s="60"/>
      <c r="O137" s="63"/>
      <c r="P137" s="63"/>
      <c r="Q137" s="63"/>
      <c r="R137" s="63"/>
      <c r="S137" s="63"/>
      <c r="T137" s="63"/>
      <c r="U137" s="63"/>
      <c r="V137" s="63"/>
      <c r="W137" s="63"/>
      <c r="X137" s="63"/>
      <c r="Y137" s="63"/>
      <c r="Z137" s="63"/>
    </row>
    <row r="138" spans="1:26" ht="13.5" customHeight="1" x14ac:dyDescent="0.35">
      <c r="A138" s="60"/>
      <c r="B138" s="60"/>
      <c r="C138" s="63"/>
      <c r="D138" s="63"/>
      <c r="E138" s="63"/>
      <c r="F138" s="63"/>
      <c r="G138" s="63"/>
      <c r="H138" s="63"/>
      <c r="I138" s="63"/>
      <c r="J138" s="63"/>
      <c r="K138" s="63"/>
      <c r="L138" s="63"/>
      <c r="M138" s="122"/>
      <c r="N138" s="60"/>
      <c r="O138" s="63"/>
      <c r="P138" s="63"/>
      <c r="Q138" s="63"/>
      <c r="R138" s="63"/>
      <c r="S138" s="63"/>
      <c r="T138" s="63"/>
      <c r="U138" s="63"/>
      <c r="V138" s="63"/>
      <c r="W138" s="63"/>
      <c r="X138" s="63"/>
      <c r="Y138" s="63"/>
      <c r="Z138" s="63"/>
    </row>
    <row r="139" spans="1:26" ht="13.5" customHeight="1" x14ac:dyDescent="0.35">
      <c r="A139" s="60"/>
      <c r="B139" s="60"/>
      <c r="C139" s="63"/>
      <c r="D139" s="63"/>
      <c r="E139" s="63"/>
      <c r="F139" s="63"/>
      <c r="G139" s="63"/>
      <c r="H139" s="63"/>
      <c r="I139" s="63"/>
      <c r="J139" s="63"/>
      <c r="K139" s="63"/>
      <c r="L139" s="63"/>
      <c r="M139" s="122"/>
      <c r="N139" s="60"/>
      <c r="O139" s="63"/>
      <c r="P139" s="63"/>
      <c r="Q139" s="63"/>
      <c r="R139" s="63"/>
      <c r="S139" s="63"/>
      <c r="T139" s="63"/>
      <c r="U139" s="63"/>
      <c r="V139" s="63"/>
      <c r="W139" s="63"/>
      <c r="X139" s="63"/>
      <c r="Y139" s="63"/>
      <c r="Z139" s="63"/>
    </row>
    <row r="140" spans="1:26" ht="13.5" customHeight="1" x14ac:dyDescent="0.35">
      <c r="A140" s="60"/>
      <c r="B140" s="60"/>
      <c r="C140" s="63"/>
      <c r="D140" s="63"/>
      <c r="E140" s="63"/>
      <c r="F140" s="63"/>
      <c r="G140" s="63"/>
      <c r="H140" s="63"/>
      <c r="I140" s="63"/>
      <c r="J140" s="63"/>
      <c r="K140" s="63"/>
      <c r="L140" s="63"/>
      <c r="M140" s="122"/>
      <c r="N140" s="60"/>
      <c r="O140" s="63"/>
      <c r="P140" s="63"/>
      <c r="Q140" s="63"/>
      <c r="R140" s="63"/>
      <c r="S140" s="63"/>
      <c r="T140" s="63"/>
      <c r="U140" s="63"/>
      <c r="V140" s="63"/>
      <c r="W140" s="63"/>
      <c r="X140" s="63"/>
      <c r="Y140" s="63"/>
      <c r="Z140" s="63"/>
    </row>
    <row r="141" spans="1:26" ht="13.5" customHeight="1" x14ac:dyDescent="0.35">
      <c r="A141" s="60"/>
      <c r="B141" s="60"/>
      <c r="C141" s="63"/>
      <c r="D141" s="63"/>
      <c r="E141" s="63"/>
      <c r="F141" s="63"/>
      <c r="G141" s="63"/>
      <c r="H141" s="63"/>
      <c r="I141" s="63"/>
      <c r="J141" s="63"/>
      <c r="K141" s="63"/>
      <c r="L141" s="63"/>
      <c r="M141" s="122"/>
      <c r="N141" s="60"/>
      <c r="O141" s="63"/>
      <c r="P141" s="63"/>
      <c r="Q141" s="63"/>
      <c r="R141" s="63"/>
      <c r="S141" s="63"/>
      <c r="T141" s="63"/>
      <c r="U141" s="63"/>
      <c r="V141" s="63"/>
      <c r="W141" s="63"/>
      <c r="X141" s="63"/>
      <c r="Y141" s="63"/>
      <c r="Z141" s="63"/>
    </row>
    <row r="142" spans="1:26" ht="13.5" customHeight="1" x14ac:dyDescent="0.35">
      <c r="A142" s="60"/>
      <c r="B142" s="60"/>
      <c r="C142" s="63"/>
      <c r="D142" s="63"/>
      <c r="E142" s="63"/>
      <c r="F142" s="63"/>
      <c r="G142" s="63"/>
      <c r="H142" s="63"/>
      <c r="I142" s="63"/>
      <c r="J142" s="63"/>
      <c r="K142" s="63"/>
      <c r="L142" s="63"/>
      <c r="M142" s="122"/>
      <c r="N142" s="60"/>
      <c r="O142" s="63"/>
      <c r="P142" s="63"/>
      <c r="Q142" s="63"/>
      <c r="R142" s="63"/>
      <c r="S142" s="63"/>
      <c r="T142" s="63"/>
      <c r="U142" s="63"/>
      <c r="V142" s="63"/>
      <c r="W142" s="63"/>
      <c r="X142" s="63"/>
      <c r="Y142" s="63"/>
      <c r="Z142" s="63"/>
    </row>
    <row r="143" spans="1:26" ht="13.5" customHeight="1" x14ac:dyDescent="0.35">
      <c r="A143" s="60"/>
      <c r="B143" s="60"/>
      <c r="C143" s="63"/>
      <c r="D143" s="63"/>
      <c r="E143" s="63"/>
      <c r="F143" s="63"/>
      <c r="G143" s="63"/>
      <c r="H143" s="63"/>
      <c r="I143" s="63"/>
      <c r="J143" s="63"/>
      <c r="K143" s="63"/>
      <c r="L143" s="63"/>
      <c r="M143" s="122"/>
      <c r="N143" s="60"/>
      <c r="O143" s="63"/>
      <c r="P143" s="63"/>
      <c r="Q143" s="63"/>
      <c r="R143" s="63"/>
      <c r="S143" s="63"/>
      <c r="T143" s="63"/>
      <c r="U143" s="63"/>
      <c r="V143" s="63"/>
      <c r="W143" s="63"/>
      <c r="X143" s="63"/>
      <c r="Y143" s="63"/>
      <c r="Z143" s="63"/>
    </row>
    <row r="144" spans="1:26" ht="13.5" customHeight="1" x14ac:dyDescent="0.35">
      <c r="A144" s="60"/>
      <c r="B144" s="60"/>
      <c r="C144" s="63"/>
      <c r="D144" s="63"/>
      <c r="E144" s="63"/>
      <c r="F144" s="63"/>
      <c r="G144" s="63"/>
      <c r="H144" s="63"/>
      <c r="I144" s="63"/>
      <c r="J144" s="63"/>
      <c r="K144" s="63"/>
      <c r="L144" s="63"/>
      <c r="M144" s="122"/>
      <c r="N144" s="60"/>
      <c r="O144" s="63"/>
      <c r="P144" s="63"/>
      <c r="Q144" s="63"/>
      <c r="R144" s="63"/>
      <c r="S144" s="63"/>
      <c r="T144" s="63"/>
      <c r="U144" s="63"/>
      <c r="V144" s="63"/>
      <c r="W144" s="63"/>
      <c r="X144" s="63"/>
      <c r="Y144" s="63"/>
      <c r="Z144" s="63"/>
    </row>
    <row r="145" spans="1:26" ht="13.5" customHeight="1" x14ac:dyDescent="0.35">
      <c r="A145" s="60"/>
      <c r="B145" s="60"/>
      <c r="C145" s="63"/>
      <c r="D145" s="63"/>
      <c r="E145" s="63"/>
      <c r="F145" s="63"/>
      <c r="G145" s="63"/>
      <c r="H145" s="63"/>
      <c r="I145" s="63"/>
      <c r="J145" s="63"/>
      <c r="K145" s="63"/>
      <c r="L145" s="63"/>
      <c r="M145" s="122"/>
      <c r="N145" s="60"/>
      <c r="O145" s="63"/>
      <c r="P145" s="63"/>
      <c r="Q145" s="63"/>
      <c r="R145" s="63"/>
      <c r="S145" s="63"/>
      <c r="T145" s="63"/>
      <c r="U145" s="63"/>
      <c r="V145" s="63"/>
      <c r="W145" s="63"/>
      <c r="X145" s="63"/>
      <c r="Y145" s="63"/>
      <c r="Z145" s="63"/>
    </row>
    <row r="146" spans="1:26" ht="13.5" customHeight="1" x14ac:dyDescent="0.35">
      <c r="A146" s="60"/>
      <c r="B146" s="60"/>
      <c r="C146" s="63"/>
      <c r="D146" s="63"/>
      <c r="E146" s="63"/>
      <c r="F146" s="63"/>
      <c r="G146" s="63"/>
      <c r="H146" s="63"/>
      <c r="I146" s="63"/>
      <c r="J146" s="63"/>
      <c r="K146" s="63"/>
      <c r="L146" s="63"/>
      <c r="M146" s="122"/>
      <c r="N146" s="60"/>
      <c r="O146" s="63"/>
      <c r="P146" s="63"/>
      <c r="Q146" s="63"/>
      <c r="R146" s="63"/>
      <c r="S146" s="63"/>
      <c r="T146" s="63"/>
      <c r="U146" s="63"/>
      <c r="V146" s="63"/>
      <c r="W146" s="63"/>
      <c r="X146" s="63"/>
      <c r="Y146" s="63"/>
      <c r="Z146" s="63"/>
    </row>
    <row r="147" spans="1:26" ht="13.5" customHeight="1" x14ac:dyDescent="0.35">
      <c r="A147" s="60"/>
      <c r="B147" s="60"/>
      <c r="C147" s="63"/>
      <c r="D147" s="63"/>
      <c r="E147" s="63"/>
      <c r="F147" s="63"/>
      <c r="G147" s="63"/>
      <c r="H147" s="63"/>
      <c r="I147" s="63"/>
      <c r="J147" s="63"/>
      <c r="K147" s="63"/>
      <c r="L147" s="63"/>
      <c r="M147" s="122"/>
      <c r="N147" s="60"/>
      <c r="O147" s="63"/>
      <c r="P147" s="63"/>
      <c r="Q147" s="63"/>
      <c r="R147" s="63"/>
      <c r="S147" s="63"/>
      <c r="T147" s="63"/>
      <c r="U147" s="63"/>
      <c r="V147" s="63"/>
      <c r="W147" s="63"/>
      <c r="X147" s="63"/>
      <c r="Y147" s="63"/>
      <c r="Z147" s="63"/>
    </row>
    <row r="148" spans="1:26" ht="13.5" customHeight="1" x14ac:dyDescent="0.35">
      <c r="A148" s="60"/>
      <c r="B148" s="60"/>
      <c r="C148" s="63"/>
      <c r="D148" s="63"/>
      <c r="E148" s="63"/>
      <c r="F148" s="63"/>
      <c r="G148" s="63"/>
      <c r="H148" s="63"/>
      <c r="I148" s="63"/>
      <c r="J148" s="63"/>
      <c r="K148" s="63"/>
      <c r="L148" s="63"/>
      <c r="M148" s="122"/>
      <c r="N148" s="60"/>
      <c r="O148" s="63"/>
      <c r="P148" s="63"/>
      <c r="Q148" s="63"/>
      <c r="R148" s="63"/>
      <c r="S148" s="63"/>
      <c r="T148" s="63"/>
      <c r="U148" s="63"/>
      <c r="V148" s="63"/>
      <c r="W148" s="63"/>
      <c r="X148" s="63"/>
      <c r="Y148" s="63"/>
      <c r="Z148" s="63"/>
    </row>
    <row r="149" spans="1:26" ht="13.5" customHeight="1" x14ac:dyDescent="0.35">
      <c r="A149" s="60"/>
      <c r="B149" s="60"/>
      <c r="C149" s="63"/>
      <c r="D149" s="63"/>
      <c r="E149" s="63"/>
      <c r="F149" s="63"/>
      <c r="G149" s="63"/>
      <c r="H149" s="63"/>
      <c r="I149" s="63"/>
      <c r="J149" s="63"/>
      <c r="K149" s="63"/>
      <c r="L149" s="63"/>
      <c r="M149" s="122"/>
      <c r="N149" s="60"/>
      <c r="O149" s="63"/>
      <c r="P149" s="63"/>
      <c r="Q149" s="63"/>
      <c r="R149" s="63"/>
      <c r="S149" s="63"/>
      <c r="T149" s="63"/>
      <c r="U149" s="63"/>
      <c r="V149" s="63"/>
      <c r="W149" s="63"/>
      <c r="X149" s="63"/>
      <c r="Y149" s="63"/>
      <c r="Z149" s="63"/>
    </row>
    <row r="150" spans="1:26" ht="13.5" customHeight="1" x14ac:dyDescent="0.35">
      <c r="A150" s="60"/>
      <c r="B150" s="60"/>
      <c r="C150" s="63"/>
      <c r="D150" s="63"/>
      <c r="E150" s="63"/>
      <c r="F150" s="63"/>
      <c r="G150" s="63"/>
      <c r="H150" s="63"/>
      <c r="I150" s="63"/>
      <c r="J150" s="63"/>
      <c r="K150" s="63"/>
      <c r="L150" s="63"/>
      <c r="M150" s="122"/>
      <c r="N150" s="60"/>
      <c r="O150" s="63"/>
      <c r="P150" s="63"/>
      <c r="Q150" s="63"/>
      <c r="R150" s="63"/>
      <c r="S150" s="63"/>
      <c r="T150" s="63"/>
      <c r="U150" s="63"/>
      <c r="V150" s="63"/>
      <c r="W150" s="63"/>
      <c r="X150" s="63"/>
      <c r="Y150" s="63"/>
      <c r="Z150" s="63"/>
    </row>
    <row r="151" spans="1:26" ht="13.5" customHeight="1" x14ac:dyDescent="0.35">
      <c r="A151" s="60"/>
      <c r="B151" s="60"/>
      <c r="C151" s="63"/>
      <c r="D151" s="63"/>
      <c r="E151" s="63"/>
      <c r="F151" s="63"/>
      <c r="G151" s="63"/>
      <c r="H151" s="63"/>
      <c r="I151" s="63"/>
      <c r="J151" s="63"/>
      <c r="K151" s="63"/>
      <c r="L151" s="63"/>
      <c r="M151" s="122"/>
      <c r="N151" s="60"/>
      <c r="O151" s="63"/>
      <c r="P151" s="63"/>
      <c r="Q151" s="63"/>
      <c r="R151" s="63"/>
      <c r="S151" s="63"/>
      <c r="T151" s="63"/>
      <c r="U151" s="63"/>
      <c r="V151" s="63"/>
      <c r="W151" s="63"/>
      <c r="X151" s="63"/>
      <c r="Y151" s="63"/>
      <c r="Z151" s="63"/>
    </row>
    <row r="152" spans="1:26" ht="13.5" customHeight="1" x14ac:dyDescent="0.35">
      <c r="A152" s="60"/>
      <c r="B152" s="60"/>
      <c r="C152" s="63"/>
      <c r="D152" s="63"/>
      <c r="E152" s="63"/>
      <c r="F152" s="63"/>
      <c r="G152" s="63"/>
      <c r="H152" s="63"/>
      <c r="I152" s="63"/>
      <c r="J152" s="63"/>
      <c r="K152" s="63"/>
      <c r="L152" s="63"/>
      <c r="M152" s="122"/>
      <c r="N152" s="60"/>
      <c r="O152" s="63"/>
      <c r="P152" s="63"/>
      <c r="Q152" s="63"/>
      <c r="R152" s="63"/>
      <c r="S152" s="63"/>
      <c r="T152" s="63"/>
      <c r="U152" s="63"/>
      <c r="V152" s="63"/>
      <c r="W152" s="63"/>
      <c r="X152" s="63"/>
      <c r="Y152" s="63"/>
      <c r="Z152" s="63"/>
    </row>
    <row r="153" spans="1:26" ht="13.5" customHeight="1" x14ac:dyDescent="0.35">
      <c r="A153" s="60"/>
      <c r="B153" s="60"/>
      <c r="C153" s="63"/>
      <c r="D153" s="63"/>
      <c r="E153" s="63"/>
      <c r="F153" s="63"/>
      <c r="G153" s="63"/>
      <c r="H153" s="63"/>
      <c r="I153" s="63"/>
      <c r="J153" s="63"/>
      <c r="K153" s="63"/>
      <c r="L153" s="63"/>
      <c r="M153" s="122"/>
      <c r="N153" s="60"/>
      <c r="O153" s="63"/>
      <c r="P153" s="63"/>
      <c r="Q153" s="63"/>
      <c r="R153" s="63"/>
      <c r="S153" s="63"/>
      <c r="T153" s="63"/>
      <c r="U153" s="63"/>
      <c r="V153" s="63"/>
      <c r="W153" s="63"/>
      <c r="X153" s="63"/>
      <c r="Y153" s="63"/>
      <c r="Z153" s="63"/>
    </row>
    <row r="154" spans="1:26" ht="13.5" customHeight="1" x14ac:dyDescent="0.35">
      <c r="A154" s="60"/>
      <c r="B154" s="60"/>
      <c r="C154" s="63"/>
      <c r="D154" s="63"/>
      <c r="E154" s="63"/>
      <c r="F154" s="63"/>
      <c r="G154" s="63"/>
      <c r="H154" s="63"/>
      <c r="I154" s="63"/>
      <c r="J154" s="63"/>
      <c r="K154" s="63"/>
      <c r="L154" s="63"/>
      <c r="M154" s="122"/>
      <c r="N154" s="60"/>
      <c r="O154" s="63"/>
      <c r="P154" s="63"/>
      <c r="Q154" s="63"/>
      <c r="R154" s="63"/>
      <c r="S154" s="63"/>
      <c r="T154" s="63"/>
      <c r="U154" s="63"/>
      <c r="V154" s="63"/>
      <c r="W154" s="63"/>
      <c r="X154" s="63"/>
      <c r="Y154" s="63"/>
      <c r="Z154" s="63"/>
    </row>
    <row r="155" spans="1:26" ht="13.5" customHeight="1" x14ac:dyDescent="0.35">
      <c r="A155" s="60"/>
      <c r="B155" s="60"/>
      <c r="C155" s="63"/>
      <c r="D155" s="63"/>
      <c r="E155" s="63"/>
      <c r="F155" s="63"/>
      <c r="G155" s="63"/>
      <c r="H155" s="63"/>
      <c r="I155" s="63"/>
      <c r="J155" s="63"/>
      <c r="K155" s="63"/>
      <c r="L155" s="63"/>
      <c r="M155" s="122"/>
      <c r="N155" s="60"/>
      <c r="O155" s="63"/>
      <c r="P155" s="63"/>
      <c r="Q155" s="63"/>
      <c r="R155" s="63"/>
      <c r="S155" s="63"/>
      <c r="T155" s="63"/>
      <c r="U155" s="63"/>
      <c r="V155" s="63"/>
      <c r="W155" s="63"/>
      <c r="X155" s="63"/>
      <c r="Y155" s="63"/>
      <c r="Z155" s="63"/>
    </row>
    <row r="156" spans="1:26" ht="13.5" customHeight="1" x14ac:dyDescent="0.35">
      <c r="A156" s="60"/>
      <c r="B156" s="60"/>
      <c r="C156" s="63"/>
      <c r="D156" s="63"/>
      <c r="E156" s="63"/>
      <c r="F156" s="63"/>
      <c r="G156" s="63"/>
      <c r="H156" s="63"/>
      <c r="I156" s="63"/>
      <c r="J156" s="63"/>
      <c r="K156" s="63"/>
      <c r="L156" s="63"/>
      <c r="M156" s="122"/>
      <c r="N156" s="60"/>
      <c r="O156" s="63"/>
      <c r="P156" s="63"/>
      <c r="Q156" s="63"/>
      <c r="R156" s="63"/>
      <c r="S156" s="63"/>
      <c r="T156" s="63"/>
      <c r="U156" s="63"/>
      <c r="V156" s="63"/>
      <c r="W156" s="63"/>
      <c r="X156" s="63"/>
      <c r="Y156" s="63"/>
      <c r="Z156" s="63"/>
    </row>
    <row r="157" spans="1:26" ht="13.5" customHeight="1" x14ac:dyDescent="0.35">
      <c r="A157" s="60"/>
      <c r="B157" s="60"/>
      <c r="C157" s="63"/>
      <c r="D157" s="63"/>
      <c r="E157" s="63"/>
      <c r="F157" s="63"/>
      <c r="G157" s="63"/>
      <c r="H157" s="63"/>
      <c r="I157" s="63"/>
      <c r="J157" s="63"/>
      <c r="K157" s="63"/>
      <c r="L157" s="63"/>
      <c r="M157" s="122"/>
      <c r="N157" s="60"/>
      <c r="O157" s="63"/>
      <c r="P157" s="63"/>
      <c r="Q157" s="63"/>
      <c r="R157" s="63"/>
      <c r="S157" s="63"/>
      <c r="T157" s="63"/>
      <c r="U157" s="63"/>
      <c r="V157" s="63"/>
      <c r="W157" s="63"/>
      <c r="X157" s="63"/>
      <c r="Y157" s="63"/>
      <c r="Z157" s="63"/>
    </row>
    <row r="158" spans="1:26" ht="13.5" customHeight="1" x14ac:dyDescent="0.35">
      <c r="A158" s="60"/>
      <c r="B158" s="60"/>
      <c r="C158" s="63"/>
      <c r="D158" s="63"/>
      <c r="E158" s="63"/>
      <c r="F158" s="63"/>
      <c r="G158" s="63"/>
      <c r="H158" s="63"/>
      <c r="I158" s="63"/>
      <c r="J158" s="63"/>
      <c r="K158" s="63"/>
      <c r="L158" s="63"/>
      <c r="M158" s="122"/>
      <c r="N158" s="60"/>
      <c r="O158" s="63"/>
      <c r="P158" s="63"/>
      <c r="Q158" s="63"/>
      <c r="R158" s="63"/>
      <c r="S158" s="63"/>
      <c r="T158" s="63"/>
      <c r="U158" s="63"/>
      <c r="V158" s="63"/>
      <c r="W158" s="63"/>
      <c r="X158" s="63"/>
      <c r="Y158" s="63"/>
      <c r="Z158" s="63"/>
    </row>
    <row r="159" spans="1:26" ht="13.5" customHeight="1" x14ac:dyDescent="0.35">
      <c r="A159" s="60"/>
      <c r="B159" s="60"/>
      <c r="C159" s="63"/>
      <c r="D159" s="63"/>
      <c r="E159" s="63"/>
      <c r="F159" s="63"/>
      <c r="G159" s="63"/>
      <c r="H159" s="63"/>
      <c r="I159" s="63"/>
      <c r="J159" s="63"/>
      <c r="K159" s="63"/>
      <c r="L159" s="63"/>
      <c r="M159" s="122"/>
      <c r="N159" s="60"/>
      <c r="O159" s="63"/>
      <c r="P159" s="63"/>
      <c r="Q159" s="63"/>
      <c r="R159" s="63"/>
      <c r="S159" s="63"/>
      <c r="T159" s="63"/>
      <c r="U159" s="63"/>
      <c r="V159" s="63"/>
      <c r="W159" s="63"/>
      <c r="X159" s="63"/>
      <c r="Y159" s="63"/>
      <c r="Z159" s="63"/>
    </row>
    <row r="160" spans="1:26" ht="13.5" customHeight="1" x14ac:dyDescent="0.35">
      <c r="A160" s="60"/>
      <c r="B160" s="60"/>
      <c r="C160" s="63"/>
      <c r="D160" s="63"/>
      <c r="E160" s="63"/>
      <c r="F160" s="63"/>
      <c r="G160" s="63"/>
      <c r="H160" s="63"/>
      <c r="I160" s="63"/>
      <c r="J160" s="63"/>
      <c r="K160" s="63"/>
      <c r="L160" s="63"/>
      <c r="M160" s="122"/>
      <c r="N160" s="60"/>
      <c r="O160" s="63"/>
      <c r="P160" s="63"/>
      <c r="Q160" s="63"/>
      <c r="R160" s="63"/>
      <c r="S160" s="63"/>
      <c r="T160" s="63"/>
      <c r="U160" s="63"/>
      <c r="V160" s="63"/>
      <c r="W160" s="63"/>
      <c r="X160" s="63"/>
      <c r="Y160" s="63"/>
      <c r="Z160" s="63"/>
    </row>
    <row r="161" spans="1:26" ht="13.5" customHeight="1" x14ac:dyDescent="0.35">
      <c r="A161" s="60"/>
      <c r="B161" s="60"/>
      <c r="C161" s="63"/>
      <c r="D161" s="63"/>
      <c r="E161" s="63"/>
      <c r="F161" s="63"/>
      <c r="G161" s="63"/>
      <c r="H161" s="63"/>
      <c r="I161" s="63"/>
      <c r="J161" s="63"/>
      <c r="K161" s="63"/>
      <c r="L161" s="63"/>
      <c r="M161" s="122"/>
      <c r="N161" s="60"/>
      <c r="O161" s="63"/>
      <c r="P161" s="63"/>
      <c r="Q161" s="63"/>
      <c r="R161" s="63"/>
      <c r="S161" s="63"/>
      <c r="T161" s="63"/>
      <c r="U161" s="63"/>
      <c r="V161" s="63"/>
      <c r="W161" s="63"/>
      <c r="X161" s="63"/>
      <c r="Y161" s="63"/>
      <c r="Z161" s="63"/>
    </row>
    <row r="162" spans="1:26" ht="13.5" customHeight="1" x14ac:dyDescent="0.35">
      <c r="A162" s="60"/>
      <c r="B162" s="60"/>
      <c r="C162" s="63"/>
      <c r="D162" s="63"/>
      <c r="E162" s="63"/>
      <c r="F162" s="63"/>
      <c r="G162" s="63"/>
      <c r="H162" s="63"/>
      <c r="I162" s="63"/>
      <c r="J162" s="63"/>
      <c r="K162" s="63"/>
      <c r="L162" s="63"/>
      <c r="M162" s="122"/>
      <c r="N162" s="60"/>
      <c r="O162" s="63"/>
      <c r="P162" s="63"/>
      <c r="Q162" s="63"/>
      <c r="R162" s="63"/>
      <c r="S162" s="63"/>
      <c r="T162" s="63"/>
      <c r="U162" s="63"/>
      <c r="V162" s="63"/>
      <c r="W162" s="63"/>
      <c r="X162" s="63"/>
      <c r="Y162" s="63"/>
      <c r="Z162" s="63"/>
    </row>
    <row r="163" spans="1:26" ht="13.5" customHeight="1" x14ac:dyDescent="0.35">
      <c r="A163" s="60"/>
      <c r="B163" s="60"/>
      <c r="C163" s="63"/>
      <c r="D163" s="63"/>
      <c r="E163" s="63"/>
      <c r="F163" s="63"/>
      <c r="G163" s="63"/>
      <c r="H163" s="63"/>
      <c r="I163" s="63"/>
      <c r="J163" s="63"/>
      <c r="K163" s="63"/>
      <c r="L163" s="63"/>
      <c r="M163" s="122"/>
      <c r="N163" s="60"/>
      <c r="O163" s="63"/>
      <c r="P163" s="63"/>
      <c r="Q163" s="63"/>
      <c r="R163" s="63"/>
      <c r="S163" s="63"/>
      <c r="T163" s="63"/>
      <c r="U163" s="63"/>
      <c r="V163" s="63"/>
      <c r="W163" s="63"/>
      <c r="X163" s="63"/>
      <c r="Y163" s="63"/>
      <c r="Z163" s="63"/>
    </row>
    <row r="164" spans="1:26" ht="13.5" customHeight="1" x14ac:dyDescent="0.35">
      <c r="A164" s="60"/>
      <c r="B164" s="60"/>
      <c r="C164" s="63"/>
      <c r="D164" s="63"/>
      <c r="E164" s="63"/>
      <c r="F164" s="63"/>
      <c r="G164" s="63"/>
      <c r="H164" s="63"/>
      <c r="I164" s="63"/>
      <c r="J164" s="63"/>
      <c r="K164" s="63"/>
      <c r="L164" s="63"/>
      <c r="M164" s="122"/>
      <c r="N164" s="60"/>
      <c r="O164" s="63"/>
      <c r="P164" s="63"/>
      <c r="Q164" s="63"/>
      <c r="R164" s="63"/>
      <c r="S164" s="63"/>
      <c r="T164" s="63"/>
      <c r="U164" s="63"/>
      <c r="V164" s="63"/>
      <c r="W164" s="63"/>
      <c r="X164" s="63"/>
      <c r="Y164" s="63"/>
      <c r="Z164" s="63"/>
    </row>
    <row r="165" spans="1:26" ht="13.5" customHeight="1" x14ac:dyDescent="0.35">
      <c r="A165" s="60"/>
      <c r="B165" s="60"/>
      <c r="C165" s="63"/>
      <c r="D165" s="63"/>
      <c r="E165" s="63"/>
      <c r="F165" s="63"/>
      <c r="G165" s="63"/>
      <c r="H165" s="63"/>
      <c r="I165" s="63"/>
      <c r="J165" s="63"/>
      <c r="K165" s="63"/>
      <c r="L165" s="63"/>
      <c r="M165" s="122"/>
      <c r="N165" s="60"/>
      <c r="O165" s="63"/>
      <c r="P165" s="63"/>
      <c r="Q165" s="63"/>
      <c r="R165" s="63"/>
      <c r="S165" s="63"/>
      <c r="T165" s="63"/>
      <c r="U165" s="63"/>
      <c r="V165" s="63"/>
      <c r="W165" s="63"/>
      <c r="X165" s="63"/>
      <c r="Y165" s="63"/>
      <c r="Z165" s="63"/>
    </row>
    <row r="166" spans="1:26" ht="13.5" customHeight="1" x14ac:dyDescent="0.35">
      <c r="A166" s="60"/>
      <c r="B166" s="60"/>
      <c r="C166" s="63"/>
      <c r="D166" s="63"/>
      <c r="E166" s="63"/>
      <c r="F166" s="63"/>
      <c r="G166" s="63"/>
      <c r="H166" s="63"/>
      <c r="I166" s="63"/>
      <c r="J166" s="63"/>
      <c r="K166" s="63"/>
      <c r="L166" s="63"/>
      <c r="M166" s="122"/>
      <c r="N166" s="60"/>
      <c r="O166" s="63"/>
      <c r="P166" s="63"/>
      <c r="Q166" s="63"/>
      <c r="R166" s="63"/>
      <c r="S166" s="63"/>
      <c r="T166" s="63"/>
      <c r="U166" s="63"/>
      <c r="V166" s="63"/>
      <c r="W166" s="63"/>
      <c r="X166" s="63"/>
      <c r="Y166" s="63"/>
      <c r="Z166" s="63"/>
    </row>
    <row r="167" spans="1:26" ht="13.5" customHeight="1" x14ac:dyDescent="0.35">
      <c r="A167" s="60"/>
      <c r="B167" s="60"/>
      <c r="C167" s="63"/>
      <c r="D167" s="63"/>
      <c r="E167" s="63"/>
      <c r="F167" s="63"/>
      <c r="G167" s="63"/>
      <c r="H167" s="63"/>
      <c r="I167" s="63"/>
      <c r="J167" s="63"/>
      <c r="K167" s="63"/>
      <c r="L167" s="63"/>
      <c r="M167" s="122"/>
      <c r="N167" s="60"/>
      <c r="O167" s="63"/>
      <c r="P167" s="63"/>
      <c r="Q167" s="63"/>
      <c r="R167" s="63"/>
      <c r="S167" s="63"/>
      <c r="T167" s="63"/>
      <c r="U167" s="63"/>
      <c r="V167" s="63"/>
      <c r="W167" s="63"/>
      <c r="X167" s="63"/>
      <c r="Y167" s="63"/>
      <c r="Z167" s="63"/>
    </row>
    <row r="168" spans="1:26" ht="13.5" customHeight="1" x14ac:dyDescent="0.35">
      <c r="A168" s="60"/>
      <c r="B168" s="60"/>
      <c r="C168" s="63"/>
      <c r="D168" s="63"/>
      <c r="E168" s="63"/>
      <c r="F168" s="63"/>
      <c r="G168" s="63"/>
      <c r="H168" s="63"/>
      <c r="I168" s="63"/>
      <c r="J168" s="63"/>
      <c r="K168" s="63"/>
      <c r="L168" s="63"/>
      <c r="M168" s="122"/>
      <c r="N168" s="60"/>
      <c r="O168" s="63"/>
      <c r="P168" s="63"/>
      <c r="Q168" s="63"/>
      <c r="R168" s="63"/>
      <c r="S168" s="63"/>
      <c r="T168" s="63"/>
      <c r="U168" s="63"/>
      <c r="V168" s="63"/>
      <c r="W168" s="63"/>
      <c r="X168" s="63"/>
      <c r="Y168" s="63"/>
      <c r="Z168" s="63"/>
    </row>
    <row r="169" spans="1:26" ht="13.5" customHeight="1" x14ac:dyDescent="0.35">
      <c r="A169" s="60"/>
      <c r="B169" s="60"/>
      <c r="C169" s="63"/>
      <c r="D169" s="63"/>
      <c r="E169" s="63"/>
      <c r="F169" s="63"/>
      <c r="G169" s="63"/>
      <c r="H169" s="63"/>
      <c r="I169" s="63"/>
      <c r="J169" s="63"/>
      <c r="K169" s="63"/>
      <c r="L169" s="63"/>
      <c r="M169" s="122"/>
      <c r="N169" s="60"/>
      <c r="O169" s="63"/>
      <c r="P169" s="63"/>
      <c r="Q169" s="63"/>
      <c r="R169" s="63"/>
      <c r="S169" s="63"/>
      <c r="T169" s="63"/>
      <c r="U169" s="63"/>
      <c r="V169" s="63"/>
      <c r="W169" s="63"/>
      <c r="X169" s="63"/>
      <c r="Y169" s="63"/>
      <c r="Z169" s="63"/>
    </row>
    <row r="170" spans="1:26" ht="13.5" customHeight="1" x14ac:dyDescent="0.35">
      <c r="A170" s="60"/>
      <c r="B170" s="60"/>
      <c r="C170" s="63"/>
      <c r="D170" s="63"/>
      <c r="E170" s="63"/>
      <c r="F170" s="63"/>
      <c r="G170" s="63"/>
      <c r="H170" s="63"/>
      <c r="I170" s="63"/>
      <c r="J170" s="63"/>
      <c r="K170" s="63"/>
      <c r="L170" s="63"/>
      <c r="M170" s="122"/>
      <c r="N170" s="60"/>
      <c r="O170" s="63"/>
      <c r="P170" s="63"/>
      <c r="Q170" s="63"/>
      <c r="R170" s="63"/>
      <c r="S170" s="63"/>
      <c r="T170" s="63"/>
      <c r="U170" s="63"/>
      <c r="V170" s="63"/>
      <c r="W170" s="63"/>
      <c r="X170" s="63"/>
      <c r="Y170" s="63"/>
      <c r="Z170" s="63"/>
    </row>
    <row r="171" spans="1:26" ht="13.5" customHeight="1" x14ac:dyDescent="0.35">
      <c r="A171" s="60"/>
      <c r="B171" s="60"/>
      <c r="C171" s="63"/>
      <c r="D171" s="63"/>
      <c r="E171" s="63"/>
      <c r="F171" s="63"/>
      <c r="G171" s="63"/>
      <c r="H171" s="63"/>
      <c r="I171" s="63"/>
      <c r="J171" s="63"/>
      <c r="K171" s="63"/>
      <c r="L171" s="63"/>
      <c r="M171" s="122"/>
      <c r="N171" s="60"/>
      <c r="O171" s="63"/>
      <c r="P171" s="63"/>
      <c r="Q171" s="63"/>
      <c r="R171" s="63"/>
      <c r="S171" s="63"/>
      <c r="T171" s="63"/>
      <c r="U171" s="63"/>
      <c r="V171" s="63"/>
      <c r="W171" s="63"/>
      <c r="X171" s="63"/>
      <c r="Y171" s="63"/>
      <c r="Z171" s="63"/>
    </row>
    <row r="172" spans="1:26" ht="13.5" customHeight="1" x14ac:dyDescent="0.35">
      <c r="A172" s="60"/>
      <c r="B172" s="60"/>
      <c r="C172" s="63"/>
      <c r="D172" s="63"/>
      <c r="E172" s="63"/>
      <c r="F172" s="63"/>
      <c r="G172" s="63"/>
      <c r="H172" s="63"/>
      <c r="I172" s="63"/>
      <c r="J172" s="63"/>
      <c r="K172" s="63"/>
      <c r="L172" s="63"/>
      <c r="M172" s="122"/>
      <c r="N172" s="60"/>
      <c r="O172" s="63"/>
      <c r="P172" s="63"/>
      <c r="Q172" s="63"/>
      <c r="R172" s="63"/>
      <c r="S172" s="63"/>
      <c r="T172" s="63"/>
      <c r="U172" s="63"/>
      <c r="V172" s="63"/>
      <c r="W172" s="63"/>
      <c r="X172" s="63"/>
      <c r="Y172" s="63"/>
      <c r="Z172" s="63"/>
    </row>
    <row r="173" spans="1:26" ht="13.5" customHeight="1" x14ac:dyDescent="0.35">
      <c r="A173" s="60"/>
      <c r="B173" s="60"/>
      <c r="C173" s="63"/>
      <c r="D173" s="63"/>
      <c r="E173" s="63"/>
      <c r="F173" s="63"/>
      <c r="G173" s="63"/>
      <c r="H173" s="63"/>
      <c r="I173" s="63"/>
      <c r="J173" s="63"/>
      <c r="K173" s="63"/>
      <c r="L173" s="63"/>
      <c r="M173" s="122"/>
      <c r="N173" s="60"/>
      <c r="O173" s="63"/>
      <c r="P173" s="63"/>
      <c r="Q173" s="63"/>
      <c r="R173" s="63"/>
      <c r="S173" s="63"/>
      <c r="T173" s="63"/>
      <c r="U173" s="63"/>
      <c r="V173" s="63"/>
      <c r="W173" s="63"/>
      <c r="X173" s="63"/>
      <c r="Y173" s="63"/>
      <c r="Z173" s="63"/>
    </row>
    <row r="174" spans="1:26" ht="13.5" customHeight="1" x14ac:dyDescent="0.35">
      <c r="A174" s="60"/>
      <c r="B174" s="60"/>
      <c r="C174" s="63"/>
      <c r="D174" s="63"/>
      <c r="E174" s="63"/>
      <c r="F174" s="63"/>
      <c r="G174" s="63"/>
      <c r="H174" s="63"/>
      <c r="I174" s="63"/>
      <c r="J174" s="63"/>
      <c r="K174" s="63"/>
      <c r="L174" s="63"/>
      <c r="M174" s="122"/>
      <c r="N174" s="60"/>
      <c r="O174" s="63"/>
      <c r="P174" s="63"/>
      <c r="Q174" s="63"/>
      <c r="R174" s="63"/>
      <c r="S174" s="63"/>
      <c r="T174" s="63"/>
      <c r="U174" s="63"/>
      <c r="V174" s="63"/>
      <c r="W174" s="63"/>
      <c r="X174" s="63"/>
      <c r="Y174" s="63"/>
      <c r="Z174" s="63"/>
    </row>
    <row r="175" spans="1:26" ht="13.5" customHeight="1" x14ac:dyDescent="0.35">
      <c r="A175" s="60"/>
      <c r="B175" s="60"/>
      <c r="C175" s="63"/>
      <c r="D175" s="63"/>
      <c r="E175" s="63"/>
      <c r="F175" s="63"/>
      <c r="G175" s="63"/>
      <c r="H175" s="63"/>
      <c r="I175" s="63"/>
      <c r="J175" s="63"/>
      <c r="K175" s="63"/>
      <c r="L175" s="63"/>
      <c r="M175" s="122"/>
      <c r="N175" s="60"/>
      <c r="O175" s="63"/>
      <c r="P175" s="63"/>
      <c r="Q175" s="63"/>
      <c r="R175" s="63"/>
      <c r="S175" s="63"/>
      <c r="T175" s="63"/>
      <c r="U175" s="63"/>
      <c r="V175" s="63"/>
      <c r="W175" s="63"/>
      <c r="X175" s="63"/>
      <c r="Y175" s="63"/>
      <c r="Z175" s="63"/>
    </row>
    <row r="176" spans="1:26" ht="13.5" customHeight="1" x14ac:dyDescent="0.35">
      <c r="A176" s="60"/>
      <c r="B176" s="60"/>
      <c r="C176" s="63"/>
      <c r="D176" s="63"/>
      <c r="E176" s="63"/>
      <c r="F176" s="63"/>
      <c r="G176" s="63"/>
      <c r="H176" s="63"/>
      <c r="I176" s="63"/>
      <c r="J176" s="63"/>
      <c r="K176" s="63"/>
      <c r="L176" s="63"/>
      <c r="M176" s="122"/>
      <c r="N176" s="60"/>
      <c r="O176" s="63"/>
      <c r="P176" s="63"/>
      <c r="Q176" s="63"/>
      <c r="R176" s="63"/>
      <c r="S176" s="63"/>
      <c r="T176" s="63"/>
      <c r="U176" s="63"/>
      <c r="V176" s="63"/>
      <c r="W176" s="63"/>
      <c r="X176" s="63"/>
      <c r="Y176" s="63"/>
      <c r="Z176" s="63"/>
    </row>
    <row r="177" spans="1:26" ht="13.5" customHeight="1" x14ac:dyDescent="0.35">
      <c r="A177" s="60"/>
      <c r="B177" s="60"/>
      <c r="C177" s="63"/>
      <c r="D177" s="63"/>
      <c r="E177" s="63"/>
      <c r="F177" s="63"/>
      <c r="G177" s="63"/>
      <c r="H177" s="63"/>
      <c r="I177" s="63"/>
      <c r="J177" s="63"/>
      <c r="K177" s="63"/>
      <c r="L177" s="63"/>
      <c r="M177" s="122"/>
      <c r="N177" s="60"/>
      <c r="O177" s="63"/>
      <c r="P177" s="63"/>
      <c r="Q177" s="63"/>
      <c r="R177" s="63"/>
      <c r="S177" s="63"/>
      <c r="T177" s="63"/>
      <c r="U177" s="63"/>
      <c r="V177" s="63"/>
      <c r="W177" s="63"/>
      <c r="X177" s="63"/>
      <c r="Y177" s="63"/>
      <c r="Z177" s="63"/>
    </row>
    <row r="178" spans="1:26" ht="13.5" customHeight="1" x14ac:dyDescent="0.35">
      <c r="A178" s="60"/>
      <c r="B178" s="60"/>
      <c r="C178" s="63"/>
      <c r="D178" s="63"/>
      <c r="E178" s="63"/>
      <c r="F178" s="63"/>
      <c r="G178" s="63"/>
      <c r="H178" s="63"/>
      <c r="I178" s="63"/>
      <c r="J178" s="63"/>
      <c r="K178" s="63"/>
      <c r="L178" s="63"/>
      <c r="M178" s="122"/>
      <c r="N178" s="60"/>
      <c r="O178" s="63"/>
      <c r="P178" s="63"/>
      <c r="Q178" s="63"/>
      <c r="R178" s="63"/>
      <c r="S178" s="63"/>
      <c r="T178" s="63"/>
      <c r="U178" s="63"/>
      <c r="V178" s="63"/>
      <c r="W178" s="63"/>
      <c r="X178" s="63"/>
      <c r="Y178" s="63"/>
      <c r="Z178" s="63"/>
    </row>
    <row r="179" spans="1:26" ht="13.5" customHeight="1" x14ac:dyDescent="0.35">
      <c r="A179" s="60"/>
      <c r="B179" s="60"/>
      <c r="C179" s="63"/>
      <c r="D179" s="63"/>
      <c r="E179" s="63"/>
      <c r="F179" s="63"/>
      <c r="G179" s="63"/>
      <c r="H179" s="63"/>
      <c r="I179" s="63"/>
      <c r="J179" s="63"/>
      <c r="K179" s="63"/>
      <c r="L179" s="63"/>
      <c r="M179" s="122"/>
      <c r="N179" s="60"/>
      <c r="O179" s="63"/>
      <c r="P179" s="63"/>
      <c r="Q179" s="63"/>
      <c r="R179" s="63"/>
      <c r="S179" s="63"/>
      <c r="T179" s="63"/>
      <c r="U179" s="63"/>
      <c r="V179" s="63"/>
      <c r="W179" s="63"/>
      <c r="X179" s="63"/>
      <c r="Y179" s="63"/>
      <c r="Z179" s="63"/>
    </row>
    <row r="180" spans="1:26" ht="13.5" customHeight="1" x14ac:dyDescent="0.35">
      <c r="A180" s="60"/>
      <c r="B180" s="60"/>
      <c r="C180" s="63"/>
      <c r="D180" s="63"/>
      <c r="E180" s="63"/>
      <c r="F180" s="63"/>
      <c r="G180" s="63"/>
      <c r="H180" s="63"/>
      <c r="I180" s="63"/>
      <c r="J180" s="63"/>
      <c r="K180" s="63"/>
      <c r="L180" s="63"/>
      <c r="M180" s="122"/>
      <c r="N180" s="60"/>
      <c r="O180" s="63"/>
      <c r="P180" s="63"/>
      <c r="Q180" s="63"/>
      <c r="R180" s="63"/>
      <c r="S180" s="63"/>
      <c r="T180" s="63"/>
      <c r="U180" s="63"/>
      <c r="V180" s="63"/>
      <c r="W180" s="63"/>
      <c r="X180" s="63"/>
      <c r="Y180" s="63"/>
      <c r="Z180" s="63"/>
    </row>
    <row r="181" spans="1:26" ht="13.5" customHeight="1" x14ac:dyDescent="0.35">
      <c r="A181" s="60"/>
      <c r="B181" s="60"/>
      <c r="C181" s="63"/>
      <c r="D181" s="63"/>
      <c r="E181" s="63"/>
      <c r="F181" s="63"/>
      <c r="G181" s="63"/>
      <c r="H181" s="63"/>
      <c r="I181" s="63"/>
      <c r="J181" s="63"/>
      <c r="K181" s="63"/>
      <c r="L181" s="63"/>
      <c r="M181" s="122"/>
      <c r="N181" s="60"/>
      <c r="O181" s="63"/>
      <c r="P181" s="63"/>
      <c r="Q181" s="63"/>
      <c r="R181" s="63"/>
      <c r="S181" s="63"/>
      <c r="T181" s="63"/>
      <c r="U181" s="63"/>
      <c r="V181" s="63"/>
      <c r="W181" s="63"/>
      <c r="X181" s="63"/>
      <c r="Y181" s="63"/>
      <c r="Z181" s="63"/>
    </row>
    <row r="182" spans="1:26" ht="13.5" customHeight="1" x14ac:dyDescent="0.35">
      <c r="A182" s="60"/>
      <c r="B182" s="60"/>
      <c r="C182" s="63"/>
      <c r="D182" s="63"/>
      <c r="E182" s="63"/>
      <c r="F182" s="63"/>
      <c r="G182" s="63"/>
      <c r="H182" s="63"/>
      <c r="I182" s="63"/>
      <c r="J182" s="63"/>
      <c r="K182" s="63"/>
      <c r="L182" s="63"/>
      <c r="M182" s="122"/>
      <c r="N182" s="60"/>
      <c r="O182" s="63"/>
      <c r="P182" s="63"/>
      <c r="Q182" s="63"/>
      <c r="R182" s="63"/>
      <c r="S182" s="63"/>
      <c r="T182" s="63"/>
      <c r="U182" s="63"/>
      <c r="V182" s="63"/>
      <c r="W182" s="63"/>
      <c r="X182" s="63"/>
      <c r="Y182" s="63"/>
      <c r="Z182" s="63"/>
    </row>
    <row r="183" spans="1:26" ht="13.5" customHeight="1" x14ac:dyDescent="0.35">
      <c r="A183" s="60"/>
      <c r="B183" s="60"/>
      <c r="C183" s="63"/>
      <c r="D183" s="63"/>
      <c r="E183" s="63"/>
      <c r="F183" s="63"/>
      <c r="G183" s="63"/>
      <c r="H183" s="63"/>
      <c r="I183" s="63"/>
      <c r="J183" s="63"/>
      <c r="K183" s="63"/>
      <c r="L183" s="63"/>
      <c r="M183" s="122"/>
      <c r="N183" s="60"/>
      <c r="O183" s="63"/>
      <c r="P183" s="63"/>
      <c r="Q183" s="63"/>
      <c r="R183" s="63"/>
      <c r="S183" s="63"/>
      <c r="T183" s="63"/>
      <c r="U183" s="63"/>
      <c r="V183" s="63"/>
      <c r="W183" s="63"/>
      <c r="X183" s="63"/>
      <c r="Y183" s="63"/>
      <c r="Z183" s="63"/>
    </row>
    <row r="184" spans="1:26" ht="13.5" customHeight="1" x14ac:dyDescent="0.35">
      <c r="A184" s="60"/>
      <c r="B184" s="60"/>
      <c r="C184" s="63"/>
      <c r="D184" s="63"/>
      <c r="E184" s="63"/>
      <c r="F184" s="63"/>
      <c r="G184" s="63"/>
      <c r="H184" s="63"/>
      <c r="I184" s="63"/>
      <c r="J184" s="63"/>
      <c r="K184" s="63"/>
      <c r="L184" s="63"/>
      <c r="M184" s="122"/>
      <c r="N184" s="60"/>
      <c r="O184" s="63"/>
      <c r="P184" s="63"/>
      <c r="Q184" s="63"/>
      <c r="R184" s="63"/>
      <c r="S184" s="63"/>
      <c r="T184" s="63"/>
      <c r="U184" s="63"/>
      <c r="V184" s="63"/>
      <c r="W184" s="63"/>
      <c r="X184" s="63"/>
      <c r="Y184" s="63"/>
      <c r="Z184" s="63"/>
    </row>
    <row r="185" spans="1:26" ht="13.5" customHeight="1" x14ac:dyDescent="0.35">
      <c r="A185" s="60"/>
      <c r="B185" s="60"/>
      <c r="C185" s="63"/>
      <c r="D185" s="63"/>
      <c r="E185" s="63"/>
      <c r="F185" s="63"/>
      <c r="G185" s="63"/>
      <c r="H185" s="63"/>
      <c r="I185" s="63"/>
      <c r="J185" s="63"/>
      <c r="K185" s="63"/>
      <c r="L185" s="63"/>
      <c r="M185" s="122"/>
      <c r="N185" s="60"/>
      <c r="O185" s="63"/>
      <c r="P185" s="63"/>
      <c r="Q185" s="63"/>
      <c r="R185" s="63"/>
      <c r="S185" s="63"/>
      <c r="T185" s="63"/>
      <c r="U185" s="63"/>
      <c r="V185" s="63"/>
      <c r="W185" s="63"/>
      <c r="X185" s="63"/>
      <c r="Y185" s="63"/>
      <c r="Z185" s="63"/>
    </row>
    <row r="186" spans="1:26" ht="13.5" customHeight="1" x14ac:dyDescent="0.35">
      <c r="A186" s="60"/>
      <c r="B186" s="60"/>
      <c r="C186" s="63"/>
      <c r="D186" s="63"/>
      <c r="E186" s="63"/>
      <c r="F186" s="63"/>
      <c r="G186" s="63"/>
      <c r="H186" s="63"/>
      <c r="I186" s="63"/>
      <c r="J186" s="63"/>
      <c r="K186" s="63"/>
      <c r="L186" s="63"/>
      <c r="M186" s="122"/>
      <c r="N186" s="60"/>
      <c r="O186" s="63"/>
      <c r="P186" s="63"/>
      <c r="Q186" s="63"/>
      <c r="R186" s="63"/>
      <c r="S186" s="63"/>
      <c r="T186" s="63"/>
      <c r="U186" s="63"/>
      <c r="V186" s="63"/>
      <c r="W186" s="63"/>
      <c r="X186" s="63"/>
      <c r="Y186" s="63"/>
      <c r="Z186" s="63"/>
    </row>
    <row r="187" spans="1:26" ht="13.5" customHeight="1" x14ac:dyDescent="0.35">
      <c r="A187" s="60"/>
      <c r="B187" s="60"/>
      <c r="C187" s="63"/>
      <c r="D187" s="63"/>
      <c r="E187" s="63"/>
      <c r="F187" s="63"/>
      <c r="G187" s="63"/>
      <c r="H187" s="63"/>
      <c r="I187" s="63"/>
      <c r="J187" s="63"/>
      <c r="K187" s="63"/>
      <c r="L187" s="63"/>
      <c r="M187" s="122"/>
      <c r="N187" s="60"/>
      <c r="O187" s="63"/>
      <c r="P187" s="63"/>
      <c r="Q187" s="63"/>
      <c r="R187" s="63"/>
      <c r="S187" s="63"/>
      <c r="T187" s="63"/>
      <c r="U187" s="63"/>
      <c r="V187" s="63"/>
      <c r="W187" s="63"/>
      <c r="X187" s="63"/>
      <c r="Y187" s="63"/>
      <c r="Z187" s="63"/>
    </row>
    <row r="188" spans="1:26" ht="13.5" customHeight="1" x14ac:dyDescent="0.35">
      <c r="A188" s="60"/>
      <c r="B188" s="60"/>
      <c r="C188" s="63"/>
      <c r="D188" s="63"/>
      <c r="E188" s="63"/>
      <c r="F188" s="63"/>
      <c r="G188" s="63"/>
      <c r="H188" s="63"/>
      <c r="I188" s="63"/>
      <c r="J188" s="63"/>
      <c r="K188" s="63"/>
      <c r="L188" s="63"/>
      <c r="M188" s="122"/>
      <c r="N188" s="60"/>
      <c r="O188" s="63"/>
      <c r="P188" s="63"/>
      <c r="Q188" s="63"/>
      <c r="R188" s="63"/>
      <c r="S188" s="63"/>
      <c r="T188" s="63"/>
      <c r="U188" s="63"/>
      <c r="V188" s="63"/>
      <c r="W188" s="63"/>
      <c r="X188" s="63"/>
      <c r="Y188" s="63"/>
      <c r="Z188" s="63"/>
    </row>
    <row r="189" spans="1:26" ht="13.5" customHeight="1" x14ac:dyDescent="0.35">
      <c r="A189" s="60"/>
      <c r="B189" s="60"/>
      <c r="C189" s="63"/>
      <c r="D189" s="63"/>
      <c r="E189" s="63"/>
      <c r="F189" s="63"/>
      <c r="G189" s="63"/>
      <c r="H189" s="63"/>
      <c r="I189" s="63"/>
      <c r="J189" s="63"/>
      <c r="K189" s="63"/>
      <c r="L189" s="63"/>
      <c r="M189" s="122"/>
      <c r="N189" s="60"/>
      <c r="O189" s="63"/>
      <c r="P189" s="63"/>
      <c r="Q189" s="63"/>
      <c r="R189" s="63"/>
      <c r="S189" s="63"/>
      <c r="T189" s="63"/>
      <c r="U189" s="63"/>
      <c r="V189" s="63"/>
      <c r="W189" s="63"/>
      <c r="X189" s="63"/>
      <c r="Y189" s="63"/>
      <c r="Z189" s="63"/>
    </row>
    <row r="190" spans="1:26" ht="13.5" customHeight="1" x14ac:dyDescent="0.35">
      <c r="A190" s="60"/>
      <c r="B190" s="60"/>
      <c r="C190" s="63"/>
      <c r="D190" s="63"/>
      <c r="E190" s="63"/>
      <c r="F190" s="63"/>
      <c r="G190" s="63"/>
      <c r="H190" s="63"/>
      <c r="I190" s="63"/>
      <c r="J190" s="63"/>
      <c r="K190" s="63"/>
      <c r="L190" s="63"/>
      <c r="M190" s="122"/>
      <c r="N190" s="60"/>
      <c r="O190" s="63"/>
      <c r="P190" s="63"/>
      <c r="Q190" s="63"/>
      <c r="R190" s="63"/>
      <c r="S190" s="63"/>
      <c r="T190" s="63"/>
      <c r="U190" s="63"/>
      <c r="V190" s="63"/>
      <c r="W190" s="63"/>
      <c r="X190" s="63"/>
      <c r="Y190" s="63"/>
      <c r="Z190" s="63"/>
    </row>
    <row r="191" spans="1:26" ht="13.5" customHeight="1" x14ac:dyDescent="0.35">
      <c r="A191" s="60"/>
      <c r="B191" s="60"/>
      <c r="C191" s="63"/>
      <c r="D191" s="63"/>
      <c r="E191" s="63"/>
      <c r="F191" s="63"/>
      <c r="G191" s="63"/>
      <c r="H191" s="63"/>
      <c r="I191" s="63"/>
      <c r="J191" s="63"/>
      <c r="K191" s="63"/>
      <c r="L191" s="63"/>
      <c r="M191" s="122"/>
      <c r="N191" s="60"/>
      <c r="O191" s="63"/>
      <c r="P191" s="63"/>
      <c r="Q191" s="63"/>
      <c r="R191" s="63"/>
      <c r="S191" s="63"/>
      <c r="T191" s="63"/>
      <c r="U191" s="63"/>
      <c r="V191" s="63"/>
      <c r="W191" s="63"/>
      <c r="X191" s="63"/>
      <c r="Y191" s="63"/>
      <c r="Z191" s="63"/>
    </row>
    <row r="192" spans="1:26" ht="13.5" customHeight="1" x14ac:dyDescent="0.35">
      <c r="A192" s="60"/>
      <c r="B192" s="60"/>
      <c r="C192" s="63"/>
      <c r="D192" s="63"/>
      <c r="E192" s="63"/>
      <c r="F192" s="63"/>
      <c r="G192" s="63"/>
      <c r="H192" s="63"/>
      <c r="I192" s="63"/>
      <c r="J192" s="63"/>
      <c r="K192" s="63"/>
      <c r="L192" s="63"/>
      <c r="M192" s="122"/>
      <c r="N192" s="60"/>
      <c r="O192" s="63"/>
      <c r="P192" s="63"/>
      <c r="Q192" s="63"/>
      <c r="R192" s="63"/>
      <c r="S192" s="63"/>
      <c r="T192" s="63"/>
      <c r="U192" s="63"/>
      <c r="V192" s="63"/>
      <c r="W192" s="63"/>
      <c r="X192" s="63"/>
      <c r="Y192" s="63"/>
      <c r="Z192" s="63"/>
    </row>
    <row r="193" spans="1:26" ht="13.5" customHeight="1" x14ac:dyDescent="0.35">
      <c r="A193" s="60"/>
      <c r="B193" s="60"/>
      <c r="C193" s="63"/>
      <c r="D193" s="63"/>
      <c r="E193" s="63"/>
      <c r="F193" s="63"/>
      <c r="G193" s="63"/>
      <c r="H193" s="63"/>
      <c r="I193" s="63"/>
      <c r="J193" s="63"/>
      <c r="K193" s="63"/>
      <c r="L193" s="63"/>
      <c r="M193" s="122"/>
      <c r="N193" s="60"/>
      <c r="O193" s="63"/>
      <c r="P193" s="63"/>
      <c r="Q193" s="63"/>
      <c r="R193" s="63"/>
      <c r="S193" s="63"/>
      <c r="T193" s="63"/>
      <c r="U193" s="63"/>
      <c r="V193" s="63"/>
      <c r="W193" s="63"/>
      <c r="X193" s="63"/>
      <c r="Y193" s="63"/>
      <c r="Z193" s="63"/>
    </row>
    <row r="194" spans="1:26" ht="13.5" customHeight="1" x14ac:dyDescent="0.35">
      <c r="A194" s="60"/>
      <c r="B194" s="60"/>
      <c r="C194" s="63"/>
      <c r="D194" s="63"/>
      <c r="E194" s="63"/>
      <c r="F194" s="63"/>
      <c r="G194" s="63"/>
      <c r="H194" s="63"/>
      <c r="I194" s="63"/>
      <c r="J194" s="63"/>
      <c r="K194" s="63"/>
      <c r="L194" s="63"/>
      <c r="M194" s="122"/>
      <c r="N194" s="60"/>
      <c r="O194" s="63"/>
      <c r="P194" s="63"/>
      <c r="Q194" s="63"/>
      <c r="R194" s="63"/>
      <c r="S194" s="63"/>
      <c r="T194" s="63"/>
      <c r="U194" s="63"/>
      <c r="V194" s="63"/>
      <c r="W194" s="63"/>
      <c r="X194" s="63"/>
      <c r="Y194" s="63"/>
      <c r="Z194" s="63"/>
    </row>
    <row r="195" spans="1:26" ht="13.5" customHeight="1" x14ac:dyDescent="0.35">
      <c r="A195" s="60"/>
      <c r="B195" s="60"/>
      <c r="C195" s="63"/>
      <c r="D195" s="63"/>
      <c r="E195" s="63"/>
      <c r="F195" s="63"/>
      <c r="G195" s="63"/>
      <c r="H195" s="63"/>
      <c r="I195" s="63"/>
      <c r="J195" s="63"/>
      <c r="K195" s="63"/>
      <c r="L195" s="63"/>
      <c r="M195" s="122"/>
      <c r="N195" s="60"/>
      <c r="O195" s="63"/>
      <c r="P195" s="63"/>
      <c r="Q195" s="63"/>
      <c r="R195" s="63"/>
      <c r="S195" s="63"/>
      <c r="T195" s="63"/>
      <c r="U195" s="63"/>
      <c r="V195" s="63"/>
      <c r="W195" s="63"/>
      <c r="X195" s="63"/>
      <c r="Y195" s="63"/>
      <c r="Z195" s="63"/>
    </row>
    <row r="196" spans="1:26" ht="13.5" customHeight="1" x14ac:dyDescent="0.35">
      <c r="A196" s="60"/>
      <c r="B196" s="60"/>
      <c r="C196" s="63"/>
      <c r="D196" s="63"/>
      <c r="E196" s="63"/>
      <c r="F196" s="63"/>
      <c r="G196" s="63"/>
      <c r="H196" s="63"/>
      <c r="I196" s="63"/>
      <c r="J196" s="63"/>
      <c r="K196" s="63"/>
      <c r="L196" s="63"/>
      <c r="M196" s="122"/>
      <c r="N196" s="60"/>
      <c r="O196" s="63"/>
      <c r="P196" s="63"/>
      <c r="Q196" s="63"/>
      <c r="R196" s="63"/>
      <c r="S196" s="63"/>
      <c r="T196" s="63"/>
      <c r="U196" s="63"/>
      <c r="V196" s="63"/>
      <c r="W196" s="63"/>
      <c r="X196" s="63"/>
      <c r="Y196" s="63"/>
      <c r="Z196" s="63"/>
    </row>
    <row r="197" spans="1:26" ht="13.5" customHeight="1" x14ac:dyDescent="0.35">
      <c r="A197" s="60"/>
      <c r="B197" s="60"/>
      <c r="C197" s="63"/>
      <c r="D197" s="63"/>
      <c r="E197" s="63"/>
      <c r="F197" s="63"/>
      <c r="G197" s="63"/>
      <c r="H197" s="63"/>
      <c r="I197" s="63"/>
      <c r="J197" s="63"/>
      <c r="K197" s="63"/>
      <c r="L197" s="63"/>
      <c r="M197" s="122"/>
      <c r="N197" s="60"/>
      <c r="O197" s="63"/>
      <c r="P197" s="63"/>
      <c r="Q197" s="63"/>
      <c r="R197" s="63"/>
      <c r="S197" s="63"/>
      <c r="T197" s="63"/>
      <c r="U197" s="63"/>
      <c r="V197" s="63"/>
      <c r="W197" s="63"/>
      <c r="X197" s="63"/>
      <c r="Y197" s="63"/>
      <c r="Z197" s="63"/>
    </row>
    <row r="198" spans="1:26" ht="13.5" customHeight="1" x14ac:dyDescent="0.35">
      <c r="A198" s="60"/>
      <c r="B198" s="60"/>
      <c r="C198" s="63"/>
      <c r="D198" s="63"/>
      <c r="E198" s="63"/>
      <c r="F198" s="63"/>
      <c r="G198" s="63"/>
      <c r="H198" s="63"/>
      <c r="I198" s="63"/>
      <c r="J198" s="63"/>
      <c r="K198" s="63"/>
      <c r="L198" s="63"/>
      <c r="M198" s="122"/>
      <c r="N198" s="60"/>
      <c r="O198" s="63"/>
      <c r="P198" s="63"/>
      <c r="Q198" s="63"/>
      <c r="R198" s="63"/>
      <c r="S198" s="63"/>
      <c r="T198" s="63"/>
      <c r="U198" s="63"/>
      <c r="V198" s="63"/>
      <c r="W198" s="63"/>
      <c r="X198" s="63"/>
      <c r="Y198" s="63"/>
      <c r="Z198" s="63"/>
    </row>
    <row r="199" spans="1:26" ht="13.5" customHeight="1" x14ac:dyDescent="0.35">
      <c r="A199" s="60"/>
      <c r="B199" s="60"/>
      <c r="C199" s="63"/>
      <c r="D199" s="63"/>
      <c r="E199" s="63"/>
      <c r="F199" s="63"/>
      <c r="G199" s="63"/>
      <c r="H199" s="63"/>
      <c r="I199" s="63"/>
      <c r="J199" s="63"/>
      <c r="K199" s="63"/>
      <c r="L199" s="63"/>
      <c r="M199" s="122"/>
      <c r="N199" s="60"/>
      <c r="O199" s="63"/>
      <c r="P199" s="63"/>
      <c r="Q199" s="63"/>
      <c r="R199" s="63"/>
      <c r="S199" s="63"/>
      <c r="T199" s="63"/>
      <c r="U199" s="63"/>
      <c r="V199" s="63"/>
      <c r="W199" s="63"/>
      <c r="X199" s="63"/>
      <c r="Y199" s="63"/>
      <c r="Z199" s="63"/>
    </row>
    <row r="200" spans="1:26" ht="13.5" customHeight="1" x14ac:dyDescent="0.35">
      <c r="A200" s="60"/>
      <c r="B200" s="60"/>
      <c r="C200" s="63"/>
      <c r="D200" s="63"/>
      <c r="E200" s="63"/>
      <c r="F200" s="63"/>
      <c r="G200" s="63"/>
      <c r="H200" s="63"/>
      <c r="I200" s="63"/>
      <c r="J200" s="63"/>
      <c r="K200" s="63"/>
      <c r="L200" s="63"/>
      <c r="M200" s="122"/>
      <c r="N200" s="60"/>
      <c r="O200" s="63"/>
      <c r="P200" s="63"/>
      <c r="Q200" s="63"/>
      <c r="R200" s="63"/>
      <c r="S200" s="63"/>
      <c r="T200" s="63"/>
      <c r="U200" s="63"/>
      <c r="V200" s="63"/>
      <c r="W200" s="63"/>
      <c r="X200" s="63"/>
      <c r="Y200" s="63"/>
      <c r="Z200" s="63"/>
    </row>
    <row r="201" spans="1:26" ht="13.5" customHeight="1" x14ac:dyDescent="0.35">
      <c r="A201" s="60"/>
      <c r="B201" s="60"/>
      <c r="C201" s="63"/>
      <c r="D201" s="63"/>
      <c r="E201" s="63"/>
      <c r="F201" s="63"/>
      <c r="G201" s="63"/>
      <c r="H201" s="63"/>
      <c r="I201" s="63"/>
      <c r="J201" s="63"/>
      <c r="K201" s="63"/>
      <c r="L201" s="63"/>
      <c r="M201" s="122"/>
      <c r="N201" s="60"/>
      <c r="O201" s="63"/>
      <c r="P201" s="63"/>
      <c r="Q201" s="63"/>
      <c r="R201" s="63"/>
      <c r="S201" s="63"/>
      <c r="T201" s="63"/>
      <c r="U201" s="63"/>
      <c r="V201" s="63"/>
      <c r="W201" s="63"/>
      <c r="X201" s="63"/>
      <c r="Y201" s="63"/>
      <c r="Z201" s="63"/>
    </row>
    <row r="202" spans="1:26" ht="13.5" customHeight="1" x14ac:dyDescent="0.35">
      <c r="A202" s="60"/>
      <c r="B202" s="60"/>
      <c r="C202" s="63"/>
      <c r="D202" s="63"/>
      <c r="E202" s="63"/>
      <c r="F202" s="63"/>
      <c r="G202" s="63"/>
      <c r="H202" s="63"/>
      <c r="I202" s="63"/>
      <c r="J202" s="63"/>
      <c r="K202" s="63"/>
      <c r="L202" s="63"/>
      <c r="M202" s="122"/>
      <c r="N202" s="60"/>
      <c r="O202" s="63"/>
      <c r="P202" s="63"/>
      <c r="Q202" s="63"/>
      <c r="R202" s="63"/>
      <c r="S202" s="63"/>
      <c r="T202" s="63"/>
      <c r="U202" s="63"/>
      <c r="V202" s="63"/>
      <c r="W202" s="63"/>
      <c r="X202" s="63"/>
      <c r="Y202" s="63"/>
      <c r="Z202" s="63"/>
    </row>
    <row r="203" spans="1:26" ht="13.5" customHeight="1" x14ac:dyDescent="0.35">
      <c r="A203" s="60"/>
      <c r="B203" s="60"/>
      <c r="C203" s="63"/>
      <c r="D203" s="63"/>
      <c r="E203" s="63"/>
      <c r="F203" s="63"/>
      <c r="G203" s="63"/>
      <c r="H203" s="63"/>
      <c r="I203" s="63"/>
      <c r="J203" s="63"/>
      <c r="K203" s="63"/>
      <c r="L203" s="63"/>
      <c r="M203" s="122"/>
      <c r="N203" s="60"/>
      <c r="O203" s="63"/>
      <c r="P203" s="63"/>
      <c r="Q203" s="63"/>
      <c r="R203" s="63"/>
      <c r="S203" s="63"/>
      <c r="T203" s="63"/>
      <c r="U203" s="63"/>
      <c r="V203" s="63"/>
      <c r="W203" s="63"/>
      <c r="X203" s="63"/>
      <c r="Y203" s="63"/>
      <c r="Z203" s="63"/>
    </row>
    <row r="204" spans="1:26" ht="13.5" customHeight="1" x14ac:dyDescent="0.35">
      <c r="A204" s="60"/>
      <c r="B204" s="60"/>
      <c r="C204" s="63"/>
      <c r="D204" s="63"/>
      <c r="E204" s="63"/>
      <c r="F204" s="63"/>
      <c r="G204" s="63"/>
      <c r="H204" s="63"/>
      <c r="I204" s="63"/>
      <c r="J204" s="63"/>
      <c r="K204" s="63"/>
      <c r="L204" s="63"/>
      <c r="M204" s="122"/>
      <c r="N204" s="60"/>
      <c r="O204" s="63"/>
      <c r="P204" s="63"/>
      <c r="Q204" s="63"/>
      <c r="R204" s="63"/>
      <c r="S204" s="63"/>
      <c r="T204" s="63"/>
      <c r="U204" s="63"/>
      <c r="V204" s="63"/>
      <c r="W204" s="63"/>
      <c r="X204" s="63"/>
      <c r="Y204" s="63"/>
      <c r="Z204" s="63"/>
    </row>
    <row r="205" spans="1:26" ht="13.5" customHeight="1" x14ac:dyDescent="0.35">
      <c r="A205" s="60"/>
      <c r="B205" s="60"/>
      <c r="C205" s="63"/>
      <c r="D205" s="63"/>
      <c r="E205" s="63"/>
      <c r="F205" s="63"/>
      <c r="G205" s="63"/>
      <c r="H205" s="63"/>
      <c r="I205" s="63"/>
      <c r="J205" s="63"/>
      <c r="K205" s="63"/>
      <c r="L205" s="63"/>
      <c r="M205" s="122"/>
      <c r="N205" s="60"/>
      <c r="O205" s="63"/>
      <c r="P205" s="63"/>
      <c r="Q205" s="63"/>
      <c r="R205" s="63"/>
      <c r="S205" s="63"/>
      <c r="T205" s="63"/>
      <c r="U205" s="63"/>
      <c r="V205" s="63"/>
      <c r="W205" s="63"/>
      <c r="X205" s="63"/>
      <c r="Y205" s="63"/>
      <c r="Z205" s="63"/>
    </row>
    <row r="206" spans="1:26" ht="13.5" customHeight="1" x14ac:dyDescent="0.35">
      <c r="A206" s="60"/>
      <c r="B206" s="60"/>
      <c r="C206" s="63"/>
      <c r="D206" s="63"/>
      <c r="E206" s="63"/>
      <c r="F206" s="63"/>
      <c r="G206" s="63"/>
      <c r="H206" s="63"/>
      <c r="I206" s="63"/>
      <c r="J206" s="63"/>
      <c r="K206" s="63"/>
      <c r="L206" s="63"/>
      <c r="M206" s="122"/>
      <c r="N206" s="60"/>
      <c r="O206" s="63"/>
      <c r="P206" s="63"/>
      <c r="Q206" s="63"/>
      <c r="R206" s="63"/>
      <c r="S206" s="63"/>
      <c r="T206" s="63"/>
      <c r="U206" s="63"/>
      <c r="V206" s="63"/>
      <c r="W206" s="63"/>
      <c r="X206" s="63"/>
      <c r="Y206" s="63"/>
      <c r="Z206" s="63"/>
    </row>
    <row r="207" spans="1:26" ht="13.5" customHeight="1" x14ac:dyDescent="0.35">
      <c r="A207" s="60"/>
      <c r="B207" s="60"/>
      <c r="C207" s="63"/>
      <c r="D207" s="63"/>
      <c r="E207" s="63"/>
      <c r="F207" s="63"/>
      <c r="G207" s="63"/>
      <c r="H207" s="63"/>
      <c r="I207" s="63"/>
      <c r="J207" s="63"/>
      <c r="K207" s="63"/>
      <c r="L207" s="63"/>
      <c r="M207" s="122"/>
      <c r="N207" s="60"/>
      <c r="O207" s="63"/>
      <c r="P207" s="63"/>
      <c r="Q207" s="63"/>
      <c r="R207" s="63"/>
      <c r="S207" s="63"/>
      <c r="T207" s="63"/>
      <c r="U207" s="63"/>
      <c r="V207" s="63"/>
      <c r="W207" s="63"/>
      <c r="X207" s="63"/>
      <c r="Y207" s="63"/>
      <c r="Z207" s="63"/>
    </row>
    <row r="208" spans="1:26" ht="13.5" customHeight="1" x14ac:dyDescent="0.35">
      <c r="A208" s="60"/>
      <c r="B208" s="60"/>
      <c r="C208" s="63"/>
      <c r="D208" s="63"/>
      <c r="E208" s="63"/>
      <c r="F208" s="63"/>
      <c r="G208" s="63"/>
      <c r="H208" s="63"/>
      <c r="I208" s="63"/>
      <c r="J208" s="63"/>
      <c r="K208" s="63"/>
      <c r="L208" s="63"/>
      <c r="M208" s="122"/>
      <c r="N208" s="60"/>
      <c r="O208" s="63"/>
      <c r="P208" s="63"/>
      <c r="Q208" s="63"/>
      <c r="R208" s="63"/>
      <c r="S208" s="63"/>
      <c r="T208" s="63"/>
      <c r="U208" s="63"/>
      <c r="V208" s="63"/>
      <c r="W208" s="63"/>
      <c r="X208" s="63"/>
      <c r="Y208" s="63"/>
      <c r="Z208" s="63"/>
    </row>
    <row r="209" spans="1:26" ht="13.5" customHeight="1" x14ac:dyDescent="0.35">
      <c r="A209" s="60"/>
      <c r="B209" s="60"/>
      <c r="C209" s="63"/>
      <c r="D209" s="63"/>
      <c r="E209" s="63"/>
      <c r="F209" s="63"/>
      <c r="G209" s="63"/>
      <c r="H209" s="63"/>
      <c r="I209" s="63"/>
      <c r="J209" s="63"/>
      <c r="K209" s="63"/>
      <c r="L209" s="63"/>
      <c r="M209" s="122"/>
      <c r="N209" s="60"/>
      <c r="O209" s="63"/>
      <c r="P209" s="63"/>
      <c r="Q209" s="63"/>
      <c r="R209" s="63"/>
      <c r="S209" s="63"/>
      <c r="T209" s="63"/>
      <c r="U209" s="63"/>
      <c r="V209" s="63"/>
      <c r="W209" s="63"/>
      <c r="X209" s="63"/>
      <c r="Y209" s="63"/>
      <c r="Z209" s="63"/>
    </row>
    <row r="210" spans="1:26" ht="13.5" customHeight="1" x14ac:dyDescent="0.35">
      <c r="A210" s="60"/>
      <c r="B210" s="60"/>
      <c r="C210" s="63"/>
      <c r="D210" s="63"/>
      <c r="E210" s="63"/>
      <c r="F210" s="63"/>
      <c r="G210" s="63"/>
      <c r="H210" s="63"/>
      <c r="I210" s="63"/>
      <c r="J210" s="63"/>
      <c r="K210" s="63"/>
      <c r="L210" s="63"/>
      <c r="M210" s="122"/>
      <c r="N210" s="60"/>
      <c r="O210" s="63"/>
      <c r="P210" s="63"/>
      <c r="Q210" s="63"/>
      <c r="R210" s="63"/>
      <c r="S210" s="63"/>
      <c r="T210" s="63"/>
      <c r="U210" s="63"/>
      <c r="V210" s="63"/>
      <c r="W210" s="63"/>
      <c r="X210" s="63"/>
      <c r="Y210" s="63"/>
      <c r="Z210" s="63"/>
    </row>
    <row r="211" spans="1:26" ht="13.5" customHeight="1" x14ac:dyDescent="0.35">
      <c r="A211" s="60"/>
      <c r="B211" s="60"/>
      <c r="C211" s="63"/>
      <c r="D211" s="63"/>
      <c r="E211" s="63"/>
      <c r="F211" s="63"/>
      <c r="G211" s="63"/>
      <c r="H211" s="63"/>
      <c r="I211" s="63"/>
      <c r="J211" s="63"/>
      <c r="K211" s="63"/>
      <c r="L211" s="63"/>
      <c r="M211" s="122"/>
      <c r="N211" s="60"/>
      <c r="O211" s="63"/>
      <c r="P211" s="63"/>
      <c r="Q211" s="63"/>
      <c r="R211" s="63"/>
      <c r="S211" s="63"/>
      <c r="T211" s="63"/>
      <c r="U211" s="63"/>
      <c r="V211" s="63"/>
      <c r="W211" s="63"/>
      <c r="X211" s="63"/>
      <c r="Y211" s="63"/>
      <c r="Z211" s="63"/>
    </row>
    <row r="212" spans="1:26" ht="13.5" customHeight="1" x14ac:dyDescent="0.35">
      <c r="A212" s="60"/>
      <c r="B212" s="60"/>
      <c r="C212" s="63"/>
      <c r="D212" s="63"/>
      <c r="E212" s="63"/>
      <c r="F212" s="63"/>
      <c r="G212" s="63"/>
      <c r="H212" s="63"/>
      <c r="I212" s="63"/>
      <c r="J212" s="63"/>
      <c r="K212" s="63"/>
      <c r="L212" s="63"/>
      <c r="M212" s="122"/>
      <c r="N212" s="60"/>
      <c r="O212" s="63"/>
      <c r="P212" s="63"/>
      <c r="Q212" s="63"/>
      <c r="R212" s="63"/>
      <c r="S212" s="63"/>
      <c r="T212" s="63"/>
      <c r="U212" s="63"/>
      <c r="V212" s="63"/>
      <c r="W212" s="63"/>
      <c r="X212" s="63"/>
      <c r="Y212" s="63"/>
      <c r="Z212" s="63"/>
    </row>
    <row r="213" spans="1:26" ht="13.5" customHeight="1" x14ac:dyDescent="0.35">
      <c r="A213" s="60"/>
      <c r="B213" s="60"/>
      <c r="C213" s="63"/>
      <c r="D213" s="63"/>
      <c r="E213" s="63"/>
      <c r="F213" s="63"/>
      <c r="G213" s="63"/>
      <c r="H213" s="63"/>
      <c r="I213" s="63"/>
      <c r="J213" s="63"/>
      <c r="K213" s="63"/>
      <c r="L213" s="63"/>
      <c r="M213" s="122"/>
      <c r="N213" s="60"/>
      <c r="O213" s="63"/>
      <c r="P213" s="63"/>
      <c r="Q213" s="63"/>
      <c r="R213" s="63"/>
      <c r="S213" s="63"/>
      <c r="T213" s="63"/>
      <c r="U213" s="63"/>
      <c r="V213" s="63"/>
      <c r="W213" s="63"/>
      <c r="X213" s="63"/>
      <c r="Y213" s="63"/>
      <c r="Z213" s="63"/>
    </row>
    <row r="214" spans="1:26" ht="13.5" customHeight="1" x14ac:dyDescent="0.35">
      <c r="A214" s="60"/>
      <c r="B214" s="60"/>
      <c r="C214" s="63"/>
      <c r="D214" s="63"/>
      <c r="E214" s="63"/>
      <c r="F214" s="63"/>
      <c r="G214" s="63"/>
      <c r="H214" s="63"/>
      <c r="I214" s="63"/>
      <c r="J214" s="63"/>
      <c r="K214" s="63"/>
      <c r="L214" s="63"/>
      <c r="M214" s="122"/>
      <c r="N214" s="60"/>
      <c r="O214" s="63"/>
      <c r="P214" s="63"/>
      <c r="Q214" s="63"/>
      <c r="R214" s="63"/>
      <c r="S214" s="63"/>
      <c r="T214" s="63"/>
      <c r="U214" s="63"/>
      <c r="V214" s="63"/>
      <c r="W214" s="63"/>
      <c r="X214" s="63"/>
      <c r="Y214" s="63"/>
      <c r="Z214" s="63"/>
    </row>
    <row r="215" spans="1:26" ht="13.5" customHeight="1" x14ac:dyDescent="0.35">
      <c r="A215" s="60"/>
      <c r="B215" s="60"/>
      <c r="C215" s="63"/>
      <c r="D215" s="63"/>
      <c r="E215" s="63"/>
      <c r="F215" s="63"/>
      <c r="G215" s="63"/>
      <c r="H215" s="63"/>
      <c r="I215" s="63"/>
      <c r="J215" s="63"/>
      <c r="K215" s="63"/>
      <c r="L215" s="63"/>
      <c r="M215" s="122"/>
      <c r="N215" s="60"/>
      <c r="O215" s="63"/>
      <c r="P215" s="63"/>
      <c r="Q215" s="63"/>
      <c r="R215" s="63"/>
      <c r="S215" s="63"/>
      <c r="T215" s="63"/>
      <c r="U215" s="63"/>
      <c r="V215" s="63"/>
      <c r="W215" s="63"/>
      <c r="X215" s="63"/>
      <c r="Y215" s="63"/>
      <c r="Z215" s="63"/>
    </row>
    <row r="216" spans="1:26" ht="13.5" customHeight="1" x14ac:dyDescent="0.35">
      <c r="A216" s="60"/>
      <c r="B216" s="60"/>
      <c r="C216" s="63"/>
      <c r="D216" s="63"/>
      <c r="E216" s="63"/>
      <c r="F216" s="63"/>
      <c r="G216" s="63"/>
      <c r="H216" s="63"/>
      <c r="I216" s="63"/>
      <c r="J216" s="63"/>
      <c r="K216" s="63"/>
      <c r="L216" s="63"/>
      <c r="M216" s="122"/>
      <c r="N216" s="60"/>
      <c r="O216" s="63"/>
      <c r="P216" s="63"/>
      <c r="Q216" s="63"/>
      <c r="R216" s="63"/>
      <c r="S216" s="63"/>
      <c r="T216" s="63"/>
      <c r="U216" s="63"/>
      <c r="V216" s="63"/>
      <c r="W216" s="63"/>
      <c r="X216" s="63"/>
      <c r="Y216" s="63"/>
      <c r="Z216" s="63"/>
    </row>
    <row r="217" spans="1:26" ht="13.5" customHeight="1" x14ac:dyDescent="0.35">
      <c r="A217" s="60"/>
      <c r="B217" s="60"/>
      <c r="C217" s="63"/>
      <c r="D217" s="63"/>
      <c r="E217" s="63"/>
      <c r="F217" s="63"/>
      <c r="G217" s="63"/>
      <c r="H217" s="63"/>
      <c r="I217" s="63"/>
      <c r="J217" s="63"/>
      <c r="K217" s="63"/>
      <c r="L217" s="63"/>
      <c r="M217" s="122"/>
      <c r="N217" s="60"/>
      <c r="O217" s="63"/>
      <c r="P217" s="63"/>
      <c r="Q217" s="63"/>
      <c r="R217" s="63"/>
      <c r="S217" s="63"/>
      <c r="T217" s="63"/>
      <c r="U217" s="63"/>
      <c r="V217" s="63"/>
      <c r="W217" s="63"/>
      <c r="X217" s="63"/>
      <c r="Y217" s="63"/>
      <c r="Z217" s="63"/>
    </row>
    <row r="218" spans="1:26" ht="13.5" customHeight="1" x14ac:dyDescent="0.35">
      <c r="A218" s="60"/>
      <c r="B218" s="60"/>
      <c r="C218" s="63"/>
      <c r="D218" s="63"/>
      <c r="E218" s="63"/>
      <c r="F218" s="63"/>
      <c r="G218" s="63"/>
      <c r="H218" s="63"/>
      <c r="I218" s="63"/>
      <c r="J218" s="63"/>
      <c r="K218" s="63"/>
      <c r="L218" s="63"/>
      <c r="M218" s="122"/>
      <c r="N218" s="60"/>
      <c r="O218" s="63"/>
      <c r="P218" s="63"/>
      <c r="Q218" s="63"/>
      <c r="R218" s="63"/>
      <c r="S218" s="63"/>
      <c r="T218" s="63"/>
      <c r="U218" s="63"/>
      <c r="V218" s="63"/>
      <c r="W218" s="63"/>
      <c r="X218" s="63"/>
      <c r="Y218" s="63"/>
      <c r="Z218" s="63"/>
    </row>
    <row r="219" spans="1:26" ht="13.5" customHeight="1" x14ac:dyDescent="0.35">
      <c r="A219" s="60"/>
      <c r="B219" s="60"/>
      <c r="C219" s="63"/>
      <c r="D219" s="63"/>
      <c r="E219" s="63"/>
      <c r="F219" s="63"/>
      <c r="G219" s="63"/>
      <c r="H219" s="63"/>
      <c r="I219" s="63"/>
      <c r="J219" s="63"/>
      <c r="K219" s="63"/>
      <c r="L219" s="63"/>
      <c r="M219" s="122"/>
      <c r="N219" s="60"/>
      <c r="O219" s="63"/>
      <c r="P219" s="63"/>
      <c r="Q219" s="63"/>
      <c r="R219" s="63"/>
      <c r="S219" s="63"/>
      <c r="T219" s="63"/>
      <c r="U219" s="63"/>
      <c r="V219" s="63"/>
      <c r="W219" s="63"/>
      <c r="X219" s="63"/>
      <c r="Y219" s="63"/>
      <c r="Z219" s="63"/>
    </row>
    <row r="220" spans="1:26" ht="13.5" customHeight="1" x14ac:dyDescent="0.35">
      <c r="A220" s="60"/>
      <c r="B220" s="60"/>
      <c r="C220" s="63"/>
      <c r="D220" s="63"/>
      <c r="E220" s="63"/>
      <c r="F220" s="63"/>
      <c r="G220" s="63"/>
      <c r="H220" s="63"/>
      <c r="I220" s="63"/>
      <c r="J220" s="63"/>
      <c r="K220" s="63"/>
      <c r="L220" s="63"/>
      <c r="M220" s="122"/>
      <c r="N220" s="60"/>
      <c r="O220" s="63"/>
      <c r="P220" s="63"/>
      <c r="Q220" s="63"/>
      <c r="R220" s="63"/>
      <c r="S220" s="63"/>
      <c r="T220" s="63"/>
      <c r="U220" s="63"/>
      <c r="V220" s="63"/>
      <c r="W220" s="63"/>
      <c r="X220" s="63"/>
      <c r="Y220" s="63"/>
      <c r="Z220" s="63"/>
    </row>
    <row r="221" spans="1:26" ht="13.5" customHeight="1" x14ac:dyDescent="0.35">
      <c r="A221" s="60"/>
      <c r="B221" s="60"/>
      <c r="C221" s="63"/>
      <c r="D221" s="63"/>
      <c r="E221" s="63"/>
      <c r="F221" s="63"/>
      <c r="G221" s="63"/>
      <c r="H221" s="63"/>
      <c r="I221" s="63"/>
      <c r="J221" s="63"/>
      <c r="K221" s="63"/>
      <c r="L221" s="63"/>
      <c r="M221" s="122"/>
      <c r="N221" s="60"/>
      <c r="O221" s="63"/>
      <c r="P221" s="63"/>
      <c r="Q221" s="63"/>
      <c r="R221" s="63"/>
      <c r="S221" s="63"/>
      <c r="T221" s="63"/>
      <c r="U221" s="63"/>
      <c r="V221" s="63"/>
      <c r="W221" s="63"/>
      <c r="X221" s="63"/>
      <c r="Y221" s="63"/>
      <c r="Z221" s="63"/>
    </row>
    <row r="222" spans="1:26" ht="13.5" customHeight="1" x14ac:dyDescent="0.35">
      <c r="A222" s="60"/>
      <c r="B222" s="60"/>
      <c r="C222" s="63"/>
      <c r="D222" s="63"/>
      <c r="E222" s="63"/>
      <c r="F222" s="63"/>
      <c r="G222" s="63"/>
      <c r="H222" s="63"/>
      <c r="I222" s="63"/>
      <c r="J222" s="63"/>
      <c r="K222" s="63"/>
      <c r="L222" s="63"/>
      <c r="M222" s="122"/>
      <c r="N222" s="60"/>
      <c r="O222" s="63"/>
      <c r="P222" s="63"/>
      <c r="Q222" s="63"/>
      <c r="R222" s="63"/>
      <c r="S222" s="63"/>
      <c r="T222" s="63"/>
      <c r="U222" s="63"/>
      <c r="V222" s="63"/>
      <c r="W222" s="63"/>
      <c r="X222" s="63"/>
      <c r="Y222" s="63"/>
      <c r="Z222" s="63"/>
    </row>
    <row r="223" spans="1:26" ht="13.5" customHeight="1" x14ac:dyDescent="0.35">
      <c r="A223" s="60"/>
      <c r="B223" s="60"/>
      <c r="C223" s="63"/>
      <c r="D223" s="63"/>
      <c r="E223" s="63"/>
      <c r="F223" s="63"/>
      <c r="G223" s="63"/>
      <c r="H223" s="63"/>
      <c r="I223" s="63"/>
      <c r="J223" s="63"/>
      <c r="K223" s="63"/>
      <c r="L223" s="63"/>
      <c r="M223" s="122"/>
      <c r="N223" s="60"/>
      <c r="O223" s="63"/>
      <c r="P223" s="63"/>
      <c r="Q223" s="63"/>
      <c r="R223" s="63"/>
      <c r="S223" s="63"/>
      <c r="T223" s="63"/>
      <c r="U223" s="63"/>
      <c r="V223" s="63"/>
      <c r="W223" s="63"/>
      <c r="X223" s="63"/>
      <c r="Y223" s="63"/>
      <c r="Z223" s="63"/>
    </row>
    <row r="224" spans="1:26" ht="13.5" customHeight="1" x14ac:dyDescent="0.35">
      <c r="A224" s="60"/>
      <c r="B224" s="60"/>
      <c r="C224" s="63"/>
      <c r="D224" s="63"/>
      <c r="E224" s="63"/>
      <c r="F224" s="63"/>
      <c r="G224" s="63"/>
      <c r="H224" s="63"/>
      <c r="I224" s="63"/>
      <c r="J224" s="63"/>
      <c r="K224" s="63"/>
      <c r="L224" s="63"/>
      <c r="M224" s="122"/>
      <c r="N224" s="60"/>
      <c r="O224" s="63"/>
      <c r="P224" s="63"/>
      <c r="Q224" s="63"/>
      <c r="R224" s="63"/>
      <c r="S224" s="63"/>
      <c r="T224" s="63"/>
      <c r="U224" s="63"/>
      <c r="V224" s="63"/>
      <c r="W224" s="63"/>
      <c r="X224" s="63"/>
      <c r="Y224" s="63"/>
      <c r="Z224" s="63"/>
    </row>
    <row r="225" spans="1:26" ht="13.5" customHeight="1" x14ac:dyDescent="0.35">
      <c r="A225" s="60"/>
      <c r="B225" s="60"/>
      <c r="C225" s="63"/>
      <c r="D225" s="63"/>
      <c r="E225" s="63"/>
      <c r="F225" s="63"/>
      <c r="G225" s="63"/>
      <c r="H225" s="63"/>
      <c r="I225" s="63"/>
      <c r="J225" s="63"/>
      <c r="K225" s="63"/>
      <c r="L225" s="63"/>
      <c r="M225" s="122"/>
      <c r="N225" s="60"/>
      <c r="O225" s="63"/>
      <c r="P225" s="63"/>
      <c r="Q225" s="63"/>
      <c r="R225" s="63"/>
      <c r="S225" s="63"/>
      <c r="T225" s="63"/>
      <c r="U225" s="63"/>
      <c r="V225" s="63"/>
      <c r="W225" s="63"/>
      <c r="X225" s="63"/>
      <c r="Y225" s="63"/>
      <c r="Z225" s="63"/>
    </row>
    <row r="226" spans="1:26" ht="13.5" customHeight="1" x14ac:dyDescent="0.35">
      <c r="A226" s="60"/>
      <c r="B226" s="60"/>
      <c r="C226" s="63"/>
      <c r="D226" s="63"/>
      <c r="E226" s="63"/>
      <c r="F226" s="63"/>
      <c r="G226" s="63"/>
      <c r="H226" s="63"/>
      <c r="I226" s="63"/>
      <c r="J226" s="63"/>
      <c r="K226" s="63"/>
      <c r="L226" s="63"/>
      <c r="M226" s="122"/>
      <c r="N226" s="60"/>
      <c r="O226" s="63"/>
      <c r="P226" s="63"/>
      <c r="Q226" s="63"/>
      <c r="R226" s="63"/>
      <c r="S226" s="63"/>
      <c r="T226" s="63"/>
      <c r="U226" s="63"/>
      <c r="V226" s="63"/>
      <c r="W226" s="63"/>
      <c r="X226" s="63"/>
      <c r="Y226" s="63"/>
      <c r="Z226" s="63"/>
    </row>
    <row r="227" spans="1:26" ht="13.5" customHeight="1" x14ac:dyDescent="0.35">
      <c r="A227" s="60"/>
      <c r="B227" s="60"/>
      <c r="C227" s="63"/>
      <c r="D227" s="63"/>
      <c r="E227" s="63"/>
      <c r="F227" s="63"/>
      <c r="G227" s="63"/>
      <c r="H227" s="63"/>
      <c r="I227" s="63"/>
      <c r="J227" s="63"/>
      <c r="K227" s="63"/>
      <c r="L227" s="63"/>
      <c r="M227" s="122"/>
      <c r="N227" s="60"/>
      <c r="O227" s="63"/>
      <c r="P227" s="63"/>
      <c r="Q227" s="63"/>
      <c r="R227" s="63"/>
      <c r="S227" s="63"/>
      <c r="T227" s="63"/>
      <c r="U227" s="63"/>
      <c r="V227" s="63"/>
      <c r="W227" s="63"/>
      <c r="X227" s="63"/>
      <c r="Y227" s="63"/>
      <c r="Z227" s="63"/>
    </row>
    <row r="228" spans="1:26" ht="13.5" customHeight="1" x14ac:dyDescent="0.35">
      <c r="A228" s="60"/>
      <c r="B228" s="60"/>
      <c r="C228" s="63"/>
      <c r="D228" s="63"/>
      <c r="E228" s="63"/>
      <c r="F228" s="63"/>
      <c r="G228" s="63"/>
      <c r="H228" s="63"/>
      <c r="I228" s="63"/>
      <c r="J228" s="63"/>
      <c r="K228" s="63"/>
      <c r="L228" s="63"/>
      <c r="M228" s="122"/>
      <c r="N228" s="60"/>
      <c r="O228" s="63"/>
      <c r="P228" s="63"/>
      <c r="Q228" s="63"/>
      <c r="R228" s="63"/>
      <c r="S228" s="63"/>
      <c r="T228" s="63"/>
      <c r="U228" s="63"/>
      <c r="V228" s="63"/>
      <c r="W228" s="63"/>
      <c r="X228" s="63"/>
      <c r="Y228" s="63"/>
      <c r="Z228" s="63"/>
    </row>
    <row r="229" spans="1:26" ht="13.5" customHeight="1" x14ac:dyDescent="0.35">
      <c r="A229" s="60"/>
      <c r="B229" s="60"/>
      <c r="C229" s="63"/>
      <c r="D229" s="63"/>
      <c r="E229" s="63"/>
      <c r="F229" s="63"/>
      <c r="G229" s="63"/>
      <c r="H229" s="63"/>
      <c r="I229" s="63"/>
      <c r="J229" s="63"/>
      <c r="K229" s="63"/>
      <c r="L229" s="63"/>
      <c r="M229" s="122"/>
      <c r="N229" s="60"/>
      <c r="O229" s="63"/>
      <c r="P229" s="63"/>
      <c r="Q229" s="63"/>
      <c r="R229" s="63"/>
      <c r="S229" s="63"/>
      <c r="T229" s="63"/>
      <c r="U229" s="63"/>
      <c r="V229" s="63"/>
      <c r="W229" s="63"/>
      <c r="X229" s="63"/>
      <c r="Y229" s="63"/>
      <c r="Z229" s="63"/>
    </row>
    <row r="230" spans="1:26" ht="13.5" customHeight="1" x14ac:dyDescent="0.35">
      <c r="A230" s="60"/>
      <c r="B230" s="60"/>
      <c r="C230" s="63"/>
      <c r="D230" s="63"/>
      <c r="E230" s="63"/>
      <c r="F230" s="63"/>
      <c r="G230" s="63"/>
      <c r="H230" s="63"/>
      <c r="I230" s="63"/>
      <c r="J230" s="63"/>
      <c r="K230" s="63"/>
      <c r="L230" s="63"/>
      <c r="M230" s="122"/>
      <c r="N230" s="60"/>
      <c r="O230" s="63"/>
      <c r="P230" s="63"/>
      <c r="Q230" s="63"/>
      <c r="R230" s="63"/>
      <c r="S230" s="63"/>
      <c r="T230" s="63"/>
      <c r="U230" s="63"/>
      <c r="V230" s="63"/>
      <c r="W230" s="63"/>
      <c r="X230" s="63"/>
      <c r="Y230" s="63"/>
      <c r="Z230" s="63"/>
    </row>
    <row r="231" spans="1:26" ht="13.5" customHeight="1" x14ac:dyDescent="0.35">
      <c r="A231" s="60"/>
      <c r="B231" s="60"/>
      <c r="C231" s="63"/>
      <c r="D231" s="63"/>
      <c r="E231" s="63"/>
      <c r="F231" s="63"/>
      <c r="G231" s="63"/>
      <c r="H231" s="63"/>
      <c r="I231" s="63"/>
      <c r="J231" s="63"/>
      <c r="K231" s="63"/>
      <c r="L231" s="63"/>
      <c r="M231" s="122"/>
      <c r="N231" s="60"/>
      <c r="O231" s="63"/>
      <c r="P231" s="63"/>
      <c r="Q231" s="63"/>
      <c r="R231" s="63"/>
      <c r="S231" s="63"/>
      <c r="T231" s="63"/>
      <c r="U231" s="63"/>
      <c r="V231" s="63"/>
      <c r="W231" s="63"/>
      <c r="X231" s="63"/>
      <c r="Y231" s="63"/>
      <c r="Z231" s="63"/>
    </row>
    <row r="232" spans="1:26" ht="13.5" customHeight="1" x14ac:dyDescent="0.35">
      <c r="A232" s="60"/>
      <c r="B232" s="60"/>
      <c r="C232" s="63"/>
      <c r="D232" s="63"/>
      <c r="E232" s="63"/>
      <c r="F232" s="63"/>
      <c r="G232" s="63"/>
      <c r="H232" s="63"/>
      <c r="I232" s="63"/>
      <c r="J232" s="63"/>
      <c r="K232" s="63"/>
      <c r="L232" s="63"/>
      <c r="M232" s="122"/>
      <c r="N232" s="60"/>
      <c r="O232" s="63"/>
      <c r="P232" s="63"/>
      <c r="Q232" s="63"/>
      <c r="R232" s="63"/>
      <c r="S232" s="63"/>
      <c r="T232" s="63"/>
      <c r="U232" s="63"/>
      <c r="V232" s="63"/>
      <c r="W232" s="63"/>
      <c r="X232" s="63"/>
      <c r="Y232" s="63"/>
      <c r="Z232" s="63"/>
    </row>
    <row r="233" spans="1:26" ht="13.5" customHeight="1" x14ac:dyDescent="0.35">
      <c r="A233" s="60"/>
      <c r="B233" s="60"/>
      <c r="C233" s="63"/>
      <c r="D233" s="63"/>
      <c r="E233" s="63"/>
      <c r="F233" s="63"/>
      <c r="G233" s="63"/>
      <c r="H233" s="63"/>
      <c r="I233" s="63"/>
      <c r="J233" s="63"/>
      <c r="K233" s="63"/>
      <c r="L233" s="63"/>
      <c r="M233" s="122"/>
      <c r="N233" s="60"/>
      <c r="O233" s="63"/>
      <c r="P233" s="63"/>
      <c r="Q233" s="63"/>
      <c r="R233" s="63"/>
      <c r="S233" s="63"/>
      <c r="T233" s="63"/>
      <c r="U233" s="63"/>
      <c r="V233" s="63"/>
      <c r="W233" s="63"/>
      <c r="X233" s="63"/>
      <c r="Y233" s="63"/>
      <c r="Z233" s="63"/>
    </row>
    <row r="234" spans="1:26" ht="13.5" customHeight="1" x14ac:dyDescent="0.35">
      <c r="A234" s="60"/>
      <c r="B234" s="60"/>
      <c r="C234" s="63"/>
      <c r="D234" s="63"/>
      <c r="E234" s="63"/>
      <c r="F234" s="63"/>
      <c r="G234" s="63"/>
      <c r="H234" s="63"/>
      <c r="I234" s="63"/>
      <c r="J234" s="63"/>
      <c r="K234" s="63"/>
      <c r="L234" s="63"/>
      <c r="M234" s="122"/>
      <c r="N234" s="60"/>
      <c r="O234" s="63"/>
      <c r="P234" s="63"/>
      <c r="Q234" s="63"/>
      <c r="R234" s="63"/>
      <c r="S234" s="63"/>
      <c r="T234" s="63"/>
      <c r="U234" s="63"/>
      <c r="V234" s="63"/>
      <c r="W234" s="63"/>
      <c r="X234" s="63"/>
      <c r="Y234" s="63"/>
      <c r="Z234" s="63"/>
    </row>
    <row r="235" spans="1:26" ht="13.5" customHeight="1" x14ac:dyDescent="0.35">
      <c r="A235" s="60"/>
      <c r="B235" s="60"/>
      <c r="C235" s="63"/>
      <c r="D235" s="63"/>
      <c r="E235" s="63"/>
      <c r="F235" s="63"/>
      <c r="G235" s="63"/>
      <c r="H235" s="63"/>
      <c r="I235" s="63"/>
      <c r="J235" s="63"/>
      <c r="K235" s="63"/>
      <c r="L235" s="63"/>
      <c r="M235" s="122"/>
      <c r="N235" s="60"/>
      <c r="O235" s="63"/>
      <c r="P235" s="63"/>
      <c r="Q235" s="63"/>
      <c r="R235" s="63"/>
      <c r="S235" s="63"/>
      <c r="T235" s="63"/>
      <c r="U235" s="63"/>
      <c r="V235" s="63"/>
      <c r="W235" s="63"/>
      <c r="X235" s="63"/>
      <c r="Y235" s="63"/>
      <c r="Z235" s="63"/>
    </row>
    <row r="236" spans="1:26" ht="13.5" customHeight="1" x14ac:dyDescent="0.35">
      <c r="A236" s="60"/>
      <c r="B236" s="60"/>
      <c r="C236" s="63"/>
      <c r="D236" s="63"/>
      <c r="E236" s="63"/>
      <c r="F236" s="63"/>
      <c r="G236" s="63"/>
      <c r="H236" s="63"/>
      <c r="I236" s="63"/>
      <c r="J236" s="63"/>
      <c r="K236" s="63"/>
      <c r="L236" s="63"/>
      <c r="M236" s="122"/>
      <c r="N236" s="60"/>
      <c r="O236" s="63"/>
      <c r="P236" s="63"/>
      <c r="Q236" s="63"/>
      <c r="R236" s="63"/>
      <c r="S236" s="63"/>
      <c r="T236" s="63"/>
      <c r="U236" s="63"/>
      <c r="V236" s="63"/>
      <c r="W236" s="63"/>
      <c r="X236" s="63"/>
      <c r="Y236" s="63"/>
      <c r="Z236" s="63"/>
    </row>
    <row r="237" spans="1:26" ht="13.5" customHeight="1" x14ac:dyDescent="0.35">
      <c r="A237" s="60"/>
      <c r="B237" s="60"/>
      <c r="C237" s="63"/>
      <c r="D237" s="63"/>
      <c r="E237" s="63"/>
      <c r="F237" s="63"/>
      <c r="G237" s="63"/>
      <c r="H237" s="63"/>
      <c r="I237" s="63"/>
      <c r="J237" s="63"/>
      <c r="K237" s="63"/>
      <c r="L237" s="63"/>
      <c r="M237" s="122"/>
      <c r="N237" s="60"/>
      <c r="O237" s="63"/>
      <c r="P237" s="63"/>
      <c r="Q237" s="63"/>
      <c r="R237" s="63"/>
      <c r="S237" s="63"/>
      <c r="T237" s="63"/>
      <c r="U237" s="63"/>
      <c r="V237" s="63"/>
      <c r="W237" s="63"/>
      <c r="X237" s="63"/>
      <c r="Y237" s="63"/>
      <c r="Z237" s="63"/>
    </row>
    <row r="238" spans="1:26" ht="13.5" customHeight="1" x14ac:dyDescent="0.35">
      <c r="A238" s="60"/>
      <c r="B238" s="60"/>
      <c r="C238" s="63"/>
      <c r="D238" s="63"/>
      <c r="E238" s="63"/>
      <c r="F238" s="63"/>
      <c r="G238" s="63"/>
      <c r="H238" s="63"/>
      <c r="I238" s="63"/>
      <c r="J238" s="63"/>
      <c r="K238" s="63"/>
      <c r="L238" s="63"/>
      <c r="M238" s="122"/>
      <c r="N238" s="60"/>
      <c r="O238" s="63"/>
      <c r="P238" s="63"/>
      <c r="Q238" s="63"/>
      <c r="R238" s="63"/>
      <c r="S238" s="63"/>
      <c r="T238" s="63"/>
      <c r="U238" s="63"/>
      <c r="V238" s="63"/>
      <c r="W238" s="63"/>
      <c r="X238" s="63"/>
      <c r="Y238" s="63"/>
      <c r="Z238" s="63"/>
    </row>
    <row r="239" spans="1:26" ht="13.5" customHeight="1" x14ac:dyDescent="0.35">
      <c r="A239" s="60"/>
      <c r="B239" s="60"/>
      <c r="C239" s="63"/>
      <c r="D239" s="63"/>
      <c r="E239" s="63"/>
      <c r="F239" s="63"/>
      <c r="G239" s="63"/>
      <c r="H239" s="63"/>
      <c r="I239" s="63"/>
      <c r="J239" s="63"/>
      <c r="K239" s="63"/>
      <c r="L239" s="63"/>
      <c r="M239" s="122"/>
      <c r="N239" s="60"/>
      <c r="O239" s="63"/>
      <c r="P239" s="63"/>
      <c r="Q239" s="63"/>
      <c r="R239" s="63"/>
      <c r="S239" s="63"/>
      <c r="T239" s="63"/>
      <c r="U239" s="63"/>
      <c r="V239" s="63"/>
      <c r="W239" s="63"/>
      <c r="X239" s="63"/>
      <c r="Y239" s="63"/>
      <c r="Z239" s="63"/>
    </row>
    <row r="240" spans="1:26" ht="13.5" customHeight="1" x14ac:dyDescent="0.35">
      <c r="A240" s="60"/>
      <c r="B240" s="60"/>
      <c r="C240" s="63"/>
      <c r="D240" s="63"/>
      <c r="E240" s="63"/>
      <c r="F240" s="63"/>
      <c r="G240" s="63"/>
      <c r="H240" s="63"/>
      <c r="I240" s="63"/>
      <c r="J240" s="63"/>
      <c r="K240" s="63"/>
      <c r="L240" s="63"/>
      <c r="M240" s="122"/>
      <c r="N240" s="60"/>
      <c r="O240" s="63"/>
      <c r="P240" s="63"/>
      <c r="Q240" s="63"/>
      <c r="R240" s="63"/>
      <c r="S240" s="63"/>
      <c r="T240" s="63"/>
      <c r="U240" s="63"/>
      <c r="V240" s="63"/>
      <c r="W240" s="63"/>
      <c r="X240" s="63"/>
      <c r="Y240" s="63"/>
      <c r="Z240" s="63"/>
    </row>
    <row r="241" spans="1:26" ht="13.5" customHeight="1" x14ac:dyDescent="0.35">
      <c r="A241" s="60"/>
      <c r="B241" s="60"/>
      <c r="C241" s="63"/>
      <c r="D241" s="63"/>
      <c r="E241" s="63"/>
      <c r="F241" s="63"/>
      <c r="G241" s="63"/>
      <c r="H241" s="63"/>
      <c r="I241" s="63"/>
      <c r="J241" s="63"/>
      <c r="K241" s="63"/>
      <c r="L241" s="63"/>
      <c r="M241" s="122"/>
      <c r="N241" s="60"/>
      <c r="O241" s="63"/>
      <c r="P241" s="63"/>
      <c r="Q241" s="63"/>
      <c r="R241" s="63"/>
      <c r="S241" s="63"/>
      <c r="T241" s="63"/>
      <c r="U241" s="63"/>
      <c r="V241" s="63"/>
      <c r="W241" s="63"/>
      <c r="X241" s="63"/>
      <c r="Y241" s="63"/>
      <c r="Z241" s="63"/>
    </row>
    <row r="242" spans="1:26" ht="13.5" customHeight="1" x14ac:dyDescent="0.35">
      <c r="A242" s="60"/>
      <c r="B242" s="60"/>
      <c r="C242" s="63"/>
      <c r="D242" s="63"/>
      <c r="E242" s="63"/>
      <c r="F242" s="63"/>
      <c r="G242" s="63"/>
      <c r="H242" s="63"/>
      <c r="I242" s="63"/>
      <c r="J242" s="63"/>
      <c r="K242" s="63"/>
      <c r="L242" s="63"/>
      <c r="M242" s="122"/>
      <c r="N242" s="60"/>
      <c r="O242" s="63"/>
      <c r="P242" s="63"/>
      <c r="Q242" s="63"/>
      <c r="R242" s="63"/>
      <c r="S242" s="63"/>
      <c r="T242" s="63"/>
      <c r="U242" s="63"/>
      <c r="V242" s="63"/>
      <c r="W242" s="63"/>
      <c r="X242" s="63"/>
      <c r="Y242" s="63"/>
      <c r="Z242" s="63"/>
    </row>
    <row r="243" spans="1:26" ht="13.5" customHeight="1" x14ac:dyDescent="0.35">
      <c r="A243" s="60"/>
      <c r="B243" s="60"/>
      <c r="C243" s="63"/>
      <c r="D243" s="63"/>
      <c r="E243" s="63"/>
      <c r="F243" s="63"/>
      <c r="G243" s="63"/>
      <c r="H243" s="63"/>
      <c r="I243" s="63"/>
      <c r="J243" s="63"/>
      <c r="K243" s="63"/>
      <c r="L243" s="63"/>
      <c r="M243" s="122"/>
      <c r="N243" s="60"/>
      <c r="O243" s="63"/>
      <c r="P243" s="63"/>
      <c r="Q243" s="63"/>
      <c r="R243" s="63"/>
      <c r="S243" s="63"/>
      <c r="T243" s="63"/>
      <c r="U243" s="63"/>
      <c r="V243" s="63"/>
      <c r="W243" s="63"/>
      <c r="X243" s="63"/>
      <c r="Y243" s="63"/>
      <c r="Z243" s="63"/>
    </row>
    <row r="244" spans="1:26" ht="13.5" customHeight="1" x14ac:dyDescent="0.35">
      <c r="A244" s="60"/>
      <c r="B244" s="60"/>
      <c r="C244" s="63"/>
      <c r="D244" s="63"/>
      <c r="E244" s="63"/>
      <c r="F244" s="63"/>
      <c r="G244" s="63"/>
      <c r="H244" s="63"/>
      <c r="I244" s="63"/>
      <c r="J244" s="63"/>
      <c r="K244" s="63"/>
      <c r="L244" s="63"/>
      <c r="M244" s="122"/>
      <c r="N244" s="60"/>
      <c r="O244" s="63"/>
      <c r="P244" s="63"/>
      <c r="Q244" s="63"/>
      <c r="R244" s="63"/>
      <c r="S244" s="63"/>
      <c r="T244" s="63"/>
      <c r="U244" s="63"/>
      <c r="V244" s="63"/>
      <c r="W244" s="63"/>
      <c r="X244" s="63"/>
      <c r="Y244" s="63"/>
      <c r="Z244" s="63"/>
    </row>
    <row r="245" spans="1:26" ht="13.5" customHeight="1" x14ac:dyDescent="0.35">
      <c r="A245" s="60"/>
      <c r="B245" s="60"/>
      <c r="C245" s="63"/>
      <c r="D245" s="63"/>
      <c r="E245" s="63"/>
      <c r="F245" s="63"/>
      <c r="G245" s="63"/>
      <c r="H245" s="63"/>
      <c r="I245" s="63"/>
      <c r="J245" s="63"/>
      <c r="K245" s="63"/>
      <c r="L245" s="63"/>
      <c r="M245" s="122"/>
      <c r="N245" s="60"/>
      <c r="O245" s="63"/>
      <c r="P245" s="63"/>
      <c r="Q245" s="63"/>
      <c r="R245" s="63"/>
      <c r="S245" s="63"/>
      <c r="T245" s="63"/>
      <c r="U245" s="63"/>
      <c r="V245" s="63"/>
      <c r="W245" s="63"/>
      <c r="X245" s="63"/>
      <c r="Y245" s="63"/>
      <c r="Z245" s="63"/>
    </row>
    <row r="246" spans="1:26" ht="13.5" customHeight="1" x14ac:dyDescent="0.35">
      <c r="A246" s="60"/>
      <c r="B246" s="60"/>
      <c r="C246" s="63"/>
      <c r="D246" s="63"/>
      <c r="E246" s="63"/>
      <c r="F246" s="63"/>
      <c r="G246" s="63"/>
      <c r="H246" s="63"/>
      <c r="I246" s="63"/>
      <c r="J246" s="63"/>
      <c r="K246" s="63"/>
      <c r="L246" s="63"/>
      <c r="M246" s="122"/>
      <c r="N246" s="60"/>
      <c r="O246" s="63"/>
      <c r="P246" s="63"/>
      <c r="Q246" s="63"/>
      <c r="R246" s="63"/>
      <c r="S246" s="63"/>
      <c r="T246" s="63"/>
      <c r="U246" s="63"/>
      <c r="V246" s="63"/>
      <c r="W246" s="63"/>
      <c r="X246" s="63"/>
      <c r="Y246" s="63"/>
      <c r="Z246" s="63"/>
    </row>
    <row r="247" spans="1:26" ht="13.5" customHeight="1" x14ac:dyDescent="0.35">
      <c r="A247" s="60"/>
      <c r="B247" s="60"/>
      <c r="C247" s="63"/>
      <c r="D247" s="63"/>
      <c r="E247" s="63"/>
      <c r="F247" s="63"/>
      <c r="G247" s="63"/>
      <c r="H247" s="63"/>
      <c r="I247" s="63"/>
      <c r="J247" s="63"/>
      <c r="K247" s="63"/>
      <c r="L247" s="63"/>
      <c r="M247" s="122"/>
      <c r="N247" s="60"/>
      <c r="O247" s="63"/>
      <c r="P247" s="63"/>
      <c r="Q247" s="63"/>
      <c r="R247" s="63"/>
      <c r="S247" s="63"/>
      <c r="T247" s="63"/>
      <c r="U247" s="63"/>
      <c r="V247" s="63"/>
      <c r="W247" s="63"/>
      <c r="X247" s="63"/>
      <c r="Y247" s="63"/>
      <c r="Z247" s="63"/>
    </row>
    <row r="248" spans="1:26" ht="13.5" customHeight="1" x14ac:dyDescent="0.35">
      <c r="A248" s="60"/>
      <c r="B248" s="60"/>
      <c r="C248" s="63"/>
      <c r="D248" s="63"/>
      <c r="E248" s="63"/>
      <c r="F248" s="63"/>
      <c r="G248" s="63"/>
      <c r="H248" s="63"/>
      <c r="I248" s="63"/>
      <c r="J248" s="63"/>
      <c r="K248" s="63"/>
      <c r="L248" s="63"/>
      <c r="M248" s="122"/>
      <c r="N248" s="60"/>
      <c r="O248" s="63"/>
      <c r="P248" s="63"/>
      <c r="Q248" s="63"/>
      <c r="R248" s="63"/>
      <c r="S248" s="63"/>
      <c r="T248" s="63"/>
      <c r="U248" s="63"/>
      <c r="V248" s="63"/>
      <c r="W248" s="63"/>
      <c r="X248" s="63"/>
      <c r="Y248" s="63"/>
      <c r="Z248" s="63"/>
    </row>
    <row r="249" spans="1:26" ht="13.5" customHeight="1" x14ac:dyDescent="0.35">
      <c r="A249" s="60"/>
      <c r="B249" s="60"/>
      <c r="C249" s="63"/>
      <c r="D249" s="63"/>
      <c r="E249" s="63"/>
      <c r="F249" s="63"/>
      <c r="G249" s="63"/>
      <c r="H249" s="63"/>
      <c r="I249" s="63"/>
      <c r="J249" s="63"/>
      <c r="K249" s="63"/>
      <c r="L249" s="63"/>
      <c r="M249" s="122"/>
      <c r="N249" s="60"/>
      <c r="O249" s="63"/>
      <c r="P249" s="63"/>
      <c r="Q249" s="63"/>
      <c r="R249" s="63"/>
      <c r="S249" s="63"/>
      <c r="T249" s="63"/>
      <c r="U249" s="63"/>
      <c r="V249" s="63"/>
      <c r="W249" s="63"/>
      <c r="X249" s="63"/>
      <c r="Y249" s="63"/>
      <c r="Z249" s="63"/>
    </row>
    <row r="250" spans="1:26" ht="13.5" customHeight="1" x14ac:dyDescent="0.35">
      <c r="A250" s="60"/>
      <c r="B250" s="60"/>
      <c r="C250" s="63"/>
      <c r="D250" s="63"/>
      <c r="E250" s="63"/>
      <c r="F250" s="63"/>
      <c r="G250" s="63"/>
      <c r="H250" s="63"/>
      <c r="I250" s="63"/>
      <c r="J250" s="63"/>
      <c r="K250" s="63"/>
      <c r="L250" s="63"/>
      <c r="M250" s="122"/>
      <c r="N250" s="60"/>
      <c r="O250" s="63"/>
      <c r="P250" s="63"/>
      <c r="Q250" s="63"/>
      <c r="R250" s="63"/>
      <c r="S250" s="63"/>
      <c r="T250" s="63"/>
      <c r="U250" s="63"/>
      <c r="V250" s="63"/>
      <c r="W250" s="63"/>
      <c r="X250" s="63"/>
      <c r="Y250" s="63"/>
      <c r="Z250" s="63"/>
    </row>
    <row r="251" spans="1:26" ht="13.5" customHeight="1" x14ac:dyDescent="0.35">
      <c r="A251" s="60"/>
      <c r="B251" s="60"/>
      <c r="C251" s="63"/>
      <c r="D251" s="63"/>
      <c r="E251" s="63"/>
      <c r="F251" s="63"/>
      <c r="G251" s="63"/>
      <c r="H251" s="63"/>
      <c r="I251" s="63"/>
      <c r="J251" s="63"/>
      <c r="K251" s="63"/>
      <c r="L251" s="63"/>
      <c r="M251" s="122"/>
      <c r="N251" s="60"/>
      <c r="O251" s="63"/>
      <c r="P251" s="63"/>
      <c r="Q251" s="63"/>
      <c r="R251" s="63"/>
      <c r="S251" s="63"/>
      <c r="T251" s="63"/>
      <c r="U251" s="63"/>
      <c r="V251" s="63"/>
      <c r="W251" s="63"/>
      <c r="X251" s="63"/>
      <c r="Y251" s="63"/>
      <c r="Z251" s="63"/>
    </row>
    <row r="252" spans="1:26" ht="13.5" customHeight="1" x14ac:dyDescent="0.35">
      <c r="A252" s="60"/>
      <c r="B252" s="60"/>
      <c r="C252" s="63"/>
      <c r="D252" s="63"/>
      <c r="E252" s="63"/>
      <c r="F252" s="63"/>
      <c r="G252" s="63"/>
      <c r="H252" s="63"/>
      <c r="I252" s="63"/>
      <c r="J252" s="63"/>
      <c r="K252" s="63"/>
      <c r="L252" s="63"/>
      <c r="M252" s="122"/>
      <c r="N252" s="60"/>
      <c r="O252" s="63"/>
      <c r="P252" s="63"/>
      <c r="Q252" s="63"/>
      <c r="R252" s="63"/>
      <c r="S252" s="63"/>
      <c r="T252" s="63"/>
      <c r="U252" s="63"/>
      <c r="V252" s="63"/>
      <c r="W252" s="63"/>
      <c r="X252" s="63"/>
      <c r="Y252" s="63"/>
      <c r="Z252" s="63"/>
    </row>
    <row r="253" spans="1:26" ht="13.5" customHeight="1" x14ac:dyDescent="0.35">
      <c r="A253" s="60"/>
      <c r="B253" s="60"/>
      <c r="C253" s="63"/>
      <c r="D253" s="63"/>
      <c r="E253" s="63"/>
      <c r="F253" s="63"/>
      <c r="G253" s="63"/>
      <c r="H253" s="63"/>
      <c r="I253" s="63"/>
      <c r="J253" s="63"/>
      <c r="K253" s="63"/>
      <c r="L253" s="63"/>
      <c r="M253" s="122"/>
      <c r="N253" s="60"/>
      <c r="O253" s="63"/>
      <c r="P253" s="63"/>
      <c r="Q253" s="63"/>
      <c r="R253" s="63"/>
      <c r="S253" s="63"/>
      <c r="T253" s="63"/>
      <c r="U253" s="63"/>
      <c r="V253" s="63"/>
      <c r="W253" s="63"/>
      <c r="X253" s="63"/>
      <c r="Y253" s="63"/>
      <c r="Z253" s="63"/>
    </row>
    <row r="254" spans="1:26" ht="13.5" customHeight="1" x14ac:dyDescent="0.35">
      <c r="A254" s="60"/>
      <c r="B254" s="60"/>
      <c r="C254" s="63"/>
      <c r="D254" s="63"/>
      <c r="E254" s="63"/>
      <c r="F254" s="63"/>
      <c r="G254" s="63"/>
      <c r="H254" s="63"/>
      <c r="I254" s="63"/>
      <c r="J254" s="63"/>
      <c r="K254" s="63"/>
      <c r="L254" s="63"/>
      <c r="M254" s="122"/>
      <c r="N254" s="60"/>
      <c r="O254" s="63"/>
      <c r="P254" s="63"/>
      <c r="Q254" s="63"/>
      <c r="R254" s="63"/>
      <c r="S254" s="63"/>
      <c r="T254" s="63"/>
      <c r="U254" s="63"/>
      <c r="V254" s="63"/>
      <c r="W254" s="63"/>
      <c r="X254" s="63"/>
      <c r="Y254" s="63"/>
      <c r="Z254" s="63"/>
    </row>
    <row r="255" spans="1:26" ht="13.5" customHeight="1" x14ac:dyDescent="0.35">
      <c r="A255" s="60"/>
      <c r="B255" s="60"/>
      <c r="C255" s="63"/>
      <c r="D255" s="63"/>
      <c r="E255" s="63"/>
      <c r="F255" s="63"/>
      <c r="G255" s="63"/>
      <c r="H255" s="63"/>
      <c r="I255" s="63"/>
      <c r="J255" s="63"/>
      <c r="K255" s="63"/>
      <c r="L255" s="63"/>
      <c r="M255" s="122"/>
      <c r="N255" s="60"/>
      <c r="O255" s="63"/>
      <c r="P255" s="63"/>
      <c r="Q255" s="63"/>
      <c r="R255" s="63"/>
      <c r="S255" s="63"/>
      <c r="T255" s="63"/>
      <c r="U255" s="63"/>
      <c r="V255" s="63"/>
      <c r="W255" s="63"/>
      <c r="X255" s="63"/>
      <c r="Y255" s="63"/>
      <c r="Z255" s="63"/>
    </row>
    <row r="256" spans="1:26" ht="13.5" customHeight="1" x14ac:dyDescent="0.35">
      <c r="A256" s="60"/>
      <c r="B256" s="60"/>
      <c r="C256" s="63"/>
      <c r="D256" s="63"/>
      <c r="E256" s="63"/>
      <c r="F256" s="63"/>
      <c r="G256" s="63"/>
      <c r="H256" s="63"/>
      <c r="I256" s="63"/>
      <c r="J256" s="63"/>
      <c r="K256" s="63"/>
      <c r="L256" s="63"/>
      <c r="M256" s="122"/>
      <c r="N256" s="60"/>
      <c r="O256" s="63"/>
      <c r="P256" s="63"/>
      <c r="Q256" s="63"/>
      <c r="R256" s="63"/>
      <c r="S256" s="63"/>
      <c r="T256" s="63"/>
      <c r="U256" s="63"/>
      <c r="V256" s="63"/>
      <c r="W256" s="63"/>
      <c r="X256" s="63"/>
      <c r="Y256" s="63"/>
      <c r="Z256" s="63"/>
    </row>
    <row r="257" spans="1:26" ht="13.5" customHeight="1" x14ac:dyDescent="0.35">
      <c r="A257" s="60"/>
      <c r="B257" s="60"/>
      <c r="C257" s="63"/>
      <c r="D257" s="63"/>
      <c r="E257" s="63"/>
      <c r="F257" s="63"/>
      <c r="G257" s="63"/>
      <c r="H257" s="63"/>
      <c r="I257" s="63"/>
      <c r="J257" s="63"/>
      <c r="K257" s="63"/>
      <c r="L257" s="63"/>
      <c r="M257" s="122"/>
      <c r="N257" s="60"/>
      <c r="O257" s="63"/>
      <c r="P257" s="63"/>
      <c r="Q257" s="63"/>
      <c r="R257" s="63"/>
      <c r="S257" s="63"/>
      <c r="T257" s="63"/>
      <c r="U257" s="63"/>
      <c r="V257" s="63"/>
      <c r="W257" s="63"/>
      <c r="X257" s="63"/>
      <c r="Y257" s="63"/>
      <c r="Z257" s="63"/>
    </row>
    <row r="258" spans="1:26" ht="13.5" customHeight="1" x14ac:dyDescent="0.35">
      <c r="A258" s="60"/>
      <c r="B258" s="60"/>
      <c r="C258" s="63"/>
      <c r="D258" s="63"/>
      <c r="E258" s="63"/>
      <c r="F258" s="63"/>
      <c r="G258" s="63"/>
      <c r="H258" s="63"/>
      <c r="I258" s="63"/>
      <c r="J258" s="63"/>
      <c r="K258" s="63"/>
      <c r="L258" s="63"/>
      <c r="M258" s="122"/>
      <c r="N258" s="60"/>
      <c r="O258" s="63"/>
      <c r="P258" s="63"/>
      <c r="Q258" s="63"/>
      <c r="R258" s="63"/>
      <c r="S258" s="63"/>
      <c r="T258" s="63"/>
      <c r="U258" s="63"/>
      <c r="V258" s="63"/>
      <c r="W258" s="63"/>
      <c r="X258" s="63"/>
      <c r="Y258" s="63"/>
      <c r="Z258" s="63"/>
    </row>
    <row r="259" spans="1:26" ht="13.5" customHeight="1" x14ac:dyDescent="0.35">
      <c r="A259" s="60"/>
      <c r="B259" s="60"/>
      <c r="C259" s="63"/>
      <c r="D259" s="63"/>
      <c r="E259" s="63"/>
      <c r="F259" s="63"/>
      <c r="G259" s="63"/>
      <c r="H259" s="63"/>
      <c r="I259" s="63"/>
      <c r="J259" s="63"/>
      <c r="K259" s="63"/>
      <c r="L259" s="63"/>
      <c r="M259" s="122"/>
      <c r="N259" s="60"/>
      <c r="O259" s="63"/>
      <c r="P259" s="63"/>
      <c r="Q259" s="63"/>
      <c r="R259" s="63"/>
      <c r="S259" s="63"/>
      <c r="T259" s="63"/>
      <c r="U259" s="63"/>
      <c r="V259" s="63"/>
      <c r="W259" s="63"/>
      <c r="X259" s="63"/>
      <c r="Y259" s="63"/>
      <c r="Z259" s="63"/>
    </row>
    <row r="260" spans="1:26" ht="13.5" customHeight="1" x14ac:dyDescent="0.35">
      <c r="A260" s="60"/>
      <c r="B260" s="60"/>
      <c r="C260" s="63"/>
      <c r="D260" s="63"/>
      <c r="E260" s="63"/>
      <c r="F260" s="63"/>
      <c r="G260" s="63"/>
      <c r="H260" s="63"/>
      <c r="I260" s="63"/>
      <c r="J260" s="63"/>
      <c r="K260" s="63"/>
      <c r="L260" s="63"/>
      <c r="M260" s="122"/>
      <c r="N260" s="60"/>
      <c r="O260" s="63"/>
      <c r="P260" s="63"/>
      <c r="Q260" s="63"/>
      <c r="R260" s="63"/>
      <c r="S260" s="63"/>
      <c r="T260" s="63"/>
      <c r="U260" s="63"/>
      <c r="V260" s="63"/>
      <c r="W260" s="63"/>
      <c r="X260" s="63"/>
      <c r="Y260" s="63"/>
      <c r="Z260" s="63"/>
    </row>
    <row r="261" spans="1:26" ht="13.5" customHeight="1" x14ac:dyDescent="0.35">
      <c r="A261" s="60"/>
      <c r="B261" s="60"/>
      <c r="C261" s="63"/>
      <c r="D261" s="63"/>
      <c r="E261" s="63"/>
      <c r="F261" s="63"/>
      <c r="G261" s="63"/>
      <c r="H261" s="63"/>
      <c r="I261" s="63"/>
      <c r="J261" s="63"/>
      <c r="K261" s="63"/>
      <c r="L261" s="63"/>
      <c r="M261" s="122"/>
      <c r="N261" s="60"/>
      <c r="O261" s="63"/>
      <c r="P261" s="63"/>
      <c r="Q261" s="63"/>
      <c r="R261" s="63"/>
      <c r="S261" s="63"/>
      <c r="T261" s="63"/>
      <c r="U261" s="63"/>
      <c r="V261" s="63"/>
      <c r="W261" s="63"/>
      <c r="X261" s="63"/>
      <c r="Y261" s="63"/>
      <c r="Z261" s="63"/>
    </row>
    <row r="262" spans="1:26" ht="13.5" customHeight="1" x14ac:dyDescent="0.35">
      <c r="A262" s="60"/>
      <c r="B262" s="60"/>
      <c r="C262" s="63"/>
      <c r="D262" s="63"/>
      <c r="E262" s="63"/>
      <c r="F262" s="63"/>
      <c r="G262" s="63"/>
      <c r="H262" s="63"/>
      <c r="I262" s="63"/>
      <c r="J262" s="63"/>
      <c r="K262" s="63"/>
      <c r="L262" s="63"/>
      <c r="M262" s="122"/>
      <c r="N262" s="60"/>
      <c r="O262" s="63"/>
      <c r="P262" s="63"/>
      <c r="Q262" s="63"/>
      <c r="R262" s="63"/>
      <c r="S262" s="63"/>
      <c r="T262" s="63"/>
      <c r="U262" s="63"/>
      <c r="V262" s="63"/>
      <c r="W262" s="63"/>
      <c r="X262" s="63"/>
      <c r="Y262" s="63"/>
      <c r="Z262" s="63"/>
    </row>
    <row r="263" spans="1:26" ht="13.5" customHeight="1" x14ac:dyDescent="0.35">
      <c r="A263" s="60"/>
      <c r="B263" s="60"/>
      <c r="C263" s="63"/>
      <c r="D263" s="63"/>
      <c r="E263" s="63"/>
      <c r="F263" s="63"/>
      <c r="G263" s="63"/>
      <c r="H263" s="63"/>
      <c r="I263" s="63"/>
      <c r="J263" s="63"/>
      <c r="K263" s="63"/>
      <c r="L263" s="63"/>
      <c r="M263" s="122"/>
      <c r="N263" s="60"/>
      <c r="O263" s="63"/>
      <c r="P263" s="63"/>
      <c r="Q263" s="63"/>
      <c r="R263" s="63"/>
      <c r="S263" s="63"/>
      <c r="T263" s="63"/>
      <c r="U263" s="63"/>
      <c r="V263" s="63"/>
      <c r="W263" s="63"/>
      <c r="X263" s="63"/>
      <c r="Y263" s="63"/>
      <c r="Z263" s="63"/>
    </row>
    <row r="264" spans="1:26" ht="13.5" customHeight="1" x14ac:dyDescent="0.35">
      <c r="A264" s="60"/>
      <c r="B264" s="60"/>
      <c r="C264" s="63"/>
      <c r="D264" s="63"/>
      <c r="E264" s="63"/>
      <c r="F264" s="63"/>
      <c r="G264" s="63"/>
      <c r="H264" s="63"/>
      <c r="I264" s="63"/>
      <c r="J264" s="63"/>
      <c r="K264" s="63"/>
      <c r="L264" s="63"/>
      <c r="M264" s="122"/>
      <c r="N264" s="60"/>
      <c r="O264" s="63"/>
      <c r="P264" s="63"/>
      <c r="Q264" s="63"/>
      <c r="R264" s="63"/>
      <c r="S264" s="63"/>
      <c r="T264" s="63"/>
      <c r="U264" s="63"/>
      <c r="V264" s="63"/>
      <c r="W264" s="63"/>
      <c r="X264" s="63"/>
      <c r="Y264" s="63"/>
      <c r="Z264" s="63"/>
    </row>
    <row r="265" spans="1:26" ht="13.5" customHeight="1" x14ac:dyDescent="0.35">
      <c r="A265" s="60"/>
      <c r="B265" s="60"/>
      <c r="C265" s="63"/>
      <c r="D265" s="63"/>
      <c r="E265" s="63"/>
      <c r="F265" s="63"/>
      <c r="G265" s="63"/>
      <c r="H265" s="63"/>
      <c r="I265" s="63"/>
      <c r="J265" s="63"/>
      <c r="K265" s="63"/>
      <c r="L265" s="63"/>
      <c r="M265" s="122"/>
      <c r="N265" s="60"/>
      <c r="O265" s="63"/>
      <c r="P265" s="63"/>
      <c r="Q265" s="63"/>
      <c r="R265" s="63"/>
      <c r="S265" s="63"/>
      <c r="T265" s="63"/>
      <c r="U265" s="63"/>
      <c r="V265" s="63"/>
      <c r="W265" s="63"/>
      <c r="X265" s="63"/>
      <c r="Y265" s="63"/>
      <c r="Z265" s="63"/>
    </row>
    <row r="266" spans="1:26" ht="13.5" customHeight="1" x14ac:dyDescent="0.35">
      <c r="A266" s="60"/>
      <c r="B266" s="60"/>
      <c r="C266" s="63"/>
      <c r="D266" s="63"/>
      <c r="E266" s="63"/>
      <c r="F266" s="63"/>
      <c r="G266" s="63"/>
      <c r="H266" s="63"/>
      <c r="I266" s="63"/>
      <c r="J266" s="63"/>
      <c r="K266" s="63"/>
      <c r="L266" s="63"/>
      <c r="M266" s="122"/>
      <c r="N266" s="60"/>
      <c r="O266" s="63"/>
      <c r="P266" s="63"/>
      <c r="Q266" s="63"/>
      <c r="R266" s="63"/>
      <c r="S266" s="63"/>
      <c r="T266" s="63"/>
      <c r="U266" s="63"/>
      <c r="V266" s="63"/>
      <c r="W266" s="63"/>
      <c r="X266" s="63"/>
      <c r="Y266" s="63"/>
      <c r="Z266" s="63"/>
    </row>
    <row r="267" spans="1:26" ht="13.5" customHeight="1" x14ac:dyDescent="0.35">
      <c r="A267" s="60"/>
      <c r="B267" s="60"/>
      <c r="C267" s="63"/>
      <c r="D267" s="63"/>
      <c r="E267" s="63"/>
      <c r="F267" s="63"/>
      <c r="G267" s="63"/>
      <c r="H267" s="63"/>
      <c r="I267" s="63"/>
      <c r="J267" s="63"/>
      <c r="K267" s="63"/>
      <c r="L267" s="63"/>
      <c r="M267" s="122"/>
      <c r="N267" s="60"/>
      <c r="O267" s="63"/>
      <c r="P267" s="63"/>
      <c r="Q267" s="63"/>
      <c r="R267" s="63"/>
      <c r="S267" s="63"/>
      <c r="T267" s="63"/>
      <c r="U267" s="63"/>
      <c r="V267" s="63"/>
      <c r="W267" s="63"/>
      <c r="X267" s="63"/>
      <c r="Y267" s="63"/>
      <c r="Z267" s="63"/>
    </row>
    <row r="268" spans="1:26" ht="13.5" customHeight="1" x14ac:dyDescent="0.35">
      <c r="A268" s="60"/>
      <c r="B268" s="60"/>
      <c r="C268" s="63"/>
      <c r="D268" s="63"/>
      <c r="E268" s="63"/>
      <c r="F268" s="63"/>
      <c r="G268" s="63"/>
      <c r="H268" s="63"/>
      <c r="I268" s="63"/>
      <c r="J268" s="63"/>
      <c r="K268" s="63"/>
      <c r="L268" s="63"/>
      <c r="M268" s="122"/>
      <c r="N268" s="60"/>
      <c r="O268" s="63"/>
      <c r="P268" s="63"/>
      <c r="Q268" s="63"/>
      <c r="R268" s="63"/>
      <c r="S268" s="63"/>
      <c r="T268" s="63"/>
      <c r="U268" s="63"/>
      <c r="V268" s="63"/>
      <c r="W268" s="63"/>
      <c r="X268" s="63"/>
      <c r="Y268" s="63"/>
      <c r="Z268" s="63"/>
    </row>
    <row r="269" spans="1:26" ht="13.5" customHeight="1" x14ac:dyDescent="0.35">
      <c r="A269" s="60"/>
      <c r="B269" s="60"/>
      <c r="C269" s="63"/>
      <c r="D269" s="63"/>
      <c r="E269" s="63"/>
      <c r="F269" s="63"/>
      <c r="G269" s="63"/>
      <c r="H269" s="63"/>
      <c r="I269" s="63"/>
      <c r="J269" s="63"/>
      <c r="K269" s="63"/>
      <c r="L269" s="63"/>
      <c r="M269" s="122"/>
      <c r="N269" s="60"/>
      <c r="O269" s="63"/>
      <c r="P269" s="63"/>
      <c r="Q269" s="63"/>
      <c r="R269" s="63"/>
      <c r="S269" s="63"/>
      <c r="T269" s="63"/>
      <c r="U269" s="63"/>
      <c r="V269" s="63"/>
      <c r="W269" s="63"/>
      <c r="X269" s="63"/>
      <c r="Y269" s="63"/>
      <c r="Z269" s="63"/>
    </row>
    <row r="270" spans="1:26" ht="13.5" customHeight="1" x14ac:dyDescent="0.35">
      <c r="A270" s="60"/>
      <c r="B270" s="60"/>
      <c r="C270" s="63"/>
      <c r="D270" s="63"/>
      <c r="E270" s="63"/>
      <c r="F270" s="63"/>
      <c r="G270" s="63"/>
      <c r="H270" s="63"/>
      <c r="I270" s="63"/>
      <c r="J270" s="63"/>
      <c r="K270" s="63"/>
      <c r="L270" s="63"/>
      <c r="M270" s="122"/>
      <c r="N270" s="60"/>
      <c r="O270" s="63"/>
      <c r="P270" s="63"/>
      <c r="Q270" s="63"/>
      <c r="R270" s="63"/>
      <c r="S270" s="63"/>
      <c r="T270" s="63"/>
      <c r="U270" s="63"/>
      <c r="V270" s="63"/>
      <c r="W270" s="63"/>
      <c r="X270" s="63"/>
      <c r="Y270" s="63"/>
      <c r="Z270" s="63"/>
    </row>
    <row r="271" spans="1:26" ht="13.5" customHeight="1" x14ac:dyDescent="0.35">
      <c r="A271" s="60"/>
      <c r="B271" s="60"/>
      <c r="C271" s="63"/>
      <c r="D271" s="63"/>
      <c r="E271" s="63"/>
      <c r="F271" s="63"/>
      <c r="G271" s="63"/>
      <c r="H271" s="63"/>
      <c r="I271" s="63"/>
      <c r="J271" s="63"/>
      <c r="K271" s="63"/>
      <c r="L271" s="63"/>
      <c r="M271" s="122"/>
      <c r="N271" s="60"/>
      <c r="O271" s="63"/>
      <c r="P271" s="63"/>
      <c r="Q271" s="63"/>
      <c r="R271" s="63"/>
      <c r="S271" s="63"/>
      <c r="T271" s="63"/>
      <c r="U271" s="63"/>
      <c r="V271" s="63"/>
      <c r="W271" s="63"/>
      <c r="X271" s="63"/>
      <c r="Y271" s="63"/>
      <c r="Z271" s="63"/>
    </row>
    <row r="272" spans="1:26" ht="13.5" customHeight="1" x14ac:dyDescent="0.35">
      <c r="A272" s="60"/>
      <c r="B272" s="60"/>
      <c r="C272" s="63"/>
      <c r="D272" s="63"/>
      <c r="E272" s="63"/>
      <c r="F272" s="63"/>
      <c r="G272" s="63"/>
      <c r="H272" s="63"/>
      <c r="I272" s="63"/>
      <c r="J272" s="63"/>
      <c r="K272" s="63"/>
      <c r="L272" s="63"/>
      <c r="M272" s="122"/>
      <c r="N272" s="60"/>
      <c r="O272" s="63"/>
      <c r="P272" s="63"/>
      <c r="Q272" s="63"/>
      <c r="R272" s="63"/>
      <c r="S272" s="63"/>
      <c r="T272" s="63"/>
      <c r="U272" s="63"/>
      <c r="V272" s="63"/>
      <c r="W272" s="63"/>
      <c r="X272" s="63"/>
      <c r="Y272" s="63"/>
      <c r="Z272" s="63"/>
    </row>
    <row r="273" spans="1:26" ht="13.5" customHeight="1" x14ac:dyDescent="0.35">
      <c r="A273" s="60"/>
      <c r="B273" s="60"/>
      <c r="C273" s="63"/>
      <c r="D273" s="63"/>
      <c r="E273" s="63"/>
      <c r="F273" s="63"/>
      <c r="G273" s="63"/>
      <c r="H273" s="63"/>
      <c r="I273" s="63"/>
      <c r="J273" s="63"/>
      <c r="K273" s="63"/>
      <c r="L273" s="63"/>
      <c r="M273" s="122"/>
      <c r="N273" s="60"/>
      <c r="O273" s="63"/>
      <c r="P273" s="63"/>
      <c r="Q273" s="63"/>
      <c r="R273" s="63"/>
      <c r="S273" s="63"/>
      <c r="T273" s="63"/>
      <c r="U273" s="63"/>
      <c r="V273" s="63"/>
      <c r="W273" s="63"/>
      <c r="X273" s="63"/>
      <c r="Y273" s="63"/>
      <c r="Z273" s="63"/>
    </row>
    <row r="274" spans="1:26" ht="13.5" customHeight="1" x14ac:dyDescent="0.35">
      <c r="A274" s="60"/>
      <c r="B274" s="60"/>
      <c r="C274" s="63"/>
      <c r="D274" s="63"/>
      <c r="E274" s="63"/>
      <c r="F274" s="63"/>
      <c r="G274" s="63"/>
      <c r="H274" s="63"/>
      <c r="I274" s="63"/>
      <c r="J274" s="63"/>
      <c r="K274" s="63"/>
      <c r="L274" s="63"/>
      <c r="M274" s="122"/>
      <c r="N274" s="60"/>
      <c r="O274" s="63"/>
      <c r="P274" s="63"/>
      <c r="Q274" s="63"/>
      <c r="R274" s="63"/>
      <c r="S274" s="63"/>
      <c r="T274" s="63"/>
      <c r="U274" s="63"/>
      <c r="V274" s="63"/>
      <c r="W274" s="63"/>
      <c r="X274" s="63"/>
      <c r="Y274" s="63"/>
      <c r="Z274" s="63"/>
    </row>
    <row r="275" spans="1:26" ht="13.5" customHeight="1" x14ac:dyDescent="0.35">
      <c r="A275" s="60"/>
      <c r="B275" s="60"/>
      <c r="C275" s="63"/>
      <c r="D275" s="63"/>
      <c r="E275" s="63"/>
      <c r="F275" s="63"/>
      <c r="G275" s="63"/>
      <c r="H275" s="63"/>
      <c r="I275" s="63"/>
      <c r="J275" s="63"/>
      <c r="K275" s="63"/>
      <c r="L275" s="63"/>
      <c r="M275" s="122"/>
      <c r="N275" s="60"/>
      <c r="O275" s="63"/>
      <c r="P275" s="63"/>
      <c r="Q275" s="63"/>
      <c r="R275" s="63"/>
      <c r="S275" s="63"/>
      <c r="T275" s="63"/>
      <c r="U275" s="63"/>
      <c r="V275" s="63"/>
      <c r="W275" s="63"/>
      <c r="X275" s="63"/>
      <c r="Y275" s="63"/>
      <c r="Z275" s="63"/>
    </row>
    <row r="276" spans="1:26" ht="13.5" customHeight="1" x14ac:dyDescent="0.35">
      <c r="A276" s="60"/>
      <c r="B276" s="60"/>
      <c r="C276" s="63"/>
      <c r="D276" s="63"/>
      <c r="E276" s="63"/>
      <c r="F276" s="63"/>
      <c r="G276" s="63"/>
      <c r="H276" s="63"/>
      <c r="I276" s="63"/>
      <c r="J276" s="63"/>
      <c r="K276" s="63"/>
      <c r="L276" s="63"/>
      <c r="M276" s="122"/>
      <c r="N276" s="60"/>
      <c r="O276" s="63"/>
      <c r="P276" s="63"/>
      <c r="Q276" s="63"/>
      <c r="R276" s="63"/>
      <c r="S276" s="63"/>
      <c r="T276" s="63"/>
      <c r="U276" s="63"/>
      <c r="V276" s="63"/>
      <c r="W276" s="63"/>
      <c r="X276" s="63"/>
      <c r="Y276" s="63"/>
      <c r="Z276" s="63"/>
    </row>
    <row r="277" spans="1:26" ht="13.5" customHeight="1" x14ac:dyDescent="0.35">
      <c r="A277" s="60"/>
      <c r="B277" s="60"/>
      <c r="C277" s="63"/>
      <c r="D277" s="63"/>
      <c r="E277" s="63"/>
      <c r="F277" s="63"/>
      <c r="G277" s="63"/>
      <c r="H277" s="63"/>
      <c r="I277" s="63"/>
      <c r="J277" s="63"/>
      <c r="K277" s="63"/>
      <c r="L277" s="63"/>
      <c r="M277" s="122"/>
      <c r="N277" s="60"/>
      <c r="O277" s="63"/>
      <c r="P277" s="63"/>
      <c r="Q277" s="63"/>
      <c r="R277" s="63"/>
      <c r="S277" s="63"/>
      <c r="T277" s="63"/>
      <c r="U277" s="63"/>
      <c r="V277" s="63"/>
      <c r="W277" s="63"/>
      <c r="X277" s="63"/>
      <c r="Y277" s="63"/>
      <c r="Z277" s="63"/>
    </row>
    <row r="278" spans="1:26" ht="13.5" customHeight="1" x14ac:dyDescent="0.35">
      <c r="A278" s="60"/>
      <c r="B278" s="60"/>
      <c r="C278" s="63"/>
      <c r="D278" s="63"/>
      <c r="E278" s="63"/>
      <c r="F278" s="63"/>
      <c r="G278" s="63"/>
      <c r="H278" s="63"/>
      <c r="I278" s="63"/>
      <c r="J278" s="63"/>
      <c r="K278" s="63"/>
      <c r="L278" s="63"/>
      <c r="M278" s="122"/>
      <c r="N278" s="60"/>
      <c r="O278" s="63"/>
      <c r="P278" s="63"/>
      <c r="Q278" s="63"/>
      <c r="R278" s="63"/>
      <c r="S278" s="63"/>
      <c r="T278" s="63"/>
      <c r="U278" s="63"/>
      <c r="V278" s="63"/>
      <c r="W278" s="63"/>
      <c r="X278" s="63"/>
      <c r="Y278" s="63"/>
      <c r="Z278" s="63"/>
    </row>
    <row r="279" spans="1:26" ht="13.5" customHeight="1" x14ac:dyDescent="0.35">
      <c r="A279" s="60"/>
      <c r="B279" s="60"/>
      <c r="C279" s="63"/>
      <c r="D279" s="63"/>
      <c r="E279" s="63"/>
      <c r="F279" s="63"/>
      <c r="G279" s="63"/>
      <c r="H279" s="63"/>
      <c r="I279" s="63"/>
      <c r="J279" s="63"/>
      <c r="K279" s="63"/>
      <c r="L279" s="63"/>
      <c r="M279" s="122"/>
      <c r="N279" s="60"/>
      <c r="O279" s="63"/>
      <c r="P279" s="63"/>
      <c r="Q279" s="63"/>
      <c r="R279" s="63"/>
      <c r="S279" s="63"/>
      <c r="T279" s="63"/>
      <c r="U279" s="63"/>
      <c r="V279" s="63"/>
      <c r="W279" s="63"/>
      <c r="X279" s="63"/>
      <c r="Y279" s="63"/>
      <c r="Z279" s="63"/>
    </row>
    <row r="280" spans="1:26" ht="13.5" customHeight="1" x14ac:dyDescent="0.35">
      <c r="A280" s="60"/>
      <c r="B280" s="60"/>
      <c r="C280" s="63"/>
      <c r="D280" s="63"/>
      <c r="E280" s="63"/>
      <c r="F280" s="63"/>
      <c r="G280" s="63"/>
      <c r="H280" s="63"/>
      <c r="I280" s="63"/>
      <c r="J280" s="63"/>
      <c r="K280" s="63"/>
      <c r="L280" s="63"/>
      <c r="M280" s="122"/>
      <c r="N280" s="60"/>
      <c r="O280" s="63"/>
      <c r="P280" s="63"/>
      <c r="Q280" s="63"/>
      <c r="R280" s="63"/>
      <c r="S280" s="63"/>
      <c r="T280" s="63"/>
      <c r="U280" s="63"/>
      <c r="V280" s="63"/>
      <c r="W280" s="63"/>
      <c r="X280" s="63"/>
      <c r="Y280" s="63"/>
      <c r="Z280" s="63"/>
    </row>
    <row r="281" spans="1:26" ht="13.5" customHeight="1" x14ac:dyDescent="0.35">
      <c r="A281" s="60"/>
      <c r="B281" s="60"/>
      <c r="C281" s="63"/>
      <c r="D281" s="63"/>
      <c r="E281" s="63"/>
      <c r="F281" s="63"/>
      <c r="G281" s="63"/>
      <c r="H281" s="63"/>
      <c r="I281" s="63"/>
      <c r="J281" s="63"/>
      <c r="K281" s="63"/>
      <c r="L281" s="63"/>
      <c r="M281" s="122"/>
      <c r="N281" s="60"/>
      <c r="O281" s="63"/>
      <c r="P281" s="63"/>
      <c r="Q281" s="63"/>
      <c r="R281" s="63"/>
      <c r="S281" s="63"/>
      <c r="T281" s="63"/>
      <c r="U281" s="63"/>
      <c r="V281" s="63"/>
      <c r="W281" s="63"/>
      <c r="X281" s="63"/>
      <c r="Y281" s="63"/>
      <c r="Z281" s="63"/>
    </row>
    <row r="282" spans="1:26" ht="13.5" customHeight="1" x14ac:dyDescent="0.35">
      <c r="A282" s="60"/>
      <c r="B282" s="60"/>
      <c r="C282" s="63"/>
      <c r="D282" s="63"/>
      <c r="E282" s="63"/>
      <c r="F282" s="63"/>
      <c r="G282" s="63"/>
      <c r="H282" s="63"/>
      <c r="I282" s="63"/>
      <c r="J282" s="63"/>
      <c r="K282" s="63"/>
      <c r="L282" s="63"/>
      <c r="M282" s="122"/>
      <c r="N282" s="60"/>
      <c r="O282" s="63"/>
      <c r="P282" s="63"/>
      <c r="Q282" s="63"/>
      <c r="R282" s="63"/>
      <c r="S282" s="63"/>
      <c r="T282" s="63"/>
      <c r="U282" s="63"/>
      <c r="V282" s="63"/>
      <c r="W282" s="63"/>
      <c r="X282" s="63"/>
      <c r="Y282" s="63"/>
      <c r="Z282" s="63"/>
    </row>
    <row r="283" spans="1:26" ht="13.5" customHeight="1" x14ac:dyDescent="0.35">
      <c r="A283" s="60"/>
      <c r="B283" s="60"/>
      <c r="C283" s="63"/>
      <c r="D283" s="63"/>
      <c r="E283" s="63"/>
      <c r="F283" s="63"/>
      <c r="G283" s="63"/>
      <c r="H283" s="63"/>
      <c r="I283" s="63"/>
      <c r="J283" s="63"/>
      <c r="K283" s="63"/>
      <c r="L283" s="63"/>
      <c r="M283" s="122"/>
      <c r="N283" s="60"/>
      <c r="O283" s="63"/>
      <c r="P283" s="63"/>
      <c r="Q283" s="63"/>
      <c r="R283" s="63"/>
      <c r="S283" s="63"/>
      <c r="T283" s="63"/>
      <c r="U283" s="63"/>
      <c r="V283" s="63"/>
      <c r="W283" s="63"/>
      <c r="X283" s="63"/>
      <c r="Y283" s="63"/>
      <c r="Z283" s="63"/>
    </row>
    <row r="284" spans="1:26" ht="13.5" customHeight="1" x14ac:dyDescent="0.35">
      <c r="A284" s="60"/>
      <c r="B284" s="60"/>
      <c r="C284" s="63"/>
      <c r="D284" s="63"/>
      <c r="E284" s="63"/>
      <c r="F284" s="63"/>
      <c r="G284" s="63"/>
      <c r="H284" s="63"/>
      <c r="I284" s="63"/>
      <c r="J284" s="63"/>
      <c r="K284" s="63"/>
      <c r="L284" s="63"/>
      <c r="M284" s="122"/>
      <c r="N284" s="60"/>
      <c r="O284" s="63"/>
      <c r="P284" s="63"/>
      <c r="Q284" s="63"/>
      <c r="R284" s="63"/>
      <c r="S284" s="63"/>
      <c r="T284" s="63"/>
      <c r="U284" s="63"/>
      <c r="V284" s="63"/>
      <c r="W284" s="63"/>
      <c r="X284" s="63"/>
      <c r="Y284" s="63"/>
      <c r="Z284" s="63"/>
    </row>
    <row r="285" spans="1:26" ht="13.5" customHeight="1" x14ac:dyDescent="0.35">
      <c r="A285" s="60"/>
      <c r="B285" s="60"/>
      <c r="C285" s="63"/>
      <c r="D285" s="63"/>
      <c r="E285" s="63"/>
      <c r="F285" s="63"/>
      <c r="G285" s="63"/>
      <c r="H285" s="63"/>
      <c r="I285" s="63"/>
      <c r="J285" s="63"/>
      <c r="K285" s="63"/>
      <c r="L285" s="63"/>
      <c r="M285" s="122"/>
      <c r="N285" s="60"/>
      <c r="O285" s="63"/>
      <c r="P285" s="63"/>
      <c r="Q285" s="63"/>
      <c r="R285" s="63"/>
      <c r="S285" s="63"/>
      <c r="T285" s="63"/>
      <c r="U285" s="63"/>
      <c r="V285" s="63"/>
      <c r="W285" s="63"/>
      <c r="X285" s="63"/>
      <c r="Y285" s="63"/>
      <c r="Z285" s="63"/>
    </row>
    <row r="286" spans="1:26" ht="13.5" customHeight="1" x14ac:dyDescent="0.35">
      <c r="A286" s="60"/>
      <c r="B286" s="60"/>
      <c r="C286" s="63"/>
      <c r="D286" s="63"/>
      <c r="E286" s="63"/>
      <c r="F286" s="63"/>
      <c r="G286" s="63"/>
      <c r="H286" s="63"/>
      <c r="I286" s="63"/>
      <c r="J286" s="63"/>
      <c r="K286" s="63"/>
      <c r="L286" s="63"/>
      <c r="M286" s="122"/>
      <c r="N286" s="60"/>
      <c r="O286" s="63"/>
      <c r="P286" s="63"/>
      <c r="Q286" s="63"/>
      <c r="R286" s="63"/>
      <c r="S286" s="63"/>
      <c r="T286" s="63"/>
      <c r="U286" s="63"/>
      <c r="V286" s="63"/>
      <c r="W286" s="63"/>
      <c r="X286" s="63"/>
      <c r="Y286" s="63"/>
      <c r="Z286" s="63"/>
    </row>
    <row r="287" spans="1:26" ht="13.5" customHeight="1" x14ac:dyDescent="0.35">
      <c r="A287" s="60"/>
      <c r="B287" s="60"/>
      <c r="C287" s="63"/>
      <c r="D287" s="63"/>
      <c r="E287" s="63"/>
      <c r="F287" s="63"/>
      <c r="G287" s="63"/>
      <c r="H287" s="63"/>
      <c r="I287" s="63"/>
      <c r="J287" s="63"/>
      <c r="K287" s="63"/>
      <c r="L287" s="63"/>
      <c r="M287" s="122"/>
      <c r="N287" s="60"/>
      <c r="O287" s="63"/>
      <c r="P287" s="63"/>
      <c r="Q287" s="63"/>
      <c r="R287" s="63"/>
      <c r="S287" s="63"/>
      <c r="T287" s="63"/>
      <c r="U287" s="63"/>
      <c r="V287" s="63"/>
      <c r="W287" s="63"/>
      <c r="X287" s="63"/>
      <c r="Y287" s="63"/>
      <c r="Z287" s="63"/>
    </row>
    <row r="288" spans="1:26" ht="13.5" customHeight="1" x14ac:dyDescent="0.35">
      <c r="A288" s="60"/>
      <c r="B288" s="60"/>
      <c r="C288" s="63"/>
      <c r="D288" s="63"/>
      <c r="E288" s="63"/>
      <c r="F288" s="63"/>
      <c r="G288" s="63"/>
      <c r="H288" s="63"/>
      <c r="I288" s="63"/>
      <c r="J288" s="63"/>
      <c r="K288" s="63"/>
      <c r="L288" s="63"/>
      <c r="M288" s="122"/>
      <c r="N288" s="60"/>
      <c r="O288" s="63"/>
      <c r="P288" s="63"/>
      <c r="Q288" s="63"/>
      <c r="R288" s="63"/>
      <c r="S288" s="63"/>
      <c r="T288" s="63"/>
      <c r="U288" s="63"/>
      <c r="V288" s="63"/>
      <c r="W288" s="63"/>
      <c r="X288" s="63"/>
      <c r="Y288" s="63"/>
      <c r="Z288" s="63"/>
    </row>
    <row r="289" spans="1:26" ht="13.5" customHeight="1" x14ac:dyDescent="0.35">
      <c r="A289" s="60"/>
      <c r="B289" s="60"/>
      <c r="C289" s="63"/>
      <c r="D289" s="63"/>
      <c r="E289" s="63"/>
      <c r="F289" s="63"/>
      <c r="G289" s="63"/>
      <c r="H289" s="63"/>
      <c r="I289" s="63"/>
      <c r="J289" s="63"/>
      <c r="K289" s="63"/>
      <c r="L289" s="63"/>
      <c r="M289" s="122"/>
      <c r="N289" s="60"/>
      <c r="O289" s="63"/>
      <c r="P289" s="63"/>
      <c r="Q289" s="63"/>
      <c r="R289" s="63"/>
      <c r="S289" s="63"/>
      <c r="T289" s="63"/>
      <c r="U289" s="63"/>
      <c r="V289" s="63"/>
      <c r="W289" s="63"/>
      <c r="X289" s="63"/>
      <c r="Y289" s="63"/>
      <c r="Z289" s="63"/>
    </row>
    <row r="290" spans="1:26" ht="13.5" customHeight="1" x14ac:dyDescent="0.35">
      <c r="A290" s="60"/>
      <c r="B290" s="60"/>
      <c r="C290" s="63"/>
      <c r="D290" s="63"/>
      <c r="E290" s="63"/>
      <c r="F290" s="63"/>
      <c r="G290" s="63"/>
      <c r="H290" s="63"/>
      <c r="I290" s="63"/>
      <c r="J290" s="63"/>
      <c r="K290" s="63"/>
      <c r="L290" s="63"/>
      <c r="M290" s="122"/>
      <c r="N290" s="60"/>
      <c r="O290" s="63"/>
      <c r="P290" s="63"/>
      <c r="Q290" s="63"/>
      <c r="R290" s="63"/>
      <c r="S290" s="63"/>
      <c r="T290" s="63"/>
      <c r="U290" s="63"/>
      <c r="V290" s="63"/>
      <c r="W290" s="63"/>
      <c r="X290" s="63"/>
      <c r="Y290" s="63"/>
      <c r="Z290" s="63"/>
    </row>
    <row r="291" spans="1:26" ht="13.5" customHeight="1" x14ac:dyDescent="0.35">
      <c r="A291" s="60"/>
      <c r="B291" s="60"/>
      <c r="C291" s="63"/>
      <c r="D291" s="63"/>
      <c r="E291" s="63"/>
      <c r="F291" s="63"/>
      <c r="G291" s="63"/>
      <c r="H291" s="63"/>
      <c r="I291" s="63"/>
      <c r="J291" s="63"/>
      <c r="K291" s="63"/>
      <c r="L291" s="63"/>
      <c r="M291" s="122"/>
      <c r="N291" s="60"/>
      <c r="O291" s="63"/>
      <c r="P291" s="63"/>
      <c r="Q291" s="63"/>
      <c r="R291" s="63"/>
      <c r="S291" s="63"/>
      <c r="T291" s="63"/>
      <c r="U291" s="63"/>
      <c r="V291" s="63"/>
      <c r="W291" s="63"/>
      <c r="X291" s="63"/>
      <c r="Y291" s="63"/>
      <c r="Z291" s="63"/>
    </row>
    <row r="292" spans="1:26" ht="13.5" customHeight="1" x14ac:dyDescent="0.35">
      <c r="A292" s="60"/>
      <c r="B292" s="60"/>
      <c r="C292" s="63"/>
      <c r="D292" s="63"/>
      <c r="E292" s="63"/>
      <c r="F292" s="63"/>
      <c r="G292" s="63"/>
      <c r="H292" s="63"/>
      <c r="I292" s="63"/>
      <c r="J292" s="63"/>
      <c r="K292" s="63"/>
      <c r="L292" s="63"/>
      <c r="M292" s="122"/>
      <c r="N292" s="60"/>
      <c r="O292" s="63"/>
      <c r="P292" s="63"/>
      <c r="Q292" s="63"/>
      <c r="R292" s="63"/>
      <c r="S292" s="63"/>
      <c r="T292" s="63"/>
      <c r="U292" s="63"/>
      <c r="V292" s="63"/>
      <c r="W292" s="63"/>
      <c r="X292" s="63"/>
      <c r="Y292" s="63"/>
      <c r="Z292" s="63"/>
    </row>
    <row r="293" spans="1:26" ht="13.5" customHeight="1" x14ac:dyDescent="0.35">
      <c r="A293" s="60"/>
      <c r="B293" s="60"/>
      <c r="C293" s="63"/>
      <c r="D293" s="63"/>
      <c r="E293" s="63"/>
      <c r="F293" s="63"/>
      <c r="G293" s="63"/>
      <c r="H293" s="63"/>
      <c r="I293" s="63"/>
      <c r="J293" s="63"/>
      <c r="K293" s="63"/>
      <c r="L293" s="63"/>
      <c r="M293" s="122"/>
      <c r="N293" s="60"/>
      <c r="O293" s="63"/>
      <c r="P293" s="63"/>
      <c r="Q293" s="63"/>
      <c r="R293" s="63"/>
      <c r="S293" s="63"/>
      <c r="T293" s="63"/>
      <c r="U293" s="63"/>
      <c r="V293" s="63"/>
      <c r="W293" s="63"/>
      <c r="X293" s="63"/>
      <c r="Y293" s="63"/>
      <c r="Z293" s="63"/>
    </row>
    <row r="294" spans="1:26" ht="13.5" customHeight="1" x14ac:dyDescent="0.35">
      <c r="A294" s="60"/>
      <c r="B294" s="60"/>
      <c r="C294" s="63"/>
      <c r="D294" s="63"/>
      <c r="E294" s="63"/>
      <c r="F294" s="63"/>
      <c r="G294" s="63"/>
      <c r="H294" s="63"/>
      <c r="I294" s="63"/>
      <c r="J294" s="63"/>
      <c r="K294" s="63"/>
      <c r="L294" s="63"/>
      <c r="M294" s="122"/>
      <c r="N294" s="60"/>
      <c r="O294" s="63"/>
      <c r="P294" s="63"/>
      <c r="Q294" s="63"/>
      <c r="R294" s="63"/>
      <c r="S294" s="63"/>
      <c r="T294" s="63"/>
      <c r="U294" s="63"/>
      <c r="V294" s="63"/>
      <c r="W294" s="63"/>
      <c r="X294" s="63"/>
      <c r="Y294" s="63"/>
      <c r="Z294" s="63"/>
    </row>
    <row r="295" spans="1:26" ht="13.5" customHeight="1" x14ac:dyDescent="0.35">
      <c r="A295" s="60"/>
      <c r="B295" s="60"/>
      <c r="C295" s="63"/>
      <c r="D295" s="63"/>
      <c r="E295" s="63"/>
      <c r="F295" s="63"/>
      <c r="G295" s="63"/>
      <c r="H295" s="63"/>
      <c r="I295" s="63"/>
      <c r="J295" s="63"/>
      <c r="K295" s="63"/>
      <c r="L295" s="63"/>
      <c r="M295" s="122"/>
      <c r="N295" s="60"/>
      <c r="O295" s="63"/>
      <c r="P295" s="63"/>
      <c r="Q295" s="63"/>
      <c r="R295" s="63"/>
      <c r="S295" s="63"/>
      <c r="T295" s="63"/>
      <c r="U295" s="63"/>
      <c r="V295" s="63"/>
      <c r="W295" s="63"/>
      <c r="X295" s="63"/>
      <c r="Y295" s="63"/>
      <c r="Z295" s="63"/>
    </row>
    <row r="296" spans="1:26" ht="13.5" customHeight="1" x14ac:dyDescent="0.35">
      <c r="A296" s="60"/>
      <c r="B296" s="60"/>
      <c r="C296" s="63"/>
      <c r="D296" s="63"/>
      <c r="E296" s="63"/>
      <c r="F296" s="63"/>
      <c r="G296" s="63"/>
      <c r="H296" s="63"/>
      <c r="I296" s="63"/>
      <c r="J296" s="63"/>
      <c r="K296" s="63"/>
      <c r="L296" s="63"/>
      <c r="M296" s="122"/>
      <c r="N296" s="60"/>
      <c r="O296" s="63"/>
      <c r="P296" s="63"/>
      <c r="Q296" s="63"/>
      <c r="R296" s="63"/>
      <c r="S296" s="63"/>
      <c r="T296" s="63"/>
      <c r="U296" s="63"/>
      <c r="V296" s="63"/>
      <c r="W296" s="63"/>
      <c r="X296" s="63"/>
      <c r="Y296" s="63"/>
      <c r="Z296" s="63"/>
    </row>
    <row r="297" spans="1:26" ht="13.5" customHeight="1" x14ac:dyDescent="0.35">
      <c r="A297" s="60"/>
      <c r="B297" s="60"/>
      <c r="C297" s="63"/>
      <c r="D297" s="63"/>
      <c r="E297" s="63"/>
      <c r="F297" s="63"/>
      <c r="G297" s="63"/>
      <c r="H297" s="63"/>
      <c r="I297" s="63"/>
      <c r="J297" s="63"/>
      <c r="K297" s="63"/>
      <c r="L297" s="63"/>
      <c r="M297" s="122"/>
      <c r="N297" s="60"/>
      <c r="O297" s="63"/>
      <c r="P297" s="63"/>
      <c r="Q297" s="63"/>
      <c r="R297" s="63"/>
      <c r="S297" s="63"/>
      <c r="T297" s="63"/>
      <c r="U297" s="63"/>
      <c r="V297" s="63"/>
      <c r="W297" s="63"/>
      <c r="X297" s="63"/>
      <c r="Y297" s="63"/>
      <c r="Z297" s="63"/>
    </row>
    <row r="298" spans="1:26" ht="13.5" customHeight="1" x14ac:dyDescent="0.35">
      <c r="A298" s="60"/>
      <c r="B298" s="60"/>
      <c r="C298" s="63"/>
      <c r="D298" s="63"/>
      <c r="E298" s="63"/>
      <c r="F298" s="63"/>
      <c r="G298" s="63"/>
      <c r="H298" s="63"/>
      <c r="I298" s="63"/>
      <c r="J298" s="63"/>
      <c r="K298" s="63"/>
      <c r="L298" s="63"/>
      <c r="M298" s="122"/>
      <c r="N298" s="60"/>
      <c r="O298" s="63"/>
      <c r="P298" s="63"/>
      <c r="Q298" s="63"/>
      <c r="R298" s="63"/>
      <c r="S298" s="63"/>
      <c r="T298" s="63"/>
      <c r="U298" s="63"/>
      <c r="V298" s="63"/>
      <c r="W298" s="63"/>
      <c r="X298" s="63"/>
      <c r="Y298" s="63"/>
      <c r="Z298" s="63"/>
    </row>
    <row r="299" spans="1:26" ht="13.5" customHeight="1" x14ac:dyDescent="0.35">
      <c r="A299" s="60"/>
      <c r="B299" s="60"/>
      <c r="C299" s="63"/>
      <c r="D299" s="63"/>
      <c r="E299" s="63"/>
      <c r="F299" s="63"/>
      <c r="G299" s="63"/>
      <c r="H299" s="63"/>
      <c r="I299" s="63"/>
      <c r="J299" s="63"/>
      <c r="K299" s="63"/>
      <c r="L299" s="63"/>
      <c r="M299" s="122"/>
      <c r="N299" s="60"/>
      <c r="O299" s="63"/>
      <c r="P299" s="63"/>
      <c r="Q299" s="63"/>
      <c r="R299" s="63"/>
      <c r="S299" s="63"/>
      <c r="T299" s="63"/>
      <c r="U299" s="63"/>
      <c r="V299" s="63"/>
      <c r="W299" s="63"/>
      <c r="X299" s="63"/>
      <c r="Y299" s="63"/>
      <c r="Z299" s="63"/>
    </row>
    <row r="300" spans="1:26" ht="13.5" customHeight="1" x14ac:dyDescent="0.35">
      <c r="A300" s="60"/>
      <c r="B300" s="60"/>
      <c r="C300" s="63"/>
      <c r="D300" s="63"/>
      <c r="E300" s="63"/>
      <c r="F300" s="63"/>
      <c r="G300" s="63"/>
      <c r="H300" s="63"/>
      <c r="I300" s="63"/>
      <c r="J300" s="63"/>
      <c r="K300" s="63"/>
      <c r="L300" s="63"/>
      <c r="M300" s="122"/>
      <c r="N300" s="60"/>
      <c r="O300" s="63"/>
      <c r="P300" s="63"/>
      <c r="Q300" s="63"/>
      <c r="R300" s="63"/>
      <c r="S300" s="63"/>
      <c r="T300" s="63"/>
      <c r="U300" s="63"/>
      <c r="V300" s="63"/>
      <c r="W300" s="63"/>
      <c r="X300" s="63"/>
      <c r="Y300" s="63"/>
      <c r="Z300" s="63"/>
    </row>
    <row r="301" spans="1:26" ht="13.5" customHeight="1" x14ac:dyDescent="0.35">
      <c r="A301" s="60"/>
      <c r="B301" s="60"/>
      <c r="C301" s="63"/>
      <c r="D301" s="63"/>
      <c r="E301" s="63"/>
      <c r="F301" s="63"/>
      <c r="G301" s="63"/>
      <c r="H301" s="63"/>
      <c r="I301" s="63"/>
      <c r="J301" s="63"/>
      <c r="K301" s="63"/>
      <c r="L301" s="63"/>
      <c r="M301" s="122"/>
      <c r="N301" s="60"/>
      <c r="O301" s="63"/>
      <c r="P301" s="63"/>
      <c r="Q301" s="63"/>
      <c r="R301" s="63"/>
      <c r="S301" s="63"/>
      <c r="T301" s="63"/>
      <c r="U301" s="63"/>
      <c r="V301" s="63"/>
      <c r="W301" s="63"/>
      <c r="X301" s="63"/>
      <c r="Y301" s="63"/>
      <c r="Z301" s="63"/>
    </row>
    <row r="302" spans="1:26" ht="13.5" customHeight="1" x14ac:dyDescent="0.35">
      <c r="A302" s="60"/>
      <c r="B302" s="60"/>
      <c r="C302" s="63"/>
      <c r="D302" s="63"/>
      <c r="E302" s="63"/>
      <c r="F302" s="63"/>
      <c r="G302" s="63"/>
      <c r="H302" s="63"/>
      <c r="I302" s="63"/>
      <c r="J302" s="63"/>
      <c r="K302" s="63"/>
      <c r="L302" s="63"/>
      <c r="M302" s="122"/>
      <c r="N302" s="60"/>
      <c r="O302" s="63"/>
      <c r="P302" s="63"/>
      <c r="Q302" s="63"/>
      <c r="R302" s="63"/>
      <c r="S302" s="63"/>
      <c r="T302" s="63"/>
      <c r="U302" s="63"/>
      <c r="V302" s="63"/>
      <c r="W302" s="63"/>
      <c r="X302" s="63"/>
      <c r="Y302" s="63"/>
      <c r="Z302" s="63"/>
    </row>
    <row r="303" spans="1:26" ht="13.5" customHeight="1" x14ac:dyDescent="0.35">
      <c r="A303" s="60"/>
      <c r="B303" s="60"/>
      <c r="C303" s="63"/>
      <c r="D303" s="63"/>
      <c r="E303" s="63"/>
      <c r="F303" s="63"/>
      <c r="G303" s="63"/>
      <c r="H303" s="63"/>
      <c r="I303" s="63"/>
      <c r="J303" s="63"/>
      <c r="K303" s="63"/>
      <c r="L303" s="63"/>
      <c r="M303" s="122"/>
      <c r="N303" s="60"/>
      <c r="O303" s="63"/>
      <c r="P303" s="63"/>
      <c r="Q303" s="63"/>
      <c r="R303" s="63"/>
      <c r="S303" s="63"/>
      <c r="T303" s="63"/>
      <c r="U303" s="63"/>
      <c r="V303" s="63"/>
      <c r="W303" s="63"/>
      <c r="X303" s="63"/>
      <c r="Y303" s="63"/>
      <c r="Z303" s="63"/>
    </row>
    <row r="304" spans="1:26" ht="13.5" customHeight="1" x14ac:dyDescent="0.35">
      <c r="A304" s="60"/>
      <c r="B304" s="60"/>
      <c r="C304" s="63"/>
      <c r="D304" s="63"/>
      <c r="E304" s="63"/>
      <c r="F304" s="63"/>
      <c r="G304" s="63"/>
      <c r="H304" s="63"/>
      <c r="I304" s="63"/>
      <c r="J304" s="63"/>
      <c r="K304" s="63"/>
      <c r="L304" s="63"/>
      <c r="M304" s="122"/>
      <c r="N304" s="60"/>
      <c r="O304" s="63"/>
      <c r="P304" s="63"/>
      <c r="Q304" s="63"/>
      <c r="R304" s="63"/>
      <c r="S304" s="63"/>
      <c r="T304" s="63"/>
      <c r="U304" s="63"/>
      <c r="V304" s="63"/>
      <c r="W304" s="63"/>
      <c r="X304" s="63"/>
      <c r="Y304" s="63"/>
      <c r="Z304" s="63"/>
    </row>
    <row r="305" spans="1:26" ht="13.5" customHeight="1" x14ac:dyDescent="0.35">
      <c r="A305" s="60"/>
      <c r="B305" s="60"/>
      <c r="C305" s="63"/>
      <c r="D305" s="63"/>
      <c r="E305" s="63"/>
      <c r="F305" s="63"/>
      <c r="G305" s="63"/>
      <c r="H305" s="63"/>
      <c r="I305" s="63"/>
      <c r="J305" s="63"/>
      <c r="K305" s="63"/>
      <c r="L305" s="63"/>
      <c r="M305" s="122"/>
      <c r="N305" s="60"/>
      <c r="O305" s="63"/>
      <c r="P305" s="63"/>
      <c r="Q305" s="63"/>
      <c r="R305" s="63"/>
      <c r="S305" s="63"/>
      <c r="T305" s="63"/>
      <c r="U305" s="63"/>
      <c r="V305" s="63"/>
      <c r="W305" s="63"/>
      <c r="X305" s="63"/>
      <c r="Y305" s="63"/>
      <c r="Z305" s="63"/>
    </row>
    <row r="306" spans="1:26" ht="13.5" customHeight="1" x14ac:dyDescent="0.35">
      <c r="A306" s="60"/>
      <c r="B306" s="60"/>
      <c r="C306" s="63"/>
      <c r="D306" s="63"/>
      <c r="E306" s="63"/>
      <c r="F306" s="63"/>
      <c r="G306" s="63"/>
      <c r="H306" s="63"/>
      <c r="I306" s="63"/>
      <c r="J306" s="63"/>
      <c r="K306" s="63"/>
      <c r="L306" s="63"/>
      <c r="M306" s="122"/>
      <c r="N306" s="60"/>
      <c r="O306" s="63"/>
      <c r="P306" s="63"/>
      <c r="Q306" s="63"/>
      <c r="R306" s="63"/>
      <c r="S306" s="63"/>
      <c r="T306" s="63"/>
      <c r="U306" s="63"/>
      <c r="V306" s="63"/>
      <c r="W306" s="63"/>
      <c r="X306" s="63"/>
      <c r="Y306" s="63"/>
      <c r="Z306" s="63"/>
    </row>
    <row r="307" spans="1:26" ht="13.5" customHeight="1" x14ac:dyDescent="0.35">
      <c r="A307" s="60"/>
      <c r="B307" s="60"/>
      <c r="C307" s="63"/>
      <c r="D307" s="63"/>
      <c r="E307" s="63"/>
      <c r="F307" s="63"/>
      <c r="G307" s="63"/>
      <c r="H307" s="63"/>
      <c r="I307" s="63"/>
      <c r="J307" s="63"/>
      <c r="K307" s="63"/>
      <c r="L307" s="63"/>
      <c r="M307" s="122"/>
      <c r="N307" s="60"/>
      <c r="O307" s="63"/>
      <c r="P307" s="63"/>
      <c r="Q307" s="63"/>
      <c r="R307" s="63"/>
      <c r="S307" s="63"/>
      <c r="T307" s="63"/>
      <c r="U307" s="63"/>
      <c r="V307" s="63"/>
      <c r="W307" s="63"/>
      <c r="X307" s="63"/>
      <c r="Y307" s="63"/>
      <c r="Z307" s="63"/>
    </row>
    <row r="308" spans="1:26" ht="13.5" customHeight="1" x14ac:dyDescent="0.35">
      <c r="A308" s="60"/>
      <c r="B308" s="60"/>
      <c r="C308" s="63"/>
      <c r="D308" s="63"/>
      <c r="E308" s="63"/>
      <c r="F308" s="63"/>
      <c r="G308" s="63"/>
      <c r="H308" s="63"/>
      <c r="I308" s="63"/>
      <c r="J308" s="63"/>
      <c r="K308" s="63"/>
      <c r="L308" s="63"/>
      <c r="M308" s="122"/>
      <c r="N308" s="60"/>
      <c r="O308" s="63"/>
      <c r="P308" s="63"/>
      <c r="Q308" s="63"/>
      <c r="R308" s="63"/>
      <c r="S308" s="63"/>
      <c r="T308" s="63"/>
      <c r="U308" s="63"/>
      <c r="V308" s="63"/>
      <c r="W308" s="63"/>
      <c r="X308" s="63"/>
      <c r="Y308" s="63"/>
      <c r="Z308" s="63"/>
    </row>
    <row r="309" spans="1:26" ht="13.5" customHeight="1" x14ac:dyDescent="0.35">
      <c r="A309" s="60"/>
      <c r="B309" s="60"/>
      <c r="C309" s="63"/>
      <c r="D309" s="63"/>
      <c r="E309" s="63"/>
      <c r="F309" s="63"/>
      <c r="G309" s="63"/>
      <c r="H309" s="63"/>
      <c r="I309" s="63"/>
      <c r="J309" s="63"/>
      <c r="K309" s="63"/>
      <c r="L309" s="63"/>
      <c r="M309" s="122"/>
      <c r="N309" s="60"/>
      <c r="O309" s="63"/>
      <c r="P309" s="63"/>
      <c r="Q309" s="63"/>
      <c r="R309" s="63"/>
      <c r="S309" s="63"/>
      <c r="T309" s="63"/>
      <c r="U309" s="63"/>
      <c r="V309" s="63"/>
      <c r="W309" s="63"/>
      <c r="X309" s="63"/>
      <c r="Y309" s="63"/>
      <c r="Z309" s="63"/>
    </row>
    <row r="310" spans="1:26" ht="13.5" customHeight="1" x14ac:dyDescent="0.35">
      <c r="A310" s="60"/>
      <c r="B310" s="60"/>
      <c r="C310" s="63"/>
      <c r="D310" s="63"/>
      <c r="E310" s="63"/>
      <c r="F310" s="63"/>
      <c r="G310" s="63"/>
      <c r="H310" s="63"/>
      <c r="I310" s="63"/>
      <c r="J310" s="63"/>
      <c r="K310" s="63"/>
      <c r="L310" s="63"/>
      <c r="M310" s="122"/>
      <c r="N310" s="60"/>
      <c r="O310" s="63"/>
      <c r="P310" s="63"/>
      <c r="Q310" s="63"/>
      <c r="R310" s="63"/>
      <c r="S310" s="63"/>
      <c r="T310" s="63"/>
      <c r="U310" s="63"/>
      <c r="V310" s="63"/>
      <c r="W310" s="63"/>
      <c r="X310" s="63"/>
      <c r="Y310" s="63"/>
      <c r="Z310" s="63"/>
    </row>
    <row r="311" spans="1:26" ht="13.5" customHeight="1" x14ac:dyDescent="0.35">
      <c r="A311" s="60"/>
      <c r="B311" s="60"/>
      <c r="C311" s="63"/>
      <c r="D311" s="63"/>
      <c r="E311" s="63"/>
      <c r="F311" s="63"/>
      <c r="G311" s="63"/>
      <c r="H311" s="63"/>
      <c r="I311" s="63"/>
      <c r="J311" s="63"/>
      <c r="K311" s="63"/>
      <c r="L311" s="63"/>
      <c r="M311" s="122"/>
      <c r="N311" s="60"/>
      <c r="O311" s="63"/>
      <c r="P311" s="63"/>
      <c r="Q311" s="63"/>
      <c r="R311" s="63"/>
      <c r="S311" s="63"/>
      <c r="T311" s="63"/>
      <c r="U311" s="63"/>
      <c r="V311" s="63"/>
      <c r="W311" s="63"/>
      <c r="X311" s="63"/>
      <c r="Y311" s="63"/>
      <c r="Z311" s="63"/>
    </row>
    <row r="312" spans="1:26" ht="13.5" customHeight="1" x14ac:dyDescent="0.35">
      <c r="A312" s="60"/>
      <c r="B312" s="60"/>
      <c r="C312" s="63"/>
      <c r="D312" s="63"/>
      <c r="E312" s="63"/>
      <c r="F312" s="63"/>
      <c r="G312" s="63"/>
      <c r="H312" s="63"/>
      <c r="I312" s="63"/>
      <c r="J312" s="63"/>
      <c r="K312" s="63"/>
      <c r="L312" s="63"/>
      <c r="M312" s="122"/>
      <c r="N312" s="60"/>
      <c r="O312" s="63"/>
      <c r="P312" s="63"/>
      <c r="Q312" s="63"/>
      <c r="R312" s="63"/>
      <c r="S312" s="63"/>
      <c r="T312" s="63"/>
      <c r="U312" s="63"/>
      <c r="V312" s="63"/>
      <c r="W312" s="63"/>
      <c r="X312" s="63"/>
      <c r="Y312" s="63"/>
      <c r="Z312" s="63"/>
    </row>
    <row r="313" spans="1:26" ht="13.5" customHeight="1" x14ac:dyDescent="0.35">
      <c r="A313" s="60"/>
      <c r="B313" s="60"/>
      <c r="C313" s="63"/>
      <c r="D313" s="63"/>
      <c r="E313" s="63"/>
      <c r="F313" s="63"/>
      <c r="G313" s="63"/>
      <c r="H313" s="63"/>
      <c r="I313" s="63"/>
      <c r="J313" s="63"/>
      <c r="K313" s="63"/>
      <c r="L313" s="63"/>
      <c r="M313" s="122"/>
      <c r="N313" s="60"/>
      <c r="O313" s="63"/>
      <c r="P313" s="63"/>
      <c r="Q313" s="63"/>
      <c r="R313" s="63"/>
      <c r="S313" s="63"/>
      <c r="T313" s="63"/>
      <c r="U313" s="63"/>
      <c r="V313" s="63"/>
      <c r="W313" s="63"/>
      <c r="X313" s="63"/>
      <c r="Y313" s="63"/>
      <c r="Z313" s="63"/>
    </row>
    <row r="314" spans="1:26" ht="13.5" customHeight="1" x14ac:dyDescent="0.35">
      <c r="A314" s="60"/>
      <c r="B314" s="60"/>
      <c r="C314" s="63"/>
      <c r="D314" s="63"/>
      <c r="E314" s="63"/>
      <c r="F314" s="63"/>
      <c r="G314" s="63"/>
      <c r="H314" s="63"/>
      <c r="I314" s="63"/>
      <c r="J314" s="63"/>
      <c r="K314" s="63"/>
      <c r="L314" s="63"/>
      <c r="M314" s="122"/>
      <c r="N314" s="60"/>
      <c r="O314" s="63"/>
      <c r="P314" s="63"/>
      <c r="Q314" s="63"/>
      <c r="R314" s="63"/>
      <c r="S314" s="63"/>
      <c r="T314" s="63"/>
      <c r="U314" s="63"/>
      <c r="V314" s="63"/>
      <c r="W314" s="63"/>
      <c r="X314" s="63"/>
      <c r="Y314" s="63"/>
      <c r="Z314" s="63"/>
    </row>
    <row r="315" spans="1:26" ht="13.5" customHeight="1" x14ac:dyDescent="0.35">
      <c r="A315" s="60"/>
      <c r="B315" s="60"/>
      <c r="C315" s="63"/>
      <c r="D315" s="63"/>
      <c r="E315" s="63"/>
      <c r="F315" s="63"/>
      <c r="G315" s="63"/>
      <c r="H315" s="63"/>
      <c r="I315" s="63"/>
      <c r="J315" s="63"/>
      <c r="K315" s="63"/>
      <c r="L315" s="63"/>
      <c r="M315" s="122"/>
      <c r="N315" s="60"/>
      <c r="O315" s="63"/>
      <c r="P315" s="63"/>
      <c r="Q315" s="63"/>
      <c r="R315" s="63"/>
      <c r="S315" s="63"/>
      <c r="T315" s="63"/>
      <c r="U315" s="63"/>
      <c r="V315" s="63"/>
      <c r="W315" s="63"/>
      <c r="X315" s="63"/>
      <c r="Y315" s="63"/>
      <c r="Z315" s="63"/>
    </row>
    <row r="316" spans="1:26" ht="13.5" customHeight="1" x14ac:dyDescent="0.35">
      <c r="A316" s="60"/>
      <c r="B316" s="60"/>
      <c r="C316" s="63"/>
      <c r="D316" s="63"/>
      <c r="E316" s="63"/>
      <c r="F316" s="63"/>
      <c r="G316" s="63"/>
      <c r="H316" s="63"/>
      <c r="I316" s="63"/>
      <c r="J316" s="63"/>
      <c r="K316" s="63"/>
      <c r="L316" s="63"/>
      <c r="M316" s="122"/>
      <c r="N316" s="60"/>
      <c r="O316" s="63"/>
      <c r="P316" s="63"/>
      <c r="Q316" s="63"/>
      <c r="R316" s="63"/>
      <c r="S316" s="63"/>
      <c r="T316" s="63"/>
      <c r="U316" s="63"/>
      <c r="V316" s="63"/>
      <c r="W316" s="63"/>
      <c r="X316" s="63"/>
      <c r="Y316" s="63"/>
      <c r="Z316" s="63"/>
    </row>
    <row r="317" spans="1:26" ht="13.5" customHeight="1" x14ac:dyDescent="0.35">
      <c r="A317" s="60"/>
      <c r="B317" s="60"/>
      <c r="C317" s="63"/>
      <c r="D317" s="63"/>
      <c r="E317" s="63"/>
      <c r="F317" s="63"/>
      <c r="G317" s="63"/>
      <c r="H317" s="63"/>
      <c r="I317" s="63"/>
      <c r="J317" s="63"/>
      <c r="K317" s="63"/>
      <c r="L317" s="63"/>
      <c r="M317" s="122"/>
      <c r="N317" s="60"/>
      <c r="O317" s="63"/>
      <c r="P317" s="63"/>
      <c r="Q317" s="63"/>
      <c r="R317" s="63"/>
      <c r="S317" s="63"/>
      <c r="T317" s="63"/>
      <c r="U317" s="63"/>
      <c r="V317" s="63"/>
      <c r="W317" s="63"/>
      <c r="X317" s="63"/>
      <c r="Y317" s="63"/>
      <c r="Z317" s="63"/>
    </row>
    <row r="318" spans="1:26" ht="13.5" customHeight="1" x14ac:dyDescent="0.35">
      <c r="A318" s="60"/>
      <c r="B318" s="60"/>
      <c r="C318" s="63"/>
      <c r="D318" s="63"/>
      <c r="E318" s="63"/>
      <c r="F318" s="63"/>
      <c r="G318" s="63"/>
      <c r="H318" s="63"/>
      <c r="I318" s="63"/>
      <c r="J318" s="63"/>
      <c r="K318" s="63"/>
      <c r="L318" s="63"/>
      <c r="M318" s="122"/>
      <c r="N318" s="60"/>
      <c r="O318" s="63"/>
      <c r="P318" s="63"/>
      <c r="Q318" s="63"/>
      <c r="R318" s="63"/>
      <c r="S318" s="63"/>
      <c r="T318" s="63"/>
      <c r="U318" s="63"/>
      <c r="V318" s="63"/>
      <c r="W318" s="63"/>
      <c r="X318" s="63"/>
      <c r="Y318" s="63"/>
      <c r="Z318" s="63"/>
    </row>
    <row r="319" spans="1:26" ht="13.5" customHeight="1" x14ac:dyDescent="0.35">
      <c r="A319" s="60"/>
      <c r="B319" s="60"/>
      <c r="C319" s="63"/>
      <c r="D319" s="63"/>
      <c r="E319" s="63"/>
      <c r="F319" s="63"/>
      <c r="G319" s="63"/>
      <c r="H319" s="63"/>
      <c r="I319" s="63"/>
      <c r="J319" s="63"/>
      <c r="K319" s="63"/>
      <c r="L319" s="63"/>
      <c r="M319" s="122"/>
      <c r="N319" s="60"/>
      <c r="O319" s="63"/>
      <c r="P319" s="63"/>
      <c r="Q319" s="63"/>
      <c r="R319" s="63"/>
      <c r="S319" s="63"/>
      <c r="T319" s="63"/>
      <c r="U319" s="63"/>
      <c r="V319" s="63"/>
      <c r="W319" s="63"/>
      <c r="X319" s="63"/>
      <c r="Y319" s="63"/>
      <c r="Z319" s="63"/>
    </row>
    <row r="320" spans="1:26" ht="13.5" customHeight="1" x14ac:dyDescent="0.35">
      <c r="A320" s="60"/>
      <c r="B320" s="60"/>
      <c r="C320" s="63"/>
      <c r="D320" s="63"/>
      <c r="E320" s="63"/>
      <c r="F320" s="63"/>
      <c r="G320" s="63"/>
      <c r="H320" s="63"/>
      <c r="I320" s="63"/>
      <c r="J320" s="63"/>
      <c r="K320" s="63"/>
      <c r="L320" s="63"/>
      <c r="M320" s="122"/>
      <c r="N320" s="60"/>
      <c r="O320" s="63"/>
      <c r="P320" s="63"/>
      <c r="Q320" s="63"/>
      <c r="R320" s="63"/>
      <c r="S320" s="63"/>
      <c r="T320" s="63"/>
      <c r="U320" s="63"/>
      <c r="V320" s="63"/>
      <c r="W320" s="63"/>
      <c r="X320" s="63"/>
      <c r="Y320" s="63"/>
      <c r="Z320" s="63"/>
    </row>
    <row r="321" spans="1:26" ht="13.5" customHeight="1" x14ac:dyDescent="0.35">
      <c r="A321" s="60"/>
      <c r="B321" s="60"/>
      <c r="C321" s="63"/>
      <c r="D321" s="63"/>
      <c r="E321" s="63"/>
      <c r="F321" s="63"/>
      <c r="G321" s="63"/>
      <c r="H321" s="63"/>
      <c r="I321" s="63"/>
      <c r="J321" s="63"/>
      <c r="K321" s="63"/>
      <c r="L321" s="63"/>
      <c r="M321" s="122"/>
      <c r="N321" s="60"/>
      <c r="O321" s="63"/>
      <c r="P321" s="63"/>
      <c r="Q321" s="63"/>
      <c r="R321" s="63"/>
      <c r="S321" s="63"/>
      <c r="T321" s="63"/>
      <c r="U321" s="63"/>
      <c r="V321" s="63"/>
      <c r="W321" s="63"/>
      <c r="X321" s="63"/>
      <c r="Y321" s="63"/>
      <c r="Z321" s="63"/>
    </row>
    <row r="322" spans="1:26" ht="13.5" customHeight="1" x14ac:dyDescent="0.35">
      <c r="A322" s="60"/>
      <c r="B322" s="60"/>
      <c r="C322" s="63"/>
      <c r="D322" s="63"/>
      <c r="E322" s="63"/>
      <c r="F322" s="63"/>
      <c r="G322" s="63"/>
      <c r="H322" s="63"/>
      <c r="I322" s="63"/>
      <c r="J322" s="63"/>
      <c r="K322" s="63"/>
      <c r="L322" s="63"/>
      <c r="M322" s="122"/>
      <c r="N322" s="60"/>
      <c r="O322" s="63"/>
      <c r="P322" s="63"/>
      <c r="Q322" s="63"/>
      <c r="R322" s="63"/>
      <c r="S322" s="63"/>
      <c r="T322" s="63"/>
      <c r="U322" s="63"/>
      <c r="V322" s="63"/>
      <c r="W322" s="63"/>
      <c r="X322" s="63"/>
      <c r="Y322" s="63"/>
      <c r="Z322" s="63"/>
    </row>
    <row r="323" spans="1:26" ht="13.5" customHeight="1" x14ac:dyDescent="0.35">
      <c r="A323" s="60"/>
      <c r="B323" s="60"/>
      <c r="C323" s="63"/>
      <c r="D323" s="63"/>
      <c r="E323" s="63"/>
      <c r="F323" s="63"/>
      <c r="G323" s="63"/>
      <c r="H323" s="63"/>
      <c r="I323" s="63"/>
      <c r="J323" s="63"/>
      <c r="K323" s="63"/>
      <c r="L323" s="63"/>
      <c r="M323" s="122"/>
      <c r="N323" s="60"/>
      <c r="O323" s="63"/>
      <c r="P323" s="63"/>
      <c r="Q323" s="63"/>
      <c r="R323" s="63"/>
      <c r="S323" s="63"/>
      <c r="T323" s="63"/>
      <c r="U323" s="63"/>
      <c r="V323" s="63"/>
      <c r="W323" s="63"/>
      <c r="X323" s="63"/>
      <c r="Y323" s="63"/>
      <c r="Z323" s="63"/>
    </row>
    <row r="324" spans="1:26" ht="13.5" customHeight="1" x14ac:dyDescent="0.35">
      <c r="A324" s="60"/>
      <c r="B324" s="60"/>
      <c r="C324" s="63"/>
      <c r="D324" s="63"/>
      <c r="E324" s="63"/>
      <c r="F324" s="63"/>
      <c r="G324" s="63"/>
      <c r="H324" s="63"/>
      <c r="I324" s="63"/>
      <c r="J324" s="63"/>
      <c r="K324" s="63"/>
      <c r="L324" s="63"/>
      <c r="M324" s="122"/>
      <c r="N324" s="60"/>
      <c r="O324" s="63"/>
      <c r="P324" s="63"/>
      <c r="Q324" s="63"/>
      <c r="R324" s="63"/>
      <c r="S324" s="63"/>
      <c r="T324" s="63"/>
      <c r="U324" s="63"/>
      <c r="V324" s="63"/>
      <c r="W324" s="63"/>
      <c r="X324" s="63"/>
      <c r="Y324" s="63"/>
      <c r="Z324" s="63"/>
    </row>
    <row r="325" spans="1:26" ht="13.5" customHeight="1" x14ac:dyDescent="0.35">
      <c r="A325" s="60"/>
      <c r="B325" s="60"/>
      <c r="C325" s="63"/>
      <c r="D325" s="63"/>
      <c r="E325" s="63"/>
      <c r="F325" s="63"/>
      <c r="G325" s="63"/>
      <c r="H325" s="63"/>
      <c r="I325" s="63"/>
      <c r="J325" s="63"/>
      <c r="K325" s="63"/>
      <c r="L325" s="63"/>
      <c r="M325" s="122"/>
      <c r="N325" s="60"/>
      <c r="O325" s="63"/>
      <c r="P325" s="63"/>
      <c r="Q325" s="63"/>
      <c r="R325" s="63"/>
      <c r="S325" s="63"/>
      <c r="T325" s="63"/>
      <c r="U325" s="63"/>
      <c r="V325" s="63"/>
      <c r="W325" s="63"/>
      <c r="X325" s="63"/>
      <c r="Y325" s="63"/>
      <c r="Z325" s="63"/>
    </row>
    <row r="326" spans="1:26" ht="13.5" customHeight="1" x14ac:dyDescent="0.35">
      <c r="A326" s="60"/>
      <c r="B326" s="60"/>
      <c r="C326" s="63"/>
      <c r="D326" s="63"/>
      <c r="E326" s="63"/>
      <c r="F326" s="63"/>
      <c r="G326" s="63"/>
      <c r="H326" s="63"/>
      <c r="I326" s="63"/>
      <c r="J326" s="63"/>
      <c r="K326" s="63"/>
      <c r="L326" s="63"/>
      <c r="M326" s="122"/>
      <c r="N326" s="60"/>
      <c r="O326" s="63"/>
      <c r="P326" s="63"/>
      <c r="Q326" s="63"/>
      <c r="R326" s="63"/>
      <c r="S326" s="63"/>
      <c r="T326" s="63"/>
      <c r="U326" s="63"/>
      <c r="V326" s="63"/>
      <c r="W326" s="63"/>
      <c r="X326" s="63"/>
      <c r="Y326" s="63"/>
      <c r="Z326" s="63"/>
    </row>
    <row r="327" spans="1:26" ht="13.5" customHeight="1" x14ac:dyDescent="0.35">
      <c r="A327" s="60"/>
      <c r="B327" s="60"/>
      <c r="C327" s="63"/>
      <c r="D327" s="63"/>
      <c r="E327" s="63"/>
      <c r="F327" s="63"/>
      <c r="G327" s="63"/>
      <c r="H327" s="63"/>
      <c r="I327" s="63"/>
      <c r="J327" s="63"/>
      <c r="K327" s="63"/>
      <c r="L327" s="63"/>
      <c r="M327" s="122"/>
      <c r="N327" s="60"/>
      <c r="O327" s="63"/>
      <c r="P327" s="63"/>
      <c r="Q327" s="63"/>
      <c r="R327" s="63"/>
      <c r="S327" s="63"/>
      <c r="T327" s="63"/>
      <c r="U327" s="63"/>
      <c r="V327" s="63"/>
      <c r="W327" s="63"/>
      <c r="X327" s="63"/>
      <c r="Y327" s="63"/>
      <c r="Z327" s="63"/>
    </row>
    <row r="328" spans="1:26" ht="13.5" customHeight="1" x14ac:dyDescent="0.35">
      <c r="A328" s="60"/>
      <c r="B328" s="60"/>
      <c r="C328" s="63"/>
      <c r="D328" s="63"/>
      <c r="E328" s="63"/>
      <c r="F328" s="63"/>
      <c r="G328" s="63"/>
      <c r="H328" s="63"/>
      <c r="I328" s="63"/>
      <c r="J328" s="63"/>
      <c r="K328" s="63"/>
      <c r="L328" s="63"/>
      <c r="M328" s="122"/>
      <c r="N328" s="60"/>
      <c r="O328" s="63"/>
      <c r="P328" s="63"/>
      <c r="Q328" s="63"/>
      <c r="R328" s="63"/>
      <c r="S328" s="63"/>
      <c r="T328" s="63"/>
      <c r="U328" s="63"/>
      <c r="V328" s="63"/>
      <c r="W328" s="63"/>
      <c r="X328" s="63"/>
      <c r="Y328" s="63"/>
      <c r="Z328" s="63"/>
    </row>
    <row r="329" spans="1:26" ht="13.5" customHeight="1" x14ac:dyDescent="0.35">
      <c r="A329" s="60"/>
      <c r="B329" s="60"/>
      <c r="C329" s="63"/>
      <c r="D329" s="63"/>
      <c r="E329" s="63"/>
      <c r="F329" s="63"/>
      <c r="G329" s="63"/>
      <c r="H329" s="63"/>
      <c r="I329" s="63"/>
      <c r="J329" s="63"/>
      <c r="K329" s="63"/>
      <c r="L329" s="63"/>
      <c r="M329" s="122"/>
      <c r="N329" s="60"/>
      <c r="O329" s="63"/>
      <c r="P329" s="63"/>
      <c r="Q329" s="63"/>
      <c r="R329" s="63"/>
      <c r="S329" s="63"/>
      <c r="T329" s="63"/>
      <c r="U329" s="63"/>
      <c r="V329" s="63"/>
      <c r="W329" s="63"/>
      <c r="X329" s="63"/>
      <c r="Y329" s="63"/>
      <c r="Z329" s="63"/>
    </row>
    <row r="330" spans="1:26" ht="13.5" customHeight="1" x14ac:dyDescent="0.35">
      <c r="A330" s="60"/>
      <c r="B330" s="60"/>
      <c r="C330" s="63"/>
      <c r="D330" s="63"/>
      <c r="E330" s="63"/>
      <c r="F330" s="63"/>
      <c r="G330" s="63"/>
      <c r="H330" s="63"/>
      <c r="I330" s="63"/>
      <c r="J330" s="63"/>
      <c r="K330" s="63"/>
      <c r="L330" s="63"/>
      <c r="M330" s="122"/>
      <c r="N330" s="60"/>
      <c r="O330" s="63"/>
      <c r="P330" s="63"/>
      <c r="Q330" s="63"/>
      <c r="R330" s="63"/>
      <c r="S330" s="63"/>
      <c r="T330" s="63"/>
      <c r="U330" s="63"/>
      <c r="V330" s="63"/>
      <c r="W330" s="63"/>
      <c r="X330" s="63"/>
      <c r="Y330" s="63"/>
      <c r="Z330" s="63"/>
    </row>
    <row r="331" spans="1:26" ht="13.5" customHeight="1" x14ac:dyDescent="0.35">
      <c r="A331" s="60"/>
      <c r="B331" s="60"/>
      <c r="C331" s="63"/>
      <c r="D331" s="63"/>
      <c r="E331" s="63"/>
      <c r="F331" s="63"/>
      <c r="G331" s="63"/>
      <c r="H331" s="63"/>
      <c r="I331" s="63"/>
      <c r="J331" s="63"/>
      <c r="K331" s="63"/>
      <c r="L331" s="63"/>
      <c r="M331" s="122"/>
      <c r="N331" s="60"/>
      <c r="O331" s="63"/>
      <c r="P331" s="63"/>
      <c r="Q331" s="63"/>
      <c r="R331" s="63"/>
      <c r="S331" s="63"/>
      <c r="T331" s="63"/>
      <c r="U331" s="63"/>
      <c r="V331" s="63"/>
      <c r="W331" s="63"/>
      <c r="X331" s="63"/>
      <c r="Y331" s="63"/>
      <c r="Z331" s="63"/>
    </row>
    <row r="332" spans="1:26" ht="13.5" customHeight="1" x14ac:dyDescent="0.35">
      <c r="A332" s="60"/>
      <c r="B332" s="60"/>
      <c r="C332" s="63"/>
      <c r="D332" s="63"/>
      <c r="E332" s="63"/>
      <c r="F332" s="63"/>
      <c r="G332" s="63"/>
      <c r="H332" s="63"/>
      <c r="I332" s="63"/>
      <c r="J332" s="63"/>
      <c r="K332" s="63"/>
      <c r="L332" s="63"/>
      <c r="M332" s="122"/>
      <c r="N332" s="60"/>
      <c r="O332" s="63"/>
      <c r="P332" s="63"/>
      <c r="Q332" s="63"/>
      <c r="R332" s="63"/>
      <c r="S332" s="63"/>
      <c r="T332" s="63"/>
      <c r="U332" s="63"/>
      <c r="V332" s="63"/>
      <c r="W332" s="63"/>
      <c r="X332" s="63"/>
      <c r="Y332" s="63"/>
      <c r="Z332" s="63"/>
    </row>
    <row r="333" spans="1:26" ht="13.5" customHeight="1" x14ac:dyDescent="0.35">
      <c r="A333" s="60"/>
      <c r="B333" s="60"/>
      <c r="C333" s="63"/>
      <c r="D333" s="63"/>
      <c r="E333" s="63"/>
      <c r="F333" s="63"/>
      <c r="G333" s="63"/>
      <c r="H333" s="63"/>
      <c r="I333" s="63"/>
      <c r="J333" s="63"/>
      <c r="K333" s="63"/>
      <c r="L333" s="63"/>
      <c r="M333" s="122"/>
      <c r="N333" s="60"/>
      <c r="O333" s="63"/>
      <c r="P333" s="63"/>
      <c r="Q333" s="63"/>
      <c r="R333" s="63"/>
      <c r="S333" s="63"/>
      <c r="T333" s="63"/>
      <c r="U333" s="63"/>
      <c r="V333" s="63"/>
      <c r="W333" s="63"/>
      <c r="X333" s="63"/>
      <c r="Y333" s="63"/>
      <c r="Z333" s="63"/>
    </row>
    <row r="334" spans="1:26" ht="13.5" customHeight="1" x14ac:dyDescent="0.35">
      <c r="A334" s="60"/>
      <c r="B334" s="60"/>
      <c r="C334" s="63"/>
      <c r="D334" s="63"/>
      <c r="E334" s="63"/>
      <c r="F334" s="63"/>
      <c r="G334" s="63"/>
      <c r="H334" s="63"/>
      <c r="I334" s="63"/>
      <c r="J334" s="63"/>
      <c r="K334" s="63"/>
      <c r="L334" s="63"/>
      <c r="M334" s="122"/>
      <c r="N334" s="60"/>
      <c r="O334" s="63"/>
      <c r="P334" s="63"/>
      <c r="Q334" s="63"/>
      <c r="R334" s="63"/>
      <c r="S334" s="63"/>
      <c r="T334" s="63"/>
      <c r="U334" s="63"/>
      <c r="V334" s="63"/>
      <c r="W334" s="63"/>
      <c r="X334" s="63"/>
      <c r="Y334" s="63"/>
      <c r="Z334" s="63"/>
    </row>
    <row r="335" spans="1:26" ht="13.5" customHeight="1" x14ac:dyDescent="0.35">
      <c r="A335" s="60"/>
      <c r="B335" s="60"/>
      <c r="C335" s="63"/>
      <c r="D335" s="63"/>
      <c r="E335" s="63"/>
      <c r="F335" s="63"/>
      <c r="G335" s="63"/>
      <c r="H335" s="63"/>
      <c r="I335" s="63"/>
      <c r="J335" s="63"/>
      <c r="K335" s="63"/>
      <c r="L335" s="63"/>
      <c r="M335" s="122"/>
      <c r="N335" s="60"/>
      <c r="O335" s="63"/>
      <c r="P335" s="63"/>
      <c r="Q335" s="63"/>
      <c r="R335" s="63"/>
      <c r="S335" s="63"/>
      <c r="T335" s="63"/>
      <c r="U335" s="63"/>
      <c r="V335" s="63"/>
      <c r="W335" s="63"/>
      <c r="X335" s="63"/>
      <c r="Y335" s="63"/>
      <c r="Z335" s="63"/>
    </row>
    <row r="336" spans="1:26" ht="13.5" customHeight="1" x14ac:dyDescent="0.35">
      <c r="A336" s="60"/>
      <c r="B336" s="60"/>
      <c r="C336" s="63"/>
      <c r="D336" s="63"/>
      <c r="E336" s="63"/>
      <c r="F336" s="63"/>
      <c r="G336" s="63"/>
      <c r="H336" s="63"/>
      <c r="I336" s="63"/>
      <c r="J336" s="63"/>
      <c r="K336" s="63"/>
      <c r="L336" s="63"/>
      <c r="M336" s="122"/>
      <c r="N336" s="60"/>
      <c r="O336" s="63"/>
      <c r="P336" s="63"/>
      <c r="Q336" s="63"/>
      <c r="R336" s="63"/>
      <c r="S336" s="63"/>
      <c r="T336" s="63"/>
      <c r="U336" s="63"/>
      <c r="V336" s="63"/>
      <c r="W336" s="63"/>
      <c r="X336" s="63"/>
      <c r="Y336" s="63"/>
      <c r="Z336" s="63"/>
    </row>
    <row r="337" spans="1:26" ht="13.5" customHeight="1" x14ac:dyDescent="0.35">
      <c r="A337" s="60"/>
      <c r="B337" s="60"/>
      <c r="C337" s="63"/>
      <c r="D337" s="63"/>
      <c r="E337" s="63"/>
      <c r="F337" s="63"/>
      <c r="G337" s="63"/>
      <c r="H337" s="63"/>
      <c r="I337" s="63"/>
      <c r="J337" s="63"/>
      <c r="K337" s="63"/>
      <c r="L337" s="63"/>
      <c r="M337" s="122"/>
      <c r="N337" s="60"/>
      <c r="O337" s="63"/>
      <c r="P337" s="63"/>
      <c r="Q337" s="63"/>
      <c r="R337" s="63"/>
      <c r="S337" s="63"/>
      <c r="T337" s="63"/>
      <c r="U337" s="63"/>
      <c r="V337" s="63"/>
      <c r="W337" s="63"/>
      <c r="X337" s="63"/>
      <c r="Y337" s="63"/>
      <c r="Z337" s="63"/>
    </row>
    <row r="338" spans="1:26" ht="13.5" customHeight="1" x14ac:dyDescent="0.35">
      <c r="A338" s="60"/>
      <c r="B338" s="60"/>
      <c r="C338" s="63"/>
      <c r="D338" s="63"/>
      <c r="E338" s="63"/>
      <c r="F338" s="63"/>
      <c r="G338" s="63"/>
      <c r="H338" s="63"/>
      <c r="I338" s="63"/>
      <c r="J338" s="63"/>
      <c r="K338" s="63"/>
      <c r="L338" s="63"/>
      <c r="M338" s="122"/>
      <c r="N338" s="60"/>
      <c r="O338" s="63"/>
      <c r="P338" s="63"/>
      <c r="Q338" s="63"/>
      <c r="R338" s="63"/>
      <c r="S338" s="63"/>
      <c r="T338" s="63"/>
      <c r="U338" s="63"/>
      <c r="V338" s="63"/>
      <c r="W338" s="63"/>
      <c r="X338" s="63"/>
      <c r="Y338" s="63"/>
      <c r="Z338" s="63"/>
    </row>
    <row r="339" spans="1:26" ht="13.5" customHeight="1" x14ac:dyDescent="0.35">
      <c r="A339" s="60"/>
      <c r="B339" s="60"/>
      <c r="C339" s="63"/>
      <c r="D339" s="63"/>
      <c r="E339" s="63"/>
      <c r="F339" s="63"/>
      <c r="G339" s="63"/>
      <c r="H339" s="63"/>
      <c r="I339" s="63"/>
      <c r="J339" s="63"/>
      <c r="K339" s="63"/>
      <c r="L339" s="63"/>
      <c r="M339" s="122"/>
      <c r="N339" s="60"/>
      <c r="O339" s="63"/>
      <c r="P339" s="63"/>
      <c r="Q339" s="63"/>
      <c r="R339" s="63"/>
      <c r="S339" s="63"/>
      <c r="T339" s="63"/>
      <c r="U339" s="63"/>
      <c r="V339" s="63"/>
      <c r="W339" s="63"/>
      <c r="X339" s="63"/>
      <c r="Y339" s="63"/>
      <c r="Z339" s="63"/>
    </row>
    <row r="340" spans="1:26" ht="13.5" customHeight="1" x14ac:dyDescent="0.35">
      <c r="A340" s="60"/>
      <c r="B340" s="60"/>
      <c r="C340" s="63"/>
      <c r="D340" s="63"/>
      <c r="E340" s="63"/>
      <c r="F340" s="63"/>
      <c r="G340" s="63"/>
      <c r="H340" s="63"/>
      <c r="I340" s="63"/>
      <c r="J340" s="63"/>
      <c r="K340" s="63"/>
      <c r="L340" s="63"/>
      <c r="M340" s="122"/>
      <c r="N340" s="60"/>
      <c r="O340" s="63"/>
      <c r="P340" s="63"/>
      <c r="Q340" s="63"/>
      <c r="R340" s="63"/>
      <c r="S340" s="63"/>
      <c r="T340" s="63"/>
      <c r="U340" s="63"/>
      <c r="V340" s="63"/>
      <c r="W340" s="63"/>
      <c r="X340" s="63"/>
      <c r="Y340" s="63"/>
      <c r="Z340" s="63"/>
    </row>
    <row r="341" spans="1:26" ht="13.5" customHeight="1" x14ac:dyDescent="0.35">
      <c r="A341" s="60"/>
      <c r="B341" s="60"/>
      <c r="C341" s="63"/>
      <c r="D341" s="63"/>
      <c r="E341" s="63"/>
      <c r="F341" s="63"/>
      <c r="G341" s="63"/>
      <c r="H341" s="63"/>
      <c r="I341" s="63"/>
      <c r="J341" s="63"/>
      <c r="K341" s="63"/>
      <c r="L341" s="63"/>
      <c r="M341" s="122"/>
      <c r="N341" s="60"/>
      <c r="O341" s="63"/>
      <c r="P341" s="63"/>
      <c r="Q341" s="63"/>
      <c r="R341" s="63"/>
      <c r="S341" s="63"/>
      <c r="T341" s="63"/>
      <c r="U341" s="63"/>
      <c r="V341" s="63"/>
      <c r="W341" s="63"/>
      <c r="X341" s="63"/>
      <c r="Y341" s="63"/>
      <c r="Z341" s="63"/>
    </row>
    <row r="342" spans="1:26" ht="13.5" customHeight="1" x14ac:dyDescent="0.35">
      <c r="A342" s="60"/>
      <c r="B342" s="60"/>
      <c r="C342" s="63"/>
      <c r="D342" s="63"/>
      <c r="E342" s="63"/>
      <c r="F342" s="63"/>
      <c r="G342" s="63"/>
      <c r="H342" s="63"/>
      <c r="I342" s="63"/>
      <c r="J342" s="63"/>
      <c r="K342" s="63"/>
      <c r="L342" s="63"/>
      <c r="M342" s="122"/>
      <c r="N342" s="60"/>
      <c r="O342" s="63"/>
      <c r="P342" s="63"/>
      <c r="Q342" s="63"/>
      <c r="R342" s="63"/>
      <c r="S342" s="63"/>
      <c r="T342" s="63"/>
      <c r="U342" s="63"/>
      <c r="V342" s="63"/>
      <c r="W342" s="63"/>
      <c r="X342" s="63"/>
      <c r="Y342" s="63"/>
      <c r="Z342" s="63"/>
    </row>
    <row r="343" spans="1:26" ht="13.5" customHeight="1" x14ac:dyDescent="0.35">
      <c r="A343" s="60"/>
      <c r="B343" s="60"/>
      <c r="C343" s="63"/>
      <c r="D343" s="63"/>
      <c r="E343" s="63"/>
      <c r="F343" s="63"/>
      <c r="G343" s="63"/>
      <c r="H343" s="63"/>
      <c r="I343" s="63"/>
      <c r="J343" s="63"/>
      <c r="K343" s="63"/>
      <c r="L343" s="63"/>
      <c r="M343" s="122"/>
      <c r="N343" s="60"/>
      <c r="O343" s="63"/>
      <c r="P343" s="63"/>
      <c r="Q343" s="63"/>
      <c r="R343" s="63"/>
      <c r="S343" s="63"/>
      <c r="T343" s="63"/>
      <c r="U343" s="63"/>
      <c r="V343" s="63"/>
      <c r="W343" s="63"/>
      <c r="X343" s="63"/>
      <c r="Y343" s="63"/>
      <c r="Z343" s="63"/>
    </row>
    <row r="344" spans="1:26" ht="13.5" customHeight="1" x14ac:dyDescent="0.35">
      <c r="A344" s="60"/>
      <c r="B344" s="60"/>
      <c r="C344" s="63"/>
      <c r="D344" s="63"/>
      <c r="E344" s="63"/>
      <c r="F344" s="63"/>
      <c r="G344" s="63"/>
      <c r="H344" s="63"/>
      <c r="I344" s="63"/>
      <c r="J344" s="63"/>
      <c r="K344" s="63"/>
      <c r="L344" s="63"/>
      <c r="M344" s="122"/>
      <c r="N344" s="60"/>
      <c r="O344" s="63"/>
      <c r="P344" s="63"/>
      <c r="Q344" s="63"/>
      <c r="R344" s="63"/>
      <c r="S344" s="63"/>
      <c r="T344" s="63"/>
      <c r="U344" s="63"/>
      <c r="V344" s="63"/>
      <c r="W344" s="63"/>
      <c r="X344" s="63"/>
      <c r="Y344" s="63"/>
      <c r="Z344" s="63"/>
    </row>
    <row r="345" spans="1:26" ht="13.5" customHeight="1" x14ac:dyDescent="0.35">
      <c r="A345" s="60"/>
      <c r="B345" s="60"/>
      <c r="C345" s="63"/>
      <c r="D345" s="63"/>
      <c r="E345" s="63"/>
      <c r="F345" s="63"/>
      <c r="G345" s="63"/>
      <c r="H345" s="63"/>
      <c r="I345" s="63"/>
      <c r="J345" s="63"/>
      <c r="K345" s="63"/>
      <c r="L345" s="63"/>
      <c r="M345" s="122"/>
      <c r="N345" s="60"/>
      <c r="O345" s="63"/>
      <c r="P345" s="63"/>
      <c r="Q345" s="63"/>
      <c r="R345" s="63"/>
      <c r="S345" s="63"/>
      <c r="T345" s="63"/>
      <c r="U345" s="63"/>
      <c r="V345" s="63"/>
      <c r="W345" s="63"/>
      <c r="X345" s="63"/>
      <c r="Y345" s="63"/>
      <c r="Z345" s="63"/>
    </row>
    <row r="346" spans="1:26" ht="13.5" customHeight="1" x14ac:dyDescent="0.35">
      <c r="A346" s="60"/>
      <c r="B346" s="60"/>
      <c r="C346" s="63"/>
      <c r="D346" s="63"/>
      <c r="E346" s="63"/>
      <c r="F346" s="63"/>
      <c r="G346" s="63"/>
      <c r="H346" s="63"/>
      <c r="I346" s="63"/>
      <c r="J346" s="63"/>
      <c r="K346" s="63"/>
      <c r="L346" s="63"/>
      <c r="M346" s="122"/>
      <c r="N346" s="60"/>
      <c r="O346" s="63"/>
      <c r="P346" s="63"/>
      <c r="Q346" s="63"/>
      <c r="R346" s="63"/>
      <c r="S346" s="63"/>
      <c r="T346" s="63"/>
      <c r="U346" s="63"/>
      <c r="V346" s="63"/>
      <c r="W346" s="63"/>
      <c r="X346" s="63"/>
      <c r="Y346" s="63"/>
      <c r="Z346" s="63"/>
    </row>
    <row r="347" spans="1:26" ht="13.5" customHeight="1" x14ac:dyDescent="0.35">
      <c r="A347" s="60"/>
      <c r="B347" s="60"/>
      <c r="C347" s="63"/>
      <c r="D347" s="63"/>
      <c r="E347" s="63"/>
      <c r="F347" s="63"/>
      <c r="G347" s="63"/>
      <c r="H347" s="63"/>
      <c r="I347" s="63"/>
      <c r="J347" s="63"/>
      <c r="K347" s="63"/>
      <c r="L347" s="63"/>
      <c r="M347" s="122"/>
      <c r="N347" s="60"/>
      <c r="O347" s="63"/>
      <c r="P347" s="63"/>
      <c r="Q347" s="63"/>
      <c r="R347" s="63"/>
      <c r="S347" s="63"/>
      <c r="T347" s="63"/>
      <c r="U347" s="63"/>
      <c r="V347" s="63"/>
      <c r="W347" s="63"/>
      <c r="X347" s="63"/>
      <c r="Y347" s="63"/>
      <c r="Z347" s="63"/>
    </row>
    <row r="348" spans="1:26" ht="13.5" customHeight="1" x14ac:dyDescent="0.35">
      <c r="A348" s="60"/>
      <c r="B348" s="60"/>
      <c r="C348" s="63"/>
      <c r="D348" s="63"/>
      <c r="E348" s="63"/>
      <c r="F348" s="63"/>
      <c r="G348" s="63"/>
      <c r="H348" s="63"/>
      <c r="I348" s="63"/>
      <c r="J348" s="63"/>
      <c r="K348" s="63"/>
      <c r="L348" s="63"/>
      <c r="M348" s="122"/>
      <c r="N348" s="60"/>
      <c r="O348" s="63"/>
      <c r="P348" s="63"/>
      <c r="Q348" s="63"/>
      <c r="R348" s="63"/>
      <c r="S348" s="63"/>
      <c r="T348" s="63"/>
      <c r="U348" s="63"/>
      <c r="V348" s="63"/>
      <c r="W348" s="63"/>
      <c r="X348" s="63"/>
      <c r="Y348" s="63"/>
      <c r="Z348" s="63"/>
    </row>
    <row r="349" spans="1:26" ht="13.5" customHeight="1" x14ac:dyDescent="0.35">
      <c r="A349" s="60"/>
      <c r="B349" s="60"/>
      <c r="C349" s="63"/>
      <c r="D349" s="63"/>
      <c r="E349" s="63"/>
      <c r="F349" s="63"/>
      <c r="G349" s="63"/>
      <c r="H349" s="63"/>
      <c r="I349" s="63"/>
      <c r="J349" s="63"/>
      <c r="K349" s="63"/>
      <c r="L349" s="63"/>
      <c r="M349" s="122"/>
      <c r="N349" s="60"/>
      <c r="O349" s="63"/>
      <c r="P349" s="63"/>
      <c r="Q349" s="63"/>
      <c r="R349" s="63"/>
      <c r="S349" s="63"/>
      <c r="T349" s="63"/>
      <c r="U349" s="63"/>
      <c r="V349" s="63"/>
      <c r="W349" s="63"/>
      <c r="X349" s="63"/>
      <c r="Y349" s="63"/>
      <c r="Z349" s="63"/>
    </row>
    <row r="350" spans="1:26" ht="13.5" customHeight="1" x14ac:dyDescent="0.35">
      <c r="A350" s="60"/>
      <c r="B350" s="60"/>
      <c r="C350" s="63"/>
      <c r="D350" s="63"/>
      <c r="E350" s="63"/>
      <c r="F350" s="63"/>
      <c r="G350" s="63"/>
      <c r="H350" s="63"/>
      <c r="I350" s="63"/>
      <c r="J350" s="63"/>
      <c r="K350" s="63"/>
      <c r="L350" s="63"/>
      <c r="M350" s="122"/>
      <c r="N350" s="60"/>
      <c r="O350" s="63"/>
      <c r="P350" s="63"/>
      <c r="Q350" s="63"/>
      <c r="R350" s="63"/>
      <c r="S350" s="63"/>
      <c r="T350" s="63"/>
      <c r="U350" s="63"/>
      <c r="V350" s="63"/>
      <c r="W350" s="63"/>
      <c r="X350" s="63"/>
      <c r="Y350" s="63"/>
      <c r="Z350" s="63"/>
    </row>
    <row r="351" spans="1:26" ht="13.5" customHeight="1" x14ac:dyDescent="0.35">
      <c r="A351" s="60"/>
      <c r="B351" s="60"/>
      <c r="C351" s="63"/>
      <c r="D351" s="63"/>
      <c r="E351" s="63"/>
      <c r="F351" s="63"/>
      <c r="G351" s="63"/>
      <c r="H351" s="63"/>
      <c r="I351" s="63"/>
      <c r="J351" s="63"/>
      <c r="K351" s="63"/>
      <c r="L351" s="63"/>
      <c r="M351" s="122"/>
      <c r="N351" s="60"/>
      <c r="O351" s="63"/>
      <c r="P351" s="63"/>
      <c r="Q351" s="63"/>
      <c r="R351" s="63"/>
      <c r="S351" s="63"/>
      <c r="T351" s="63"/>
      <c r="U351" s="63"/>
      <c r="V351" s="63"/>
      <c r="W351" s="63"/>
      <c r="X351" s="63"/>
      <c r="Y351" s="63"/>
      <c r="Z351" s="63"/>
    </row>
    <row r="352" spans="1:26" ht="13.5" customHeight="1" x14ac:dyDescent="0.35">
      <c r="A352" s="60"/>
      <c r="B352" s="60"/>
      <c r="C352" s="63"/>
      <c r="D352" s="63"/>
      <c r="E352" s="63"/>
      <c r="F352" s="63"/>
      <c r="G352" s="63"/>
      <c r="H352" s="63"/>
      <c r="I352" s="63"/>
      <c r="J352" s="63"/>
      <c r="K352" s="63"/>
      <c r="L352" s="63"/>
      <c r="M352" s="122"/>
      <c r="N352" s="60"/>
      <c r="O352" s="63"/>
      <c r="P352" s="63"/>
      <c r="Q352" s="63"/>
      <c r="R352" s="63"/>
      <c r="S352" s="63"/>
      <c r="T352" s="63"/>
      <c r="U352" s="63"/>
      <c r="V352" s="63"/>
      <c r="W352" s="63"/>
      <c r="X352" s="63"/>
      <c r="Y352" s="63"/>
      <c r="Z352" s="63"/>
    </row>
    <row r="353" spans="1:26" ht="13.5" customHeight="1" x14ac:dyDescent="0.35">
      <c r="A353" s="60"/>
      <c r="B353" s="60"/>
      <c r="C353" s="63"/>
      <c r="D353" s="63"/>
      <c r="E353" s="63"/>
      <c r="F353" s="63"/>
      <c r="G353" s="63"/>
      <c r="H353" s="63"/>
      <c r="I353" s="63"/>
      <c r="J353" s="63"/>
      <c r="K353" s="63"/>
      <c r="L353" s="63"/>
      <c r="M353" s="122"/>
      <c r="N353" s="60"/>
      <c r="O353" s="63"/>
      <c r="P353" s="63"/>
      <c r="Q353" s="63"/>
      <c r="R353" s="63"/>
      <c r="S353" s="63"/>
      <c r="T353" s="63"/>
      <c r="U353" s="63"/>
      <c r="V353" s="63"/>
      <c r="W353" s="63"/>
      <c r="X353" s="63"/>
      <c r="Y353" s="63"/>
      <c r="Z353" s="63"/>
    </row>
    <row r="354" spans="1:26" ht="13.5" customHeight="1" x14ac:dyDescent="0.35">
      <c r="A354" s="60"/>
      <c r="B354" s="60"/>
      <c r="C354" s="63"/>
      <c r="D354" s="63"/>
      <c r="E354" s="63"/>
      <c r="F354" s="63"/>
      <c r="G354" s="63"/>
      <c r="H354" s="63"/>
      <c r="I354" s="63"/>
      <c r="J354" s="63"/>
      <c r="K354" s="63"/>
      <c r="L354" s="63"/>
      <c r="M354" s="122"/>
      <c r="N354" s="60"/>
      <c r="O354" s="63"/>
      <c r="P354" s="63"/>
      <c r="Q354" s="63"/>
      <c r="R354" s="63"/>
      <c r="S354" s="63"/>
      <c r="T354" s="63"/>
      <c r="U354" s="63"/>
      <c r="V354" s="63"/>
      <c r="W354" s="63"/>
      <c r="X354" s="63"/>
      <c r="Y354" s="63"/>
      <c r="Z354" s="63"/>
    </row>
    <row r="355" spans="1:26" ht="13.5" customHeight="1" x14ac:dyDescent="0.35">
      <c r="A355" s="60"/>
      <c r="B355" s="60"/>
      <c r="C355" s="63"/>
      <c r="D355" s="63"/>
      <c r="E355" s="63"/>
      <c r="F355" s="63"/>
      <c r="G355" s="63"/>
      <c r="H355" s="63"/>
      <c r="I355" s="63"/>
      <c r="J355" s="63"/>
      <c r="K355" s="63"/>
      <c r="L355" s="63"/>
      <c r="M355" s="122"/>
      <c r="N355" s="60"/>
      <c r="O355" s="63"/>
      <c r="P355" s="63"/>
      <c r="Q355" s="63"/>
      <c r="R355" s="63"/>
      <c r="S355" s="63"/>
      <c r="T355" s="63"/>
      <c r="U355" s="63"/>
      <c r="V355" s="63"/>
      <c r="W355" s="63"/>
      <c r="X355" s="63"/>
      <c r="Y355" s="63"/>
      <c r="Z355" s="63"/>
    </row>
    <row r="356" spans="1:26" ht="13.5" customHeight="1" x14ac:dyDescent="0.35">
      <c r="A356" s="60"/>
      <c r="B356" s="60"/>
      <c r="C356" s="63"/>
      <c r="D356" s="63"/>
      <c r="E356" s="63"/>
      <c r="F356" s="63"/>
      <c r="G356" s="63"/>
      <c r="H356" s="63"/>
      <c r="I356" s="63"/>
      <c r="J356" s="63"/>
      <c r="K356" s="63"/>
      <c r="L356" s="63"/>
      <c r="M356" s="122"/>
      <c r="N356" s="60"/>
      <c r="O356" s="63"/>
      <c r="P356" s="63"/>
      <c r="Q356" s="63"/>
      <c r="R356" s="63"/>
      <c r="S356" s="63"/>
      <c r="T356" s="63"/>
      <c r="U356" s="63"/>
      <c r="V356" s="63"/>
      <c r="W356" s="63"/>
      <c r="X356" s="63"/>
      <c r="Y356" s="63"/>
      <c r="Z356" s="63"/>
    </row>
    <row r="357" spans="1:26" ht="13.5" customHeight="1" x14ac:dyDescent="0.35">
      <c r="A357" s="60"/>
      <c r="B357" s="60"/>
      <c r="C357" s="63"/>
      <c r="D357" s="63"/>
      <c r="E357" s="63"/>
      <c r="F357" s="63"/>
      <c r="G357" s="63"/>
      <c r="H357" s="63"/>
      <c r="I357" s="63"/>
      <c r="J357" s="63"/>
      <c r="K357" s="63"/>
      <c r="L357" s="63"/>
      <c r="M357" s="122"/>
      <c r="N357" s="60"/>
      <c r="O357" s="63"/>
      <c r="P357" s="63"/>
      <c r="Q357" s="63"/>
      <c r="R357" s="63"/>
      <c r="S357" s="63"/>
      <c r="T357" s="63"/>
      <c r="U357" s="63"/>
      <c r="V357" s="63"/>
      <c r="W357" s="63"/>
      <c r="X357" s="63"/>
      <c r="Y357" s="63"/>
      <c r="Z357" s="63"/>
    </row>
    <row r="358" spans="1:26" ht="13.5" customHeight="1" x14ac:dyDescent="0.35">
      <c r="A358" s="60"/>
      <c r="B358" s="60"/>
      <c r="C358" s="63"/>
      <c r="D358" s="63"/>
      <c r="E358" s="63"/>
      <c r="F358" s="63"/>
      <c r="G358" s="63"/>
      <c r="H358" s="63"/>
      <c r="I358" s="63"/>
      <c r="J358" s="63"/>
      <c r="K358" s="63"/>
      <c r="L358" s="63"/>
      <c r="M358" s="122"/>
      <c r="N358" s="60"/>
      <c r="O358" s="63"/>
      <c r="P358" s="63"/>
      <c r="Q358" s="63"/>
      <c r="R358" s="63"/>
      <c r="S358" s="63"/>
      <c r="T358" s="63"/>
      <c r="U358" s="63"/>
      <c r="V358" s="63"/>
      <c r="W358" s="63"/>
      <c r="X358" s="63"/>
      <c r="Y358" s="63"/>
      <c r="Z358" s="63"/>
    </row>
    <row r="359" spans="1:26" ht="13.5" customHeight="1" x14ac:dyDescent="0.35">
      <c r="A359" s="60"/>
      <c r="B359" s="60"/>
      <c r="C359" s="63"/>
      <c r="D359" s="63"/>
      <c r="E359" s="63"/>
      <c r="F359" s="63"/>
      <c r="G359" s="63"/>
      <c r="H359" s="63"/>
      <c r="I359" s="63"/>
      <c r="J359" s="63"/>
      <c r="K359" s="63"/>
      <c r="L359" s="63"/>
      <c r="M359" s="122"/>
      <c r="N359" s="60"/>
      <c r="O359" s="63"/>
      <c r="P359" s="63"/>
      <c r="Q359" s="63"/>
      <c r="R359" s="63"/>
      <c r="S359" s="63"/>
      <c r="T359" s="63"/>
      <c r="U359" s="63"/>
      <c r="V359" s="63"/>
      <c r="W359" s="63"/>
      <c r="X359" s="63"/>
      <c r="Y359" s="63"/>
      <c r="Z359" s="63"/>
    </row>
    <row r="360" spans="1:26" ht="13.5" customHeight="1" x14ac:dyDescent="0.35">
      <c r="A360" s="60"/>
      <c r="B360" s="60"/>
      <c r="C360" s="63"/>
      <c r="D360" s="63"/>
      <c r="E360" s="63"/>
      <c r="F360" s="63"/>
      <c r="G360" s="63"/>
      <c r="H360" s="63"/>
      <c r="I360" s="63"/>
      <c r="J360" s="63"/>
      <c r="K360" s="63"/>
      <c r="L360" s="63"/>
      <c r="M360" s="122"/>
      <c r="N360" s="60"/>
      <c r="O360" s="63"/>
      <c r="P360" s="63"/>
      <c r="Q360" s="63"/>
      <c r="R360" s="63"/>
      <c r="S360" s="63"/>
      <c r="T360" s="63"/>
      <c r="U360" s="63"/>
      <c r="V360" s="63"/>
      <c r="W360" s="63"/>
      <c r="X360" s="63"/>
      <c r="Y360" s="63"/>
      <c r="Z360" s="63"/>
    </row>
    <row r="361" spans="1:26" ht="13.5" customHeight="1" x14ac:dyDescent="0.35">
      <c r="A361" s="60"/>
      <c r="B361" s="60"/>
      <c r="C361" s="63"/>
      <c r="D361" s="63"/>
      <c r="E361" s="63"/>
      <c r="F361" s="63"/>
      <c r="G361" s="63"/>
      <c r="H361" s="63"/>
      <c r="I361" s="63"/>
      <c r="J361" s="63"/>
      <c r="K361" s="63"/>
      <c r="L361" s="63"/>
      <c r="M361" s="122"/>
      <c r="N361" s="60"/>
      <c r="O361" s="63"/>
      <c r="P361" s="63"/>
      <c r="Q361" s="63"/>
      <c r="R361" s="63"/>
      <c r="S361" s="63"/>
      <c r="T361" s="63"/>
      <c r="U361" s="63"/>
      <c r="V361" s="63"/>
      <c r="W361" s="63"/>
      <c r="X361" s="63"/>
      <c r="Y361" s="63"/>
      <c r="Z361" s="63"/>
    </row>
    <row r="362" spans="1:26" ht="13.5" customHeight="1" x14ac:dyDescent="0.35">
      <c r="A362" s="60"/>
      <c r="B362" s="60"/>
      <c r="C362" s="63"/>
      <c r="D362" s="63"/>
      <c r="E362" s="63"/>
      <c r="F362" s="63"/>
      <c r="G362" s="63"/>
      <c r="H362" s="63"/>
      <c r="I362" s="63"/>
      <c r="J362" s="63"/>
      <c r="K362" s="63"/>
      <c r="L362" s="63"/>
      <c r="M362" s="122"/>
      <c r="N362" s="60"/>
      <c r="O362" s="63"/>
      <c r="P362" s="63"/>
      <c r="Q362" s="63"/>
      <c r="R362" s="63"/>
      <c r="S362" s="63"/>
      <c r="T362" s="63"/>
      <c r="U362" s="63"/>
      <c r="V362" s="63"/>
      <c r="W362" s="63"/>
      <c r="X362" s="63"/>
      <c r="Y362" s="63"/>
      <c r="Z362" s="63"/>
    </row>
    <row r="363" spans="1:26" ht="13.5" customHeight="1" x14ac:dyDescent="0.35">
      <c r="A363" s="60"/>
      <c r="B363" s="60"/>
      <c r="C363" s="63"/>
      <c r="D363" s="63"/>
      <c r="E363" s="63"/>
      <c r="F363" s="63"/>
      <c r="G363" s="63"/>
      <c r="H363" s="63"/>
      <c r="I363" s="63"/>
      <c r="J363" s="63"/>
      <c r="K363" s="63"/>
      <c r="L363" s="63"/>
      <c r="M363" s="122"/>
      <c r="N363" s="60"/>
      <c r="O363" s="63"/>
      <c r="P363" s="63"/>
      <c r="Q363" s="63"/>
      <c r="R363" s="63"/>
      <c r="S363" s="63"/>
      <c r="T363" s="63"/>
      <c r="U363" s="63"/>
      <c r="V363" s="63"/>
      <c r="W363" s="63"/>
      <c r="X363" s="63"/>
      <c r="Y363" s="63"/>
      <c r="Z363" s="63"/>
    </row>
    <row r="364" spans="1:26" ht="13.5" customHeight="1" x14ac:dyDescent="0.35">
      <c r="A364" s="60"/>
      <c r="B364" s="60"/>
      <c r="C364" s="63"/>
      <c r="D364" s="63"/>
      <c r="E364" s="63"/>
      <c r="F364" s="63"/>
      <c r="G364" s="63"/>
      <c r="H364" s="63"/>
      <c r="I364" s="63"/>
      <c r="J364" s="63"/>
      <c r="K364" s="63"/>
      <c r="L364" s="63"/>
      <c r="M364" s="122"/>
      <c r="N364" s="60"/>
      <c r="O364" s="63"/>
      <c r="P364" s="63"/>
      <c r="Q364" s="63"/>
      <c r="R364" s="63"/>
      <c r="S364" s="63"/>
      <c r="T364" s="63"/>
      <c r="U364" s="63"/>
      <c r="V364" s="63"/>
      <c r="W364" s="63"/>
      <c r="X364" s="63"/>
      <c r="Y364" s="63"/>
      <c r="Z364" s="63"/>
    </row>
    <row r="365" spans="1:26" ht="13.5" customHeight="1" x14ac:dyDescent="0.35">
      <c r="A365" s="60"/>
      <c r="B365" s="60"/>
      <c r="C365" s="63"/>
      <c r="D365" s="63"/>
      <c r="E365" s="63"/>
      <c r="F365" s="63"/>
      <c r="G365" s="63"/>
      <c r="H365" s="63"/>
      <c r="I365" s="63"/>
      <c r="J365" s="63"/>
      <c r="K365" s="63"/>
      <c r="L365" s="63"/>
      <c r="M365" s="122"/>
      <c r="N365" s="60"/>
      <c r="O365" s="63"/>
      <c r="P365" s="63"/>
      <c r="Q365" s="63"/>
      <c r="R365" s="63"/>
      <c r="S365" s="63"/>
      <c r="T365" s="63"/>
      <c r="U365" s="63"/>
      <c r="V365" s="63"/>
      <c r="W365" s="63"/>
      <c r="X365" s="63"/>
      <c r="Y365" s="63"/>
      <c r="Z365" s="63"/>
    </row>
    <row r="366" spans="1:26" ht="13.5" customHeight="1" x14ac:dyDescent="0.35">
      <c r="A366" s="60"/>
      <c r="B366" s="60"/>
      <c r="C366" s="63"/>
      <c r="D366" s="63"/>
      <c r="E366" s="63"/>
      <c r="F366" s="63"/>
      <c r="G366" s="63"/>
      <c r="H366" s="63"/>
      <c r="I366" s="63"/>
      <c r="J366" s="63"/>
      <c r="K366" s="63"/>
      <c r="L366" s="63"/>
      <c r="M366" s="122"/>
      <c r="N366" s="60"/>
      <c r="O366" s="63"/>
      <c r="P366" s="63"/>
      <c r="Q366" s="63"/>
      <c r="R366" s="63"/>
      <c r="S366" s="63"/>
      <c r="T366" s="63"/>
      <c r="U366" s="63"/>
      <c r="V366" s="63"/>
      <c r="W366" s="63"/>
      <c r="X366" s="63"/>
      <c r="Y366" s="63"/>
      <c r="Z366" s="63"/>
    </row>
    <row r="367" spans="1:26" ht="13.5" customHeight="1" x14ac:dyDescent="0.35">
      <c r="A367" s="60"/>
      <c r="B367" s="60"/>
      <c r="C367" s="63"/>
      <c r="D367" s="63"/>
      <c r="E367" s="63"/>
      <c r="F367" s="63"/>
      <c r="G367" s="63"/>
      <c r="H367" s="63"/>
      <c r="I367" s="63"/>
      <c r="J367" s="63"/>
      <c r="K367" s="63"/>
      <c r="L367" s="63"/>
      <c r="M367" s="122"/>
      <c r="N367" s="60"/>
      <c r="O367" s="63"/>
      <c r="P367" s="63"/>
      <c r="Q367" s="63"/>
      <c r="R367" s="63"/>
      <c r="S367" s="63"/>
      <c r="T367" s="63"/>
      <c r="U367" s="63"/>
      <c r="V367" s="63"/>
      <c r="W367" s="63"/>
      <c r="X367" s="63"/>
      <c r="Y367" s="63"/>
      <c r="Z367" s="63"/>
    </row>
    <row r="368" spans="1:26" ht="13.5" customHeight="1" x14ac:dyDescent="0.35">
      <c r="A368" s="60"/>
      <c r="B368" s="60"/>
      <c r="C368" s="63"/>
      <c r="D368" s="63"/>
      <c r="E368" s="63"/>
      <c r="F368" s="63"/>
      <c r="G368" s="63"/>
      <c r="H368" s="63"/>
      <c r="I368" s="63"/>
      <c r="J368" s="63"/>
      <c r="K368" s="63"/>
      <c r="L368" s="63"/>
      <c r="M368" s="122"/>
      <c r="N368" s="60"/>
      <c r="O368" s="63"/>
      <c r="P368" s="63"/>
      <c r="Q368" s="63"/>
      <c r="R368" s="63"/>
      <c r="S368" s="63"/>
      <c r="T368" s="63"/>
      <c r="U368" s="63"/>
      <c r="V368" s="63"/>
      <c r="W368" s="63"/>
      <c r="X368" s="63"/>
      <c r="Y368" s="63"/>
      <c r="Z368" s="63"/>
    </row>
    <row r="369" spans="1:26" ht="13.5" customHeight="1" x14ac:dyDescent="0.35">
      <c r="A369" s="60"/>
      <c r="B369" s="60"/>
      <c r="C369" s="63"/>
      <c r="D369" s="63"/>
      <c r="E369" s="63"/>
      <c r="F369" s="63"/>
      <c r="G369" s="63"/>
      <c r="H369" s="63"/>
      <c r="I369" s="63"/>
      <c r="J369" s="63"/>
      <c r="K369" s="63"/>
      <c r="L369" s="63"/>
      <c r="M369" s="122"/>
      <c r="N369" s="60"/>
      <c r="O369" s="63"/>
      <c r="P369" s="63"/>
      <c r="Q369" s="63"/>
      <c r="R369" s="63"/>
      <c r="S369" s="63"/>
      <c r="T369" s="63"/>
      <c r="U369" s="63"/>
      <c r="V369" s="63"/>
      <c r="W369" s="63"/>
      <c r="X369" s="63"/>
      <c r="Y369" s="63"/>
      <c r="Z369" s="63"/>
    </row>
    <row r="370" spans="1:26" ht="13.5" customHeight="1" x14ac:dyDescent="0.35">
      <c r="A370" s="60"/>
      <c r="B370" s="60"/>
      <c r="C370" s="63"/>
      <c r="D370" s="63"/>
      <c r="E370" s="63"/>
      <c r="F370" s="63"/>
      <c r="G370" s="63"/>
      <c r="H370" s="63"/>
      <c r="I370" s="63"/>
      <c r="J370" s="63"/>
      <c r="K370" s="63"/>
      <c r="L370" s="63"/>
      <c r="M370" s="122"/>
      <c r="N370" s="60"/>
      <c r="O370" s="63"/>
      <c r="P370" s="63"/>
      <c r="Q370" s="63"/>
      <c r="R370" s="63"/>
      <c r="S370" s="63"/>
      <c r="T370" s="63"/>
      <c r="U370" s="63"/>
      <c r="V370" s="63"/>
      <c r="W370" s="63"/>
      <c r="X370" s="63"/>
      <c r="Y370" s="63"/>
      <c r="Z370" s="63"/>
    </row>
    <row r="371" spans="1:26" ht="13.5" customHeight="1" x14ac:dyDescent="0.35">
      <c r="A371" s="60"/>
      <c r="B371" s="60"/>
      <c r="C371" s="63"/>
      <c r="D371" s="63"/>
      <c r="E371" s="63"/>
      <c r="F371" s="63"/>
      <c r="G371" s="63"/>
      <c r="H371" s="63"/>
      <c r="I371" s="63"/>
      <c r="J371" s="63"/>
      <c r="K371" s="63"/>
      <c r="L371" s="63"/>
      <c r="M371" s="122"/>
      <c r="N371" s="60"/>
      <c r="O371" s="63"/>
      <c r="P371" s="63"/>
      <c r="Q371" s="63"/>
      <c r="R371" s="63"/>
      <c r="S371" s="63"/>
      <c r="T371" s="63"/>
      <c r="U371" s="63"/>
      <c r="V371" s="63"/>
      <c r="W371" s="63"/>
      <c r="X371" s="63"/>
      <c r="Y371" s="63"/>
      <c r="Z371" s="63"/>
    </row>
    <row r="372" spans="1:26" ht="13.5" customHeight="1" x14ac:dyDescent="0.35">
      <c r="A372" s="60"/>
      <c r="B372" s="60"/>
      <c r="C372" s="63"/>
      <c r="D372" s="63"/>
      <c r="E372" s="63"/>
      <c r="F372" s="63"/>
      <c r="G372" s="63"/>
      <c r="H372" s="63"/>
      <c r="I372" s="63"/>
      <c r="J372" s="63"/>
      <c r="K372" s="63"/>
      <c r="L372" s="63"/>
      <c r="M372" s="122"/>
      <c r="N372" s="60"/>
      <c r="O372" s="63"/>
      <c r="P372" s="63"/>
      <c r="Q372" s="63"/>
      <c r="R372" s="63"/>
      <c r="S372" s="63"/>
      <c r="T372" s="63"/>
      <c r="U372" s="63"/>
      <c r="V372" s="63"/>
      <c r="W372" s="63"/>
      <c r="X372" s="63"/>
      <c r="Y372" s="63"/>
      <c r="Z372" s="63"/>
    </row>
    <row r="373" spans="1:26" ht="13.5" customHeight="1" x14ac:dyDescent="0.35">
      <c r="A373" s="60"/>
      <c r="B373" s="60"/>
      <c r="C373" s="63"/>
      <c r="D373" s="63"/>
      <c r="E373" s="63"/>
      <c r="F373" s="63"/>
      <c r="G373" s="63"/>
      <c r="H373" s="63"/>
      <c r="I373" s="63"/>
      <c r="J373" s="63"/>
      <c r="K373" s="63"/>
      <c r="L373" s="63"/>
      <c r="M373" s="122"/>
      <c r="N373" s="60"/>
      <c r="O373" s="63"/>
      <c r="P373" s="63"/>
      <c r="Q373" s="63"/>
      <c r="R373" s="63"/>
      <c r="S373" s="63"/>
      <c r="T373" s="63"/>
      <c r="U373" s="63"/>
      <c r="V373" s="63"/>
      <c r="W373" s="63"/>
      <c r="X373" s="63"/>
      <c r="Y373" s="63"/>
      <c r="Z373" s="63"/>
    </row>
    <row r="374" spans="1:26" ht="13.5" customHeight="1" x14ac:dyDescent="0.35">
      <c r="A374" s="60"/>
      <c r="B374" s="60"/>
      <c r="C374" s="63"/>
      <c r="D374" s="63"/>
      <c r="E374" s="63"/>
      <c r="F374" s="63"/>
      <c r="G374" s="63"/>
      <c r="H374" s="63"/>
      <c r="I374" s="63"/>
      <c r="J374" s="63"/>
      <c r="K374" s="63"/>
      <c r="L374" s="63"/>
      <c r="M374" s="122"/>
      <c r="N374" s="60"/>
      <c r="O374" s="63"/>
      <c r="P374" s="63"/>
      <c r="Q374" s="63"/>
      <c r="R374" s="63"/>
      <c r="S374" s="63"/>
      <c r="T374" s="63"/>
      <c r="U374" s="63"/>
      <c r="V374" s="63"/>
      <c r="W374" s="63"/>
      <c r="X374" s="63"/>
      <c r="Y374" s="63"/>
      <c r="Z374" s="63"/>
    </row>
    <row r="375" spans="1:26" ht="13.5" customHeight="1" x14ac:dyDescent="0.35">
      <c r="A375" s="60"/>
      <c r="B375" s="60"/>
      <c r="C375" s="63"/>
      <c r="D375" s="63"/>
      <c r="E375" s="63"/>
      <c r="F375" s="63"/>
      <c r="G375" s="63"/>
      <c r="H375" s="63"/>
      <c r="I375" s="63"/>
      <c r="J375" s="63"/>
      <c r="K375" s="63"/>
      <c r="L375" s="63"/>
      <c r="M375" s="122"/>
      <c r="N375" s="60"/>
      <c r="O375" s="63"/>
      <c r="P375" s="63"/>
      <c r="Q375" s="63"/>
      <c r="R375" s="63"/>
      <c r="S375" s="63"/>
      <c r="T375" s="63"/>
      <c r="U375" s="63"/>
      <c r="V375" s="63"/>
      <c r="W375" s="63"/>
      <c r="X375" s="63"/>
      <c r="Y375" s="63"/>
      <c r="Z375" s="63"/>
    </row>
    <row r="376" spans="1:26" ht="13.5" customHeight="1" x14ac:dyDescent="0.35">
      <c r="A376" s="60"/>
      <c r="B376" s="60"/>
      <c r="C376" s="63"/>
      <c r="D376" s="63"/>
      <c r="E376" s="63"/>
      <c r="F376" s="63"/>
      <c r="G376" s="63"/>
      <c r="H376" s="63"/>
      <c r="I376" s="63"/>
      <c r="J376" s="63"/>
      <c r="K376" s="63"/>
      <c r="L376" s="63"/>
      <c r="M376" s="122"/>
      <c r="N376" s="60"/>
      <c r="O376" s="63"/>
      <c r="P376" s="63"/>
      <c r="Q376" s="63"/>
      <c r="R376" s="63"/>
      <c r="S376" s="63"/>
      <c r="T376" s="63"/>
      <c r="U376" s="63"/>
      <c r="V376" s="63"/>
      <c r="W376" s="63"/>
      <c r="X376" s="63"/>
      <c r="Y376" s="63"/>
      <c r="Z376" s="63"/>
    </row>
    <row r="377" spans="1:26" ht="13.5" customHeight="1" x14ac:dyDescent="0.35">
      <c r="A377" s="60"/>
      <c r="B377" s="60"/>
      <c r="C377" s="63"/>
      <c r="D377" s="63"/>
      <c r="E377" s="63"/>
      <c r="F377" s="63"/>
      <c r="G377" s="63"/>
      <c r="H377" s="63"/>
      <c r="I377" s="63"/>
      <c r="J377" s="63"/>
      <c r="K377" s="63"/>
      <c r="L377" s="63"/>
      <c r="M377" s="122"/>
      <c r="N377" s="60"/>
      <c r="O377" s="63"/>
      <c r="P377" s="63"/>
      <c r="Q377" s="63"/>
      <c r="R377" s="63"/>
      <c r="S377" s="63"/>
      <c r="T377" s="63"/>
      <c r="U377" s="63"/>
      <c r="V377" s="63"/>
      <c r="W377" s="63"/>
      <c r="X377" s="63"/>
      <c r="Y377" s="63"/>
      <c r="Z377" s="63"/>
    </row>
    <row r="378" spans="1:26" ht="13.5" customHeight="1" x14ac:dyDescent="0.35">
      <c r="A378" s="60"/>
      <c r="B378" s="60"/>
      <c r="C378" s="63"/>
      <c r="D378" s="63"/>
      <c r="E378" s="63"/>
      <c r="F378" s="63"/>
      <c r="G378" s="63"/>
      <c r="H378" s="63"/>
      <c r="I378" s="63"/>
      <c r="J378" s="63"/>
      <c r="K378" s="63"/>
      <c r="L378" s="63"/>
      <c r="M378" s="122"/>
      <c r="N378" s="60"/>
      <c r="O378" s="63"/>
      <c r="P378" s="63"/>
      <c r="Q378" s="63"/>
      <c r="R378" s="63"/>
      <c r="S378" s="63"/>
      <c r="T378" s="63"/>
      <c r="U378" s="63"/>
      <c r="V378" s="63"/>
      <c r="W378" s="63"/>
      <c r="X378" s="63"/>
      <c r="Y378" s="63"/>
      <c r="Z378" s="63"/>
    </row>
    <row r="379" spans="1:26" ht="13.5" customHeight="1" x14ac:dyDescent="0.35">
      <c r="A379" s="60"/>
      <c r="B379" s="60"/>
      <c r="C379" s="63"/>
      <c r="D379" s="63"/>
      <c r="E379" s="63"/>
      <c r="F379" s="63"/>
      <c r="G379" s="63"/>
      <c r="H379" s="63"/>
      <c r="I379" s="63"/>
      <c r="J379" s="63"/>
      <c r="K379" s="63"/>
      <c r="L379" s="63"/>
      <c r="M379" s="122"/>
      <c r="N379" s="60"/>
      <c r="O379" s="63"/>
      <c r="P379" s="63"/>
      <c r="Q379" s="63"/>
      <c r="R379" s="63"/>
      <c r="S379" s="63"/>
      <c r="T379" s="63"/>
      <c r="U379" s="63"/>
      <c r="V379" s="63"/>
      <c r="W379" s="63"/>
      <c r="X379" s="63"/>
      <c r="Y379" s="63"/>
      <c r="Z379" s="63"/>
    </row>
    <row r="380" spans="1:26" ht="13.5" customHeight="1" x14ac:dyDescent="0.35">
      <c r="A380" s="60"/>
      <c r="B380" s="60"/>
      <c r="C380" s="63"/>
      <c r="D380" s="63"/>
      <c r="E380" s="63"/>
      <c r="F380" s="63"/>
      <c r="G380" s="63"/>
      <c r="H380" s="63"/>
      <c r="I380" s="63"/>
      <c r="J380" s="63"/>
      <c r="K380" s="63"/>
      <c r="L380" s="63"/>
      <c r="M380" s="122"/>
      <c r="N380" s="60"/>
      <c r="O380" s="63"/>
      <c r="P380" s="63"/>
      <c r="Q380" s="63"/>
      <c r="R380" s="63"/>
      <c r="S380" s="63"/>
      <c r="T380" s="63"/>
      <c r="U380" s="63"/>
      <c r="V380" s="63"/>
      <c r="W380" s="63"/>
      <c r="X380" s="63"/>
      <c r="Y380" s="63"/>
      <c r="Z380" s="63"/>
    </row>
    <row r="381" spans="1:26" ht="13.5" customHeight="1" x14ac:dyDescent="0.35">
      <c r="A381" s="60"/>
      <c r="B381" s="60"/>
      <c r="C381" s="63"/>
      <c r="D381" s="63"/>
      <c r="E381" s="63"/>
      <c r="F381" s="63"/>
      <c r="G381" s="63"/>
      <c r="H381" s="63"/>
      <c r="I381" s="63"/>
      <c r="J381" s="63"/>
      <c r="K381" s="63"/>
      <c r="L381" s="63"/>
      <c r="M381" s="122"/>
      <c r="N381" s="60"/>
      <c r="O381" s="63"/>
      <c r="P381" s="63"/>
      <c r="Q381" s="63"/>
      <c r="R381" s="63"/>
      <c r="S381" s="63"/>
      <c r="T381" s="63"/>
      <c r="U381" s="63"/>
      <c r="V381" s="63"/>
      <c r="W381" s="63"/>
      <c r="X381" s="63"/>
      <c r="Y381" s="63"/>
      <c r="Z381" s="63"/>
    </row>
    <row r="382" spans="1:26" ht="13.5" customHeight="1" x14ac:dyDescent="0.35">
      <c r="A382" s="60"/>
      <c r="B382" s="60"/>
      <c r="C382" s="63"/>
      <c r="D382" s="63"/>
      <c r="E382" s="63"/>
      <c r="F382" s="63"/>
      <c r="G382" s="63"/>
      <c r="H382" s="63"/>
      <c r="I382" s="63"/>
      <c r="J382" s="63"/>
      <c r="K382" s="63"/>
      <c r="L382" s="63"/>
      <c r="M382" s="122"/>
      <c r="N382" s="60"/>
      <c r="O382" s="63"/>
      <c r="P382" s="63"/>
      <c r="Q382" s="63"/>
      <c r="R382" s="63"/>
      <c r="S382" s="63"/>
      <c r="T382" s="63"/>
      <c r="U382" s="63"/>
      <c r="V382" s="63"/>
      <c r="W382" s="63"/>
      <c r="X382" s="63"/>
      <c r="Y382" s="63"/>
      <c r="Z382" s="63"/>
    </row>
    <row r="383" spans="1:26" ht="13.5" customHeight="1" x14ac:dyDescent="0.35">
      <c r="A383" s="60"/>
      <c r="B383" s="60"/>
      <c r="C383" s="63"/>
      <c r="D383" s="63"/>
      <c r="E383" s="63"/>
      <c r="F383" s="63"/>
      <c r="G383" s="63"/>
      <c r="H383" s="63"/>
      <c r="I383" s="63"/>
      <c r="J383" s="63"/>
      <c r="K383" s="63"/>
      <c r="L383" s="63"/>
      <c r="M383" s="122"/>
      <c r="N383" s="60"/>
      <c r="O383" s="63"/>
      <c r="P383" s="63"/>
      <c r="Q383" s="63"/>
      <c r="R383" s="63"/>
      <c r="S383" s="63"/>
      <c r="T383" s="63"/>
      <c r="U383" s="63"/>
      <c r="V383" s="63"/>
      <c r="W383" s="63"/>
      <c r="X383" s="63"/>
      <c r="Y383" s="63"/>
      <c r="Z383" s="63"/>
    </row>
    <row r="384" spans="1:26" ht="13.5" customHeight="1" x14ac:dyDescent="0.35">
      <c r="A384" s="60"/>
      <c r="B384" s="60"/>
      <c r="C384" s="63"/>
      <c r="D384" s="63"/>
      <c r="E384" s="63"/>
      <c r="F384" s="63"/>
      <c r="G384" s="63"/>
      <c r="H384" s="63"/>
      <c r="I384" s="63"/>
      <c r="J384" s="63"/>
      <c r="K384" s="63"/>
      <c r="L384" s="63"/>
      <c r="M384" s="122"/>
      <c r="N384" s="60"/>
      <c r="O384" s="63"/>
      <c r="P384" s="63"/>
      <c r="Q384" s="63"/>
      <c r="R384" s="63"/>
      <c r="S384" s="63"/>
      <c r="T384" s="63"/>
      <c r="U384" s="63"/>
      <c r="V384" s="63"/>
      <c r="W384" s="63"/>
      <c r="X384" s="63"/>
      <c r="Y384" s="63"/>
      <c r="Z384" s="63"/>
    </row>
    <row r="385" spans="1:26" ht="13.5" customHeight="1" x14ac:dyDescent="0.35">
      <c r="A385" s="60"/>
      <c r="B385" s="60"/>
      <c r="C385" s="63"/>
      <c r="D385" s="63"/>
      <c r="E385" s="63"/>
      <c r="F385" s="63"/>
      <c r="G385" s="63"/>
      <c r="H385" s="63"/>
      <c r="I385" s="63"/>
      <c r="J385" s="63"/>
      <c r="K385" s="63"/>
      <c r="L385" s="63"/>
      <c r="M385" s="122"/>
      <c r="N385" s="60"/>
      <c r="O385" s="63"/>
      <c r="P385" s="63"/>
      <c r="Q385" s="63"/>
      <c r="R385" s="63"/>
      <c r="S385" s="63"/>
      <c r="T385" s="63"/>
      <c r="U385" s="63"/>
      <c r="V385" s="63"/>
      <c r="W385" s="63"/>
      <c r="X385" s="63"/>
      <c r="Y385" s="63"/>
      <c r="Z385" s="63"/>
    </row>
    <row r="386" spans="1:26" ht="13.5" customHeight="1" x14ac:dyDescent="0.35">
      <c r="A386" s="60"/>
      <c r="B386" s="60"/>
      <c r="C386" s="63"/>
      <c r="D386" s="63"/>
      <c r="E386" s="63"/>
      <c r="F386" s="63"/>
      <c r="G386" s="63"/>
      <c r="H386" s="63"/>
      <c r="I386" s="63"/>
      <c r="J386" s="63"/>
      <c r="K386" s="63"/>
      <c r="L386" s="63"/>
      <c r="M386" s="122"/>
      <c r="N386" s="60"/>
      <c r="O386" s="63"/>
      <c r="P386" s="63"/>
      <c r="Q386" s="63"/>
      <c r="R386" s="63"/>
      <c r="S386" s="63"/>
      <c r="T386" s="63"/>
      <c r="U386" s="63"/>
      <c r="V386" s="63"/>
      <c r="W386" s="63"/>
      <c r="X386" s="63"/>
      <c r="Y386" s="63"/>
      <c r="Z386" s="63"/>
    </row>
    <row r="387" spans="1:26" ht="13.5" customHeight="1" x14ac:dyDescent="0.35">
      <c r="A387" s="60"/>
      <c r="B387" s="60"/>
      <c r="C387" s="63"/>
      <c r="D387" s="63"/>
      <c r="E387" s="63"/>
      <c r="F387" s="63"/>
      <c r="G387" s="63"/>
      <c r="H387" s="63"/>
      <c r="I387" s="63"/>
      <c r="J387" s="63"/>
      <c r="K387" s="63"/>
      <c r="L387" s="63"/>
      <c r="M387" s="122"/>
      <c r="N387" s="60"/>
      <c r="O387" s="63"/>
      <c r="P387" s="63"/>
      <c r="Q387" s="63"/>
      <c r="R387" s="63"/>
      <c r="S387" s="63"/>
      <c r="T387" s="63"/>
      <c r="U387" s="63"/>
      <c r="V387" s="63"/>
      <c r="W387" s="63"/>
      <c r="X387" s="63"/>
      <c r="Y387" s="63"/>
      <c r="Z387" s="63"/>
    </row>
    <row r="388" spans="1:26" ht="13.5" customHeight="1" x14ac:dyDescent="0.35">
      <c r="A388" s="60"/>
      <c r="B388" s="60"/>
      <c r="C388" s="63"/>
      <c r="D388" s="63"/>
      <c r="E388" s="63"/>
      <c r="F388" s="63"/>
      <c r="G388" s="63"/>
      <c r="H388" s="63"/>
      <c r="I388" s="63"/>
      <c r="J388" s="63"/>
      <c r="K388" s="63"/>
      <c r="L388" s="63"/>
      <c r="M388" s="122"/>
      <c r="N388" s="60"/>
      <c r="O388" s="63"/>
      <c r="P388" s="63"/>
      <c r="Q388" s="63"/>
      <c r="R388" s="63"/>
      <c r="S388" s="63"/>
      <c r="T388" s="63"/>
      <c r="U388" s="63"/>
      <c r="V388" s="63"/>
      <c r="W388" s="63"/>
      <c r="X388" s="63"/>
      <c r="Y388" s="63"/>
      <c r="Z388" s="63"/>
    </row>
    <row r="389" spans="1:26" ht="13.5" customHeight="1" x14ac:dyDescent="0.35">
      <c r="A389" s="60"/>
      <c r="B389" s="60"/>
      <c r="C389" s="63"/>
      <c r="D389" s="63"/>
      <c r="E389" s="63"/>
      <c r="F389" s="63"/>
      <c r="G389" s="63"/>
      <c r="H389" s="63"/>
      <c r="I389" s="63"/>
      <c r="J389" s="63"/>
      <c r="K389" s="63"/>
      <c r="L389" s="63"/>
      <c r="M389" s="122"/>
      <c r="N389" s="60"/>
      <c r="O389" s="63"/>
      <c r="P389" s="63"/>
      <c r="Q389" s="63"/>
      <c r="R389" s="63"/>
      <c r="S389" s="63"/>
      <c r="T389" s="63"/>
      <c r="U389" s="63"/>
      <c r="V389" s="63"/>
      <c r="W389" s="63"/>
      <c r="X389" s="63"/>
      <c r="Y389" s="63"/>
      <c r="Z389" s="63"/>
    </row>
    <row r="390" spans="1:26" ht="13.5" customHeight="1" x14ac:dyDescent="0.35">
      <c r="A390" s="60"/>
      <c r="B390" s="60"/>
      <c r="C390" s="63"/>
      <c r="D390" s="63"/>
      <c r="E390" s="63"/>
      <c r="F390" s="63"/>
      <c r="G390" s="63"/>
      <c r="H390" s="63"/>
      <c r="I390" s="63"/>
      <c r="J390" s="63"/>
      <c r="K390" s="63"/>
      <c r="L390" s="63"/>
      <c r="M390" s="122"/>
      <c r="N390" s="60"/>
      <c r="O390" s="63"/>
      <c r="P390" s="63"/>
      <c r="Q390" s="63"/>
      <c r="R390" s="63"/>
      <c r="S390" s="63"/>
      <c r="T390" s="63"/>
      <c r="U390" s="63"/>
      <c r="V390" s="63"/>
      <c r="W390" s="63"/>
      <c r="X390" s="63"/>
      <c r="Y390" s="63"/>
      <c r="Z390" s="63"/>
    </row>
    <row r="391" spans="1:26" ht="13.5" customHeight="1" x14ac:dyDescent="0.35">
      <c r="A391" s="60"/>
      <c r="B391" s="60"/>
      <c r="C391" s="63"/>
      <c r="D391" s="63"/>
      <c r="E391" s="63"/>
      <c r="F391" s="63"/>
      <c r="G391" s="63"/>
      <c r="H391" s="63"/>
      <c r="I391" s="63"/>
      <c r="J391" s="63"/>
      <c r="K391" s="63"/>
      <c r="L391" s="63"/>
      <c r="M391" s="122"/>
      <c r="N391" s="60"/>
      <c r="O391" s="63"/>
      <c r="P391" s="63"/>
      <c r="Q391" s="63"/>
      <c r="R391" s="63"/>
      <c r="S391" s="63"/>
      <c r="T391" s="63"/>
      <c r="U391" s="63"/>
      <c r="V391" s="63"/>
      <c r="W391" s="63"/>
      <c r="X391" s="63"/>
      <c r="Y391" s="63"/>
      <c r="Z391" s="63"/>
    </row>
    <row r="392" spans="1:26" ht="13.5" customHeight="1" x14ac:dyDescent="0.35">
      <c r="A392" s="60"/>
      <c r="B392" s="60"/>
      <c r="C392" s="63"/>
      <c r="D392" s="63"/>
      <c r="E392" s="63"/>
      <c r="F392" s="63"/>
      <c r="G392" s="63"/>
      <c r="H392" s="63"/>
      <c r="I392" s="63"/>
      <c r="J392" s="63"/>
      <c r="K392" s="63"/>
      <c r="L392" s="63"/>
      <c r="M392" s="122"/>
      <c r="N392" s="60"/>
      <c r="O392" s="63"/>
      <c r="P392" s="63"/>
      <c r="Q392" s="63"/>
      <c r="R392" s="63"/>
      <c r="S392" s="63"/>
      <c r="T392" s="63"/>
      <c r="U392" s="63"/>
      <c r="V392" s="63"/>
      <c r="W392" s="63"/>
      <c r="X392" s="63"/>
      <c r="Y392" s="63"/>
      <c r="Z392" s="63"/>
    </row>
    <row r="393" spans="1:26" ht="13.5" customHeight="1" x14ac:dyDescent="0.35">
      <c r="A393" s="60"/>
      <c r="B393" s="60"/>
      <c r="C393" s="63"/>
      <c r="D393" s="63"/>
      <c r="E393" s="63"/>
      <c r="F393" s="63"/>
      <c r="G393" s="63"/>
      <c r="H393" s="63"/>
      <c r="I393" s="63"/>
      <c r="J393" s="63"/>
      <c r="K393" s="63"/>
      <c r="L393" s="63"/>
      <c r="M393" s="122"/>
      <c r="N393" s="60"/>
      <c r="O393" s="63"/>
      <c r="P393" s="63"/>
      <c r="Q393" s="63"/>
      <c r="R393" s="63"/>
      <c r="S393" s="63"/>
      <c r="T393" s="63"/>
      <c r="U393" s="63"/>
      <c r="V393" s="63"/>
      <c r="W393" s="63"/>
      <c r="X393" s="63"/>
      <c r="Y393" s="63"/>
      <c r="Z393" s="63"/>
    </row>
    <row r="394" spans="1:26" ht="13.5" customHeight="1" x14ac:dyDescent="0.35">
      <c r="A394" s="60"/>
      <c r="B394" s="60"/>
      <c r="C394" s="63"/>
      <c r="D394" s="63"/>
      <c r="E394" s="63"/>
      <c r="F394" s="63"/>
      <c r="G394" s="63"/>
      <c r="H394" s="63"/>
      <c r="I394" s="63"/>
      <c r="J394" s="63"/>
      <c r="K394" s="63"/>
      <c r="L394" s="63"/>
      <c r="M394" s="122"/>
      <c r="N394" s="60"/>
      <c r="O394" s="63"/>
      <c r="P394" s="63"/>
      <c r="Q394" s="63"/>
      <c r="R394" s="63"/>
      <c r="S394" s="63"/>
      <c r="T394" s="63"/>
      <c r="U394" s="63"/>
      <c r="V394" s="63"/>
      <c r="W394" s="63"/>
      <c r="X394" s="63"/>
      <c r="Y394" s="63"/>
      <c r="Z394" s="63"/>
    </row>
    <row r="395" spans="1:26" ht="13.5" customHeight="1" x14ac:dyDescent="0.35">
      <c r="A395" s="60"/>
      <c r="B395" s="60"/>
      <c r="C395" s="63"/>
      <c r="D395" s="63"/>
      <c r="E395" s="63"/>
      <c r="F395" s="63"/>
      <c r="G395" s="63"/>
      <c r="H395" s="63"/>
      <c r="I395" s="63"/>
      <c r="J395" s="63"/>
      <c r="K395" s="63"/>
      <c r="L395" s="63"/>
      <c r="M395" s="122"/>
      <c r="N395" s="60"/>
      <c r="O395" s="63"/>
      <c r="P395" s="63"/>
      <c r="Q395" s="63"/>
      <c r="R395" s="63"/>
      <c r="S395" s="63"/>
      <c r="T395" s="63"/>
      <c r="U395" s="63"/>
      <c r="V395" s="63"/>
      <c r="W395" s="63"/>
      <c r="X395" s="63"/>
      <c r="Y395" s="63"/>
      <c r="Z395" s="63"/>
    </row>
    <row r="396" spans="1:26" ht="13.5" customHeight="1" x14ac:dyDescent="0.35">
      <c r="A396" s="60"/>
      <c r="B396" s="60"/>
      <c r="C396" s="63"/>
      <c r="D396" s="63"/>
      <c r="E396" s="63"/>
      <c r="F396" s="63"/>
      <c r="G396" s="63"/>
      <c r="H396" s="63"/>
      <c r="I396" s="63"/>
      <c r="J396" s="63"/>
      <c r="K396" s="63"/>
      <c r="L396" s="63"/>
      <c r="M396" s="122"/>
      <c r="N396" s="60"/>
      <c r="O396" s="63"/>
      <c r="P396" s="63"/>
      <c r="Q396" s="63"/>
      <c r="R396" s="63"/>
      <c r="S396" s="63"/>
      <c r="T396" s="63"/>
      <c r="U396" s="63"/>
      <c r="V396" s="63"/>
      <c r="W396" s="63"/>
      <c r="X396" s="63"/>
      <c r="Y396" s="63"/>
      <c r="Z396" s="63"/>
    </row>
    <row r="397" spans="1:26" ht="13.5" customHeight="1" x14ac:dyDescent="0.35">
      <c r="A397" s="60"/>
      <c r="B397" s="60"/>
      <c r="C397" s="63"/>
      <c r="D397" s="63"/>
      <c r="E397" s="63"/>
      <c r="F397" s="63"/>
      <c r="G397" s="63"/>
      <c r="H397" s="63"/>
      <c r="I397" s="63"/>
      <c r="J397" s="63"/>
      <c r="K397" s="63"/>
      <c r="L397" s="63"/>
      <c r="M397" s="122"/>
      <c r="N397" s="60"/>
      <c r="O397" s="63"/>
      <c r="P397" s="63"/>
      <c r="Q397" s="63"/>
      <c r="R397" s="63"/>
      <c r="S397" s="63"/>
      <c r="T397" s="63"/>
      <c r="U397" s="63"/>
      <c r="V397" s="63"/>
      <c r="W397" s="63"/>
      <c r="X397" s="63"/>
      <c r="Y397" s="63"/>
      <c r="Z397" s="63"/>
    </row>
    <row r="398" spans="1:26" ht="13.5" customHeight="1" x14ac:dyDescent="0.35">
      <c r="A398" s="60"/>
      <c r="B398" s="60"/>
      <c r="C398" s="63"/>
      <c r="D398" s="63"/>
      <c r="E398" s="63"/>
      <c r="F398" s="63"/>
      <c r="G398" s="63"/>
      <c r="H398" s="63"/>
      <c r="I398" s="63"/>
      <c r="J398" s="63"/>
      <c r="K398" s="63"/>
      <c r="L398" s="63"/>
      <c r="M398" s="122"/>
      <c r="N398" s="60"/>
      <c r="O398" s="63"/>
      <c r="P398" s="63"/>
      <c r="Q398" s="63"/>
      <c r="R398" s="63"/>
      <c r="S398" s="63"/>
      <c r="T398" s="63"/>
      <c r="U398" s="63"/>
      <c r="V398" s="63"/>
      <c r="W398" s="63"/>
      <c r="X398" s="63"/>
      <c r="Y398" s="63"/>
      <c r="Z398" s="63"/>
    </row>
    <row r="399" spans="1:26" ht="13.5" customHeight="1" x14ac:dyDescent="0.35">
      <c r="A399" s="60"/>
      <c r="B399" s="60"/>
      <c r="C399" s="63"/>
      <c r="D399" s="63"/>
      <c r="E399" s="63"/>
      <c r="F399" s="63"/>
      <c r="G399" s="63"/>
      <c r="H399" s="63"/>
      <c r="I399" s="63"/>
      <c r="J399" s="63"/>
      <c r="K399" s="63"/>
      <c r="L399" s="63"/>
      <c r="M399" s="122"/>
      <c r="N399" s="60"/>
      <c r="O399" s="63"/>
      <c r="P399" s="63"/>
      <c r="Q399" s="63"/>
      <c r="R399" s="63"/>
      <c r="S399" s="63"/>
      <c r="T399" s="63"/>
      <c r="U399" s="63"/>
      <c r="V399" s="63"/>
      <c r="W399" s="63"/>
      <c r="X399" s="63"/>
      <c r="Y399" s="63"/>
      <c r="Z399" s="63"/>
    </row>
    <row r="400" spans="1:26" ht="13.5" customHeight="1" x14ac:dyDescent="0.35">
      <c r="A400" s="60"/>
      <c r="B400" s="60"/>
      <c r="C400" s="63"/>
      <c r="D400" s="63"/>
      <c r="E400" s="63"/>
      <c r="F400" s="63"/>
      <c r="G400" s="63"/>
      <c r="H400" s="63"/>
      <c r="I400" s="63"/>
      <c r="J400" s="63"/>
      <c r="K400" s="63"/>
      <c r="L400" s="63"/>
      <c r="M400" s="122"/>
      <c r="N400" s="60"/>
      <c r="O400" s="63"/>
      <c r="P400" s="63"/>
      <c r="Q400" s="63"/>
      <c r="R400" s="63"/>
      <c r="S400" s="63"/>
      <c r="T400" s="63"/>
      <c r="U400" s="63"/>
      <c r="V400" s="63"/>
      <c r="W400" s="63"/>
      <c r="X400" s="63"/>
      <c r="Y400" s="63"/>
      <c r="Z400" s="63"/>
    </row>
    <row r="401" spans="1:26" ht="13.5" customHeight="1" x14ac:dyDescent="0.35">
      <c r="A401" s="60"/>
      <c r="B401" s="60"/>
      <c r="C401" s="63"/>
      <c r="D401" s="63"/>
      <c r="E401" s="63"/>
      <c r="F401" s="63"/>
      <c r="G401" s="63"/>
      <c r="H401" s="63"/>
      <c r="I401" s="63"/>
      <c r="J401" s="63"/>
      <c r="K401" s="63"/>
      <c r="L401" s="63"/>
      <c r="M401" s="122"/>
      <c r="N401" s="60"/>
      <c r="O401" s="63"/>
      <c r="P401" s="63"/>
      <c r="Q401" s="63"/>
      <c r="R401" s="63"/>
      <c r="S401" s="63"/>
      <c r="T401" s="63"/>
      <c r="U401" s="63"/>
      <c r="V401" s="63"/>
      <c r="W401" s="63"/>
      <c r="X401" s="63"/>
      <c r="Y401" s="63"/>
      <c r="Z401" s="63"/>
    </row>
    <row r="402" spans="1:26" ht="13.5" customHeight="1" x14ac:dyDescent="0.35">
      <c r="A402" s="60"/>
      <c r="B402" s="60"/>
      <c r="C402" s="63"/>
      <c r="D402" s="63"/>
      <c r="E402" s="63"/>
      <c r="F402" s="63"/>
      <c r="G402" s="63"/>
      <c r="H402" s="63"/>
      <c r="I402" s="63"/>
      <c r="J402" s="63"/>
      <c r="K402" s="63"/>
      <c r="L402" s="63"/>
      <c r="M402" s="122"/>
      <c r="N402" s="60"/>
      <c r="O402" s="63"/>
      <c r="P402" s="63"/>
      <c r="Q402" s="63"/>
      <c r="R402" s="63"/>
      <c r="S402" s="63"/>
      <c r="T402" s="63"/>
      <c r="U402" s="63"/>
      <c r="V402" s="63"/>
      <c r="W402" s="63"/>
      <c r="X402" s="63"/>
      <c r="Y402" s="63"/>
      <c r="Z402" s="63"/>
    </row>
    <row r="403" spans="1:26" ht="13.5" customHeight="1" x14ac:dyDescent="0.35">
      <c r="A403" s="60"/>
      <c r="B403" s="60"/>
      <c r="C403" s="63"/>
      <c r="D403" s="63"/>
      <c r="E403" s="63"/>
      <c r="F403" s="63"/>
      <c r="G403" s="63"/>
      <c r="H403" s="63"/>
      <c r="I403" s="63"/>
      <c r="J403" s="63"/>
      <c r="K403" s="63"/>
      <c r="L403" s="63"/>
      <c r="M403" s="122"/>
      <c r="N403" s="60"/>
      <c r="O403" s="63"/>
      <c r="P403" s="63"/>
      <c r="Q403" s="63"/>
      <c r="R403" s="63"/>
      <c r="S403" s="63"/>
      <c r="T403" s="63"/>
      <c r="U403" s="63"/>
      <c r="V403" s="63"/>
      <c r="W403" s="63"/>
      <c r="X403" s="63"/>
      <c r="Y403" s="63"/>
      <c r="Z403" s="63"/>
    </row>
    <row r="404" spans="1:26" ht="13.5" customHeight="1" x14ac:dyDescent="0.35">
      <c r="A404" s="60"/>
      <c r="B404" s="60"/>
      <c r="C404" s="63"/>
      <c r="D404" s="63"/>
      <c r="E404" s="63"/>
      <c r="F404" s="63"/>
      <c r="G404" s="63"/>
      <c r="H404" s="63"/>
      <c r="I404" s="63"/>
      <c r="J404" s="63"/>
      <c r="K404" s="63"/>
      <c r="L404" s="63"/>
      <c r="M404" s="122"/>
      <c r="N404" s="60"/>
      <c r="O404" s="63"/>
      <c r="P404" s="63"/>
      <c r="Q404" s="63"/>
      <c r="R404" s="63"/>
      <c r="S404" s="63"/>
      <c r="T404" s="63"/>
      <c r="U404" s="63"/>
      <c r="V404" s="63"/>
      <c r="W404" s="63"/>
      <c r="X404" s="63"/>
      <c r="Y404" s="63"/>
      <c r="Z404" s="63"/>
    </row>
    <row r="405" spans="1:26" ht="13.5" customHeight="1" x14ac:dyDescent="0.35">
      <c r="A405" s="60"/>
      <c r="B405" s="60"/>
      <c r="C405" s="63"/>
      <c r="D405" s="63"/>
      <c r="E405" s="63"/>
      <c r="F405" s="63"/>
      <c r="G405" s="63"/>
      <c r="H405" s="63"/>
      <c r="I405" s="63"/>
      <c r="J405" s="63"/>
      <c r="K405" s="63"/>
      <c r="L405" s="63"/>
      <c r="M405" s="122"/>
      <c r="N405" s="60"/>
      <c r="O405" s="63"/>
      <c r="P405" s="63"/>
      <c r="Q405" s="63"/>
      <c r="R405" s="63"/>
      <c r="S405" s="63"/>
      <c r="T405" s="63"/>
      <c r="U405" s="63"/>
      <c r="V405" s="63"/>
      <c r="W405" s="63"/>
      <c r="X405" s="63"/>
      <c r="Y405" s="63"/>
      <c r="Z405" s="63"/>
    </row>
    <row r="406" spans="1:26" ht="13.5" customHeight="1" x14ac:dyDescent="0.35">
      <c r="A406" s="60"/>
      <c r="B406" s="60"/>
      <c r="C406" s="63"/>
      <c r="D406" s="63"/>
      <c r="E406" s="63"/>
      <c r="F406" s="63"/>
      <c r="G406" s="63"/>
      <c r="H406" s="63"/>
      <c r="I406" s="63"/>
      <c r="J406" s="63"/>
      <c r="K406" s="63"/>
      <c r="L406" s="63"/>
      <c r="M406" s="122"/>
      <c r="N406" s="60"/>
      <c r="O406" s="63"/>
      <c r="P406" s="63"/>
      <c r="Q406" s="63"/>
      <c r="R406" s="63"/>
      <c r="S406" s="63"/>
      <c r="T406" s="63"/>
      <c r="U406" s="63"/>
      <c r="V406" s="63"/>
      <c r="W406" s="63"/>
      <c r="X406" s="63"/>
      <c r="Y406" s="63"/>
      <c r="Z406" s="63"/>
    </row>
    <row r="407" spans="1:26" ht="13.5" customHeight="1" x14ac:dyDescent="0.35">
      <c r="A407" s="60"/>
      <c r="B407" s="60"/>
      <c r="C407" s="63"/>
      <c r="D407" s="63"/>
      <c r="E407" s="63"/>
      <c r="F407" s="63"/>
      <c r="G407" s="63"/>
      <c r="H407" s="63"/>
      <c r="I407" s="63"/>
      <c r="J407" s="63"/>
      <c r="K407" s="63"/>
      <c r="L407" s="63"/>
      <c r="M407" s="122"/>
      <c r="N407" s="60"/>
      <c r="O407" s="63"/>
      <c r="P407" s="63"/>
      <c r="Q407" s="63"/>
      <c r="R407" s="63"/>
      <c r="S407" s="63"/>
      <c r="T407" s="63"/>
      <c r="U407" s="63"/>
      <c r="V407" s="63"/>
      <c r="W407" s="63"/>
      <c r="X407" s="63"/>
      <c r="Y407" s="63"/>
      <c r="Z407" s="63"/>
    </row>
    <row r="408" spans="1:26" ht="13.5" customHeight="1" x14ac:dyDescent="0.35">
      <c r="A408" s="60"/>
      <c r="B408" s="60"/>
      <c r="C408" s="63"/>
      <c r="D408" s="63"/>
      <c r="E408" s="63"/>
      <c r="F408" s="63"/>
      <c r="G408" s="63"/>
      <c r="H408" s="63"/>
      <c r="I408" s="63"/>
      <c r="J408" s="63"/>
      <c r="K408" s="63"/>
      <c r="L408" s="63"/>
      <c r="M408" s="122"/>
      <c r="N408" s="60"/>
      <c r="O408" s="63"/>
      <c r="P408" s="63"/>
      <c r="Q408" s="63"/>
      <c r="R408" s="63"/>
      <c r="S408" s="63"/>
      <c r="T408" s="63"/>
      <c r="U408" s="63"/>
      <c r="V408" s="63"/>
      <c r="W408" s="63"/>
      <c r="X408" s="63"/>
      <c r="Y408" s="63"/>
      <c r="Z408" s="63"/>
    </row>
    <row r="409" spans="1:26" ht="13.5" customHeight="1" x14ac:dyDescent="0.35">
      <c r="A409" s="60"/>
      <c r="B409" s="60"/>
      <c r="C409" s="63"/>
      <c r="D409" s="63"/>
      <c r="E409" s="63"/>
      <c r="F409" s="63"/>
      <c r="G409" s="63"/>
      <c r="H409" s="63"/>
      <c r="I409" s="63"/>
      <c r="J409" s="63"/>
      <c r="K409" s="63"/>
      <c r="L409" s="63"/>
      <c r="M409" s="122"/>
      <c r="N409" s="60"/>
      <c r="O409" s="63"/>
      <c r="P409" s="63"/>
      <c r="Q409" s="63"/>
      <c r="R409" s="63"/>
      <c r="S409" s="63"/>
      <c r="T409" s="63"/>
      <c r="U409" s="63"/>
      <c r="V409" s="63"/>
      <c r="W409" s="63"/>
      <c r="X409" s="63"/>
      <c r="Y409" s="63"/>
      <c r="Z409" s="63"/>
    </row>
    <row r="410" spans="1:26" ht="13.5" customHeight="1" x14ac:dyDescent="0.35">
      <c r="A410" s="60"/>
      <c r="B410" s="60"/>
      <c r="C410" s="63"/>
      <c r="D410" s="63"/>
      <c r="E410" s="63"/>
      <c r="F410" s="63"/>
      <c r="G410" s="63"/>
      <c r="H410" s="63"/>
      <c r="I410" s="63"/>
      <c r="J410" s="63"/>
      <c r="K410" s="63"/>
      <c r="L410" s="63"/>
      <c r="M410" s="122"/>
      <c r="N410" s="60"/>
      <c r="O410" s="63"/>
      <c r="P410" s="63"/>
      <c r="Q410" s="63"/>
      <c r="R410" s="63"/>
      <c r="S410" s="63"/>
      <c r="T410" s="63"/>
      <c r="U410" s="63"/>
      <c r="V410" s="63"/>
      <c r="W410" s="63"/>
      <c r="X410" s="63"/>
      <c r="Y410" s="63"/>
      <c r="Z410" s="63"/>
    </row>
    <row r="411" spans="1:26" ht="13.5" customHeight="1" x14ac:dyDescent="0.35">
      <c r="A411" s="60"/>
      <c r="B411" s="60"/>
      <c r="C411" s="63"/>
      <c r="D411" s="63"/>
      <c r="E411" s="63"/>
      <c r="F411" s="63"/>
      <c r="G411" s="63"/>
      <c r="H411" s="63"/>
      <c r="I411" s="63"/>
      <c r="J411" s="63"/>
      <c r="K411" s="63"/>
      <c r="L411" s="63"/>
      <c r="M411" s="122"/>
      <c r="N411" s="60"/>
      <c r="O411" s="63"/>
      <c r="P411" s="63"/>
      <c r="Q411" s="63"/>
      <c r="R411" s="63"/>
      <c r="S411" s="63"/>
      <c r="T411" s="63"/>
      <c r="U411" s="63"/>
      <c r="V411" s="63"/>
      <c r="W411" s="63"/>
      <c r="X411" s="63"/>
      <c r="Y411" s="63"/>
      <c r="Z411" s="63"/>
    </row>
    <row r="412" spans="1:26" ht="13.5" customHeight="1" x14ac:dyDescent="0.35">
      <c r="A412" s="60"/>
      <c r="B412" s="60"/>
      <c r="C412" s="63"/>
      <c r="D412" s="63"/>
      <c r="E412" s="63"/>
      <c r="F412" s="63"/>
      <c r="G412" s="63"/>
      <c r="H412" s="63"/>
      <c r="I412" s="63"/>
      <c r="J412" s="63"/>
      <c r="K412" s="63"/>
      <c r="L412" s="63"/>
      <c r="M412" s="122"/>
      <c r="N412" s="60"/>
      <c r="O412" s="63"/>
      <c r="P412" s="63"/>
      <c r="Q412" s="63"/>
      <c r="R412" s="63"/>
      <c r="S412" s="63"/>
      <c r="T412" s="63"/>
      <c r="U412" s="63"/>
      <c r="V412" s="63"/>
      <c r="W412" s="63"/>
      <c r="X412" s="63"/>
      <c r="Y412" s="63"/>
      <c r="Z412" s="63"/>
    </row>
    <row r="413" spans="1:26" ht="13.5" customHeight="1" x14ac:dyDescent="0.35">
      <c r="A413" s="60"/>
      <c r="B413" s="60"/>
      <c r="C413" s="63"/>
      <c r="D413" s="63"/>
      <c r="E413" s="63"/>
      <c r="F413" s="63"/>
      <c r="G413" s="63"/>
      <c r="H413" s="63"/>
      <c r="I413" s="63"/>
      <c r="J413" s="63"/>
      <c r="K413" s="63"/>
      <c r="L413" s="63"/>
      <c r="M413" s="122"/>
      <c r="N413" s="60"/>
      <c r="O413" s="63"/>
      <c r="P413" s="63"/>
      <c r="Q413" s="63"/>
      <c r="R413" s="63"/>
      <c r="S413" s="63"/>
      <c r="T413" s="63"/>
      <c r="U413" s="63"/>
      <c r="V413" s="63"/>
      <c r="W413" s="63"/>
      <c r="X413" s="63"/>
      <c r="Y413" s="63"/>
      <c r="Z413" s="63"/>
    </row>
    <row r="414" spans="1:26" ht="13.5" customHeight="1" x14ac:dyDescent="0.35">
      <c r="A414" s="60"/>
      <c r="B414" s="60"/>
      <c r="C414" s="63"/>
      <c r="D414" s="63"/>
      <c r="E414" s="63"/>
      <c r="F414" s="63"/>
      <c r="G414" s="63"/>
      <c r="H414" s="63"/>
      <c r="I414" s="63"/>
      <c r="J414" s="63"/>
      <c r="K414" s="63"/>
      <c r="L414" s="63"/>
      <c r="M414" s="122"/>
      <c r="N414" s="60"/>
      <c r="O414" s="63"/>
      <c r="P414" s="63"/>
      <c r="Q414" s="63"/>
      <c r="R414" s="63"/>
      <c r="S414" s="63"/>
      <c r="T414" s="63"/>
      <c r="U414" s="63"/>
      <c r="V414" s="63"/>
      <c r="W414" s="63"/>
      <c r="X414" s="63"/>
      <c r="Y414" s="63"/>
      <c r="Z414" s="63"/>
    </row>
    <row r="415" spans="1:26" ht="13.5" customHeight="1" x14ac:dyDescent="0.35">
      <c r="A415" s="60"/>
      <c r="B415" s="60"/>
      <c r="C415" s="63"/>
      <c r="D415" s="63"/>
      <c r="E415" s="63"/>
      <c r="F415" s="63"/>
      <c r="G415" s="63"/>
      <c r="H415" s="63"/>
      <c r="I415" s="63"/>
      <c r="J415" s="63"/>
      <c r="K415" s="63"/>
      <c r="L415" s="63"/>
      <c r="M415" s="122"/>
      <c r="N415" s="60"/>
      <c r="O415" s="63"/>
      <c r="P415" s="63"/>
      <c r="Q415" s="63"/>
      <c r="R415" s="63"/>
      <c r="S415" s="63"/>
      <c r="T415" s="63"/>
      <c r="U415" s="63"/>
      <c r="V415" s="63"/>
      <c r="W415" s="63"/>
      <c r="X415" s="63"/>
      <c r="Y415" s="63"/>
      <c r="Z415" s="63"/>
    </row>
    <row r="416" spans="1:26" ht="13.5" customHeight="1" x14ac:dyDescent="0.35">
      <c r="A416" s="60"/>
      <c r="B416" s="60"/>
      <c r="C416" s="63"/>
      <c r="D416" s="63"/>
      <c r="E416" s="63"/>
      <c r="F416" s="63"/>
      <c r="G416" s="63"/>
      <c r="H416" s="63"/>
      <c r="I416" s="63"/>
      <c r="J416" s="63"/>
      <c r="K416" s="63"/>
      <c r="L416" s="63"/>
      <c r="M416" s="122"/>
      <c r="N416" s="60"/>
      <c r="O416" s="63"/>
      <c r="P416" s="63"/>
      <c r="Q416" s="63"/>
      <c r="R416" s="63"/>
      <c r="S416" s="63"/>
      <c r="T416" s="63"/>
      <c r="U416" s="63"/>
      <c r="V416" s="63"/>
      <c r="W416" s="63"/>
      <c r="X416" s="63"/>
      <c r="Y416" s="63"/>
      <c r="Z416" s="63"/>
    </row>
    <row r="417" spans="1:26" ht="13.5" customHeight="1" x14ac:dyDescent="0.35">
      <c r="A417" s="60"/>
      <c r="B417" s="60"/>
      <c r="C417" s="63"/>
      <c r="D417" s="63"/>
      <c r="E417" s="63"/>
      <c r="F417" s="63"/>
      <c r="G417" s="63"/>
      <c r="H417" s="63"/>
      <c r="I417" s="63"/>
      <c r="J417" s="63"/>
      <c r="K417" s="63"/>
      <c r="L417" s="63"/>
      <c r="M417" s="122"/>
      <c r="N417" s="60"/>
      <c r="O417" s="63"/>
      <c r="P417" s="63"/>
      <c r="Q417" s="63"/>
      <c r="R417" s="63"/>
      <c r="S417" s="63"/>
      <c r="T417" s="63"/>
      <c r="U417" s="63"/>
      <c r="V417" s="63"/>
      <c r="W417" s="63"/>
      <c r="X417" s="63"/>
      <c r="Y417" s="63"/>
      <c r="Z417" s="63"/>
    </row>
    <row r="418" spans="1:26" ht="13.5" customHeight="1" x14ac:dyDescent="0.35">
      <c r="A418" s="60"/>
      <c r="B418" s="60"/>
      <c r="C418" s="63"/>
      <c r="D418" s="63"/>
      <c r="E418" s="63"/>
      <c r="F418" s="63"/>
      <c r="G418" s="63"/>
      <c r="H418" s="63"/>
      <c r="I418" s="63"/>
      <c r="J418" s="63"/>
      <c r="K418" s="63"/>
      <c r="L418" s="63"/>
      <c r="M418" s="122"/>
      <c r="N418" s="60"/>
      <c r="O418" s="63"/>
      <c r="P418" s="63"/>
      <c r="Q418" s="63"/>
      <c r="R418" s="63"/>
      <c r="S418" s="63"/>
      <c r="T418" s="63"/>
      <c r="U418" s="63"/>
      <c r="V418" s="63"/>
      <c r="W418" s="63"/>
      <c r="X418" s="63"/>
      <c r="Y418" s="63"/>
      <c r="Z418" s="63"/>
    </row>
    <row r="419" spans="1:26" ht="13.5" customHeight="1" x14ac:dyDescent="0.35">
      <c r="A419" s="60"/>
      <c r="B419" s="60"/>
      <c r="C419" s="63"/>
      <c r="D419" s="63"/>
      <c r="E419" s="63"/>
      <c r="F419" s="63"/>
      <c r="G419" s="63"/>
      <c r="H419" s="63"/>
      <c r="I419" s="63"/>
      <c r="J419" s="63"/>
      <c r="K419" s="63"/>
      <c r="L419" s="63"/>
      <c r="M419" s="122"/>
      <c r="N419" s="60"/>
      <c r="O419" s="63"/>
      <c r="P419" s="63"/>
      <c r="Q419" s="63"/>
      <c r="R419" s="63"/>
      <c r="S419" s="63"/>
      <c r="T419" s="63"/>
      <c r="U419" s="63"/>
      <c r="V419" s="63"/>
      <c r="W419" s="63"/>
      <c r="X419" s="63"/>
      <c r="Y419" s="63"/>
      <c r="Z419" s="63"/>
    </row>
    <row r="420" spans="1:26" ht="13.5" customHeight="1" x14ac:dyDescent="0.35">
      <c r="A420" s="60"/>
      <c r="B420" s="60"/>
      <c r="C420" s="63"/>
      <c r="D420" s="63"/>
      <c r="E420" s="63"/>
      <c r="F420" s="63"/>
      <c r="G420" s="63"/>
      <c r="H420" s="63"/>
      <c r="I420" s="63"/>
      <c r="J420" s="63"/>
      <c r="K420" s="63"/>
      <c r="L420" s="63"/>
      <c r="M420" s="122"/>
      <c r="N420" s="60"/>
      <c r="O420" s="63"/>
      <c r="P420" s="63"/>
      <c r="Q420" s="63"/>
      <c r="R420" s="63"/>
      <c r="S420" s="63"/>
      <c r="T420" s="63"/>
      <c r="U420" s="63"/>
      <c r="V420" s="63"/>
      <c r="W420" s="63"/>
      <c r="X420" s="63"/>
      <c r="Y420" s="63"/>
      <c r="Z420" s="63"/>
    </row>
    <row r="421" spans="1:26" ht="13.5" customHeight="1" x14ac:dyDescent="0.35">
      <c r="A421" s="60"/>
      <c r="B421" s="60"/>
      <c r="C421" s="63"/>
      <c r="D421" s="63"/>
      <c r="E421" s="63"/>
      <c r="F421" s="63"/>
      <c r="G421" s="63"/>
      <c r="H421" s="63"/>
      <c r="I421" s="63"/>
      <c r="J421" s="63"/>
      <c r="K421" s="63"/>
      <c r="L421" s="63"/>
      <c r="M421" s="122"/>
      <c r="N421" s="60"/>
      <c r="O421" s="63"/>
      <c r="P421" s="63"/>
      <c r="Q421" s="63"/>
      <c r="R421" s="63"/>
      <c r="S421" s="63"/>
      <c r="T421" s="63"/>
      <c r="U421" s="63"/>
      <c r="V421" s="63"/>
      <c r="W421" s="63"/>
      <c r="X421" s="63"/>
      <c r="Y421" s="63"/>
      <c r="Z421" s="63"/>
    </row>
    <row r="422" spans="1:26" ht="13.5" customHeight="1" x14ac:dyDescent="0.35">
      <c r="A422" s="60"/>
      <c r="B422" s="60"/>
      <c r="C422" s="63"/>
      <c r="D422" s="63"/>
      <c r="E422" s="63"/>
      <c r="F422" s="63"/>
      <c r="G422" s="63"/>
      <c r="H422" s="63"/>
      <c r="I422" s="63"/>
      <c r="J422" s="63"/>
      <c r="K422" s="63"/>
      <c r="L422" s="63"/>
      <c r="M422" s="122"/>
      <c r="N422" s="60"/>
      <c r="O422" s="63"/>
      <c r="P422" s="63"/>
      <c r="Q422" s="63"/>
      <c r="R422" s="63"/>
      <c r="S422" s="63"/>
      <c r="T422" s="63"/>
      <c r="U422" s="63"/>
      <c r="V422" s="63"/>
      <c r="W422" s="63"/>
      <c r="X422" s="63"/>
      <c r="Y422" s="63"/>
      <c r="Z422" s="63"/>
    </row>
    <row r="423" spans="1:26" ht="13.5" customHeight="1" x14ac:dyDescent="0.35">
      <c r="A423" s="60"/>
      <c r="B423" s="60"/>
      <c r="C423" s="63"/>
      <c r="D423" s="63"/>
      <c r="E423" s="63"/>
      <c r="F423" s="63"/>
      <c r="G423" s="63"/>
      <c r="H423" s="63"/>
      <c r="I423" s="63"/>
      <c r="J423" s="63"/>
      <c r="K423" s="63"/>
      <c r="L423" s="63"/>
      <c r="M423" s="122"/>
      <c r="N423" s="60"/>
      <c r="O423" s="63"/>
      <c r="P423" s="63"/>
      <c r="Q423" s="63"/>
      <c r="R423" s="63"/>
      <c r="S423" s="63"/>
      <c r="T423" s="63"/>
      <c r="U423" s="63"/>
      <c r="V423" s="63"/>
      <c r="W423" s="63"/>
      <c r="X423" s="63"/>
      <c r="Y423" s="63"/>
      <c r="Z423" s="63"/>
    </row>
    <row r="424" spans="1:26" ht="13.5" customHeight="1" x14ac:dyDescent="0.35">
      <c r="A424" s="60"/>
      <c r="B424" s="60"/>
      <c r="C424" s="63"/>
      <c r="D424" s="63"/>
      <c r="E424" s="63"/>
      <c r="F424" s="63"/>
      <c r="G424" s="63"/>
      <c r="H424" s="63"/>
      <c r="I424" s="63"/>
      <c r="J424" s="63"/>
      <c r="K424" s="63"/>
      <c r="L424" s="63"/>
      <c r="M424" s="122"/>
      <c r="N424" s="60"/>
      <c r="O424" s="63"/>
      <c r="P424" s="63"/>
      <c r="Q424" s="63"/>
      <c r="R424" s="63"/>
      <c r="S424" s="63"/>
      <c r="T424" s="63"/>
      <c r="U424" s="63"/>
      <c r="V424" s="63"/>
      <c r="W424" s="63"/>
      <c r="X424" s="63"/>
      <c r="Y424" s="63"/>
      <c r="Z424" s="63"/>
    </row>
    <row r="425" spans="1:26" ht="13.5" customHeight="1" x14ac:dyDescent="0.35">
      <c r="A425" s="60"/>
      <c r="B425" s="60"/>
      <c r="C425" s="63"/>
      <c r="D425" s="63"/>
      <c r="E425" s="63"/>
      <c r="F425" s="63"/>
      <c r="G425" s="63"/>
      <c r="H425" s="63"/>
      <c r="I425" s="63"/>
      <c r="J425" s="63"/>
      <c r="K425" s="63"/>
      <c r="L425" s="63"/>
      <c r="M425" s="122"/>
      <c r="N425" s="60"/>
      <c r="O425" s="63"/>
      <c r="P425" s="63"/>
      <c r="Q425" s="63"/>
      <c r="R425" s="63"/>
      <c r="S425" s="63"/>
      <c r="T425" s="63"/>
      <c r="U425" s="63"/>
      <c r="V425" s="63"/>
      <c r="W425" s="63"/>
      <c r="X425" s="63"/>
      <c r="Y425" s="63"/>
      <c r="Z425" s="63"/>
    </row>
    <row r="426" spans="1:26" ht="13.5" customHeight="1" x14ac:dyDescent="0.35">
      <c r="A426" s="60"/>
      <c r="B426" s="60"/>
      <c r="C426" s="63"/>
      <c r="D426" s="63"/>
      <c r="E426" s="63"/>
      <c r="F426" s="63"/>
      <c r="G426" s="63"/>
      <c r="H426" s="63"/>
      <c r="I426" s="63"/>
      <c r="J426" s="63"/>
      <c r="K426" s="63"/>
      <c r="L426" s="63"/>
      <c r="M426" s="122"/>
      <c r="N426" s="60"/>
      <c r="O426" s="63"/>
      <c r="P426" s="63"/>
      <c r="Q426" s="63"/>
      <c r="R426" s="63"/>
      <c r="S426" s="63"/>
      <c r="T426" s="63"/>
      <c r="U426" s="63"/>
      <c r="V426" s="63"/>
      <c r="W426" s="63"/>
      <c r="X426" s="63"/>
      <c r="Y426" s="63"/>
      <c r="Z426" s="63"/>
    </row>
    <row r="427" spans="1:26" ht="13.5" customHeight="1" x14ac:dyDescent="0.35">
      <c r="A427" s="60"/>
      <c r="B427" s="60"/>
      <c r="C427" s="63"/>
      <c r="D427" s="63"/>
      <c r="E427" s="63"/>
      <c r="F427" s="63"/>
      <c r="G427" s="63"/>
      <c r="H427" s="63"/>
      <c r="I427" s="63"/>
      <c r="J427" s="63"/>
      <c r="K427" s="63"/>
      <c r="L427" s="63"/>
      <c r="M427" s="122"/>
      <c r="N427" s="60"/>
      <c r="O427" s="63"/>
      <c r="P427" s="63"/>
      <c r="Q427" s="63"/>
      <c r="R427" s="63"/>
      <c r="S427" s="63"/>
      <c r="T427" s="63"/>
      <c r="U427" s="63"/>
      <c r="V427" s="63"/>
      <c r="W427" s="63"/>
      <c r="X427" s="63"/>
      <c r="Y427" s="63"/>
      <c r="Z427" s="63"/>
    </row>
    <row r="428" spans="1:26" ht="13.5" customHeight="1" x14ac:dyDescent="0.35">
      <c r="A428" s="60"/>
      <c r="B428" s="60"/>
      <c r="C428" s="63"/>
      <c r="D428" s="63"/>
      <c r="E428" s="63"/>
      <c r="F428" s="63"/>
      <c r="G428" s="63"/>
      <c r="H428" s="63"/>
      <c r="I428" s="63"/>
      <c r="J428" s="63"/>
      <c r="K428" s="63"/>
      <c r="L428" s="63"/>
      <c r="M428" s="122"/>
      <c r="N428" s="60"/>
      <c r="O428" s="63"/>
      <c r="P428" s="63"/>
      <c r="Q428" s="63"/>
      <c r="R428" s="63"/>
      <c r="S428" s="63"/>
      <c r="T428" s="63"/>
      <c r="U428" s="63"/>
      <c r="V428" s="63"/>
      <c r="W428" s="63"/>
      <c r="X428" s="63"/>
      <c r="Y428" s="63"/>
      <c r="Z428" s="63"/>
    </row>
    <row r="429" spans="1:26" ht="13.5" customHeight="1" x14ac:dyDescent="0.35">
      <c r="A429" s="60"/>
      <c r="B429" s="60"/>
      <c r="C429" s="63"/>
      <c r="D429" s="63"/>
      <c r="E429" s="63"/>
      <c r="F429" s="63"/>
      <c r="G429" s="63"/>
      <c r="H429" s="63"/>
      <c r="I429" s="63"/>
      <c r="J429" s="63"/>
      <c r="K429" s="63"/>
      <c r="L429" s="63"/>
      <c r="M429" s="122"/>
      <c r="N429" s="60"/>
      <c r="O429" s="63"/>
      <c r="P429" s="63"/>
      <c r="Q429" s="63"/>
      <c r="R429" s="63"/>
      <c r="S429" s="63"/>
      <c r="T429" s="63"/>
      <c r="U429" s="63"/>
      <c r="V429" s="63"/>
      <c r="W429" s="63"/>
      <c r="X429" s="63"/>
      <c r="Y429" s="63"/>
      <c r="Z429" s="63"/>
    </row>
    <row r="430" spans="1:26" ht="13.5" customHeight="1" x14ac:dyDescent="0.35">
      <c r="A430" s="60"/>
      <c r="B430" s="60"/>
      <c r="C430" s="63"/>
      <c r="D430" s="63"/>
      <c r="E430" s="63"/>
      <c r="F430" s="63"/>
      <c r="G430" s="63"/>
      <c r="H430" s="63"/>
      <c r="I430" s="63"/>
      <c r="J430" s="63"/>
      <c r="K430" s="63"/>
      <c r="L430" s="63"/>
      <c r="M430" s="122"/>
      <c r="N430" s="60"/>
      <c r="O430" s="63"/>
      <c r="P430" s="63"/>
      <c r="Q430" s="63"/>
      <c r="R430" s="63"/>
      <c r="S430" s="63"/>
      <c r="T430" s="63"/>
      <c r="U430" s="63"/>
      <c r="V430" s="63"/>
      <c r="W430" s="63"/>
      <c r="X430" s="63"/>
      <c r="Y430" s="63"/>
      <c r="Z430" s="63"/>
    </row>
    <row r="431" spans="1:26" ht="13.5" customHeight="1" x14ac:dyDescent="0.35">
      <c r="A431" s="60"/>
      <c r="B431" s="60"/>
      <c r="C431" s="63"/>
      <c r="D431" s="63"/>
      <c r="E431" s="63"/>
      <c r="F431" s="63"/>
      <c r="G431" s="63"/>
      <c r="H431" s="63"/>
      <c r="I431" s="63"/>
      <c r="J431" s="63"/>
      <c r="K431" s="63"/>
      <c r="L431" s="63"/>
      <c r="M431" s="122"/>
      <c r="N431" s="60"/>
      <c r="O431" s="63"/>
      <c r="P431" s="63"/>
      <c r="Q431" s="63"/>
      <c r="R431" s="63"/>
      <c r="S431" s="63"/>
      <c r="T431" s="63"/>
      <c r="U431" s="63"/>
      <c r="V431" s="63"/>
      <c r="W431" s="63"/>
      <c r="X431" s="63"/>
      <c r="Y431" s="63"/>
      <c r="Z431" s="63"/>
    </row>
    <row r="432" spans="1:26" ht="13.5" customHeight="1" x14ac:dyDescent="0.35">
      <c r="A432" s="60"/>
      <c r="B432" s="60"/>
      <c r="C432" s="63"/>
      <c r="D432" s="63"/>
      <c r="E432" s="63"/>
      <c r="F432" s="63"/>
      <c r="G432" s="63"/>
      <c r="H432" s="63"/>
      <c r="I432" s="63"/>
      <c r="J432" s="63"/>
      <c r="K432" s="63"/>
      <c r="L432" s="63"/>
      <c r="M432" s="122"/>
      <c r="N432" s="60"/>
      <c r="O432" s="63"/>
      <c r="P432" s="63"/>
      <c r="Q432" s="63"/>
      <c r="R432" s="63"/>
      <c r="S432" s="63"/>
      <c r="T432" s="63"/>
      <c r="U432" s="63"/>
      <c r="V432" s="63"/>
      <c r="W432" s="63"/>
      <c r="X432" s="63"/>
      <c r="Y432" s="63"/>
      <c r="Z432" s="63"/>
    </row>
    <row r="433" spans="1:26" ht="13.5" customHeight="1" x14ac:dyDescent="0.35">
      <c r="A433" s="60"/>
      <c r="B433" s="60"/>
      <c r="C433" s="63"/>
      <c r="D433" s="63"/>
      <c r="E433" s="63"/>
      <c r="F433" s="63"/>
      <c r="G433" s="63"/>
      <c r="H433" s="63"/>
      <c r="I433" s="63"/>
      <c r="J433" s="63"/>
      <c r="K433" s="63"/>
      <c r="L433" s="63"/>
      <c r="M433" s="122"/>
      <c r="N433" s="60"/>
      <c r="O433" s="63"/>
      <c r="P433" s="63"/>
      <c r="Q433" s="63"/>
      <c r="R433" s="63"/>
      <c r="S433" s="63"/>
      <c r="T433" s="63"/>
      <c r="U433" s="63"/>
      <c r="V433" s="63"/>
      <c r="W433" s="63"/>
      <c r="X433" s="63"/>
      <c r="Y433" s="63"/>
      <c r="Z433" s="63"/>
    </row>
    <row r="434" spans="1:26" ht="13.5" customHeight="1" x14ac:dyDescent="0.35">
      <c r="A434" s="60"/>
      <c r="B434" s="60"/>
      <c r="C434" s="63"/>
      <c r="D434" s="63"/>
      <c r="E434" s="63"/>
      <c r="F434" s="63"/>
      <c r="G434" s="63"/>
      <c r="H434" s="63"/>
      <c r="I434" s="63"/>
      <c r="J434" s="63"/>
      <c r="K434" s="63"/>
      <c r="L434" s="63"/>
      <c r="M434" s="122"/>
      <c r="N434" s="60"/>
      <c r="O434" s="63"/>
      <c r="P434" s="63"/>
      <c r="Q434" s="63"/>
      <c r="R434" s="63"/>
      <c r="S434" s="63"/>
      <c r="T434" s="63"/>
      <c r="U434" s="63"/>
      <c r="V434" s="63"/>
      <c r="W434" s="63"/>
      <c r="X434" s="63"/>
      <c r="Y434" s="63"/>
      <c r="Z434" s="63"/>
    </row>
    <row r="435" spans="1:26" ht="13.5" customHeight="1" x14ac:dyDescent="0.35">
      <c r="A435" s="60"/>
      <c r="B435" s="60"/>
      <c r="C435" s="63"/>
      <c r="D435" s="63"/>
      <c r="E435" s="63"/>
      <c r="F435" s="63"/>
      <c r="G435" s="63"/>
      <c r="H435" s="63"/>
      <c r="I435" s="63"/>
      <c r="J435" s="63"/>
      <c r="K435" s="63"/>
      <c r="L435" s="63"/>
      <c r="M435" s="122"/>
      <c r="N435" s="60"/>
      <c r="O435" s="63"/>
      <c r="P435" s="63"/>
      <c r="Q435" s="63"/>
      <c r="R435" s="63"/>
      <c r="S435" s="63"/>
      <c r="T435" s="63"/>
      <c r="U435" s="63"/>
      <c r="V435" s="63"/>
      <c r="W435" s="63"/>
      <c r="X435" s="63"/>
      <c r="Y435" s="63"/>
      <c r="Z435" s="63"/>
    </row>
    <row r="436" spans="1:26" ht="13.5" customHeight="1" x14ac:dyDescent="0.35">
      <c r="A436" s="60"/>
      <c r="B436" s="60"/>
      <c r="C436" s="63"/>
      <c r="D436" s="63"/>
      <c r="E436" s="63"/>
      <c r="F436" s="63"/>
      <c r="G436" s="63"/>
      <c r="H436" s="63"/>
      <c r="I436" s="63"/>
      <c r="J436" s="63"/>
      <c r="K436" s="63"/>
      <c r="L436" s="63"/>
      <c r="M436" s="122"/>
      <c r="N436" s="60"/>
      <c r="O436" s="63"/>
      <c r="P436" s="63"/>
      <c r="Q436" s="63"/>
      <c r="R436" s="63"/>
      <c r="S436" s="63"/>
      <c r="T436" s="63"/>
      <c r="U436" s="63"/>
      <c r="V436" s="63"/>
      <c r="W436" s="63"/>
      <c r="X436" s="63"/>
      <c r="Y436" s="63"/>
      <c r="Z436" s="63"/>
    </row>
    <row r="437" spans="1:26" ht="13.5" customHeight="1" x14ac:dyDescent="0.35">
      <c r="A437" s="60"/>
      <c r="B437" s="60"/>
      <c r="C437" s="63"/>
      <c r="D437" s="63"/>
      <c r="E437" s="63"/>
      <c r="F437" s="63"/>
      <c r="G437" s="63"/>
      <c r="H437" s="63"/>
      <c r="I437" s="63"/>
      <c r="J437" s="63"/>
      <c r="K437" s="63"/>
      <c r="L437" s="63"/>
      <c r="M437" s="122"/>
      <c r="N437" s="60"/>
      <c r="O437" s="63"/>
      <c r="P437" s="63"/>
      <c r="Q437" s="63"/>
      <c r="R437" s="63"/>
      <c r="S437" s="63"/>
      <c r="T437" s="63"/>
      <c r="U437" s="63"/>
      <c r="V437" s="63"/>
      <c r="W437" s="63"/>
      <c r="X437" s="63"/>
      <c r="Y437" s="63"/>
      <c r="Z437" s="63"/>
    </row>
    <row r="438" spans="1:26" ht="13.5" customHeight="1" x14ac:dyDescent="0.35">
      <c r="A438" s="60"/>
      <c r="B438" s="60"/>
      <c r="C438" s="63"/>
      <c r="D438" s="63"/>
      <c r="E438" s="63"/>
      <c r="F438" s="63"/>
      <c r="G438" s="63"/>
      <c r="H438" s="63"/>
      <c r="I438" s="63"/>
      <c r="J438" s="63"/>
      <c r="K438" s="63"/>
      <c r="L438" s="63"/>
      <c r="M438" s="122"/>
      <c r="N438" s="60"/>
      <c r="O438" s="63"/>
      <c r="P438" s="63"/>
      <c r="Q438" s="63"/>
      <c r="R438" s="63"/>
      <c r="S438" s="63"/>
      <c r="T438" s="63"/>
      <c r="U438" s="63"/>
      <c r="V438" s="63"/>
      <c r="W438" s="63"/>
      <c r="X438" s="63"/>
      <c r="Y438" s="63"/>
      <c r="Z438" s="63"/>
    </row>
    <row r="439" spans="1:26" ht="13.5" customHeight="1" x14ac:dyDescent="0.35">
      <c r="A439" s="60"/>
      <c r="B439" s="60"/>
      <c r="C439" s="63"/>
      <c r="D439" s="63"/>
      <c r="E439" s="63"/>
      <c r="F439" s="63"/>
      <c r="G439" s="63"/>
      <c r="H439" s="63"/>
      <c r="I439" s="63"/>
      <c r="J439" s="63"/>
      <c r="K439" s="63"/>
      <c r="L439" s="63"/>
      <c r="M439" s="122"/>
      <c r="N439" s="60"/>
      <c r="O439" s="63"/>
      <c r="P439" s="63"/>
      <c r="Q439" s="63"/>
      <c r="R439" s="63"/>
      <c r="S439" s="63"/>
      <c r="T439" s="63"/>
      <c r="U439" s="63"/>
      <c r="V439" s="63"/>
      <c r="W439" s="63"/>
      <c r="X439" s="63"/>
      <c r="Y439" s="63"/>
      <c r="Z439" s="63"/>
    </row>
    <row r="440" spans="1:26" ht="13.5" customHeight="1" x14ac:dyDescent="0.35">
      <c r="A440" s="60"/>
      <c r="B440" s="60"/>
      <c r="C440" s="63"/>
      <c r="D440" s="63"/>
      <c r="E440" s="63"/>
      <c r="F440" s="63"/>
      <c r="G440" s="63"/>
      <c r="H440" s="63"/>
      <c r="I440" s="63"/>
      <c r="J440" s="63"/>
      <c r="K440" s="63"/>
      <c r="L440" s="63"/>
      <c r="M440" s="122"/>
      <c r="N440" s="60"/>
      <c r="O440" s="63"/>
      <c r="P440" s="63"/>
      <c r="Q440" s="63"/>
      <c r="R440" s="63"/>
      <c r="S440" s="63"/>
      <c r="T440" s="63"/>
      <c r="U440" s="63"/>
      <c r="V440" s="63"/>
      <c r="W440" s="63"/>
      <c r="X440" s="63"/>
      <c r="Y440" s="63"/>
      <c r="Z440" s="63"/>
    </row>
    <row r="441" spans="1:26" ht="13.5" customHeight="1" x14ac:dyDescent="0.35">
      <c r="A441" s="60"/>
      <c r="B441" s="60"/>
      <c r="C441" s="63"/>
      <c r="D441" s="63"/>
      <c r="E441" s="63"/>
      <c r="F441" s="63"/>
      <c r="G441" s="63"/>
      <c r="H441" s="63"/>
      <c r="I441" s="63"/>
      <c r="J441" s="63"/>
      <c r="K441" s="63"/>
      <c r="L441" s="63"/>
      <c r="M441" s="122"/>
      <c r="N441" s="60"/>
      <c r="O441" s="63"/>
      <c r="P441" s="63"/>
      <c r="Q441" s="63"/>
      <c r="R441" s="63"/>
      <c r="S441" s="63"/>
      <c r="T441" s="63"/>
      <c r="U441" s="63"/>
      <c r="V441" s="63"/>
      <c r="W441" s="63"/>
      <c r="X441" s="63"/>
      <c r="Y441" s="63"/>
      <c r="Z441" s="63"/>
    </row>
    <row r="442" spans="1:26" ht="13.5" customHeight="1" x14ac:dyDescent="0.35">
      <c r="A442" s="60"/>
      <c r="B442" s="60"/>
      <c r="C442" s="63"/>
      <c r="D442" s="63"/>
      <c r="E442" s="63"/>
      <c r="F442" s="63"/>
      <c r="G442" s="63"/>
      <c r="H442" s="63"/>
      <c r="I442" s="63"/>
      <c r="J442" s="63"/>
      <c r="K442" s="63"/>
      <c r="L442" s="63"/>
      <c r="M442" s="122"/>
      <c r="N442" s="60"/>
      <c r="O442" s="63"/>
      <c r="P442" s="63"/>
      <c r="Q442" s="63"/>
      <c r="R442" s="63"/>
      <c r="S442" s="63"/>
      <c r="T442" s="63"/>
      <c r="U442" s="63"/>
      <c r="V442" s="63"/>
      <c r="W442" s="63"/>
      <c r="X442" s="63"/>
      <c r="Y442" s="63"/>
      <c r="Z442" s="63"/>
    </row>
    <row r="443" spans="1:26" ht="13.5" customHeight="1" x14ac:dyDescent="0.35">
      <c r="A443" s="60"/>
      <c r="B443" s="60"/>
      <c r="C443" s="63"/>
      <c r="D443" s="63"/>
      <c r="E443" s="63"/>
      <c r="F443" s="63"/>
      <c r="G443" s="63"/>
      <c r="H443" s="63"/>
      <c r="I443" s="63"/>
      <c r="J443" s="63"/>
      <c r="K443" s="63"/>
      <c r="L443" s="63"/>
      <c r="M443" s="122"/>
      <c r="N443" s="60"/>
      <c r="O443" s="63"/>
      <c r="P443" s="63"/>
      <c r="Q443" s="63"/>
      <c r="R443" s="63"/>
      <c r="S443" s="63"/>
      <c r="T443" s="63"/>
      <c r="U443" s="63"/>
      <c r="V443" s="63"/>
      <c r="W443" s="63"/>
      <c r="X443" s="63"/>
      <c r="Y443" s="63"/>
      <c r="Z443" s="63"/>
    </row>
    <row r="444" spans="1:26" ht="13.5" customHeight="1" x14ac:dyDescent="0.35">
      <c r="A444" s="60"/>
      <c r="B444" s="60"/>
      <c r="C444" s="63"/>
      <c r="D444" s="63"/>
      <c r="E444" s="63"/>
      <c r="F444" s="63"/>
      <c r="G444" s="63"/>
      <c r="H444" s="63"/>
      <c r="I444" s="63"/>
      <c r="J444" s="63"/>
      <c r="K444" s="63"/>
      <c r="L444" s="63"/>
      <c r="M444" s="122"/>
      <c r="N444" s="60"/>
      <c r="O444" s="63"/>
      <c r="P444" s="63"/>
      <c r="Q444" s="63"/>
      <c r="R444" s="63"/>
      <c r="S444" s="63"/>
      <c r="T444" s="63"/>
      <c r="U444" s="63"/>
      <c r="V444" s="63"/>
      <c r="W444" s="63"/>
      <c r="X444" s="63"/>
      <c r="Y444" s="63"/>
      <c r="Z444" s="63"/>
    </row>
    <row r="445" spans="1:26" ht="13.5" customHeight="1" x14ac:dyDescent="0.35">
      <c r="A445" s="60"/>
      <c r="B445" s="60"/>
      <c r="C445" s="63"/>
      <c r="D445" s="63"/>
      <c r="E445" s="63"/>
      <c r="F445" s="63"/>
      <c r="G445" s="63"/>
      <c r="H445" s="63"/>
      <c r="I445" s="63"/>
      <c r="J445" s="63"/>
      <c r="K445" s="63"/>
      <c r="L445" s="63"/>
      <c r="M445" s="122"/>
      <c r="N445" s="60"/>
      <c r="O445" s="63"/>
      <c r="P445" s="63"/>
      <c r="Q445" s="63"/>
      <c r="R445" s="63"/>
      <c r="S445" s="63"/>
      <c r="T445" s="63"/>
      <c r="U445" s="63"/>
      <c r="V445" s="63"/>
      <c r="W445" s="63"/>
      <c r="X445" s="63"/>
      <c r="Y445" s="63"/>
      <c r="Z445" s="63"/>
    </row>
    <row r="446" spans="1:26" ht="13.5" customHeight="1" x14ac:dyDescent="0.35">
      <c r="A446" s="60"/>
      <c r="B446" s="60"/>
      <c r="C446" s="63"/>
      <c r="D446" s="63"/>
      <c r="E446" s="63"/>
      <c r="F446" s="63"/>
      <c r="G446" s="63"/>
      <c r="H446" s="63"/>
      <c r="I446" s="63"/>
      <c r="J446" s="63"/>
      <c r="K446" s="63"/>
      <c r="L446" s="63"/>
      <c r="M446" s="122"/>
      <c r="N446" s="60"/>
      <c r="O446" s="63"/>
      <c r="P446" s="63"/>
      <c r="Q446" s="63"/>
      <c r="R446" s="63"/>
      <c r="S446" s="63"/>
      <c r="T446" s="63"/>
      <c r="U446" s="63"/>
      <c r="V446" s="63"/>
      <c r="W446" s="63"/>
      <c r="X446" s="63"/>
      <c r="Y446" s="63"/>
      <c r="Z446" s="63"/>
    </row>
    <row r="447" spans="1:26" ht="13.5" customHeight="1" x14ac:dyDescent="0.35">
      <c r="A447" s="60"/>
      <c r="B447" s="60"/>
      <c r="C447" s="63"/>
      <c r="D447" s="63"/>
      <c r="E447" s="63"/>
      <c r="F447" s="63"/>
      <c r="G447" s="63"/>
      <c r="H447" s="63"/>
      <c r="I447" s="63"/>
      <c r="J447" s="63"/>
      <c r="K447" s="63"/>
      <c r="L447" s="63"/>
      <c r="M447" s="122"/>
      <c r="N447" s="60"/>
      <c r="O447" s="63"/>
      <c r="P447" s="63"/>
      <c r="Q447" s="63"/>
      <c r="R447" s="63"/>
      <c r="S447" s="63"/>
      <c r="T447" s="63"/>
      <c r="U447" s="63"/>
      <c r="V447" s="63"/>
      <c r="W447" s="63"/>
      <c r="X447" s="63"/>
      <c r="Y447" s="63"/>
      <c r="Z447" s="63"/>
    </row>
    <row r="448" spans="1:26" ht="13.5" customHeight="1" x14ac:dyDescent="0.35">
      <c r="A448" s="60"/>
      <c r="B448" s="60"/>
      <c r="C448" s="63"/>
      <c r="D448" s="63"/>
      <c r="E448" s="63"/>
      <c r="F448" s="63"/>
      <c r="G448" s="63"/>
      <c r="H448" s="63"/>
      <c r="I448" s="63"/>
      <c r="J448" s="63"/>
      <c r="K448" s="63"/>
      <c r="L448" s="63"/>
      <c r="M448" s="122"/>
      <c r="N448" s="60"/>
      <c r="O448" s="63"/>
      <c r="P448" s="63"/>
      <c r="Q448" s="63"/>
      <c r="R448" s="63"/>
      <c r="S448" s="63"/>
      <c r="T448" s="63"/>
      <c r="U448" s="63"/>
      <c r="V448" s="63"/>
      <c r="W448" s="63"/>
      <c r="X448" s="63"/>
      <c r="Y448" s="63"/>
      <c r="Z448" s="63"/>
    </row>
    <row r="449" spans="1:26" ht="13.5" customHeight="1" x14ac:dyDescent="0.35">
      <c r="A449" s="60"/>
      <c r="B449" s="60"/>
      <c r="C449" s="63"/>
      <c r="D449" s="63"/>
      <c r="E449" s="63"/>
      <c r="F449" s="63"/>
      <c r="G449" s="63"/>
      <c r="H449" s="63"/>
      <c r="I449" s="63"/>
      <c r="J449" s="63"/>
      <c r="K449" s="63"/>
      <c r="L449" s="63"/>
      <c r="M449" s="122"/>
      <c r="N449" s="60"/>
      <c r="O449" s="63"/>
      <c r="P449" s="63"/>
      <c r="Q449" s="63"/>
      <c r="R449" s="63"/>
      <c r="S449" s="63"/>
      <c r="T449" s="63"/>
      <c r="U449" s="63"/>
      <c r="V449" s="63"/>
      <c r="W449" s="63"/>
      <c r="X449" s="63"/>
      <c r="Y449" s="63"/>
      <c r="Z449" s="63"/>
    </row>
    <row r="450" spans="1:26" ht="13.5" customHeight="1" x14ac:dyDescent="0.35">
      <c r="A450" s="60"/>
      <c r="B450" s="60"/>
      <c r="C450" s="63"/>
      <c r="D450" s="63"/>
      <c r="E450" s="63"/>
      <c r="F450" s="63"/>
      <c r="G450" s="63"/>
      <c r="H450" s="63"/>
      <c r="I450" s="63"/>
      <c r="J450" s="63"/>
      <c r="K450" s="63"/>
      <c r="L450" s="63"/>
      <c r="M450" s="122"/>
      <c r="N450" s="60"/>
      <c r="O450" s="63"/>
      <c r="P450" s="63"/>
      <c r="Q450" s="63"/>
      <c r="R450" s="63"/>
      <c r="S450" s="63"/>
      <c r="T450" s="63"/>
      <c r="U450" s="63"/>
      <c r="V450" s="63"/>
      <c r="W450" s="63"/>
      <c r="X450" s="63"/>
      <c r="Y450" s="63"/>
      <c r="Z450" s="63"/>
    </row>
    <row r="451" spans="1:26" ht="13.5" customHeight="1" x14ac:dyDescent="0.35">
      <c r="A451" s="60"/>
      <c r="B451" s="60"/>
      <c r="C451" s="63"/>
      <c r="D451" s="63"/>
      <c r="E451" s="63"/>
      <c r="F451" s="63"/>
      <c r="G451" s="63"/>
      <c r="H451" s="63"/>
      <c r="I451" s="63"/>
      <c r="J451" s="63"/>
      <c r="K451" s="63"/>
      <c r="L451" s="63"/>
      <c r="M451" s="122"/>
      <c r="N451" s="60"/>
      <c r="O451" s="63"/>
      <c r="P451" s="63"/>
      <c r="Q451" s="63"/>
      <c r="R451" s="63"/>
      <c r="S451" s="63"/>
      <c r="T451" s="63"/>
      <c r="U451" s="63"/>
      <c r="V451" s="63"/>
      <c r="W451" s="63"/>
      <c r="X451" s="63"/>
      <c r="Y451" s="63"/>
      <c r="Z451" s="63"/>
    </row>
    <row r="452" spans="1:26" ht="13.5" customHeight="1" x14ac:dyDescent="0.35">
      <c r="A452" s="60"/>
      <c r="B452" s="60"/>
      <c r="C452" s="63"/>
      <c r="D452" s="63"/>
      <c r="E452" s="63"/>
      <c r="F452" s="63"/>
      <c r="G452" s="63"/>
      <c r="H452" s="63"/>
      <c r="I452" s="63"/>
      <c r="J452" s="63"/>
      <c r="K452" s="63"/>
      <c r="L452" s="63"/>
      <c r="M452" s="122"/>
      <c r="N452" s="60"/>
      <c r="O452" s="63"/>
      <c r="P452" s="63"/>
      <c r="Q452" s="63"/>
      <c r="R452" s="63"/>
      <c r="S452" s="63"/>
      <c r="T452" s="63"/>
      <c r="U452" s="63"/>
      <c r="V452" s="63"/>
      <c r="W452" s="63"/>
      <c r="X452" s="63"/>
      <c r="Y452" s="63"/>
      <c r="Z452" s="63"/>
    </row>
    <row r="453" spans="1:26" ht="13.5" customHeight="1" x14ac:dyDescent="0.35">
      <c r="A453" s="60"/>
      <c r="B453" s="60"/>
      <c r="C453" s="63"/>
      <c r="D453" s="63"/>
      <c r="E453" s="63"/>
      <c r="F453" s="63"/>
      <c r="G453" s="63"/>
      <c r="H453" s="63"/>
      <c r="I453" s="63"/>
      <c r="J453" s="63"/>
      <c r="K453" s="63"/>
      <c r="L453" s="63"/>
      <c r="M453" s="122"/>
      <c r="N453" s="60"/>
      <c r="O453" s="63"/>
      <c r="P453" s="63"/>
      <c r="Q453" s="63"/>
      <c r="R453" s="63"/>
      <c r="S453" s="63"/>
      <c r="T453" s="63"/>
      <c r="U453" s="63"/>
      <c r="V453" s="63"/>
      <c r="W453" s="63"/>
      <c r="X453" s="63"/>
      <c r="Y453" s="63"/>
      <c r="Z453" s="63"/>
    </row>
    <row r="454" spans="1:26" ht="13.5" customHeight="1" x14ac:dyDescent="0.35">
      <c r="A454" s="60"/>
      <c r="B454" s="60"/>
      <c r="C454" s="63"/>
      <c r="D454" s="63"/>
      <c r="E454" s="63"/>
      <c r="F454" s="63"/>
      <c r="G454" s="63"/>
      <c r="H454" s="63"/>
      <c r="I454" s="63"/>
      <c r="J454" s="63"/>
      <c r="K454" s="63"/>
      <c r="L454" s="63"/>
      <c r="M454" s="122"/>
      <c r="N454" s="60"/>
      <c r="O454" s="63"/>
      <c r="P454" s="63"/>
      <c r="Q454" s="63"/>
      <c r="R454" s="63"/>
      <c r="S454" s="63"/>
      <c r="T454" s="63"/>
      <c r="U454" s="63"/>
      <c r="V454" s="63"/>
      <c r="W454" s="63"/>
      <c r="X454" s="63"/>
      <c r="Y454" s="63"/>
      <c r="Z454" s="63"/>
    </row>
    <row r="455" spans="1:26" ht="13.5" customHeight="1" x14ac:dyDescent="0.35">
      <c r="A455" s="60"/>
      <c r="B455" s="60"/>
      <c r="C455" s="63"/>
      <c r="D455" s="63"/>
      <c r="E455" s="63"/>
      <c r="F455" s="63"/>
      <c r="G455" s="63"/>
      <c r="H455" s="63"/>
      <c r="I455" s="63"/>
      <c r="J455" s="63"/>
      <c r="K455" s="63"/>
      <c r="L455" s="63"/>
      <c r="M455" s="122"/>
      <c r="N455" s="60"/>
      <c r="O455" s="63"/>
      <c r="P455" s="63"/>
      <c r="Q455" s="63"/>
      <c r="R455" s="63"/>
      <c r="S455" s="63"/>
      <c r="T455" s="63"/>
      <c r="U455" s="63"/>
      <c r="V455" s="63"/>
      <c r="W455" s="63"/>
      <c r="X455" s="63"/>
      <c r="Y455" s="63"/>
      <c r="Z455" s="63"/>
    </row>
    <row r="456" spans="1:26" ht="13.5" customHeight="1" x14ac:dyDescent="0.35">
      <c r="A456" s="60"/>
      <c r="B456" s="60"/>
      <c r="C456" s="63"/>
      <c r="D456" s="63"/>
      <c r="E456" s="63"/>
      <c r="F456" s="63"/>
      <c r="G456" s="63"/>
      <c r="H456" s="63"/>
      <c r="I456" s="63"/>
      <c r="J456" s="63"/>
      <c r="K456" s="63"/>
      <c r="L456" s="63"/>
      <c r="M456" s="122"/>
      <c r="N456" s="60"/>
      <c r="O456" s="63"/>
      <c r="P456" s="63"/>
      <c r="Q456" s="63"/>
      <c r="R456" s="63"/>
      <c r="S456" s="63"/>
      <c r="T456" s="63"/>
      <c r="U456" s="63"/>
      <c r="V456" s="63"/>
      <c r="W456" s="63"/>
      <c r="X456" s="63"/>
      <c r="Y456" s="63"/>
      <c r="Z456" s="63"/>
    </row>
    <row r="457" spans="1:26" ht="13.5" customHeight="1" x14ac:dyDescent="0.35">
      <c r="A457" s="60"/>
      <c r="B457" s="60"/>
      <c r="C457" s="63"/>
      <c r="D457" s="63"/>
      <c r="E457" s="63"/>
      <c r="F457" s="63"/>
      <c r="G457" s="63"/>
      <c r="H457" s="63"/>
      <c r="I457" s="63"/>
      <c r="J457" s="63"/>
      <c r="K457" s="63"/>
      <c r="L457" s="63"/>
      <c r="M457" s="122"/>
      <c r="N457" s="60"/>
      <c r="O457" s="63"/>
      <c r="P457" s="63"/>
      <c r="Q457" s="63"/>
      <c r="R457" s="63"/>
      <c r="S457" s="63"/>
      <c r="T457" s="63"/>
      <c r="U457" s="63"/>
      <c r="V457" s="63"/>
      <c r="W457" s="63"/>
      <c r="X457" s="63"/>
      <c r="Y457" s="63"/>
      <c r="Z457" s="63"/>
    </row>
    <row r="458" spans="1:26" ht="13.5" customHeight="1" x14ac:dyDescent="0.35">
      <c r="A458" s="60"/>
      <c r="B458" s="60"/>
      <c r="C458" s="63"/>
      <c r="D458" s="63"/>
      <c r="E458" s="63"/>
      <c r="F458" s="63"/>
      <c r="G458" s="63"/>
      <c r="H458" s="63"/>
      <c r="I458" s="63"/>
      <c r="J458" s="63"/>
      <c r="K458" s="63"/>
      <c r="L458" s="63"/>
      <c r="M458" s="122"/>
      <c r="N458" s="60"/>
      <c r="O458" s="63"/>
      <c r="P458" s="63"/>
      <c r="Q458" s="63"/>
      <c r="R458" s="63"/>
      <c r="S458" s="63"/>
      <c r="T458" s="63"/>
      <c r="U458" s="63"/>
      <c r="V458" s="63"/>
      <c r="W458" s="63"/>
      <c r="X458" s="63"/>
      <c r="Y458" s="63"/>
      <c r="Z458" s="63"/>
    </row>
    <row r="459" spans="1:26" ht="13.5" customHeight="1" x14ac:dyDescent="0.35">
      <c r="A459" s="60"/>
      <c r="B459" s="60"/>
      <c r="C459" s="63"/>
      <c r="D459" s="63"/>
      <c r="E459" s="63"/>
      <c r="F459" s="63"/>
      <c r="G459" s="63"/>
      <c r="H459" s="63"/>
      <c r="I459" s="63"/>
      <c r="J459" s="63"/>
      <c r="K459" s="63"/>
      <c r="L459" s="63"/>
      <c r="M459" s="122"/>
      <c r="N459" s="60"/>
      <c r="O459" s="63"/>
      <c r="P459" s="63"/>
      <c r="Q459" s="63"/>
      <c r="R459" s="63"/>
      <c r="S459" s="63"/>
      <c r="T459" s="63"/>
      <c r="U459" s="63"/>
      <c r="V459" s="63"/>
      <c r="W459" s="63"/>
      <c r="X459" s="63"/>
      <c r="Y459" s="63"/>
      <c r="Z459" s="63"/>
    </row>
    <row r="460" spans="1:26" ht="13.5" customHeight="1" x14ac:dyDescent="0.35">
      <c r="A460" s="60"/>
      <c r="B460" s="60"/>
      <c r="C460" s="63"/>
      <c r="D460" s="63"/>
      <c r="E460" s="63"/>
      <c r="F460" s="63"/>
      <c r="G460" s="63"/>
      <c r="H460" s="63"/>
      <c r="I460" s="63"/>
      <c r="J460" s="63"/>
      <c r="K460" s="63"/>
      <c r="L460" s="63"/>
      <c r="M460" s="122"/>
      <c r="N460" s="60"/>
      <c r="O460" s="63"/>
      <c r="P460" s="63"/>
      <c r="Q460" s="63"/>
      <c r="R460" s="63"/>
      <c r="S460" s="63"/>
      <c r="T460" s="63"/>
      <c r="U460" s="63"/>
      <c r="V460" s="63"/>
      <c r="W460" s="63"/>
      <c r="X460" s="63"/>
      <c r="Y460" s="63"/>
      <c r="Z460" s="63"/>
    </row>
    <row r="461" spans="1:26" ht="13.5" customHeight="1" x14ac:dyDescent="0.35">
      <c r="A461" s="60"/>
      <c r="B461" s="60"/>
      <c r="C461" s="63"/>
      <c r="D461" s="63"/>
      <c r="E461" s="63"/>
      <c r="F461" s="63"/>
      <c r="G461" s="63"/>
      <c r="H461" s="63"/>
      <c r="I461" s="63"/>
      <c r="J461" s="63"/>
      <c r="K461" s="63"/>
      <c r="L461" s="63"/>
      <c r="M461" s="122"/>
      <c r="N461" s="60"/>
      <c r="O461" s="63"/>
      <c r="P461" s="63"/>
      <c r="Q461" s="63"/>
      <c r="R461" s="63"/>
      <c r="S461" s="63"/>
      <c r="T461" s="63"/>
      <c r="U461" s="63"/>
      <c r="V461" s="63"/>
      <c r="W461" s="63"/>
      <c r="X461" s="63"/>
      <c r="Y461" s="63"/>
      <c r="Z461" s="63"/>
    </row>
    <row r="462" spans="1:26" ht="13.5" customHeight="1" x14ac:dyDescent="0.35">
      <c r="A462" s="60"/>
      <c r="B462" s="60"/>
      <c r="C462" s="63"/>
      <c r="D462" s="63"/>
      <c r="E462" s="63"/>
      <c r="F462" s="63"/>
      <c r="G462" s="63"/>
      <c r="H462" s="63"/>
      <c r="I462" s="63"/>
      <c r="J462" s="63"/>
      <c r="K462" s="63"/>
      <c r="L462" s="63"/>
      <c r="M462" s="122"/>
      <c r="N462" s="60"/>
      <c r="O462" s="63"/>
      <c r="P462" s="63"/>
      <c r="Q462" s="63"/>
      <c r="R462" s="63"/>
      <c r="S462" s="63"/>
      <c r="T462" s="63"/>
      <c r="U462" s="63"/>
      <c r="V462" s="63"/>
      <c r="W462" s="63"/>
      <c r="X462" s="63"/>
      <c r="Y462" s="63"/>
      <c r="Z462" s="63"/>
    </row>
    <row r="463" spans="1:26" ht="13.5" customHeight="1" x14ac:dyDescent="0.35">
      <c r="A463" s="60"/>
      <c r="B463" s="60"/>
      <c r="C463" s="63"/>
      <c r="D463" s="63"/>
      <c r="E463" s="63"/>
      <c r="F463" s="63"/>
      <c r="G463" s="63"/>
      <c r="H463" s="63"/>
      <c r="I463" s="63"/>
      <c r="J463" s="63"/>
      <c r="K463" s="63"/>
      <c r="L463" s="63"/>
      <c r="M463" s="122"/>
      <c r="N463" s="60"/>
      <c r="O463" s="63"/>
      <c r="P463" s="63"/>
      <c r="Q463" s="63"/>
      <c r="R463" s="63"/>
      <c r="S463" s="63"/>
      <c r="T463" s="63"/>
      <c r="U463" s="63"/>
      <c r="V463" s="63"/>
      <c r="W463" s="63"/>
      <c r="X463" s="63"/>
      <c r="Y463" s="63"/>
      <c r="Z463" s="63"/>
    </row>
    <row r="464" spans="1:26" ht="13.5" customHeight="1" x14ac:dyDescent="0.35">
      <c r="A464" s="60"/>
      <c r="B464" s="60"/>
      <c r="C464" s="63"/>
      <c r="D464" s="63"/>
      <c r="E464" s="63"/>
      <c r="F464" s="63"/>
      <c r="G464" s="63"/>
      <c r="H464" s="63"/>
      <c r="I464" s="63"/>
      <c r="J464" s="63"/>
      <c r="K464" s="63"/>
      <c r="L464" s="63"/>
      <c r="M464" s="122"/>
      <c r="N464" s="60"/>
      <c r="O464" s="63"/>
      <c r="P464" s="63"/>
      <c r="Q464" s="63"/>
      <c r="R464" s="63"/>
      <c r="S464" s="63"/>
      <c r="T464" s="63"/>
      <c r="U464" s="63"/>
      <c r="V464" s="63"/>
      <c r="W464" s="63"/>
      <c r="X464" s="63"/>
      <c r="Y464" s="63"/>
      <c r="Z464" s="63"/>
    </row>
    <row r="465" spans="1:26" ht="13.5" customHeight="1" x14ac:dyDescent="0.35">
      <c r="A465" s="60"/>
      <c r="B465" s="60"/>
      <c r="C465" s="63"/>
      <c r="D465" s="63"/>
      <c r="E465" s="63"/>
      <c r="F465" s="63"/>
      <c r="G465" s="63"/>
      <c r="H465" s="63"/>
      <c r="I465" s="63"/>
      <c r="J465" s="63"/>
      <c r="K465" s="63"/>
      <c r="L465" s="63"/>
      <c r="M465" s="122"/>
      <c r="N465" s="60"/>
      <c r="O465" s="63"/>
      <c r="P465" s="63"/>
      <c r="Q465" s="63"/>
      <c r="R465" s="63"/>
      <c r="S465" s="63"/>
      <c r="T465" s="63"/>
      <c r="U465" s="63"/>
      <c r="V465" s="63"/>
      <c r="W465" s="63"/>
      <c r="X465" s="63"/>
      <c r="Y465" s="63"/>
      <c r="Z465" s="63"/>
    </row>
    <row r="466" spans="1:26" ht="13.5" customHeight="1" x14ac:dyDescent="0.35">
      <c r="A466" s="60"/>
      <c r="B466" s="60"/>
      <c r="C466" s="63"/>
      <c r="D466" s="63"/>
      <c r="E466" s="63"/>
      <c r="F466" s="63"/>
      <c r="G466" s="63"/>
      <c r="H466" s="63"/>
      <c r="I466" s="63"/>
      <c r="J466" s="63"/>
      <c r="K466" s="63"/>
      <c r="L466" s="63"/>
      <c r="M466" s="122"/>
      <c r="N466" s="60"/>
      <c r="O466" s="63"/>
      <c r="P466" s="63"/>
      <c r="Q466" s="63"/>
      <c r="R466" s="63"/>
      <c r="S466" s="63"/>
      <c r="T466" s="63"/>
      <c r="U466" s="63"/>
      <c r="V466" s="63"/>
      <c r="W466" s="63"/>
      <c r="X466" s="63"/>
      <c r="Y466" s="63"/>
      <c r="Z466" s="63"/>
    </row>
    <row r="467" spans="1:26" ht="13.5" customHeight="1" x14ac:dyDescent="0.35">
      <c r="A467" s="60"/>
      <c r="B467" s="60"/>
      <c r="C467" s="63"/>
      <c r="D467" s="63"/>
      <c r="E467" s="63"/>
      <c r="F467" s="63"/>
      <c r="G467" s="63"/>
      <c r="H467" s="63"/>
      <c r="I467" s="63"/>
      <c r="J467" s="63"/>
      <c r="K467" s="63"/>
      <c r="L467" s="63"/>
      <c r="M467" s="122"/>
      <c r="N467" s="60"/>
      <c r="O467" s="63"/>
      <c r="P467" s="63"/>
      <c r="Q467" s="63"/>
      <c r="R467" s="63"/>
      <c r="S467" s="63"/>
      <c r="T467" s="63"/>
      <c r="U467" s="63"/>
      <c r="V467" s="63"/>
      <c r="W467" s="63"/>
      <c r="X467" s="63"/>
      <c r="Y467" s="63"/>
      <c r="Z467" s="63"/>
    </row>
    <row r="468" spans="1:26" ht="13.5" customHeight="1" x14ac:dyDescent="0.35">
      <c r="A468" s="60"/>
      <c r="B468" s="60"/>
      <c r="C468" s="63"/>
      <c r="D468" s="63"/>
      <c r="E468" s="63"/>
      <c r="F468" s="63"/>
      <c r="G468" s="63"/>
      <c r="H468" s="63"/>
      <c r="I468" s="63"/>
      <c r="J468" s="63"/>
      <c r="K468" s="63"/>
      <c r="L468" s="63"/>
      <c r="M468" s="122"/>
      <c r="N468" s="60"/>
      <c r="O468" s="63"/>
      <c r="P468" s="63"/>
      <c r="Q468" s="63"/>
      <c r="R468" s="63"/>
      <c r="S468" s="63"/>
      <c r="T468" s="63"/>
      <c r="U468" s="63"/>
      <c r="V468" s="63"/>
      <c r="W468" s="63"/>
      <c r="X468" s="63"/>
      <c r="Y468" s="63"/>
      <c r="Z468" s="63"/>
    </row>
    <row r="469" spans="1:26" ht="13.5" customHeight="1" x14ac:dyDescent="0.35">
      <c r="A469" s="60"/>
      <c r="B469" s="60"/>
      <c r="C469" s="63"/>
      <c r="D469" s="63"/>
      <c r="E469" s="63"/>
      <c r="F469" s="63"/>
      <c r="G469" s="63"/>
      <c r="H469" s="63"/>
      <c r="I469" s="63"/>
      <c r="J469" s="63"/>
      <c r="K469" s="63"/>
      <c r="L469" s="63"/>
      <c r="M469" s="122"/>
      <c r="N469" s="60"/>
      <c r="O469" s="63"/>
      <c r="P469" s="63"/>
      <c r="Q469" s="63"/>
      <c r="R469" s="63"/>
      <c r="S469" s="63"/>
      <c r="T469" s="63"/>
      <c r="U469" s="63"/>
      <c r="V469" s="63"/>
      <c r="W469" s="63"/>
      <c r="X469" s="63"/>
      <c r="Y469" s="63"/>
      <c r="Z469" s="63"/>
    </row>
    <row r="470" spans="1:26" ht="13.5" customHeight="1" x14ac:dyDescent="0.35">
      <c r="A470" s="60"/>
      <c r="B470" s="60"/>
      <c r="C470" s="63"/>
      <c r="D470" s="63"/>
      <c r="E470" s="63"/>
      <c r="F470" s="63"/>
      <c r="G470" s="63"/>
      <c r="H470" s="63"/>
      <c r="I470" s="63"/>
      <c r="J470" s="63"/>
      <c r="K470" s="63"/>
      <c r="L470" s="63"/>
      <c r="M470" s="122"/>
      <c r="N470" s="60"/>
      <c r="O470" s="63"/>
      <c r="P470" s="63"/>
      <c r="Q470" s="63"/>
      <c r="R470" s="63"/>
      <c r="S470" s="63"/>
      <c r="T470" s="63"/>
      <c r="U470" s="63"/>
      <c r="V470" s="63"/>
      <c r="W470" s="63"/>
      <c r="X470" s="63"/>
      <c r="Y470" s="63"/>
      <c r="Z470" s="63"/>
    </row>
    <row r="471" spans="1:26" ht="13.5" customHeight="1" x14ac:dyDescent="0.35">
      <c r="A471" s="60"/>
      <c r="B471" s="60"/>
      <c r="C471" s="63"/>
      <c r="D471" s="63"/>
      <c r="E471" s="63"/>
      <c r="F471" s="63"/>
      <c r="G471" s="63"/>
      <c r="H471" s="63"/>
      <c r="I471" s="63"/>
      <c r="J471" s="63"/>
      <c r="K471" s="63"/>
      <c r="L471" s="63"/>
      <c r="M471" s="122"/>
      <c r="N471" s="60"/>
      <c r="O471" s="63"/>
      <c r="P471" s="63"/>
      <c r="Q471" s="63"/>
      <c r="R471" s="63"/>
      <c r="S471" s="63"/>
      <c r="T471" s="63"/>
      <c r="U471" s="63"/>
      <c r="V471" s="63"/>
      <c r="W471" s="63"/>
      <c r="X471" s="63"/>
      <c r="Y471" s="63"/>
      <c r="Z471" s="63"/>
    </row>
    <row r="472" spans="1:26" ht="13.5" customHeight="1" x14ac:dyDescent="0.35">
      <c r="A472" s="60"/>
      <c r="B472" s="60"/>
      <c r="C472" s="63"/>
      <c r="D472" s="63"/>
      <c r="E472" s="63"/>
      <c r="F472" s="63"/>
      <c r="G472" s="63"/>
      <c r="H472" s="63"/>
      <c r="I472" s="63"/>
      <c r="J472" s="63"/>
      <c r="K472" s="63"/>
      <c r="L472" s="63"/>
      <c r="M472" s="122"/>
      <c r="N472" s="60"/>
      <c r="O472" s="63"/>
      <c r="P472" s="63"/>
      <c r="Q472" s="63"/>
      <c r="R472" s="63"/>
      <c r="S472" s="63"/>
      <c r="T472" s="63"/>
      <c r="U472" s="63"/>
      <c r="V472" s="63"/>
      <c r="W472" s="63"/>
      <c r="X472" s="63"/>
      <c r="Y472" s="63"/>
      <c r="Z472" s="63"/>
    </row>
    <row r="473" spans="1:26" ht="13.5" customHeight="1" x14ac:dyDescent="0.35">
      <c r="A473" s="60"/>
      <c r="B473" s="60"/>
      <c r="C473" s="63"/>
      <c r="D473" s="63"/>
      <c r="E473" s="63"/>
      <c r="F473" s="63"/>
      <c r="G473" s="63"/>
      <c r="H473" s="63"/>
      <c r="I473" s="63"/>
      <c r="J473" s="63"/>
      <c r="K473" s="63"/>
      <c r="L473" s="63"/>
      <c r="M473" s="122"/>
      <c r="N473" s="60"/>
      <c r="O473" s="63"/>
      <c r="P473" s="63"/>
      <c r="Q473" s="63"/>
      <c r="R473" s="63"/>
      <c r="S473" s="63"/>
      <c r="T473" s="63"/>
      <c r="U473" s="63"/>
      <c r="V473" s="63"/>
      <c r="W473" s="63"/>
      <c r="X473" s="63"/>
      <c r="Y473" s="63"/>
      <c r="Z473" s="63"/>
    </row>
    <row r="474" spans="1:26" ht="13.5" customHeight="1" x14ac:dyDescent="0.35">
      <c r="A474" s="60"/>
      <c r="B474" s="60"/>
      <c r="C474" s="63"/>
      <c r="D474" s="63"/>
      <c r="E474" s="63"/>
      <c r="F474" s="63"/>
      <c r="G474" s="63"/>
      <c r="H474" s="63"/>
      <c r="I474" s="63"/>
      <c r="J474" s="63"/>
      <c r="K474" s="63"/>
      <c r="L474" s="63"/>
      <c r="M474" s="122"/>
      <c r="N474" s="60"/>
      <c r="O474" s="63"/>
      <c r="P474" s="63"/>
      <c r="Q474" s="63"/>
      <c r="R474" s="63"/>
      <c r="S474" s="63"/>
      <c r="T474" s="63"/>
      <c r="U474" s="63"/>
      <c r="V474" s="63"/>
      <c r="W474" s="63"/>
      <c r="X474" s="63"/>
      <c r="Y474" s="63"/>
      <c r="Z474" s="63"/>
    </row>
    <row r="475" spans="1:26" ht="13.5" customHeight="1" x14ac:dyDescent="0.35">
      <c r="A475" s="60"/>
      <c r="B475" s="60"/>
      <c r="C475" s="63"/>
      <c r="D475" s="63"/>
      <c r="E475" s="63"/>
      <c r="F475" s="63"/>
      <c r="G475" s="63"/>
      <c r="H475" s="63"/>
      <c r="I475" s="63"/>
      <c r="J475" s="63"/>
      <c r="K475" s="63"/>
      <c r="L475" s="63"/>
      <c r="M475" s="122"/>
      <c r="N475" s="60"/>
      <c r="O475" s="63"/>
      <c r="P475" s="63"/>
      <c r="Q475" s="63"/>
      <c r="R475" s="63"/>
      <c r="S475" s="63"/>
      <c r="T475" s="63"/>
      <c r="U475" s="63"/>
      <c r="V475" s="63"/>
      <c r="W475" s="63"/>
      <c r="X475" s="63"/>
      <c r="Y475" s="63"/>
      <c r="Z475" s="63"/>
    </row>
    <row r="476" spans="1:26" ht="13.5" customHeight="1" x14ac:dyDescent="0.35">
      <c r="A476" s="60"/>
      <c r="B476" s="60"/>
      <c r="C476" s="63"/>
      <c r="D476" s="63"/>
      <c r="E476" s="63"/>
      <c r="F476" s="63"/>
      <c r="G476" s="63"/>
      <c r="H476" s="63"/>
      <c r="I476" s="63"/>
      <c r="J476" s="63"/>
      <c r="K476" s="63"/>
      <c r="L476" s="63"/>
      <c r="M476" s="122"/>
      <c r="N476" s="60"/>
      <c r="O476" s="63"/>
      <c r="P476" s="63"/>
      <c r="Q476" s="63"/>
      <c r="R476" s="63"/>
      <c r="S476" s="63"/>
      <c r="T476" s="63"/>
      <c r="U476" s="63"/>
      <c r="V476" s="63"/>
      <c r="W476" s="63"/>
      <c r="X476" s="63"/>
      <c r="Y476" s="63"/>
      <c r="Z476" s="63"/>
    </row>
    <row r="477" spans="1:26" ht="13.5" customHeight="1" x14ac:dyDescent="0.35">
      <c r="A477" s="60"/>
      <c r="B477" s="60"/>
      <c r="C477" s="63"/>
      <c r="D477" s="63"/>
      <c r="E477" s="63"/>
      <c r="F477" s="63"/>
      <c r="G477" s="63"/>
      <c r="H477" s="63"/>
      <c r="I477" s="63"/>
      <c r="J477" s="63"/>
      <c r="K477" s="63"/>
      <c r="L477" s="63"/>
      <c r="M477" s="122"/>
      <c r="N477" s="60"/>
      <c r="O477" s="63"/>
      <c r="P477" s="63"/>
      <c r="Q477" s="63"/>
      <c r="R477" s="63"/>
      <c r="S477" s="63"/>
      <c r="T477" s="63"/>
      <c r="U477" s="63"/>
      <c r="V477" s="63"/>
      <c r="W477" s="63"/>
      <c r="X477" s="63"/>
      <c r="Y477" s="63"/>
      <c r="Z477" s="63"/>
    </row>
    <row r="478" spans="1:26" ht="13.5" customHeight="1" x14ac:dyDescent="0.35">
      <c r="A478" s="60"/>
      <c r="B478" s="60"/>
      <c r="C478" s="63"/>
      <c r="D478" s="63"/>
      <c r="E478" s="63"/>
      <c r="F478" s="63"/>
      <c r="G478" s="63"/>
      <c r="H478" s="63"/>
      <c r="I478" s="63"/>
      <c r="J478" s="63"/>
      <c r="K478" s="63"/>
      <c r="L478" s="63"/>
      <c r="M478" s="122"/>
      <c r="N478" s="60"/>
      <c r="O478" s="63"/>
      <c r="P478" s="63"/>
      <c r="Q478" s="63"/>
      <c r="R478" s="63"/>
      <c r="S478" s="63"/>
      <c r="T478" s="63"/>
      <c r="U478" s="63"/>
      <c r="V478" s="63"/>
      <c r="W478" s="63"/>
      <c r="X478" s="63"/>
      <c r="Y478" s="63"/>
      <c r="Z478" s="63"/>
    </row>
    <row r="479" spans="1:26" ht="13.5" customHeight="1" x14ac:dyDescent="0.35">
      <c r="A479" s="60"/>
      <c r="B479" s="60"/>
      <c r="C479" s="63"/>
      <c r="D479" s="63"/>
      <c r="E479" s="63"/>
      <c r="F479" s="63"/>
      <c r="G479" s="63"/>
      <c r="H479" s="63"/>
      <c r="I479" s="63"/>
      <c r="J479" s="63"/>
      <c r="K479" s="63"/>
      <c r="L479" s="63"/>
      <c r="M479" s="122"/>
      <c r="N479" s="60"/>
      <c r="O479" s="63"/>
      <c r="P479" s="63"/>
      <c r="Q479" s="63"/>
      <c r="R479" s="63"/>
      <c r="S479" s="63"/>
      <c r="T479" s="63"/>
      <c r="U479" s="63"/>
      <c r="V479" s="63"/>
      <c r="W479" s="63"/>
      <c r="X479" s="63"/>
      <c r="Y479" s="63"/>
      <c r="Z479" s="63"/>
    </row>
    <row r="480" spans="1:26" ht="13.5" customHeight="1" x14ac:dyDescent="0.35">
      <c r="A480" s="60"/>
      <c r="B480" s="60"/>
      <c r="C480" s="63"/>
      <c r="D480" s="63"/>
      <c r="E480" s="63"/>
      <c r="F480" s="63"/>
      <c r="G480" s="63"/>
      <c r="H480" s="63"/>
      <c r="I480" s="63"/>
      <c r="J480" s="63"/>
      <c r="K480" s="63"/>
      <c r="L480" s="63"/>
      <c r="M480" s="122"/>
      <c r="N480" s="60"/>
      <c r="O480" s="63"/>
      <c r="P480" s="63"/>
      <c r="Q480" s="63"/>
      <c r="R480" s="63"/>
      <c r="S480" s="63"/>
      <c r="T480" s="63"/>
      <c r="U480" s="63"/>
      <c r="V480" s="63"/>
      <c r="W480" s="63"/>
      <c r="X480" s="63"/>
      <c r="Y480" s="63"/>
      <c r="Z480" s="63"/>
    </row>
    <row r="481" spans="1:26" ht="13.5" customHeight="1" x14ac:dyDescent="0.35">
      <c r="A481" s="60"/>
      <c r="B481" s="60"/>
      <c r="C481" s="63"/>
      <c r="D481" s="63"/>
      <c r="E481" s="63"/>
      <c r="F481" s="63"/>
      <c r="G481" s="63"/>
      <c r="H481" s="63"/>
      <c r="I481" s="63"/>
      <c r="J481" s="63"/>
      <c r="K481" s="63"/>
      <c r="L481" s="63"/>
      <c r="M481" s="122"/>
      <c r="N481" s="60"/>
      <c r="O481" s="63"/>
      <c r="P481" s="63"/>
      <c r="Q481" s="63"/>
      <c r="R481" s="63"/>
      <c r="S481" s="63"/>
      <c r="T481" s="63"/>
      <c r="U481" s="63"/>
      <c r="V481" s="63"/>
      <c r="W481" s="63"/>
      <c r="X481" s="63"/>
      <c r="Y481" s="63"/>
      <c r="Z481" s="63"/>
    </row>
    <row r="482" spans="1:26" ht="13.5" customHeight="1" x14ac:dyDescent="0.35">
      <c r="A482" s="60"/>
      <c r="B482" s="60"/>
      <c r="C482" s="63"/>
      <c r="D482" s="63"/>
      <c r="E482" s="63"/>
      <c r="F482" s="63"/>
      <c r="G482" s="63"/>
      <c r="H482" s="63"/>
      <c r="I482" s="63"/>
      <c r="J482" s="63"/>
      <c r="K482" s="63"/>
      <c r="L482" s="63"/>
      <c r="M482" s="122"/>
      <c r="N482" s="60"/>
      <c r="O482" s="63"/>
      <c r="P482" s="63"/>
      <c r="Q482" s="63"/>
      <c r="R482" s="63"/>
      <c r="S482" s="63"/>
      <c r="T482" s="63"/>
      <c r="U482" s="63"/>
      <c r="V482" s="63"/>
      <c r="W482" s="63"/>
      <c r="X482" s="63"/>
      <c r="Y482" s="63"/>
      <c r="Z482" s="63"/>
    </row>
    <row r="483" spans="1:26" ht="13.5" customHeight="1" x14ac:dyDescent="0.35">
      <c r="A483" s="60"/>
      <c r="B483" s="60"/>
      <c r="C483" s="63"/>
      <c r="D483" s="63"/>
      <c r="E483" s="63"/>
      <c r="F483" s="63"/>
      <c r="G483" s="63"/>
      <c r="H483" s="63"/>
      <c r="I483" s="63"/>
      <c r="J483" s="63"/>
      <c r="K483" s="63"/>
      <c r="L483" s="63"/>
      <c r="M483" s="122"/>
      <c r="N483" s="60"/>
      <c r="O483" s="63"/>
      <c r="P483" s="63"/>
      <c r="Q483" s="63"/>
      <c r="R483" s="63"/>
      <c r="S483" s="63"/>
      <c r="T483" s="63"/>
      <c r="U483" s="63"/>
      <c r="V483" s="63"/>
      <c r="W483" s="63"/>
      <c r="X483" s="63"/>
      <c r="Y483" s="63"/>
      <c r="Z483" s="63"/>
    </row>
    <row r="484" spans="1:26" ht="13.5" customHeight="1" x14ac:dyDescent="0.35">
      <c r="A484" s="60"/>
      <c r="B484" s="60"/>
      <c r="C484" s="63"/>
      <c r="D484" s="63"/>
      <c r="E484" s="63"/>
      <c r="F484" s="63"/>
      <c r="G484" s="63"/>
      <c r="H484" s="63"/>
      <c r="I484" s="63"/>
      <c r="J484" s="63"/>
      <c r="K484" s="63"/>
      <c r="L484" s="63"/>
      <c r="M484" s="122"/>
      <c r="N484" s="60"/>
      <c r="O484" s="63"/>
      <c r="P484" s="63"/>
      <c r="Q484" s="63"/>
      <c r="R484" s="63"/>
      <c r="S484" s="63"/>
      <c r="T484" s="63"/>
      <c r="U484" s="63"/>
      <c r="V484" s="63"/>
      <c r="W484" s="63"/>
      <c r="X484" s="63"/>
      <c r="Y484" s="63"/>
      <c r="Z484" s="63"/>
    </row>
    <row r="485" spans="1:26" ht="13.5" customHeight="1" x14ac:dyDescent="0.35">
      <c r="A485" s="60"/>
      <c r="B485" s="60"/>
      <c r="C485" s="63"/>
      <c r="D485" s="63"/>
      <c r="E485" s="63"/>
      <c r="F485" s="63"/>
      <c r="G485" s="63"/>
      <c r="H485" s="63"/>
      <c r="I485" s="63"/>
      <c r="J485" s="63"/>
      <c r="K485" s="63"/>
      <c r="L485" s="63"/>
      <c r="M485" s="122"/>
      <c r="N485" s="60"/>
      <c r="O485" s="63"/>
      <c r="P485" s="63"/>
      <c r="Q485" s="63"/>
      <c r="R485" s="63"/>
      <c r="S485" s="63"/>
      <c r="T485" s="63"/>
      <c r="U485" s="63"/>
      <c r="V485" s="63"/>
      <c r="W485" s="63"/>
      <c r="X485" s="63"/>
      <c r="Y485" s="63"/>
      <c r="Z485" s="63"/>
    </row>
    <row r="486" spans="1:26" ht="13.5" customHeight="1" x14ac:dyDescent="0.35">
      <c r="A486" s="60"/>
      <c r="B486" s="60"/>
      <c r="C486" s="63"/>
      <c r="D486" s="63"/>
      <c r="E486" s="63"/>
      <c r="F486" s="63"/>
      <c r="G486" s="63"/>
      <c r="H486" s="63"/>
      <c r="I486" s="63"/>
      <c r="J486" s="63"/>
      <c r="K486" s="63"/>
      <c r="L486" s="63"/>
      <c r="M486" s="122"/>
      <c r="N486" s="60"/>
      <c r="O486" s="63"/>
      <c r="P486" s="63"/>
      <c r="Q486" s="63"/>
      <c r="R486" s="63"/>
      <c r="S486" s="63"/>
      <c r="T486" s="63"/>
      <c r="U486" s="63"/>
      <c r="V486" s="63"/>
      <c r="W486" s="63"/>
      <c r="X486" s="63"/>
      <c r="Y486" s="63"/>
      <c r="Z486" s="63"/>
    </row>
    <row r="487" spans="1:26" ht="13.5" customHeight="1" x14ac:dyDescent="0.35">
      <c r="A487" s="60"/>
      <c r="B487" s="60"/>
      <c r="C487" s="63"/>
      <c r="D487" s="63"/>
      <c r="E487" s="63"/>
      <c r="F487" s="63"/>
      <c r="G487" s="63"/>
      <c r="H487" s="63"/>
      <c r="I487" s="63"/>
      <c r="J487" s="63"/>
      <c r="K487" s="63"/>
      <c r="L487" s="63"/>
      <c r="M487" s="122"/>
      <c r="N487" s="60"/>
      <c r="O487" s="63"/>
      <c r="P487" s="63"/>
      <c r="Q487" s="63"/>
      <c r="R487" s="63"/>
      <c r="S487" s="63"/>
      <c r="T487" s="63"/>
      <c r="U487" s="63"/>
      <c r="V487" s="63"/>
      <c r="W487" s="63"/>
      <c r="X487" s="63"/>
      <c r="Y487" s="63"/>
      <c r="Z487" s="63"/>
    </row>
    <row r="488" spans="1:26" ht="13.5" customHeight="1" x14ac:dyDescent="0.35">
      <c r="A488" s="60"/>
      <c r="B488" s="60"/>
      <c r="C488" s="63"/>
      <c r="D488" s="63"/>
      <c r="E488" s="63"/>
      <c r="F488" s="63"/>
      <c r="G488" s="63"/>
      <c r="H488" s="63"/>
      <c r="I488" s="63"/>
      <c r="J488" s="63"/>
      <c r="K488" s="63"/>
      <c r="L488" s="63"/>
      <c r="M488" s="122"/>
      <c r="N488" s="60"/>
      <c r="O488" s="63"/>
      <c r="P488" s="63"/>
      <c r="Q488" s="63"/>
      <c r="R488" s="63"/>
      <c r="S488" s="63"/>
      <c r="T488" s="63"/>
      <c r="U488" s="63"/>
      <c r="V488" s="63"/>
      <c r="W488" s="63"/>
      <c r="X488" s="63"/>
      <c r="Y488" s="63"/>
      <c r="Z488" s="63"/>
    </row>
    <row r="489" spans="1:26" ht="13.5" customHeight="1" x14ac:dyDescent="0.35">
      <c r="A489" s="60"/>
      <c r="B489" s="60"/>
      <c r="C489" s="63"/>
      <c r="D489" s="63"/>
      <c r="E489" s="63"/>
      <c r="F489" s="63"/>
      <c r="G489" s="63"/>
      <c r="H489" s="63"/>
      <c r="I489" s="63"/>
      <c r="J489" s="63"/>
      <c r="K489" s="63"/>
      <c r="L489" s="63"/>
      <c r="M489" s="122"/>
      <c r="N489" s="60"/>
      <c r="O489" s="63"/>
      <c r="P489" s="63"/>
      <c r="Q489" s="63"/>
      <c r="R489" s="63"/>
      <c r="S489" s="63"/>
      <c r="T489" s="63"/>
      <c r="U489" s="63"/>
      <c r="V489" s="63"/>
      <c r="W489" s="63"/>
      <c r="X489" s="63"/>
      <c r="Y489" s="63"/>
      <c r="Z489" s="63"/>
    </row>
    <row r="490" spans="1:26" ht="13.5" customHeight="1" x14ac:dyDescent="0.35">
      <c r="A490" s="60"/>
      <c r="B490" s="60"/>
      <c r="C490" s="63"/>
      <c r="D490" s="63"/>
      <c r="E490" s="63"/>
      <c r="F490" s="63"/>
      <c r="G490" s="63"/>
      <c r="H490" s="63"/>
      <c r="I490" s="63"/>
      <c r="J490" s="63"/>
      <c r="K490" s="63"/>
      <c r="L490" s="63"/>
      <c r="M490" s="122"/>
      <c r="N490" s="60"/>
      <c r="O490" s="63"/>
      <c r="P490" s="63"/>
      <c r="Q490" s="63"/>
      <c r="R490" s="63"/>
      <c r="S490" s="63"/>
      <c r="T490" s="63"/>
      <c r="U490" s="63"/>
      <c r="V490" s="63"/>
      <c r="W490" s="63"/>
      <c r="X490" s="63"/>
      <c r="Y490" s="63"/>
      <c r="Z490" s="63"/>
    </row>
    <row r="491" spans="1:26" ht="13.5" customHeight="1" x14ac:dyDescent="0.35">
      <c r="A491" s="60"/>
      <c r="B491" s="60"/>
      <c r="C491" s="63"/>
      <c r="D491" s="63"/>
      <c r="E491" s="63"/>
      <c r="F491" s="63"/>
      <c r="G491" s="63"/>
      <c r="H491" s="63"/>
      <c r="I491" s="63"/>
      <c r="J491" s="63"/>
      <c r="K491" s="63"/>
      <c r="L491" s="63"/>
      <c r="M491" s="122"/>
      <c r="N491" s="60"/>
      <c r="O491" s="63"/>
      <c r="P491" s="63"/>
      <c r="Q491" s="63"/>
      <c r="R491" s="63"/>
      <c r="S491" s="63"/>
      <c r="T491" s="63"/>
      <c r="U491" s="63"/>
      <c r="V491" s="63"/>
      <c r="W491" s="63"/>
      <c r="X491" s="63"/>
      <c r="Y491" s="63"/>
      <c r="Z491" s="63"/>
    </row>
    <row r="492" spans="1:26" ht="13.5" customHeight="1" x14ac:dyDescent="0.35">
      <c r="A492" s="60"/>
      <c r="B492" s="60"/>
      <c r="C492" s="63"/>
      <c r="D492" s="63"/>
      <c r="E492" s="63"/>
      <c r="F492" s="63"/>
      <c r="G492" s="63"/>
      <c r="H492" s="63"/>
      <c r="I492" s="63"/>
      <c r="J492" s="63"/>
      <c r="K492" s="63"/>
      <c r="L492" s="63"/>
      <c r="M492" s="122"/>
      <c r="N492" s="60"/>
      <c r="O492" s="63"/>
      <c r="P492" s="63"/>
      <c r="Q492" s="63"/>
      <c r="R492" s="63"/>
      <c r="S492" s="63"/>
      <c r="T492" s="63"/>
      <c r="U492" s="63"/>
      <c r="V492" s="63"/>
      <c r="W492" s="63"/>
      <c r="X492" s="63"/>
      <c r="Y492" s="63"/>
      <c r="Z492" s="63"/>
    </row>
    <row r="493" spans="1:26" ht="13.5" customHeight="1" x14ac:dyDescent="0.35">
      <c r="A493" s="60"/>
      <c r="B493" s="60"/>
      <c r="C493" s="63"/>
      <c r="D493" s="63"/>
      <c r="E493" s="63"/>
      <c r="F493" s="63"/>
      <c r="G493" s="63"/>
      <c r="H493" s="63"/>
      <c r="I493" s="63"/>
      <c r="J493" s="63"/>
      <c r="K493" s="63"/>
      <c r="L493" s="63"/>
      <c r="M493" s="122"/>
      <c r="N493" s="60"/>
      <c r="O493" s="63"/>
      <c r="P493" s="63"/>
      <c r="Q493" s="63"/>
      <c r="R493" s="63"/>
      <c r="S493" s="63"/>
      <c r="T493" s="63"/>
      <c r="U493" s="63"/>
      <c r="V493" s="63"/>
      <c r="W493" s="63"/>
      <c r="X493" s="63"/>
      <c r="Y493" s="63"/>
      <c r="Z493" s="63"/>
    </row>
    <row r="494" spans="1:26" ht="13.5" customHeight="1" x14ac:dyDescent="0.35">
      <c r="A494" s="60"/>
      <c r="B494" s="60"/>
      <c r="C494" s="63"/>
      <c r="D494" s="63"/>
      <c r="E494" s="63"/>
      <c r="F494" s="63"/>
      <c r="G494" s="63"/>
      <c r="H494" s="63"/>
      <c r="I494" s="63"/>
      <c r="J494" s="63"/>
      <c r="K494" s="63"/>
      <c r="L494" s="63"/>
      <c r="M494" s="122"/>
      <c r="N494" s="60"/>
      <c r="O494" s="63"/>
      <c r="P494" s="63"/>
      <c r="Q494" s="63"/>
      <c r="R494" s="63"/>
      <c r="S494" s="63"/>
      <c r="T494" s="63"/>
      <c r="U494" s="63"/>
      <c r="V494" s="63"/>
      <c r="W494" s="63"/>
      <c r="X494" s="63"/>
      <c r="Y494" s="63"/>
      <c r="Z494" s="63"/>
    </row>
    <row r="495" spans="1:26" ht="13.5" customHeight="1" x14ac:dyDescent="0.35">
      <c r="A495" s="60"/>
      <c r="B495" s="60"/>
      <c r="C495" s="63"/>
      <c r="D495" s="63"/>
      <c r="E495" s="63"/>
      <c r="F495" s="63"/>
      <c r="G495" s="63"/>
      <c r="H495" s="63"/>
      <c r="I495" s="63"/>
      <c r="J495" s="63"/>
      <c r="K495" s="63"/>
      <c r="L495" s="63"/>
      <c r="M495" s="122"/>
      <c r="N495" s="60"/>
      <c r="O495" s="63"/>
      <c r="P495" s="63"/>
      <c r="Q495" s="63"/>
      <c r="R495" s="63"/>
      <c r="S495" s="63"/>
      <c r="T495" s="63"/>
      <c r="U495" s="63"/>
      <c r="V495" s="63"/>
      <c r="W495" s="63"/>
      <c r="X495" s="63"/>
      <c r="Y495" s="63"/>
      <c r="Z495" s="63"/>
    </row>
    <row r="496" spans="1:26" ht="13.5" customHeight="1" x14ac:dyDescent="0.35">
      <c r="A496" s="60"/>
      <c r="B496" s="60"/>
      <c r="C496" s="63"/>
      <c r="D496" s="63"/>
      <c r="E496" s="63"/>
      <c r="F496" s="63"/>
      <c r="G496" s="63"/>
      <c r="H496" s="63"/>
      <c r="I496" s="63"/>
      <c r="J496" s="63"/>
      <c r="K496" s="63"/>
      <c r="L496" s="63"/>
      <c r="M496" s="122"/>
      <c r="N496" s="60"/>
      <c r="O496" s="63"/>
      <c r="P496" s="63"/>
      <c r="Q496" s="63"/>
      <c r="R496" s="63"/>
      <c r="S496" s="63"/>
      <c r="T496" s="63"/>
      <c r="U496" s="63"/>
      <c r="V496" s="63"/>
      <c r="W496" s="63"/>
      <c r="X496" s="63"/>
      <c r="Y496" s="63"/>
      <c r="Z496" s="63"/>
    </row>
    <row r="497" spans="1:26" ht="13.5" customHeight="1" x14ac:dyDescent="0.35">
      <c r="A497" s="60"/>
      <c r="B497" s="60"/>
      <c r="C497" s="63"/>
      <c r="D497" s="63"/>
      <c r="E497" s="63"/>
      <c r="F497" s="63"/>
      <c r="G497" s="63"/>
      <c r="H497" s="63"/>
      <c r="I497" s="63"/>
      <c r="J497" s="63"/>
      <c r="K497" s="63"/>
      <c r="L497" s="63"/>
      <c r="M497" s="122"/>
      <c r="N497" s="60"/>
      <c r="O497" s="63"/>
      <c r="P497" s="63"/>
      <c r="Q497" s="63"/>
      <c r="R497" s="63"/>
      <c r="S497" s="63"/>
      <c r="T497" s="63"/>
      <c r="U497" s="63"/>
      <c r="V497" s="63"/>
      <c r="W497" s="63"/>
      <c r="X497" s="63"/>
      <c r="Y497" s="63"/>
      <c r="Z497" s="63"/>
    </row>
    <row r="498" spans="1:26" ht="13.5" customHeight="1" x14ac:dyDescent="0.35">
      <c r="A498" s="60"/>
      <c r="B498" s="60"/>
      <c r="C498" s="63"/>
      <c r="D498" s="63"/>
      <c r="E498" s="63"/>
      <c r="F498" s="63"/>
      <c r="G498" s="63"/>
      <c r="H498" s="63"/>
      <c r="I498" s="63"/>
      <c r="J498" s="63"/>
      <c r="K498" s="63"/>
      <c r="L498" s="63"/>
      <c r="M498" s="122"/>
      <c r="N498" s="60"/>
      <c r="O498" s="63"/>
      <c r="P498" s="63"/>
      <c r="Q498" s="63"/>
      <c r="R498" s="63"/>
      <c r="S498" s="63"/>
      <c r="T498" s="63"/>
      <c r="U498" s="63"/>
      <c r="V498" s="63"/>
      <c r="W498" s="63"/>
      <c r="X498" s="63"/>
      <c r="Y498" s="63"/>
      <c r="Z498" s="63"/>
    </row>
    <row r="499" spans="1:26" ht="13.5" customHeight="1" x14ac:dyDescent="0.35">
      <c r="A499" s="60"/>
      <c r="B499" s="60"/>
      <c r="C499" s="63"/>
      <c r="D499" s="63"/>
      <c r="E499" s="63"/>
      <c r="F499" s="63"/>
      <c r="G499" s="63"/>
      <c r="H499" s="63"/>
      <c r="I499" s="63"/>
      <c r="J499" s="63"/>
      <c r="K499" s="63"/>
      <c r="L499" s="63"/>
      <c r="M499" s="122"/>
      <c r="N499" s="60"/>
      <c r="O499" s="63"/>
      <c r="P499" s="63"/>
      <c r="Q499" s="63"/>
      <c r="R499" s="63"/>
      <c r="S499" s="63"/>
      <c r="T499" s="63"/>
      <c r="U499" s="63"/>
      <c r="V499" s="63"/>
      <c r="W499" s="63"/>
      <c r="X499" s="63"/>
      <c r="Y499" s="63"/>
      <c r="Z499" s="63"/>
    </row>
    <row r="500" spans="1:26" ht="13.5" customHeight="1" x14ac:dyDescent="0.35">
      <c r="A500" s="60"/>
      <c r="B500" s="60"/>
      <c r="C500" s="63"/>
      <c r="D500" s="63"/>
      <c r="E500" s="63"/>
      <c r="F500" s="63"/>
      <c r="G500" s="63"/>
      <c r="H500" s="63"/>
      <c r="I500" s="63"/>
      <c r="J500" s="63"/>
      <c r="K500" s="63"/>
      <c r="L500" s="63"/>
      <c r="M500" s="122"/>
      <c r="N500" s="60"/>
      <c r="O500" s="63"/>
      <c r="P500" s="63"/>
      <c r="Q500" s="63"/>
      <c r="R500" s="63"/>
      <c r="S500" s="63"/>
      <c r="T500" s="63"/>
      <c r="U500" s="63"/>
      <c r="V500" s="63"/>
      <c r="W500" s="63"/>
      <c r="X500" s="63"/>
      <c r="Y500" s="63"/>
      <c r="Z500" s="63"/>
    </row>
    <row r="501" spans="1:26" ht="13.5" customHeight="1" x14ac:dyDescent="0.35">
      <c r="A501" s="60"/>
      <c r="B501" s="60"/>
      <c r="C501" s="63"/>
      <c r="D501" s="63"/>
      <c r="E501" s="63"/>
      <c r="F501" s="63"/>
      <c r="G501" s="63"/>
      <c r="H501" s="63"/>
      <c r="I501" s="63"/>
      <c r="J501" s="63"/>
      <c r="K501" s="63"/>
      <c r="L501" s="63"/>
      <c r="M501" s="122"/>
      <c r="N501" s="60"/>
      <c r="O501" s="63"/>
      <c r="P501" s="63"/>
      <c r="Q501" s="63"/>
      <c r="R501" s="63"/>
      <c r="S501" s="63"/>
      <c r="T501" s="63"/>
      <c r="U501" s="63"/>
      <c r="V501" s="63"/>
      <c r="W501" s="63"/>
      <c r="X501" s="63"/>
      <c r="Y501" s="63"/>
      <c r="Z501" s="63"/>
    </row>
    <row r="502" spans="1:26" ht="13.5" customHeight="1" x14ac:dyDescent="0.35">
      <c r="A502" s="60"/>
      <c r="B502" s="60"/>
      <c r="C502" s="63"/>
      <c r="D502" s="63"/>
      <c r="E502" s="63"/>
      <c r="F502" s="63"/>
      <c r="G502" s="63"/>
      <c r="H502" s="63"/>
      <c r="I502" s="63"/>
      <c r="J502" s="63"/>
      <c r="K502" s="63"/>
      <c r="L502" s="63"/>
      <c r="M502" s="122"/>
      <c r="N502" s="60"/>
      <c r="O502" s="63"/>
      <c r="P502" s="63"/>
      <c r="Q502" s="63"/>
      <c r="R502" s="63"/>
      <c r="S502" s="63"/>
      <c r="T502" s="63"/>
      <c r="U502" s="63"/>
      <c r="V502" s="63"/>
      <c r="W502" s="63"/>
      <c r="X502" s="63"/>
      <c r="Y502" s="63"/>
      <c r="Z502" s="63"/>
    </row>
    <row r="503" spans="1:26" ht="13.5" customHeight="1" x14ac:dyDescent="0.35">
      <c r="A503" s="60"/>
      <c r="B503" s="60"/>
      <c r="C503" s="63"/>
      <c r="D503" s="63"/>
      <c r="E503" s="63"/>
      <c r="F503" s="63"/>
      <c r="G503" s="63"/>
      <c r="H503" s="63"/>
      <c r="I503" s="63"/>
      <c r="J503" s="63"/>
      <c r="K503" s="63"/>
      <c r="L503" s="63"/>
      <c r="M503" s="122"/>
      <c r="N503" s="60"/>
      <c r="O503" s="63"/>
      <c r="P503" s="63"/>
      <c r="Q503" s="63"/>
      <c r="R503" s="63"/>
      <c r="S503" s="63"/>
      <c r="T503" s="63"/>
      <c r="U503" s="63"/>
      <c r="V503" s="63"/>
      <c r="W503" s="63"/>
      <c r="X503" s="63"/>
      <c r="Y503" s="63"/>
      <c r="Z503" s="63"/>
    </row>
    <row r="504" spans="1:26" ht="13.5" customHeight="1" x14ac:dyDescent="0.35">
      <c r="A504" s="60"/>
      <c r="B504" s="60"/>
      <c r="C504" s="63"/>
      <c r="D504" s="63"/>
      <c r="E504" s="63"/>
      <c r="F504" s="63"/>
      <c r="G504" s="63"/>
      <c r="H504" s="63"/>
      <c r="I504" s="63"/>
      <c r="J504" s="63"/>
      <c r="K504" s="63"/>
      <c r="L504" s="63"/>
      <c r="M504" s="122"/>
      <c r="N504" s="60"/>
      <c r="O504" s="63"/>
      <c r="P504" s="63"/>
      <c r="Q504" s="63"/>
      <c r="R504" s="63"/>
      <c r="S504" s="63"/>
      <c r="T504" s="63"/>
      <c r="U504" s="63"/>
      <c r="V504" s="63"/>
      <c r="W504" s="63"/>
      <c r="X504" s="63"/>
      <c r="Y504" s="63"/>
      <c r="Z504" s="63"/>
    </row>
    <row r="505" spans="1:26" ht="13.5" customHeight="1" x14ac:dyDescent="0.35">
      <c r="A505" s="60"/>
      <c r="B505" s="60"/>
      <c r="C505" s="63"/>
      <c r="D505" s="63"/>
      <c r="E505" s="63"/>
      <c r="F505" s="63"/>
      <c r="G505" s="63"/>
      <c r="H505" s="63"/>
      <c r="I505" s="63"/>
      <c r="J505" s="63"/>
      <c r="K505" s="63"/>
      <c r="L505" s="63"/>
      <c r="M505" s="122"/>
      <c r="N505" s="60"/>
      <c r="O505" s="63"/>
      <c r="P505" s="63"/>
      <c r="Q505" s="63"/>
      <c r="R505" s="63"/>
      <c r="S505" s="63"/>
      <c r="T505" s="63"/>
      <c r="U505" s="63"/>
      <c r="V505" s="63"/>
      <c r="W505" s="63"/>
      <c r="X505" s="63"/>
      <c r="Y505" s="63"/>
      <c r="Z505" s="63"/>
    </row>
    <row r="506" spans="1:26" ht="13.5" customHeight="1" x14ac:dyDescent="0.35">
      <c r="A506" s="60"/>
      <c r="B506" s="60"/>
      <c r="C506" s="63"/>
      <c r="D506" s="63"/>
      <c r="E506" s="63"/>
      <c r="F506" s="63"/>
      <c r="G506" s="63"/>
      <c r="H506" s="63"/>
      <c r="I506" s="63"/>
      <c r="J506" s="63"/>
      <c r="K506" s="63"/>
      <c r="L506" s="63"/>
      <c r="M506" s="122"/>
      <c r="N506" s="60"/>
      <c r="O506" s="63"/>
      <c r="P506" s="63"/>
      <c r="Q506" s="63"/>
      <c r="R506" s="63"/>
      <c r="S506" s="63"/>
      <c r="T506" s="63"/>
      <c r="U506" s="63"/>
      <c r="V506" s="63"/>
      <c r="W506" s="63"/>
      <c r="X506" s="63"/>
      <c r="Y506" s="63"/>
      <c r="Z506" s="63"/>
    </row>
    <row r="507" spans="1:26" ht="13.5" customHeight="1" x14ac:dyDescent="0.35">
      <c r="A507" s="60"/>
      <c r="B507" s="60"/>
      <c r="C507" s="63"/>
      <c r="D507" s="63"/>
      <c r="E507" s="63"/>
      <c r="F507" s="63"/>
      <c r="G507" s="63"/>
      <c r="H507" s="63"/>
      <c r="I507" s="63"/>
      <c r="J507" s="63"/>
      <c r="K507" s="63"/>
      <c r="L507" s="63"/>
      <c r="M507" s="122"/>
      <c r="N507" s="60"/>
      <c r="O507" s="63"/>
      <c r="P507" s="63"/>
      <c r="Q507" s="63"/>
      <c r="R507" s="63"/>
      <c r="S507" s="63"/>
      <c r="T507" s="63"/>
      <c r="U507" s="63"/>
      <c r="V507" s="63"/>
      <c r="W507" s="63"/>
      <c r="X507" s="63"/>
      <c r="Y507" s="63"/>
      <c r="Z507" s="63"/>
    </row>
    <row r="508" spans="1:26" ht="13.5" customHeight="1" x14ac:dyDescent="0.35">
      <c r="A508" s="60"/>
      <c r="B508" s="60"/>
      <c r="C508" s="63"/>
      <c r="D508" s="63"/>
      <c r="E508" s="63"/>
      <c r="F508" s="63"/>
      <c r="G508" s="63"/>
      <c r="H508" s="63"/>
      <c r="I508" s="63"/>
      <c r="J508" s="63"/>
      <c r="K508" s="63"/>
      <c r="L508" s="63"/>
      <c r="M508" s="122"/>
      <c r="N508" s="60"/>
      <c r="O508" s="63"/>
      <c r="P508" s="63"/>
      <c r="Q508" s="63"/>
      <c r="R508" s="63"/>
      <c r="S508" s="63"/>
      <c r="T508" s="63"/>
      <c r="U508" s="63"/>
      <c r="V508" s="63"/>
      <c r="W508" s="63"/>
      <c r="X508" s="63"/>
      <c r="Y508" s="63"/>
      <c r="Z508" s="63"/>
    </row>
    <row r="509" spans="1:26" ht="13.5" customHeight="1" x14ac:dyDescent="0.35">
      <c r="A509" s="60"/>
      <c r="B509" s="60"/>
      <c r="C509" s="63"/>
      <c r="D509" s="63"/>
      <c r="E509" s="63"/>
      <c r="F509" s="63"/>
      <c r="G509" s="63"/>
      <c r="H509" s="63"/>
      <c r="I509" s="63"/>
      <c r="J509" s="63"/>
      <c r="K509" s="63"/>
      <c r="L509" s="63"/>
      <c r="M509" s="122"/>
      <c r="N509" s="60"/>
      <c r="O509" s="63"/>
      <c r="P509" s="63"/>
      <c r="Q509" s="63"/>
      <c r="R509" s="63"/>
      <c r="S509" s="63"/>
      <c r="T509" s="63"/>
      <c r="U509" s="63"/>
      <c r="V509" s="63"/>
      <c r="W509" s="63"/>
      <c r="X509" s="63"/>
      <c r="Y509" s="63"/>
      <c r="Z509" s="63"/>
    </row>
    <row r="510" spans="1:26" ht="13.5" customHeight="1" x14ac:dyDescent="0.35">
      <c r="A510" s="60"/>
      <c r="B510" s="60"/>
      <c r="C510" s="63"/>
      <c r="D510" s="63"/>
      <c r="E510" s="63"/>
      <c r="F510" s="63"/>
      <c r="G510" s="63"/>
      <c r="H510" s="63"/>
      <c r="I510" s="63"/>
      <c r="J510" s="63"/>
      <c r="K510" s="63"/>
      <c r="L510" s="63"/>
      <c r="M510" s="122"/>
      <c r="N510" s="60"/>
      <c r="O510" s="63"/>
      <c r="P510" s="63"/>
      <c r="Q510" s="63"/>
      <c r="R510" s="63"/>
      <c r="S510" s="63"/>
      <c r="T510" s="63"/>
      <c r="U510" s="63"/>
      <c r="V510" s="63"/>
      <c r="W510" s="63"/>
      <c r="X510" s="63"/>
      <c r="Y510" s="63"/>
      <c r="Z510" s="63"/>
    </row>
    <row r="511" spans="1:26" ht="13.5" customHeight="1" x14ac:dyDescent="0.35">
      <c r="A511" s="60"/>
      <c r="B511" s="60"/>
      <c r="C511" s="63"/>
      <c r="D511" s="63"/>
      <c r="E511" s="63"/>
      <c r="F511" s="63"/>
      <c r="G511" s="63"/>
      <c r="H511" s="63"/>
      <c r="I511" s="63"/>
      <c r="J511" s="63"/>
      <c r="K511" s="63"/>
      <c r="L511" s="63"/>
      <c r="M511" s="122"/>
      <c r="N511" s="60"/>
      <c r="O511" s="63"/>
      <c r="P511" s="63"/>
      <c r="Q511" s="63"/>
      <c r="R511" s="63"/>
      <c r="S511" s="63"/>
      <c r="T511" s="63"/>
      <c r="U511" s="63"/>
      <c r="V511" s="63"/>
      <c r="W511" s="63"/>
      <c r="X511" s="63"/>
      <c r="Y511" s="63"/>
      <c r="Z511" s="63"/>
    </row>
    <row r="512" spans="1:26" ht="13.5" customHeight="1" x14ac:dyDescent="0.35">
      <c r="A512" s="60"/>
      <c r="B512" s="60"/>
      <c r="C512" s="63"/>
      <c r="D512" s="63"/>
      <c r="E512" s="63"/>
      <c r="F512" s="63"/>
      <c r="G512" s="63"/>
      <c r="H512" s="63"/>
      <c r="I512" s="63"/>
      <c r="J512" s="63"/>
      <c r="K512" s="63"/>
      <c r="L512" s="63"/>
      <c r="M512" s="122"/>
      <c r="N512" s="60"/>
      <c r="O512" s="63"/>
      <c r="P512" s="63"/>
      <c r="Q512" s="63"/>
      <c r="R512" s="63"/>
      <c r="S512" s="63"/>
      <c r="T512" s="63"/>
      <c r="U512" s="63"/>
      <c r="V512" s="63"/>
      <c r="W512" s="63"/>
      <c r="X512" s="63"/>
      <c r="Y512" s="63"/>
      <c r="Z512" s="63"/>
    </row>
    <row r="513" spans="1:26" ht="13.5" customHeight="1" x14ac:dyDescent="0.35">
      <c r="A513" s="60"/>
      <c r="B513" s="60"/>
      <c r="C513" s="63"/>
      <c r="D513" s="63"/>
      <c r="E513" s="63"/>
      <c r="F513" s="63"/>
      <c r="G513" s="63"/>
      <c r="H513" s="63"/>
      <c r="I513" s="63"/>
      <c r="J513" s="63"/>
      <c r="K513" s="63"/>
      <c r="L513" s="63"/>
      <c r="M513" s="122"/>
      <c r="N513" s="60"/>
      <c r="O513" s="63"/>
      <c r="P513" s="63"/>
      <c r="Q513" s="63"/>
      <c r="R513" s="63"/>
      <c r="S513" s="63"/>
      <c r="T513" s="63"/>
      <c r="U513" s="63"/>
      <c r="V513" s="63"/>
      <c r="W513" s="63"/>
      <c r="X513" s="63"/>
      <c r="Y513" s="63"/>
      <c r="Z513" s="63"/>
    </row>
    <row r="514" spans="1:26" ht="13.5" customHeight="1" x14ac:dyDescent="0.35">
      <c r="A514" s="60"/>
      <c r="B514" s="60"/>
      <c r="C514" s="63"/>
      <c r="D514" s="63"/>
      <c r="E514" s="63"/>
      <c r="F514" s="63"/>
      <c r="G514" s="63"/>
      <c r="H514" s="63"/>
      <c r="I514" s="63"/>
      <c r="J514" s="63"/>
      <c r="K514" s="63"/>
      <c r="L514" s="63"/>
      <c r="M514" s="122"/>
      <c r="N514" s="60"/>
      <c r="O514" s="63"/>
      <c r="P514" s="63"/>
      <c r="Q514" s="63"/>
      <c r="R514" s="63"/>
      <c r="S514" s="63"/>
      <c r="T514" s="63"/>
      <c r="U514" s="63"/>
      <c r="V514" s="63"/>
      <c r="W514" s="63"/>
      <c r="X514" s="63"/>
      <c r="Y514" s="63"/>
      <c r="Z514" s="63"/>
    </row>
    <row r="515" spans="1:26" ht="13.5" customHeight="1" x14ac:dyDescent="0.35">
      <c r="A515" s="60"/>
      <c r="B515" s="60"/>
      <c r="C515" s="63"/>
      <c r="D515" s="63"/>
      <c r="E515" s="63"/>
      <c r="F515" s="63"/>
      <c r="G515" s="63"/>
      <c r="H515" s="63"/>
      <c r="I515" s="63"/>
      <c r="J515" s="63"/>
      <c r="K515" s="63"/>
      <c r="L515" s="63"/>
      <c r="M515" s="122"/>
      <c r="N515" s="60"/>
      <c r="O515" s="63"/>
      <c r="P515" s="63"/>
      <c r="Q515" s="63"/>
      <c r="R515" s="63"/>
      <c r="S515" s="63"/>
      <c r="T515" s="63"/>
      <c r="U515" s="63"/>
      <c r="V515" s="63"/>
      <c r="W515" s="63"/>
      <c r="X515" s="63"/>
      <c r="Y515" s="63"/>
      <c r="Z515" s="63"/>
    </row>
    <row r="516" spans="1:26" ht="13.5" customHeight="1" x14ac:dyDescent="0.35">
      <c r="A516" s="60"/>
      <c r="B516" s="60"/>
      <c r="C516" s="63"/>
      <c r="D516" s="63"/>
      <c r="E516" s="63"/>
      <c r="F516" s="63"/>
      <c r="G516" s="63"/>
      <c r="H516" s="63"/>
      <c r="I516" s="63"/>
      <c r="J516" s="63"/>
      <c r="K516" s="63"/>
      <c r="L516" s="63"/>
      <c r="M516" s="122"/>
      <c r="N516" s="60"/>
      <c r="O516" s="63"/>
      <c r="P516" s="63"/>
      <c r="Q516" s="63"/>
      <c r="R516" s="63"/>
      <c r="S516" s="63"/>
      <c r="T516" s="63"/>
      <c r="U516" s="63"/>
      <c r="V516" s="63"/>
      <c r="W516" s="63"/>
      <c r="X516" s="63"/>
      <c r="Y516" s="63"/>
      <c r="Z516" s="63"/>
    </row>
    <row r="517" spans="1:26" ht="13.5" customHeight="1" x14ac:dyDescent="0.35">
      <c r="A517" s="60"/>
      <c r="B517" s="60"/>
      <c r="C517" s="63"/>
      <c r="D517" s="63"/>
      <c r="E517" s="63"/>
      <c r="F517" s="63"/>
      <c r="G517" s="63"/>
      <c r="H517" s="63"/>
      <c r="I517" s="63"/>
      <c r="J517" s="63"/>
      <c r="K517" s="63"/>
      <c r="L517" s="63"/>
      <c r="M517" s="122"/>
      <c r="N517" s="60"/>
      <c r="O517" s="63"/>
      <c r="P517" s="63"/>
      <c r="Q517" s="63"/>
      <c r="R517" s="63"/>
      <c r="S517" s="63"/>
      <c r="T517" s="63"/>
      <c r="U517" s="63"/>
      <c r="V517" s="63"/>
      <c r="W517" s="63"/>
      <c r="X517" s="63"/>
      <c r="Y517" s="63"/>
      <c r="Z517" s="63"/>
    </row>
    <row r="518" spans="1:26" ht="13.5" customHeight="1" x14ac:dyDescent="0.35">
      <c r="A518" s="60"/>
      <c r="B518" s="60"/>
      <c r="C518" s="63"/>
      <c r="D518" s="63"/>
      <c r="E518" s="63"/>
      <c r="F518" s="63"/>
      <c r="G518" s="63"/>
      <c r="H518" s="63"/>
      <c r="I518" s="63"/>
      <c r="J518" s="63"/>
      <c r="K518" s="63"/>
      <c r="L518" s="63"/>
      <c r="M518" s="122"/>
      <c r="N518" s="60"/>
      <c r="O518" s="63"/>
      <c r="P518" s="63"/>
      <c r="Q518" s="63"/>
      <c r="R518" s="63"/>
      <c r="S518" s="63"/>
      <c r="T518" s="63"/>
      <c r="U518" s="63"/>
      <c r="V518" s="63"/>
      <c r="W518" s="63"/>
      <c r="X518" s="63"/>
      <c r="Y518" s="63"/>
      <c r="Z518" s="63"/>
    </row>
    <row r="519" spans="1:26" ht="13.5" customHeight="1" x14ac:dyDescent="0.35">
      <c r="A519" s="60"/>
      <c r="B519" s="60"/>
      <c r="C519" s="63"/>
      <c r="D519" s="63"/>
      <c r="E519" s="63"/>
      <c r="F519" s="63"/>
      <c r="G519" s="63"/>
      <c r="H519" s="63"/>
      <c r="I519" s="63"/>
      <c r="J519" s="63"/>
      <c r="K519" s="63"/>
      <c r="L519" s="63"/>
      <c r="M519" s="122"/>
      <c r="N519" s="60"/>
      <c r="O519" s="63"/>
      <c r="P519" s="63"/>
      <c r="Q519" s="63"/>
      <c r="R519" s="63"/>
      <c r="S519" s="63"/>
      <c r="T519" s="63"/>
      <c r="U519" s="63"/>
      <c r="V519" s="63"/>
      <c r="W519" s="63"/>
      <c r="X519" s="63"/>
      <c r="Y519" s="63"/>
      <c r="Z519" s="63"/>
    </row>
    <row r="520" spans="1:26" ht="13.5" customHeight="1" x14ac:dyDescent="0.35">
      <c r="A520" s="60"/>
      <c r="B520" s="60"/>
      <c r="C520" s="63"/>
      <c r="D520" s="63"/>
      <c r="E520" s="63"/>
      <c r="F520" s="63"/>
      <c r="G520" s="63"/>
      <c r="H520" s="63"/>
      <c r="I520" s="63"/>
      <c r="J520" s="63"/>
      <c r="K520" s="63"/>
      <c r="L520" s="63"/>
      <c r="M520" s="122"/>
      <c r="N520" s="60"/>
      <c r="O520" s="63"/>
      <c r="P520" s="63"/>
      <c r="Q520" s="63"/>
      <c r="R520" s="63"/>
      <c r="S520" s="63"/>
      <c r="T520" s="63"/>
      <c r="U520" s="63"/>
      <c r="V520" s="63"/>
      <c r="W520" s="63"/>
      <c r="X520" s="63"/>
      <c r="Y520" s="63"/>
      <c r="Z520" s="63"/>
    </row>
    <row r="521" spans="1:26" ht="13.5" customHeight="1" x14ac:dyDescent="0.35">
      <c r="A521" s="60"/>
      <c r="B521" s="60"/>
      <c r="C521" s="63"/>
      <c r="D521" s="63"/>
      <c r="E521" s="63"/>
      <c r="F521" s="63"/>
      <c r="G521" s="63"/>
      <c r="H521" s="63"/>
      <c r="I521" s="63"/>
      <c r="J521" s="63"/>
      <c r="K521" s="63"/>
      <c r="L521" s="63"/>
      <c r="M521" s="122"/>
      <c r="N521" s="60"/>
      <c r="O521" s="63"/>
      <c r="P521" s="63"/>
      <c r="Q521" s="63"/>
      <c r="R521" s="63"/>
      <c r="S521" s="63"/>
      <c r="T521" s="63"/>
      <c r="U521" s="63"/>
      <c r="V521" s="63"/>
      <c r="W521" s="63"/>
      <c r="X521" s="63"/>
      <c r="Y521" s="63"/>
      <c r="Z521" s="63"/>
    </row>
    <row r="522" spans="1:26" ht="13.5" customHeight="1" x14ac:dyDescent="0.35">
      <c r="A522" s="60"/>
      <c r="B522" s="60"/>
      <c r="C522" s="63"/>
      <c r="D522" s="63"/>
      <c r="E522" s="63"/>
      <c r="F522" s="63"/>
      <c r="G522" s="63"/>
      <c r="H522" s="63"/>
      <c r="I522" s="63"/>
      <c r="J522" s="63"/>
      <c r="K522" s="63"/>
      <c r="L522" s="63"/>
      <c r="M522" s="122"/>
      <c r="N522" s="60"/>
      <c r="O522" s="63"/>
      <c r="P522" s="63"/>
      <c r="Q522" s="63"/>
      <c r="R522" s="63"/>
      <c r="S522" s="63"/>
      <c r="T522" s="63"/>
      <c r="U522" s="63"/>
      <c r="V522" s="63"/>
      <c r="W522" s="63"/>
      <c r="X522" s="63"/>
      <c r="Y522" s="63"/>
      <c r="Z522" s="63"/>
    </row>
    <row r="523" spans="1:26" ht="13.5" customHeight="1" x14ac:dyDescent="0.35">
      <c r="A523" s="60"/>
      <c r="B523" s="60"/>
      <c r="C523" s="63"/>
      <c r="D523" s="63"/>
      <c r="E523" s="63"/>
      <c r="F523" s="63"/>
      <c r="G523" s="63"/>
      <c r="H523" s="63"/>
      <c r="I523" s="63"/>
      <c r="J523" s="63"/>
      <c r="K523" s="63"/>
      <c r="L523" s="63"/>
      <c r="M523" s="122"/>
      <c r="N523" s="60"/>
      <c r="O523" s="63"/>
      <c r="P523" s="63"/>
      <c r="Q523" s="63"/>
      <c r="R523" s="63"/>
      <c r="S523" s="63"/>
      <c r="T523" s="63"/>
      <c r="U523" s="63"/>
      <c r="V523" s="63"/>
      <c r="W523" s="63"/>
      <c r="X523" s="63"/>
      <c r="Y523" s="63"/>
      <c r="Z523" s="63"/>
    </row>
    <row r="524" spans="1:26" ht="13.5" customHeight="1" x14ac:dyDescent="0.35">
      <c r="A524" s="60"/>
      <c r="B524" s="60"/>
      <c r="C524" s="63"/>
      <c r="D524" s="63"/>
      <c r="E524" s="63"/>
      <c r="F524" s="63"/>
      <c r="G524" s="63"/>
      <c r="H524" s="63"/>
      <c r="I524" s="63"/>
      <c r="J524" s="63"/>
      <c r="K524" s="63"/>
      <c r="L524" s="63"/>
      <c r="M524" s="122"/>
      <c r="N524" s="60"/>
      <c r="O524" s="63"/>
      <c r="P524" s="63"/>
      <c r="Q524" s="63"/>
      <c r="R524" s="63"/>
      <c r="S524" s="63"/>
      <c r="T524" s="63"/>
      <c r="U524" s="63"/>
      <c r="V524" s="63"/>
      <c r="W524" s="63"/>
      <c r="X524" s="63"/>
      <c r="Y524" s="63"/>
      <c r="Z524" s="63"/>
    </row>
    <row r="525" spans="1:26" ht="13.5" customHeight="1" x14ac:dyDescent="0.35">
      <c r="A525" s="60"/>
      <c r="B525" s="60"/>
      <c r="C525" s="63"/>
      <c r="D525" s="63"/>
      <c r="E525" s="63"/>
      <c r="F525" s="63"/>
      <c r="G525" s="63"/>
      <c r="H525" s="63"/>
      <c r="I525" s="63"/>
      <c r="J525" s="63"/>
      <c r="K525" s="63"/>
      <c r="L525" s="63"/>
      <c r="M525" s="122"/>
      <c r="N525" s="60"/>
      <c r="O525" s="63"/>
      <c r="P525" s="63"/>
      <c r="Q525" s="63"/>
      <c r="R525" s="63"/>
      <c r="S525" s="63"/>
      <c r="T525" s="63"/>
      <c r="U525" s="63"/>
      <c r="V525" s="63"/>
      <c r="W525" s="63"/>
      <c r="X525" s="63"/>
      <c r="Y525" s="63"/>
      <c r="Z525" s="63"/>
    </row>
    <row r="526" spans="1:26" ht="13.5" customHeight="1" x14ac:dyDescent="0.35">
      <c r="A526" s="60"/>
      <c r="B526" s="60"/>
      <c r="C526" s="63"/>
      <c r="D526" s="63"/>
      <c r="E526" s="63"/>
      <c r="F526" s="63"/>
      <c r="G526" s="63"/>
      <c r="H526" s="63"/>
      <c r="I526" s="63"/>
      <c r="J526" s="63"/>
      <c r="K526" s="63"/>
      <c r="L526" s="63"/>
      <c r="M526" s="122"/>
      <c r="N526" s="60"/>
      <c r="O526" s="63"/>
      <c r="P526" s="63"/>
      <c r="Q526" s="63"/>
      <c r="R526" s="63"/>
      <c r="S526" s="63"/>
      <c r="T526" s="63"/>
      <c r="U526" s="63"/>
      <c r="V526" s="63"/>
      <c r="W526" s="63"/>
      <c r="X526" s="63"/>
      <c r="Y526" s="63"/>
      <c r="Z526" s="63"/>
    </row>
    <row r="527" spans="1:26" ht="13.5" customHeight="1" x14ac:dyDescent="0.35">
      <c r="A527" s="60"/>
      <c r="B527" s="60"/>
      <c r="C527" s="63"/>
      <c r="D527" s="63"/>
      <c r="E527" s="63"/>
      <c r="F527" s="63"/>
      <c r="G527" s="63"/>
      <c r="H527" s="63"/>
      <c r="I527" s="63"/>
      <c r="J527" s="63"/>
      <c r="K527" s="63"/>
      <c r="L527" s="63"/>
      <c r="M527" s="122"/>
      <c r="N527" s="60"/>
      <c r="O527" s="63"/>
      <c r="P527" s="63"/>
      <c r="Q527" s="63"/>
      <c r="R527" s="63"/>
      <c r="S527" s="63"/>
      <c r="T527" s="63"/>
      <c r="U527" s="63"/>
      <c r="V527" s="63"/>
      <c r="W527" s="63"/>
      <c r="X527" s="63"/>
      <c r="Y527" s="63"/>
      <c r="Z527" s="63"/>
    </row>
    <row r="528" spans="1:26" ht="13.5" customHeight="1" x14ac:dyDescent="0.35">
      <c r="A528" s="60"/>
      <c r="B528" s="60"/>
      <c r="C528" s="63"/>
      <c r="D528" s="63"/>
      <c r="E528" s="63"/>
      <c r="F528" s="63"/>
      <c r="G528" s="63"/>
      <c r="H528" s="63"/>
      <c r="I528" s="63"/>
      <c r="J528" s="63"/>
      <c r="K528" s="63"/>
      <c r="L528" s="63"/>
      <c r="M528" s="122"/>
      <c r="N528" s="60"/>
      <c r="O528" s="63"/>
      <c r="P528" s="63"/>
      <c r="Q528" s="63"/>
      <c r="R528" s="63"/>
      <c r="S528" s="63"/>
      <c r="T528" s="63"/>
      <c r="U528" s="63"/>
      <c r="V528" s="63"/>
      <c r="W528" s="63"/>
      <c r="X528" s="63"/>
      <c r="Y528" s="63"/>
      <c r="Z528" s="63"/>
    </row>
    <row r="529" spans="1:26" ht="13.5" customHeight="1" x14ac:dyDescent="0.35">
      <c r="A529" s="60"/>
      <c r="B529" s="60"/>
      <c r="C529" s="63"/>
      <c r="D529" s="63"/>
      <c r="E529" s="63"/>
      <c r="F529" s="63"/>
      <c r="G529" s="63"/>
      <c r="H529" s="63"/>
      <c r="I529" s="63"/>
      <c r="J529" s="63"/>
      <c r="K529" s="63"/>
      <c r="L529" s="63"/>
      <c r="M529" s="122"/>
      <c r="N529" s="60"/>
      <c r="O529" s="63"/>
      <c r="P529" s="63"/>
      <c r="Q529" s="63"/>
      <c r="R529" s="63"/>
      <c r="S529" s="63"/>
      <c r="T529" s="63"/>
      <c r="U529" s="63"/>
      <c r="V529" s="63"/>
      <c r="W529" s="63"/>
      <c r="X529" s="63"/>
      <c r="Y529" s="63"/>
      <c r="Z529" s="63"/>
    </row>
    <row r="530" spans="1:26" ht="13.5" customHeight="1" x14ac:dyDescent="0.35">
      <c r="A530" s="60"/>
      <c r="B530" s="60"/>
      <c r="C530" s="63"/>
      <c r="D530" s="63"/>
      <c r="E530" s="63"/>
      <c r="F530" s="63"/>
      <c r="G530" s="63"/>
      <c r="H530" s="63"/>
      <c r="I530" s="63"/>
      <c r="J530" s="63"/>
      <c r="K530" s="63"/>
      <c r="L530" s="63"/>
      <c r="M530" s="122"/>
      <c r="N530" s="60"/>
      <c r="O530" s="63"/>
      <c r="P530" s="63"/>
      <c r="Q530" s="63"/>
      <c r="R530" s="63"/>
      <c r="S530" s="63"/>
      <c r="T530" s="63"/>
      <c r="U530" s="63"/>
      <c r="V530" s="63"/>
      <c r="W530" s="63"/>
      <c r="X530" s="63"/>
      <c r="Y530" s="63"/>
      <c r="Z530" s="63"/>
    </row>
    <row r="531" spans="1:26" ht="13.5" customHeight="1" x14ac:dyDescent="0.35">
      <c r="A531" s="60"/>
      <c r="B531" s="60"/>
      <c r="C531" s="63"/>
      <c r="D531" s="63"/>
      <c r="E531" s="63"/>
      <c r="F531" s="63"/>
      <c r="G531" s="63"/>
      <c r="H531" s="63"/>
      <c r="I531" s="63"/>
      <c r="J531" s="63"/>
      <c r="K531" s="63"/>
      <c r="L531" s="63"/>
      <c r="M531" s="122"/>
      <c r="N531" s="60"/>
      <c r="O531" s="63"/>
      <c r="P531" s="63"/>
      <c r="Q531" s="63"/>
      <c r="R531" s="63"/>
      <c r="S531" s="63"/>
      <c r="T531" s="63"/>
      <c r="U531" s="63"/>
      <c r="V531" s="63"/>
      <c r="W531" s="63"/>
      <c r="X531" s="63"/>
      <c r="Y531" s="63"/>
      <c r="Z531" s="63"/>
    </row>
    <row r="532" spans="1:26" ht="13.5" customHeight="1" x14ac:dyDescent="0.35">
      <c r="A532" s="60"/>
      <c r="B532" s="60"/>
      <c r="C532" s="63"/>
      <c r="D532" s="63"/>
      <c r="E532" s="63"/>
      <c r="F532" s="63"/>
      <c r="G532" s="63"/>
      <c r="H532" s="63"/>
      <c r="I532" s="63"/>
      <c r="J532" s="63"/>
      <c r="K532" s="63"/>
      <c r="L532" s="63"/>
      <c r="M532" s="122"/>
      <c r="N532" s="60"/>
      <c r="O532" s="63"/>
      <c r="P532" s="63"/>
      <c r="Q532" s="63"/>
      <c r="R532" s="63"/>
      <c r="S532" s="63"/>
      <c r="T532" s="63"/>
      <c r="U532" s="63"/>
      <c r="V532" s="63"/>
      <c r="W532" s="63"/>
      <c r="X532" s="63"/>
      <c r="Y532" s="63"/>
      <c r="Z532" s="63"/>
    </row>
    <row r="533" spans="1:26" ht="13.5" customHeight="1" x14ac:dyDescent="0.35">
      <c r="A533" s="60"/>
      <c r="B533" s="60"/>
      <c r="C533" s="63"/>
      <c r="D533" s="63"/>
      <c r="E533" s="63"/>
      <c r="F533" s="63"/>
      <c r="G533" s="63"/>
      <c r="H533" s="63"/>
      <c r="I533" s="63"/>
      <c r="J533" s="63"/>
      <c r="K533" s="63"/>
      <c r="L533" s="63"/>
      <c r="M533" s="122"/>
      <c r="N533" s="60"/>
      <c r="O533" s="63"/>
      <c r="P533" s="63"/>
      <c r="Q533" s="63"/>
      <c r="R533" s="63"/>
      <c r="S533" s="63"/>
      <c r="T533" s="63"/>
      <c r="U533" s="63"/>
      <c r="V533" s="63"/>
      <c r="W533" s="63"/>
      <c r="X533" s="63"/>
      <c r="Y533" s="63"/>
      <c r="Z533" s="63"/>
    </row>
    <row r="534" spans="1:26" ht="13.5" customHeight="1" x14ac:dyDescent="0.35">
      <c r="A534" s="60"/>
      <c r="B534" s="60"/>
      <c r="C534" s="63"/>
      <c r="D534" s="63"/>
      <c r="E534" s="63"/>
      <c r="F534" s="63"/>
      <c r="G534" s="63"/>
      <c r="H534" s="63"/>
      <c r="I534" s="63"/>
      <c r="J534" s="63"/>
      <c r="K534" s="63"/>
      <c r="L534" s="63"/>
      <c r="M534" s="122"/>
      <c r="N534" s="60"/>
      <c r="O534" s="63"/>
      <c r="P534" s="63"/>
      <c r="Q534" s="63"/>
      <c r="R534" s="63"/>
      <c r="S534" s="63"/>
      <c r="T534" s="63"/>
      <c r="U534" s="63"/>
      <c r="V534" s="63"/>
      <c r="W534" s="63"/>
      <c r="X534" s="63"/>
      <c r="Y534" s="63"/>
      <c r="Z534" s="63"/>
    </row>
    <row r="535" spans="1:26" ht="13.5" customHeight="1" x14ac:dyDescent="0.35">
      <c r="A535" s="60"/>
      <c r="B535" s="60"/>
      <c r="C535" s="63"/>
      <c r="D535" s="63"/>
      <c r="E535" s="63"/>
      <c r="F535" s="63"/>
      <c r="G535" s="63"/>
      <c r="H535" s="63"/>
      <c r="I535" s="63"/>
      <c r="J535" s="63"/>
      <c r="K535" s="63"/>
      <c r="L535" s="63"/>
      <c r="M535" s="122"/>
      <c r="N535" s="60"/>
      <c r="O535" s="63"/>
      <c r="P535" s="63"/>
      <c r="Q535" s="63"/>
      <c r="R535" s="63"/>
      <c r="S535" s="63"/>
      <c r="T535" s="63"/>
      <c r="U535" s="63"/>
      <c r="V535" s="63"/>
      <c r="W535" s="63"/>
      <c r="X535" s="63"/>
      <c r="Y535" s="63"/>
      <c r="Z535" s="63"/>
    </row>
    <row r="536" spans="1:26" ht="13.5" customHeight="1" x14ac:dyDescent="0.35">
      <c r="A536" s="60"/>
      <c r="B536" s="60"/>
      <c r="C536" s="63"/>
      <c r="D536" s="63"/>
      <c r="E536" s="63"/>
      <c r="F536" s="63"/>
      <c r="G536" s="63"/>
      <c r="H536" s="63"/>
      <c r="I536" s="63"/>
      <c r="J536" s="63"/>
      <c r="K536" s="63"/>
      <c r="L536" s="63"/>
      <c r="M536" s="122"/>
      <c r="N536" s="60"/>
      <c r="O536" s="63"/>
      <c r="P536" s="63"/>
      <c r="Q536" s="63"/>
      <c r="R536" s="63"/>
      <c r="S536" s="63"/>
      <c r="T536" s="63"/>
      <c r="U536" s="63"/>
      <c r="V536" s="63"/>
      <c r="W536" s="63"/>
      <c r="X536" s="63"/>
      <c r="Y536" s="63"/>
      <c r="Z536" s="63"/>
    </row>
    <row r="537" spans="1:26" ht="13.5" customHeight="1" x14ac:dyDescent="0.35">
      <c r="A537" s="60"/>
      <c r="B537" s="60"/>
      <c r="C537" s="63"/>
      <c r="D537" s="63"/>
      <c r="E537" s="63"/>
      <c r="F537" s="63"/>
      <c r="G537" s="63"/>
      <c r="H537" s="63"/>
      <c r="I537" s="63"/>
      <c r="J537" s="63"/>
      <c r="K537" s="63"/>
      <c r="L537" s="63"/>
      <c r="M537" s="122"/>
      <c r="N537" s="60"/>
      <c r="O537" s="63"/>
      <c r="P537" s="63"/>
      <c r="Q537" s="63"/>
      <c r="R537" s="63"/>
      <c r="S537" s="63"/>
      <c r="T537" s="63"/>
      <c r="U537" s="63"/>
      <c r="V537" s="63"/>
      <c r="W537" s="63"/>
      <c r="X537" s="63"/>
      <c r="Y537" s="63"/>
      <c r="Z537" s="63"/>
    </row>
    <row r="538" spans="1:26" ht="13.5" customHeight="1" x14ac:dyDescent="0.35">
      <c r="A538" s="60"/>
      <c r="B538" s="60"/>
      <c r="C538" s="63"/>
      <c r="D538" s="63"/>
      <c r="E538" s="63"/>
      <c r="F538" s="63"/>
      <c r="G538" s="63"/>
      <c r="H538" s="63"/>
      <c r="I538" s="63"/>
      <c r="J538" s="63"/>
      <c r="K538" s="63"/>
      <c r="L538" s="63"/>
      <c r="M538" s="122"/>
      <c r="N538" s="60"/>
      <c r="O538" s="63"/>
      <c r="P538" s="63"/>
      <c r="Q538" s="63"/>
      <c r="R538" s="63"/>
      <c r="S538" s="63"/>
      <c r="T538" s="63"/>
      <c r="U538" s="63"/>
      <c r="V538" s="63"/>
      <c r="W538" s="63"/>
      <c r="X538" s="63"/>
      <c r="Y538" s="63"/>
      <c r="Z538" s="63"/>
    </row>
    <row r="539" spans="1:26" ht="13.5" customHeight="1" x14ac:dyDescent="0.35">
      <c r="A539" s="60"/>
      <c r="B539" s="60"/>
      <c r="C539" s="63"/>
      <c r="D539" s="63"/>
      <c r="E539" s="63"/>
      <c r="F539" s="63"/>
      <c r="G539" s="63"/>
      <c r="H539" s="63"/>
      <c r="I539" s="63"/>
      <c r="J539" s="63"/>
      <c r="K539" s="63"/>
      <c r="L539" s="63"/>
      <c r="M539" s="122"/>
      <c r="N539" s="60"/>
      <c r="O539" s="63"/>
      <c r="P539" s="63"/>
      <c r="Q539" s="63"/>
      <c r="R539" s="63"/>
      <c r="S539" s="63"/>
      <c r="T539" s="63"/>
      <c r="U539" s="63"/>
      <c r="V539" s="63"/>
      <c r="W539" s="63"/>
      <c r="X539" s="63"/>
      <c r="Y539" s="63"/>
      <c r="Z539" s="63"/>
    </row>
    <row r="540" spans="1:26" ht="13.5" customHeight="1" x14ac:dyDescent="0.35">
      <c r="A540" s="60"/>
      <c r="B540" s="60"/>
      <c r="C540" s="63"/>
      <c r="D540" s="63"/>
      <c r="E540" s="63"/>
      <c r="F540" s="63"/>
      <c r="G540" s="63"/>
      <c r="H540" s="63"/>
      <c r="I540" s="63"/>
      <c r="J540" s="63"/>
      <c r="K540" s="63"/>
      <c r="L540" s="63"/>
      <c r="M540" s="122"/>
      <c r="N540" s="60"/>
      <c r="O540" s="63"/>
      <c r="P540" s="63"/>
      <c r="Q540" s="63"/>
      <c r="R540" s="63"/>
      <c r="S540" s="63"/>
      <c r="T540" s="63"/>
      <c r="U540" s="63"/>
      <c r="V540" s="63"/>
      <c r="W540" s="63"/>
      <c r="X540" s="63"/>
      <c r="Y540" s="63"/>
      <c r="Z540" s="63"/>
    </row>
    <row r="541" spans="1:26" ht="13.5" customHeight="1" x14ac:dyDescent="0.35">
      <c r="A541" s="60"/>
      <c r="B541" s="60"/>
      <c r="C541" s="63"/>
      <c r="D541" s="63"/>
      <c r="E541" s="63"/>
      <c r="F541" s="63"/>
      <c r="G541" s="63"/>
      <c r="H541" s="63"/>
      <c r="I541" s="63"/>
      <c r="J541" s="63"/>
      <c r="K541" s="63"/>
      <c r="L541" s="63"/>
      <c r="M541" s="122"/>
      <c r="N541" s="60"/>
      <c r="O541" s="63"/>
      <c r="P541" s="63"/>
      <c r="Q541" s="63"/>
      <c r="R541" s="63"/>
      <c r="S541" s="63"/>
      <c r="T541" s="63"/>
      <c r="U541" s="63"/>
      <c r="V541" s="63"/>
      <c r="W541" s="63"/>
      <c r="X541" s="63"/>
      <c r="Y541" s="63"/>
      <c r="Z541" s="63"/>
    </row>
    <row r="542" spans="1:26" ht="13.5" customHeight="1" x14ac:dyDescent="0.35">
      <c r="A542" s="60"/>
      <c r="B542" s="60"/>
      <c r="C542" s="63"/>
      <c r="D542" s="63"/>
      <c r="E542" s="63"/>
      <c r="F542" s="63"/>
      <c r="G542" s="63"/>
      <c r="H542" s="63"/>
      <c r="I542" s="63"/>
      <c r="J542" s="63"/>
      <c r="K542" s="63"/>
      <c r="L542" s="63"/>
      <c r="M542" s="122"/>
      <c r="N542" s="60"/>
      <c r="O542" s="63"/>
      <c r="P542" s="63"/>
      <c r="Q542" s="63"/>
      <c r="R542" s="63"/>
      <c r="S542" s="63"/>
      <c r="T542" s="63"/>
      <c r="U542" s="63"/>
      <c r="V542" s="63"/>
      <c r="W542" s="63"/>
      <c r="X542" s="63"/>
      <c r="Y542" s="63"/>
      <c r="Z542" s="63"/>
    </row>
    <row r="543" spans="1:26" ht="13.5" customHeight="1" x14ac:dyDescent="0.35">
      <c r="A543" s="60"/>
      <c r="B543" s="60"/>
      <c r="C543" s="63"/>
      <c r="D543" s="63"/>
      <c r="E543" s="63"/>
      <c r="F543" s="63"/>
      <c r="G543" s="63"/>
      <c r="H543" s="63"/>
      <c r="I543" s="63"/>
      <c r="J543" s="63"/>
      <c r="K543" s="63"/>
      <c r="L543" s="63"/>
      <c r="M543" s="122"/>
      <c r="N543" s="60"/>
      <c r="O543" s="63"/>
      <c r="P543" s="63"/>
      <c r="Q543" s="63"/>
      <c r="R543" s="63"/>
      <c r="S543" s="63"/>
      <c r="T543" s="63"/>
      <c r="U543" s="63"/>
      <c r="V543" s="63"/>
      <c r="W543" s="63"/>
      <c r="X543" s="63"/>
      <c r="Y543" s="63"/>
      <c r="Z543" s="63"/>
    </row>
    <row r="544" spans="1:26" ht="13.5" customHeight="1" x14ac:dyDescent="0.35">
      <c r="A544" s="60"/>
      <c r="B544" s="60"/>
      <c r="C544" s="63"/>
      <c r="D544" s="63"/>
      <c r="E544" s="63"/>
      <c r="F544" s="63"/>
      <c r="G544" s="63"/>
      <c r="H544" s="63"/>
      <c r="I544" s="63"/>
      <c r="J544" s="63"/>
      <c r="K544" s="63"/>
      <c r="L544" s="63"/>
      <c r="M544" s="122"/>
      <c r="N544" s="60"/>
      <c r="O544" s="63"/>
      <c r="P544" s="63"/>
      <c r="Q544" s="63"/>
      <c r="R544" s="63"/>
      <c r="S544" s="63"/>
      <c r="T544" s="63"/>
      <c r="U544" s="63"/>
      <c r="V544" s="63"/>
      <c r="W544" s="63"/>
      <c r="X544" s="63"/>
      <c r="Y544" s="63"/>
      <c r="Z544" s="63"/>
    </row>
    <row r="545" spans="1:26" ht="13.5" customHeight="1" x14ac:dyDescent="0.35">
      <c r="A545" s="60"/>
      <c r="B545" s="60"/>
      <c r="C545" s="63"/>
      <c r="D545" s="63"/>
      <c r="E545" s="63"/>
      <c r="F545" s="63"/>
      <c r="G545" s="63"/>
      <c r="H545" s="63"/>
      <c r="I545" s="63"/>
      <c r="J545" s="63"/>
      <c r="K545" s="63"/>
      <c r="L545" s="63"/>
      <c r="M545" s="122"/>
      <c r="N545" s="60"/>
      <c r="O545" s="63"/>
      <c r="P545" s="63"/>
      <c r="Q545" s="63"/>
      <c r="R545" s="63"/>
      <c r="S545" s="63"/>
      <c r="T545" s="63"/>
      <c r="U545" s="63"/>
      <c r="V545" s="63"/>
      <c r="W545" s="63"/>
      <c r="X545" s="63"/>
      <c r="Y545" s="63"/>
      <c r="Z545" s="63"/>
    </row>
    <row r="546" spans="1:26" ht="13.5" customHeight="1" x14ac:dyDescent="0.35">
      <c r="A546" s="60"/>
      <c r="B546" s="60"/>
      <c r="C546" s="63"/>
      <c r="D546" s="63"/>
      <c r="E546" s="63"/>
      <c r="F546" s="63"/>
      <c r="G546" s="63"/>
      <c r="H546" s="63"/>
      <c r="I546" s="63"/>
      <c r="J546" s="63"/>
      <c r="K546" s="63"/>
      <c r="L546" s="63"/>
      <c r="M546" s="122"/>
      <c r="N546" s="60"/>
      <c r="O546" s="63"/>
      <c r="P546" s="63"/>
      <c r="Q546" s="63"/>
      <c r="R546" s="63"/>
      <c r="S546" s="63"/>
      <c r="T546" s="63"/>
      <c r="U546" s="63"/>
      <c r="V546" s="63"/>
      <c r="W546" s="63"/>
      <c r="X546" s="63"/>
      <c r="Y546" s="63"/>
      <c r="Z546" s="63"/>
    </row>
    <row r="547" spans="1:26" ht="13.5" customHeight="1" x14ac:dyDescent="0.35">
      <c r="A547" s="60"/>
      <c r="B547" s="60"/>
      <c r="C547" s="63"/>
      <c r="D547" s="63"/>
      <c r="E547" s="63"/>
      <c r="F547" s="63"/>
      <c r="G547" s="63"/>
      <c r="H547" s="63"/>
      <c r="I547" s="63"/>
      <c r="J547" s="63"/>
      <c r="K547" s="63"/>
      <c r="L547" s="63"/>
      <c r="M547" s="122"/>
      <c r="N547" s="60"/>
      <c r="O547" s="63"/>
      <c r="P547" s="63"/>
      <c r="Q547" s="63"/>
      <c r="R547" s="63"/>
      <c r="S547" s="63"/>
      <c r="T547" s="63"/>
      <c r="U547" s="63"/>
      <c r="V547" s="63"/>
      <c r="W547" s="63"/>
      <c r="X547" s="63"/>
      <c r="Y547" s="63"/>
      <c r="Z547" s="63"/>
    </row>
    <row r="548" spans="1:26" ht="13.5" customHeight="1" x14ac:dyDescent="0.35">
      <c r="A548" s="60"/>
      <c r="B548" s="60"/>
      <c r="C548" s="63"/>
      <c r="D548" s="63"/>
      <c r="E548" s="63"/>
      <c r="F548" s="63"/>
      <c r="G548" s="63"/>
      <c r="H548" s="63"/>
      <c r="I548" s="63"/>
      <c r="J548" s="63"/>
      <c r="K548" s="63"/>
      <c r="L548" s="63"/>
      <c r="M548" s="122"/>
      <c r="N548" s="60"/>
      <c r="O548" s="63"/>
      <c r="P548" s="63"/>
      <c r="Q548" s="63"/>
      <c r="R548" s="63"/>
      <c r="S548" s="63"/>
      <c r="T548" s="63"/>
      <c r="U548" s="63"/>
      <c r="V548" s="63"/>
      <c r="W548" s="63"/>
      <c r="X548" s="63"/>
      <c r="Y548" s="63"/>
      <c r="Z548" s="63"/>
    </row>
    <row r="549" spans="1:26" ht="13.5" customHeight="1" x14ac:dyDescent="0.35">
      <c r="A549" s="60"/>
      <c r="B549" s="60"/>
      <c r="C549" s="63"/>
      <c r="D549" s="63"/>
      <c r="E549" s="63"/>
      <c r="F549" s="63"/>
      <c r="G549" s="63"/>
      <c r="H549" s="63"/>
      <c r="I549" s="63"/>
      <c r="J549" s="63"/>
      <c r="K549" s="63"/>
      <c r="L549" s="63"/>
      <c r="M549" s="122"/>
      <c r="N549" s="60"/>
      <c r="O549" s="63"/>
      <c r="P549" s="63"/>
      <c r="Q549" s="63"/>
      <c r="R549" s="63"/>
      <c r="S549" s="63"/>
      <c r="T549" s="63"/>
      <c r="U549" s="63"/>
      <c r="V549" s="63"/>
      <c r="W549" s="63"/>
      <c r="X549" s="63"/>
      <c r="Y549" s="63"/>
      <c r="Z549" s="63"/>
    </row>
    <row r="550" spans="1:26" ht="13.5" customHeight="1" x14ac:dyDescent="0.35">
      <c r="A550" s="60"/>
      <c r="B550" s="60"/>
      <c r="C550" s="63"/>
      <c r="D550" s="63"/>
      <c r="E550" s="63"/>
      <c r="F550" s="63"/>
      <c r="G550" s="63"/>
      <c r="H550" s="63"/>
      <c r="I550" s="63"/>
      <c r="J550" s="63"/>
      <c r="K550" s="63"/>
      <c r="L550" s="63"/>
      <c r="M550" s="122"/>
      <c r="N550" s="60"/>
      <c r="O550" s="63"/>
      <c r="P550" s="63"/>
      <c r="Q550" s="63"/>
      <c r="R550" s="63"/>
      <c r="S550" s="63"/>
      <c r="T550" s="63"/>
      <c r="U550" s="63"/>
      <c r="V550" s="63"/>
      <c r="W550" s="63"/>
      <c r="X550" s="63"/>
      <c r="Y550" s="63"/>
      <c r="Z550" s="63"/>
    </row>
    <row r="551" spans="1:26" ht="13.5" customHeight="1" x14ac:dyDescent="0.35">
      <c r="A551" s="60"/>
      <c r="B551" s="60"/>
      <c r="C551" s="63"/>
      <c r="D551" s="63"/>
      <c r="E551" s="63"/>
      <c r="F551" s="63"/>
      <c r="G551" s="63"/>
      <c r="H551" s="63"/>
      <c r="I551" s="63"/>
      <c r="J551" s="63"/>
      <c r="K551" s="63"/>
      <c r="L551" s="63"/>
      <c r="M551" s="122"/>
      <c r="N551" s="60"/>
      <c r="O551" s="63"/>
      <c r="P551" s="63"/>
      <c r="Q551" s="63"/>
      <c r="R551" s="63"/>
      <c r="S551" s="63"/>
      <c r="T551" s="63"/>
      <c r="U551" s="63"/>
      <c r="V551" s="63"/>
      <c r="W551" s="63"/>
      <c r="X551" s="63"/>
      <c r="Y551" s="63"/>
      <c r="Z551" s="63"/>
    </row>
    <row r="552" spans="1:26" ht="13.5" customHeight="1" x14ac:dyDescent="0.35">
      <c r="A552" s="60"/>
      <c r="B552" s="60"/>
      <c r="C552" s="63"/>
      <c r="D552" s="63"/>
      <c r="E552" s="63"/>
      <c r="F552" s="63"/>
      <c r="G552" s="63"/>
      <c r="H552" s="63"/>
      <c r="I552" s="63"/>
      <c r="J552" s="63"/>
      <c r="K552" s="63"/>
      <c r="L552" s="63"/>
      <c r="M552" s="122"/>
      <c r="N552" s="60"/>
      <c r="O552" s="63"/>
      <c r="P552" s="63"/>
      <c r="Q552" s="63"/>
      <c r="R552" s="63"/>
      <c r="S552" s="63"/>
      <c r="T552" s="63"/>
      <c r="U552" s="63"/>
      <c r="V552" s="63"/>
      <c r="W552" s="63"/>
      <c r="X552" s="63"/>
      <c r="Y552" s="63"/>
      <c r="Z552" s="63"/>
    </row>
    <row r="553" spans="1:26" ht="13.5" customHeight="1" x14ac:dyDescent="0.35">
      <c r="A553" s="60"/>
      <c r="B553" s="60"/>
      <c r="C553" s="63"/>
      <c r="D553" s="63"/>
      <c r="E553" s="63"/>
      <c r="F553" s="63"/>
      <c r="G553" s="63"/>
      <c r="H553" s="63"/>
      <c r="I553" s="63"/>
      <c r="J553" s="63"/>
      <c r="K553" s="63"/>
      <c r="L553" s="63"/>
      <c r="M553" s="122"/>
      <c r="N553" s="60"/>
      <c r="O553" s="63"/>
      <c r="P553" s="63"/>
      <c r="Q553" s="63"/>
      <c r="R553" s="63"/>
      <c r="S553" s="63"/>
      <c r="T553" s="63"/>
      <c r="U553" s="63"/>
      <c r="V553" s="63"/>
      <c r="W553" s="63"/>
      <c r="X553" s="63"/>
      <c r="Y553" s="63"/>
      <c r="Z553" s="63"/>
    </row>
    <row r="554" spans="1:26" ht="13.5" customHeight="1" x14ac:dyDescent="0.35">
      <c r="A554" s="60"/>
      <c r="B554" s="60"/>
      <c r="C554" s="63"/>
      <c r="D554" s="63"/>
      <c r="E554" s="63"/>
      <c r="F554" s="63"/>
      <c r="G554" s="63"/>
      <c r="H554" s="63"/>
      <c r="I554" s="63"/>
      <c r="J554" s="63"/>
      <c r="K554" s="63"/>
      <c r="L554" s="63"/>
      <c r="M554" s="122"/>
      <c r="N554" s="60"/>
      <c r="O554" s="63"/>
      <c r="P554" s="63"/>
      <c r="Q554" s="63"/>
      <c r="R554" s="63"/>
      <c r="S554" s="63"/>
      <c r="T554" s="63"/>
      <c r="U554" s="63"/>
      <c r="V554" s="63"/>
      <c r="W554" s="63"/>
      <c r="X554" s="63"/>
      <c r="Y554" s="63"/>
      <c r="Z554" s="63"/>
    </row>
    <row r="555" spans="1:26" ht="13.5" customHeight="1" x14ac:dyDescent="0.35">
      <c r="A555" s="60"/>
      <c r="B555" s="60"/>
      <c r="C555" s="63"/>
      <c r="D555" s="63"/>
      <c r="E555" s="63"/>
      <c r="F555" s="63"/>
      <c r="G555" s="63"/>
      <c r="H555" s="63"/>
      <c r="I555" s="63"/>
      <c r="J555" s="63"/>
      <c r="K555" s="63"/>
      <c r="L555" s="63"/>
      <c r="M555" s="122"/>
      <c r="N555" s="60"/>
      <c r="O555" s="63"/>
      <c r="P555" s="63"/>
      <c r="Q555" s="63"/>
      <c r="R555" s="63"/>
      <c r="S555" s="63"/>
      <c r="T555" s="63"/>
      <c r="U555" s="63"/>
      <c r="V555" s="63"/>
      <c r="W555" s="63"/>
      <c r="X555" s="63"/>
      <c r="Y555" s="63"/>
      <c r="Z555" s="63"/>
    </row>
    <row r="556" spans="1:26" ht="13.5" customHeight="1" x14ac:dyDescent="0.35">
      <c r="A556" s="60"/>
      <c r="B556" s="60"/>
      <c r="C556" s="63"/>
      <c r="D556" s="63"/>
      <c r="E556" s="63"/>
      <c r="F556" s="63"/>
      <c r="G556" s="63"/>
      <c r="H556" s="63"/>
      <c r="I556" s="63"/>
      <c r="J556" s="63"/>
      <c r="K556" s="63"/>
      <c r="L556" s="63"/>
      <c r="M556" s="122"/>
      <c r="N556" s="60"/>
      <c r="O556" s="63"/>
      <c r="P556" s="63"/>
      <c r="Q556" s="63"/>
      <c r="R556" s="63"/>
      <c r="S556" s="63"/>
      <c r="T556" s="63"/>
      <c r="U556" s="63"/>
      <c r="V556" s="63"/>
      <c r="W556" s="63"/>
      <c r="X556" s="63"/>
      <c r="Y556" s="63"/>
      <c r="Z556" s="63"/>
    </row>
    <row r="557" spans="1:26" ht="13.5" customHeight="1" x14ac:dyDescent="0.35">
      <c r="A557" s="60"/>
      <c r="B557" s="60"/>
      <c r="C557" s="63"/>
      <c r="D557" s="63"/>
      <c r="E557" s="63"/>
      <c r="F557" s="63"/>
      <c r="G557" s="63"/>
      <c r="H557" s="63"/>
      <c r="I557" s="63"/>
      <c r="J557" s="63"/>
      <c r="K557" s="63"/>
      <c r="L557" s="63"/>
      <c r="M557" s="122"/>
      <c r="N557" s="60"/>
      <c r="O557" s="63"/>
      <c r="P557" s="63"/>
      <c r="Q557" s="63"/>
      <c r="R557" s="63"/>
      <c r="S557" s="63"/>
      <c r="T557" s="63"/>
      <c r="U557" s="63"/>
      <c r="V557" s="63"/>
      <c r="W557" s="63"/>
      <c r="X557" s="63"/>
      <c r="Y557" s="63"/>
      <c r="Z557" s="63"/>
    </row>
    <row r="558" spans="1:26" ht="13.5" customHeight="1" x14ac:dyDescent="0.35">
      <c r="A558" s="60"/>
      <c r="B558" s="60"/>
      <c r="C558" s="63"/>
      <c r="D558" s="63"/>
      <c r="E558" s="63"/>
      <c r="F558" s="63"/>
      <c r="G558" s="63"/>
      <c r="H558" s="63"/>
      <c r="I558" s="63"/>
      <c r="J558" s="63"/>
      <c r="K558" s="63"/>
      <c r="L558" s="63"/>
      <c r="M558" s="122"/>
      <c r="N558" s="60"/>
      <c r="O558" s="63"/>
      <c r="P558" s="63"/>
      <c r="Q558" s="63"/>
      <c r="R558" s="63"/>
      <c r="S558" s="63"/>
      <c r="T558" s="63"/>
      <c r="U558" s="63"/>
      <c r="V558" s="63"/>
      <c r="W558" s="63"/>
      <c r="X558" s="63"/>
      <c r="Y558" s="63"/>
      <c r="Z558" s="63"/>
    </row>
    <row r="559" spans="1:26" ht="13.5" customHeight="1" x14ac:dyDescent="0.35">
      <c r="A559" s="60"/>
      <c r="B559" s="60"/>
      <c r="C559" s="63"/>
      <c r="D559" s="63"/>
      <c r="E559" s="63"/>
      <c r="F559" s="63"/>
      <c r="G559" s="63"/>
      <c r="H559" s="63"/>
      <c r="I559" s="63"/>
      <c r="J559" s="63"/>
      <c r="K559" s="63"/>
      <c r="L559" s="63"/>
      <c r="M559" s="122"/>
      <c r="N559" s="60"/>
      <c r="O559" s="63"/>
      <c r="P559" s="63"/>
      <c r="Q559" s="63"/>
      <c r="R559" s="63"/>
      <c r="S559" s="63"/>
      <c r="T559" s="63"/>
      <c r="U559" s="63"/>
      <c r="V559" s="63"/>
      <c r="W559" s="63"/>
      <c r="X559" s="63"/>
      <c r="Y559" s="63"/>
      <c r="Z559" s="63"/>
    </row>
    <row r="560" spans="1:26" ht="13.5" customHeight="1" x14ac:dyDescent="0.35">
      <c r="A560" s="60"/>
      <c r="B560" s="60"/>
      <c r="C560" s="63"/>
      <c r="D560" s="63"/>
      <c r="E560" s="63"/>
      <c r="F560" s="63"/>
      <c r="G560" s="63"/>
      <c r="H560" s="63"/>
      <c r="I560" s="63"/>
      <c r="J560" s="63"/>
      <c r="K560" s="63"/>
      <c r="L560" s="63"/>
      <c r="M560" s="122"/>
      <c r="N560" s="60"/>
      <c r="O560" s="63"/>
      <c r="P560" s="63"/>
      <c r="Q560" s="63"/>
      <c r="R560" s="63"/>
      <c r="S560" s="63"/>
      <c r="T560" s="63"/>
      <c r="U560" s="63"/>
      <c r="V560" s="63"/>
      <c r="W560" s="63"/>
      <c r="X560" s="63"/>
      <c r="Y560" s="63"/>
      <c r="Z560" s="63"/>
    </row>
    <row r="561" spans="1:26" ht="13.5" customHeight="1" x14ac:dyDescent="0.35">
      <c r="A561" s="60"/>
      <c r="B561" s="60"/>
      <c r="C561" s="63"/>
      <c r="D561" s="63"/>
      <c r="E561" s="63"/>
      <c r="F561" s="63"/>
      <c r="G561" s="63"/>
      <c r="H561" s="63"/>
      <c r="I561" s="63"/>
      <c r="J561" s="63"/>
      <c r="K561" s="63"/>
      <c r="L561" s="63"/>
      <c r="M561" s="122"/>
      <c r="N561" s="60"/>
      <c r="O561" s="63"/>
      <c r="P561" s="63"/>
      <c r="Q561" s="63"/>
      <c r="R561" s="63"/>
      <c r="S561" s="63"/>
      <c r="T561" s="63"/>
      <c r="U561" s="63"/>
      <c r="V561" s="63"/>
      <c r="W561" s="63"/>
      <c r="X561" s="63"/>
      <c r="Y561" s="63"/>
      <c r="Z561" s="63"/>
    </row>
    <row r="562" spans="1:26" ht="13.5" customHeight="1" x14ac:dyDescent="0.35">
      <c r="A562" s="60"/>
      <c r="B562" s="60"/>
      <c r="C562" s="63"/>
      <c r="D562" s="63"/>
      <c r="E562" s="63"/>
      <c r="F562" s="63"/>
      <c r="G562" s="63"/>
      <c r="H562" s="63"/>
      <c r="I562" s="63"/>
      <c r="J562" s="63"/>
      <c r="K562" s="63"/>
      <c r="L562" s="63"/>
      <c r="M562" s="122"/>
      <c r="N562" s="60"/>
      <c r="O562" s="63"/>
      <c r="P562" s="63"/>
      <c r="Q562" s="63"/>
      <c r="R562" s="63"/>
      <c r="S562" s="63"/>
      <c r="T562" s="63"/>
      <c r="U562" s="63"/>
      <c r="V562" s="63"/>
      <c r="W562" s="63"/>
      <c r="X562" s="63"/>
      <c r="Y562" s="63"/>
      <c r="Z562" s="63"/>
    </row>
    <row r="563" spans="1:26" ht="13.5" customHeight="1" x14ac:dyDescent="0.35">
      <c r="A563" s="60"/>
      <c r="B563" s="60"/>
      <c r="C563" s="63"/>
      <c r="D563" s="63"/>
      <c r="E563" s="63"/>
      <c r="F563" s="63"/>
      <c r="G563" s="63"/>
      <c r="H563" s="63"/>
      <c r="I563" s="63"/>
      <c r="J563" s="63"/>
      <c r="K563" s="63"/>
      <c r="L563" s="63"/>
      <c r="M563" s="122"/>
      <c r="N563" s="60"/>
      <c r="O563" s="63"/>
      <c r="P563" s="63"/>
      <c r="Q563" s="63"/>
      <c r="R563" s="63"/>
      <c r="S563" s="63"/>
      <c r="T563" s="63"/>
      <c r="U563" s="63"/>
      <c r="V563" s="63"/>
      <c r="W563" s="63"/>
      <c r="X563" s="63"/>
      <c r="Y563" s="63"/>
      <c r="Z563" s="63"/>
    </row>
    <row r="564" spans="1:26" ht="13.5" customHeight="1" x14ac:dyDescent="0.35">
      <c r="A564" s="60"/>
      <c r="B564" s="60"/>
      <c r="C564" s="63"/>
      <c r="D564" s="63"/>
      <c r="E564" s="63"/>
      <c r="F564" s="63"/>
      <c r="G564" s="63"/>
      <c r="H564" s="63"/>
      <c r="I564" s="63"/>
      <c r="J564" s="63"/>
      <c r="K564" s="63"/>
      <c r="L564" s="63"/>
      <c r="M564" s="122"/>
      <c r="N564" s="60"/>
      <c r="O564" s="63"/>
      <c r="P564" s="63"/>
      <c r="Q564" s="63"/>
      <c r="R564" s="63"/>
      <c r="S564" s="63"/>
      <c r="T564" s="63"/>
      <c r="U564" s="63"/>
      <c r="V564" s="63"/>
      <c r="W564" s="63"/>
      <c r="X564" s="63"/>
      <c r="Y564" s="63"/>
      <c r="Z564" s="63"/>
    </row>
    <row r="565" spans="1:26" ht="13.5" customHeight="1" x14ac:dyDescent="0.35">
      <c r="A565" s="60"/>
      <c r="B565" s="60"/>
      <c r="C565" s="63"/>
      <c r="D565" s="63"/>
      <c r="E565" s="63"/>
      <c r="F565" s="63"/>
      <c r="G565" s="63"/>
      <c r="H565" s="63"/>
      <c r="I565" s="63"/>
      <c r="J565" s="63"/>
      <c r="K565" s="63"/>
      <c r="L565" s="63"/>
      <c r="M565" s="122"/>
      <c r="N565" s="60"/>
      <c r="O565" s="63"/>
      <c r="P565" s="63"/>
      <c r="Q565" s="63"/>
      <c r="R565" s="63"/>
      <c r="S565" s="63"/>
      <c r="T565" s="63"/>
      <c r="U565" s="63"/>
      <c r="V565" s="63"/>
      <c r="W565" s="63"/>
      <c r="X565" s="63"/>
      <c r="Y565" s="63"/>
      <c r="Z565" s="63"/>
    </row>
    <row r="566" spans="1:26" ht="13.5" customHeight="1" x14ac:dyDescent="0.35">
      <c r="A566" s="60"/>
      <c r="B566" s="60"/>
      <c r="C566" s="63"/>
      <c r="D566" s="63"/>
      <c r="E566" s="63"/>
      <c r="F566" s="63"/>
      <c r="G566" s="63"/>
      <c r="H566" s="63"/>
      <c r="I566" s="63"/>
      <c r="J566" s="63"/>
      <c r="K566" s="63"/>
      <c r="L566" s="63"/>
      <c r="M566" s="122"/>
      <c r="N566" s="60"/>
      <c r="O566" s="63"/>
      <c r="P566" s="63"/>
      <c r="Q566" s="63"/>
      <c r="R566" s="63"/>
      <c r="S566" s="63"/>
      <c r="T566" s="63"/>
      <c r="U566" s="63"/>
      <c r="V566" s="63"/>
      <c r="W566" s="63"/>
      <c r="X566" s="63"/>
      <c r="Y566" s="63"/>
      <c r="Z566" s="63"/>
    </row>
    <row r="567" spans="1:26" ht="13.5" customHeight="1" x14ac:dyDescent="0.35">
      <c r="A567" s="60"/>
      <c r="B567" s="60"/>
      <c r="C567" s="63"/>
      <c r="D567" s="63"/>
      <c r="E567" s="63"/>
      <c r="F567" s="63"/>
      <c r="G567" s="63"/>
      <c r="H567" s="63"/>
      <c r="I567" s="63"/>
      <c r="J567" s="63"/>
      <c r="K567" s="63"/>
      <c r="L567" s="63"/>
      <c r="M567" s="122"/>
      <c r="N567" s="60"/>
      <c r="O567" s="63"/>
      <c r="P567" s="63"/>
      <c r="Q567" s="63"/>
      <c r="R567" s="63"/>
      <c r="S567" s="63"/>
      <c r="T567" s="63"/>
      <c r="U567" s="63"/>
      <c r="V567" s="63"/>
      <c r="W567" s="63"/>
      <c r="X567" s="63"/>
      <c r="Y567" s="63"/>
      <c r="Z567" s="63"/>
    </row>
    <row r="568" spans="1:26" ht="13.5" customHeight="1" x14ac:dyDescent="0.35">
      <c r="A568" s="60"/>
      <c r="B568" s="60"/>
      <c r="C568" s="63"/>
      <c r="D568" s="63"/>
      <c r="E568" s="63"/>
      <c r="F568" s="63"/>
      <c r="G568" s="63"/>
      <c r="H568" s="63"/>
      <c r="I568" s="63"/>
      <c r="J568" s="63"/>
      <c r="K568" s="63"/>
      <c r="L568" s="63"/>
      <c r="M568" s="122"/>
      <c r="N568" s="60"/>
      <c r="O568" s="63"/>
      <c r="P568" s="63"/>
      <c r="Q568" s="63"/>
      <c r="R568" s="63"/>
      <c r="S568" s="63"/>
      <c r="T568" s="63"/>
      <c r="U568" s="63"/>
      <c r="V568" s="63"/>
      <c r="W568" s="63"/>
      <c r="X568" s="63"/>
      <c r="Y568" s="63"/>
      <c r="Z568" s="63"/>
    </row>
    <row r="569" spans="1:26" ht="13.5" customHeight="1" x14ac:dyDescent="0.35">
      <c r="A569" s="60"/>
      <c r="B569" s="60"/>
      <c r="C569" s="63"/>
      <c r="D569" s="63"/>
      <c r="E569" s="63"/>
      <c r="F569" s="63"/>
      <c r="G569" s="63"/>
      <c r="H569" s="63"/>
      <c r="I569" s="63"/>
      <c r="J569" s="63"/>
      <c r="K569" s="63"/>
      <c r="L569" s="63"/>
      <c r="M569" s="122"/>
      <c r="N569" s="60"/>
      <c r="O569" s="63"/>
      <c r="P569" s="63"/>
      <c r="Q569" s="63"/>
      <c r="R569" s="63"/>
      <c r="S569" s="63"/>
      <c r="T569" s="63"/>
      <c r="U569" s="63"/>
      <c r="V569" s="63"/>
      <c r="W569" s="63"/>
      <c r="X569" s="63"/>
      <c r="Y569" s="63"/>
      <c r="Z569" s="63"/>
    </row>
    <row r="570" spans="1:26" ht="13.5" customHeight="1" x14ac:dyDescent="0.35">
      <c r="A570" s="60"/>
      <c r="B570" s="60"/>
      <c r="C570" s="63"/>
      <c r="D570" s="63"/>
      <c r="E570" s="63"/>
      <c r="F570" s="63"/>
      <c r="G570" s="63"/>
      <c r="H570" s="63"/>
      <c r="I570" s="63"/>
      <c r="J570" s="63"/>
      <c r="K570" s="63"/>
      <c r="L570" s="63"/>
      <c r="M570" s="122"/>
      <c r="N570" s="60"/>
      <c r="O570" s="63"/>
      <c r="P570" s="63"/>
      <c r="Q570" s="63"/>
      <c r="R570" s="63"/>
      <c r="S570" s="63"/>
      <c r="T570" s="63"/>
      <c r="U570" s="63"/>
      <c r="V570" s="63"/>
      <c r="W570" s="63"/>
      <c r="X570" s="63"/>
      <c r="Y570" s="63"/>
      <c r="Z570" s="63"/>
    </row>
    <row r="571" spans="1:26" ht="13.5" customHeight="1" x14ac:dyDescent="0.35">
      <c r="A571" s="60"/>
      <c r="B571" s="60"/>
      <c r="C571" s="63"/>
      <c r="D571" s="63"/>
      <c r="E571" s="63"/>
      <c r="F571" s="63"/>
      <c r="G571" s="63"/>
      <c r="H571" s="63"/>
      <c r="I571" s="63"/>
      <c r="J571" s="63"/>
      <c r="K571" s="63"/>
      <c r="L571" s="63"/>
      <c r="M571" s="122"/>
      <c r="N571" s="60"/>
      <c r="O571" s="63"/>
      <c r="P571" s="63"/>
      <c r="Q571" s="63"/>
      <c r="R571" s="63"/>
      <c r="S571" s="63"/>
      <c r="T571" s="63"/>
      <c r="U571" s="63"/>
      <c r="V571" s="63"/>
      <c r="W571" s="63"/>
      <c r="X571" s="63"/>
      <c r="Y571" s="63"/>
      <c r="Z571" s="63"/>
    </row>
    <row r="572" spans="1:26" ht="13.5" customHeight="1" x14ac:dyDescent="0.35">
      <c r="A572" s="60"/>
      <c r="B572" s="60"/>
      <c r="C572" s="63"/>
      <c r="D572" s="63"/>
      <c r="E572" s="63"/>
      <c r="F572" s="63"/>
      <c r="G572" s="63"/>
      <c r="H572" s="63"/>
      <c r="I572" s="63"/>
      <c r="J572" s="63"/>
      <c r="K572" s="63"/>
      <c r="L572" s="63"/>
      <c r="M572" s="122"/>
      <c r="N572" s="60"/>
      <c r="O572" s="63"/>
      <c r="P572" s="63"/>
      <c r="Q572" s="63"/>
      <c r="R572" s="63"/>
      <c r="S572" s="63"/>
      <c r="T572" s="63"/>
      <c r="U572" s="63"/>
      <c r="V572" s="63"/>
      <c r="W572" s="63"/>
      <c r="X572" s="63"/>
      <c r="Y572" s="63"/>
      <c r="Z572" s="63"/>
    </row>
    <row r="573" spans="1:26" ht="13.5" customHeight="1" x14ac:dyDescent="0.35">
      <c r="A573" s="60"/>
      <c r="B573" s="60"/>
      <c r="C573" s="63"/>
      <c r="D573" s="63"/>
      <c r="E573" s="63"/>
      <c r="F573" s="63"/>
      <c r="G573" s="63"/>
      <c r="H573" s="63"/>
      <c r="I573" s="63"/>
      <c r="J573" s="63"/>
      <c r="K573" s="63"/>
      <c r="L573" s="63"/>
      <c r="M573" s="122"/>
      <c r="N573" s="60"/>
      <c r="O573" s="63"/>
      <c r="P573" s="63"/>
      <c r="Q573" s="63"/>
      <c r="R573" s="63"/>
      <c r="S573" s="63"/>
      <c r="T573" s="63"/>
      <c r="U573" s="63"/>
      <c r="V573" s="63"/>
      <c r="W573" s="63"/>
      <c r="X573" s="63"/>
      <c r="Y573" s="63"/>
      <c r="Z573" s="63"/>
    </row>
    <row r="574" spans="1:26" ht="13.5" customHeight="1" x14ac:dyDescent="0.35">
      <c r="A574" s="60"/>
      <c r="B574" s="60"/>
      <c r="C574" s="63"/>
      <c r="D574" s="63"/>
      <c r="E574" s="63"/>
      <c r="F574" s="63"/>
      <c r="G574" s="63"/>
      <c r="H574" s="63"/>
      <c r="I574" s="63"/>
      <c r="J574" s="63"/>
      <c r="K574" s="63"/>
      <c r="L574" s="63"/>
      <c r="M574" s="122"/>
      <c r="N574" s="60"/>
      <c r="O574" s="63"/>
      <c r="P574" s="63"/>
      <c r="Q574" s="63"/>
      <c r="R574" s="63"/>
      <c r="S574" s="63"/>
      <c r="T574" s="63"/>
      <c r="U574" s="63"/>
      <c r="V574" s="63"/>
      <c r="W574" s="63"/>
      <c r="X574" s="63"/>
      <c r="Y574" s="63"/>
      <c r="Z574" s="63"/>
    </row>
    <row r="575" spans="1:26" ht="13.5" customHeight="1" x14ac:dyDescent="0.35">
      <c r="A575" s="60"/>
      <c r="B575" s="60"/>
      <c r="C575" s="63"/>
      <c r="D575" s="63"/>
      <c r="E575" s="63"/>
      <c r="F575" s="63"/>
      <c r="G575" s="63"/>
      <c r="H575" s="63"/>
      <c r="I575" s="63"/>
      <c r="J575" s="63"/>
      <c r="K575" s="63"/>
      <c r="L575" s="63"/>
      <c r="M575" s="122"/>
      <c r="N575" s="60"/>
      <c r="O575" s="63"/>
      <c r="P575" s="63"/>
      <c r="Q575" s="63"/>
      <c r="R575" s="63"/>
      <c r="S575" s="63"/>
      <c r="T575" s="63"/>
      <c r="U575" s="63"/>
      <c r="V575" s="63"/>
      <c r="W575" s="63"/>
      <c r="X575" s="63"/>
      <c r="Y575" s="63"/>
      <c r="Z575" s="63"/>
    </row>
    <row r="576" spans="1:26" ht="13.5" customHeight="1" x14ac:dyDescent="0.35">
      <c r="A576" s="60"/>
      <c r="B576" s="60"/>
      <c r="C576" s="63"/>
      <c r="D576" s="63"/>
      <c r="E576" s="63"/>
      <c r="F576" s="63"/>
      <c r="G576" s="63"/>
      <c r="H576" s="63"/>
      <c r="I576" s="63"/>
      <c r="J576" s="63"/>
      <c r="K576" s="63"/>
      <c r="L576" s="63"/>
      <c r="M576" s="122"/>
      <c r="N576" s="60"/>
      <c r="O576" s="63"/>
      <c r="P576" s="63"/>
      <c r="Q576" s="63"/>
      <c r="R576" s="63"/>
      <c r="S576" s="63"/>
      <c r="T576" s="63"/>
      <c r="U576" s="63"/>
      <c r="V576" s="63"/>
      <c r="W576" s="63"/>
      <c r="X576" s="63"/>
      <c r="Y576" s="63"/>
      <c r="Z576" s="63"/>
    </row>
    <row r="577" spans="1:26" ht="13.5" customHeight="1" x14ac:dyDescent="0.35">
      <c r="A577" s="60"/>
      <c r="B577" s="60"/>
      <c r="C577" s="63"/>
      <c r="D577" s="63"/>
      <c r="E577" s="63"/>
      <c r="F577" s="63"/>
      <c r="G577" s="63"/>
      <c r="H577" s="63"/>
      <c r="I577" s="63"/>
      <c r="J577" s="63"/>
      <c r="K577" s="63"/>
      <c r="L577" s="63"/>
      <c r="M577" s="122"/>
      <c r="N577" s="60"/>
      <c r="O577" s="63"/>
      <c r="P577" s="63"/>
      <c r="Q577" s="63"/>
      <c r="R577" s="63"/>
      <c r="S577" s="63"/>
      <c r="T577" s="63"/>
      <c r="U577" s="63"/>
      <c r="V577" s="63"/>
      <c r="W577" s="63"/>
      <c r="X577" s="63"/>
      <c r="Y577" s="63"/>
      <c r="Z577" s="63"/>
    </row>
    <row r="578" spans="1:26" ht="13.5" customHeight="1" x14ac:dyDescent="0.35">
      <c r="A578" s="60"/>
      <c r="B578" s="60"/>
      <c r="C578" s="63"/>
      <c r="D578" s="63"/>
      <c r="E578" s="63"/>
      <c r="F578" s="63"/>
      <c r="G578" s="63"/>
      <c r="H578" s="63"/>
      <c r="I578" s="63"/>
      <c r="J578" s="63"/>
      <c r="K578" s="63"/>
      <c r="L578" s="63"/>
      <c r="M578" s="122"/>
      <c r="N578" s="60"/>
      <c r="O578" s="63"/>
      <c r="P578" s="63"/>
      <c r="Q578" s="63"/>
      <c r="R578" s="63"/>
      <c r="S578" s="63"/>
      <c r="T578" s="63"/>
      <c r="U578" s="63"/>
      <c r="V578" s="63"/>
      <c r="W578" s="63"/>
      <c r="X578" s="63"/>
      <c r="Y578" s="63"/>
      <c r="Z578" s="63"/>
    </row>
    <row r="579" spans="1:26" ht="13.5" customHeight="1" x14ac:dyDescent="0.35">
      <c r="A579" s="60"/>
      <c r="B579" s="60"/>
      <c r="C579" s="63"/>
      <c r="D579" s="63"/>
      <c r="E579" s="63"/>
      <c r="F579" s="63"/>
      <c r="G579" s="63"/>
      <c r="H579" s="63"/>
      <c r="I579" s="63"/>
      <c r="J579" s="63"/>
      <c r="K579" s="63"/>
      <c r="L579" s="63"/>
      <c r="M579" s="122"/>
      <c r="N579" s="60"/>
      <c r="O579" s="63"/>
      <c r="P579" s="63"/>
      <c r="Q579" s="63"/>
      <c r="R579" s="63"/>
      <c r="S579" s="63"/>
      <c r="T579" s="63"/>
      <c r="U579" s="63"/>
      <c r="V579" s="63"/>
      <c r="W579" s="63"/>
      <c r="X579" s="63"/>
      <c r="Y579" s="63"/>
      <c r="Z579" s="63"/>
    </row>
    <row r="580" spans="1:26" ht="13.5" customHeight="1" x14ac:dyDescent="0.35">
      <c r="A580" s="60"/>
      <c r="B580" s="60"/>
      <c r="C580" s="63"/>
      <c r="D580" s="63"/>
      <c r="E580" s="63"/>
      <c r="F580" s="63"/>
      <c r="G580" s="63"/>
      <c r="H580" s="63"/>
      <c r="I580" s="63"/>
      <c r="J580" s="63"/>
      <c r="K580" s="63"/>
      <c r="L580" s="63"/>
      <c r="M580" s="122"/>
      <c r="N580" s="60"/>
      <c r="O580" s="63"/>
      <c r="P580" s="63"/>
      <c r="Q580" s="63"/>
      <c r="R580" s="63"/>
      <c r="S580" s="63"/>
      <c r="T580" s="63"/>
      <c r="U580" s="63"/>
      <c r="V580" s="63"/>
      <c r="W580" s="63"/>
      <c r="X580" s="63"/>
      <c r="Y580" s="63"/>
      <c r="Z580" s="63"/>
    </row>
    <row r="581" spans="1:26" ht="13.5" customHeight="1" x14ac:dyDescent="0.35">
      <c r="A581" s="60"/>
      <c r="B581" s="60"/>
      <c r="C581" s="63"/>
      <c r="D581" s="63"/>
      <c r="E581" s="63"/>
      <c r="F581" s="63"/>
      <c r="G581" s="63"/>
      <c r="H581" s="63"/>
      <c r="I581" s="63"/>
      <c r="J581" s="63"/>
      <c r="K581" s="63"/>
      <c r="L581" s="63"/>
      <c r="M581" s="122"/>
      <c r="N581" s="60"/>
      <c r="O581" s="63"/>
      <c r="P581" s="63"/>
      <c r="Q581" s="63"/>
      <c r="R581" s="63"/>
      <c r="S581" s="63"/>
      <c r="T581" s="63"/>
      <c r="U581" s="63"/>
      <c r="V581" s="63"/>
      <c r="W581" s="63"/>
      <c r="X581" s="63"/>
      <c r="Y581" s="63"/>
      <c r="Z581" s="63"/>
    </row>
    <row r="582" spans="1:26" ht="13.5" customHeight="1" x14ac:dyDescent="0.35">
      <c r="A582" s="60"/>
      <c r="B582" s="60"/>
      <c r="C582" s="63"/>
      <c r="D582" s="63"/>
      <c r="E582" s="63"/>
      <c r="F582" s="63"/>
      <c r="G582" s="63"/>
      <c r="H582" s="63"/>
      <c r="I582" s="63"/>
      <c r="J582" s="63"/>
      <c r="K582" s="63"/>
      <c r="L582" s="63"/>
      <c r="M582" s="122"/>
      <c r="N582" s="60"/>
      <c r="O582" s="63"/>
      <c r="P582" s="63"/>
      <c r="Q582" s="63"/>
      <c r="R582" s="63"/>
      <c r="S582" s="63"/>
      <c r="T582" s="63"/>
      <c r="U582" s="63"/>
      <c r="V582" s="63"/>
      <c r="W582" s="63"/>
      <c r="X582" s="63"/>
      <c r="Y582" s="63"/>
      <c r="Z582" s="63"/>
    </row>
    <row r="583" spans="1:26" ht="13.5" customHeight="1" x14ac:dyDescent="0.35">
      <c r="A583" s="60"/>
      <c r="B583" s="60"/>
      <c r="C583" s="63"/>
      <c r="D583" s="63"/>
      <c r="E583" s="63"/>
      <c r="F583" s="63"/>
      <c r="G583" s="63"/>
      <c r="H583" s="63"/>
      <c r="I583" s="63"/>
      <c r="J583" s="63"/>
      <c r="K583" s="63"/>
      <c r="L583" s="63"/>
      <c r="M583" s="122"/>
      <c r="N583" s="60"/>
      <c r="O583" s="63"/>
      <c r="P583" s="63"/>
      <c r="Q583" s="63"/>
      <c r="R583" s="63"/>
      <c r="S583" s="63"/>
      <c r="T583" s="63"/>
      <c r="U583" s="63"/>
      <c r="V583" s="63"/>
      <c r="W583" s="63"/>
      <c r="X583" s="63"/>
      <c r="Y583" s="63"/>
      <c r="Z583" s="63"/>
    </row>
    <row r="584" spans="1:26" ht="13.5" customHeight="1" x14ac:dyDescent="0.35">
      <c r="A584" s="60"/>
      <c r="B584" s="60"/>
      <c r="C584" s="63"/>
      <c r="D584" s="63"/>
      <c r="E584" s="63"/>
      <c r="F584" s="63"/>
      <c r="G584" s="63"/>
      <c r="H584" s="63"/>
      <c r="I584" s="63"/>
      <c r="J584" s="63"/>
      <c r="K584" s="63"/>
      <c r="L584" s="63"/>
      <c r="M584" s="122"/>
      <c r="N584" s="60"/>
      <c r="O584" s="63"/>
      <c r="P584" s="63"/>
      <c r="Q584" s="63"/>
      <c r="R584" s="63"/>
      <c r="S584" s="63"/>
      <c r="T584" s="63"/>
      <c r="U584" s="63"/>
      <c r="V584" s="63"/>
      <c r="W584" s="63"/>
      <c r="X584" s="63"/>
      <c r="Y584" s="63"/>
      <c r="Z584" s="63"/>
    </row>
    <row r="585" spans="1:26" ht="13.5" customHeight="1" x14ac:dyDescent="0.35">
      <c r="A585" s="60"/>
      <c r="B585" s="60"/>
      <c r="C585" s="63"/>
      <c r="D585" s="63"/>
      <c r="E585" s="63"/>
      <c r="F585" s="63"/>
      <c r="G585" s="63"/>
      <c r="H585" s="63"/>
      <c r="I585" s="63"/>
      <c r="J585" s="63"/>
      <c r="K585" s="63"/>
      <c r="L585" s="63"/>
      <c r="M585" s="122"/>
      <c r="N585" s="60"/>
      <c r="O585" s="63"/>
      <c r="P585" s="63"/>
      <c r="Q585" s="63"/>
      <c r="R585" s="63"/>
      <c r="S585" s="63"/>
      <c r="T585" s="63"/>
      <c r="U585" s="63"/>
      <c r="V585" s="63"/>
      <c r="W585" s="63"/>
      <c r="X585" s="63"/>
      <c r="Y585" s="63"/>
      <c r="Z585" s="63"/>
    </row>
    <row r="586" spans="1:26" ht="13.5" customHeight="1" x14ac:dyDescent="0.35">
      <c r="A586" s="60"/>
      <c r="B586" s="60"/>
      <c r="C586" s="63"/>
      <c r="D586" s="63"/>
      <c r="E586" s="63"/>
      <c r="F586" s="63"/>
      <c r="G586" s="63"/>
      <c r="H586" s="63"/>
      <c r="I586" s="63"/>
      <c r="J586" s="63"/>
      <c r="K586" s="63"/>
      <c r="L586" s="63"/>
      <c r="M586" s="122"/>
      <c r="N586" s="60"/>
      <c r="O586" s="63"/>
      <c r="P586" s="63"/>
      <c r="Q586" s="63"/>
      <c r="R586" s="63"/>
      <c r="S586" s="63"/>
      <c r="T586" s="63"/>
      <c r="U586" s="63"/>
      <c r="V586" s="63"/>
      <c r="W586" s="63"/>
      <c r="X586" s="63"/>
      <c r="Y586" s="63"/>
      <c r="Z586" s="63"/>
    </row>
    <row r="587" spans="1:26" ht="13.5" customHeight="1" x14ac:dyDescent="0.35">
      <c r="A587" s="60"/>
      <c r="B587" s="60"/>
      <c r="C587" s="63"/>
      <c r="D587" s="63"/>
      <c r="E587" s="63"/>
      <c r="F587" s="63"/>
      <c r="G587" s="63"/>
      <c r="H587" s="63"/>
      <c r="I587" s="63"/>
      <c r="J587" s="63"/>
      <c r="K587" s="63"/>
      <c r="L587" s="63"/>
      <c r="M587" s="122"/>
      <c r="N587" s="60"/>
      <c r="O587" s="63"/>
      <c r="P587" s="63"/>
      <c r="Q587" s="63"/>
      <c r="R587" s="63"/>
      <c r="S587" s="63"/>
      <c r="T587" s="63"/>
      <c r="U587" s="63"/>
      <c r="V587" s="63"/>
      <c r="W587" s="63"/>
      <c r="X587" s="63"/>
      <c r="Y587" s="63"/>
      <c r="Z587" s="63"/>
    </row>
    <row r="588" spans="1:26" ht="13.5" customHeight="1" x14ac:dyDescent="0.35">
      <c r="A588" s="60"/>
      <c r="B588" s="60"/>
      <c r="C588" s="63"/>
      <c r="D588" s="63"/>
      <c r="E588" s="63"/>
      <c r="F588" s="63"/>
      <c r="G588" s="63"/>
      <c r="H588" s="63"/>
      <c r="I588" s="63"/>
      <c r="J588" s="63"/>
      <c r="K588" s="63"/>
      <c r="L588" s="63"/>
      <c r="M588" s="122"/>
      <c r="N588" s="60"/>
      <c r="O588" s="63"/>
      <c r="P588" s="63"/>
      <c r="Q588" s="63"/>
      <c r="R588" s="63"/>
      <c r="S588" s="63"/>
      <c r="T588" s="63"/>
      <c r="U588" s="63"/>
      <c r="V588" s="63"/>
      <c r="W588" s="63"/>
      <c r="X588" s="63"/>
      <c r="Y588" s="63"/>
      <c r="Z588" s="63"/>
    </row>
    <row r="589" spans="1:26" ht="13.5" customHeight="1" x14ac:dyDescent="0.35">
      <c r="A589" s="60"/>
      <c r="B589" s="60"/>
      <c r="C589" s="63"/>
      <c r="D589" s="63"/>
      <c r="E589" s="63"/>
      <c r="F589" s="63"/>
      <c r="G589" s="63"/>
      <c r="H589" s="63"/>
      <c r="I589" s="63"/>
      <c r="J589" s="63"/>
      <c r="K589" s="63"/>
      <c r="L589" s="63"/>
      <c r="M589" s="122"/>
      <c r="N589" s="60"/>
      <c r="O589" s="63"/>
      <c r="P589" s="63"/>
      <c r="Q589" s="63"/>
      <c r="R589" s="63"/>
      <c r="S589" s="63"/>
      <c r="T589" s="63"/>
      <c r="U589" s="63"/>
      <c r="V589" s="63"/>
      <c r="W589" s="63"/>
      <c r="X589" s="63"/>
      <c r="Y589" s="63"/>
      <c r="Z589" s="63"/>
    </row>
    <row r="590" spans="1:26" ht="13.5" customHeight="1" x14ac:dyDescent="0.35">
      <c r="A590" s="60"/>
      <c r="B590" s="60"/>
      <c r="C590" s="63"/>
      <c r="D590" s="63"/>
      <c r="E590" s="63"/>
      <c r="F590" s="63"/>
      <c r="G590" s="63"/>
      <c r="H590" s="63"/>
      <c r="I590" s="63"/>
      <c r="J590" s="63"/>
      <c r="K590" s="63"/>
      <c r="L590" s="63"/>
      <c r="M590" s="122"/>
      <c r="N590" s="60"/>
      <c r="O590" s="63"/>
      <c r="P590" s="63"/>
      <c r="Q590" s="63"/>
      <c r="R590" s="63"/>
      <c r="S590" s="63"/>
      <c r="T590" s="63"/>
      <c r="U590" s="63"/>
      <c r="V590" s="63"/>
      <c r="W590" s="63"/>
      <c r="X590" s="63"/>
      <c r="Y590" s="63"/>
      <c r="Z590" s="63"/>
    </row>
    <row r="591" spans="1:26" ht="13.5" customHeight="1" x14ac:dyDescent="0.35">
      <c r="A591" s="60"/>
      <c r="B591" s="60"/>
      <c r="C591" s="63"/>
      <c r="D591" s="63"/>
      <c r="E591" s="63"/>
      <c r="F591" s="63"/>
      <c r="G591" s="63"/>
      <c r="H591" s="63"/>
      <c r="I591" s="63"/>
      <c r="J591" s="63"/>
      <c r="K591" s="63"/>
      <c r="L591" s="63"/>
      <c r="M591" s="122"/>
      <c r="N591" s="60"/>
      <c r="O591" s="63"/>
      <c r="P591" s="63"/>
      <c r="Q591" s="63"/>
      <c r="R591" s="63"/>
      <c r="S591" s="63"/>
      <c r="T591" s="63"/>
      <c r="U591" s="63"/>
      <c r="V591" s="63"/>
      <c r="W591" s="63"/>
      <c r="X591" s="63"/>
      <c r="Y591" s="63"/>
      <c r="Z591" s="63"/>
    </row>
    <row r="592" spans="1:26" ht="13.5" customHeight="1" x14ac:dyDescent="0.35">
      <c r="A592" s="60"/>
      <c r="B592" s="60"/>
      <c r="C592" s="63"/>
      <c r="D592" s="63"/>
      <c r="E592" s="63"/>
      <c r="F592" s="63"/>
      <c r="G592" s="63"/>
      <c r="H592" s="63"/>
      <c r="I592" s="63"/>
      <c r="J592" s="63"/>
      <c r="K592" s="63"/>
      <c r="L592" s="63"/>
      <c r="M592" s="122"/>
      <c r="N592" s="60"/>
      <c r="O592" s="63"/>
      <c r="P592" s="63"/>
      <c r="Q592" s="63"/>
      <c r="R592" s="63"/>
      <c r="S592" s="63"/>
      <c r="T592" s="63"/>
      <c r="U592" s="63"/>
      <c r="V592" s="63"/>
      <c r="W592" s="63"/>
      <c r="X592" s="63"/>
      <c r="Y592" s="63"/>
      <c r="Z592" s="63"/>
    </row>
    <row r="593" spans="1:26" ht="13.5" customHeight="1" x14ac:dyDescent="0.35">
      <c r="A593" s="60"/>
      <c r="B593" s="60"/>
      <c r="C593" s="63"/>
      <c r="D593" s="63"/>
      <c r="E593" s="63"/>
      <c r="F593" s="63"/>
      <c r="G593" s="63"/>
      <c r="H593" s="63"/>
      <c r="I593" s="63"/>
      <c r="J593" s="63"/>
      <c r="K593" s="63"/>
      <c r="L593" s="63"/>
      <c r="M593" s="122"/>
      <c r="N593" s="60"/>
      <c r="O593" s="63"/>
      <c r="P593" s="63"/>
      <c r="Q593" s="63"/>
      <c r="R593" s="63"/>
      <c r="S593" s="63"/>
      <c r="T593" s="63"/>
      <c r="U593" s="63"/>
      <c r="V593" s="63"/>
      <c r="W593" s="63"/>
      <c r="X593" s="63"/>
      <c r="Y593" s="63"/>
      <c r="Z593" s="63"/>
    </row>
    <row r="594" spans="1:26" ht="13.5" customHeight="1" x14ac:dyDescent="0.35">
      <c r="A594" s="60"/>
      <c r="B594" s="60"/>
      <c r="C594" s="63"/>
      <c r="D594" s="63"/>
      <c r="E594" s="63"/>
      <c r="F594" s="63"/>
      <c r="G594" s="63"/>
      <c r="H594" s="63"/>
      <c r="I594" s="63"/>
      <c r="J594" s="63"/>
      <c r="K594" s="63"/>
      <c r="L594" s="63"/>
      <c r="M594" s="122"/>
      <c r="N594" s="60"/>
      <c r="O594" s="63"/>
      <c r="P594" s="63"/>
      <c r="Q594" s="63"/>
      <c r="R594" s="63"/>
      <c r="S594" s="63"/>
      <c r="T594" s="63"/>
      <c r="U594" s="63"/>
      <c r="V594" s="63"/>
      <c r="W594" s="63"/>
      <c r="X594" s="63"/>
      <c r="Y594" s="63"/>
      <c r="Z594" s="63"/>
    </row>
    <row r="595" spans="1:26" ht="13.5" customHeight="1" x14ac:dyDescent="0.35">
      <c r="A595" s="60"/>
      <c r="B595" s="60"/>
      <c r="C595" s="63"/>
      <c r="D595" s="63"/>
      <c r="E595" s="63"/>
      <c r="F595" s="63"/>
      <c r="G595" s="63"/>
      <c r="H595" s="63"/>
      <c r="I595" s="63"/>
      <c r="J595" s="63"/>
      <c r="K595" s="63"/>
      <c r="L595" s="63"/>
      <c r="M595" s="122"/>
      <c r="N595" s="60"/>
      <c r="O595" s="63"/>
      <c r="P595" s="63"/>
      <c r="Q595" s="63"/>
      <c r="R595" s="63"/>
      <c r="S595" s="63"/>
      <c r="T595" s="63"/>
      <c r="U595" s="63"/>
      <c r="V595" s="63"/>
      <c r="W595" s="63"/>
      <c r="X595" s="63"/>
      <c r="Y595" s="63"/>
      <c r="Z595" s="63"/>
    </row>
    <row r="596" spans="1:26" ht="13.5" customHeight="1" x14ac:dyDescent="0.35">
      <c r="A596" s="60"/>
      <c r="B596" s="60"/>
      <c r="C596" s="63"/>
      <c r="D596" s="63"/>
      <c r="E596" s="63"/>
      <c r="F596" s="63"/>
      <c r="G596" s="63"/>
      <c r="H596" s="63"/>
      <c r="I596" s="63"/>
      <c r="J596" s="63"/>
      <c r="K596" s="63"/>
      <c r="L596" s="63"/>
      <c r="M596" s="122"/>
      <c r="N596" s="60"/>
      <c r="O596" s="63"/>
      <c r="P596" s="63"/>
      <c r="Q596" s="63"/>
      <c r="R596" s="63"/>
      <c r="S596" s="63"/>
      <c r="T596" s="63"/>
      <c r="U596" s="63"/>
      <c r="V596" s="63"/>
      <c r="W596" s="63"/>
      <c r="X596" s="63"/>
      <c r="Y596" s="63"/>
      <c r="Z596" s="63"/>
    </row>
    <row r="597" spans="1:26" ht="13.5" customHeight="1" x14ac:dyDescent="0.35">
      <c r="A597" s="60"/>
      <c r="B597" s="60"/>
      <c r="C597" s="63"/>
      <c r="D597" s="63"/>
      <c r="E597" s="63"/>
      <c r="F597" s="63"/>
      <c r="G597" s="63"/>
      <c r="H597" s="63"/>
      <c r="I597" s="63"/>
      <c r="J597" s="63"/>
      <c r="K597" s="63"/>
      <c r="L597" s="63"/>
      <c r="M597" s="122"/>
      <c r="N597" s="60"/>
      <c r="O597" s="63"/>
      <c r="P597" s="63"/>
      <c r="Q597" s="63"/>
      <c r="R597" s="63"/>
      <c r="S597" s="63"/>
      <c r="T597" s="63"/>
      <c r="U597" s="63"/>
      <c r="V597" s="63"/>
      <c r="W597" s="63"/>
      <c r="X597" s="63"/>
      <c r="Y597" s="63"/>
      <c r="Z597" s="63"/>
    </row>
    <row r="598" spans="1:26" ht="13.5" customHeight="1" x14ac:dyDescent="0.35">
      <c r="A598" s="60"/>
      <c r="B598" s="60"/>
      <c r="C598" s="63"/>
      <c r="D598" s="63"/>
      <c r="E598" s="63"/>
      <c r="F598" s="63"/>
      <c r="G598" s="63"/>
      <c r="H598" s="63"/>
      <c r="I598" s="63"/>
      <c r="J598" s="63"/>
      <c r="K598" s="63"/>
      <c r="L598" s="63"/>
      <c r="M598" s="122"/>
      <c r="N598" s="60"/>
      <c r="O598" s="63"/>
      <c r="P598" s="63"/>
      <c r="Q598" s="63"/>
      <c r="R598" s="63"/>
      <c r="S598" s="63"/>
      <c r="T598" s="63"/>
      <c r="U598" s="63"/>
      <c r="V598" s="63"/>
      <c r="W598" s="63"/>
      <c r="X598" s="63"/>
      <c r="Y598" s="63"/>
      <c r="Z598" s="63"/>
    </row>
    <row r="599" spans="1:26" ht="13.5" customHeight="1" x14ac:dyDescent="0.35">
      <c r="A599" s="60"/>
      <c r="B599" s="60"/>
      <c r="C599" s="63"/>
      <c r="D599" s="63"/>
      <c r="E599" s="63"/>
      <c r="F599" s="63"/>
      <c r="G599" s="63"/>
      <c r="H599" s="63"/>
      <c r="I599" s="63"/>
      <c r="J599" s="63"/>
      <c r="K599" s="63"/>
      <c r="L599" s="63"/>
      <c r="M599" s="122"/>
      <c r="N599" s="60"/>
      <c r="O599" s="63"/>
      <c r="P599" s="63"/>
      <c r="Q599" s="63"/>
      <c r="R599" s="63"/>
      <c r="S599" s="63"/>
      <c r="T599" s="63"/>
      <c r="U599" s="63"/>
      <c r="V599" s="63"/>
      <c r="W599" s="63"/>
      <c r="X599" s="63"/>
      <c r="Y599" s="63"/>
      <c r="Z599" s="63"/>
    </row>
    <row r="600" spans="1:26" ht="13.5" customHeight="1" x14ac:dyDescent="0.35">
      <c r="A600" s="60"/>
      <c r="B600" s="60"/>
      <c r="C600" s="63"/>
      <c r="D600" s="63"/>
      <c r="E600" s="63"/>
      <c r="F600" s="63"/>
      <c r="G600" s="63"/>
      <c r="H600" s="63"/>
      <c r="I600" s="63"/>
      <c r="J600" s="63"/>
      <c r="K600" s="63"/>
      <c r="L600" s="63"/>
      <c r="M600" s="122"/>
      <c r="N600" s="60"/>
      <c r="O600" s="63"/>
      <c r="P600" s="63"/>
      <c r="Q600" s="63"/>
      <c r="R600" s="63"/>
      <c r="S600" s="63"/>
      <c r="T600" s="63"/>
      <c r="U600" s="63"/>
      <c r="V600" s="63"/>
      <c r="W600" s="63"/>
      <c r="X600" s="63"/>
      <c r="Y600" s="63"/>
      <c r="Z600" s="63"/>
    </row>
    <row r="601" spans="1:26" ht="13.5" customHeight="1" x14ac:dyDescent="0.35">
      <c r="A601" s="60"/>
      <c r="B601" s="60"/>
      <c r="C601" s="63"/>
      <c r="D601" s="63"/>
      <c r="E601" s="63"/>
      <c r="F601" s="63"/>
      <c r="G601" s="63"/>
      <c r="H601" s="63"/>
      <c r="I601" s="63"/>
      <c r="J601" s="63"/>
      <c r="K601" s="63"/>
      <c r="L601" s="63"/>
      <c r="M601" s="122"/>
      <c r="N601" s="60"/>
      <c r="O601" s="63"/>
      <c r="P601" s="63"/>
      <c r="Q601" s="63"/>
      <c r="R601" s="63"/>
      <c r="S601" s="63"/>
      <c r="T601" s="63"/>
      <c r="U601" s="63"/>
      <c r="V601" s="63"/>
      <c r="W601" s="63"/>
      <c r="X601" s="63"/>
      <c r="Y601" s="63"/>
      <c r="Z601" s="63"/>
    </row>
    <row r="602" spans="1:26" ht="13.5" customHeight="1" x14ac:dyDescent="0.35">
      <c r="A602" s="60"/>
      <c r="B602" s="60"/>
      <c r="C602" s="63"/>
      <c r="D602" s="63"/>
      <c r="E602" s="63"/>
      <c r="F602" s="63"/>
      <c r="G602" s="63"/>
      <c r="H602" s="63"/>
      <c r="I602" s="63"/>
      <c r="J602" s="63"/>
      <c r="K602" s="63"/>
      <c r="L602" s="63"/>
      <c r="M602" s="122"/>
      <c r="N602" s="60"/>
      <c r="O602" s="63"/>
      <c r="P602" s="63"/>
      <c r="Q602" s="63"/>
      <c r="R602" s="63"/>
      <c r="S602" s="63"/>
      <c r="T602" s="63"/>
      <c r="U602" s="63"/>
      <c r="V602" s="63"/>
      <c r="W602" s="63"/>
      <c r="X602" s="63"/>
      <c r="Y602" s="63"/>
      <c r="Z602" s="63"/>
    </row>
    <row r="603" spans="1:26" ht="13.5" customHeight="1" x14ac:dyDescent="0.35">
      <c r="A603" s="60"/>
      <c r="B603" s="60"/>
      <c r="C603" s="63"/>
      <c r="D603" s="63"/>
      <c r="E603" s="63"/>
      <c r="F603" s="63"/>
      <c r="G603" s="63"/>
      <c r="H603" s="63"/>
      <c r="I603" s="63"/>
      <c r="J603" s="63"/>
      <c r="K603" s="63"/>
      <c r="L603" s="63"/>
      <c r="M603" s="122"/>
      <c r="N603" s="60"/>
      <c r="O603" s="63"/>
      <c r="P603" s="63"/>
      <c r="Q603" s="63"/>
      <c r="R603" s="63"/>
      <c r="S603" s="63"/>
      <c r="T603" s="63"/>
      <c r="U603" s="63"/>
      <c r="V603" s="63"/>
      <c r="W603" s="63"/>
      <c r="X603" s="63"/>
      <c r="Y603" s="63"/>
      <c r="Z603" s="63"/>
    </row>
    <row r="604" spans="1:26" ht="13.5" customHeight="1" x14ac:dyDescent="0.35">
      <c r="A604" s="60"/>
      <c r="B604" s="60"/>
      <c r="C604" s="63"/>
      <c r="D604" s="63"/>
      <c r="E604" s="63"/>
      <c r="F604" s="63"/>
      <c r="G604" s="63"/>
      <c r="H604" s="63"/>
      <c r="I604" s="63"/>
      <c r="J604" s="63"/>
      <c r="K604" s="63"/>
      <c r="L604" s="63"/>
      <c r="M604" s="122"/>
      <c r="N604" s="60"/>
      <c r="O604" s="63"/>
      <c r="P604" s="63"/>
      <c r="Q604" s="63"/>
      <c r="R604" s="63"/>
      <c r="S604" s="63"/>
      <c r="T604" s="63"/>
      <c r="U604" s="63"/>
      <c r="V604" s="63"/>
      <c r="W604" s="63"/>
      <c r="X604" s="63"/>
      <c r="Y604" s="63"/>
      <c r="Z604" s="63"/>
    </row>
    <row r="605" spans="1:26" ht="13.5" customHeight="1" x14ac:dyDescent="0.35">
      <c r="A605" s="60"/>
      <c r="B605" s="60"/>
      <c r="C605" s="63"/>
      <c r="D605" s="63"/>
      <c r="E605" s="63"/>
      <c r="F605" s="63"/>
      <c r="G605" s="63"/>
      <c r="H605" s="63"/>
      <c r="I605" s="63"/>
      <c r="J605" s="63"/>
      <c r="K605" s="63"/>
      <c r="L605" s="63"/>
      <c r="M605" s="122"/>
      <c r="N605" s="60"/>
      <c r="O605" s="63"/>
      <c r="P605" s="63"/>
      <c r="Q605" s="63"/>
      <c r="R605" s="63"/>
      <c r="S605" s="63"/>
      <c r="T605" s="63"/>
      <c r="U605" s="63"/>
      <c r="V605" s="63"/>
      <c r="W605" s="63"/>
      <c r="X605" s="63"/>
      <c r="Y605" s="63"/>
      <c r="Z605" s="63"/>
    </row>
    <row r="606" spans="1:26" ht="13.5" customHeight="1" x14ac:dyDescent="0.35">
      <c r="A606" s="60"/>
      <c r="B606" s="60"/>
      <c r="C606" s="63"/>
      <c r="D606" s="63"/>
      <c r="E606" s="63"/>
      <c r="F606" s="63"/>
      <c r="G606" s="63"/>
      <c r="H606" s="63"/>
      <c r="I606" s="63"/>
      <c r="J606" s="63"/>
      <c r="K606" s="63"/>
      <c r="L606" s="63"/>
      <c r="M606" s="122"/>
      <c r="N606" s="60"/>
      <c r="O606" s="63"/>
      <c r="P606" s="63"/>
      <c r="Q606" s="63"/>
      <c r="R606" s="63"/>
      <c r="S606" s="63"/>
      <c r="T606" s="63"/>
      <c r="U606" s="63"/>
      <c r="V606" s="63"/>
      <c r="W606" s="63"/>
      <c r="X606" s="63"/>
      <c r="Y606" s="63"/>
      <c r="Z606" s="63"/>
    </row>
    <row r="607" spans="1:26" ht="13.5" customHeight="1" x14ac:dyDescent="0.35">
      <c r="A607" s="60"/>
      <c r="B607" s="60"/>
      <c r="C607" s="63"/>
      <c r="D607" s="63"/>
      <c r="E607" s="63"/>
      <c r="F607" s="63"/>
      <c r="G607" s="63"/>
      <c r="H607" s="63"/>
      <c r="I607" s="63"/>
      <c r="J607" s="63"/>
      <c r="K607" s="63"/>
      <c r="L607" s="63"/>
      <c r="M607" s="122"/>
      <c r="N607" s="60"/>
      <c r="O607" s="63"/>
      <c r="P607" s="63"/>
      <c r="Q607" s="63"/>
      <c r="R607" s="63"/>
      <c r="S607" s="63"/>
      <c r="T607" s="63"/>
      <c r="U607" s="63"/>
      <c r="V607" s="63"/>
      <c r="W607" s="63"/>
      <c r="X607" s="63"/>
      <c r="Y607" s="63"/>
      <c r="Z607" s="63"/>
    </row>
    <row r="608" spans="1:26" ht="13.5" customHeight="1" x14ac:dyDescent="0.35">
      <c r="A608" s="60"/>
      <c r="B608" s="60"/>
      <c r="C608" s="63"/>
      <c r="D608" s="63"/>
      <c r="E608" s="63"/>
      <c r="F608" s="63"/>
      <c r="G608" s="63"/>
      <c r="H608" s="63"/>
      <c r="I608" s="63"/>
      <c r="J608" s="63"/>
      <c r="K608" s="63"/>
      <c r="L608" s="63"/>
      <c r="M608" s="122"/>
      <c r="N608" s="60"/>
      <c r="O608" s="63"/>
      <c r="P608" s="63"/>
      <c r="Q608" s="63"/>
      <c r="R608" s="63"/>
      <c r="S608" s="63"/>
      <c r="T608" s="63"/>
      <c r="U608" s="63"/>
      <c r="V608" s="63"/>
      <c r="W608" s="63"/>
      <c r="X608" s="63"/>
      <c r="Y608" s="63"/>
      <c r="Z608" s="63"/>
    </row>
    <row r="609" spans="1:26" ht="13.5" customHeight="1" x14ac:dyDescent="0.35">
      <c r="A609" s="60"/>
      <c r="B609" s="60"/>
      <c r="C609" s="63"/>
      <c r="D609" s="63"/>
      <c r="E609" s="63"/>
      <c r="F609" s="63"/>
      <c r="G609" s="63"/>
      <c r="H609" s="63"/>
      <c r="I609" s="63"/>
      <c r="J609" s="63"/>
      <c r="K609" s="63"/>
      <c r="L609" s="63"/>
      <c r="M609" s="122"/>
      <c r="N609" s="60"/>
      <c r="O609" s="63"/>
      <c r="P609" s="63"/>
      <c r="Q609" s="63"/>
      <c r="R609" s="63"/>
      <c r="S609" s="63"/>
      <c r="T609" s="63"/>
      <c r="U609" s="63"/>
      <c r="V609" s="63"/>
      <c r="W609" s="63"/>
      <c r="X609" s="63"/>
      <c r="Y609" s="63"/>
      <c r="Z609" s="63"/>
    </row>
    <row r="610" spans="1:26" ht="13.5" customHeight="1" x14ac:dyDescent="0.35">
      <c r="A610" s="60"/>
      <c r="B610" s="60"/>
      <c r="C610" s="63"/>
      <c r="D610" s="63"/>
      <c r="E610" s="63"/>
      <c r="F610" s="63"/>
      <c r="G610" s="63"/>
      <c r="H610" s="63"/>
      <c r="I610" s="63"/>
      <c r="J610" s="63"/>
      <c r="K610" s="63"/>
      <c r="L610" s="63"/>
      <c r="M610" s="122"/>
      <c r="N610" s="60"/>
      <c r="O610" s="63"/>
      <c r="P610" s="63"/>
      <c r="Q610" s="63"/>
      <c r="R610" s="63"/>
      <c r="S610" s="63"/>
      <c r="T610" s="63"/>
      <c r="U610" s="63"/>
      <c r="V610" s="63"/>
      <c r="W610" s="63"/>
      <c r="X610" s="63"/>
      <c r="Y610" s="63"/>
      <c r="Z610" s="63"/>
    </row>
    <row r="611" spans="1:26" ht="13.5" customHeight="1" x14ac:dyDescent="0.35">
      <c r="A611" s="60"/>
      <c r="B611" s="60"/>
      <c r="C611" s="63"/>
      <c r="D611" s="63"/>
      <c r="E611" s="63"/>
      <c r="F611" s="63"/>
      <c r="G611" s="63"/>
      <c r="H611" s="63"/>
      <c r="I611" s="63"/>
      <c r="J611" s="63"/>
      <c r="K611" s="63"/>
      <c r="L611" s="63"/>
      <c r="M611" s="122"/>
      <c r="N611" s="60"/>
      <c r="O611" s="63"/>
      <c r="P611" s="63"/>
      <c r="Q611" s="63"/>
      <c r="R611" s="63"/>
      <c r="S611" s="63"/>
      <c r="T611" s="63"/>
      <c r="U611" s="63"/>
      <c r="V611" s="63"/>
      <c r="W611" s="63"/>
      <c r="X611" s="63"/>
      <c r="Y611" s="63"/>
      <c r="Z611" s="63"/>
    </row>
    <row r="612" spans="1:26" ht="13.5" customHeight="1" x14ac:dyDescent="0.35">
      <c r="A612" s="60"/>
      <c r="B612" s="60"/>
      <c r="C612" s="63"/>
      <c r="D612" s="63"/>
      <c r="E612" s="63"/>
      <c r="F612" s="63"/>
      <c r="G612" s="63"/>
      <c r="H612" s="63"/>
      <c r="I612" s="63"/>
      <c r="J612" s="63"/>
      <c r="K612" s="63"/>
      <c r="L612" s="63"/>
      <c r="M612" s="122"/>
      <c r="N612" s="60"/>
      <c r="O612" s="63"/>
      <c r="P612" s="63"/>
      <c r="Q612" s="63"/>
      <c r="R612" s="63"/>
      <c r="S612" s="63"/>
      <c r="T612" s="63"/>
      <c r="U612" s="63"/>
      <c r="V612" s="63"/>
      <c r="W612" s="63"/>
      <c r="X612" s="63"/>
      <c r="Y612" s="63"/>
      <c r="Z612" s="63"/>
    </row>
    <row r="613" spans="1:26" ht="13.5" customHeight="1" x14ac:dyDescent="0.35">
      <c r="A613" s="60"/>
      <c r="B613" s="60"/>
      <c r="C613" s="63"/>
      <c r="D613" s="63"/>
      <c r="E613" s="63"/>
      <c r="F613" s="63"/>
      <c r="G613" s="63"/>
      <c r="H613" s="63"/>
      <c r="I613" s="63"/>
      <c r="J613" s="63"/>
      <c r="K613" s="63"/>
      <c r="L613" s="63"/>
      <c r="M613" s="122"/>
      <c r="N613" s="60"/>
      <c r="O613" s="63"/>
      <c r="P613" s="63"/>
      <c r="Q613" s="63"/>
      <c r="R613" s="63"/>
      <c r="S613" s="63"/>
      <c r="T613" s="63"/>
      <c r="U613" s="63"/>
      <c r="V613" s="63"/>
      <c r="W613" s="63"/>
      <c r="X613" s="63"/>
      <c r="Y613" s="63"/>
      <c r="Z613" s="63"/>
    </row>
    <row r="614" spans="1:26" ht="13.5" customHeight="1" x14ac:dyDescent="0.35">
      <c r="A614" s="60"/>
      <c r="B614" s="60"/>
      <c r="C614" s="63"/>
      <c r="D614" s="63"/>
      <c r="E614" s="63"/>
      <c r="F614" s="63"/>
      <c r="G614" s="63"/>
      <c r="H614" s="63"/>
      <c r="I614" s="63"/>
      <c r="J614" s="63"/>
      <c r="K614" s="63"/>
      <c r="L614" s="63"/>
      <c r="M614" s="122"/>
      <c r="N614" s="60"/>
      <c r="O614" s="63"/>
      <c r="P614" s="63"/>
      <c r="Q614" s="63"/>
      <c r="R614" s="63"/>
      <c r="S614" s="63"/>
      <c r="T614" s="63"/>
      <c r="U614" s="63"/>
      <c r="V614" s="63"/>
      <c r="W614" s="63"/>
      <c r="X614" s="63"/>
      <c r="Y614" s="63"/>
      <c r="Z614" s="63"/>
    </row>
    <row r="615" spans="1:26" ht="13.5" customHeight="1" x14ac:dyDescent="0.35">
      <c r="A615" s="60"/>
      <c r="B615" s="60"/>
      <c r="C615" s="63"/>
      <c r="D615" s="63"/>
      <c r="E615" s="63"/>
      <c r="F615" s="63"/>
      <c r="G615" s="63"/>
      <c r="H615" s="63"/>
      <c r="I615" s="63"/>
      <c r="J615" s="63"/>
      <c r="K615" s="63"/>
      <c r="L615" s="63"/>
      <c r="M615" s="122"/>
      <c r="N615" s="60"/>
      <c r="O615" s="63"/>
      <c r="P615" s="63"/>
      <c r="Q615" s="63"/>
      <c r="R615" s="63"/>
      <c r="S615" s="63"/>
      <c r="T615" s="63"/>
      <c r="U615" s="63"/>
      <c r="V615" s="63"/>
      <c r="W615" s="63"/>
      <c r="X615" s="63"/>
      <c r="Y615" s="63"/>
      <c r="Z615" s="63"/>
    </row>
    <row r="616" spans="1:26" ht="13.5" customHeight="1" x14ac:dyDescent="0.35">
      <c r="A616" s="60"/>
      <c r="B616" s="60"/>
      <c r="C616" s="63"/>
      <c r="D616" s="63"/>
      <c r="E616" s="63"/>
      <c r="F616" s="63"/>
      <c r="G616" s="63"/>
      <c r="H616" s="63"/>
      <c r="I616" s="63"/>
      <c r="J616" s="63"/>
      <c r="K616" s="63"/>
      <c r="L616" s="63"/>
      <c r="M616" s="122"/>
      <c r="N616" s="60"/>
      <c r="O616" s="63"/>
      <c r="P616" s="63"/>
      <c r="Q616" s="63"/>
      <c r="R616" s="63"/>
      <c r="S616" s="63"/>
      <c r="T616" s="63"/>
      <c r="U616" s="63"/>
      <c r="V616" s="63"/>
      <c r="W616" s="63"/>
      <c r="X616" s="63"/>
      <c r="Y616" s="63"/>
      <c r="Z616" s="63"/>
    </row>
    <row r="617" spans="1:26" ht="13.5" customHeight="1" x14ac:dyDescent="0.35">
      <c r="A617" s="60"/>
      <c r="B617" s="60"/>
      <c r="C617" s="63"/>
      <c r="D617" s="63"/>
      <c r="E617" s="63"/>
      <c r="F617" s="63"/>
      <c r="G617" s="63"/>
      <c r="H617" s="63"/>
      <c r="I617" s="63"/>
      <c r="J617" s="63"/>
      <c r="K617" s="63"/>
      <c r="L617" s="63"/>
      <c r="M617" s="122"/>
      <c r="N617" s="60"/>
      <c r="O617" s="63"/>
      <c r="P617" s="63"/>
      <c r="Q617" s="63"/>
      <c r="R617" s="63"/>
      <c r="S617" s="63"/>
      <c r="T617" s="63"/>
      <c r="U617" s="63"/>
      <c r="V617" s="63"/>
      <c r="W617" s="63"/>
      <c r="X617" s="63"/>
      <c r="Y617" s="63"/>
      <c r="Z617" s="63"/>
    </row>
    <row r="618" spans="1:26" ht="13.5" customHeight="1" x14ac:dyDescent="0.35">
      <c r="A618" s="60"/>
      <c r="B618" s="60"/>
      <c r="C618" s="63"/>
      <c r="D618" s="63"/>
      <c r="E618" s="63"/>
      <c r="F618" s="63"/>
      <c r="G618" s="63"/>
      <c r="H618" s="63"/>
      <c r="I618" s="63"/>
      <c r="J618" s="63"/>
      <c r="K618" s="63"/>
      <c r="L618" s="63"/>
      <c r="M618" s="122"/>
      <c r="N618" s="60"/>
      <c r="O618" s="63"/>
      <c r="P618" s="63"/>
      <c r="Q618" s="63"/>
      <c r="R618" s="63"/>
      <c r="S618" s="63"/>
      <c r="T618" s="63"/>
      <c r="U618" s="63"/>
      <c r="V618" s="63"/>
      <c r="W618" s="63"/>
      <c r="X618" s="63"/>
      <c r="Y618" s="63"/>
      <c r="Z618" s="63"/>
    </row>
    <row r="619" spans="1:26" ht="13.5" customHeight="1" x14ac:dyDescent="0.35">
      <c r="A619" s="60"/>
      <c r="B619" s="60"/>
      <c r="C619" s="63"/>
      <c r="D619" s="63"/>
      <c r="E619" s="63"/>
      <c r="F619" s="63"/>
      <c r="G619" s="63"/>
      <c r="H619" s="63"/>
      <c r="I619" s="63"/>
      <c r="J619" s="63"/>
      <c r="K619" s="63"/>
      <c r="L619" s="63"/>
      <c r="M619" s="122"/>
      <c r="N619" s="60"/>
      <c r="O619" s="63"/>
      <c r="P619" s="63"/>
      <c r="Q619" s="63"/>
      <c r="R619" s="63"/>
      <c r="S619" s="63"/>
      <c r="T619" s="63"/>
      <c r="U619" s="63"/>
      <c r="V619" s="63"/>
      <c r="W619" s="63"/>
      <c r="X619" s="63"/>
      <c r="Y619" s="63"/>
      <c r="Z619" s="63"/>
    </row>
    <row r="620" spans="1:26" ht="13.5" customHeight="1" x14ac:dyDescent="0.35">
      <c r="A620" s="60"/>
      <c r="B620" s="60"/>
      <c r="C620" s="63"/>
      <c r="D620" s="63"/>
      <c r="E620" s="63"/>
      <c r="F620" s="63"/>
      <c r="G620" s="63"/>
      <c r="H620" s="63"/>
      <c r="I620" s="63"/>
      <c r="J620" s="63"/>
      <c r="K620" s="63"/>
      <c r="L620" s="63"/>
      <c r="M620" s="122"/>
      <c r="N620" s="60"/>
      <c r="O620" s="63"/>
      <c r="P620" s="63"/>
      <c r="Q620" s="63"/>
      <c r="R620" s="63"/>
      <c r="S620" s="63"/>
      <c r="T620" s="63"/>
      <c r="U620" s="63"/>
      <c r="V620" s="63"/>
      <c r="W620" s="63"/>
      <c r="X620" s="63"/>
      <c r="Y620" s="63"/>
      <c r="Z620" s="63"/>
    </row>
    <row r="621" spans="1:26" ht="13.5" customHeight="1" x14ac:dyDescent="0.35">
      <c r="A621" s="60"/>
      <c r="B621" s="60"/>
      <c r="C621" s="63"/>
      <c r="D621" s="63"/>
      <c r="E621" s="63"/>
      <c r="F621" s="63"/>
      <c r="G621" s="63"/>
      <c r="H621" s="63"/>
      <c r="I621" s="63"/>
      <c r="J621" s="63"/>
      <c r="K621" s="63"/>
      <c r="L621" s="63"/>
      <c r="M621" s="122"/>
      <c r="N621" s="60"/>
      <c r="O621" s="63"/>
      <c r="P621" s="63"/>
      <c r="Q621" s="63"/>
      <c r="R621" s="63"/>
      <c r="S621" s="63"/>
      <c r="T621" s="63"/>
      <c r="U621" s="63"/>
      <c r="V621" s="63"/>
      <c r="W621" s="63"/>
      <c r="X621" s="63"/>
      <c r="Y621" s="63"/>
      <c r="Z621" s="63"/>
    </row>
    <row r="622" spans="1:26" ht="13.5" customHeight="1" x14ac:dyDescent="0.35">
      <c r="A622" s="60"/>
      <c r="B622" s="60"/>
      <c r="C622" s="63"/>
      <c r="D622" s="63"/>
      <c r="E622" s="63"/>
      <c r="F622" s="63"/>
      <c r="G622" s="63"/>
      <c r="H622" s="63"/>
      <c r="I622" s="63"/>
      <c r="J622" s="63"/>
      <c r="K622" s="63"/>
      <c r="L622" s="63"/>
      <c r="M622" s="122"/>
      <c r="N622" s="60"/>
      <c r="O622" s="63"/>
      <c r="P622" s="63"/>
      <c r="Q622" s="63"/>
      <c r="R622" s="63"/>
      <c r="S622" s="63"/>
      <c r="T622" s="63"/>
      <c r="U622" s="63"/>
      <c r="V622" s="63"/>
      <c r="W622" s="63"/>
      <c r="X622" s="63"/>
      <c r="Y622" s="63"/>
      <c r="Z622" s="63"/>
    </row>
    <row r="623" spans="1:26" ht="13.5" customHeight="1" x14ac:dyDescent="0.35">
      <c r="A623" s="60"/>
      <c r="B623" s="60"/>
      <c r="C623" s="63"/>
      <c r="D623" s="63"/>
      <c r="E623" s="63"/>
      <c r="F623" s="63"/>
      <c r="G623" s="63"/>
      <c r="H623" s="63"/>
      <c r="I623" s="63"/>
      <c r="J623" s="63"/>
      <c r="K623" s="63"/>
      <c r="L623" s="63"/>
      <c r="M623" s="122"/>
      <c r="N623" s="60"/>
      <c r="O623" s="63"/>
      <c r="P623" s="63"/>
      <c r="Q623" s="63"/>
      <c r="R623" s="63"/>
      <c r="S623" s="63"/>
      <c r="T623" s="63"/>
      <c r="U623" s="63"/>
      <c r="V623" s="63"/>
      <c r="W623" s="63"/>
      <c r="X623" s="63"/>
      <c r="Y623" s="63"/>
      <c r="Z623" s="63"/>
    </row>
    <row r="624" spans="1:26" ht="13.5" customHeight="1" x14ac:dyDescent="0.35">
      <c r="A624" s="60"/>
      <c r="B624" s="60"/>
      <c r="C624" s="63"/>
      <c r="D624" s="63"/>
      <c r="E624" s="63"/>
      <c r="F624" s="63"/>
      <c r="G624" s="63"/>
      <c r="H624" s="63"/>
      <c r="I624" s="63"/>
      <c r="J624" s="63"/>
      <c r="K624" s="63"/>
      <c r="L624" s="63"/>
      <c r="M624" s="122"/>
      <c r="N624" s="60"/>
      <c r="O624" s="63"/>
      <c r="P624" s="63"/>
      <c r="Q624" s="63"/>
      <c r="R624" s="63"/>
      <c r="S624" s="63"/>
      <c r="T624" s="63"/>
      <c r="U624" s="63"/>
      <c r="V624" s="63"/>
      <c r="W624" s="63"/>
      <c r="X624" s="63"/>
      <c r="Y624" s="63"/>
      <c r="Z624" s="63"/>
    </row>
    <row r="625" spans="1:26" ht="13.5" customHeight="1" x14ac:dyDescent="0.35">
      <c r="A625" s="60"/>
      <c r="B625" s="60"/>
      <c r="C625" s="63"/>
      <c r="D625" s="63"/>
      <c r="E625" s="63"/>
      <c r="F625" s="63"/>
      <c r="G625" s="63"/>
      <c r="H625" s="63"/>
      <c r="I625" s="63"/>
      <c r="J625" s="63"/>
      <c r="K625" s="63"/>
      <c r="L625" s="63"/>
      <c r="M625" s="122"/>
      <c r="N625" s="60"/>
      <c r="O625" s="63"/>
      <c r="P625" s="63"/>
      <c r="Q625" s="63"/>
      <c r="R625" s="63"/>
      <c r="S625" s="63"/>
      <c r="T625" s="63"/>
      <c r="U625" s="63"/>
      <c r="V625" s="63"/>
      <c r="W625" s="63"/>
      <c r="X625" s="63"/>
      <c r="Y625" s="63"/>
      <c r="Z625" s="63"/>
    </row>
    <row r="626" spans="1:26" ht="13.5" customHeight="1" x14ac:dyDescent="0.35">
      <c r="A626" s="60"/>
      <c r="B626" s="60"/>
      <c r="C626" s="63"/>
      <c r="D626" s="63"/>
      <c r="E626" s="63"/>
      <c r="F626" s="63"/>
      <c r="G626" s="63"/>
      <c r="H626" s="63"/>
      <c r="I626" s="63"/>
      <c r="J626" s="63"/>
      <c r="K626" s="63"/>
      <c r="L626" s="63"/>
      <c r="M626" s="122"/>
      <c r="N626" s="60"/>
      <c r="O626" s="63"/>
      <c r="P626" s="63"/>
      <c r="Q626" s="63"/>
      <c r="R626" s="63"/>
      <c r="S626" s="63"/>
      <c r="T626" s="63"/>
      <c r="U626" s="63"/>
      <c r="V626" s="63"/>
      <c r="W626" s="63"/>
      <c r="X626" s="63"/>
      <c r="Y626" s="63"/>
      <c r="Z626" s="63"/>
    </row>
    <row r="627" spans="1:26" ht="13.5" customHeight="1" x14ac:dyDescent="0.35">
      <c r="A627" s="60"/>
      <c r="B627" s="60"/>
      <c r="C627" s="63"/>
      <c r="D627" s="63"/>
      <c r="E627" s="63"/>
      <c r="F627" s="63"/>
      <c r="G627" s="63"/>
      <c r="H627" s="63"/>
      <c r="I627" s="63"/>
      <c r="J627" s="63"/>
      <c r="K627" s="63"/>
      <c r="L627" s="63"/>
      <c r="M627" s="122"/>
      <c r="N627" s="60"/>
      <c r="O627" s="63"/>
      <c r="P627" s="63"/>
      <c r="Q627" s="63"/>
      <c r="R627" s="63"/>
      <c r="S627" s="63"/>
      <c r="T627" s="63"/>
      <c r="U627" s="63"/>
      <c r="V627" s="63"/>
      <c r="W627" s="63"/>
      <c r="X627" s="63"/>
      <c r="Y627" s="63"/>
      <c r="Z627" s="63"/>
    </row>
    <row r="628" spans="1:26" ht="13.5" customHeight="1" x14ac:dyDescent="0.35">
      <c r="A628" s="60"/>
      <c r="B628" s="60"/>
      <c r="C628" s="63"/>
      <c r="D628" s="63"/>
      <c r="E628" s="63"/>
      <c r="F628" s="63"/>
      <c r="G628" s="63"/>
      <c r="H628" s="63"/>
      <c r="I628" s="63"/>
      <c r="J628" s="63"/>
      <c r="K628" s="63"/>
      <c r="L628" s="63"/>
      <c r="M628" s="122"/>
      <c r="N628" s="60"/>
      <c r="O628" s="63"/>
      <c r="P628" s="63"/>
      <c r="Q628" s="63"/>
      <c r="R628" s="63"/>
      <c r="S628" s="63"/>
      <c r="T628" s="63"/>
      <c r="U628" s="63"/>
      <c r="V628" s="63"/>
      <c r="W628" s="63"/>
      <c r="X628" s="63"/>
      <c r="Y628" s="63"/>
      <c r="Z628" s="63"/>
    </row>
    <row r="629" spans="1:26" ht="13.5" customHeight="1" x14ac:dyDescent="0.35">
      <c r="A629" s="60"/>
      <c r="B629" s="60"/>
      <c r="C629" s="63"/>
      <c r="D629" s="63"/>
      <c r="E629" s="63"/>
      <c r="F629" s="63"/>
      <c r="G629" s="63"/>
      <c r="H629" s="63"/>
      <c r="I629" s="63"/>
      <c r="J629" s="63"/>
      <c r="K629" s="63"/>
      <c r="L629" s="63"/>
      <c r="M629" s="122"/>
      <c r="N629" s="60"/>
      <c r="O629" s="63"/>
      <c r="P629" s="63"/>
      <c r="Q629" s="63"/>
      <c r="R629" s="63"/>
      <c r="S629" s="63"/>
      <c r="T629" s="63"/>
      <c r="U629" s="63"/>
      <c r="V629" s="63"/>
      <c r="W629" s="63"/>
      <c r="X629" s="63"/>
      <c r="Y629" s="63"/>
      <c r="Z629" s="63"/>
    </row>
    <row r="630" spans="1:26" ht="13.5" customHeight="1" x14ac:dyDescent="0.35">
      <c r="A630" s="60"/>
      <c r="B630" s="60"/>
      <c r="C630" s="63"/>
      <c r="D630" s="63"/>
      <c r="E630" s="63"/>
      <c r="F630" s="63"/>
      <c r="G630" s="63"/>
      <c r="H630" s="63"/>
      <c r="I630" s="63"/>
      <c r="J630" s="63"/>
      <c r="K630" s="63"/>
      <c r="L630" s="63"/>
      <c r="M630" s="122"/>
      <c r="N630" s="60"/>
      <c r="O630" s="63"/>
      <c r="P630" s="63"/>
      <c r="Q630" s="63"/>
      <c r="R630" s="63"/>
      <c r="S630" s="63"/>
      <c r="T630" s="63"/>
      <c r="U630" s="63"/>
      <c r="V630" s="63"/>
      <c r="W630" s="63"/>
      <c r="X630" s="63"/>
      <c r="Y630" s="63"/>
      <c r="Z630" s="63"/>
    </row>
    <row r="631" spans="1:26" ht="13.5" customHeight="1" x14ac:dyDescent="0.35">
      <c r="A631" s="60"/>
      <c r="B631" s="60"/>
      <c r="C631" s="63"/>
      <c r="D631" s="63"/>
      <c r="E631" s="63"/>
      <c r="F631" s="63"/>
      <c r="G631" s="63"/>
      <c r="H631" s="63"/>
      <c r="I631" s="63"/>
      <c r="J631" s="63"/>
      <c r="K631" s="63"/>
      <c r="L631" s="63"/>
      <c r="M631" s="122"/>
      <c r="N631" s="60"/>
      <c r="O631" s="63"/>
      <c r="P631" s="63"/>
      <c r="Q631" s="63"/>
      <c r="R631" s="63"/>
      <c r="S631" s="63"/>
      <c r="T631" s="63"/>
      <c r="U631" s="63"/>
      <c r="V631" s="63"/>
      <c r="W631" s="63"/>
      <c r="X631" s="63"/>
      <c r="Y631" s="63"/>
      <c r="Z631" s="63"/>
    </row>
    <row r="632" spans="1:26" ht="13.5" customHeight="1" x14ac:dyDescent="0.35">
      <c r="A632" s="60"/>
      <c r="B632" s="60"/>
      <c r="C632" s="63"/>
      <c r="D632" s="63"/>
      <c r="E632" s="63"/>
      <c r="F632" s="63"/>
      <c r="G632" s="63"/>
      <c r="H632" s="63"/>
      <c r="I632" s="63"/>
      <c r="J632" s="63"/>
      <c r="K632" s="63"/>
      <c r="L632" s="63"/>
      <c r="M632" s="122"/>
      <c r="N632" s="60"/>
      <c r="O632" s="63"/>
      <c r="P632" s="63"/>
      <c r="Q632" s="63"/>
      <c r="R632" s="63"/>
      <c r="S632" s="63"/>
      <c r="T632" s="63"/>
      <c r="U632" s="63"/>
      <c r="V632" s="63"/>
      <c r="W632" s="63"/>
      <c r="X632" s="63"/>
      <c r="Y632" s="63"/>
      <c r="Z632" s="63"/>
    </row>
    <row r="633" spans="1:26" ht="13.5" customHeight="1" x14ac:dyDescent="0.35">
      <c r="A633" s="60"/>
      <c r="B633" s="60"/>
      <c r="C633" s="63"/>
      <c r="D633" s="63"/>
      <c r="E633" s="63"/>
      <c r="F633" s="63"/>
      <c r="G633" s="63"/>
      <c r="H633" s="63"/>
      <c r="I633" s="63"/>
      <c r="J633" s="63"/>
      <c r="K633" s="63"/>
      <c r="L633" s="63"/>
      <c r="M633" s="122"/>
      <c r="N633" s="60"/>
      <c r="O633" s="63"/>
      <c r="P633" s="63"/>
      <c r="Q633" s="63"/>
      <c r="R633" s="63"/>
      <c r="S633" s="63"/>
      <c r="T633" s="63"/>
      <c r="U633" s="63"/>
      <c r="V633" s="63"/>
      <c r="W633" s="63"/>
      <c r="X633" s="63"/>
      <c r="Y633" s="63"/>
      <c r="Z633" s="63"/>
    </row>
    <row r="634" spans="1:26" ht="13.5" customHeight="1" x14ac:dyDescent="0.35">
      <c r="A634" s="60"/>
      <c r="B634" s="60"/>
      <c r="C634" s="63"/>
      <c r="D634" s="63"/>
      <c r="E634" s="63"/>
      <c r="F634" s="63"/>
      <c r="G634" s="63"/>
      <c r="H634" s="63"/>
      <c r="I634" s="63"/>
      <c r="J634" s="63"/>
      <c r="K634" s="63"/>
      <c r="L634" s="63"/>
      <c r="M634" s="122"/>
      <c r="N634" s="60"/>
      <c r="O634" s="63"/>
      <c r="P634" s="63"/>
      <c r="Q634" s="63"/>
      <c r="R634" s="63"/>
      <c r="S634" s="63"/>
      <c r="T634" s="63"/>
      <c r="U634" s="63"/>
      <c r="V634" s="63"/>
      <c r="W634" s="63"/>
      <c r="X634" s="63"/>
      <c r="Y634" s="63"/>
      <c r="Z634" s="63"/>
    </row>
    <row r="635" spans="1:26" ht="13.5" customHeight="1" x14ac:dyDescent="0.35">
      <c r="A635" s="60"/>
      <c r="B635" s="60"/>
      <c r="C635" s="63"/>
      <c r="D635" s="63"/>
      <c r="E635" s="63"/>
      <c r="F635" s="63"/>
      <c r="G635" s="63"/>
      <c r="H635" s="63"/>
      <c r="I635" s="63"/>
      <c r="J635" s="63"/>
      <c r="K635" s="63"/>
      <c r="L635" s="63"/>
      <c r="M635" s="122"/>
      <c r="N635" s="60"/>
      <c r="O635" s="63"/>
      <c r="P635" s="63"/>
      <c r="Q635" s="63"/>
      <c r="R635" s="63"/>
      <c r="S635" s="63"/>
      <c r="T635" s="63"/>
      <c r="U635" s="63"/>
      <c r="V635" s="63"/>
      <c r="W635" s="63"/>
      <c r="X635" s="63"/>
      <c r="Y635" s="63"/>
      <c r="Z635" s="63"/>
    </row>
    <row r="636" spans="1:26" ht="13.5" customHeight="1" x14ac:dyDescent="0.35">
      <c r="A636" s="60"/>
      <c r="B636" s="60"/>
      <c r="C636" s="63"/>
      <c r="D636" s="63"/>
      <c r="E636" s="63"/>
      <c r="F636" s="63"/>
      <c r="G636" s="63"/>
      <c r="H636" s="63"/>
      <c r="I636" s="63"/>
      <c r="J636" s="63"/>
      <c r="K636" s="63"/>
      <c r="L636" s="63"/>
      <c r="M636" s="122"/>
      <c r="N636" s="60"/>
      <c r="O636" s="63"/>
      <c r="P636" s="63"/>
      <c r="Q636" s="63"/>
      <c r="R636" s="63"/>
      <c r="S636" s="63"/>
      <c r="T636" s="63"/>
      <c r="U636" s="63"/>
      <c r="V636" s="63"/>
      <c r="W636" s="63"/>
      <c r="X636" s="63"/>
      <c r="Y636" s="63"/>
      <c r="Z636" s="63"/>
    </row>
    <row r="637" spans="1:26" ht="13.5" customHeight="1" x14ac:dyDescent="0.35">
      <c r="A637" s="60"/>
      <c r="B637" s="60"/>
      <c r="C637" s="63"/>
      <c r="D637" s="63"/>
      <c r="E637" s="63"/>
      <c r="F637" s="63"/>
      <c r="G637" s="63"/>
      <c r="H637" s="63"/>
      <c r="I637" s="63"/>
      <c r="J637" s="63"/>
      <c r="K637" s="63"/>
      <c r="L637" s="63"/>
      <c r="M637" s="122"/>
      <c r="N637" s="60"/>
      <c r="O637" s="63"/>
      <c r="P637" s="63"/>
      <c r="Q637" s="63"/>
      <c r="R637" s="63"/>
      <c r="S637" s="63"/>
      <c r="T637" s="63"/>
      <c r="U637" s="63"/>
      <c r="V637" s="63"/>
      <c r="W637" s="63"/>
      <c r="X637" s="63"/>
      <c r="Y637" s="63"/>
      <c r="Z637" s="63"/>
    </row>
    <row r="638" spans="1:26" ht="13.5" customHeight="1" x14ac:dyDescent="0.35">
      <c r="A638" s="60"/>
      <c r="B638" s="60"/>
      <c r="C638" s="63"/>
      <c r="D638" s="63"/>
      <c r="E638" s="63"/>
      <c r="F638" s="63"/>
      <c r="G638" s="63"/>
      <c r="H638" s="63"/>
      <c r="I638" s="63"/>
      <c r="J638" s="63"/>
      <c r="K638" s="63"/>
      <c r="L638" s="63"/>
      <c r="M638" s="122"/>
      <c r="N638" s="60"/>
      <c r="O638" s="63"/>
      <c r="P638" s="63"/>
      <c r="Q638" s="63"/>
      <c r="R638" s="63"/>
      <c r="S638" s="63"/>
      <c r="T638" s="63"/>
      <c r="U638" s="63"/>
      <c r="V638" s="63"/>
      <c r="W638" s="63"/>
      <c r="X638" s="63"/>
      <c r="Y638" s="63"/>
      <c r="Z638" s="63"/>
    </row>
    <row r="639" spans="1:26" ht="13.5" customHeight="1" x14ac:dyDescent="0.35">
      <c r="A639" s="60"/>
      <c r="B639" s="60"/>
      <c r="C639" s="63"/>
      <c r="D639" s="63"/>
      <c r="E639" s="63"/>
      <c r="F639" s="63"/>
      <c r="G639" s="63"/>
      <c r="H639" s="63"/>
      <c r="I639" s="63"/>
      <c r="J639" s="63"/>
      <c r="K639" s="63"/>
      <c r="L639" s="63"/>
      <c r="M639" s="122"/>
      <c r="N639" s="60"/>
      <c r="O639" s="63"/>
      <c r="P639" s="63"/>
      <c r="Q639" s="63"/>
      <c r="R639" s="63"/>
      <c r="S639" s="63"/>
      <c r="T639" s="63"/>
      <c r="U639" s="63"/>
      <c r="V639" s="63"/>
      <c r="W639" s="63"/>
      <c r="X639" s="63"/>
      <c r="Y639" s="63"/>
      <c r="Z639" s="63"/>
    </row>
    <row r="640" spans="1:26" ht="13.5" customHeight="1" x14ac:dyDescent="0.35">
      <c r="A640" s="60"/>
      <c r="B640" s="60"/>
      <c r="C640" s="63"/>
      <c r="D640" s="63"/>
      <c r="E640" s="63"/>
      <c r="F640" s="63"/>
      <c r="G640" s="63"/>
      <c r="H640" s="63"/>
      <c r="I640" s="63"/>
      <c r="J640" s="63"/>
      <c r="K640" s="63"/>
      <c r="L640" s="63"/>
      <c r="M640" s="122"/>
      <c r="N640" s="60"/>
      <c r="O640" s="63"/>
      <c r="P640" s="63"/>
      <c r="Q640" s="63"/>
      <c r="R640" s="63"/>
      <c r="S640" s="63"/>
      <c r="T640" s="63"/>
      <c r="U640" s="63"/>
      <c r="V640" s="63"/>
      <c r="W640" s="63"/>
      <c r="X640" s="63"/>
      <c r="Y640" s="63"/>
      <c r="Z640" s="63"/>
    </row>
    <row r="641" spans="1:26" ht="13.5" customHeight="1" x14ac:dyDescent="0.35">
      <c r="A641" s="60"/>
      <c r="B641" s="60"/>
      <c r="C641" s="63"/>
      <c r="D641" s="63"/>
      <c r="E641" s="63"/>
      <c r="F641" s="63"/>
      <c r="G641" s="63"/>
      <c r="H641" s="63"/>
      <c r="I641" s="63"/>
      <c r="J641" s="63"/>
      <c r="K641" s="63"/>
      <c r="L641" s="63"/>
      <c r="M641" s="122"/>
      <c r="N641" s="60"/>
      <c r="O641" s="63"/>
      <c r="P641" s="63"/>
      <c r="Q641" s="63"/>
      <c r="R641" s="63"/>
      <c r="S641" s="63"/>
      <c r="T641" s="63"/>
      <c r="U641" s="63"/>
      <c r="V641" s="63"/>
      <c r="W641" s="63"/>
      <c r="X641" s="63"/>
      <c r="Y641" s="63"/>
      <c r="Z641" s="63"/>
    </row>
    <row r="642" spans="1:26" ht="13.5" customHeight="1" x14ac:dyDescent="0.35">
      <c r="A642" s="60"/>
      <c r="B642" s="60"/>
      <c r="C642" s="63"/>
      <c r="D642" s="63"/>
      <c r="E642" s="63"/>
      <c r="F642" s="63"/>
      <c r="G642" s="63"/>
      <c r="H642" s="63"/>
      <c r="I642" s="63"/>
      <c r="J642" s="63"/>
      <c r="K642" s="63"/>
      <c r="L642" s="63"/>
      <c r="M642" s="122"/>
      <c r="N642" s="60"/>
      <c r="O642" s="63"/>
      <c r="P642" s="63"/>
      <c r="Q642" s="63"/>
      <c r="R642" s="63"/>
      <c r="S642" s="63"/>
      <c r="T642" s="63"/>
      <c r="U642" s="63"/>
      <c r="V642" s="63"/>
      <c r="W642" s="63"/>
      <c r="X642" s="63"/>
      <c r="Y642" s="63"/>
      <c r="Z642" s="63"/>
    </row>
    <row r="643" spans="1:26" ht="13.5" customHeight="1" x14ac:dyDescent="0.35">
      <c r="A643" s="60"/>
      <c r="B643" s="60"/>
      <c r="C643" s="63"/>
      <c r="D643" s="63"/>
      <c r="E643" s="63"/>
      <c r="F643" s="63"/>
      <c r="G643" s="63"/>
      <c r="H643" s="63"/>
      <c r="I643" s="63"/>
      <c r="J643" s="63"/>
      <c r="K643" s="63"/>
      <c r="L643" s="63"/>
      <c r="M643" s="122"/>
      <c r="N643" s="60"/>
      <c r="O643" s="63"/>
      <c r="P643" s="63"/>
      <c r="Q643" s="63"/>
      <c r="R643" s="63"/>
      <c r="S643" s="63"/>
      <c r="T643" s="63"/>
      <c r="U643" s="63"/>
      <c r="V643" s="63"/>
      <c r="W643" s="63"/>
      <c r="X643" s="63"/>
      <c r="Y643" s="63"/>
      <c r="Z643" s="63"/>
    </row>
    <row r="644" spans="1:26" ht="13.5" customHeight="1" x14ac:dyDescent="0.35">
      <c r="A644" s="60"/>
      <c r="B644" s="60"/>
      <c r="C644" s="63"/>
      <c r="D644" s="63"/>
      <c r="E644" s="63"/>
      <c r="F644" s="63"/>
      <c r="G644" s="63"/>
      <c r="H644" s="63"/>
      <c r="I644" s="63"/>
      <c r="J644" s="63"/>
      <c r="K644" s="63"/>
      <c r="L644" s="63"/>
      <c r="M644" s="122"/>
      <c r="N644" s="60"/>
      <c r="O644" s="63"/>
      <c r="P644" s="63"/>
      <c r="Q644" s="63"/>
      <c r="R644" s="63"/>
      <c r="S644" s="63"/>
      <c r="T644" s="63"/>
      <c r="U644" s="63"/>
      <c r="V644" s="63"/>
      <c r="W644" s="63"/>
      <c r="X644" s="63"/>
      <c r="Y644" s="63"/>
      <c r="Z644" s="63"/>
    </row>
    <row r="645" spans="1:26" ht="13.5" customHeight="1" x14ac:dyDescent="0.35">
      <c r="A645" s="60"/>
      <c r="B645" s="60"/>
      <c r="C645" s="63"/>
      <c r="D645" s="63"/>
      <c r="E645" s="63"/>
      <c r="F645" s="63"/>
      <c r="G645" s="63"/>
      <c r="H645" s="63"/>
      <c r="I645" s="63"/>
      <c r="J645" s="63"/>
      <c r="K645" s="63"/>
      <c r="L645" s="63"/>
      <c r="M645" s="122"/>
      <c r="N645" s="60"/>
      <c r="O645" s="63"/>
      <c r="P645" s="63"/>
      <c r="Q645" s="63"/>
      <c r="R645" s="63"/>
      <c r="S645" s="63"/>
      <c r="T645" s="63"/>
      <c r="U645" s="63"/>
      <c r="V645" s="63"/>
      <c r="W645" s="63"/>
      <c r="X645" s="63"/>
      <c r="Y645" s="63"/>
      <c r="Z645" s="63"/>
    </row>
    <row r="646" spans="1:26" ht="13.5" customHeight="1" x14ac:dyDescent="0.35">
      <c r="A646" s="60"/>
      <c r="B646" s="60"/>
      <c r="C646" s="63"/>
      <c r="D646" s="63"/>
      <c r="E646" s="63"/>
      <c r="F646" s="63"/>
      <c r="G646" s="63"/>
      <c r="H646" s="63"/>
      <c r="I646" s="63"/>
      <c r="J646" s="63"/>
      <c r="K646" s="63"/>
      <c r="L646" s="63"/>
      <c r="M646" s="122"/>
      <c r="N646" s="60"/>
      <c r="O646" s="63"/>
      <c r="P646" s="63"/>
      <c r="Q646" s="63"/>
      <c r="R646" s="63"/>
      <c r="S646" s="63"/>
      <c r="T646" s="63"/>
      <c r="U646" s="63"/>
      <c r="V646" s="63"/>
      <c r="W646" s="63"/>
      <c r="X646" s="63"/>
      <c r="Y646" s="63"/>
      <c r="Z646" s="63"/>
    </row>
    <row r="647" spans="1:26" ht="13.5" customHeight="1" x14ac:dyDescent="0.35">
      <c r="A647" s="60"/>
      <c r="B647" s="60"/>
      <c r="C647" s="63"/>
      <c r="D647" s="63"/>
      <c r="E647" s="63"/>
      <c r="F647" s="63"/>
      <c r="G647" s="63"/>
      <c r="H647" s="63"/>
      <c r="I647" s="63"/>
      <c r="J647" s="63"/>
      <c r="K647" s="63"/>
      <c r="L647" s="63"/>
      <c r="M647" s="122"/>
      <c r="N647" s="60"/>
      <c r="O647" s="63"/>
      <c r="P647" s="63"/>
      <c r="Q647" s="63"/>
      <c r="R647" s="63"/>
      <c r="S647" s="63"/>
      <c r="T647" s="63"/>
      <c r="U647" s="63"/>
      <c r="V647" s="63"/>
      <c r="W647" s="63"/>
      <c r="X647" s="63"/>
      <c r="Y647" s="63"/>
      <c r="Z647" s="63"/>
    </row>
    <row r="648" spans="1:26" ht="13.5" customHeight="1" x14ac:dyDescent="0.35">
      <c r="A648" s="60"/>
      <c r="B648" s="60"/>
      <c r="C648" s="63"/>
      <c r="D648" s="63"/>
      <c r="E648" s="63"/>
      <c r="F648" s="63"/>
      <c r="G648" s="63"/>
      <c r="H648" s="63"/>
      <c r="I648" s="63"/>
      <c r="J648" s="63"/>
      <c r="K648" s="63"/>
      <c r="L648" s="63"/>
      <c r="M648" s="122"/>
      <c r="N648" s="60"/>
      <c r="O648" s="63"/>
      <c r="P648" s="63"/>
      <c r="Q648" s="63"/>
      <c r="R648" s="63"/>
      <c r="S648" s="63"/>
      <c r="T648" s="63"/>
      <c r="U648" s="63"/>
      <c r="V648" s="63"/>
      <c r="W648" s="63"/>
      <c r="X648" s="63"/>
      <c r="Y648" s="63"/>
      <c r="Z648" s="63"/>
    </row>
    <row r="649" spans="1:26" ht="13.5" customHeight="1" x14ac:dyDescent="0.35">
      <c r="A649" s="60"/>
      <c r="B649" s="60"/>
      <c r="C649" s="63"/>
      <c r="D649" s="63"/>
      <c r="E649" s="63"/>
      <c r="F649" s="63"/>
      <c r="G649" s="63"/>
      <c r="H649" s="63"/>
      <c r="I649" s="63"/>
      <c r="J649" s="63"/>
      <c r="K649" s="63"/>
      <c r="L649" s="63"/>
      <c r="M649" s="122"/>
      <c r="N649" s="60"/>
      <c r="O649" s="63"/>
      <c r="P649" s="63"/>
      <c r="Q649" s="63"/>
      <c r="R649" s="63"/>
      <c r="S649" s="63"/>
      <c r="T649" s="63"/>
      <c r="U649" s="63"/>
      <c r="V649" s="63"/>
      <c r="W649" s="63"/>
      <c r="X649" s="63"/>
      <c r="Y649" s="63"/>
      <c r="Z649" s="63"/>
    </row>
    <row r="650" spans="1:26" ht="13.5" customHeight="1" x14ac:dyDescent="0.35">
      <c r="A650" s="60"/>
      <c r="B650" s="60"/>
      <c r="C650" s="63"/>
      <c r="D650" s="63"/>
      <c r="E650" s="63"/>
      <c r="F650" s="63"/>
      <c r="G650" s="63"/>
      <c r="H650" s="63"/>
      <c r="I650" s="63"/>
      <c r="J650" s="63"/>
      <c r="K650" s="63"/>
      <c r="L650" s="63"/>
      <c r="M650" s="122"/>
      <c r="N650" s="60"/>
      <c r="O650" s="63"/>
      <c r="P650" s="63"/>
      <c r="Q650" s="63"/>
      <c r="R650" s="63"/>
      <c r="S650" s="63"/>
      <c r="T650" s="63"/>
      <c r="U650" s="63"/>
      <c r="V650" s="63"/>
      <c r="W650" s="63"/>
      <c r="X650" s="63"/>
      <c r="Y650" s="63"/>
      <c r="Z650" s="63"/>
    </row>
    <row r="651" spans="1:26" ht="13.5" customHeight="1" x14ac:dyDescent="0.35">
      <c r="A651" s="60"/>
      <c r="B651" s="60"/>
      <c r="C651" s="63"/>
      <c r="D651" s="63"/>
      <c r="E651" s="63"/>
      <c r="F651" s="63"/>
      <c r="G651" s="63"/>
      <c r="H651" s="63"/>
      <c r="I651" s="63"/>
      <c r="J651" s="63"/>
      <c r="K651" s="63"/>
      <c r="L651" s="63"/>
      <c r="M651" s="122"/>
      <c r="N651" s="60"/>
      <c r="O651" s="63"/>
      <c r="P651" s="63"/>
      <c r="Q651" s="63"/>
      <c r="R651" s="63"/>
      <c r="S651" s="63"/>
      <c r="T651" s="63"/>
      <c r="U651" s="63"/>
      <c r="V651" s="63"/>
      <c r="W651" s="63"/>
      <c r="X651" s="63"/>
      <c r="Y651" s="63"/>
      <c r="Z651" s="63"/>
    </row>
    <row r="652" spans="1:26" ht="13.5" customHeight="1" x14ac:dyDescent="0.35">
      <c r="A652" s="60"/>
      <c r="B652" s="60"/>
      <c r="C652" s="63"/>
      <c r="D652" s="63"/>
      <c r="E652" s="63"/>
      <c r="F652" s="63"/>
      <c r="G652" s="63"/>
      <c r="H652" s="63"/>
      <c r="I652" s="63"/>
      <c r="J652" s="63"/>
      <c r="K652" s="63"/>
      <c r="L652" s="63"/>
      <c r="M652" s="122"/>
      <c r="N652" s="60"/>
      <c r="O652" s="63"/>
      <c r="P652" s="63"/>
      <c r="Q652" s="63"/>
      <c r="R652" s="63"/>
      <c r="S652" s="63"/>
      <c r="T652" s="63"/>
      <c r="U652" s="63"/>
      <c r="V652" s="63"/>
      <c r="W652" s="63"/>
      <c r="X652" s="63"/>
      <c r="Y652" s="63"/>
      <c r="Z652" s="63"/>
    </row>
    <row r="653" spans="1:26" ht="13.5" customHeight="1" x14ac:dyDescent="0.35">
      <c r="A653" s="60"/>
      <c r="B653" s="60"/>
      <c r="C653" s="63"/>
      <c r="D653" s="63"/>
      <c r="E653" s="63"/>
      <c r="F653" s="63"/>
      <c r="G653" s="63"/>
      <c r="H653" s="63"/>
      <c r="I653" s="63"/>
      <c r="J653" s="63"/>
      <c r="K653" s="63"/>
      <c r="L653" s="63"/>
      <c r="M653" s="122"/>
      <c r="N653" s="60"/>
      <c r="O653" s="63"/>
      <c r="P653" s="63"/>
      <c r="Q653" s="63"/>
      <c r="R653" s="63"/>
      <c r="S653" s="63"/>
      <c r="T653" s="63"/>
      <c r="U653" s="63"/>
      <c r="V653" s="63"/>
      <c r="W653" s="63"/>
      <c r="X653" s="63"/>
      <c r="Y653" s="63"/>
      <c r="Z653" s="63"/>
    </row>
    <row r="654" spans="1:26" ht="13.5" customHeight="1" x14ac:dyDescent="0.35">
      <c r="A654" s="60"/>
      <c r="B654" s="60"/>
      <c r="C654" s="63"/>
      <c r="D654" s="63"/>
      <c r="E654" s="63"/>
      <c r="F654" s="63"/>
      <c r="G654" s="63"/>
      <c r="H654" s="63"/>
      <c r="I654" s="63"/>
      <c r="J654" s="63"/>
      <c r="K654" s="63"/>
      <c r="L654" s="63"/>
      <c r="M654" s="122"/>
      <c r="N654" s="60"/>
      <c r="O654" s="63"/>
      <c r="P654" s="63"/>
      <c r="Q654" s="63"/>
      <c r="R654" s="63"/>
      <c r="S654" s="63"/>
      <c r="T654" s="63"/>
      <c r="U654" s="63"/>
      <c r="V654" s="63"/>
      <c r="W654" s="63"/>
      <c r="X654" s="63"/>
      <c r="Y654" s="63"/>
      <c r="Z654" s="63"/>
    </row>
    <row r="655" spans="1:26" ht="13.5" customHeight="1" x14ac:dyDescent="0.35">
      <c r="A655" s="60"/>
      <c r="B655" s="60"/>
      <c r="C655" s="63"/>
      <c r="D655" s="63"/>
      <c r="E655" s="63"/>
      <c r="F655" s="63"/>
      <c r="G655" s="63"/>
      <c r="H655" s="63"/>
      <c r="I655" s="63"/>
      <c r="J655" s="63"/>
      <c r="K655" s="63"/>
      <c r="L655" s="63"/>
      <c r="M655" s="122"/>
      <c r="N655" s="60"/>
      <c r="O655" s="63"/>
      <c r="P655" s="63"/>
      <c r="Q655" s="63"/>
      <c r="R655" s="63"/>
      <c r="S655" s="63"/>
      <c r="T655" s="63"/>
      <c r="U655" s="63"/>
      <c r="V655" s="63"/>
      <c r="W655" s="63"/>
      <c r="X655" s="63"/>
      <c r="Y655" s="63"/>
      <c r="Z655" s="63"/>
    </row>
    <row r="656" spans="1:26" ht="13.5" customHeight="1" x14ac:dyDescent="0.35">
      <c r="A656" s="60"/>
      <c r="B656" s="60"/>
      <c r="C656" s="63"/>
      <c r="D656" s="63"/>
      <c r="E656" s="63"/>
      <c r="F656" s="63"/>
      <c r="G656" s="63"/>
      <c r="H656" s="63"/>
      <c r="I656" s="63"/>
      <c r="J656" s="63"/>
      <c r="K656" s="63"/>
      <c r="L656" s="63"/>
      <c r="M656" s="122"/>
      <c r="N656" s="60"/>
      <c r="O656" s="63"/>
      <c r="P656" s="63"/>
      <c r="Q656" s="63"/>
      <c r="R656" s="63"/>
      <c r="S656" s="63"/>
      <c r="T656" s="63"/>
      <c r="U656" s="63"/>
      <c r="V656" s="63"/>
      <c r="W656" s="63"/>
      <c r="X656" s="63"/>
      <c r="Y656" s="63"/>
      <c r="Z656" s="63"/>
    </row>
    <row r="657" spans="1:26" ht="13.5" customHeight="1" x14ac:dyDescent="0.35">
      <c r="A657" s="60"/>
      <c r="B657" s="60"/>
      <c r="C657" s="63"/>
      <c r="D657" s="63"/>
      <c r="E657" s="63"/>
      <c r="F657" s="63"/>
      <c r="G657" s="63"/>
      <c r="H657" s="63"/>
      <c r="I657" s="63"/>
      <c r="J657" s="63"/>
      <c r="K657" s="63"/>
      <c r="L657" s="63"/>
      <c r="M657" s="122"/>
      <c r="N657" s="60"/>
      <c r="O657" s="63"/>
      <c r="P657" s="63"/>
      <c r="Q657" s="63"/>
      <c r="R657" s="63"/>
      <c r="S657" s="63"/>
      <c r="T657" s="63"/>
      <c r="U657" s="63"/>
      <c r="V657" s="63"/>
      <c r="W657" s="63"/>
      <c r="X657" s="63"/>
      <c r="Y657" s="63"/>
      <c r="Z657" s="63"/>
    </row>
    <row r="658" spans="1:26" ht="13.5" customHeight="1" x14ac:dyDescent="0.35">
      <c r="A658" s="60"/>
      <c r="B658" s="60"/>
      <c r="C658" s="63"/>
      <c r="D658" s="63"/>
      <c r="E658" s="63"/>
      <c r="F658" s="63"/>
      <c r="G658" s="63"/>
      <c r="H658" s="63"/>
      <c r="I658" s="63"/>
      <c r="J658" s="63"/>
      <c r="K658" s="63"/>
      <c r="L658" s="63"/>
      <c r="M658" s="122"/>
      <c r="N658" s="60"/>
      <c r="O658" s="63"/>
      <c r="P658" s="63"/>
      <c r="Q658" s="63"/>
      <c r="R658" s="63"/>
      <c r="S658" s="63"/>
      <c r="T658" s="63"/>
      <c r="U658" s="63"/>
      <c r="V658" s="63"/>
      <c r="W658" s="63"/>
      <c r="X658" s="63"/>
      <c r="Y658" s="63"/>
      <c r="Z658" s="63"/>
    </row>
    <row r="659" spans="1:26" ht="13.5" customHeight="1" x14ac:dyDescent="0.35">
      <c r="A659" s="60"/>
      <c r="B659" s="60"/>
      <c r="C659" s="63"/>
      <c r="D659" s="63"/>
      <c r="E659" s="63"/>
      <c r="F659" s="63"/>
      <c r="G659" s="63"/>
      <c r="H659" s="63"/>
      <c r="I659" s="63"/>
      <c r="J659" s="63"/>
      <c r="K659" s="63"/>
      <c r="L659" s="63"/>
      <c r="M659" s="122"/>
      <c r="N659" s="60"/>
      <c r="O659" s="63"/>
      <c r="P659" s="63"/>
      <c r="Q659" s="63"/>
      <c r="R659" s="63"/>
      <c r="S659" s="63"/>
      <c r="T659" s="63"/>
      <c r="U659" s="63"/>
      <c r="V659" s="63"/>
      <c r="W659" s="63"/>
      <c r="X659" s="63"/>
      <c r="Y659" s="63"/>
      <c r="Z659" s="63"/>
    </row>
    <row r="660" spans="1:26" ht="13.5" customHeight="1" x14ac:dyDescent="0.35">
      <c r="A660" s="60"/>
      <c r="B660" s="60"/>
      <c r="C660" s="63"/>
      <c r="D660" s="63"/>
      <c r="E660" s="63"/>
      <c r="F660" s="63"/>
      <c r="G660" s="63"/>
      <c r="H660" s="63"/>
      <c r="I660" s="63"/>
      <c r="J660" s="63"/>
      <c r="K660" s="63"/>
      <c r="L660" s="63"/>
      <c r="M660" s="122"/>
      <c r="N660" s="60"/>
      <c r="O660" s="63"/>
      <c r="P660" s="63"/>
      <c r="Q660" s="63"/>
      <c r="R660" s="63"/>
      <c r="S660" s="63"/>
      <c r="T660" s="63"/>
      <c r="U660" s="63"/>
      <c r="V660" s="63"/>
      <c r="W660" s="63"/>
      <c r="X660" s="63"/>
      <c r="Y660" s="63"/>
      <c r="Z660" s="63"/>
    </row>
    <row r="661" spans="1:26" ht="13.5" customHeight="1" x14ac:dyDescent="0.35">
      <c r="A661" s="60"/>
      <c r="B661" s="60"/>
      <c r="C661" s="63"/>
      <c r="D661" s="63"/>
      <c r="E661" s="63"/>
      <c r="F661" s="63"/>
      <c r="G661" s="63"/>
      <c r="H661" s="63"/>
      <c r="I661" s="63"/>
      <c r="J661" s="63"/>
      <c r="K661" s="63"/>
      <c r="L661" s="63"/>
      <c r="M661" s="122"/>
      <c r="N661" s="60"/>
      <c r="O661" s="63"/>
      <c r="P661" s="63"/>
      <c r="Q661" s="63"/>
      <c r="R661" s="63"/>
      <c r="S661" s="63"/>
      <c r="T661" s="63"/>
      <c r="U661" s="63"/>
      <c r="V661" s="63"/>
      <c r="W661" s="63"/>
      <c r="X661" s="63"/>
      <c r="Y661" s="63"/>
      <c r="Z661" s="63"/>
    </row>
    <row r="662" spans="1:26" ht="13.5" customHeight="1" x14ac:dyDescent="0.35">
      <c r="A662" s="60"/>
      <c r="B662" s="60"/>
      <c r="C662" s="63"/>
      <c r="D662" s="63"/>
      <c r="E662" s="63"/>
      <c r="F662" s="63"/>
      <c r="G662" s="63"/>
      <c r="H662" s="63"/>
      <c r="I662" s="63"/>
      <c r="J662" s="63"/>
      <c r="K662" s="63"/>
      <c r="L662" s="63"/>
      <c r="M662" s="122"/>
      <c r="N662" s="60"/>
      <c r="O662" s="63"/>
      <c r="P662" s="63"/>
      <c r="Q662" s="63"/>
      <c r="R662" s="63"/>
      <c r="S662" s="63"/>
      <c r="T662" s="63"/>
      <c r="U662" s="63"/>
      <c r="V662" s="63"/>
      <c r="W662" s="63"/>
      <c r="X662" s="63"/>
      <c r="Y662" s="63"/>
      <c r="Z662" s="63"/>
    </row>
    <row r="663" spans="1:26" ht="13.5" customHeight="1" x14ac:dyDescent="0.35">
      <c r="A663" s="60"/>
      <c r="B663" s="60"/>
      <c r="C663" s="63"/>
      <c r="D663" s="63"/>
      <c r="E663" s="63"/>
      <c r="F663" s="63"/>
      <c r="G663" s="63"/>
      <c r="H663" s="63"/>
      <c r="I663" s="63"/>
      <c r="J663" s="63"/>
      <c r="K663" s="63"/>
      <c r="L663" s="63"/>
      <c r="M663" s="122"/>
      <c r="N663" s="60"/>
      <c r="O663" s="63"/>
      <c r="P663" s="63"/>
      <c r="Q663" s="63"/>
      <c r="R663" s="63"/>
      <c r="S663" s="63"/>
      <c r="T663" s="63"/>
      <c r="U663" s="63"/>
      <c r="V663" s="63"/>
      <c r="W663" s="63"/>
      <c r="X663" s="63"/>
      <c r="Y663" s="63"/>
      <c r="Z663" s="63"/>
    </row>
    <row r="664" spans="1:26" ht="13.5" customHeight="1" x14ac:dyDescent="0.35">
      <c r="A664" s="60"/>
      <c r="B664" s="60"/>
      <c r="C664" s="63"/>
      <c r="D664" s="63"/>
      <c r="E664" s="63"/>
      <c r="F664" s="63"/>
      <c r="G664" s="63"/>
      <c r="H664" s="63"/>
      <c r="I664" s="63"/>
      <c r="J664" s="63"/>
      <c r="K664" s="63"/>
      <c r="L664" s="63"/>
      <c r="M664" s="122"/>
      <c r="N664" s="60"/>
      <c r="O664" s="63"/>
      <c r="P664" s="63"/>
      <c r="Q664" s="63"/>
      <c r="R664" s="63"/>
      <c r="S664" s="63"/>
      <c r="T664" s="63"/>
      <c r="U664" s="63"/>
      <c r="V664" s="63"/>
      <c r="W664" s="63"/>
      <c r="X664" s="63"/>
      <c r="Y664" s="63"/>
      <c r="Z664" s="63"/>
    </row>
    <row r="665" spans="1:26" ht="13.5" customHeight="1" x14ac:dyDescent="0.35">
      <c r="A665" s="60"/>
      <c r="B665" s="60"/>
      <c r="C665" s="63"/>
      <c r="D665" s="63"/>
      <c r="E665" s="63"/>
      <c r="F665" s="63"/>
      <c r="G665" s="63"/>
      <c r="H665" s="63"/>
      <c r="I665" s="63"/>
      <c r="J665" s="63"/>
      <c r="K665" s="63"/>
      <c r="L665" s="63"/>
      <c r="M665" s="122"/>
      <c r="N665" s="60"/>
      <c r="O665" s="63"/>
      <c r="P665" s="63"/>
      <c r="Q665" s="63"/>
      <c r="R665" s="63"/>
      <c r="S665" s="63"/>
      <c r="T665" s="63"/>
      <c r="U665" s="63"/>
      <c r="V665" s="63"/>
      <c r="W665" s="63"/>
      <c r="X665" s="63"/>
      <c r="Y665" s="63"/>
      <c r="Z665" s="63"/>
    </row>
    <row r="666" spans="1:26" ht="13.5" customHeight="1" x14ac:dyDescent="0.35">
      <c r="A666" s="60"/>
      <c r="B666" s="60"/>
      <c r="C666" s="63"/>
      <c r="D666" s="63"/>
      <c r="E666" s="63"/>
      <c r="F666" s="63"/>
      <c r="G666" s="63"/>
      <c r="H666" s="63"/>
      <c r="I666" s="63"/>
      <c r="J666" s="63"/>
      <c r="K666" s="63"/>
      <c r="L666" s="63"/>
      <c r="M666" s="122"/>
      <c r="N666" s="60"/>
      <c r="O666" s="63"/>
      <c r="P666" s="63"/>
      <c r="Q666" s="63"/>
      <c r="R666" s="63"/>
      <c r="S666" s="63"/>
      <c r="T666" s="63"/>
      <c r="U666" s="63"/>
      <c r="V666" s="63"/>
      <c r="W666" s="63"/>
      <c r="X666" s="63"/>
      <c r="Y666" s="63"/>
      <c r="Z666" s="63"/>
    </row>
    <row r="667" spans="1:26" ht="13.5" customHeight="1" x14ac:dyDescent="0.35">
      <c r="A667" s="60"/>
      <c r="B667" s="60"/>
      <c r="C667" s="63"/>
      <c r="D667" s="63"/>
      <c r="E667" s="63"/>
      <c r="F667" s="63"/>
      <c r="G667" s="63"/>
      <c r="H667" s="63"/>
      <c r="I667" s="63"/>
      <c r="J667" s="63"/>
      <c r="K667" s="63"/>
      <c r="L667" s="63"/>
      <c r="M667" s="122"/>
      <c r="N667" s="60"/>
      <c r="O667" s="63"/>
      <c r="P667" s="63"/>
      <c r="Q667" s="63"/>
      <c r="R667" s="63"/>
      <c r="S667" s="63"/>
      <c r="T667" s="63"/>
      <c r="U667" s="63"/>
      <c r="V667" s="63"/>
      <c r="W667" s="63"/>
      <c r="X667" s="63"/>
      <c r="Y667" s="63"/>
      <c r="Z667" s="63"/>
    </row>
    <row r="668" spans="1:26" ht="13.5" customHeight="1" x14ac:dyDescent="0.35">
      <c r="A668" s="60"/>
      <c r="B668" s="60"/>
      <c r="C668" s="63"/>
      <c r="D668" s="63"/>
      <c r="E668" s="63"/>
      <c r="F668" s="63"/>
      <c r="G668" s="63"/>
      <c r="H668" s="63"/>
      <c r="I668" s="63"/>
      <c r="J668" s="63"/>
      <c r="K668" s="63"/>
      <c r="L668" s="63"/>
      <c r="M668" s="122"/>
      <c r="N668" s="60"/>
      <c r="O668" s="63"/>
      <c r="P668" s="63"/>
      <c r="Q668" s="63"/>
      <c r="R668" s="63"/>
      <c r="S668" s="63"/>
      <c r="T668" s="63"/>
      <c r="U668" s="63"/>
      <c r="V668" s="63"/>
      <c r="W668" s="63"/>
      <c r="X668" s="63"/>
      <c r="Y668" s="63"/>
      <c r="Z668" s="63"/>
    </row>
    <row r="669" spans="1:26" ht="13.5" customHeight="1" x14ac:dyDescent="0.35">
      <c r="A669" s="60"/>
      <c r="B669" s="60"/>
      <c r="C669" s="63"/>
      <c r="D669" s="63"/>
      <c r="E669" s="63"/>
      <c r="F669" s="63"/>
      <c r="G669" s="63"/>
      <c r="H669" s="63"/>
      <c r="I669" s="63"/>
      <c r="J669" s="63"/>
      <c r="K669" s="63"/>
      <c r="L669" s="63"/>
      <c r="M669" s="122"/>
      <c r="N669" s="60"/>
      <c r="O669" s="63"/>
      <c r="P669" s="63"/>
      <c r="Q669" s="63"/>
      <c r="R669" s="63"/>
      <c r="S669" s="63"/>
      <c r="T669" s="63"/>
      <c r="U669" s="63"/>
      <c r="V669" s="63"/>
      <c r="W669" s="63"/>
      <c r="X669" s="63"/>
      <c r="Y669" s="63"/>
      <c r="Z669" s="63"/>
    </row>
    <row r="670" spans="1:26" ht="13.5" customHeight="1" x14ac:dyDescent="0.35">
      <c r="A670" s="60"/>
      <c r="B670" s="60"/>
      <c r="C670" s="63"/>
      <c r="D670" s="63"/>
      <c r="E670" s="63"/>
      <c r="F670" s="63"/>
      <c r="G670" s="63"/>
      <c r="H670" s="63"/>
      <c r="I670" s="63"/>
      <c r="J670" s="63"/>
      <c r="K670" s="63"/>
      <c r="L670" s="63"/>
      <c r="M670" s="122"/>
      <c r="N670" s="60"/>
      <c r="O670" s="63"/>
      <c r="P670" s="63"/>
      <c r="Q670" s="63"/>
      <c r="R670" s="63"/>
      <c r="S670" s="63"/>
      <c r="T670" s="63"/>
      <c r="U670" s="63"/>
      <c r="V670" s="63"/>
      <c r="W670" s="63"/>
      <c r="X670" s="63"/>
      <c r="Y670" s="63"/>
      <c r="Z670" s="63"/>
    </row>
    <row r="671" spans="1:26" ht="13.5" customHeight="1" x14ac:dyDescent="0.35">
      <c r="A671" s="60"/>
      <c r="B671" s="60"/>
      <c r="C671" s="63"/>
      <c r="D671" s="63"/>
      <c r="E671" s="63"/>
      <c r="F671" s="63"/>
      <c r="G671" s="63"/>
      <c r="H671" s="63"/>
      <c r="I671" s="63"/>
      <c r="J671" s="63"/>
      <c r="K671" s="63"/>
      <c r="L671" s="63"/>
      <c r="M671" s="122"/>
      <c r="N671" s="60"/>
      <c r="O671" s="63"/>
      <c r="P671" s="63"/>
      <c r="Q671" s="63"/>
      <c r="R671" s="63"/>
      <c r="S671" s="63"/>
      <c r="T671" s="63"/>
      <c r="U671" s="63"/>
      <c r="V671" s="63"/>
      <c r="W671" s="63"/>
      <c r="X671" s="63"/>
      <c r="Y671" s="63"/>
      <c r="Z671" s="63"/>
    </row>
    <row r="672" spans="1:26" ht="13.5" customHeight="1" x14ac:dyDescent="0.35">
      <c r="A672" s="60"/>
      <c r="B672" s="60"/>
      <c r="C672" s="63"/>
      <c r="D672" s="63"/>
      <c r="E672" s="63"/>
      <c r="F672" s="63"/>
      <c r="G672" s="63"/>
      <c r="H672" s="63"/>
      <c r="I672" s="63"/>
      <c r="J672" s="63"/>
      <c r="K672" s="63"/>
      <c r="L672" s="63"/>
      <c r="M672" s="122"/>
      <c r="N672" s="60"/>
      <c r="O672" s="63"/>
      <c r="P672" s="63"/>
      <c r="Q672" s="63"/>
      <c r="R672" s="63"/>
      <c r="S672" s="63"/>
      <c r="T672" s="63"/>
      <c r="U672" s="63"/>
      <c r="V672" s="63"/>
      <c r="W672" s="63"/>
      <c r="X672" s="63"/>
      <c r="Y672" s="63"/>
      <c r="Z672" s="63"/>
    </row>
    <row r="673" spans="1:26" ht="13.5" customHeight="1" x14ac:dyDescent="0.35">
      <c r="A673" s="60"/>
      <c r="B673" s="60"/>
      <c r="C673" s="63"/>
      <c r="D673" s="63"/>
      <c r="E673" s="63"/>
      <c r="F673" s="63"/>
      <c r="G673" s="63"/>
      <c r="H673" s="63"/>
      <c r="I673" s="63"/>
      <c r="J673" s="63"/>
      <c r="K673" s="63"/>
      <c r="L673" s="63"/>
      <c r="M673" s="122"/>
      <c r="N673" s="60"/>
      <c r="O673" s="63"/>
      <c r="P673" s="63"/>
      <c r="Q673" s="63"/>
      <c r="R673" s="63"/>
      <c r="S673" s="63"/>
      <c r="T673" s="63"/>
      <c r="U673" s="63"/>
      <c r="V673" s="63"/>
      <c r="W673" s="63"/>
      <c r="X673" s="63"/>
      <c r="Y673" s="63"/>
      <c r="Z673" s="63"/>
    </row>
    <row r="674" spans="1:26" ht="13.5" customHeight="1" x14ac:dyDescent="0.35">
      <c r="A674" s="60"/>
      <c r="B674" s="60"/>
      <c r="C674" s="63"/>
      <c r="D674" s="63"/>
      <c r="E674" s="63"/>
      <c r="F674" s="63"/>
      <c r="G674" s="63"/>
      <c r="H674" s="63"/>
      <c r="I674" s="63"/>
      <c r="J674" s="63"/>
      <c r="K674" s="63"/>
      <c r="L674" s="63"/>
      <c r="M674" s="122"/>
      <c r="N674" s="60"/>
      <c r="O674" s="63"/>
      <c r="P674" s="63"/>
      <c r="Q674" s="63"/>
      <c r="R674" s="63"/>
      <c r="S674" s="63"/>
      <c r="T674" s="63"/>
      <c r="U674" s="63"/>
      <c r="V674" s="63"/>
      <c r="W674" s="63"/>
      <c r="X674" s="63"/>
      <c r="Y674" s="63"/>
      <c r="Z674" s="63"/>
    </row>
    <row r="675" spans="1:26" ht="13.5" customHeight="1" x14ac:dyDescent="0.35">
      <c r="A675" s="60"/>
      <c r="B675" s="60"/>
      <c r="C675" s="63"/>
      <c r="D675" s="63"/>
      <c r="E675" s="63"/>
      <c r="F675" s="63"/>
      <c r="G675" s="63"/>
      <c r="H675" s="63"/>
      <c r="I675" s="63"/>
      <c r="J675" s="63"/>
      <c r="K675" s="63"/>
      <c r="L675" s="63"/>
      <c r="M675" s="122"/>
      <c r="N675" s="60"/>
      <c r="O675" s="63"/>
      <c r="P675" s="63"/>
      <c r="Q675" s="63"/>
      <c r="R675" s="63"/>
      <c r="S675" s="63"/>
      <c r="T675" s="63"/>
      <c r="U675" s="63"/>
      <c r="V675" s="63"/>
      <c r="W675" s="63"/>
      <c r="X675" s="63"/>
      <c r="Y675" s="63"/>
      <c r="Z675" s="63"/>
    </row>
    <row r="676" spans="1:26" ht="13.5" customHeight="1" x14ac:dyDescent="0.35">
      <c r="A676" s="60"/>
      <c r="B676" s="60"/>
      <c r="C676" s="63"/>
      <c r="D676" s="63"/>
      <c r="E676" s="63"/>
      <c r="F676" s="63"/>
      <c r="G676" s="63"/>
      <c r="H676" s="63"/>
      <c r="I676" s="63"/>
      <c r="J676" s="63"/>
      <c r="K676" s="63"/>
      <c r="L676" s="63"/>
      <c r="M676" s="122"/>
      <c r="N676" s="60"/>
      <c r="O676" s="63"/>
      <c r="P676" s="63"/>
      <c r="Q676" s="63"/>
      <c r="R676" s="63"/>
      <c r="S676" s="63"/>
      <c r="T676" s="63"/>
      <c r="U676" s="63"/>
      <c r="V676" s="63"/>
      <c r="W676" s="63"/>
      <c r="X676" s="63"/>
      <c r="Y676" s="63"/>
      <c r="Z676" s="63"/>
    </row>
    <row r="677" spans="1:26" ht="13.5" customHeight="1" x14ac:dyDescent="0.35">
      <c r="A677" s="60"/>
      <c r="B677" s="60"/>
      <c r="C677" s="63"/>
      <c r="D677" s="63"/>
      <c r="E677" s="63"/>
      <c r="F677" s="63"/>
      <c r="G677" s="63"/>
      <c r="H677" s="63"/>
      <c r="I677" s="63"/>
      <c r="J677" s="63"/>
      <c r="K677" s="63"/>
      <c r="L677" s="63"/>
      <c r="M677" s="122"/>
      <c r="N677" s="60"/>
      <c r="O677" s="63"/>
      <c r="P677" s="63"/>
      <c r="Q677" s="63"/>
      <c r="R677" s="63"/>
      <c r="S677" s="63"/>
      <c r="T677" s="63"/>
      <c r="U677" s="63"/>
      <c r="V677" s="63"/>
      <c r="W677" s="63"/>
      <c r="X677" s="63"/>
      <c r="Y677" s="63"/>
      <c r="Z677" s="63"/>
    </row>
    <row r="678" spans="1:26" ht="13.5" customHeight="1" x14ac:dyDescent="0.35">
      <c r="A678" s="60"/>
      <c r="B678" s="60"/>
      <c r="C678" s="63"/>
      <c r="D678" s="63"/>
      <c r="E678" s="63"/>
      <c r="F678" s="63"/>
      <c r="G678" s="63"/>
      <c r="H678" s="63"/>
      <c r="I678" s="63"/>
      <c r="J678" s="63"/>
      <c r="K678" s="63"/>
      <c r="L678" s="63"/>
      <c r="M678" s="122"/>
      <c r="N678" s="60"/>
      <c r="O678" s="63"/>
      <c r="P678" s="63"/>
      <c r="Q678" s="63"/>
      <c r="R678" s="63"/>
      <c r="S678" s="63"/>
      <c r="T678" s="63"/>
      <c r="U678" s="63"/>
      <c r="V678" s="63"/>
      <c r="W678" s="63"/>
      <c r="X678" s="63"/>
      <c r="Y678" s="63"/>
      <c r="Z678" s="63"/>
    </row>
    <row r="679" spans="1:26" ht="13.5" customHeight="1" x14ac:dyDescent="0.35">
      <c r="A679" s="60"/>
      <c r="B679" s="60"/>
      <c r="C679" s="63"/>
      <c r="D679" s="63"/>
      <c r="E679" s="63"/>
      <c r="F679" s="63"/>
      <c r="G679" s="63"/>
      <c r="H679" s="63"/>
      <c r="I679" s="63"/>
      <c r="J679" s="63"/>
      <c r="K679" s="63"/>
      <c r="L679" s="63"/>
      <c r="M679" s="122"/>
      <c r="N679" s="60"/>
      <c r="O679" s="63"/>
      <c r="P679" s="63"/>
      <c r="Q679" s="63"/>
      <c r="R679" s="63"/>
      <c r="S679" s="63"/>
      <c r="T679" s="63"/>
      <c r="U679" s="63"/>
      <c r="V679" s="63"/>
      <c r="W679" s="63"/>
      <c r="X679" s="63"/>
      <c r="Y679" s="63"/>
      <c r="Z679" s="63"/>
    </row>
    <row r="680" spans="1:26" ht="13.5" customHeight="1" x14ac:dyDescent="0.35">
      <c r="A680" s="60"/>
      <c r="B680" s="60"/>
      <c r="C680" s="63"/>
      <c r="D680" s="63"/>
      <c r="E680" s="63"/>
      <c r="F680" s="63"/>
      <c r="G680" s="63"/>
      <c r="H680" s="63"/>
      <c r="I680" s="63"/>
      <c r="J680" s="63"/>
      <c r="K680" s="63"/>
      <c r="L680" s="63"/>
      <c r="M680" s="122"/>
      <c r="N680" s="60"/>
      <c r="O680" s="63"/>
      <c r="P680" s="63"/>
      <c r="Q680" s="63"/>
      <c r="R680" s="63"/>
      <c r="S680" s="63"/>
      <c r="T680" s="63"/>
      <c r="U680" s="63"/>
      <c r="V680" s="63"/>
      <c r="W680" s="63"/>
      <c r="X680" s="63"/>
      <c r="Y680" s="63"/>
      <c r="Z680" s="63"/>
    </row>
    <row r="681" spans="1:26" ht="13.5" customHeight="1" x14ac:dyDescent="0.35">
      <c r="A681" s="60"/>
      <c r="B681" s="60"/>
      <c r="C681" s="63"/>
      <c r="D681" s="63"/>
      <c r="E681" s="63"/>
      <c r="F681" s="63"/>
      <c r="G681" s="63"/>
      <c r="H681" s="63"/>
      <c r="I681" s="63"/>
      <c r="J681" s="63"/>
      <c r="K681" s="63"/>
      <c r="L681" s="63"/>
      <c r="M681" s="122"/>
      <c r="N681" s="60"/>
      <c r="O681" s="63"/>
      <c r="P681" s="63"/>
      <c r="Q681" s="63"/>
      <c r="R681" s="63"/>
      <c r="S681" s="63"/>
      <c r="T681" s="63"/>
      <c r="U681" s="63"/>
      <c r="V681" s="63"/>
      <c r="W681" s="63"/>
      <c r="X681" s="63"/>
      <c r="Y681" s="63"/>
      <c r="Z681" s="63"/>
    </row>
    <row r="682" spans="1:26" ht="13.5" customHeight="1" x14ac:dyDescent="0.35">
      <c r="A682" s="60"/>
      <c r="B682" s="60"/>
      <c r="C682" s="63"/>
      <c r="D682" s="63"/>
      <c r="E682" s="63"/>
      <c r="F682" s="63"/>
      <c r="G682" s="63"/>
      <c r="H682" s="63"/>
      <c r="I682" s="63"/>
      <c r="J682" s="63"/>
      <c r="K682" s="63"/>
      <c r="L682" s="63"/>
      <c r="M682" s="122"/>
      <c r="N682" s="60"/>
      <c r="O682" s="63"/>
      <c r="P682" s="63"/>
      <c r="Q682" s="63"/>
      <c r="R682" s="63"/>
      <c r="S682" s="63"/>
      <c r="T682" s="63"/>
      <c r="U682" s="63"/>
      <c r="V682" s="63"/>
      <c r="W682" s="63"/>
      <c r="X682" s="63"/>
      <c r="Y682" s="63"/>
      <c r="Z682" s="63"/>
    </row>
    <row r="683" spans="1:26" ht="13.5" customHeight="1" x14ac:dyDescent="0.35">
      <c r="A683" s="60"/>
      <c r="B683" s="60"/>
      <c r="C683" s="63"/>
      <c r="D683" s="63"/>
      <c r="E683" s="63"/>
      <c r="F683" s="63"/>
      <c r="G683" s="63"/>
      <c r="H683" s="63"/>
      <c r="I683" s="63"/>
      <c r="J683" s="63"/>
      <c r="K683" s="63"/>
      <c r="L683" s="63"/>
      <c r="M683" s="122"/>
      <c r="N683" s="60"/>
      <c r="O683" s="63"/>
      <c r="P683" s="63"/>
      <c r="Q683" s="63"/>
      <c r="R683" s="63"/>
      <c r="S683" s="63"/>
      <c r="T683" s="63"/>
      <c r="U683" s="63"/>
      <c r="V683" s="63"/>
      <c r="W683" s="63"/>
      <c r="X683" s="63"/>
      <c r="Y683" s="63"/>
      <c r="Z683" s="63"/>
    </row>
    <row r="684" spans="1:26" ht="13.5" customHeight="1" x14ac:dyDescent="0.35">
      <c r="A684" s="60"/>
      <c r="B684" s="60"/>
      <c r="C684" s="63"/>
      <c r="D684" s="63"/>
      <c r="E684" s="63"/>
      <c r="F684" s="63"/>
      <c r="G684" s="63"/>
      <c r="H684" s="63"/>
      <c r="I684" s="63"/>
      <c r="J684" s="63"/>
      <c r="K684" s="63"/>
      <c r="L684" s="63"/>
      <c r="M684" s="122"/>
      <c r="N684" s="60"/>
      <c r="O684" s="63"/>
      <c r="P684" s="63"/>
      <c r="Q684" s="63"/>
      <c r="R684" s="63"/>
      <c r="S684" s="63"/>
      <c r="T684" s="63"/>
      <c r="U684" s="63"/>
      <c r="V684" s="63"/>
      <c r="W684" s="63"/>
      <c r="X684" s="63"/>
      <c r="Y684" s="63"/>
      <c r="Z684" s="63"/>
    </row>
    <row r="685" spans="1:26" ht="13.5" customHeight="1" x14ac:dyDescent="0.35">
      <c r="A685" s="60"/>
      <c r="B685" s="60"/>
      <c r="C685" s="63"/>
      <c r="D685" s="63"/>
      <c r="E685" s="63"/>
      <c r="F685" s="63"/>
      <c r="G685" s="63"/>
      <c r="H685" s="63"/>
      <c r="I685" s="63"/>
      <c r="J685" s="63"/>
      <c r="K685" s="63"/>
      <c r="L685" s="63"/>
      <c r="M685" s="122"/>
      <c r="N685" s="60"/>
      <c r="O685" s="63"/>
      <c r="P685" s="63"/>
      <c r="Q685" s="63"/>
      <c r="R685" s="63"/>
      <c r="S685" s="63"/>
      <c r="T685" s="63"/>
      <c r="U685" s="63"/>
      <c r="V685" s="63"/>
      <c r="W685" s="63"/>
      <c r="X685" s="63"/>
      <c r="Y685" s="63"/>
      <c r="Z685" s="63"/>
    </row>
    <row r="686" spans="1:26" ht="13.5" customHeight="1" x14ac:dyDescent="0.35">
      <c r="A686" s="60"/>
      <c r="B686" s="60"/>
      <c r="C686" s="63"/>
      <c r="D686" s="63"/>
      <c r="E686" s="63"/>
      <c r="F686" s="63"/>
      <c r="G686" s="63"/>
      <c r="H686" s="63"/>
      <c r="I686" s="63"/>
      <c r="J686" s="63"/>
      <c r="K686" s="63"/>
      <c r="L686" s="63"/>
      <c r="M686" s="122"/>
      <c r="N686" s="60"/>
      <c r="O686" s="63"/>
      <c r="P686" s="63"/>
      <c r="Q686" s="63"/>
      <c r="R686" s="63"/>
      <c r="S686" s="63"/>
      <c r="T686" s="63"/>
      <c r="U686" s="63"/>
      <c r="V686" s="63"/>
      <c r="W686" s="63"/>
      <c r="X686" s="63"/>
      <c r="Y686" s="63"/>
      <c r="Z686" s="63"/>
    </row>
    <row r="687" spans="1:26" ht="13.5" customHeight="1" x14ac:dyDescent="0.35">
      <c r="A687" s="60"/>
      <c r="B687" s="60"/>
      <c r="C687" s="63"/>
      <c r="D687" s="63"/>
      <c r="E687" s="63"/>
      <c r="F687" s="63"/>
      <c r="G687" s="63"/>
      <c r="H687" s="63"/>
      <c r="I687" s="63"/>
      <c r="J687" s="63"/>
      <c r="K687" s="63"/>
      <c r="L687" s="63"/>
      <c r="M687" s="122"/>
      <c r="N687" s="60"/>
      <c r="O687" s="63"/>
      <c r="P687" s="63"/>
      <c r="Q687" s="63"/>
      <c r="R687" s="63"/>
      <c r="S687" s="63"/>
      <c r="T687" s="63"/>
      <c r="U687" s="63"/>
      <c r="V687" s="63"/>
      <c r="W687" s="63"/>
      <c r="X687" s="63"/>
      <c r="Y687" s="63"/>
      <c r="Z687" s="63"/>
    </row>
    <row r="688" spans="1:26" ht="13.5" customHeight="1" x14ac:dyDescent="0.35">
      <c r="A688" s="60"/>
      <c r="B688" s="60"/>
      <c r="C688" s="63"/>
      <c r="D688" s="63"/>
      <c r="E688" s="63"/>
      <c r="F688" s="63"/>
      <c r="G688" s="63"/>
      <c r="H688" s="63"/>
      <c r="I688" s="63"/>
      <c r="J688" s="63"/>
      <c r="K688" s="63"/>
      <c r="L688" s="63"/>
      <c r="M688" s="122"/>
      <c r="N688" s="60"/>
      <c r="O688" s="63"/>
      <c r="P688" s="63"/>
      <c r="Q688" s="63"/>
      <c r="R688" s="63"/>
      <c r="S688" s="63"/>
      <c r="T688" s="63"/>
      <c r="U688" s="63"/>
      <c r="V688" s="63"/>
      <c r="W688" s="63"/>
      <c r="X688" s="63"/>
      <c r="Y688" s="63"/>
      <c r="Z688" s="63"/>
    </row>
    <row r="689" spans="1:26" ht="13.5" customHeight="1" x14ac:dyDescent="0.35">
      <c r="A689" s="60"/>
      <c r="B689" s="60"/>
      <c r="C689" s="63"/>
      <c r="D689" s="63"/>
      <c r="E689" s="63"/>
      <c r="F689" s="63"/>
      <c r="G689" s="63"/>
      <c r="H689" s="63"/>
      <c r="I689" s="63"/>
      <c r="J689" s="63"/>
      <c r="K689" s="63"/>
      <c r="L689" s="63"/>
      <c r="M689" s="122"/>
      <c r="N689" s="60"/>
      <c r="O689" s="63"/>
      <c r="P689" s="63"/>
      <c r="Q689" s="63"/>
      <c r="R689" s="63"/>
      <c r="S689" s="63"/>
      <c r="T689" s="63"/>
      <c r="U689" s="63"/>
      <c r="V689" s="63"/>
      <c r="W689" s="63"/>
      <c r="X689" s="63"/>
      <c r="Y689" s="63"/>
      <c r="Z689" s="63"/>
    </row>
    <row r="690" spans="1:26" ht="13.5" customHeight="1" x14ac:dyDescent="0.35">
      <c r="A690" s="60"/>
      <c r="B690" s="60"/>
      <c r="C690" s="63"/>
      <c r="D690" s="63"/>
      <c r="E690" s="63"/>
      <c r="F690" s="63"/>
      <c r="G690" s="63"/>
      <c r="H690" s="63"/>
      <c r="I690" s="63"/>
      <c r="J690" s="63"/>
      <c r="K690" s="63"/>
      <c r="L690" s="63"/>
      <c r="M690" s="122"/>
      <c r="N690" s="60"/>
      <c r="O690" s="63"/>
      <c r="P690" s="63"/>
      <c r="Q690" s="63"/>
      <c r="R690" s="63"/>
      <c r="S690" s="63"/>
      <c r="T690" s="63"/>
      <c r="U690" s="63"/>
      <c r="V690" s="63"/>
      <c r="W690" s="63"/>
      <c r="X690" s="63"/>
      <c r="Y690" s="63"/>
      <c r="Z690" s="63"/>
    </row>
    <row r="691" spans="1:26" ht="13.5" customHeight="1" x14ac:dyDescent="0.35">
      <c r="A691" s="60"/>
      <c r="B691" s="60"/>
      <c r="C691" s="63"/>
      <c r="D691" s="63"/>
      <c r="E691" s="63"/>
      <c r="F691" s="63"/>
      <c r="G691" s="63"/>
      <c r="H691" s="63"/>
      <c r="I691" s="63"/>
      <c r="J691" s="63"/>
      <c r="K691" s="63"/>
      <c r="L691" s="63"/>
      <c r="M691" s="122"/>
      <c r="N691" s="60"/>
      <c r="O691" s="63"/>
      <c r="P691" s="63"/>
      <c r="Q691" s="63"/>
      <c r="R691" s="63"/>
      <c r="S691" s="63"/>
      <c r="T691" s="63"/>
      <c r="U691" s="63"/>
      <c r="V691" s="63"/>
      <c r="W691" s="63"/>
      <c r="X691" s="63"/>
      <c r="Y691" s="63"/>
      <c r="Z691" s="63"/>
    </row>
    <row r="692" spans="1:26" ht="13.5" customHeight="1" x14ac:dyDescent="0.35">
      <c r="A692" s="60"/>
      <c r="B692" s="60"/>
      <c r="C692" s="63"/>
      <c r="D692" s="63"/>
      <c r="E692" s="63"/>
      <c r="F692" s="63"/>
      <c r="G692" s="63"/>
      <c r="H692" s="63"/>
      <c r="I692" s="63"/>
      <c r="J692" s="63"/>
      <c r="K692" s="63"/>
      <c r="L692" s="63"/>
      <c r="M692" s="122"/>
      <c r="N692" s="60"/>
      <c r="O692" s="63"/>
      <c r="P692" s="63"/>
      <c r="Q692" s="63"/>
      <c r="R692" s="63"/>
      <c r="S692" s="63"/>
      <c r="T692" s="63"/>
      <c r="U692" s="63"/>
      <c r="V692" s="63"/>
      <c r="W692" s="63"/>
      <c r="X692" s="63"/>
      <c r="Y692" s="63"/>
      <c r="Z692" s="63"/>
    </row>
    <row r="693" spans="1:26" ht="13.5" customHeight="1" x14ac:dyDescent="0.35">
      <c r="A693" s="60"/>
      <c r="B693" s="60"/>
      <c r="C693" s="63"/>
      <c r="D693" s="63"/>
      <c r="E693" s="63"/>
      <c r="F693" s="63"/>
      <c r="G693" s="63"/>
      <c r="H693" s="63"/>
      <c r="I693" s="63"/>
      <c r="J693" s="63"/>
      <c r="K693" s="63"/>
      <c r="L693" s="63"/>
      <c r="M693" s="122"/>
      <c r="N693" s="60"/>
      <c r="O693" s="63"/>
      <c r="P693" s="63"/>
      <c r="Q693" s="63"/>
      <c r="R693" s="63"/>
      <c r="S693" s="63"/>
      <c r="T693" s="63"/>
      <c r="U693" s="63"/>
      <c r="V693" s="63"/>
      <c r="W693" s="63"/>
      <c r="X693" s="63"/>
      <c r="Y693" s="63"/>
      <c r="Z693" s="63"/>
    </row>
    <row r="694" spans="1:26" ht="13.5" customHeight="1" x14ac:dyDescent="0.35">
      <c r="A694" s="60"/>
      <c r="B694" s="60"/>
      <c r="C694" s="63"/>
      <c r="D694" s="63"/>
      <c r="E694" s="63"/>
      <c r="F694" s="63"/>
      <c r="G694" s="63"/>
      <c r="H694" s="63"/>
      <c r="I694" s="63"/>
      <c r="J694" s="63"/>
      <c r="K694" s="63"/>
      <c r="L694" s="63"/>
      <c r="M694" s="122"/>
      <c r="N694" s="60"/>
      <c r="O694" s="63"/>
      <c r="P694" s="63"/>
      <c r="Q694" s="63"/>
      <c r="R694" s="63"/>
      <c r="S694" s="63"/>
      <c r="T694" s="63"/>
      <c r="U694" s="63"/>
      <c r="V694" s="63"/>
      <c r="W694" s="63"/>
      <c r="X694" s="63"/>
      <c r="Y694" s="63"/>
      <c r="Z694" s="63"/>
    </row>
    <row r="695" spans="1:26" ht="13.5" customHeight="1" x14ac:dyDescent="0.35">
      <c r="A695" s="60"/>
      <c r="B695" s="60"/>
      <c r="C695" s="63"/>
      <c r="D695" s="63"/>
      <c r="E695" s="63"/>
      <c r="F695" s="63"/>
      <c r="G695" s="63"/>
      <c r="H695" s="63"/>
      <c r="I695" s="63"/>
      <c r="J695" s="63"/>
      <c r="K695" s="63"/>
      <c r="L695" s="63"/>
      <c r="M695" s="122"/>
      <c r="N695" s="60"/>
      <c r="O695" s="63"/>
      <c r="P695" s="63"/>
      <c r="Q695" s="63"/>
      <c r="R695" s="63"/>
      <c r="S695" s="63"/>
      <c r="T695" s="63"/>
      <c r="U695" s="63"/>
      <c r="V695" s="63"/>
      <c r="W695" s="63"/>
      <c r="X695" s="63"/>
      <c r="Y695" s="63"/>
      <c r="Z695" s="63"/>
    </row>
    <row r="696" spans="1:26" ht="13.5" customHeight="1" x14ac:dyDescent="0.35">
      <c r="A696" s="60"/>
      <c r="B696" s="60"/>
      <c r="C696" s="63"/>
      <c r="D696" s="63"/>
      <c r="E696" s="63"/>
      <c r="F696" s="63"/>
      <c r="G696" s="63"/>
      <c r="H696" s="63"/>
      <c r="I696" s="63"/>
      <c r="J696" s="63"/>
      <c r="K696" s="63"/>
      <c r="L696" s="63"/>
      <c r="M696" s="122"/>
      <c r="N696" s="60"/>
      <c r="O696" s="63"/>
      <c r="P696" s="63"/>
      <c r="Q696" s="63"/>
      <c r="R696" s="63"/>
      <c r="S696" s="63"/>
      <c r="T696" s="63"/>
      <c r="U696" s="63"/>
      <c r="V696" s="63"/>
      <c r="W696" s="63"/>
      <c r="X696" s="63"/>
      <c r="Y696" s="63"/>
      <c r="Z696" s="63"/>
    </row>
    <row r="697" spans="1:26" ht="13.5" customHeight="1" x14ac:dyDescent="0.35">
      <c r="A697" s="60"/>
      <c r="B697" s="60"/>
      <c r="C697" s="63"/>
      <c r="D697" s="63"/>
      <c r="E697" s="63"/>
      <c r="F697" s="63"/>
      <c r="G697" s="63"/>
      <c r="H697" s="63"/>
      <c r="I697" s="63"/>
      <c r="J697" s="63"/>
      <c r="K697" s="63"/>
      <c r="L697" s="63"/>
      <c r="M697" s="122"/>
      <c r="N697" s="60"/>
      <c r="O697" s="63"/>
      <c r="P697" s="63"/>
      <c r="Q697" s="63"/>
      <c r="R697" s="63"/>
      <c r="S697" s="63"/>
      <c r="T697" s="63"/>
      <c r="U697" s="63"/>
      <c r="V697" s="63"/>
      <c r="W697" s="63"/>
      <c r="X697" s="63"/>
      <c r="Y697" s="63"/>
      <c r="Z697" s="63"/>
    </row>
    <row r="698" spans="1:26" ht="13.5" customHeight="1" x14ac:dyDescent="0.35">
      <c r="A698" s="60"/>
      <c r="B698" s="60"/>
      <c r="C698" s="63"/>
      <c r="D698" s="63"/>
      <c r="E698" s="63"/>
      <c r="F698" s="63"/>
      <c r="G698" s="63"/>
      <c r="H698" s="63"/>
      <c r="I698" s="63"/>
      <c r="J698" s="63"/>
      <c r="K698" s="63"/>
      <c r="L698" s="63"/>
      <c r="M698" s="122"/>
      <c r="N698" s="60"/>
      <c r="O698" s="63"/>
      <c r="P698" s="63"/>
      <c r="Q698" s="63"/>
      <c r="R698" s="63"/>
      <c r="S698" s="63"/>
      <c r="T698" s="63"/>
      <c r="U698" s="63"/>
      <c r="V698" s="63"/>
      <c r="W698" s="63"/>
      <c r="X698" s="63"/>
      <c r="Y698" s="63"/>
      <c r="Z698" s="63"/>
    </row>
    <row r="699" spans="1:26" ht="13.5" customHeight="1" x14ac:dyDescent="0.35">
      <c r="A699" s="60"/>
      <c r="B699" s="60"/>
      <c r="C699" s="63"/>
      <c r="D699" s="63"/>
      <c r="E699" s="63"/>
      <c r="F699" s="63"/>
      <c r="G699" s="63"/>
      <c r="H699" s="63"/>
      <c r="I699" s="63"/>
      <c r="J699" s="63"/>
      <c r="K699" s="63"/>
      <c r="L699" s="63"/>
      <c r="M699" s="122"/>
      <c r="N699" s="60"/>
      <c r="O699" s="63"/>
      <c r="P699" s="63"/>
      <c r="Q699" s="63"/>
      <c r="R699" s="63"/>
      <c r="S699" s="63"/>
      <c r="T699" s="63"/>
      <c r="U699" s="63"/>
      <c r="V699" s="63"/>
      <c r="W699" s="63"/>
      <c r="X699" s="63"/>
      <c r="Y699" s="63"/>
      <c r="Z699" s="63"/>
    </row>
    <row r="700" spans="1:26" ht="13.5" customHeight="1" x14ac:dyDescent="0.35">
      <c r="A700" s="60"/>
      <c r="B700" s="60"/>
      <c r="C700" s="63"/>
      <c r="D700" s="63"/>
      <c r="E700" s="63"/>
      <c r="F700" s="63"/>
      <c r="G700" s="63"/>
      <c r="H700" s="63"/>
      <c r="I700" s="63"/>
      <c r="J700" s="63"/>
      <c r="K700" s="63"/>
      <c r="L700" s="63"/>
      <c r="M700" s="122"/>
      <c r="N700" s="60"/>
      <c r="O700" s="63"/>
      <c r="P700" s="63"/>
      <c r="Q700" s="63"/>
      <c r="R700" s="63"/>
      <c r="S700" s="63"/>
      <c r="T700" s="63"/>
      <c r="U700" s="63"/>
      <c r="V700" s="63"/>
      <c r="W700" s="63"/>
      <c r="X700" s="63"/>
      <c r="Y700" s="63"/>
      <c r="Z700" s="63"/>
    </row>
    <row r="701" spans="1:26" ht="13.5" customHeight="1" x14ac:dyDescent="0.35">
      <c r="A701" s="60"/>
      <c r="B701" s="60"/>
      <c r="C701" s="63"/>
      <c r="D701" s="63"/>
      <c r="E701" s="63"/>
      <c r="F701" s="63"/>
      <c r="G701" s="63"/>
      <c r="H701" s="63"/>
      <c r="I701" s="63"/>
      <c r="J701" s="63"/>
      <c r="K701" s="63"/>
      <c r="L701" s="63"/>
      <c r="M701" s="122"/>
      <c r="N701" s="60"/>
      <c r="O701" s="63"/>
      <c r="P701" s="63"/>
      <c r="Q701" s="63"/>
      <c r="R701" s="63"/>
      <c r="S701" s="63"/>
      <c r="T701" s="63"/>
      <c r="U701" s="63"/>
      <c r="V701" s="63"/>
      <c r="W701" s="63"/>
      <c r="X701" s="63"/>
      <c r="Y701" s="63"/>
      <c r="Z701" s="63"/>
    </row>
    <row r="702" spans="1:26" ht="13.5" customHeight="1" x14ac:dyDescent="0.35">
      <c r="A702" s="60"/>
      <c r="B702" s="60"/>
      <c r="C702" s="63"/>
      <c r="D702" s="63"/>
      <c r="E702" s="63"/>
      <c r="F702" s="63"/>
      <c r="G702" s="63"/>
      <c r="H702" s="63"/>
      <c r="I702" s="63"/>
      <c r="J702" s="63"/>
      <c r="K702" s="63"/>
      <c r="L702" s="63"/>
      <c r="M702" s="122"/>
      <c r="N702" s="60"/>
      <c r="O702" s="63"/>
      <c r="P702" s="63"/>
      <c r="Q702" s="63"/>
      <c r="R702" s="63"/>
      <c r="S702" s="63"/>
      <c r="T702" s="63"/>
      <c r="U702" s="63"/>
      <c r="V702" s="63"/>
      <c r="W702" s="63"/>
      <c r="X702" s="63"/>
      <c r="Y702" s="63"/>
      <c r="Z702" s="63"/>
    </row>
    <row r="703" spans="1:26" ht="13.5" customHeight="1" x14ac:dyDescent="0.35">
      <c r="A703" s="60"/>
      <c r="B703" s="60"/>
      <c r="C703" s="63"/>
      <c r="D703" s="63"/>
      <c r="E703" s="63"/>
      <c r="F703" s="63"/>
      <c r="G703" s="63"/>
      <c r="H703" s="63"/>
      <c r="I703" s="63"/>
      <c r="J703" s="63"/>
      <c r="K703" s="63"/>
      <c r="L703" s="63"/>
      <c r="M703" s="122"/>
      <c r="N703" s="60"/>
      <c r="O703" s="63"/>
      <c r="P703" s="63"/>
      <c r="Q703" s="63"/>
      <c r="R703" s="63"/>
      <c r="S703" s="63"/>
      <c r="T703" s="63"/>
      <c r="U703" s="63"/>
      <c r="V703" s="63"/>
      <c r="W703" s="63"/>
      <c r="X703" s="63"/>
      <c r="Y703" s="63"/>
      <c r="Z703" s="63"/>
    </row>
    <row r="704" spans="1:26" ht="13.5" customHeight="1" x14ac:dyDescent="0.35">
      <c r="A704" s="60"/>
      <c r="B704" s="60"/>
      <c r="C704" s="63"/>
      <c r="D704" s="63"/>
      <c r="E704" s="63"/>
      <c r="F704" s="63"/>
      <c r="G704" s="63"/>
      <c r="H704" s="63"/>
      <c r="I704" s="63"/>
      <c r="J704" s="63"/>
      <c r="K704" s="63"/>
      <c r="L704" s="63"/>
      <c r="M704" s="122"/>
      <c r="N704" s="60"/>
      <c r="O704" s="63"/>
      <c r="P704" s="63"/>
      <c r="Q704" s="63"/>
      <c r="R704" s="63"/>
      <c r="S704" s="63"/>
      <c r="T704" s="63"/>
      <c r="U704" s="63"/>
      <c r="V704" s="63"/>
      <c r="W704" s="63"/>
      <c r="X704" s="63"/>
      <c r="Y704" s="63"/>
      <c r="Z704" s="63"/>
    </row>
    <row r="705" spans="1:26" ht="13.5" customHeight="1" x14ac:dyDescent="0.35">
      <c r="A705" s="60"/>
      <c r="B705" s="60"/>
      <c r="C705" s="63"/>
      <c r="D705" s="63"/>
      <c r="E705" s="63"/>
      <c r="F705" s="63"/>
      <c r="G705" s="63"/>
      <c r="H705" s="63"/>
      <c r="I705" s="63"/>
      <c r="J705" s="63"/>
      <c r="K705" s="63"/>
      <c r="L705" s="63"/>
      <c r="M705" s="122"/>
      <c r="N705" s="60"/>
      <c r="O705" s="63"/>
      <c r="P705" s="63"/>
      <c r="Q705" s="63"/>
      <c r="R705" s="63"/>
      <c r="S705" s="63"/>
      <c r="T705" s="63"/>
      <c r="U705" s="63"/>
      <c r="V705" s="63"/>
      <c r="W705" s="63"/>
      <c r="X705" s="63"/>
      <c r="Y705" s="63"/>
      <c r="Z705" s="63"/>
    </row>
    <row r="706" spans="1:26" ht="13.5" customHeight="1" x14ac:dyDescent="0.35">
      <c r="A706" s="60"/>
      <c r="B706" s="60"/>
      <c r="C706" s="63"/>
      <c r="D706" s="63"/>
      <c r="E706" s="63"/>
      <c r="F706" s="63"/>
      <c r="G706" s="63"/>
      <c r="H706" s="63"/>
      <c r="I706" s="63"/>
      <c r="J706" s="63"/>
      <c r="K706" s="63"/>
      <c r="L706" s="63"/>
      <c r="M706" s="122"/>
      <c r="N706" s="60"/>
      <c r="O706" s="63"/>
      <c r="P706" s="63"/>
      <c r="Q706" s="63"/>
      <c r="R706" s="63"/>
      <c r="S706" s="63"/>
      <c r="T706" s="63"/>
      <c r="U706" s="63"/>
      <c r="V706" s="63"/>
      <c r="W706" s="63"/>
      <c r="X706" s="63"/>
      <c r="Y706" s="63"/>
      <c r="Z706" s="63"/>
    </row>
    <row r="707" spans="1:26" ht="13.5" customHeight="1" x14ac:dyDescent="0.35">
      <c r="A707" s="60"/>
      <c r="B707" s="60"/>
      <c r="C707" s="63"/>
      <c r="D707" s="63"/>
      <c r="E707" s="63"/>
      <c r="F707" s="63"/>
      <c r="G707" s="63"/>
      <c r="H707" s="63"/>
      <c r="I707" s="63"/>
      <c r="J707" s="63"/>
      <c r="K707" s="63"/>
      <c r="L707" s="63"/>
      <c r="M707" s="122"/>
      <c r="N707" s="60"/>
      <c r="O707" s="63"/>
      <c r="P707" s="63"/>
      <c r="Q707" s="63"/>
      <c r="R707" s="63"/>
      <c r="S707" s="63"/>
      <c r="T707" s="63"/>
      <c r="U707" s="63"/>
      <c r="V707" s="63"/>
      <c r="W707" s="63"/>
      <c r="X707" s="63"/>
      <c r="Y707" s="63"/>
      <c r="Z707" s="63"/>
    </row>
    <row r="708" spans="1:26" ht="13.5" customHeight="1" x14ac:dyDescent="0.35">
      <c r="A708" s="60"/>
      <c r="B708" s="60"/>
      <c r="C708" s="63"/>
      <c r="D708" s="63"/>
      <c r="E708" s="63"/>
      <c r="F708" s="63"/>
      <c r="G708" s="63"/>
      <c r="H708" s="63"/>
      <c r="I708" s="63"/>
      <c r="J708" s="63"/>
      <c r="K708" s="63"/>
      <c r="L708" s="63"/>
      <c r="M708" s="122"/>
      <c r="N708" s="60"/>
      <c r="O708" s="63"/>
      <c r="P708" s="63"/>
      <c r="Q708" s="63"/>
      <c r="R708" s="63"/>
      <c r="S708" s="63"/>
      <c r="T708" s="63"/>
      <c r="U708" s="63"/>
      <c r="V708" s="63"/>
      <c r="W708" s="63"/>
      <c r="X708" s="63"/>
      <c r="Y708" s="63"/>
      <c r="Z708" s="63"/>
    </row>
    <row r="709" spans="1:26" ht="13.5" customHeight="1" x14ac:dyDescent="0.35">
      <c r="A709" s="60"/>
      <c r="B709" s="60"/>
      <c r="C709" s="63"/>
      <c r="D709" s="63"/>
      <c r="E709" s="63"/>
      <c r="F709" s="63"/>
      <c r="G709" s="63"/>
      <c r="H709" s="63"/>
      <c r="I709" s="63"/>
      <c r="J709" s="63"/>
      <c r="K709" s="63"/>
      <c r="L709" s="63"/>
      <c r="M709" s="122"/>
      <c r="N709" s="60"/>
      <c r="O709" s="63"/>
      <c r="P709" s="63"/>
      <c r="Q709" s="63"/>
      <c r="R709" s="63"/>
      <c r="S709" s="63"/>
      <c r="T709" s="63"/>
      <c r="U709" s="63"/>
      <c r="V709" s="63"/>
      <c r="W709" s="63"/>
      <c r="X709" s="63"/>
      <c r="Y709" s="63"/>
      <c r="Z709" s="63"/>
    </row>
    <row r="710" spans="1:26" ht="13.5" customHeight="1" x14ac:dyDescent="0.35">
      <c r="A710" s="60"/>
      <c r="B710" s="60"/>
      <c r="C710" s="63"/>
      <c r="D710" s="63"/>
      <c r="E710" s="63"/>
      <c r="F710" s="63"/>
      <c r="G710" s="63"/>
      <c r="H710" s="63"/>
      <c r="I710" s="63"/>
      <c r="J710" s="63"/>
      <c r="K710" s="63"/>
      <c r="L710" s="63"/>
      <c r="M710" s="122"/>
      <c r="N710" s="60"/>
      <c r="O710" s="63"/>
      <c r="P710" s="63"/>
      <c r="Q710" s="63"/>
      <c r="R710" s="63"/>
      <c r="S710" s="63"/>
      <c r="T710" s="63"/>
      <c r="U710" s="63"/>
      <c r="V710" s="63"/>
      <c r="W710" s="63"/>
      <c r="X710" s="63"/>
      <c r="Y710" s="63"/>
      <c r="Z710" s="63"/>
    </row>
    <row r="711" spans="1:26" ht="13.5" customHeight="1" x14ac:dyDescent="0.35">
      <c r="A711" s="60"/>
      <c r="B711" s="60"/>
      <c r="C711" s="63"/>
      <c r="D711" s="63"/>
      <c r="E711" s="63"/>
      <c r="F711" s="63"/>
      <c r="G711" s="63"/>
      <c r="H711" s="63"/>
      <c r="I711" s="63"/>
      <c r="J711" s="63"/>
      <c r="K711" s="63"/>
      <c r="L711" s="63"/>
      <c r="M711" s="122"/>
      <c r="N711" s="60"/>
      <c r="O711" s="63"/>
      <c r="P711" s="63"/>
      <c r="Q711" s="63"/>
      <c r="R711" s="63"/>
      <c r="S711" s="63"/>
      <c r="T711" s="63"/>
      <c r="U711" s="63"/>
      <c r="V711" s="63"/>
      <c r="W711" s="63"/>
      <c r="X711" s="63"/>
      <c r="Y711" s="63"/>
      <c r="Z711" s="63"/>
    </row>
    <row r="712" spans="1:26" ht="13.5" customHeight="1" x14ac:dyDescent="0.35">
      <c r="A712" s="60"/>
      <c r="B712" s="60"/>
      <c r="C712" s="63"/>
      <c r="D712" s="63"/>
      <c r="E712" s="63"/>
      <c r="F712" s="63"/>
      <c r="G712" s="63"/>
      <c r="H712" s="63"/>
      <c r="I712" s="63"/>
      <c r="J712" s="63"/>
      <c r="K712" s="63"/>
      <c r="L712" s="63"/>
      <c r="M712" s="122"/>
      <c r="N712" s="60"/>
      <c r="O712" s="63"/>
      <c r="P712" s="63"/>
      <c r="Q712" s="63"/>
      <c r="R712" s="63"/>
      <c r="S712" s="63"/>
      <c r="T712" s="63"/>
      <c r="U712" s="63"/>
      <c r="V712" s="63"/>
      <c r="W712" s="63"/>
      <c r="X712" s="63"/>
      <c r="Y712" s="63"/>
      <c r="Z712" s="63"/>
    </row>
    <row r="713" spans="1:26" ht="13.5" customHeight="1" x14ac:dyDescent="0.35">
      <c r="A713" s="60"/>
      <c r="B713" s="60"/>
      <c r="C713" s="63"/>
      <c r="D713" s="63"/>
      <c r="E713" s="63"/>
      <c r="F713" s="63"/>
      <c r="G713" s="63"/>
      <c r="H713" s="63"/>
      <c r="I713" s="63"/>
      <c r="J713" s="63"/>
      <c r="K713" s="63"/>
      <c r="L713" s="63"/>
      <c r="M713" s="122"/>
      <c r="N713" s="60"/>
      <c r="O713" s="63"/>
      <c r="P713" s="63"/>
      <c r="Q713" s="63"/>
      <c r="R713" s="63"/>
      <c r="S713" s="63"/>
      <c r="T713" s="63"/>
      <c r="U713" s="63"/>
      <c r="V713" s="63"/>
      <c r="W713" s="63"/>
      <c r="X713" s="63"/>
      <c r="Y713" s="63"/>
      <c r="Z713" s="63"/>
    </row>
    <row r="714" spans="1:26" ht="13.5" customHeight="1" x14ac:dyDescent="0.35">
      <c r="A714" s="60"/>
      <c r="B714" s="60"/>
      <c r="C714" s="63"/>
      <c r="D714" s="63"/>
      <c r="E714" s="63"/>
      <c r="F714" s="63"/>
      <c r="G714" s="63"/>
      <c r="H714" s="63"/>
      <c r="I714" s="63"/>
      <c r="J714" s="63"/>
      <c r="K714" s="63"/>
      <c r="L714" s="63"/>
      <c r="M714" s="122"/>
      <c r="N714" s="60"/>
      <c r="O714" s="63"/>
      <c r="P714" s="63"/>
      <c r="Q714" s="63"/>
      <c r="R714" s="63"/>
      <c r="S714" s="63"/>
      <c r="T714" s="63"/>
      <c r="U714" s="63"/>
      <c r="V714" s="63"/>
      <c r="W714" s="63"/>
      <c r="X714" s="63"/>
      <c r="Y714" s="63"/>
      <c r="Z714" s="63"/>
    </row>
    <row r="715" spans="1:26" ht="13.5" customHeight="1" x14ac:dyDescent="0.35">
      <c r="A715" s="60"/>
      <c r="B715" s="60"/>
      <c r="C715" s="63"/>
      <c r="D715" s="63"/>
      <c r="E715" s="63"/>
      <c r="F715" s="63"/>
      <c r="G715" s="63"/>
      <c r="H715" s="63"/>
      <c r="I715" s="63"/>
      <c r="J715" s="63"/>
      <c r="K715" s="63"/>
      <c r="L715" s="63"/>
      <c r="M715" s="122"/>
      <c r="N715" s="60"/>
      <c r="O715" s="63"/>
      <c r="P715" s="63"/>
      <c r="Q715" s="63"/>
      <c r="R715" s="63"/>
      <c r="S715" s="63"/>
      <c r="T715" s="63"/>
      <c r="U715" s="63"/>
      <c r="V715" s="63"/>
      <c r="W715" s="63"/>
      <c r="X715" s="63"/>
      <c r="Y715" s="63"/>
      <c r="Z715" s="63"/>
    </row>
    <row r="716" spans="1:26" ht="13.5" customHeight="1" x14ac:dyDescent="0.35">
      <c r="A716" s="60"/>
      <c r="B716" s="60"/>
      <c r="C716" s="63"/>
      <c r="D716" s="63"/>
      <c r="E716" s="63"/>
      <c r="F716" s="63"/>
      <c r="G716" s="63"/>
      <c r="H716" s="63"/>
      <c r="I716" s="63"/>
      <c r="J716" s="63"/>
      <c r="K716" s="63"/>
      <c r="L716" s="63"/>
      <c r="M716" s="122"/>
      <c r="N716" s="60"/>
      <c r="O716" s="63"/>
      <c r="P716" s="63"/>
      <c r="Q716" s="63"/>
      <c r="R716" s="63"/>
      <c r="S716" s="63"/>
      <c r="T716" s="63"/>
      <c r="U716" s="63"/>
      <c r="V716" s="63"/>
      <c r="W716" s="63"/>
      <c r="X716" s="63"/>
      <c r="Y716" s="63"/>
      <c r="Z716" s="63"/>
    </row>
    <row r="717" spans="1:26" ht="13.5" customHeight="1" x14ac:dyDescent="0.35">
      <c r="A717" s="60"/>
      <c r="B717" s="60"/>
      <c r="C717" s="63"/>
      <c r="D717" s="63"/>
      <c r="E717" s="63"/>
      <c r="F717" s="63"/>
      <c r="G717" s="63"/>
      <c r="H717" s="63"/>
      <c r="I717" s="63"/>
      <c r="J717" s="63"/>
      <c r="K717" s="63"/>
      <c r="L717" s="63"/>
      <c r="M717" s="122"/>
      <c r="N717" s="60"/>
      <c r="O717" s="63"/>
      <c r="P717" s="63"/>
      <c r="Q717" s="63"/>
      <c r="R717" s="63"/>
      <c r="S717" s="63"/>
      <c r="T717" s="63"/>
      <c r="U717" s="63"/>
      <c r="V717" s="63"/>
      <c r="W717" s="63"/>
      <c r="X717" s="63"/>
      <c r="Y717" s="63"/>
      <c r="Z717" s="63"/>
    </row>
    <row r="718" spans="1:26" ht="13.5" customHeight="1" x14ac:dyDescent="0.35">
      <c r="A718" s="60"/>
      <c r="B718" s="60"/>
      <c r="C718" s="63"/>
      <c r="D718" s="63"/>
      <c r="E718" s="63"/>
      <c r="F718" s="63"/>
      <c r="G718" s="63"/>
      <c r="H718" s="63"/>
      <c r="I718" s="63"/>
      <c r="J718" s="63"/>
      <c r="K718" s="63"/>
      <c r="L718" s="63"/>
      <c r="M718" s="122"/>
      <c r="N718" s="60"/>
      <c r="O718" s="63"/>
      <c r="P718" s="63"/>
      <c r="Q718" s="63"/>
      <c r="R718" s="63"/>
      <c r="S718" s="63"/>
      <c r="T718" s="63"/>
      <c r="U718" s="63"/>
      <c r="V718" s="63"/>
      <c r="W718" s="63"/>
      <c r="X718" s="63"/>
      <c r="Y718" s="63"/>
      <c r="Z718" s="63"/>
    </row>
    <row r="719" spans="1:26" ht="13.5" customHeight="1" x14ac:dyDescent="0.35">
      <c r="A719" s="60"/>
      <c r="B719" s="60"/>
      <c r="C719" s="63"/>
      <c r="D719" s="63"/>
      <c r="E719" s="63"/>
      <c r="F719" s="63"/>
      <c r="G719" s="63"/>
      <c r="H719" s="63"/>
      <c r="I719" s="63"/>
      <c r="J719" s="63"/>
      <c r="K719" s="63"/>
      <c r="L719" s="63"/>
      <c r="M719" s="122"/>
      <c r="N719" s="60"/>
      <c r="O719" s="63"/>
      <c r="P719" s="63"/>
      <c r="Q719" s="63"/>
      <c r="R719" s="63"/>
      <c r="S719" s="63"/>
      <c r="T719" s="63"/>
      <c r="U719" s="63"/>
      <c r="V719" s="63"/>
      <c r="W719" s="63"/>
      <c r="X719" s="63"/>
      <c r="Y719" s="63"/>
      <c r="Z719" s="63"/>
    </row>
    <row r="720" spans="1:26" ht="13.5" customHeight="1" x14ac:dyDescent="0.35">
      <c r="A720" s="60"/>
      <c r="B720" s="60"/>
      <c r="C720" s="63"/>
      <c r="D720" s="63"/>
      <c r="E720" s="63"/>
      <c r="F720" s="63"/>
      <c r="G720" s="63"/>
      <c r="H720" s="63"/>
      <c r="I720" s="63"/>
      <c r="J720" s="63"/>
      <c r="K720" s="63"/>
      <c r="L720" s="63"/>
      <c r="M720" s="122"/>
      <c r="N720" s="60"/>
      <c r="O720" s="63"/>
      <c r="P720" s="63"/>
      <c r="Q720" s="63"/>
      <c r="R720" s="63"/>
      <c r="S720" s="63"/>
      <c r="T720" s="63"/>
      <c r="U720" s="63"/>
      <c r="V720" s="63"/>
      <c r="W720" s="63"/>
      <c r="X720" s="63"/>
      <c r="Y720" s="63"/>
      <c r="Z720" s="63"/>
    </row>
    <row r="721" spans="1:26" ht="13.5" customHeight="1" x14ac:dyDescent="0.35">
      <c r="A721" s="60"/>
      <c r="B721" s="60"/>
      <c r="C721" s="63"/>
      <c r="D721" s="63"/>
      <c r="E721" s="63"/>
      <c r="F721" s="63"/>
      <c r="G721" s="63"/>
      <c r="H721" s="63"/>
      <c r="I721" s="63"/>
      <c r="J721" s="63"/>
      <c r="K721" s="63"/>
      <c r="L721" s="63"/>
      <c r="M721" s="122"/>
      <c r="N721" s="60"/>
      <c r="O721" s="63"/>
      <c r="P721" s="63"/>
      <c r="Q721" s="63"/>
      <c r="R721" s="63"/>
      <c r="S721" s="63"/>
      <c r="T721" s="63"/>
      <c r="U721" s="63"/>
      <c r="V721" s="63"/>
      <c r="W721" s="63"/>
      <c r="X721" s="63"/>
      <c r="Y721" s="63"/>
      <c r="Z721" s="63"/>
    </row>
    <row r="722" spans="1:26" ht="13.5" customHeight="1" x14ac:dyDescent="0.35">
      <c r="A722" s="60"/>
      <c r="B722" s="60"/>
      <c r="C722" s="63"/>
      <c r="D722" s="63"/>
      <c r="E722" s="63"/>
      <c r="F722" s="63"/>
      <c r="G722" s="63"/>
      <c r="H722" s="63"/>
      <c r="I722" s="63"/>
      <c r="J722" s="63"/>
      <c r="K722" s="63"/>
      <c r="L722" s="63"/>
      <c r="M722" s="122"/>
      <c r="N722" s="60"/>
      <c r="O722" s="63"/>
      <c r="P722" s="63"/>
      <c r="Q722" s="63"/>
      <c r="R722" s="63"/>
      <c r="S722" s="63"/>
      <c r="T722" s="63"/>
      <c r="U722" s="63"/>
      <c r="V722" s="63"/>
      <c r="W722" s="63"/>
      <c r="X722" s="63"/>
      <c r="Y722" s="63"/>
      <c r="Z722" s="63"/>
    </row>
    <row r="723" spans="1:26" ht="13.5" customHeight="1" x14ac:dyDescent="0.35">
      <c r="A723" s="60"/>
      <c r="B723" s="60"/>
      <c r="C723" s="63"/>
      <c r="D723" s="63"/>
      <c r="E723" s="63"/>
      <c r="F723" s="63"/>
      <c r="G723" s="63"/>
      <c r="H723" s="63"/>
      <c r="I723" s="63"/>
      <c r="J723" s="63"/>
      <c r="K723" s="63"/>
      <c r="L723" s="63"/>
      <c r="M723" s="122"/>
      <c r="N723" s="60"/>
      <c r="O723" s="63"/>
      <c r="P723" s="63"/>
      <c r="Q723" s="63"/>
      <c r="R723" s="63"/>
      <c r="S723" s="63"/>
      <c r="T723" s="63"/>
      <c r="U723" s="63"/>
      <c r="V723" s="63"/>
      <c r="W723" s="63"/>
      <c r="X723" s="63"/>
      <c r="Y723" s="63"/>
      <c r="Z723" s="63"/>
    </row>
    <row r="724" spans="1:26" ht="13.5" customHeight="1" x14ac:dyDescent="0.35">
      <c r="A724" s="60"/>
      <c r="B724" s="60"/>
      <c r="C724" s="63"/>
      <c r="D724" s="63"/>
      <c r="E724" s="63"/>
      <c r="F724" s="63"/>
      <c r="G724" s="63"/>
      <c r="H724" s="63"/>
      <c r="I724" s="63"/>
      <c r="J724" s="63"/>
      <c r="K724" s="63"/>
      <c r="L724" s="63"/>
      <c r="M724" s="122"/>
      <c r="N724" s="60"/>
      <c r="O724" s="63"/>
      <c r="P724" s="63"/>
      <c r="Q724" s="63"/>
      <c r="R724" s="63"/>
      <c r="S724" s="63"/>
      <c r="T724" s="63"/>
      <c r="U724" s="63"/>
      <c r="V724" s="63"/>
      <c r="W724" s="63"/>
      <c r="X724" s="63"/>
      <c r="Y724" s="63"/>
      <c r="Z724" s="63"/>
    </row>
    <row r="725" spans="1:26" ht="13.5" customHeight="1" x14ac:dyDescent="0.35">
      <c r="A725" s="60"/>
      <c r="B725" s="60"/>
      <c r="C725" s="63"/>
      <c r="D725" s="63"/>
      <c r="E725" s="63"/>
      <c r="F725" s="63"/>
      <c r="G725" s="63"/>
      <c r="H725" s="63"/>
      <c r="I725" s="63"/>
      <c r="J725" s="63"/>
      <c r="K725" s="63"/>
      <c r="L725" s="63"/>
      <c r="M725" s="122"/>
      <c r="N725" s="60"/>
      <c r="O725" s="63"/>
      <c r="P725" s="63"/>
      <c r="Q725" s="63"/>
      <c r="R725" s="63"/>
      <c r="S725" s="63"/>
      <c r="T725" s="63"/>
      <c r="U725" s="63"/>
      <c r="V725" s="63"/>
      <c r="W725" s="63"/>
      <c r="X725" s="63"/>
      <c r="Y725" s="63"/>
      <c r="Z725" s="63"/>
    </row>
    <row r="726" spans="1:26" ht="13.5" customHeight="1" x14ac:dyDescent="0.35">
      <c r="A726" s="60"/>
      <c r="B726" s="60"/>
      <c r="C726" s="63"/>
      <c r="D726" s="63"/>
      <c r="E726" s="63"/>
      <c r="F726" s="63"/>
      <c r="G726" s="63"/>
      <c r="H726" s="63"/>
      <c r="I726" s="63"/>
      <c r="J726" s="63"/>
      <c r="K726" s="63"/>
      <c r="L726" s="63"/>
      <c r="M726" s="122"/>
      <c r="N726" s="60"/>
      <c r="O726" s="63"/>
      <c r="P726" s="63"/>
      <c r="Q726" s="63"/>
      <c r="R726" s="63"/>
      <c r="S726" s="63"/>
      <c r="T726" s="63"/>
      <c r="U726" s="63"/>
      <c r="V726" s="63"/>
      <c r="W726" s="63"/>
      <c r="X726" s="63"/>
      <c r="Y726" s="63"/>
      <c r="Z726" s="63"/>
    </row>
    <row r="727" spans="1:26" ht="13.5" customHeight="1" x14ac:dyDescent="0.35">
      <c r="A727" s="60"/>
      <c r="B727" s="60"/>
      <c r="C727" s="63"/>
      <c r="D727" s="63"/>
      <c r="E727" s="63"/>
      <c r="F727" s="63"/>
      <c r="G727" s="63"/>
      <c r="H727" s="63"/>
      <c r="I727" s="63"/>
      <c r="J727" s="63"/>
      <c r="K727" s="63"/>
      <c r="L727" s="63"/>
      <c r="M727" s="122"/>
      <c r="N727" s="60"/>
      <c r="O727" s="63"/>
      <c r="P727" s="63"/>
      <c r="Q727" s="63"/>
      <c r="R727" s="63"/>
      <c r="S727" s="63"/>
      <c r="T727" s="63"/>
      <c r="U727" s="63"/>
      <c r="V727" s="63"/>
      <c r="W727" s="63"/>
      <c r="X727" s="63"/>
      <c r="Y727" s="63"/>
      <c r="Z727" s="63"/>
    </row>
    <row r="728" spans="1:26" ht="13.5" customHeight="1" x14ac:dyDescent="0.35">
      <c r="A728" s="60"/>
      <c r="B728" s="60"/>
      <c r="C728" s="63"/>
      <c r="D728" s="63"/>
      <c r="E728" s="63"/>
      <c r="F728" s="63"/>
      <c r="G728" s="63"/>
      <c r="H728" s="63"/>
      <c r="I728" s="63"/>
      <c r="J728" s="63"/>
      <c r="K728" s="63"/>
      <c r="L728" s="63"/>
      <c r="M728" s="122"/>
      <c r="N728" s="60"/>
      <c r="O728" s="63"/>
      <c r="P728" s="63"/>
      <c r="Q728" s="63"/>
      <c r="R728" s="63"/>
      <c r="S728" s="63"/>
      <c r="T728" s="63"/>
      <c r="U728" s="63"/>
      <c r="V728" s="63"/>
      <c r="W728" s="63"/>
      <c r="X728" s="63"/>
      <c r="Y728" s="63"/>
      <c r="Z728" s="63"/>
    </row>
    <row r="729" spans="1:26" ht="13.5" customHeight="1" x14ac:dyDescent="0.35">
      <c r="A729" s="60"/>
      <c r="B729" s="60"/>
      <c r="C729" s="63"/>
      <c r="D729" s="63"/>
      <c r="E729" s="63"/>
      <c r="F729" s="63"/>
      <c r="G729" s="63"/>
      <c r="H729" s="63"/>
      <c r="I729" s="63"/>
      <c r="J729" s="63"/>
      <c r="K729" s="63"/>
      <c r="L729" s="63"/>
      <c r="M729" s="122"/>
      <c r="N729" s="60"/>
      <c r="O729" s="63"/>
      <c r="P729" s="63"/>
      <c r="Q729" s="63"/>
      <c r="R729" s="63"/>
      <c r="S729" s="63"/>
      <c r="T729" s="63"/>
      <c r="U729" s="63"/>
      <c r="V729" s="63"/>
      <c r="W729" s="63"/>
      <c r="X729" s="63"/>
      <c r="Y729" s="63"/>
      <c r="Z729" s="63"/>
    </row>
    <row r="730" spans="1:26" ht="13.5" customHeight="1" x14ac:dyDescent="0.35">
      <c r="A730" s="60"/>
      <c r="B730" s="60"/>
      <c r="C730" s="63"/>
      <c r="D730" s="63"/>
      <c r="E730" s="63"/>
      <c r="F730" s="63"/>
      <c r="G730" s="63"/>
      <c r="H730" s="63"/>
      <c r="I730" s="63"/>
      <c r="J730" s="63"/>
      <c r="K730" s="63"/>
      <c r="L730" s="63"/>
      <c r="M730" s="122"/>
      <c r="N730" s="60"/>
      <c r="O730" s="63"/>
      <c r="P730" s="63"/>
      <c r="Q730" s="63"/>
      <c r="R730" s="63"/>
      <c r="S730" s="63"/>
      <c r="T730" s="63"/>
      <c r="U730" s="63"/>
      <c r="V730" s="63"/>
      <c r="W730" s="63"/>
      <c r="X730" s="63"/>
      <c r="Y730" s="63"/>
      <c r="Z730" s="63"/>
    </row>
    <row r="731" spans="1:26" ht="13.5" customHeight="1" x14ac:dyDescent="0.35">
      <c r="A731" s="60"/>
      <c r="B731" s="60"/>
      <c r="C731" s="63"/>
      <c r="D731" s="63"/>
      <c r="E731" s="63"/>
      <c r="F731" s="63"/>
      <c r="G731" s="63"/>
      <c r="H731" s="63"/>
      <c r="I731" s="63"/>
      <c r="J731" s="63"/>
      <c r="K731" s="63"/>
      <c r="L731" s="63"/>
      <c r="M731" s="122"/>
      <c r="N731" s="60"/>
      <c r="O731" s="63"/>
      <c r="P731" s="63"/>
      <c r="Q731" s="63"/>
      <c r="R731" s="63"/>
      <c r="S731" s="63"/>
      <c r="T731" s="63"/>
      <c r="U731" s="63"/>
      <c r="V731" s="63"/>
      <c r="W731" s="63"/>
      <c r="X731" s="63"/>
      <c r="Y731" s="63"/>
      <c r="Z731" s="63"/>
    </row>
    <row r="732" spans="1:26" ht="13.5" customHeight="1" x14ac:dyDescent="0.35">
      <c r="A732" s="60"/>
      <c r="B732" s="60"/>
      <c r="C732" s="63"/>
      <c r="D732" s="63"/>
      <c r="E732" s="63"/>
      <c r="F732" s="63"/>
      <c r="G732" s="63"/>
      <c r="H732" s="63"/>
      <c r="I732" s="63"/>
      <c r="J732" s="63"/>
      <c r="K732" s="63"/>
      <c r="L732" s="63"/>
      <c r="M732" s="122"/>
      <c r="N732" s="60"/>
      <c r="O732" s="63"/>
      <c r="P732" s="63"/>
      <c r="Q732" s="63"/>
      <c r="R732" s="63"/>
      <c r="S732" s="63"/>
      <c r="T732" s="63"/>
      <c r="U732" s="63"/>
      <c r="V732" s="63"/>
      <c r="W732" s="63"/>
      <c r="X732" s="63"/>
      <c r="Y732" s="63"/>
      <c r="Z732" s="63"/>
    </row>
    <row r="733" spans="1:26" ht="13.5" customHeight="1" x14ac:dyDescent="0.35">
      <c r="A733" s="60"/>
      <c r="B733" s="60"/>
      <c r="C733" s="63"/>
      <c r="D733" s="63"/>
      <c r="E733" s="63"/>
      <c r="F733" s="63"/>
      <c r="G733" s="63"/>
      <c r="H733" s="63"/>
      <c r="I733" s="63"/>
      <c r="J733" s="63"/>
      <c r="K733" s="63"/>
      <c r="L733" s="63"/>
      <c r="M733" s="122"/>
      <c r="N733" s="60"/>
      <c r="O733" s="63"/>
      <c r="P733" s="63"/>
      <c r="Q733" s="63"/>
      <c r="R733" s="63"/>
      <c r="S733" s="63"/>
      <c r="T733" s="63"/>
      <c r="U733" s="63"/>
      <c r="V733" s="63"/>
      <c r="W733" s="63"/>
      <c r="X733" s="63"/>
      <c r="Y733" s="63"/>
      <c r="Z733" s="63"/>
    </row>
    <row r="734" spans="1:26" ht="13.5" customHeight="1" x14ac:dyDescent="0.35">
      <c r="A734" s="60"/>
      <c r="B734" s="60"/>
      <c r="C734" s="63"/>
      <c r="D734" s="63"/>
      <c r="E734" s="63"/>
      <c r="F734" s="63"/>
      <c r="G734" s="63"/>
      <c r="H734" s="63"/>
      <c r="I734" s="63"/>
      <c r="J734" s="63"/>
      <c r="K734" s="63"/>
      <c r="L734" s="63"/>
      <c r="M734" s="122"/>
      <c r="N734" s="60"/>
      <c r="O734" s="63"/>
      <c r="P734" s="63"/>
      <c r="Q734" s="63"/>
      <c r="R734" s="63"/>
      <c r="S734" s="63"/>
      <c r="T734" s="63"/>
      <c r="U734" s="63"/>
      <c r="V734" s="63"/>
      <c r="W734" s="63"/>
      <c r="X734" s="63"/>
      <c r="Y734" s="63"/>
      <c r="Z734" s="63"/>
    </row>
    <row r="735" spans="1:26" ht="13.5" customHeight="1" x14ac:dyDescent="0.35">
      <c r="A735" s="60"/>
      <c r="B735" s="60"/>
      <c r="C735" s="63"/>
      <c r="D735" s="63"/>
      <c r="E735" s="63"/>
      <c r="F735" s="63"/>
      <c r="G735" s="63"/>
      <c r="H735" s="63"/>
      <c r="I735" s="63"/>
      <c r="J735" s="63"/>
      <c r="K735" s="63"/>
      <c r="L735" s="63"/>
      <c r="M735" s="122"/>
      <c r="N735" s="60"/>
      <c r="O735" s="63"/>
      <c r="P735" s="63"/>
      <c r="Q735" s="63"/>
      <c r="R735" s="63"/>
      <c r="S735" s="63"/>
      <c r="T735" s="63"/>
      <c r="U735" s="63"/>
      <c r="V735" s="63"/>
      <c r="W735" s="63"/>
      <c r="X735" s="63"/>
      <c r="Y735" s="63"/>
      <c r="Z735" s="63"/>
    </row>
    <row r="736" spans="1:26" ht="13.5" customHeight="1" x14ac:dyDescent="0.35">
      <c r="A736" s="60"/>
      <c r="B736" s="60"/>
      <c r="C736" s="63"/>
      <c r="D736" s="63"/>
      <c r="E736" s="63"/>
      <c r="F736" s="63"/>
      <c r="G736" s="63"/>
      <c r="H736" s="63"/>
      <c r="I736" s="63"/>
      <c r="J736" s="63"/>
      <c r="K736" s="63"/>
      <c r="L736" s="63"/>
      <c r="M736" s="122"/>
      <c r="N736" s="60"/>
      <c r="O736" s="63"/>
      <c r="P736" s="63"/>
      <c r="Q736" s="63"/>
      <c r="R736" s="63"/>
      <c r="S736" s="63"/>
      <c r="T736" s="63"/>
      <c r="U736" s="63"/>
      <c r="V736" s="63"/>
      <c r="W736" s="63"/>
      <c r="X736" s="63"/>
      <c r="Y736" s="63"/>
      <c r="Z736" s="63"/>
    </row>
    <row r="737" spans="1:26" ht="13.5" customHeight="1" x14ac:dyDescent="0.35">
      <c r="A737" s="60"/>
      <c r="B737" s="60"/>
      <c r="C737" s="63"/>
      <c r="D737" s="63"/>
      <c r="E737" s="63"/>
      <c r="F737" s="63"/>
      <c r="G737" s="63"/>
      <c r="H737" s="63"/>
      <c r="I737" s="63"/>
      <c r="J737" s="63"/>
      <c r="K737" s="63"/>
      <c r="L737" s="63"/>
      <c r="M737" s="122"/>
      <c r="N737" s="60"/>
      <c r="O737" s="63"/>
      <c r="P737" s="63"/>
      <c r="Q737" s="63"/>
      <c r="R737" s="63"/>
      <c r="S737" s="63"/>
      <c r="T737" s="63"/>
      <c r="U737" s="63"/>
      <c r="V737" s="63"/>
      <c r="W737" s="63"/>
      <c r="X737" s="63"/>
      <c r="Y737" s="63"/>
      <c r="Z737" s="63"/>
    </row>
    <row r="738" spans="1:26" ht="13.5" customHeight="1" x14ac:dyDescent="0.35">
      <c r="A738" s="60"/>
      <c r="B738" s="60"/>
      <c r="C738" s="63"/>
      <c r="D738" s="63"/>
      <c r="E738" s="63"/>
      <c r="F738" s="63"/>
      <c r="G738" s="63"/>
      <c r="H738" s="63"/>
      <c r="I738" s="63"/>
      <c r="J738" s="63"/>
      <c r="K738" s="63"/>
      <c r="L738" s="63"/>
      <c r="M738" s="122"/>
      <c r="N738" s="60"/>
      <c r="O738" s="63"/>
      <c r="P738" s="63"/>
      <c r="Q738" s="63"/>
      <c r="R738" s="63"/>
      <c r="S738" s="63"/>
      <c r="T738" s="63"/>
      <c r="U738" s="63"/>
      <c r="V738" s="63"/>
      <c r="W738" s="63"/>
      <c r="X738" s="63"/>
      <c r="Y738" s="63"/>
      <c r="Z738" s="63"/>
    </row>
    <row r="739" spans="1:26" ht="13.5" customHeight="1" x14ac:dyDescent="0.35">
      <c r="A739" s="60"/>
      <c r="B739" s="60"/>
      <c r="C739" s="63"/>
      <c r="D739" s="63"/>
      <c r="E739" s="63"/>
      <c r="F739" s="63"/>
      <c r="G739" s="63"/>
      <c r="H739" s="63"/>
      <c r="I739" s="63"/>
      <c r="J739" s="63"/>
      <c r="K739" s="63"/>
      <c r="L739" s="63"/>
      <c r="M739" s="122"/>
      <c r="N739" s="60"/>
      <c r="O739" s="63"/>
      <c r="P739" s="63"/>
      <c r="Q739" s="63"/>
      <c r="R739" s="63"/>
      <c r="S739" s="63"/>
      <c r="T739" s="63"/>
      <c r="U739" s="63"/>
      <c r="V739" s="63"/>
      <c r="W739" s="63"/>
      <c r="X739" s="63"/>
      <c r="Y739" s="63"/>
      <c r="Z739" s="63"/>
    </row>
    <row r="740" spans="1:26" ht="13.5" customHeight="1" x14ac:dyDescent="0.35">
      <c r="A740" s="60"/>
      <c r="B740" s="60"/>
      <c r="C740" s="63"/>
      <c r="D740" s="63"/>
      <c r="E740" s="63"/>
      <c r="F740" s="63"/>
      <c r="G740" s="63"/>
      <c r="H740" s="63"/>
      <c r="I740" s="63"/>
      <c r="J740" s="63"/>
      <c r="K740" s="63"/>
      <c r="L740" s="63"/>
      <c r="M740" s="122"/>
      <c r="N740" s="60"/>
      <c r="O740" s="63"/>
      <c r="P740" s="63"/>
      <c r="Q740" s="63"/>
      <c r="R740" s="63"/>
      <c r="S740" s="63"/>
      <c r="T740" s="63"/>
      <c r="U740" s="63"/>
      <c r="V740" s="63"/>
      <c r="W740" s="63"/>
      <c r="X740" s="63"/>
      <c r="Y740" s="63"/>
      <c r="Z740" s="63"/>
    </row>
    <row r="741" spans="1:26" ht="13.5" customHeight="1" x14ac:dyDescent="0.35">
      <c r="A741" s="60"/>
      <c r="B741" s="60"/>
      <c r="C741" s="63"/>
      <c r="D741" s="63"/>
      <c r="E741" s="63"/>
      <c r="F741" s="63"/>
      <c r="G741" s="63"/>
      <c r="H741" s="63"/>
      <c r="I741" s="63"/>
      <c r="J741" s="63"/>
      <c r="K741" s="63"/>
      <c r="L741" s="63"/>
      <c r="M741" s="122"/>
      <c r="N741" s="60"/>
      <c r="O741" s="63"/>
      <c r="P741" s="63"/>
      <c r="Q741" s="63"/>
      <c r="R741" s="63"/>
      <c r="S741" s="63"/>
      <c r="T741" s="63"/>
      <c r="U741" s="63"/>
      <c r="V741" s="63"/>
      <c r="W741" s="63"/>
      <c r="X741" s="63"/>
      <c r="Y741" s="63"/>
      <c r="Z741" s="63"/>
    </row>
    <row r="742" spans="1:26" ht="13.5" customHeight="1" x14ac:dyDescent="0.35">
      <c r="A742" s="60"/>
      <c r="B742" s="60"/>
      <c r="C742" s="63"/>
      <c r="D742" s="63"/>
      <c r="E742" s="63"/>
      <c r="F742" s="63"/>
      <c r="G742" s="63"/>
      <c r="H742" s="63"/>
      <c r="I742" s="63"/>
      <c r="J742" s="63"/>
      <c r="K742" s="63"/>
      <c r="L742" s="63"/>
      <c r="M742" s="122"/>
      <c r="N742" s="60"/>
      <c r="O742" s="63"/>
      <c r="P742" s="63"/>
      <c r="Q742" s="63"/>
      <c r="R742" s="63"/>
      <c r="S742" s="63"/>
      <c r="T742" s="63"/>
      <c r="U742" s="63"/>
      <c r="V742" s="63"/>
      <c r="W742" s="63"/>
      <c r="X742" s="63"/>
      <c r="Y742" s="63"/>
      <c r="Z742" s="63"/>
    </row>
    <row r="743" spans="1:26" ht="13.5" customHeight="1" x14ac:dyDescent="0.35">
      <c r="A743" s="60"/>
      <c r="B743" s="60"/>
      <c r="C743" s="63"/>
      <c r="D743" s="63"/>
      <c r="E743" s="63"/>
      <c r="F743" s="63"/>
      <c r="G743" s="63"/>
      <c r="H743" s="63"/>
      <c r="I743" s="63"/>
      <c r="J743" s="63"/>
      <c r="K743" s="63"/>
      <c r="L743" s="63"/>
      <c r="M743" s="122"/>
      <c r="N743" s="60"/>
      <c r="O743" s="63"/>
      <c r="P743" s="63"/>
      <c r="Q743" s="63"/>
      <c r="R743" s="63"/>
      <c r="S743" s="63"/>
      <c r="T743" s="63"/>
      <c r="U743" s="63"/>
      <c r="V743" s="63"/>
      <c r="W743" s="63"/>
      <c r="X743" s="63"/>
      <c r="Y743" s="63"/>
      <c r="Z743" s="63"/>
    </row>
    <row r="744" spans="1:26" ht="13.5" customHeight="1" x14ac:dyDescent="0.35">
      <c r="A744" s="60"/>
      <c r="B744" s="60"/>
      <c r="C744" s="63"/>
      <c r="D744" s="63"/>
      <c r="E744" s="63"/>
      <c r="F744" s="63"/>
      <c r="G744" s="63"/>
      <c r="H744" s="63"/>
      <c r="I744" s="63"/>
      <c r="J744" s="63"/>
      <c r="K744" s="63"/>
      <c r="L744" s="63"/>
      <c r="M744" s="122"/>
      <c r="N744" s="60"/>
      <c r="O744" s="63"/>
      <c r="P744" s="63"/>
      <c r="Q744" s="63"/>
      <c r="R744" s="63"/>
      <c r="S744" s="63"/>
      <c r="T744" s="63"/>
      <c r="U744" s="63"/>
      <c r="V744" s="63"/>
      <c r="W744" s="63"/>
      <c r="X744" s="63"/>
      <c r="Y744" s="63"/>
      <c r="Z744" s="63"/>
    </row>
    <row r="745" spans="1:26" ht="13.5" customHeight="1" x14ac:dyDescent="0.35">
      <c r="A745" s="60"/>
      <c r="B745" s="60"/>
      <c r="C745" s="63"/>
      <c r="D745" s="63"/>
      <c r="E745" s="63"/>
      <c r="F745" s="63"/>
      <c r="G745" s="63"/>
      <c r="H745" s="63"/>
      <c r="I745" s="63"/>
      <c r="J745" s="63"/>
      <c r="K745" s="63"/>
      <c r="L745" s="63"/>
      <c r="M745" s="122"/>
      <c r="N745" s="60"/>
      <c r="O745" s="63"/>
      <c r="P745" s="63"/>
      <c r="Q745" s="63"/>
      <c r="R745" s="63"/>
      <c r="S745" s="63"/>
      <c r="T745" s="63"/>
      <c r="U745" s="63"/>
      <c r="V745" s="63"/>
      <c r="W745" s="63"/>
      <c r="X745" s="63"/>
      <c r="Y745" s="63"/>
      <c r="Z745" s="63"/>
    </row>
    <row r="746" spans="1:26" ht="13.5" customHeight="1" x14ac:dyDescent="0.35">
      <c r="A746" s="60"/>
      <c r="B746" s="60"/>
      <c r="C746" s="63"/>
      <c r="D746" s="63"/>
      <c r="E746" s="63"/>
      <c r="F746" s="63"/>
      <c r="G746" s="63"/>
      <c r="H746" s="63"/>
      <c r="I746" s="63"/>
      <c r="J746" s="63"/>
      <c r="K746" s="63"/>
      <c r="L746" s="63"/>
      <c r="M746" s="122"/>
      <c r="N746" s="60"/>
      <c r="O746" s="63"/>
      <c r="P746" s="63"/>
      <c r="Q746" s="63"/>
      <c r="R746" s="63"/>
      <c r="S746" s="63"/>
      <c r="T746" s="63"/>
      <c r="U746" s="63"/>
      <c r="V746" s="63"/>
      <c r="W746" s="63"/>
      <c r="X746" s="63"/>
      <c r="Y746" s="63"/>
      <c r="Z746" s="63"/>
    </row>
    <row r="747" spans="1:26" ht="13.5" customHeight="1" x14ac:dyDescent="0.35">
      <c r="A747" s="60"/>
      <c r="B747" s="60"/>
      <c r="C747" s="63"/>
      <c r="D747" s="63"/>
      <c r="E747" s="63"/>
      <c r="F747" s="63"/>
      <c r="G747" s="63"/>
      <c r="H747" s="63"/>
      <c r="I747" s="63"/>
      <c r="J747" s="63"/>
      <c r="K747" s="63"/>
      <c r="L747" s="63"/>
      <c r="M747" s="122"/>
      <c r="N747" s="60"/>
      <c r="O747" s="63"/>
      <c r="P747" s="63"/>
      <c r="Q747" s="63"/>
      <c r="R747" s="63"/>
      <c r="S747" s="63"/>
      <c r="T747" s="63"/>
      <c r="U747" s="63"/>
      <c r="V747" s="63"/>
      <c r="W747" s="63"/>
      <c r="X747" s="63"/>
      <c r="Y747" s="63"/>
      <c r="Z747" s="63"/>
    </row>
    <row r="748" spans="1:26" ht="13.5" customHeight="1" x14ac:dyDescent="0.35">
      <c r="A748" s="60"/>
      <c r="B748" s="60"/>
      <c r="C748" s="63"/>
      <c r="D748" s="63"/>
      <c r="E748" s="63"/>
      <c r="F748" s="63"/>
      <c r="G748" s="63"/>
      <c r="H748" s="63"/>
      <c r="I748" s="63"/>
      <c r="J748" s="63"/>
      <c r="K748" s="63"/>
      <c r="L748" s="63"/>
      <c r="M748" s="122"/>
      <c r="N748" s="60"/>
      <c r="O748" s="63"/>
      <c r="P748" s="63"/>
      <c r="Q748" s="63"/>
      <c r="R748" s="63"/>
      <c r="S748" s="63"/>
      <c r="T748" s="63"/>
      <c r="U748" s="63"/>
      <c r="V748" s="63"/>
      <c r="W748" s="63"/>
      <c r="X748" s="63"/>
      <c r="Y748" s="63"/>
      <c r="Z748" s="63"/>
    </row>
    <row r="749" spans="1:26" ht="13.5" customHeight="1" x14ac:dyDescent="0.35">
      <c r="A749" s="60"/>
      <c r="B749" s="60"/>
      <c r="C749" s="63"/>
      <c r="D749" s="63"/>
      <c r="E749" s="63"/>
      <c r="F749" s="63"/>
      <c r="G749" s="63"/>
      <c r="H749" s="63"/>
      <c r="I749" s="63"/>
      <c r="J749" s="63"/>
      <c r="K749" s="63"/>
      <c r="L749" s="63"/>
      <c r="M749" s="122"/>
      <c r="N749" s="60"/>
      <c r="O749" s="63"/>
      <c r="P749" s="63"/>
      <c r="Q749" s="63"/>
      <c r="R749" s="63"/>
      <c r="S749" s="63"/>
      <c r="T749" s="63"/>
      <c r="U749" s="63"/>
      <c r="V749" s="63"/>
      <c r="W749" s="63"/>
      <c r="X749" s="63"/>
      <c r="Y749" s="63"/>
      <c r="Z749" s="63"/>
    </row>
    <row r="750" spans="1:26" ht="13.5" customHeight="1" x14ac:dyDescent="0.35">
      <c r="A750" s="60"/>
      <c r="B750" s="60"/>
      <c r="C750" s="63"/>
      <c r="D750" s="63"/>
      <c r="E750" s="63"/>
      <c r="F750" s="63"/>
      <c r="G750" s="63"/>
      <c r="H750" s="63"/>
      <c r="I750" s="63"/>
      <c r="J750" s="63"/>
      <c r="K750" s="63"/>
      <c r="L750" s="63"/>
      <c r="M750" s="122"/>
      <c r="N750" s="60"/>
      <c r="O750" s="63"/>
      <c r="P750" s="63"/>
      <c r="Q750" s="63"/>
      <c r="R750" s="63"/>
      <c r="S750" s="63"/>
      <c r="T750" s="63"/>
      <c r="U750" s="63"/>
      <c r="V750" s="63"/>
      <c r="W750" s="63"/>
      <c r="X750" s="63"/>
      <c r="Y750" s="63"/>
      <c r="Z750" s="63"/>
    </row>
    <row r="751" spans="1:26" ht="13.5" customHeight="1" x14ac:dyDescent="0.35">
      <c r="A751" s="60"/>
      <c r="B751" s="60"/>
      <c r="C751" s="63"/>
      <c r="D751" s="63"/>
      <c r="E751" s="63"/>
      <c r="F751" s="63"/>
      <c r="G751" s="63"/>
      <c r="H751" s="63"/>
      <c r="I751" s="63"/>
      <c r="J751" s="63"/>
      <c r="K751" s="63"/>
      <c r="L751" s="63"/>
      <c r="M751" s="122"/>
      <c r="N751" s="60"/>
      <c r="O751" s="63"/>
      <c r="P751" s="63"/>
      <c r="Q751" s="63"/>
      <c r="R751" s="63"/>
      <c r="S751" s="63"/>
      <c r="T751" s="63"/>
      <c r="U751" s="63"/>
      <c r="V751" s="63"/>
      <c r="W751" s="63"/>
      <c r="X751" s="63"/>
      <c r="Y751" s="63"/>
      <c r="Z751" s="63"/>
    </row>
    <row r="752" spans="1:26" ht="13.5" customHeight="1" x14ac:dyDescent="0.35">
      <c r="A752" s="60"/>
      <c r="B752" s="60"/>
      <c r="C752" s="63"/>
      <c r="D752" s="63"/>
      <c r="E752" s="63"/>
      <c r="F752" s="63"/>
      <c r="G752" s="63"/>
      <c r="H752" s="63"/>
      <c r="I752" s="63"/>
      <c r="J752" s="63"/>
      <c r="K752" s="63"/>
      <c r="L752" s="63"/>
      <c r="M752" s="122"/>
      <c r="N752" s="60"/>
      <c r="O752" s="63"/>
      <c r="P752" s="63"/>
      <c r="Q752" s="63"/>
      <c r="R752" s="63"/>
      <c r="S752" s="63"/>
      <c r="T752" s="63"/>
      <c r="U752" s="63"/>
      <c r="V752" s="63"/>
      <c r="W752" s="63"/>
      <c r="X752" s="63"/>
      <c r="Y752" s="63"/>
      <c r="Z752" s="63"/>
    </row>
    <row r="753" spans="1:26" ht="13.5" customHeight="1" x14ac:dyDescent="0.35">
      <c r="A753" s="60"/>
      <c r="B753" s="60"/>
      <c r="C753" s="63"/>
      <c r="D753" s="63"/>
      <c r="E753" s="63"/>
      <c r="F753" s="63"/>
      <c r="G753" s="63"/>
      <c r="H753" s="63"/>
      <c r="I753" s="63"/>
      <c r="J753" s="63"/>
      <c r="K753" s="63"/>
      <c r="L753" s="63"/>
      <c r="M753" s="122"/>
      <c r="N753" s="60"/>
      <c r="O753" s="63"/>
      <c r="P753" s="63"/>
      <c r="Q753" s="63"/>
      <c r="R753" s="63"/>
      <c r="S753" s="63"/>
      <c r="T753" s="63"/>
      <c r="U753" s="63"/>
      <c r="V753" s="63"/>
      <c r="W753" s="63"/>
      <c r="X753" s="63"/>
      <c r="Y753" s="63"/>
      <c r="Z753" s="63"/>
    </row>
    <row r="754" spans="1:26" ht="13.5" customHeight="1" x14ac:dyDescent="0.35">
      <c r="A754" s="60"/>
      <c r="B754" s="60"/>
      <c r="C754" s="63"/>
      <c r="D754" s="63"/>
      <c r="E754" s="63"/>
      <c r="F754" s="63"/>
      <c r="G754" s="63"/>
      <c r="H754" s="63"/>
      <c r="I754" s="63"/>
      <c r="J754" s="63"/>
      <c r="K754" s="63"/>
      <c r="L754" s="63"/>
      <c r="M754" s="122"/>
      <c r="N754" s="60"/>
      <c r="O754" s="63"/>
      <c r="P754" s="63"/>
      <c r="Q754" s="63"/>
      <c r="R754" s="63"/>
      <c r="S754" s="63"/>
      <c r="T754" s="63"/>
      <c r="U754" s="63"/>
      <c r="V754" s="63"/>
      <c r="W754" s="63"/>
      <c r="X754" s="63"/>
      <c r="Y754" s="63"/>
      <c r="Z754" s="63"/>
    </row>
    <row r="755" spans="1:26" ht="13.5" customHeight="1" x14ac:dyDescent="0.35">
      <c r="A755" s="60"/>
      <c r="B755" s="60"/>
      <c r="C755" s="63"/>
      <c r="D755" s="63"/>
      <c r="E755" s="63"/>
      <c r="F755" s="63"/>
      <c r="G755" s="63"/>
      <c r="H755" s="63"/>
      <c r="I755" s="63"/>
      <c r="J755" s="63"/>
      <c r="K755" s="63"/>
      <c r="L755" s="63"/>
      <c r="M755" s="122"/>
      <c r="N755" s="60"/>
      <c r="O755" s="63"/>
      <c r="P755" s="63"/>
      <c r="Q755" s="63"/>
      <c r="R755" s="63"/>
      <c r="S755" s="63"/>
      <c r="T755" s="63"/>
      <c r="U755" s="63"/>
      <c r="V755" s="63"/>
      <c r="W755" s="63"/>
      <c r="X755" s="63"/>
      <c r="Y755" s="63"/>
      <c r="Z755" s="63"/>
    </row>
    <row r="756" spans="1:26" ht="13.5" customHeight="1" x14ac:dyDescent="0.35">
      <c r="A756" s="60"/>
      <c r="B756" s="60"/>
      <c r="C756" s="63"/>
      <c r="D756" s="63"/>
      <c r="E756" s="63"/>
      <c r="F756" s="63"/>
      <c r="G756" s="63"/>
      <c r="H756" s="63"/>
      <c r="I756" s="63"/>
      <c r="J756" s="63"/>
      <c r="K756" s="63"/>
      <c r="L756" s="63"/>
      <c r="M756" s="122"/>
      <c r="N756" s="60"/>
      <c r="O756" s="63"/>
      <c r="P756" s="63"/>
      <c r="Q756" s="63"/>
      <c r="R756" s="63"/>
      <c r="S756" s="63"/>
      <c r="T756" s="63"/>
      <c r="U756" s="63"/>
      <c r="V756" s="63"/>
      <c r="W756" s="63"/>
      <c r="X756" s="63"/>
      <c r="Y756" s="63"/>
      <c r="Z756" s="63"/>
    </row>
    <row r="757" spans="1:26" ht="13.5" customHeight="1" x14ac:dyDescent="0.35">
      <c r="A757" s="60"/>
      <c r="B757" s="60"/>
      <c r="C757" s="63"/>
      <c r="D757" s="63"/>
      <c r="E757" s="63"/>
      <c r="F757" s="63"/>
      <c r="G757" s="63"/>
      <c r="H757" s="63"/>
      <c r="I757" s="63"/>
      <c r="J757" s="63"/>
      <c r="K757" s="63"/>
      <c r="L757" s="63"/>
      <c r="M757" s="122"/>
      <c r="N757" s="60"/>
      <c r="O757" s="63"/>
      <c r="P757" s="63"/>
      <c r="Q757" s="63"/>
      <c r="R757" s="63"/>
      <c r="S757" s="63"/>
      <c r="T757" s="63"/>
      <c r="U757" s="63"/>
      <c r="V757" s="63"/>
      <c r="W757" s="63"/>
      <c r="X757" s="63"/>
      <c r="Y757" s="63"/>
      <c r="Z757" s="63"/>
    </row>
    <row r="758" spans="1:26" ht="13.5" customHeight="1" x14ac:dyDescent="0.35">
      <c r="A758" s="60"/>
      <c r="B758" s="60"/>
      <c r="C758" s="63"/>
      <c r="D758" s="63"/>
      <c r="E758" s="63"/>
      <c r="F758" s="63"/>
      <c r="G758" s="63"/>
      <c r="H758" s="63"/>
      <c r="I758" s="63"/>
      <c r="J758" s="63"/>
      <c r="K758" s="63"/>
      <c r="L758" s="63"/>
      <c r="M758" s="122"/>
      <c r="N758" s="60"/>
      <c r="O758" s="63"/>
      <c r="P758" s="63"/>
      <c r="Q758" s="63"/>
      <c r="R758" s="63"/>
      <c r="S758" s="63"/>
      <c r="T758" s="63"/>
      <c r="U758" s="63"/>
      <c r="V758" s="63"/>
      <c r="W758" s="63"/>
      <c r="X758" s="63"/>
      <c r="Y758" s="63"/>
      <c r="Z758" s="63"/>
    </row>
    <row r="759" spans="1:26" ht="13.5" customHeight="1" x14ac:dyDescent="0.35">
      <c r="A759" s="60"/>
      <c r="B759" s="60"/>
      <c r="C759" s="63"/>
      <c r="D759" s="63"/>
      <c r="E759" s="63"/>
      <c r="F759" s="63"/>
      <c r="G759" s="63"/>
      <c r="H759" s="63"/>
      <c r="I759" s="63"/>
      <c r="J759" s="63"/>
      <c r="K759" s="63"/>
      <c r="L759" s="63"/>
      <c r="M759" s="122"/>
      <c r="N759" s="60"/>
      <c r="O759" s="63"/>
      <c r="P759" s="63"/>
      <c r="Q759" s="63"/>
      <c r="R759" s="63"/>
      <c r="S759" s="63"/>
      <c r="T759" s="63"/>
      <c r="U759" s="63"/>
      <c r="V759" s="63"/>
      <c r="W759" s="63"/>
      <c r="X759" s="63"/>
      <c r="Y759" s="63"/>
      <c r="Z759" s="63"/>
    </row>
    <row r="760" spans="1:26" ht="13.5" customHeight="1" x14ac:dyDescent="0.35">
      <c r="A760" s="60"/>
      <c r="B760" s="60"/>
      <c r="C760" s="63"/>
      <c r="D760" s="63"/>
      <c r="E760" s="63"/>
      <c r="F760" s="63"/>
      <c r="G760" s="63"/>
      <c r="H760" s="63"/>
      <c r="I760" s="63"/>
      <c r="J760" s="63"/>
      <c r="K760" s="63"/>
      <c r="L760" s="63"/>
      <c r="M760" s="122"/>
      <c r="N760" s="60"/>
      <c r="O760" s="63"/>
      <c r="P760" s="63"/>
      <c r="Q760" s="63"/>
      <c r="R760" s="63"/>
      <c r="S760" s="63"/>
      <c r="T760" s="63"/>
      <c r="U760" s="63"/>
      <c r="V760" s="63"/>
      <c r="W760" s="63"/>
      <c r="X760" s="63"/>
      <c r="Y760" s="63"/>
      <c r="Z760" s="63"/>
    </row>
    <row r="761" spans="1:26" ht="13.5" customHeight="1" x14ac:dyDescent="0.35">
      <c r="A761" s="60"/>
      <c r="B761" s="60"/>
      <c r="C761" s="63"/>
      <c r="D761" s="63"/>
      <c r="E761" s="63"/>
      <c r="F761" s="63"/>
      <c r="G761" s="63"/>
      <c r="H761" s="63"/>
      <c r="I761" s="63"/>
      <c r="J761" s="63"/>
      <c r="K761" s="63"/>
      <c r="L761" s="63"/>
      <c r="M761" s="122"/>
      <c r="N761" s="60"/>
      <c r="O761" s="63"/>
      <c r="P761" s="63"/>
      <c r="Q761" s="63"/>
      <c r="R761" s="63"/>
      <c r="S761" s="63"/>
      <c r="T761" s="63"/>
      <c r="U761" s="63"/>
      <c r="V761" s="63"/>
      <c r="W761" s="63"/>
      <c r="X761" s="63"/>
      <c r="Y761" s="63"/>
      <c r="Z761" s="63"/>
    </row>
    <row r="762" spans="1:26" ht="13.5" customHeight="1" x14ac:dyDescent="0.35">
      <c r="A762" s="60"/>
      <c r="B762" s="60"/>
      <c r="C762" s="63"/>
      <c r="D762" s="63"/>
      <c r="E762" s="63"/>
      <c r="F762" s="63"/>
      <c r="G762" s="63"/>
      <c r="H762" s="63"/>
      <c r="I762" s="63"/>
      <c r="J762" s="63"/>
      <c r="K762" s="63"/>
      <c r="L762" s="63"/>
      <c r="M762" s="122"/>
      <c r="N762" s="60"/>
      <c r="O762" s="63"/>
      <c r="P762" s="63"/>
      <c r="Q762" s="63"/>
      <c r="R762" s="63"/>
      <c r="S762" s="63"/>
      <c r="T762" s="63"/>
      <c r="U762" s="63"/>
      <c r="V762" s="63"/>
      <c r="W762" s="63"/>
      <c r="X762" s="63"/>
      <c r="Y762" s="63"/>
      <c r="Z762" s="63"/>
    </row>
    <row r="763" spans="1:26" ht="13.5" customHeight="1" x14ac:dyDescent="0.35">
      <c r="A763" s="60"/>
      <c r="B763" s="60"/>
      <c r="C763" s="63"/>
      <c r="D763" s="63"/>
      <c r="E763" s="63"/>
      <c r="F763" s="63"/>
      <c r="G763" s="63"/>
      <c r="H763" s="63"/>
      <c r="I763" s="63"/>
      <c r="J763" s="63"/>
      <c r="K763" s="63"/>
      <c r="L763" s="63"/>
      <c r="M763" s="122"/>
      <c r="N763" s="60"/>
      <c r="O763" s="63"/>
      <c r="P763" s="63"/>
      <c r="Q763" s="63"/>
      <c r="R763" s="63"/>
      <c r="S763" s="63"/>
      <c r="T763" s="63"/>
      <c r="U763" s="63"/>
      <c r="V763" s="63"/>
      <c r="W763" s="63"/>
      <c r="X763" s="63"/>
      <c r="Y763" s="63"/>
      <c r="Z763" s="63"/>
    </row>
    <row r="764" spans="1:26" ht="13.5" customHeight="1" x14ac:dyDescent="0.35">
      <c r="A764" s="60"/>
      <c r="B764" s="60"/>
      <c r="C764" s="63"/>
      <c r="D764" s="63"/>
      <c r="E764" s="63"/>
      <c r="F764" s="63"/>
      <c r="G764" s="63"/>
      <c r="H764" s="63"/>
      <c r="I764" s="63"/>
      <c r="J764" s="63"/>
      <c r="K764" s="63"/>
      <c r="L764" s="63"/>
      <c r="M764" s="122"/>
      <c r="N764" s="60"/>
      <c r="O764" s="63"/>
      <c r="P764" s="63"/>
      <c r="Q764" s="63"/>
      <c r="R764" s="63"/>
      <c r="S764" s="63"/>
      <c r="T764" s="63"/>
      <c r="U764" s="63"/>
      <c r="V764" s="63"/>
      <c r="W764" s="63"/>
      <c r="X764" s="63"/>
      <c r="Y764" s="63"/>
      <c r="Z764" s="63"/>
    </row>
    <row r="765" spans="1:26" ht="13.5" customHeight="1" x14ac:dyDescent="0.35">
      <c r="A765" s="60"/>
      <c r="B765" s="60"/>
      <c r="C765" s="63"/>
      <c r="D765" s="63"/>
      <c r="E765" s="63"/>
      <c r="F765" s="63"/>
      <c r="G765" s="63"/>
      <c r="H765" s="63"/>
      <c r="I765" s="63"/>
      <c r="J765" s="63"/>
      <c r="K765" s="63"/>
      <c r="L765" s="63"/>
      <c r="M765" s="122"/>
      <c r="N765" s="60"/>
      <c r="O765" s="63"/>
      <c r="P765" s="63"/>
      <c r="Q765" s="63"/>
      <c r="R765" s="63"/>
      <c r="S765" s="63"/>
      <c r="T765" s="63"/>
      <c r="U765" s="63"/>
      <c r="V765" s="63"/>
      <c r="W765" s="63"/>
      <c r="X765" s="63"/>
      <c r="Y765" s="63"/>
      <c r="Z765" s="63"/>
    </row>
    <row r="766" spans="1:26" ht="13.5" customHeight="1" x14ac:dyDescent="0.35">
      <c r="A766" s="60"/>
      <c r="B766" s="60"/>
      <c r="C766" s="63"/>
      <c r="D766" s="63"/>
      <c r="E766" s="63"/>
      <c r="F766" s="63"/>
      <c r="G766" s="63"/>
      <c r="H766" s="63"/>
      <c r="I766" s="63"/>
      <c r="J766" s="63"/>
      <c r="K766" s="63"/>
      <c r="L766" s="63"/>
      <c r="M766" s="122"/>
      <c r="N766" s="60"/>
      <c r="O766" s="63"/>
      <c r="P766" s="63"/>
      <c r="Q766" s="63"/>
      <c r="R766" s="63"/>
      <c r="S766" s="63"/>
      <c r="T766" s="63"/>
      <c r="U766" s="63"/>
      <c r="V766" s="63"/>
      <c r="W766" s="63"/>
      <c r="X766" s="63"/>
      <c r="Y766" s="63"/>
      <c r="Z766" s="63"/>
    </row>
    <row r="767" spans="1:26" ht="13.5" customHeight="1" x14ac:dyDescent="0.35">
      <c r="A767" s="60"/>
      <c r="B767" s="60"/>
      <c r="C767" s="63"/>
      <c r="D767" s="63"/>
      <c r="E767" s="63"/>
      <c r="F767" s="63"/>
      <c r="G767" s="63"/>
      <c r="H767" s="63"/>
      <c r="I767" s="63"/>
      <c r="J767" s="63"/>
      <c r="K767" s="63"/>
      <c r="L767" s="63"/>
      <c r="M767" s="122"/>
      <c r="N767" s="60"/>
      <c r="O767" s="63"/>
      <c r="P767" s="63"/>
      <c r="Q767" s="63"/>
      <c r="R767" s="63"/>
      <c r="S767" s="63"/>
      <c r="T767" s="63"/>
      <c r="U767" s="63"/>
      <c r="V767" s="63"/>
      <c r="W767" s="63"/>
      <c r="X767" s="63"/>
      <c r="Y767" s="63"/>
      <c r="Z767" s="63"/>
    </row>
    <row r="768" spans="1:26" ht="13.5" customHeight="1" x14ac:dyDescent="0.35">
      <c r="A768" s="60"/>
      <c r="B768" s="60"/>
      <c r="C768" s="63"/>
      <c r="D768" s="63"/>
      <c r="E768" s="63"/>
      <c r="F768" s="63"/>
      <c r="G768" s="63"/>
      <c r="H768" s="63"/>
      <c r="I768" s="63"/>
      <c r="J768" s="63"/>
      <c r="K768" s="63"/>
      <c r="L768" s="63"/>
      <c r="M768" s="122"/>
      <c r="N768" s="60"/>
      <c r="O768" s="63"/>
      <c r="P768" s="63"/>
      <c r="Q768" s="63"/>
      <c r="R768" s="63"/>
      <c r="S768" s="63"/>
      <c r="T768" s="63"/>
      <c r="U768" s="63"/>
      <c r="V768" s="63"/>
      <c r="W768" s="63"/>
      <c r="X768" s="63"/>
      <c r="Y768" s="63"/>
      <c r="Z768" s="63"/>
    </row>
    <row r="769" spans="1:26" ht="13.5" customHeight="1" x14ac:dyDescent="0.35">
      <c r="A769" s="60"/>
      <c r="B769" s="60"/>
      <c r="C769" s="63"/>
      <c r="D769" s="63"/>
      <c r="E769" s="63"/>
      <c r="F769" s="63"/>
      <c r="G769" s="63"/>
      <c r="H769" s="63"/>
      <c r="I769" s="63"/>
      <c r="J769" s="63"/>
      <c r="K769" s="63"/>
      <c r="L769" s="63"/>
      <c r="M769" s="122"/>
      <c r="N769" s="60"/>
      <c r="O769" s="63"/>
      <c r="P769" s="63"/>
      <c r="Q769" s="63"/>
      <c r="R769" s="63"/>
      <c r="S769" s="63"/>
      <c r="T769" s="63"/>
      <c r="U769" s="63"/>
      <c r="V769" s="63"/>
      <c r="W769" s="63"/>
      <c r="X769" s="63"/>
      <c r="Y769" s="63"/>
      <c r="Z769" s="63"/>
    </row>
    <row r="770" spans="1:26" ht="13.5" customHeight="1" x14ac:dyDescent="0.35">
      <c r="A770" s="60"/>
      <c r="B770" s="60"/>
      <c r="C770" s="63"/>
      <c r="D770" s="63"/>
      <c r="E770" s="63"/>
      <c r="F770" s="63"/>
      <c r="G770" s="63"/>
      <c r="H770" s="63"/>
      <c r="I770" s="63"/>
      <c r="J770" s="63"/>
      <c r="K770" s="63"/>
      <c r="L770" s="63"/>
      <c r="M770" s="122"/>
      <c r="N770" s="60"/>
      <c r="O770" s="63"/>
      <c r="P770" s="63"/>
      <c r="Q770" s="63"/>
      <c r="R770" s="63"/>
      <c r="S770" s="63"/>
      <c r="T770" s="63"/>
      <c r="U770" s="63"/>
      <c r="V770" s="63"/>
      <c r="W770" s="63"/>
      <c r="X770" s="63"/>
      <c r="Y770" s="63"/>
      <c r="Z770" s="63"/>
    </row>
    <row r="771" spans="1:26" ht="13.5" customHeight="1" x14ac:dyDescent="0.35">
      <c r="A771" s="60"/>
      <c r="B771" s="60"/>
      <c r="C771" s="63"/>
      <c r="D771" s="63"/>
      <c r="E771" s="63"/>
      <c r="F771" s="63"/>
      <c r="G771" s="63"/>
      <c r="H771" s="63"/>
      <c r="I771" s="63"/>
      <c r="J771" s="63"/>
      <c r="K771" s="63"/>
      <c r="L771" s="63"/>
      <c r="M771" s="122"/>
      <c r="N771" s="60"/>
      <c r="O771" s="63"/>
      <c r="P771" s="63"/>
      <c r="Q771" s="63"/>
      <c r="R771" s="63"/>
      <c r="S771" s="63"/>
      <c r="T771" s="63"/>
      <c r="U771" s="63"/>
      <c r="V771" s="63"/>
      <c r="W771" s="63"/>
      <c r="X771" s="63"/>
      <c r="Y771" s="63"/>
      <c r="Z771" s="63"/>
    </row>
    <row r="772" spans="1:26" ht="13.5" customHeight="1" x14ac:dyDescent="0.35">
      <c r="A772" s="60"/>
      <c r="B772" s="60"/>
      <c r="C772" s="63"/>
      <c r="D772" s="63"/>
      <c r="E772" s="63"/>
      <c r="F772" s="63"/>
      <c r="G772" s="63"/>
      <c r="H772" s="63"/>
      <c r="I772" s="63"/>
      <c r="J772" s="63"/>
      <c r="K772" s="63"/>
      <c r="L772" s="63"/>
      <c r="M772" s="122"/>
      <c r="N772" s="60"/>
      <c r="O772" s="63"/>
      <c r="P772" s="63"/>
      <c r="Q772" s="63"/>
      <c r="R772" s="63"/>
      <c r="S772" s="63"/>
      <c r="T772" s="63"/>
      <c r="U772" s="63"/>
      <c r="V772" s="63"/>
      <c r="W772" s="63"/>
      <c r="X772" s="63"/>
      <c r="Y772" s="63"/>
      <c r="Z772" s="63"/>
    </row>
    <row r="773" spans="1:26" ht="13.5" customHeight="1" x14ac:dyDescent="0.35">
      <c r="A773" s="60"/>
      <c r="B773" s="60"/>
      <c r="C773" s="63"/>
      <c r="D773" s="63"/>
      <c r="E773" s="63"/>
      <c r="F773" s="63"/>
      <c r="G773" s="63"/>
      <c r="H773" s="63"/>
      <c r="I773" s="63"/>
      <c r="J773" s="63"/>
      <c r="K773" s="63"/>
      <c r="L773" s="63"/>
      <c r="M773" s="122"/>
      <c r="N773" s="60"/>
      <c r="O773" s="63"/>
      <c r="P773" s="63"/>
      <c r="Q773" s="63"/>
      <c r="R773" s="63"/>
      <c r="S773" s="63"/>
      <c r="T773" s="63"/>
      <c r="U773" s="63"/>
      <c r="V773" s="63"/>
      <c r="W773" s="63"/>
      <c r="X773" s="63"/>
      <c r="Y773" s="63"/>
      <c r="Z773" s="63"/>
    </row>
    <row r="774" spans="1:26" ht="13.5" customHeight="1" x14ac:dyDescent="0.35">
      <c r="A774" s="60"/>
      <c r="B774" s="60"/>
      <c r="C774" s="63"/>
      <c r="D774" s="63"/>
      <c r="E774" s="63"/>
      <c r="F774" s="63"/>
      <c r="G774" s="63"/>
      <c r="H774" s="63"/>
      <c r="I774" s="63"/>
      <c r="J774" s="63"/>
      <c r="K774" s="63"/>
      <c r="L774" s="63"/>
      <c r="M774" s="122"/>
      <c r="N774" s="60"/>
      <c r="O774" s="63"/>
      <c r="P774" s="63"/>
      <c r="Q774" s="63"/>
      <c r="R774" s="63"/>
      <c r="S774" s="63"/>
      <c r="T774" s="63"/>
      <c r="U774" s="63"/>
      <c r="V774" s="63"/>
      <c r="W774" s="63"/>
      <c r="X774" s="63"/>
      <c r="Y774" s="63"/>
      <c r="Z774" s="63"/>
    </row>
    <row r="775" spans="1:26" ht="13.5" customHeight="1" x14ac:dyDescent="0.35">
      <c r="A775" s="60"/>
      <c r="B775" s="60"/>
      <c r="C775" s="63"/>
      <c r="D775" s="63"/>
      <c r="E775" s="63"/>
      <c r="F775" s="63"/>
      <c r="G775" s="63"/>
      <c r="H775" s="63"/>
      <c r="I775" s="63"/>
      <c r="J775" s="63"/>
      <c r="K775" s="63"/>
      <c r="L775" s="63"/>
      <c r="M775" s="122"/>
      <c r="N775" s="60"/>
      <c r="O775" s="63"/>
      <c r="P775" s="63"/>
      <c r="Q775" s="63"/>
      <c r="R775" s="63"/>
      <c r="S775" s="63"/>
      <c r="T775" s="63"/>
      <c r="U775" s="63"/>
      <c r="V775" s="63"/>
      <c r="W775" s="63"/>
      <c r="X775" s="63"/>
      <c r="Y775" s="63"/>
      <c r="Z775" s="63"/>
    </row>
    <row r="776" spans="1:26" ht="13.5" customHeight="1" x14ac:dyDescent="0.35">
      <c r="A776" s="60"/>
      <c r="B776" s="60"/>
      <c r="C776" s="63"/>
      <c r="D776" s="63"/>
      <c r="E776" s="63"/>
      <c r="F776" s="63"/>
      <c r="G776" s="63"/>
      <c r="H776" s="63"/>
      <c r="I776" s="63"/>
      <c r="J776" s="63"/>
      <c r="K776" s="63"/>
      <c r="L776" s="63"/>
      <c r="M776" s="122"/>
      <c r="N776" s="60"/>
      <c r="O776" s="63"/>
      <c r="P776" s="63"/>
      <c r="Q776" s="63"/>
      <c r="R776" s="63"/>
      <c r="S776" s="63"/>
      <c r="T776" s="63"/>
      <c r="U776" s="63"/>
      <c r="V776" s="63"/>
      <c r="W776" s="63"/>
      <c r="X776" s="63"/>
      <c r="Y776" s="63"/>
      <c r="Z776" s="63"/>
    </row>
    <row r="777" spans="1:26" ht="13.5" customHeight="1" x14ac:dyDescent="0.35">
      <c r="A777" s="60"/>
      <c r="B777" s="60"/>
      <c r="C777" s="63"/>
      <c r="D777" s="63"/>
      <c r="E777" s="63"/>
      <c r="F777" s="63"/>
      <c r="G777" s="63"/>
      <c r="H777" s="63"/>
      <c r="I777" s="63"/>
      <c r="J777" s="63"/>
      <c r="K777" s="63"/>
      <c r="L777" s="63"/>
      <c r="M777" s="122"/>
      <c r="N777" s="60"/>
      <c r="O777" s="63"/>
      <c r="P777" s="63"/>
      <c r="Q777" s="63"/>
      <c r="R777" s="63"/>
      <c r="S777" s="63"/>
      <c r="T777" s="63"/>
      <c r="U777" s="63"/>
      <c r="V777" s="63"/>
      <c r="W777" s="63"/>
      <c r="X777" s="63"/>
      <c r="Y777" s="63"/>
      <c r="Z777" s="63"/>
    </row>
    <row r="778" spans="1:26" ht="13.5" customHeight="1" x14ac:dyDescent="0.35">
      <c r="A778" s="60"/>
      <c r="B778" s="60"/>
      <c r="C778" s="63"/>
      <c r="D778" s="63"/>
      <c r="E778" s="63"/>
      <c r="F778" s="63"/>
      <c r="G778" s="63"/>
      <c r="H778" s="63"/>
      <c r="I778" s="63"/>
      <c r="J778" s="63"/>
      <c r="K778" s="63"/>
      <c r="L778" s="63"/>
      <c r="M778" s="122"/>
      <c r="N778" s="60"/>
      <c r="O778" s="63"/>
      <c r="P778" s="63"/>
      <c r="Q778" s="63"/>
      <c r="R778" s="63"/>
      <c r="S778" s="63"/>
      <c r="T778" s="63"/>
      <c r="U778" s="63"/>
      <c r="V778" s="63"/>
      <c r="W778" s="63"/>
      <c r="X778" s="63"/>
      <c r="Y778" s="63"/>
      <c r="Z778" s="63"/>
    </row>
    <row r="779" spans="1:26" ht="13.5" customHeight="1" x14ac:dyDescent="0.35">
      <c r="A779" s="60"/>
      <c r="B779" s="60"/>
      <c r="C779" s="63"/>
      <c r="D779" s="63"/>
      <c r="E779" s="63"/>
      <c r="F779" s="63"/>
      <c r="G779" s="63"/>
      <c r="H779" s="63"/>
      <c r="I779" s="63"/>
      <c r="J779" s="63"/>
      <c r="K779" s="63"/>
      <c r="L779" s="63"/>
      <c r="M779" s="122"/>
      <c r="N779" s="60"/>
      <c r="O779" s="63"/>
      <c r="P779" s="63"/>
      <c r="Q779" s="63"/>
      <c r="R779" s="63"/>
      <c r="S779" s="63"/>
      <c r="T779" s="63"/>
      <c r="U779" s="63"/>
      <c r="V779" s="63"/>
      <c r="W779" s="63"/>
      <c r="X779" s="63"/>
      <c r="Y779" s="63"/>
      <c r="Z779" s="63"/>
    </row>
    <row r="780" spans="1:26" ht="13.5" customHeight="1" x14ac:dyDescent="0.35">
      <c r="A780" s="60"/>
      <c r="B780" s="60"/>
      <c r="C780" s="63"/>
      <c r="D780" s="63"/>
      <c r="E780" s="63"/>
      <c r="F780" s="63"/>
      <c r="G780" s="63"/>
      <c r="H780" s="63"/>
      <c r="I780" s="63"/>
      <c r="J780" s="63"/>
      <c r="K780" s="63"/>
      <c r="L780" s="63"/>
      <c r="M780" s="122"/>
      <c r="N780" s="60"/>
      <c r="O780" s="63"/>
      <c r="P780" s="63"/>
      <c r="Q780" s="63"/>
      <c r="R780" s="63"/>
      <c r="S780" s="63"/>
      <c r="T780" s="63"/>
      <c r="U780" s="63"/>
      <c r="V780" s="63"/>
      <c r="W780" s="63"/>
      <c r="X780" s="63"/>
      <c r="Y780" s="63"/>
      <c r="Z780" s="63"/>
    </row>
    <row r="781" spans="1:26" ht="13.5" customHeight="1" x14ac:dyDescent="0.35">
      <c r="A781" s="60"/>
      <c r="B781" s="60"/>
      <c r="C781" s="63"/>
      <c r="D781" s="63"/>
      <c r="E781" s="63"/>
      <c r="F781" s="63"/>
      <c r="G781" s="63"/>
      <c r="H781" s="63"/>
      <c r="I781" s="63"/>
      <c r="J781" s="63"/>
      <c r="K781" s="63"/>
      <c r="L781" s="63"/>
      <c r="M781" s="122"/>
      <c r="N781" s="60"/>
      <c r="O781" s="63"/>
      <c r="P781" s="63"/>
      <c r="Q781" s="63"/>
      <c r="R781" s="63"/>
      <c r="S781" s="63"/>
      <c r="T781" s="63"/>
      <c r="U781" s="63"/>
      <c r="V781" s="63"/>
      <c r="W781" s="63"/>
      <c r="X781" s="63"/>
      <c r="Y781" s="63"/>
      <c r="Z781" s="63"/>
    </row>
    <row r="782" spans="1:26" ht="13.5" customHeight="1" x14ac:dyDescent="0.35">
      <c r="A782" s="60"/>
      <c r="B782" s="60"/>
      <c r="C782" s="63"/>
      <c r="D782" s="63"/>
      <c r="E782" s="63"/>
      <c r="F782" s="63"/>
      <c r="G782" s="63"/>
      <c r="H782" s="63"/>
      <c r="I782" s="63"/>
      <c r="J782" s="63"/>
      <c r="K782" s="63"/>
      <c r="L782" s="63"/>
      <c r="M782" s="122"/>
      <c r="N782" s="60"/>
      <c r="O782" s="63"/>
      <c r="P782" s="63"/>
      <c r="Q782" s="63"/>
      <c r="R782" s="63"/>
      <c r="S782" s="63"/>
      <c r="T782" s="63"/>
      <c r="U782" s="63"/>
      <c r="V782" s="63"/>
      <c r="W782" s="63"/>
      <c r="X782" s="63"/>
      <c r="Y782" s="63"/>
      <c r="Z782" s="63"/>
    </row>
    <row r="783" spans="1:26" ht="13.5" customHeight="1" x14ac:dyDescent="0.35">
      <c r="A783" s="60"/>
      <c r="B783" s="60"/>
      <c r="C783" s="63"/>
      <c r="D783" s="63"/>
      <c r="E783" s="63"/>
      <c r="F783" s="63"/>
      <c r="G783" s="63"/>
      <c r="H783" s="63"/>
      <c r="I783" s="63"/>
      <c r="J783" s="63"/>
      <c r="K783" s="63"/>
      <c r="L783" s="63"/>
      <c r="M783" s="122"/>
      <c r="N783" s="60"/>
      <c r="O783" s="63"/>
      <c r="P783" s="63"/>
      <c r="Q783" s="63"/>
      <c r="R783" s="63"/>
      <c r="S783" s="63"/>
      <c r="T783" s="63"/>
      <c r="U783" s="63"/>
      <c r="V783" s="63"/>
      <c r="W783" s="63"/>
      <c r="X783" s="63"/>
      <c r="Y783" s="63"/>
      <c r="Z783" s="63"/>
    </row>
    <row r="784" spans="1:26" ht="13.5" customHeight="1" x14ac:dyDescent="0.35">
      <c r="A784" s="60"/>
      <c r="B784" s="60"/>
      <c r="C784" s="63"/>
      <c r="D784" s="63"/>
      <c r="E784" s="63"/>
      <c r="F784" s="63"/>
      <c r="G784" s="63"/>
      <c r="H784" s="63"/>
      <c r="I784" s="63"/>
      <c r="J784" s="63"/>
      <c r="K784" s="63"/>
      <c r="L784" s="63"/>
      <c r="M784" s="122"/>
      <c r="N784" s="60"/>
      <c r="O784" s="63"/>
      <c r="P784" s="63"/>
      <c r="Q784" s="63"/>
      <c r="R784" s="63"/>
      <c r="S784" s="63"/>
      <c r="T784" s="63"/>
      <c r="U784" s="63"/>
      <c r="V784" s="63"/>
      <c r="W784" s="63"/>
      <c r="X784" s="63"/>
      <c r="Y784" s="63"/>
      <c r="Z784" s="63"/>
    </row>
    <row r="785" spans="1:26" ht="13.5" customHeight="1" x14ac:dyDescent="0.35">
      <c r="A785" s="60"/>
      <c r="B785" s="60"/>
      <c r="C785" s="63"/>
      <c r="D785" s="63"/>
      <c r="E785" s="63"/>
      <c r="F785" s="63"/>
      <c r="G785" s="63"/>
      <c r="H785" s="63"/>
      <c r="I785" s="63"/>
      <c r="J785" s="63"/>
      <c r="K785" s="63"/>
      <c r="L785" s="63"/>
      <c r="M785" s="122"/>
      <c r="N785" s="60"/>
      <c r="O785" s="63"/>
      <c r="P785" s="63"/>
      <c r="Q785" s="63"/>
      <c r="R785" s="63"/>
      <c r="S785" s="63"/>
      <c r="T785" s="63"/>
      <c r="U785" s="63"/>
      <c r="V785" s="63"/>
      <c r="W785" s="63"/>
      <c r="X785" s="63"/>
      <c r="Y785" s="63"/>
      <c r="Z785" s="63"/>
    </row>
    <row r="786" spans="1:26" ht="13.5" customHeight="1" x14ac:dyDescent="0.35">
      <c r="A786" s="60"/>
      <c r="B786" s="60"/>
      <c r="C786" s="63"/>
      <c r="D786" s="63"/>
      <c r="E786" s="63"/>
      <c r="F786" s="63"/>
      <c r="G786" s="63"/>
      <c r="H786" s="63"/>
      <c r="I786" s="63"/>
      <c r="J786" s="63"/>
      <c r="K786" s="63"/>
      <c r="L786" s="63"/>
      <c r="M786" s="122"/>
      <c r="N786" s="60"/>
      <c r="O786" s="63"/>
      <c r="P786" s="63"/>
      <c r="Q786" s="63"/>
      <c r="R786" s="63"/>
      <c r="S786" s="63"/>
      <c r="T786" s="63"/>
      <c r="U786" s="63"/>
      <c r="V786" s="63"/>
      <c r="W786" s="63"/>
      <c r="X786" s="63"/>
      <c r="Y786" s="63"/>
      <c r="Z786" s="63"/>
    </row>
    <row r="787" spans="1:26" ht="13.5" customHeight="1" x14ac:dyDescent="0.35">
      <c r="A787" s="60"/>
      <c r="B787" s="60"/>
      <c r="C787" s="63"/>
      <c r="D787" s="63"/>
      <c r="E787" s="63"/>
      <c r="F787" s="63"/>
      <c r="G787" s="63"/>
      <c r="H787" s="63"/>
      <c r="I787" s="63"/>
      <c r="J787" s="63"/>
      <c r="K787" s="63"/>
      <c r="L787" s="63"/>
      <c r="M787" s="122"/>
      <c r="N787" s="60"/>
      <c r="O787" s="63"/>
      <c r="P787" s="63"/>
      <c r="Q787" s="63"/>
      <c r="R787" s="63"/>
      <c r="S787" s="63"/>
      <c r="T787" s="63"/>
      <c r="U787" s="63"/>
      <c r="V787" s="63"/>
      <c r="W787" s="63"/>
      <c r="X787" s="63"/>
      <c r="Y787" s="63"/>
      <c r="Z787" s="63"/>
    </row>
    <row r="788" spans="1:26" ht="13.5" customHeight="1" x14ac:dyDescent="0.35">
      <c r="A788" s="60"/>
      <c r="B788" s="60"/>
      <c r="C788" s="63"/>
      <c r="D788" s="63"/>
      <c r="E788" s="63"/>
      <c r="F788" s="63"/>
      <c r="G788" s="63"/>
      <c r="H788" s="63"/>
      <c r="I788" s="63"/>
      <c r="J788" s="63"/>
      <c r="K788" s="63"/>
      <c r="L788" s="63"/>
      <c r="M788" s="122"/>
      <c r="N788" s="60"/>
      <c r="O788" s="63"/>
      <c r="P788" s="63"/>
      <c r="Q788" s="63"/>
      <c r="R788" s="63"/>
      <c r="S788" s="63"/>
      <c r="T788" s="63"/>
      <c r="U788" s="63"/>
      <c r="V788" s="63"/>
      <c r="W788" s="63"/>
      <c r="X788" s="63"/>
      <c r="Y788" s="63"/>
      <c r="Z788" s="63"/>
    </row>
    <row r="789" spans="1:26" ht="13.5" customHeight="1" x14ac:dyDescent="0.35">
      <c r="A789" s="60"/>
      <c r="B789" s="60"/>
      <c r="C789" s="63"/>
      <c r="D789" s="63"/>
      <c r="E789" s="63"/>
      <c r="F789" s="63"/>
      <c r="G789" s="63"/>
      <c r="H789" s="63"/>
      <c r="I789" s="63"/>
      <c r="J789" s="63"/>
      <c r="K789" s="63"/>
      <c r="L789" s="63"/>
      <c r="M789" s="122"/>
      <c r="N789" s="60"/>
      <c r="O789" s="63"/>
      <c r="P789" s="63"/>
      <c r="Q789" s="63"/>
      <c r="R789" s="63"/>
      <c r="S789" s="63"/>
      <c r="T789" s="63"/>
      <c r="U789" s="63"/>
      <c r="V789" s="63"/>
      <c r="W789" s="63"/>
      <c r="X789" s="63"/>
      <c r="Y789" s="63"/>
      <c r="Z789" s="63"/>
    </row>
    <row r="790" spans="1:26" ht="13.5" customHeight="1" x14ac:dyDescent="0.35">
      <c r="A790" s="60"/>
      <c r="B790" s="60"/>
      <c r="C790" s="63"/>
      <c r="D790" s="63"/>
      <c r="E790" s="63"/>
      <c r="F790" s="63"/>
      <c r="G790" s="63"/>
      <c r="H790" s="63"/>
      <c r="I790" s="63"/>
      <c r="J790" s="63"/>
      <c r="K790" s="63"/>
      <c r="L790" s="63"/>
      <c r="M790" s="122"/>
      <c r="N790" s="60"/>
      <c r="O790" s="63"/>
      <c r="P790" s="63"/>
      <c r="Q790" s="63"/>
      <c r="R790" s="63"/>
      <c r="S790" s="63"/>
      <c r="T790" s="63"/>
      <c r="U790" s="63"/>
      <c r="V790" s="63"/>
      <c r="W790" s="63"/>
      <c r="X790" s="63"/>
      <c r="Y790" s="63"/>
      <c r="Z790" s="63"/>
    </row>
    <row r="791" spans="1:26" ht="13.5" customHeight="1" x14ac:dyDescent="0.35">
      <c r="A791" s="60"/>
      <c r="B791" s="60"/>
      <c r="C791" s="63"/>
      <c r="D791" s="63"/>
      <c r="E791" s="63"/>
      <c r="F791" s="63"/>
      <c r="G791" s="63"/>
      <c r="H791" s="63"/>
      <c r="I791" s="63"/>
      <c r="J791" s="63"/>
      <c r="K791" s="63"/>
      <c r="L791" s="63"/>
      <c r="M791" s="122"/>
      <c r="N791" s="60"/>
      <c r="O791" s="63"/>
      <c r="P791" s="63"/>
      <c r="Q791" s="63"/>
      <c r="R791" s="63"/>
      <c r="S791" s="63"/>
      <c r="T791" s="63"/>
      <c r="U791" s="63"/>
      <c r="V791" s="63"/>
      <c r="W791" s="63"/>
      <c r="X791" s="63"/>
      <c r="Y791" s="63"/>
      <c r="Z791" s="63"/>
    </row>
    <row r="792" spans="1:26" ht="13.5" customHeight="1" x14ac:dyDescent="0.35">
      <c r="A792" s="60"/>
      <c r="B792" s="60"/>
      <c r="C792" s="63"/>
      <c r="D792" s="63"/>
      <c r="E792" s="63"/>
      <c r="F792" s="63"/>
      <c r="G792" s="63"/>
      <c r="H792" s="63"/>
      <c r="I792" s="63"/>
      <c r="J792" s="63"/>
      <c r="K792" s="63"/>
      <c r="L792" s="63"/>
      <c r="M792" s="122"/>
      <c r="N792" s="60"/>
      <c r="O792" s="63"/>
      <c r="P792" s="63"/>
      <c r="Q792" s="63"/>
      <c r="R792" s="63"/>
      <c r="S792" s="63"/>
      <c r="T792" s="63"/>
      <c r="U792" s="63"/>
      <c r="V792" s="63"/>
      <c r="W792" s="63"/>
      <c r="X792" s="63"/>
      <c r="Y792" s="63"/>
      <c r="Z792" s="63"/>
    </row>
    <row r="793" spans="1:26" ht="13.5" customHeight="1" x14ac:dyDescent="0.35">
      <c r="A793" s="60"/>
      <c r="B793" s="60"/>
      <c r="C793" s="63"/>
      <c r="D793" s="63"/>
      <c r="E793" s="63"/>
      <c r="F793" s="63"/>
      <c r="G793" s="63"/>
      <c r="H793" s="63"/>
      <c r="I793" s="63"/>
      <c r="J793" s="63"/>
      <c r="K793" s="63"/>
      <c r="L793" s="63"/>
      <c r="M793" s="122"/>
      <c r="N793" s="60"/>
      <c r="O793" s="63"/>
      <c r="P793" s="63"/>
      <c r="Q793" s="63"/>
      <c r="R793" s="63"/>
      <c r="S793" s="63"/>
      <c r="T793" s="63"/>
      <c r="U793" s="63"/>
      <c r="V793" s="63"/>
      <c r="W793" s="63"/>
      <c r="X793" s="63"/>
      <c r="Y793" s="63"/>
      <c r="Z793" s="63"/>
    </row>
    <row r="794" spans="1:26" ht="13.5" customHeight="1" x14ac:dyDescent="0.35">
      <c r="A794" s="60"/>
      <c r="B794" s="60"/>
      <c r="C794" s="63"/>
      <c r="D794" s="63"/>
      <c r="E794" s="63"/>
      <c r="F794" s="63"/>
      <c r="G794" s="63"/>
      <c r="H794" s="63"/>
      <c r="I794" s="63"/>
      <c r="J794" s="63"/>
      <c r="K794" s="63"/>
      <c r="L794" s="63"/>
      <c r="M794" s="122"/>
      <c r="N794" s="60"/>
      <c r="O794" s="63"/>
      <c r="P794" s="63"/>
      <c r="Q794" s="63"/>
      <c r="R794" s="63"/>
      <c r="S794" s="63"/>
      <c r="T794" s="63"/>
      <c r="U794" s="63"/>
      <c r="V794" s="63"/>
      <c r="W794" s="63"/>
      <c r="X794" s="63"/>
      <c r="Y794" s="63"/>
      <c r="Z794" s="63"/>
    </row>
    <row r="795" spans="1:26" ht="13.5" customHeight="1" x14ac:dyDescent="0.35">
      <c r="A795" s="60"/>
      <c r="B795" s="60"/>
      <c r="C795" s="63"/>
      <c r="D795" s="63"/>
      <c r="E795" s="63"/>
      <c r="F795" s="63"/>
      <c r="G795" s="63"/>
      <c r="H795" s="63"/>
      <c r="I795" s="63"/>
      <c r="J795" s="63"/>
      <c r="K795" s="63"/>
      <c r="L795" s="63"/>
      <c r="M795" s="122"/>
      <c r="N795" s="60"/>
      <c r="O795" s="63"/>
      <c r="P795" s="63"/>
      <c r="Q795" s="63"/>
      <c r="R795" s="63"/>
      <c r="S795" s="63"/>
      <c r="T795" s="63"/>
      <c r="U795" s="63"/>
      <c r="V795" s="63"/>
      <c r="W795" s="63"/>
      <c r="X795" s="63"/>
      <c r="Y795" s="63"/>
      <c r="Z795" s="63"/>
    </row>
    <row r="796" spans="1:26" ht="13.5" customHeight="1" x14ac:dyDescent="0.35">
      <c r="A796" s="60"/>
      <c r="B796" s="60"/>
      <c r="C796" s="63"/>
      <c r="D796" s="63"/>
      <c r="E796" s="63"/>
      <c r="F796" s="63"/>
      <c r="G796" s="63"/>
      <c r="H796" s="63"/>
      <c r="I796" s="63"/>
      <c r="J796" s="63"/>
      <c r="K796" s="63"/>
      <c r="L796" s="63"/>
      <c r="M796" s="122"/>
      <c r="N796" s="60"/>
      <c r="O796" s="63"/>
      <c r="P796" s="63"/>
      <c r="Q796" s="63"/>
      <c r="R796" s="63"/>
      <c r="S796" s="63"/>
      <c r="T796" s="63"/>
      <c r="U796" s="63"/>
      <c r="V796" s="63"/>
      <c r="W796" s="63"/>
      <c r="X796" s="63"/>
      <c r="Y796" s="63"/>
      <c r="Z796" s="63"/>
    </row>
    <row r="797" spans="1:26" ht="13.5" customHeight="1" x14ac:dyDescent="0.35">
      <c r="A797" s="60"/>
      <c r="B797" s="60"/>
      <c r="C797" s="63"/>
      <c r="D797" s="63"/>
      <c r="E797" s="63"/>
      <c r="F797" s="63"/>
      <c r="G797" s="63"/>
      <c r="H797" s="63"/>
      <c r="I797" s="63"/>
      <c r="J797" s="63"/>
      <c r="K797" s="63"/>
      <c r="L797" s="63"/>
      <c r="M797" s="122"/>
      <c r="N797" s="60"/>
      <c r="O797" s="63"/>
      <c r="P797" s="63"/>
      <c r="Q797" s="63"/>
      <c r="R797" s="63"/>
      <c r="S797" s="63"/>
      <c r="T797" s="63"/>
      <c r="U797" s="63"/>
      <c r="V797" s="63"/>
      <c r="W797" s="63"/>
      <c r="X797" s="63"/>
      <c r="Y797" s="63"/>
      <c r="Z797" s="63"/>
    </row>
    <row r="798" spans="1:26" ht="13.5" customHeight="1" x14ac:dyDescent="0.35">
      <c r="A798" s="60"/>
      <c r="B798" s="60"/>
      <c r="C798" s="63"/>
      <c r="D798" s="63"/>
      <c r="E798" s="63"/>
      <c r="F798" s="63"/>
      <c r="G798" s="63"/>
      <c r="H798" s="63"/>
      <c r="I798" s="63"/>
      <c r="J798" s="63"/>
      <c r="K798" s="63"/>
      <c r="L798" s="63"/>
      <c r="M798" s="122"/>
      <c r="N798" s="60"/>
      <c r="O798" s="63"/>
      <c r="P798" s="63"/>
      <c r="Q798" s="63"/>
      <c r="R798" s="63"/>
      <c r="S798" s="63"/>
      <c r="T798" s="63"/>
      <c r="U798" s="63"/>
      <c r="V798" s="63"/>
      <c r="W798" s="63"/>
      <c r="X798" s="63"/>
      <c r="Y798" s="63"/>
      <c r="Z798" s="63"/>
    </row>
    <row r="799" spans="1:26" ht="13.5" customHeight="1" x14ac:dyDescent="0.35">
      <c r="A799" s="60"/>
      <c r="B799" s="60"/>
      <c r="C799" s="63"/>
      <c r="D799" s="63"/>
      <c r="E799" s="63"/>
      <c r="F799" s="63"/>
      <c r="G799" s="63"/>
      <c r="H799" s="63"/>
      <c r="I799" s="63"/>
      <c r="J799" s="63"/>
      <c r="K799" s="63"/>
      <c r="L799" s="63"/>
      <c r="M799" s="122"/>
      <c r="N799" s="60"/>
      <c r="O799" s="63"/>
      <c r="P799" s="63"/>
      <c r="Q799" s="63"/>
      <c r="R799" s="63"/>
      <c r="S799" s="63"/>
      <c r="T799" s="63"/>
      <c r="U799" s="63"/>
      <c r="V799" s="63"/>
      <c r="W799" s="63"/>
      <c r="X799" s="63"/>
      <c r="Y799" s="63"/>
      <c r="Z799" s="63"/>
    </row>
    <row r="800" spans="1:26" ht="13.5" customHeight="1" x14ac:dyDescent="0.35">
      <c r="A800" s="60"/>
      <c r="B800" s="60"/>
      <c r="C800" s="63"/>
      <c r="D800" s="63"/>
      <c r="E800" s="63"/>
      <c r="F800" s="63"/>
      <c r="G800" s="63"/>
      <c r="H800" s="63"/>
      <c r="I800" s="63"/>
      <c r="J800" s="63"/>
      <c r="K800" s="63"/>
      <c r="L800" s="63"/>
      <c r="M800" s="122"/>
      <c r="N800" s="60"/>
      <c r="O800" s="63"/>
      <c r="P800" s="63"/>
      <c r="Q800" s="63"/>
      <c r="R800" s="63"/>
      <c r="S800" s="63"/>
      <c r="T800" s="63"/>
      <c r="U800" s="63"/>
      <c r="V800" s="63"/>
      <c r="W800" s="63"/>
      <c r="X800" s="63"/>
      <c r="Y800" s="63"/>
      <c r="Z800" s="63"/>
    </row>
    <row r="801" spans="1:26" ht="13.5" customHeight="1" x14ac:dyDescent="0.35">
      <c r="A801" s="60"/>
      <c r="B801" s="60"/>
      <c r="C801" s="63"/>
      <c r="D801" s="63"/>
      <c r="E801" s="63"/>
      <c r="F801" s="63"/>
      <c r="G801" s="63"/>
      <c r="H801" s="63"/>
      <c r="I801" s="63"/>
      <c r="J801" s="63"/>
      <c r="K801" s="63"/>
      <c r="L801" s="63"/>
      <c r="M801" s="122"/>
      <c r="N801" s="60"/>
      <c r="O801" s="63"/>
      <c r="P801" s="63"/>
      <c r="Q801" s="63"/>
      <c r="R801" s="63"/>
      <c r="S801" s="63"/>
      <c r="T801" s="63"/>
      <c r="U801" s="63"/>
      <c r="V801" s="63"/>
      <c r="W801" s="63"/>
      <c r="X801" s="63"/>
      <c r="Y801" s="63"/>
      <c r="Z801" s="63"/>
    </row>
    <row r="802" spans="1:26" ht="13.5" customHeight="1" x14ac:dyDescent="0.35">
      <c r="A802" s="60"/>
      <c r="B802" s="60"/>
      <c r="C802" s="63"/>
      <c r="D802" s="63"/>
      <c r="E802" s="63"/>
      <c r="F802" s="63"/>
      <c r="G802" s="63"/>
      <c r="H802" s="63"/>
      <c r="I802" s="63"/>
      <c r="J802" s="63"/>
      <c r="K802" s="63"/>
      <c r="L802" s="63"/>
      <c r="M802" s="122"/>
      <c r="N802" s="60"/>
      <c r="O802" s="63"/>
      <c r="P802" s="63"/>
      <c r="Q802" s="63"/>
      <c r="R802" s="63"/>
      <c r="S802" s="63"/>
      <c r="T802" s="63"/>
      <c r="U802" s="63"/>
      <c r="V802" s="63"/>
      <c r="W802" s="63"/>
      <c r="X802" s="63"/>
      <c r="Y802" s="63"/>
      <c r="Z802" s="63"/>
    </row>
    <row r="803" spans="1:26" ht="13.5" customHeight="1" x14ac:dyDescent="0.35">
      <c r="A803" s="60"/>
      <c r="B803" s="60"/>
      <c r="C803" s="63"/>
      <c r="D803" s="63"/>
      <c r="E803" s="63"/>
      <c r="F803" s="63"/>
      <c r="G803" s="63"/>
      <c r="H803" s="63"/>
      <c r="I803" s="63"/>
      <c r="J803" s="63"/>
      <c r="K803" s="63"/>
      <c r="L803" s="63"/>
      <c r="M803" s="122"/>
      <c r="N803" s="60"/>
      <c r="O803" s="63"/>
      <c r="P803" s="63"/>
      <c r="Q803" s="63"/>
      <c r="R803" s="63"/>
      <c r="S803" s="63"/>
      <c r="T803" s="63"/>
      <c r="U803" s="63"/>
      <c r="V803" s="63"/>
      <c r="W803" s="63"/>
      <c r="X803" s="63"/>
      <c r="Y803" s="63"/>
      <c r="Z803" s="63"/>
    </row>
    <row r="804" spans="1:26" ht="13.5" customHeight="1" x14ac:dyDescent="0.35">
      <c r="A804" s="60"/>
      <c r="B804" s="60"/>
      <c r="C804" s="63"/>
      <c r="D804" s="63"/>
      <c r="E804" s="63"/>
      <c r="F804" s="63"/>
      <c r="G804" s="63"/>
      <c r="H804" s="63"/>
      <c r="I804" s="63"/>
      <c r="J804" s="63"/>
      <c r="K804" s="63"/>
      <c r="L804" s="63"/>
      <c r="M804" s="122"/>
      <c r="N804" s="60"/>
      <c r="O804" s="63"/>
      <c r="P804" s="63"/>
      <c r="Q804" s="63"/>
      <c r="R804" s="63"/>
      <c r="S804" s="63"/>
      <c r="T804" s="63"/>
      <c r="U804" s="63"/>
      <c r="V804" s="63"/>
      <c r="W804" s="63"/>
      <c r="X804" s="63"/>
      <c r="Y804" s="63"/>
      <c r="Z804" s="63"/>
    </row>
    <row r="805" spans="1:26" ht="13.5" customHeight="1" x14ac:dyDescent="0.35">
      <c r="A805" s="60"/>
      <c r="B805" s="60"/>
      <c r="C805" s="63"/>
      <c r="D805" s="63"/>
      <c r="E805" s="63"/>
      <c r="F805" s="63"/>
      <c r="G805" s="63"/>
      <c r="H805" s="63"/>
      <c r="I805" s="63"/>
      <c r="J805" s="63"/>
      <c r="K805" s="63"/>
      <c r="L805" s="63"/>
      <c r="M805" s="122"/>
      <c r="N805" s="60"/>
      <c r="O805" s="63"/>
      <c r="P805" s="63"/>
      <c r="Q805" s="63"/>
      <c r="R805" s="63"/>
      <c r="S805" s="63"/>
      <c r="T805" s="63"/>
      <c r="U805" s="63"/>
      <c r="V805" s="63"/>
      <c r="W805" s="63"/>
      <c r="X805" s="63"/>
      <c r="Y805" s="63"/>
      <c r="Z805" s="63"/>
    </row>
    <row r="806" spans="1:26" ht="13.5" customHeight="1" x14ac:dyDescent="0.35">
      <c r="A806" s="60"/>
      <c r="B806" s="60"/>
      <c r="C806" s="63"/>
      <c r="D806" s="63"/>
      <c r="E806" s="63"/>
      <c r="F806" s="63"/>
      <c r="G806" s="63"/>
      <c r="H806" s="63"/>
      <c r="I806" s="63"/>
      <c r="J806" s="63"/>
      <c r="K806" s="63"/>
      <c r="L806" s="63"/>
      <c r="M806" s="122"/>
      <c r="N806" s="60"/>
      <c r="O806" s="63"/>
      <c r="P806" s="63"/>
      <c r="Q806" s="63"/>
      <c r="R806" s="63"/>
      <c r="S806" s="63"/>
      <c r="T806" s="63"/>
      <c r="U806" s="63"/>
      <c r="V806" s="63"/>
      <c r="W806" s="63"/>
      <c r="X806" s="63"/>
      <c r="Y806" s="63"/>
      <c r="Z806" s="63"/>
    </row>
    <row r="807" spans="1:26" ht="13.5" customHeight="1" x14ac:dyDescent="0.35">
      <c r="A807" s="60"/>
      <c r="B807" s="60"/>
      <c r="C807" s="63"/>
      <c r="D807" s="63"/>
      <c r="E807" s="63"/>
      <c r="F807" s="63"/>
      <c r="G807" s="63"/>
      <c r="H807" s="63"/>
      <c r="I807" s="63"/>
      <c r="J807" s="63"/>
      <c r="K807" s="63"/>
      <c r="L807" s="63"/>
      <c r="M807" s="122"/>
      <c r="N807" s="60"/>
      <c r="O807" s="63"/>
      <c r="P807" s="63"/>
      <c r="Q807" s="63"/>
      <c r="R807" s="63"/>
      <c r="S807" s="63"/>
      <c r="T807" s="63"/>
      <c r="U807" s="63"/>
      <c r="V807" s="63"/>
      <c r="W807" s="63"/>
      <c r="X807" s="63"/>
      <c r="Y807" s="63"/>
      <c r="Z807" s="63"/>
    </row>
    <row r="808" spans="1:26" ht="13.5" customHeight="1" x14ac:dyDescent="0.35">
      <c r="A808" s="60"/>
      <c r="B808" s="60"/>
      <c r="C808" s="63"/>
      <c r="D808" s="63"/>
      <c r="E808" s="63"/>
      <c r="F808" s="63"/>
      <c r="G808" s="63"/>
      <c r="H808" s="63"/>
      <c r="I808" s="63"/>
      <c r="J808" s="63"/>
      <c r="K808" s="63"/>
      <c r="L808" s="63"/>
      <c r="M808" s="122"/>
      <c r="N808" s="60"/>
      <c r="O808" s="63"/>
      <c r="P808" s="63"/>
      <c r="Q808" s="63"/>
      <c r="R808" s="63"/>
      <c r="S808" s="63"/>
      <c r="T808" s="63"/>
      <c r="U808" s="63"/>
      <c r="V808" s="63"/>
      <c r="W808" s="63"/>
      <c r="X808" s="63"/>
      <c r="Y808" s="63"/>
      <c r="Z808" s="63"/>
    </row>
    <row r="809" spans="1:26" ht="13.5" customHeight="1" x14ac:dyDescent="0.35">
      <c r="A809" s="60"/>
      <c r="B809" s="60"/>
      <c r="C809" s="63"/>
      <c r="D809" s="63"/>
      <c r="E809" s="63"/>
      <c r="F809" s="63"/>
      <c r="G809" s="63"/>
      <c r="H809" s="63"/>
      <c r="I809" s="63"/>
      <c r="J809" s="63"/>
      <c r="K809" s="63"/>
      <c r="L809" s="63"/>
      <c r="M809" s="122"/>
      <c r="N809" s="60"/>
      <c r="O809" s="63"/>
      <c r="P809" s="63"/>
      <c r="Q809" s="63"/>
      <c r="R809" s="63"/>
      <c r="S809" s="63"/>
      <c r="T809" s="63"/>
      <c r="U809" s="63"/>
      <c r="V809" s="63"/>
      <c r="W809" s="63"/>
      <c r="X809" s="63"/>
      <c r="Y809" s="63"/>
      <c r="Z809" s="63"/>
    </row>
    <row r="810" spans="1:26" ht="13.5" customHeight="1" x14ac:dyDescent="0.35">
      <c r="A810" s="60"/>
      <c r="B810" s="60"/>
      <c r="C810" s="63"/>
      <c r="D810" s="63"/>
      <c r="E810" s="63"/>
      <c r="F810" s="63"/>
      <c r="G810" s="63"/>
      <c r="H810" s="63"/>
      <c r="I810" s="63"/>
      <c r="J810" s="63"/>
      <c r="K810" s="63"/>
      <c r="L810" s="63"/>
      <c r="M810" s="122"/>
      <c r="N810" s="60"/>
      <c r="O810" s="63"/>
      <c r="P810" s="63"/>
      <c r="Q810" s="63"/>
      <c r="R810" s="63"/>
      <c r="S810" s="63"/>
      <c r="T810" s="63"/>
      <c r="U810" s="63"/>
      <c r="V810" s="63"/>
      <c r="W810" s="63"/>
      <c r="X810" s="63"/>
      <c r="Y810" s="63"/>
      <c r="Z810" s="63"/>
    </row>
    <row r="811" spans="1:26" ht="13.5" customHeight="1" x14ac:dyDescent="0.35">
      <c r="A811" s="60"/>
      <c r="B811" s="60"/>
      <c r="C811" s="63"/>
      <c r="D811" s="63"/>
      <c r="E811" s="63"/>
      <c r="F811" s="63"/>
      <c r="G811" s="63"/>
      <c r="H811" s="63"/>
      <c r="I811" s="63"/>
      <c r="J811" s="63"/>
      <c r="K811" s="63"/>
      <c r="L811" s="63"/>
      <c r="M811" s="122"/>
      <c r="N811" s="60"/>
      <c r="O811" s="63"/>
      <c r="P811" s="63"/>
      <c r="Q811" s="63"/>
      <c r="R811" s="63"/>
      <c r="S811" s="63"/>
      <c r="T811" s="63"/>
      <c r="U811" s="63"/>
      <c r="V811" s="63"/>
      <c r="W811" s="63"/>
      <c r="X811" s="63"/>
      <c r="Y811" s="63"/>
      <c r="Z811" s="63"/>
    </row>
    <row r="812" spans="1:26" ht="13.5" customHeight="1" x14ac:dyDescent="0.35">
      <c r="A812" s="60"/>
      <c r="B812" s="60"/>
      <c r="C812" s="63"/>
      <c r="D812" s="63"/>
      <c r="E812" s="63"/>
      <c r="F812" s="63"/>
      <c r="G812" s="63"/>
      <c r="H812" s="63"/>
      <c r="I812" s="63"/>
      <c r="J812" s="63"/>
      <c r="K812" s="63"/>
      <c r="L812" s="63"/>
      <c r="M812" s="122"/>
      <c r="N812" s="60"/>
      <c r="O812" s="63"/>
      <c r="P812" s="63"/>
      <c r="Q812" s="63"/>
      <c r="R812" s="63"/>
      <c r="S812" s="63"/>
      <c r="T812" s="63"/>
      <c r="U812" s="63"/>
      <c r="V812" s="63"/>
      <c r="W812" s="63"/>
      <c r="X812" s="63"/>
      <c r="Y812" s="63"/>
      <c r="Z812" s="63"/>
    </row>
    <row r="813" spans="1:26" ht="13.5" customHeight="1" x14ac:dyDescent="0.35">
      <c r="A813" s="60"/>
      <c r="B813" s="60"/>
      <c r="C813" s="63"/>
      <c r="D813" s="63"/>
      <c r="E813" s="63"/>
      <c r="F813" s="63"/>
      <c r="G813" s="63"/>
      <c r="H813" s="63"/>
      <c r="I813" s="63"/>
      <c r="J813" s="63"/>
      <c r="K813" s="63"/>
      <c r="L813" s="63"/>
      <c r="M813" s="122"/>
      <c r="N813" s="60"/>
      <c r="O813" s="63"/>
      <c r="P813" s="63"/>
      <c r="Q813" s="63"/>
      <c r="R813" s="63"/>
      <c r="S813" s="63"/>
      <c r="T813" s="63"/>
      <c r="U813" s="63"/>
      <c r="V813" s="63"/>
      <c r="W813" s="63"/>
      <c r="X813" s="63"/>
      <c r="Y813" s="63"/>
      <c r="Z813" s="63"/>
    </row>
    <row r="814" spans="1:26" ht="13.5" customHeight="1" x14ac:dyDescent="0.35">
      <c r="A814" s="60"/>
      <c r="B814" s="60"/>
      <c r="C814" s="63"/>
      <c r="D814" s="63"/>
      <c r="E814" s="63"/>
      <c r="F814" s="63"/>
      <c r="G814" s="63"/>
      <c r="H814" s="63"/>
      <c r="I814" s="63"/>
      <c r="J814" s="63"/>
      <c r="K814" s="63"/>
      <c r="L814" s="63"/>
      <c r="M814" s="122"/>
      <c r="N814" s="60"/>
      <c r="O814" s="63"/>
      <c r="P814" s="63"/>
      <c r="Q814" s="63"/>
      <c r="R814" s="63"/>
      <c r="S814" s="63"/>
      <c r="T814" s="63"/>
      <c r="U814" s="63"/>
      <c r="V814" s="63"/>
      <c r="W814" s="63"/>
      <c r="X814" s="63"/>
      <c r="Y814" s="63"/>
      <c r="Z814" s="63"/>
    </row>
    <row r="815" spans="1:26" ht="13.5" customHeight="1" x14ac:dyDescent="0.35">
      <c r="A815" s="60"/>
      <c r="B815" s="60"/>
      <c r="C815" s="63"/>
      <c r="D815" s="63"/>
      <c r="E815" s="63"/>
      <c r="F815" s="63"/>
      <c r="G815" s="63"/>
      <c r="H815" s="63"/>
      <c r="I815" s="63"/>
      <c r="J815" s="63"/>
      <c r="K815" s="63"/>
      <c r="L815" s="63"/>
      <c r="M815" s="122"/>
      <c r="N815" s="60"/>
      <c r="O815" s="63"/>
      <c r="P815" s="63"/>
      <c r="Q815" s="63"/>
      <c r="R815" s="63"/>
      <c r="S815" s="63"/>
      <c r="T815" s="63"/>
      <c r="U815" s="63"/>
      <c r="V815" s="63"/>
      <c r="W815" s="63"/>
      <c r="X815" s="63"/>
      <c r="Y815" s="63"/>
      <c r="Z815" s="63"/>
    </row>
    <row r="816" spans="1:26" ht="13.5" customHeight="1" x14ac:dyDescent="0.35">
      <c r="A816" s="60"/>
      <c r="B816" s="60"/>
      <c r="C816" s="63"/>
      <c r="D816" s="63"/>
      <c r="E816" s="63"/>
      <c r="F816" s="63"/>
      <c r="G816" s="63"/>
      <c r="H816" s="63"/>
      <c r="I816" s="63"/>
      <c r="J816" s="63"/>
      <c r="K816" s="63"/>
      <c r="L816" s="63"/>
      <c r="M816" s="122"/>
      <c r="N816" s="60"/>
      <c r="O816" s="63"/>
      <c r="P816" s="63"/>
      <c r="Q816" s="63"/>
      <c r="R816" s="63"/>
      <c r="S816" s="63"/>
      <c r="T816" s="63"/>
      <c r="U816" s="63"/>
      <c r="V816" s="63"/>
      <c r="W816" s="63"/>
      <c r="X816" s="63"/>
      <c r="Y816" s="63"/>
      <c r="Z816" s="63"/>
    </row>
    <row r="817" spans="1:26" ht="13.5" customHeight="1" x14ac:dyDescent="0.35">
      <c r="A817" s="60"/>
      <c r="B817" s="60"/>
      <c r="C817" s="63"/>
      <c r="D817" s="63"/>
      <c r="E817" s="63"/>
      <c r="F817" s="63"/>
      <c r="G817" s="63"/>
      <c r="H817" s="63"/>
      <c r="I817" s="63"/>
      <c r="J817" s="63"/>
      <c r="K817" s="63"/>
      <c r="L817" s="63"/>
      <c r="M817" s="122"/>
      <c r="N817" s="60"/>
      <c r="O817" s="63"/>
      <c r="P817" s="63"/>
      <c r="Q817" s="63"/>
      <c r="R817" s="63"/>
      <c r="S817" s="63"/>
      <c r="T817" s="63"/>
      <c r="U817" s="63"/>
      <c r="V817" s="63"/>
      <c r="W817" s="63"/>
      <c r="X817" s="63"/>
      <c r="Y817" s="63"/>
      <c r="Z817" s="63"/>
    </row>
    <row r="818" spans="1:26" ht="13.5" customHeight="1" x14ac:dyDescent="0.35">
      <c r="A818" s="60"/>
      <c r="B818" s="60"/>
      <c r="C818" s="63"/>
      <c r="D818" s="63"/>
      <c r="E818" s="63"/>
      <c r="F818" s="63"/>
      <c r="G818" s="63"/>
      <c r="H818" s="63"/>
      <c r="I818" s="63"/>
      <c r="J818" s="63"/>
      <c r="K818" s="63"/>
      <c r="L818" s="63"/>
      <c r="M818" s="122"/>
      <c r="N818" s="60"/>
      <c r="O818" s="63"/>
      <c r="P818" s="63"/>
      <c r="Q818" s="63"/>
      <c r="R818" s="63"/>
      <c r="S818" s="63"/>
      <c r="T818" s="63"/>
      <c r="U818" s="63"/>
      <c r="V818" s="63"/>
      <c r="W818" s="63"/>
      <c r="X818" s="63"/>
      <c r="Y818" s="63"/>
      <c r="Z818" s="63"/>
    </row>
    <row r="819" spans="1:26" ht="13.5" customHeight="1" x14ac:dyDescent="0.35">
      <c r="A819" s="60"/>
      <c r="B819" s="60"/>
      <c r="C819" s="63"/>
      <c r="D819" s="63"/>
      <c r="E819" s="63"/>
      <c r="F819" s="63"/>
      <c r="G819" s="63"/>
      <c r="H819" s="63"/>
      <c r="I819" s="63"/>
      <c r="J819" s="63"/>
      <c r="K819" s="63"/>
      <c r="L819" s="63"/>
      <c r="M819" s="122"/>
      <c r="N819" s="60"/>
      <c r="O819" s="63"/>
      <c r="P819" s="63"/>
      <c r="Q819" s="63"/>
      <c r="R819" s="63"/>
      <c r="S819" s="63"/>
      <c r="T819" s="63"/>
      <c r="U819" s="63"/>
      <c r="V819" s="63"/>
      <c r="W819" s="63"/>
      <c r="X819" s="63"/>
      <c r="Y819" s="63"/>
      <c r="Z819" s="63"/>
    </row>
    <row r="820" spans="1:26" ht="13.5" customHeight="1" x14ac:dyDescent="0.35">
      <c r="A820" s="60"/>
      <c r="B820" s="60"/>
      <c r="C820" s="63"/>
      <c r="D820" s="63"/>
      <c r="E820" s="63"/>
      <c r="F820" s="63"/>
      <c r="G820" s="63"/>
      <c r="H820" s="63"/>
      <c r="I820" s="63"/>
      <c r="J820" s="63"/>
      <c r="K820" s="63"/>
      <c r="L820" s="63"/>
      <c r="M820" s="122"/>
      <c r="N820" s="60"/>
      <c r="O820" s="63"/>
      <c r="P820" s="63"/>
      <c r="Q820" s="63"/>
      <c r="R820" s="63"/>
      <c r="S820" s="63"/>
      <c r="T820" s="63"/>
      <c r="U820" s="63"/>
      <c r="V820" s="63"/>
      <c r="W820" s="63"/>
      <c r="X820" s="63"/>
      <c r="Y820" s="63"/>
      <c r="Z820" s="63"/>
    </row>
    <row r="821" spans="1:26" ht="13.5" customHeight="1" x14ac:dyDescent="0.35">
      <c r="A821" s="60"/>
      <c r="B821" s="60"/>
      <c r="C821" s="63"/>
      <c r="D821" s="63"/>
      <c r="E821" s="63"/>
      <c r="F821" s="63"/>
      <c r="G821" s="63"/>
      <c r="H821" s="63"/>
      <c r="I821" s="63"/>
      <c r="J821" s="63"/>
      <c r="K821" s="63"/>
      <c r="L821" s="63"/>
      <c r="M821" s="122"/>
      <c r="N821" s="60"/>
      <c r="O821" s="63"/>
      <c r="P821" s="63"/>
      <c r="Q821" s="63"/>
      <c r="R821" s="63"/>
      <c r="S821" s="63"/>
      <c r="T821" s="63"/>
      <c r="U821" s="63"/>
      <c r="V821" s="63"/>
      <c r="W821" s="63"/>
      <c r="X821" s="63"/>
      <c r="Y821" s="63"/>
      <c r="Z821" s="63"/>
    </row>
    <row r="822" spans="1:26" ht="13.5" customHeight="1" x14ac:dyDescent="0.35">
      <c r="A822" s="60"/>
      <c r="B822" s="60"/>
      <c r="C822" s="63"/>
      <c r="D822" s="63"/>
      <c r="E822" s="63"/>
      <c r="F822" s="63"/>
      <c r="G822" s="63"/>
      <c r="H822" s="63"/>
      <c r="I822" s="63"/>
      <c r="J822" s="63"/>
      <c r="K822" s="63"/>
      <c r="L822" s="63"/>
      <c r="M822" s="122"/>
      <c r="N822" s="60"/>
      <c r="O822" s="63"/>
      <c r="P822" s="63"/>
      <c r="Q822" s="63"/>
      <c r="R822" s="63"/>
      <c r="S822" s="63"/>
      <c r="T822" s="63"/>
      <c r="U822" s="63"/>
      <c r="V822" s="63"/>
      <c r="W822" s="63"/>
      <c r="X822" s="63"/>
      <c r="Y822" s="63"/>
      <c r="Z822" s="63"/>
    </row>
    <row r="823" spans="1:26" ht="13.5" customHeight="1" x14ac:dyDescent="0.35">
      <c r="A823" s="60"/>
      <c r="B823" s="60"/>
      <c r="C823" s="63"/>
      <c r="D823" s="63"/>
      <c r="E823" s="63"/>
      <c r="F823" s="63"/>
      <c r="G823" s="63"/>
      <c r="H823" s="63"/>
      <c r="I823" s="63"/>
      <c r="J823" s="63"/>
      <c r="K823" s="63"/>
      <c r="L823" s="63"/>
      <c r="M823" s="122"/>
      <c r="N823" s="60"/>
      <c r="O823" s="63"/>
      <c r="P823" s="63"/>
      <c r="Q823" s="63"/>
      <c r="R823" s="63"/>
      <c r="S823" s="63"/>
      <c r="T823" s="63"/>
      <c r="U823" s="63"/>
      <c r="V823" s="63"/>
      <c r="W823" s="63"/>
      <c r="X823" s="63"/>
      <c r="Y823" s="63"/>
      <c r="Z823" s="63"/>
    </row>
    <row r="824" spans="1:26" ht="13.5" customHeight="1" x14ac:dyDescent="0.35">
      <c r="A824" s="60"/>
      <c r="B824" s="60"/>
      <c r="C824" s="63"/>
      <c r="D824" s="63"/>
      <c r="E824" s="63"/>
      <c r="F824" s="63"/>
      <c r="G824" s="63"/>
      <c r="H824" s="63"/>
      <c r="I824" s="63"/>
      <c r="J824" s="63"/>
      <c r="K824" s="63"/>
      <c r="L824" s="63"/>
      <c r="M824" s="122"/>
      <c r="N824" s="60"/>
      <c r="O824" s="63"/>
      <c r="P824" s="63"/>
      <c r="Q824" s="63"/>
      <c r="R824" s="63"/>
      <c r="S824" s="63"/>
      <c r="T824" s="63"/>
      <c r="U824" s="63"/>
      <c r="V824" s="63"/>
      <c r="W824" s="63"/>
      <c r="X824" s="63"/>
      <c r="Y824" s="63"/>
      <c r="Z824" s="63"/>
    </row>
    <row r="825" spans="1:26" ht="13.5" customHeight="1" x14ac:dyDescent="0.35">
      <c r="A825" s="60"/>
      <c r="B825" s="60"/>
      <c r="C825" s="63"/>
      <c r="D825" s="63"/>
      <c r="E825" s="63"/>
      <c r="F825" s="63"/>
      <c r="G825" s="63"/>
      <c r="H825" s="63"/>
      <c r="I825" s="63"/>
      <c r="J825" s="63"/>
      <c r="K825" s="63"/>
      <c r="L825" s="63"/>
      <c r="M825" s="122"/>
      <c r="N825" s="60"/>
      <c r="O825" s="63"/>
      <c r="P825" s="63"/>
      <c r="Q825" s="63"/>
      <c r="R825" s="63"/>
      <c r="S825" s="63"/>
      <c r="T825" s="63"/>
      <c r="U825" s="63"/>
      <c r="V825" s="63"/>
      <c r="W825" s="63"/>
      <c r="X825" s="63"/>
      <c r="Y825" s="63"/>
      <c r="Z825" s="63"/>
    </row>
    <row r="826" spans="1:26" ht="13.5" customHeight="1" x14ac:dyDescent="0.35">
      <c r="A826" s="60"/>
      <c r="B826" s="60"/>
      <c r="C826" s="63"/>
      <c r="D826" s="63"/>
      <c r="E826" s="63"/>
      <c r="F826" s="63"/>
      <c r="G826" s="63"/>
      <c r="H826" s="63"/>
      <c r="I826" s="63"/>
      <c r="J826" s="63"/>
      <c r="K826" s="63"/>
      <c r="L826" s="63"/>
      <c r="M826" s="122"/>
      <c r="N826" s="60"/>
      <c r="O826" s="63"/>
      <c r="P826" s="63"/>
      <c r="Q826" s="63"/>
      <c r="R826" s="63"/>
      <c r="S826" s="63"/>
      <c r="T826" s="63"/>
      <c r="U826" s="63"/>
      <c r="V826" s="63"/>
      <c r="W826" s="63"/>
      <c r="X826" s="63"/>
      <c r="Y826" s="63"/>
      <c r="Z826" s="63"/>
    </row>
    <row r="827" spans="1:26" ht="13.5" customHeight="1" x14ac:dyDescent="0.35">
      <c r="A827" s="60"/>
      <c r="B827" s="60"/>
      <c r="C827" s="63"/>
      <c r="D827" s="63"/>
      <c r="E827" s="63"/>
      <c r="F827" s="63"/>
      <c r="G827" s="63"/>
      <c r="H827" s="63"/>
      <c r="I827" s="63"/>
      <c r="J827" s="63"/>
      <c r="K827" s="63"/>
      <c r="L827" s="63"/>
      <c r="M827" s="122"/>
      <c r="N827" s="60"/>
      <c r="O827" s="63"/>
      <c r="P827" s="63"/>
      <c r="Q827" s="63"/>
      <c r="R827" s="63"/>
      <c r="S827" s="63"/>
      <c r="T827" s="63"/>
      <c r="U827" s="63"/>
      <c r="V827" s="63"/>
      <c r="W827" s="63"/>
      <c r="X827" s="63"/>
      <c r="Y827" s="63"/>
      <c r="Z827" s="63"/>
    </row>
    <row r="828" spans="1:26" ht="13.5" customHeight="1" x14ac:dyDescent="0.35">
      <c r="A828" s="60"/>
      <c r="B828" s="60"/>
      <c r="C828" s="63"/>
      <c r="D828" s="63"/>
      <c r="E828" s="63"/>
      <c r="F828" s="63"/>
      <c r="G828" s="63"/>
      <c r="H828" s="63"/>
      <c r="I828" s="63"/>
      <c r="J828" s="63"/>
      <c r="K828" s="63"/>
      <c r="L828" s="63"/>
      <c r="M828" s="122"/>
      <c r="N828" s="60"/>
      <c r="O828" s="63"/>
      <c r="P828" s="63"/>
      <c r="Q828" s="63"/>
      <c r="R828" s="63"/>
      <c r="S828" s="63"/>
      <c r="T828" s="63"/>
      <c r="U828" s="63"/>
      <c r="V828" s="63"/>
      <c r="W828" s="63"/>
      <c r="X828" s="63"/>
      <c r="Y828" s="63"/>
      <c r="Z828" s="63"/>
    </row>
    <row r="829" spans="1:26" ht="13.5" customHeight="1" x14ac:dyDescent="0.35">
      <c r="A829" s="60"/>
      <c r="B829" s="60"/>
      <c r="C829" s="63"/>
      <c r="D829" s="63"/>
      <c r="E829" s="63"/>
      <c r="F829" s="63"/>
      <c r="G829" s="63"/>
      <c r="H829" s="63"/>
      <c r="I829" s="63"/>
      <c r="J829" s="63"/>
      <c r="K829" s="63"/>
      <c r="L829" s="63"/>
      <c r="M829" s="122"/>
      <c r="N829" s="60"/>
      <c r="O829" s="63"/>
      <c r="P829" s="63"/>
      <c r="Q829" s="63"/>
      <c r="R829" s="63"/>
      <c r="S829" s="63"/>
      <c r="T829" s="63"/>
      <c r="U829" s="63"/>
      <c r="V829" s="63"/>
      <c r="W829" s="63"/>
      <c r="X829" s="63"/>
      <c r="Y829" s="63"/>
      <c r="Z829" s="63"/>
    </row>
    <row r="830" spans="1:26" ht="13.5" customHeight="1" x14ac:dyDescent="0.35">
      <c r="A830" s="60"/>
      <c r="B830" s="60"/>
      <c r="C830" s="63"/>
      <c r="D830" s="63"/>
      <c r="E830" s="63"/>
      <c r="F830" s="63"/>
      <c r="G830" s="63"/>
      <c r="H830" s="63"/>
      <c r="I830" s="63"/>
      <c r="J830" s="63"/>
      <c r="K830" s="63"/>
      <c r="L830" s="63"/>
      <c r="M830" s="122"/>
      <c r="N830" s="60"/>
      <c r="O830" s="63"/>
      <c r="P830" s="63"/>
      <c r="Q830" s="63"/>
      <c r="R830" s="63"/>
      <c r="S830" s="63"/>
      <c r="T830" s="63"/>
      <c r="U830" s="63"/>
      <c r="V830" s="63"/>
      <c r="W830" s="63"/>
      <c r="X830" s="63"/>
      <c r="Y830" s="63"/>
      <c r="Z830" s="63"/>
    </row>
    <row r="831" spans="1:26" ht="13.5" customHeight="1" x14ac:dyDescent="0.35">
      <c r="A831" s="60"/>
      <c r="B831" s="60"/>
      <c r="C831" s="63"/>
      <c r="D831" s="63"/>
      <c r="E831" s="63"/>
      <c r="F831" s="63"/>
      <c r="G831" s="63"/>
      <c r="H831" s="63"/>
      <c r="I831" s="63"/>
      <c r="J831" s="63"/>
      <c r="K831" s="63"/>
      <c r="L831" s="63"/>
      <c r="M831" s="122"/>
      <c r="N831" s="60"/>
      <c r="O831" s="63"/>
      <c r="P831" s="63"/>
      <c r="Q831" s="63"/>
      <c r="R831" s="63"/>
      <c r="S831" s="63"/>
      <c r="T831" s="63"/>
      <c r="U831" s="63"/>
      <c r="V831" s="63"/>
      <c r="W831" s="63"/>
      <c r="X831" s="63"/>
      <c r="Y831" s="63"/>
      <c r="Z831" s="63"/>
    </row>
    <row r="832" spans="1:26" ht="13.5" customHeight="1" x14ac:dyDescent="0.35">
      <c r="A832" s="60"/>
      <c r="B832" s="60"/>
      <c r="C832" s="63"/>
      <c r="D832" s="63"/>
      <c r="E832" s="63"/>
      <c r="F832" s="63"/>
      <c r="G832" s="63"/>
      <c r="H832" s="63"/>
      <c r="I832" s="63"/>
      <c r="J832" s="63"/>
      <c r="K832" s="63"/>
      <c r="L832" s="63"/>
      <c r="M832" s="122"/>
      <c r="N832" s="60"/>
      <c r="O832" s="63"/>
      <c r="P832" s="63"/>
      <c r="Q832" s="63"/>
      <c r="R832" s="63"/>
      <c r="S832" s="63"/>
      <c r="T832" s="63"/>
      <c r="U832" s="63"/>
      <c r="V832" s="63"/>
      <c r="W832" s="63"/>
      <c r="X832" s="63"/>
      <c r="Y832" s="63"/>
      <c r="Z832" s="63"/>
    </row>
    <row r="833" spans="1:26" ht="13.5" customHeight="1" x14ac:dyDescent="0.35">
      <c r="A833" s="60"/>
      <c r="B833" s="60"/>
      <c r="C833" s="63"/>
      <c r="D833" s="63"/>
      <c r="E833" s="63"/>
      <c r="F833" s="63"/>
      <c r="G833" s="63"/>
      <c r="H833" s="63"/>
      <c r="I833" s="63"/>
      <c r="J833" s="63"/>
      <c r="K833" s="63"/>
      <c r="L833" s="63"/>
      <c r="M833" s="122"/>
      <c r="N833" s="60"/>
      <c r="O833" s="63"/>
      <c r="P833" s="63"/>
      <c r="Q833" s="63"/>
      <c r="R833" s="63"/>
      <c r="S833" s="63"/>
      <c r="T833" s="63"/>
      <c r="U833" s="63"/>
      <c r="V833" s="63"/>
      <c r="W833" s="63"/>
      <c r="X833" s="63"/>
      <c r="Y833" s="63"/>
      <c r="Z833" s="63"/>
    </row>
    <row r="834" spans="1:26" ht="13.5" customHeight="1" x14ac:dyDescent="0.35">
      <c r="A834" s="60"/>
      <c r="B834" s="60"/>
      <c r="C834" s="63"/>
      <c r="D834" s="63"/>
      <c r="E834" s="63"/>
      <c r="F834" s="63"/>
      <c r="G834" s="63"/>
      <c r="H834" s="63"/>
      <c r="I834" s="63"/>
      <c r="J834" s="63"/>
      <c r="K834" s="63"/>
      <c r="L834" s="63"/>
      <c r="M834" s="122"/>
      <c r="N834" s="60"/>
      <c r="O834" s="63"/>
      <c r="P834" s="63"/>
      <c r="Q834" s="63"/>
      <c r="R834" s="63"/>
      <c r="S834" s="63"/>
      <c r="T834" s="63"/>
      <c r="U834" s="63"/>
      <c r="V834" s="63"/>
      <c r="W834" s="63"/>
      <c r="X834" s="63"/>
      <c r="Y834" s="63"/>
      <c r="Z834" s="63"/>
    </row>
    <row r="835" spans="1:26" ht="13.5" customHeight="1" x14ac:dyDescent="0.35">
      <c r="A835" s="60"/>
      <c r="B835" s="60"/>
      <c r="C835" s="63"/>
      <c r="D835" s="63"/>
      <c r="E835" s="63"/>
      <c r="F835" s="63"/>
      <c r="G835" s="63"/>
      <c r="H835" s="63"/>
      <c r="I835" s="63"/>
      <c r="J835" s="63"/>
      <c r="K835" s="63"/>
      <c r="L835" s="63"/>
      <c r="M835" s="122"/>
      <c r="N835" s="60"/>
      <c r="O835" s="63"/>
      <c r="P835" s="63"/>
      <c r="Q835" s="63"/>
      <c r="R835" s="63"/>
      <c r="S835" s="63"/>
      <c r="T835" s="63"/>
      <c r="U835" s="63"/>
      <c r="V835" s="63"/>
      <c r="W835" s="63"/>
      <c r="X835" s="63"/>
      <c r="Y835" s="63"/>
      <c r="Z835" s="63"/>
    </row>
    <row r="836" spans="1:26" ht="13.5" customHeight="1" x14ac:dyDescent="0.35">
      <c r="A836" s="60"/>
      <c r="B836" s="60"/>
      <c r="C836" s="63"/>
      <c r="D836" s="63"/>
      <c r="E836" s="63"/>
      <c r="F836" s="63"/>
      <c r="G836" s="63"/>
      <c r="H836" s="63"/>
      <c r="I836" s="63"/>
      <c r="J836" s="63"/>
      <c r="K836" s="63"/>
      <c r="L836" s="63"/>
      <c r="M836" s="122"/>
      <c r="N836" s="60"/>
      <c r="O836" s="63"/>
      <c r="P836" s="63"/>
      <c r="Q836" s="63"/>
      <c r="R836" s="63"/>
      <c r="S836" s="63"/>
      <c r="T836" s="63"/>
      <c r="U836" s="63"/>
      <c r="V836" s="63"/>
      <c r="W836" s="63"/>
      <c r="X836" s="63"/>
      <c r="Y836" s="63"/>
      <c r="Z836" s="63"/>
    </row>
    <row r="837" spans="1:26" ht="13.5" customHeight="1" x14ac:dyDescent="0.35">
      <c r="A837" s="60"/>
      <c r="B837" s="60"/>
      <c r="C837" s="63"/>
      <c r="D837" s="63"/>
      <c r="E837" s="63"/>
      <c r="F837" s="63"/>
      <c r="G837" s="63"/>
      <c r="H837" s="63"/>
      <c r="I837" s="63"/>
      <c r="J837" s="63"/>
      <c r="K837" s="63"/>
      <c r="L837" s="63"/>
      <c r="M837" s="122"/>
      <c r="N837" s="60"/>
      <c r="O837" s="63"/>
      <c r="P837" s="63"/>
      <c r="Q837" s="63"/>
      <c r="R837" s="63"/>
      <c r="S837" s="63"/>
      <c r="T837" s="63"/>
      <c r="U837" s="63"/>
      <c r="V837" s="63"/>
      <c r="W837" s="63"/>
      <c r="X837" s="63"/>
      <c r="Y837" s="63"/>
      <c r="Z837" s="63"/>
    </row>
    <row r="838" spans="1:26" ht="13.5" customHeight="1" x14ac:dyDescent="0.35">
      <c r="A838" s="60"/>
      <c r="B838" s="60"/>
      <c r="C838" s="63"/>
      <c r="D838" s="63"/>
      <c r="E838" s="63"/>
      <c r="F838" s="63"/>
      <c r="G838" s="63"/>
      <c r="H838" s="63"/>
      <c r="I838" s="63"/>
      <c r="J838" s="63"/>
      <c r="K838" s="63"/>
      <c r="L838" s="63"/>
      <c r="M838" s="122"/>
      <c r="N838" s="60"/>
      <c r="O838" s="63"/>
      <c r="P838" s="63"/>
      <c r="Q838" s="63"/>
      <c r="R838" s="63"/>
      <c r="S838" s="63"/>
      <c r="T838" s="63"/>
      <c r="U838" s="63"/>
      <c r="V838" s="63"/>
      <c r="W838" s="63"/>
      <c r="X838" s="63"/>
      <c r="Y838" s="63"/>
      <c r="Z838" s="63"/>
    </row>
    <row r="839" spans="1:26" ht="13.5" customHeight="1" x14ac:dyDescent="0.35">
      <c r="A839" s="60"/>
      <c r="B839" s="60"/>
      <c r="C839" s="63"/>
      <c r="D839" s="63"/>
      <c r="E839" s="63"/>
      <c r="F839" s="63"/>
      <c r="G839" s="63"/>
      <c r="H839" s="63"/>
      <c r="I839" s="63"/>
      <c r="J839" s="63"/>
      <c r="K839" s="63"/>
      <c r="L839" s="63"/>
      <c r="M839" s="122"/>
      <c r="N839" s="60"/>
      <c r="O839" s="63"/>
      <c r="P839" s="63"/>
      <c r="Q839" s="63"/>
      <c r="R839" s="63"/>
      <c r="S839" s="63"/>
      <c r="T839" s="63"/>
      <c r="U839" s="63"/>
      <c r="V839" s="63"/>
      <c r="W839" s="63"/>
      <c r="X839" s="63"/>
      <c r="Y839" s="63"/>
      <c r="Z839" s="63"/>
    </row>
    <row r="840" spans="1:26" ht="13.5" customHeight="1" x14ac:dyDescent="0.35">
      <c r="A840" s="60"/>
      <c r="B840" s="60"/>
      <c r="C840" s="63"/>
      <c r="D840" s="63"/>
      <c r="E840" s="63"/>
      <c r="F840" s="63"/>
      <c r="G840" s="63"/>
      <c r="H840" s="63"/>
      <c r="I840" s="63"/>
      <c r="J840" s="63"/>
      <c r="K840" s="63"/>
      <c r="L840" s="63"/>
      <c r="M840" s="122"/>
      <c r="N840" s="60"/>
      <c r="O840" s="63"/>
      <c r="P840" s="63"/>
      <c r="Q840" s="63"/>
      <c r="R840" s="63"/>
      <c r="S840" s="63"/>
      <c r="T840" s="63"/>
      <c r="U840" s="63"/>
      <c r="V840" s="63"/>
      <c r="W840" s="63"/>
      <c r="X840" s="63"/>
      <c r="Y840" s="63"/>
      <c r="Z840" s="63"/>
    </row>
    <row r="841" spans="1:26" ht="13.5" customHeight="1" x14ac:dyDescent="0.35">
      <c r="A841" s="60"/>
      <c r="B841" s="60"/>
      <c r="C841" s="63"/>
      <c r="D841" s="63"/>
      <c r="E841" s="63"/>
      <c r="F841" s="63"/>
      <c r="G841" s="63"/>
      <c r="H841" s="63"/>
      <c r="I841" s="63"/>
      <c r="J841" s="63"/>
      <c r="K841" s="63"/>
      <c r="L841" s="63"/>
      <c r="M841" s="122"/>
      <c r="N841" s="60"/>
      <c r="O841" s="63"/>
      <c r="P841" s="63"/>
      <c r="Q841" s="63"/>
      <c r="R841" s="63"/>
      <c r="S841" s="63"/>
      <c r="T841" s="63"/>
      <c r="U841" s="63"/>
      <c r="V841" s="63"/>
      <c r="W841" s="63"/>
      <c r="X841" s="63"/>
      <c r="Y841" s="63"/>
      <c r="Z841" s="63"/>
    </row>
    <row r="842" spans="1:26" ht="13.5" customHeight="1" x14ac:dyDescent="0.35">
      <c r="A842" s="60"/>
      <c r="B842" s="60"/>
      <c r="C842" s="63"/>
      <c r="D842" s="63"/>
      <c r="E842" s="63"/>
      <c r="F842" s="63"/>
      <c r="G842" s="63"/>
      <c r="H842" s="63"/>
      <c r="I842" s="63"/>
      <c r="J842" s="63"/>
      <c r="K842" s="63"/>
      <c r="L842" s="63"/>
      <c r="M842" s="122"/>
      <c r="N842" s="60"/>
      <c r="O842" s="63"/>
      <c r="P842" s="63"/>
      <c r="Q842" s="63"/>
      <c r="R842" s="63"/>
      <c r="S842" s="63"/>
      <c r="T842" s="63"/>
      <c r="U842" s="63"/>
      <c r="V842" s="63"/>
      <c r="W842" s="63"/>
      <c r="X842" s="63"/>
      <c r="Y842" s="63"/>
      <c r="Z842" s="63"/>
    </row>
    <row r="843" spans="1:26" ht="13.5" customHeight="1" x14ac:dyDescent="0.35">
      <c r="A843" s="60"/>
      <c r="B843" s="60"/>
      <c r="C843" s="63"/>
      <c r="D843" s="63"/>
      <c r="E843" s="63"/>
      <c r="F843" s="63"/>
      <c r="G843" s="63"/>
      <c r="H843" s="63"/>
      <c r="I843" s="63"/>
      <c r="J843" s="63"/>
      <c r="K843" s="63"/>
      <c r="L843" s="63"/>
      <c r="M843" s="122"/>
      <c r="N843" s="60"/>
      <c r="O843" s="63"/>
      <c r="P843" s="63"/>
      <c r="Q843" s="63"/>
      <c r="R843" s="63"/>
      <c r="S843" s="63"/>
      <c r="T843" s="63"/>
      <c r="U843" s="63"/>
      <c r="V843" s="63"/>
      <c r="W843" s="63"/>
      <c r="X843" s="63"/>
      <c r="Y843" s="63"/>
      <c r="Z843" s="63"/>
    </row>
    <row r="844" spans="1:26" ht="13.5" customHeight="1" x14ac:dyDescent="0.35">
      <c r="A844" s="60"/>
      <c r="B844" s="60"/>
      <c r="C844" s="63"/>
      <c r="D844" s="63"/>
      <c r="E844" s="63"/>
      <c r="F844" s="63"/>
      <c r="G844" s="63"/>
      <c r="H844" s="63"/>
      <c r="I844" s="63"/>
      <c r="J844" s="63"/>
      <c r="K844" s="63"/>
      <c r="L844" s="63"/>
      <c r="M844" s="122"/>
      <c r="N844" s="60"/>
      <c r="O844" s="63"/>
      <c r="P844" s="63"/>
      <c r="Q844" s="63"/>
      <c r="R844" s="63"/>
      <c r="S844" s="63"/>
      <c r="T844" s="63"/>
      <c r="U844" s="63"/>
      <c r="V844" s="63"/>
      <c r="W844" s="63"/>
      <c r="X844" s="63"/>
      <c r="Y844" s="63"/>
      <c r="Z844" s="63"/>
    </row>
    <row r="845" spans="1:26" ht="13.5" customHeight="1" x14ac:dyDescent="0.35">
      <c r="A845" s="60"/>
      <c r="B845" s="60"/>
      <c r="C845" s="63"/>
      <c r="D845" s="63"/>
      <c r="E845" s="63"/>
      <c r="F845" s="63"/>
      <c r="G845" s="63"/>
      <c r="H845" s="63"/>
      <c r="I845" s="63"/>
      <c r="J845" s="63"/>
      <c r="K845" s="63"/>
      <c r="L845" s="63"/>
      <c r="M845" s="122"/>
      <c r="N845" s="60"/>
      <c r="O845" s="63"/>
      <c r="P845" s="63"/>
      <c r="Q845" s="63"/>
      <c r="R845" s="63"/>
      <c r="S845" s="63"/>
      <c r="T845" s="63"/>
      <c r="U845" s="63"/>
      <c r="V845" s="63"/>
      <c r="W845" s="63"/>
      <c r="X845" s="63"/>
      <c r="Y845" s="63"/>
      <c r="Z845" s="63"/>
    </row>
    <row r="846" spans="1:26" ht="13.5" customHeight="1" x14ac:dyDescent="0.35">
      <c r="A846" s="60"/>
      <c r="B846" s="60"/>
      <c r="C846" s="63"/>
      <c r="D846" s="63"/>
      <c r="E846" s="63"/>
      <c r="F846" s="63"/>
      <c r="G846" s="63"/>
      <c r="H846" s="63"/>
      <c r="I846" s="63"/>
      <c r="J846" s="63"/>
      <c r="K846" s="63"/>
      <c r="L846" s="63"/>
      <c r="M846" s="122"/>
      <c r="N846" s="60"/>
      <c r="O846" s="63"/>
      <c r="P846" s="63"/>
      <c r="Q846" s="63"/>
      <c r="R846" s="63"/>
      <c r="S846" s="63"/>
      <c r="T846" s="63"/>
      <c r="U846" s="63"/>
      <c r="V846" s="63"/>
      <c r="W846" s="63"/>
      <c r="X846" s="63"/>
      <c r="Y846" s="63"/>
      <c r="Z846" s="63"/>
    </row>
    <row r="847" spans="1:26" ht="13.5" customHeight="1" x14ac:dyDescent="0.35">
      <c r="A847" s="60"/>
      <c r="B847" s="60"/>
      <c r="C847" s="63"/>
      <c r="D847" s="63"/>
      <c r="E847" s="63"/>
      <c r="F847" s="63"/>
      <c r="G847" s="63"/>
      <c r="H847" s="63"/>
      <c r="I847" s="63"/>
      <c r="J847" s="63"/>
      <c r="K847" s="63"/>
      <c r="L847" s="63"/>
      <c r="M847" s="122"/>
      <c r="N847" s="60"/>
      <c r="O847" s="63"/>
      <c r="P847" s="63"/>
      <c r="Q847" s="63"/>
      <c r="R847" s="63"/>
      <c r="S847" s="63"/>
      <c r="T847" s="63"/>
      <c r="U847" s="63"/>
      <c r="V847" s="63"/>
      <c r="W847" s="63"/>
      <c r="X847" s="63"/>
      <c r="Y847" s="63"/>
      <c r="Z847" s="63"/>
    </row>
    <row r="848" spans="1:26" ht="13.5" customHeight="1" x14ac:dyDescent="0.35">
      <c r="A848" s="60"/>
      <c r="B848" s="60"/>
      <c r="C848" s="63"/>
      <c r="D848" s="63"/>
      <c r="E848" s="63"/>
      <c r="F848" s="63"/>
      <c r="G848" s="63"/>
      <c r="H848" s="63"/>
      <c r="I848" s="63"/>
      <c r="J848" s="63"/>
      <c r="K848" s="63"/>
      <c r="L848" s="63"/>
      <c r="M848" s="122"/>
      <c r="N848" s="60"/>
      <c r="O848" s="63"/>
      <c r="P848" s="63"/>
      <c r="Q848" s="63"/>
      <c r="R848" s="63"/>
      <c r="S848" s="63"/>
      <c r="T848" s="63"/>
      <c r="U848" s="63"/>
      <c r="V848" s="63"/>
      <c r="W848" s="63"/>
      <c r="X848" s="63"/>
      <c r="Y848" s="63"/>
      <c r="Z848" s="63"/>
    </row>
    <row r="849" spans="1:26" ht="13.5" customHeight="1" x14ac:dyDescent="0.35">
      <c r="A849" s="60"/>
      <c r="B849" s="60"/>
      <c r="C849" s="63"/>
      <c r="D849" s="63"/>
      <c r="E849" s="63"/>
      <c r="F849" s="63"/>
      <c r="G849" s="63"/>
      <c r="H849" s="63"/>
      <c r="I849" s="63"/>
      <c r="J849" s="63"/>
      <c r="K849" s="63"/>
      <c r="L849" s="63"/>
      <c r="M849" s="122"/>
      <c r="N849" s="60"/>
      <c r="O849" s="63"/>
      <c r="P849" s="63"/>
      <c r="Q849" s="63"/>
      <c r="R849" s="63"/>
      <c r="S849" s="63"/>
      <c r="T849" s="63"/>
      <c r="U849" s="63"/>
      <c r="V849" s="63"/>
      <c r="W849" s="63"/>
      <c r="X849" s="63"/>
      <c r="Y849" s="63"/>
      <c r="Z849" s="63"/>
    </row>
    <row r="850" spans="1:26" ht="13.5" customHeight="1" x14ac:dyDescent="0.35">
      <c r="A850" s="60"/>
      <c r="B850" s="60"/>
      <c r="C850" s="63"/>
      <c r="D850" s="63"/>
      <c r="E850" s="63"/>
      <c r="F850" s="63"/>
      <c r="G850" s="63"/>
      <c r="H850" s="63"/>
      <c r="I850" s="63"/>
      <c r="J850" s="63"/>
      <c r="K850" s="63"/>
      <c r="L850" s="63"/>
      <c r="M850" s="122"/>
      <c r="N850" s="60"/>
      <c r="O850" s="63"/>
      <c r="P850" s="63"/>
      <c r="Q850" s="63"/>
      <c r="R850" s="63"/>
      <c r="S850" s="63"/>
      <c r="T850" s="63"/>
      <c r="U850" s="63"/>
      <c r="V850" s="63"/>
      <c r="W850" s="63"/>
      <c r="X850" s="63"/>
      <c r="Y850" s="63"/>
      <c r="Z850" s="63"/>
    </row>
    <row r="851" spans="1:26" ht="13.5" customHeight="1" x14ac:dyDescent="0.35">
      <c r="A851" s="60"/>
      <c r="B851" s="60"/>
      <c r="C851" s="63"/>
      <c r="D851" s="63"/>
      <c r="E851" s="63"/>
      <c r="F851" s="63"/>
      <c r="G851" s="63"/>
      <c r="H851" s="63"/>
      <c r="I851" s="63"/>
      <c r="J851" s="63"/>
      <c r="K851" s="63"/>
      <c r="L851" s="63"/>
      <c r="M851" s="122"/>
      <c r="N851" s="60"/>
      <c r="O851" s="63"/>
      <c r="P851" s="63"/>
      <c r="Q851" s="63"/>
      <c r="R851" s="63"/>
      <c r="S851" s="63"/>
      <c r="T851" s="63"/>
      <c r="U851" s="63"/>
      <c r="V851" s="63"/>
      <c r="W851" s="63"/>
      <c r="X851" s="63"/>
      <c r="Y851" s="63"/>
      <c r="Z851" s="63"/>
    </row>
    <row r="852" spans="1:26" ht="13.5" customHeight="1" x14ac:dyDescent="0.35">
      <c r="A852" s="60"/>
      <c r="B852" s="60"/>
      <c r="C852" s="63"/>
      <c r="D852" s="63"/>
      <c r="E852" s="63"/>
      <c r="F852" s="63"/>
      <c r="G852" s="63"/>
      <c r="H852" s="63"/>
      <c r="I852" s="63"/>
      <c r="J852" s="63"/>
      <c r="K852" s="63"/>
      <c r="L852" s="63"/>
      <c r="M852" s="122"/>
      <c r="N852" s="60"/>
      <c r="O852" s="63"/>
      <c r="P852" s="63"/>
      <c r="Q852" s="63"/>
      <c r="R852" s="63"/>
      <c r="S852" s="63"/>
      <c r="T852" s="63"/>
      <c r="U852" s="63"/>
      <c r="V852" s="63"/>
      <c r="W852" s="63"/>
      <c r="X852" s="63"/>
      <c r="Y852" s="63"/>
      <c r="Z852" s="63"/>
    </row>
    <row r="853" spans="1:26" ht="13.5" customHeight="1" x14ac:dyDescent="0.35">
      <c r="A853" s="60"/>
      <c r="B853" s="60"/>
      <c r="C853" s="63"/>
      <c r="D853" s="63"/>
      <c r="E853" s="63"/>
      <c r="F853" s="63"/>
      <c r="G853" s="63"/>
      <c r="H853" s="63"/>
      <c r="I853" s="63"/>
      <c r="J853" s="63"/>
      <c r="K853" s="63"/>
      <c r="L853" s="63"/>
      <c r="M853" s="122"/>
      <c r="N853" s="60"/>
      <c r="O853" s="63"/>
      <c r="P853" s="63"/>
      <c r="Q853" s="63"/>
      <c r="R853" s="63"/>
      <c r="S853" s="63"/>
      <c r="T853" s="63"/>
      <c r="U853" s="63"/>
      <c r="V853" s="63"/>
      <c r="W853" s="63"/>
      <c r="X853" s="63"/>
      <c r="Y853" s="63"/>
      <c r="Z853" s="63"/>
    </row>
    <row r="854" spans="1:26" ht="13.5" customHeight="1" x14ac:dyDescent="0.35">
      <c r="A854" s="60"/>
      <c r="B854" s="60"/>
      <c r="C854" s="63"/>
      <c r="D854" s="63"/>
      <c r="E854" s="63"/>
      <c r="F854" s="63"/>
      <c r="G854" s="63"/>
      <c r="H854" s="63"/>
      <c r="I854" s="63"/>
      <c r="J854" s="63"/>
      <c r="K854" s="63"/>
      <c r="L854" s="63"/>
      <c r="M854" s="122"/>
      <c r="N854" s="60"/>
      <c r="O854" s="63"/>
      <c r="P854" s="63"/>
      <c r="Q854" s="63"/>
      <c r="R854" s="63"/>
      <c r="S854" s="63"/>
      <c r="T854" s="63"/>
      <c r="U854" s="63"/>
      <c r="V854" s="63"/>
      <c r="W854" s="63"/>
      <c r="X854" s="63"/>
      <c r="Y854" s="63"/>
      <c r="Z854" s="63"/>
    </row>
    <row r="855" spans="1:26" ht="13.5" customHeight="1" x14ac:dyDescent="0.35">
      <c r="A855" s="60"/>
      <c r="B855" s="60"/>
      <c r="C855" s="63"/>
      <c r="D855" s="63"/>
      <c r="E855" s="63"/>
      <c r="F855" s="63"/>
      <c r="G855" s="63"/>
      <c r="H855" s="63"/>
      <c r="I855" s="63"/>
      <c r="J855" s="63"/>
      <c r="K855" s="63"/>
      <c r="L855" s="63"/>
      <c r="M855" s="122"/>
      <c r="N855" s="60"/>
      <c r="O855" s="63"/>
      <c r="P855" s="63"/>
      <c r="Q855" s="63"/>
      <c r="R855" s="63"/>
      <c r="S855" s="63"/>
      <c r="T855" s="63"/>
      <c r="U855" s="63"/>
      <c r="V855" s="63"/>
      <c r="W855" s="63"/>
      <c r="X855" s="63"/>
      <c r="Y855" s="63"/>
      <c r="Z855" s="63"/>
    </row>
    <row r="856" spans="1:26" ht="13.5" customHeight="1" x14ac:dyDescent="0.35">
      <c r="A856" s="60"/>
      <c r="B856" s="60"/>
      <c r="C856" s="63"/>
      <c r="D856" s="63"/>
      <c r="E856" s="63"/>
      <c r="F856" s="63"/>
      <c r="G856" s="63"/>
      <c r="H856" s="63"/>
      <c r="I856" s="63"/>
      <c r="J856" s="63"/>
      <c r="K856" s="63"/>
      <c r="L856" s="63"/>
      <c r="M856" s="122"/>
      <c r="N856" s="60"/>
      <c r="O856" s="63"/>
      <c r="P856" s="63"/>
      <c r="Q856" s="63"/>
      <c r="R856" s="63"/>
      <c r="S856" s="63"/>
      <c r="T856" s="63"/>
      <c r="U856" s="63"/>
      <c r="V856" s="63"/>
      <c r="W856" s="63"/>
      <c r="X856" s="63"/>
      <c r="Y856" s="63"/>
      <c r="Z856" s="63"/>
    </row>
    <row r="857" spans="1:26" ht="13.5" customHeight="1" x14ac:dyDescent="0.35">
      <c r="A857" s="60"/>
      <c r="B857" s="60"/>
      <c r="C857" s="63"/>
      <c r="D857" s="63"/>
      <c r="E857" s="63"/>
      <c r="F857" s="63"/>
      <c r="G857" s="63"/>
      <c r="H857" s="63"/>
      <c r="I857" s="63"/>
      <c r="J857" s="63"/>
      <c r="K857" s="63"/>
      <c r="L857" s="63"/>
      <c r="M857" s="122"/>
      <c r="N857" s="60"/>
      <c r="O857" s="63"/>
      <c r="P857" s="63"/>
      <c r="Q857" s="63"/>
      <c r="R857" s="63"/>
      <c r="S857" s="63"/>
      <c r="T857" s="63"/>
      <c r="U857" s="63"/>
      <c r="V857" s="63"/>
      <c r="W857" s="63"/>
      <c r="X857" s="63"/>
      <c r="Y857" s="63"/>
      <c r="Z857" s="63"/>
    </row>
    <row r="858" spans="1:26" ht="13.5" customHeight="1" x14ac:dyDescent="0.35">
      <c r="A858" s="60"/>
      <c r="B858" s="60"/>
      <c r="C858" s="63"/>
      <c r="D858" s="63"/>
      <c r="E858" s="63"/>
      <c r="F858" s="63"/>
      <c r="G858" s="63"/>
      <c r="H858" s="63"/>
      <c r="I858" s="63"/>
      <c r="J858" s="63"/>
      <c r="K858" s="63"/>
      <c r="L858" s="63"/>
      <c r="M858" s="122"/>
      <c r="N858" s="60"/>
      <c r="O858" s="63"/>
      <c r="P858" s="63"/>
      <c r="Q858" s="63"/>
      <c r="R858" s="63"/>
      <c r="S858" s="63"/>
      <c r="T858" s="63"/>
      <c r="U858" s="63"/>
      <c r="V858" s="63"/>
      <c r="W858" s="63"/>
      <c r="X858" s="63"/>
      <c r="Y858" s="63"/>
      <c r="Z858" s="63"/>
    </row>
    <row r="859" spans="1:26" ht="13.5" customHeight="1" x14ac:dyDescent="0.35">
      <c r="A859" s="60"/>
      <c r="B859" s="60"/>
      <c r="C859" s="63"/>
      <c r="D859" s="63"/>
      <c r="E859" s="63"/>
      <c r="F859" s="63"/>
      <c r="G859" s="63"/>
      <c r="H859" s="63"/>
      <c r="I859" s="63"/>
      <c r="J859" s="63"/>
      <c r="K859" s="63"/>
      <c r="L859" s="63"/>
      <c r="M859" s="122"/>
      <c r="N859" s="60"/>
      <c r="O859" s="63"/>
      <c r="P859" s="63"/>
      <c r="Q859" s="63"/>
      <c r="R859" s="63"/>
      <c r="S859" s="63"/>
      <c r="T859" s="63"/>
      <c r="U859" s="63"/>
      <c r="V859" s="63"/>
      <c r="W859" s="63"/>
      <c r="X859" s="63"/>
      <c r="Y859" s="63"/>
      <c r="Z859" s="63"/>
    </row>
    <row r="860" spans="1:26" ht="13.5" customHeight="1" x14ac:dyDescent="0.35">
      <c r="A860" s="60"/>
      <c r="B860" s="60"/>
      <c r="C860" s="63"/>
      <c r="D860" s="63"/>
      <c r="E860" s="63"/>
      <c r="F860" s="63"/>
      <c r="G860" s="63"/>
      <c r="H860" s="63"/>
      <c r="I860" s="63"/>
      <c r="J860" s="63"/>
      <c r="K860" s="63"/>
      <c r="L860" s="63"/>
      <c r="M860" s="122"/>
      <c r="N860" s="60"/>
      <c r="O860" s="63"/>
      <c r="P860" s="63"/>
      <c r="Q860" s="63"/>
      <c r="R860" s="63"/>
      <c r="S860" s="63"/>
      <c r="T860" s="63"/>
      <c r="U860" s="63"/>
      <c r="V860" s="63"/>
      <c r="W860" s="63"/>
      <c r="X860" s="63"/>
      <c r="Y860" s="63"/>
      <c r="Z860" s="63"/>
    </row>
    <row r="861" spans="1:26" ht="13.5" customHeight="1" x14ac:dyDescent="0.35">
      <c r="A861" s="60"/>
      <c r="B861" s="60"/>
      <c r="C861" s="63"/>
      <c r="D861" s="63"/>
      <c r="E861" s="63"/>
      <c r="F861" s="63"/>
      <c r="G861" s="63"/>
      <c r="H861" s="63"/>
      <c r="I861" s="63"/>
      <c r="J861" s="63"/>
      <c r="K861" s="63"/>
      <c r="L861" s="63"/>
      <c r="M861" s="122"/>
      <c r="N861" s="60"/>
      <c r="O861" s="63"/>
      <c r="P861" s="63"/>
      <c r="Q861" s="63"/>
      <c r="R861" s="63"/>
      <c r="S861" s="63"/>
      <c r="T861" s="63"/>
      <c r="U861" s="63"/>
      <c r="V861" s="63"/>
      <c r="W861" s="63"/>
      <c r="X861" s="63"/>
      <c r="Y861" s="63"/>
      <c r="Z861" s="63"/>
    </row>
    <row r="862" spans="1:26" ht="13.5" customHeight="1" x14ac:dyDescent="0.35">
      <c r="A862" s="60"/>
      <c r="B862" s="60"/>
      <c r="C862" s="63"/>
      <c r="D862" s="63"/>
      <c r="E862" s="63"/>
      <c r="F862" s="63"/>
      <c r="G862" s="63"/>
      <c r="H862" s="63"/>
      <c r="I862" s="63"/>
      <c r="J862" s="63"/>
      <c r="K862" s="63"/>
      <c r="L862" s="63"/>
      <c r="M862" s="122"/>
      <c r="N862" s="60"/>
      <c r="O862" s="63"/>
      <c r="P862" s="63"/>
      <c r="Q862" s="63"/>
      <c r="R862" s="63"/>
      <c r="S862" s="63"/>
      <c r="T862" s="63"/>
      <c r="U862" s="63"/>
      <c r="V862" s="63"/>
      <c r="W862" s="63"/>
      <c r="X862" s="63"/>
      <c r="Y862" s="63"/>
      <c r="Z862" s="63"/>
    </row>
    <row r="863" spans="1:26" ht="13.5" customHeight="1" x14ac:dyDescent="0.35">
      <c r="A863" s="60"/>
      <c r="B863" s="60"/>
      <c r="C863" s="63"/>
      <c r="D863" s="63"/>
      <c r="E863" s="63"/>
      <c r="F863" s="63"/>
      <c r="G863" s="63"/>
      <c r="H863" s="63"/>
      <c r="I863" s="63"/>
      <c r="J863" s="63"/>
      <c r="K863" s="63"/>
      <c r="L863" s="63"/>
      <c r="M863" s="122"/>
      <c r="N863" s="60"/>
      <c r="O863" s="63"/>
      <c r="P863" s="63"/>
      <c r="Q863" s="63"/>
      <c r="R863" s="63"/>
      <c r="S863" s="63"/>
      <c r="T863" s="63"/>
      <c r="U863" s="63"/>
      <c r="V863" s="63"/>
      <c r="W863" s="63"/>
      <c r="X863" s="63"/>
      <c r="Y863" s="63"/>
      <c r="Z863" s="63"/>
    </row>
    <row r="864" spans="1:26" ht="13.5" customHeight="1" x14ac:dyDescent="0.35">
      <c r="A864" s="60"/>
      <c r="B864" s="60"/>
      <c r="C864" s="63"/>
      <c r="D864" s="63"/>
      <c r="E864" s="63"/>
      <c r="F864" s="63"/>
      <c r="G864" s="63"/>
      <c r="H864" s="63"/>
      <c r="I864" s="63"/>
      <c r="J864" s="63"/>
      <c r="K864" s="63"/>
      <c r="L864" s="63"/>
      <c r="M864" s="122"/>
      <c r="N864" s="60"/>
      <c r="O864" s="63"/>
      <c r="P864" s="63"/>
      <c r="Q864" s="63"/>
      <c r="R864" s="63"/>
      <c r="S864" s="63"/>
      <c r="T864" s="63"/>
      <c r="U864" s="63"/>
      <c r="V864" s="63"/>
      <c r="W864" s="63"/>
      <c r="X864" s="63"/>
      <c r="Y864" s="63"/>
      <c r="Z864" s="63"/>
    </row>
    <row r="865" spans="1:26" ht="13.5" customHeight="1" x14ac:dyDescent="0.35">
      <c r="A865" s="60"/>
      <c r="B865" s="60"/>
      <c r="C865" s="63"/>
      <c r="D865" s="63"/>
      <c r="E865" s="63"/>
      <c r="F865" s="63"/>
      <c r="G865" s="63"/>
      <c r="H865" s="63"/>
      <c r="I865" s="63"/>
      <c r="J865" s="63"/>
      <c r="K865" s="63"/>
      <c r="L865" s="63"/>
      <c r="M865" s="122"/>
      <c r="N865" s="60"/>
      <c r="O865" s="63"/>
      <c r="P865" s="63"/>
      <c r="Q865" s="63"/>
      <c r="R865" s="63"/>
      <c r="S865" s="63"/>
      <c r="T865" s="63"/>
      <c r="U865" s="63"/>
      <c r="V865" s="63"/>
      <c r="W865" s="63"/>
      <c r="X865" s="63"/>
      <c r="Y865" s="63"/>
      <c r="Z865" s="63"/>
    </row>
    <row r="866" spans="1:26" ht="13.5" customHeight="1" x14ac:dyDescent="0.35">
      <c r="A866" s="60"/>
      <c r="B866" s="60"/>
      <c r="C866" s="63"/>
      <c r="D866" s="63"/>
      <c r="E866" s="63"/>
      <c r="F866" s="63"/>
      <c r="G866" s="63"/>
      <c r="H866" s="63"/>
      <c r="I866" s="63"/>
      <c r="J866" s="63"/>
      <c r="K866" s="63"/>
      <c r="L866" s="63"/>
      <c r="M866" s="122"/>
      <c r="N866" s="60"/>
      <c r="O866" s="63"/>
      <c r="P866" s="63"/>
      <c r="Q866" s="63"/>
      <c r="R866" s="63"/>
      <c r="S866" s="63"/>
      <c r="T866" s="63"/>
      <c r="U866" s="63"/>
      <c r="V866" s="63"/>
      <c r="W866" s="63"/>
      <c r="X866" s="63"/>
      <c r="Y866" s="63"/>
      <c r="Z866" s="63"/>
    </row>
    <row r="867" spans="1:26" ht="13.5" customHeight="1" x14ac:dyDescent="0.35">
      <c r="A867" s="60"/>
      <c r="B867" s="60"/>
      <c r="C867" s="63"/>
      <c r="D867" s="63"/>
      <c r="E867" s="63"/>
      <c r="F867" s="63"/>
      <c r="G867" s="63"/>
      <c r="H867" s="63"/>
      <c r="I867" s="63"/>
      <c r="J867" s="63"/>
      <c r="K867" s="63"/>
      <c r="L867" s="63"/>
      <c r="M867" s="122"/>
      <c r="N867" s="60"/>
      <c r="O867" s="63"/>
      <c r="P867" s="63"/>
      <c r="Q867" s="63"/>
      <c r="R867" s="63"/>
      <c r="S867" s="63"/>
      <c r="T867" s="63"/>
      <c r="U867" s="63"/>
      <c r="V867" s="63"/>
      <c r="W867" s="63"/>
      <c r="X867" s="63"/>
      <c r="Y867" s="63"/>
      <c r="Z867" s="63"/>
    </row>
    <row r="868" spans="1:26" ht="13.5" customHeight="1" x14ac:dyDescent="0.35">
      <c r="A868" s="60"/>
      <c r="B868" s="60"/>
      <c r="C868" s="63"/>
      <c r="D868" s="63"/>
      <c r="E868" s="63"/>
      <c r="F868" s="63"/>
      <c r="G868" s="63"/>
      <c r="H868" s="63"/>
      <c r="I868" s="63"/>
      <c r="J868" s="63"/>
      <c r="K868" s="63"/>
      <c r="L868" s="63"/>
      <c r="M868" s="122"/>
      <c r="N868" s="60"/>
      <c r="O868" s="63"/>
      <c r="P868" s="63"/>
      <c r="Q868" s="63"/>
      <c r="R868" s="63"/>
      <c r="S868" s="63"/>
      <c r="T868" s="63"/>
      <c r="U868" s="63"/>
      <c r="V868" s="63"/>
      <c r="W868" s="63"/>
      <c r="X868" s="63"/>
      <c r="Y868" s="63"/>
      <c r="Z868" s="63"/>
    </row>
    <row r="869" spans="1:26" ht="13.5" customHeight="1" x14ac:dyDescent="0.35">
      <c r="A869" s="60"/>
      <c r="B869" s="60"/>
      <c r="C869" s="63"/>
      <c r="D869" s="63"/>
      <c r="E869" s="63"/>
      <c r="F869" s="63"/>
      <c r="G869" s="63"/>
      <c r="H869" s="63"/>
      <c r="I869" s="63"/>
      <c r="J869" s="63"/>
      <c r="K869" s="63"/>
      <c r="L869" s="63"/>
      <c r="M869" s="122"/>
      <c r="N869" s="60"/>
      <c r="O869" s="63"/>
      <c r="P869" s="63"/>
      <c r="Q869" s="63"/>
      <c r="R869" s="63"/>
      <c r="S869" s="63"/>
      <c r="T869" s="63"/>
      <c r="U869" s="63"/>
      <c r="V869" s="63"/>
      <c r="W869" s="63"/>
      <c r="X869" s="63"/>
      <c r="Y869" s="63"/>
      <c r="Z869" s="63"/>
    </row>
    <row r="870" spans="1:26" ht="13.5" customHeight="1" x14ac:dyDescent="0.35">
      <c r="A870" s="60"/>
      <c r="B870" s="60"/>
      <c r="C870" s="63"/>
      <c r="D870" s="63"/>
      <c r="E870" s="63"/>
      <c r="F870" s="63"/>
      <c r="G870" s="63"/>
      <c r="H870" s="63"/>
      <c r="I870" s="63"/>
      <c r="J870" s="63"/>
      <c r="K870" s="63"/>
      <c r="L870" s="63"/>
      <c r="M870" s="122"/>
      <c r="N870" s="60"/>
      <c r="O870" s="63"/>
      <c r="P870" s="63"/>
      <c r="Q870" s="63"/>
      <c r="R870" s="63"/>
      <c r="S870" s="63"/>
      <c r="T870" s="63"/>
      <c r="U870" s="63"/>
      <c r="V870" s="63"/>
      <c r="W870" s="63"/>
      <c r="X870" s="63"/>
      <c r="Y870" s="63"/>
      <c r="Z870" s="63"/>
    </row>
    <row r="871" spans="1:26" ht="13.5" customHeight="1" x14ac:dyDescent="0.35">
      <c r="A871" s="60"/>
      <c r="B871" s="60"/>
      <c r="C871" s="63"/>
      <c r="D871" s="63"/>
      <c r="E871" s="63"/>
      <c r="F871" s="63"/>
      <c r="G871" s="63"/>
      <c r="H871" s="63"/>
      <c r="I871" s="63"/>
      <c r="J871" s="63"/>
      <c r="K871" s="63"/>
      <c r="L871" s="63"/>
      <c r="M871" s="122"/>
      <c r="N871" s="60"/>
      <c r="O871" s="63"/>
      <c r="P871" s="63"/>
      <c r="Q871" s="63"/>
      <c r="R871" s="63"/>
      <c r="S871" s="63"/>
      <c r="T871" s="63"/>
      <c r="U871" s="63"/>
      <c r="V871" s="63"/>
      <c r="W871" s="63"/>
      <c r="X871" s="63"/>
      <c r="Y871" s="63"/>
      <c r="Z871" s="63"/>
    </row>
    <row r="872" spans="1:26" ht="13.5" customHeight="1" x14ac:dyDescent="0.35">
      <c r="A872" s="60"/>
      <c r="B872" s="60"/>
      <c r="C872" s="63"/>
      <c r="D872" s="63"/>
      <c r="E872" s="63"/>
      <c r="F872" s="63"/>
      <c r="G872" s="63"/>
      <c r="H872" s="63"/>
      <c r="I872" s="63"/>
      <c r="J872" s="63"/>
      <c r="K872" s="63"/>
      <c r="L872" s="63"/>
      <c r="M872" s="122"/>
      <c r="N872" s="60"/>
      <c r="O872" s="63"/>
      <c r="P872" s="63"/>
      <c r="Q872" s="63"/>
      <c r="R872" s="63"/>
      <c r="S872" s="63"/>
      <c r="T872" s="63"/>
      <c r="U872" s="63"/>
      <c r="V872" s="63"/>
      <c r="W872" s="63"/>
      <c r="X872" s="63"/>
      <c r="Y872" s="63"/>
      <c r="Z872" s="63"/>
    </row>
    <row r="873" spans="1:26" ht="13.5" customHeight="1" x14ac:dyDescent="0.35">
      <c r="A873" s="60"/>
      <c r="B873" s="60"/>
      <c r="C873" s="63"/>
      <c r="D873" s="63"/>
      <c r="E873" s="63"/>
      <c r="F873" s="63"/>
      <c r="G873" s="63"/>
      <c r="H873" s="63"/>
      <c r="I873" s="63"/>
      <c r="J873" s="63"/>
      <c r="K873" s="63"/>
      <c r="L873" s="63"/>
      <c r="M873" s="122"/>
      <c r="N873" s="60"/>
      <c r="O873" s="63"/>
      <c r="P873" s="63"/>
      <c r="Q873" s="63"/>
      <c r="R873" s="63"/>
      <c r="S873" s="63"/>
      <c r="T873" s="63"/>
      <c r="U873" s="63"/>
      <c r="V873" s="63"/>
      <c r="W873" s="63"/>
      <c r="X873" s="63"/>
      <c r="Y873" s="63"/>
      <c r="Z873" s="63"/>
    </row>
    <row r="874" spans="1:26" ht="13.5" customHeight="1" x14ac:dyDescent="0.35">
      <c r="A874" s="60"/>
      <c r="B874" s="60"/>
      <c r="C874" s="63"/>
      <c r="D874" s="63"/>
      <c r="E874" s="63"/>
      <c r="F874" s="63"/>
      <c r="G874" s="63"/>
      <c r="H874" s="63"/>
      <c r="I874" s="63"/>
      <c r="J874" s="63"/>
      <c r="K874" s="63"/>
      <c r="L874" s="63"/>
      <c r="M874" s="122"/>
      <c r="N874" s="60"/>
      <c r="O874" s="63"/>
      <c r="P874" s="63"/>
      <c r="Q874" s="63"/>
      <c r="R874" s="63"/>
      <c r="S874" s="63"/>
      <c r="T874" s="63"/>
      <c r="U874" s="63"/>
      <c r="V874" s="63"/>
      <c r="W874" s="63"/>
      <c r="X874" s="63"/>
      <c r="Y874" s="63"/>
      <c r="Z874" s="63"/>
    </row>
    <row r="875" spans="1:26" ht="13.5" customHeight="1" x14ac:dyDescent="0.35">
      <c r="A875" s="60"/>
      <c r="B875" s="60"/>
      <c r="C875" s="63"/>
      <c r="D875" s="63"/>
      <c r="E875" s="63"/>
      <c r="F875" s="63"/>
      <c r="G875" s="63"/>
      <c r="H875" s="63"/>
      <c r="I875" s="63"/>
      <c r="J875" s="63"/>
      <c r="K875" s="63"/>
      <c r="L875" s="63"/>
      <c r="M875" s="122"/>
      <c r="N875" s="60"/>
      <c r="O875" s="63"/>
      <c r="P875" s="63"/>
      <c r="Q875" s="63"/>
      <c r="R875" s="63"/>
      <c r="S875" s="63"/>
      <c r="T875" s="63"/>
      <c r="U875" s="63"/>
      <c r="V875" s="63"/>
      <c r="W875" s="63"/>
      <c r="X875" s="63"/>
      <c r="Y875" s="63"/>
      <c r="Z875" s="63"/>
    </row>
    <row r="876" spans="1:26" ht="13.5" customHeight="1" x14ac:dyDescent="0.35">
      <c r="A876" s="60"/>
      <c r="B876" s="60"/>
      <c r="C876" s="63"/>
      <c r="D876" s="63"/>
      <c r="E876" s="63"/>
      <c r="F876" s="63"/>
      <c r="G876" s="63"/>
      <c r="H876" s="63"/>
      <c r="I876" s="63"/>
      <c r="J876" s="63"/>
      <c r="K876" s="63"/>
      <c r="L876" s="63"/>
      <c r="M876" s="122"/>
      <c r="N876" s="60"/>
      <c r="O876" s="63"/>
      <c r="P876" s="63"/>
      <c r="Q876" s="63"/>
      <c r="R876" s="63"/>
      <c r="S876" s="63"/>
      <c r="T876" s="63"/>
      <c r="U876" s="63"/>
      <c r="V876" s="63"/>
      <c r="W876" s="63"/>
      <c r="X876" s="63"/>
      <c r="Y876" s="63"/>
      <c r="Z876" s="63"/>
    </row>
    <row r="877" spans="1:26" ht="13.5" customHeight="1" x14ac:dyDescent="0.35">
      <c r="A877" s="60"/>
      <c r="B877" s="60"/>
      <c r="C877" s="63"/>
      <c r="D877" s="63"/>
      <c r="E877" s="63"/>
      <c r="F877" s="63"/>
      <c r="G877" s="63"/>
      <c r="H877" s="63"/>
      <c r="I877" s="63"/>
      <c r="J877" s="63"/>
      <c r="K877" s="63"/>
      <c r="L877" s="63"/>
      <c r="M877" s="122"/>
      <c r="N877" s="60"/>
      <c r="O877" s="63"/>
      <c r="P877" s="63"/>
      <c r="Q877" s="63"/>
      <c r="R877" s="63"/>
      <c r="S877" s="63"/>
      <c r="T877" s="63"/>
      <c r="U877" s="63"/>
      <c r="V877" s="63"/>
      <c r="W877" s="63"/>
      <c r="X877" s="63"/>
      <c r="Y877" s="63"/>
      <c r="Z877" s="63"/>
    </row>
    <row r="878" spans="1:26" ht="13.5" customHeight="1" x14ac:dyDescent="0.35">
      <c r="A878" s="60"/>
      <c r="B878" s="60"/>
      <c r="C878" s="63"/>
      <c r="D878" s="63"/>
      <c r="E878" s="63"/>
      <c r="F878" s="63"/>
      <c r="G878" s="63"/>
      <c r="H878" s="63"/>
      <c r="I878" s="63"/>
      <c r="J878" s="63"/>
      <c r="K878" s="63"/>
      <c r="L878" s="63"/>
      <c r="M878" s="122"/>
      <c r="N878" s="60"/>
      <c r="O878" s="63"/>
      <c r="P878" s="63"/>
      <c r="Q878" s="63"/>
      <c r="R878" s="63"/>
      <c r="S878" s="63"/>
      <c r="T878" s="63"/>
      <c r="U878" s="63"/>
      <c r="V878" s="63"/>
      <c r="W878" s="63"/>
      <c r="X878" s="63"/>
      <c r="Y878" s="63"/>
      <c r="Z878" s="63"/>
    </row>
    <row r="879" spans="1:26" ht="13.5" customHeight="1" x14ac:dyDescent="0.35">
      <c r="A879" s="60"/>
      <c r="B879" s="60"/>
      <c r="C879" s="63"/>
      <c r="D879" s="63"/>
      <c r="E879" s="63"/>
      <c r="F879" s="63"/>
      <c r="G879" s="63"/>
      <c r="H879" s="63"/>
      <c r="I879" s="63"/>
      <c r="J879" s="63"/>
      <c r="K879" s="63"/>
      <c r="L879" s="63"/>
      <c r="M879" s="122"/>
      <c r="N879" s="60"/>
      <c r="O879" s="63"/>
      <c r="P879" s="63"/>
      <c r="Q879" s="63"/>
      <c r="R879" s="63"/>
      <c r="S879" s="63"/>
      <c r="T879" s="63"/>
      <c r="U879" s="63"/>
      <c r="V879" s="63"/>
      <c r="W879" s="63"/>
      <c r="X879" s="63"/>
      <c r="Y879" s="63"/>
      <c r="Z879" s="63"/>
    </row>
    <row r="880" spans="1:26" ht="13.5" customHeight="1" x14ac:dyDescent="0.35">
      <c r="A880" s="60"/>
      <c r="B880" s="60"/>
      <c r="C880" s="63"/>
      <c r="D880" s="63"/>
      <c r="E880" s="63"/>
      <c r="F880" s="63"/>
      <c r="G880" s="63"/>
      <c r="H880" s="63"/>
      <c r="I880" s="63"/>
      <c r="J880" s="63"/>
      <c r="K880" s="63"/>
      <c r="L880" s="63"/>
      <c r="M880" s="122"/>
      <c r="N880" s="60"/>
      <c r="O880" s="63"/>
      <c r="P880" s="63"/>
      <c r="Q880" s="63"/>
      <c r="R880" s="63"/>
      <c r="S880" s="63"/>
      <c r="T880" s="63"/>
      <c r="U880" s="63"/>
      <c r="V880" s="63"/>
      <c r="W880" s="63"/>
      <c r="X880" s="63"/>
      <c r="Y880" s="63"/>
      <c r="Z880" s="63"/>
    </row>
    <row r="881" spans="1:26" ht="13.5" customHeight="1" x14ac:dyDescent="0.35">
      <c r="A881" s="60"/>
      <c r="B881" s="60"/>
      <c r="C881" s="63"/>
      <c r="D881" s="63"/>
      <c r="E881" s="63"/>
      <c r="F881" s="63"/>
      <c r="G881" s="63"/>
      <c r="H881" s="63"/>
      <c r="I881" s="63"/>
      <c r="J881" s="63"/>
      <c r="K881" s="63"/>
      <c r="L881" s="63"/>
      <c r="M881" s="122"/>
      <c r="N881" s="60"/>
      <c r="O881" s="63"/>
      <c r="P881" s="63"/>
      <c r="Q881" s="63"/>
      <c r="R881" s="63"/>
      <c r="S881" s="63"/>
      <c r="T881" s="63"/>
      <c r="U881" s="63"/>
      <c r="V881" s="63"/>
      <c r="W881" s="63"/>
      <c r="X881" s="63"/>
      <c r="Y881" s="63"/>
      <c r="Z881" s="63"/>
    </row>
    <row r="882" spans="1:26" ht="13.5" customHeight="1" x14ac:dyDescent="0.35">
      <c r="A882" s="60"/>
      <c r="B882" s="60"/>
      <c r="C882" s="63"/>
      <c r="D882" s="63"/>
      <c r="E882" s="63"/>
      <c r="F882" s="63"/>
      <c r="G882" s="63"/>
      <c r="H882" s="63"/>
      <c r="I882" s="63"/>
      <c r="J882" s="63"/>
      <c r="K882" s="63"/>
      <c r="L882" s="63"/>
      <c r="M882" s="122"/>
      <c r="N882" s="60"/>
      <c r="O882" s="63"/>
      <c r="P882" s="63"/>
      <c r="Q882" s="63"/>
      <c r="R882" s="63"/>
      <c r="S882" s="63"/>
      <c r="T882" s="63"/>
      <c r="U882" s="63"/>
      <c r="V882" s="63"/>
      <c r="W882" s="63"/>
      <c r="X882" s="63"/>
      <c r="Y882" s="63"/>
      <c r="Z882" s="63"/>
    </row>
    <row r="883" spans="1:26" ht="13.5" customHeight="1" x14ac:dyDescent="0.35">
      <c r="A883" s="60"/>
      <c r="B883" s="60"/>
      <c r="C883" s="63"/>
      <c r="D883" s="63"/>
      <c r="E883" s="63"/>
      <c r="F883" s="63"/>
      <c r="G883" s="63"/>
      <c r="H883" s="63"/>
      <c r="I883" s="63"/>
      <c r="J883" s="63"/>
      <c r="K883" s="63"/>
      <c r="L883" s="63"/>
      <c r="M883" s="122"/>
      <c r="N883" s="60"/>
      <c r="O883" s="63"/>
      <c r="P883" s="63"/>
      <c r="Q883" s="63"/>
      <c r="R883" s="63"/>
      <c r="S883" s="63"/>
      <c r="T883" s="63"/>
      <c r="U883" s="63"/>
      <c r="V883" s="63"/>
      <c r="W883" s="63"/>
      <c r="X883" s="63"/>
      <c r="Y883" s="63"/>
      <c r="Z883" s="63"/>
    </row>
    <row r="884" spans="1:26" ht="13.5" customHeight="1" x14ac:dyDescent="0.35">
      <c r="A884" s="60"/>
      <c r="B884" s="60"/>
      <c r="C884" s="63"/>
      <c r="D884" s="63"/>
      <c r="E884" s="63"/>
      <c r="F884" s="63"/>
      <c r="G884" s="63"/>
      <c r="H884" s="63"/>
      <c r="I884" s="63"/>
      <c r="J884" s="63"/>
      <c r="K884" s="63"/>
      <c r="L884" s="63"/>
      <c r="M884" s="122"/>
      <c r="N884" s="60"/>
      <c r="O884" s="63"/>
      <c r="P884" s="63"/>
      <c r="Q884" s="63"/>
      <c r="R884" s="63"/>
      <c r="S884" s="63"/>
      <c r="T884" s="63"/>
      <c r="U884" s="63"/>
      <c r="V884" s="63"/>
      <c r="W884" s="63"/>
      <c r="X884" s="63"/>
      <c r="Y884" s="63"/>
      <c r="Z884" s="63"/>
    </row>
    <row r="885" spans="1:26" ht="13.5" customHeight="1" x14ac:dyDescent="0.35">
      <c r="A885" s="60"/>
      <c r="B885" s="60"/>
      <c r="C885" s="63"/>
      <c r="D885" s="63"/>
      <c r="E885" s="63"/>
      <c r="F885" s="63"/>
      <c r="G885" s="63"/>
      <c r="H885" s="63"/>
      <c r="I885" s="63"/>
      <c r="J885" s="63"/>
      <c r="K885" s="63"/>
      <c r="L885" s="63"/>
      <c r="M885" s="122"/>
      <c r="N885" s="60"/>
      <c r="O885" s="63"/>
      <c r="P885" s="63"/>
      <c r="Q885" s="63"/>
      <c r="R885" s="63"/>
      <c r="S885" s="63"/>
      <c r="T885" s="63"/>
      <c r="U885" s="63"/>
      <c r="V885" s="63"/>
      <c r="W885" s="63"/>
      <c r="X885" s="63"/>
      <c r="Y885" s="63"/>
      <c r="Z885" s="63"/>
    </row>
    <row r="886" spans="1:26" ht="13.5" customHeight="1" x14ac:dyDescent="0.35">
      <c r="A886" s="60"/>
      <c r="B886" s="60"/>
      <c r="C886" s="63"/>
      <c r="D886" s="63"/>
      <c r="E886" s="63"/>
      <c r="F886" s="63"/>
      <c r="G886" s="63"/>
      <c r="H886" s="63"/>
      <c r="I886" s="63"/>
      <c r="J886" s="63"/>
      <c r="K886" s="63"/>
      <c r="L886" s="63"/>
      <c r="M886" s="122"/>
      <c r="N886" s="60"/>
      <c r="O886" s="63"/>
      <c r="P886" s="63"/>
      <c r="Q886" s="63"/>
      <c r="R886" s="63"/>
      <c r="S886" s="63"/>
      <c r="T886" s="63"/>
      <c r="U886" s="63"/>
      <c r="V886" s="63"/>
      <c r="W886" s="63"/>
      <c r="X886" s="63"/>
      <c r="Y886" s="63"/>
      <c r="Z886" s="63"/>
    </row>
    <row r="887" spans="1:26" ht="13.5" customHeight="1" x14ac:dyDescent="0.35">
      <c r="A887" s="60"/>
      <c r="B887" s="60"/>
      <c r="C887" s="63"/>
      <c r="D887" s="63"/>
      <c r="E887" s="63"/>
      <c r="F887" s="63"/>
      <c r="G887" s="63"/>
      <c r="H887" s="63"/>
      <c r="I887" s="63"/>
      <c r="J887" s="63"/>
      <c r="K887" s="63"/>
      <c r="L887" s="63"/>
      <c r="M887" s="122"/>
      <c r="N887" s="60"/>
      <c r="O887" s="63"/>
      <c r="P887" s="63"/>
      <c r="Q887" s="63"/>
      <c r="R887" s="63"/>
      <c r="S887" s="63"/>
      <c r="T887" s="63"/>
      <c r="U887" s="63"/>
      <c r="V887" s="63"/>
      <c r="W887" s="63"/>
      <c r="X887" s="63"/>
      <c r="Y887" s="63"/>
      <c r="Z887" s="63"/>
    </row>
    <row r="888" spans="1:26" ht="13.5" customHeight="1" x14ac:dyDescent="0.35">
      <c r="A888" s="60"/>
      <c r="B888" s="60"/>
      <c r="C888" s="63"/>
      <c r="D888" s="63"/>
      <c r="E888" s="63"/>
      <c r="F888" s="63"/>
      <c r="G888" s="63"/>
      <c r="H888" s="63"/>
      <c r="I888" s="63"/>
      <c r="J888" s="63"/>
      <c r="K888" s="63"/>
      <c r="L888" s="63"/>
      <c r="M888" s="122"/>
      <c r="N888" s="60"/>
      <c r="O888" s="63"/>
      <c r="P888" s="63"/>
      <c r="Q888" s="63"/>
      <c r="R888" s="63"/>
      <c r="S888" s="63"/>
      <c r="T888" s="63"/>
      <c r="U888" s="63"/>
      <c r="V888" s="63"/>
      <c r="W888" s="63"/>
      <c r="X888" s="63"/>
      <c r="Y888" s="63"/>
      <c r="Z888" s="63"/>
    </row>
    <row r="889" spans="1:26" ht="13.5" customHeight="1" x14ac:dyDescent="0.35">
      <c r="A889" s="60"/>
      <c r="B889" s="60"/>
      <c r="C889" s="63"/>
      <c r="D889" s="63"/>
      <c r="E889" s="63"/>
      <c r="F889" s="63"/>
      <c r="G889" s="63"/>
      <c r="H889" s="63"/>
      <c r="I889" s="63"/>
      <c r="J889" s="63"/>
      <c r="K889" s="63"/>
      <c r="L889" s="63"/>
      <c r="M889" s="122"/>
      <c r="N889" s="60"/>
      <c r="O889" s="63"/>
      <c r="P889" s="63"/>
      <c r="Q889" s="63"/>
      <c r="R889" s="63"/>
      <c r="S889" s="63"/>
      <c r="T889" s="63"/>
      <c r="U889" s="63"/>
      <c r="V889" s="63"/>
      <c r="W889" s="63"/>
      <c r="X889" s="63"/>
      <c r="Y889" s="63"/>
      <c r="Z889" s="63"/>
    </row>
    <row r="890" spans="1:26" ht="13.5" customHeight="1" x14ac:dyDescent="0.35">
      <c r="A890" s="60"/>
      <c r="B890" s="60"/>
      <c r="C890" s="63"/>
      <c r="D890" s="63"/>
      <c r="E890" s="63"/>
      <c r="F890" s="63"/>
      <c r="G890" s="63"/>
      <c r="H890" s="63"/>
      <c r="I890" s="63"/>
      <c r="J890" s="63"/>
      <c r="K890" s="63"/>
      <c r="L890" s="63"/>
      <c r="M890" s="122"/>
      <c r="N890" s="60"/>
      <c r="O890" s="63"/>
      <c r="P890" s="63"/>
      <c r="Q890" s="63"/>
      <c r="R890" s="63"/>
      <c r="S890" s="63"/>
      <c r="T890" s="63"/>
      <c r="U890" s="63"/>
      <c r="V890" s="63"/>
      <c r="W890" s="63"/>
      <c r="X890" s="63"/>
      <c r="Y890" s="63"/>
      <c r="Z890" s="63"/>
    </row>
    <row r="891" spans="1:26" ht="13.5" customHeight="1" x14ac:dyDescent="0.35">
      <c r="A891" s="60"/>
      <c r="B891" s="60"/>
      <c r="C891" s="63"/>
      <c r="D891" s="63"/>
      <c r="E891" s="63"/>
      <c r="F891" s="63"/>
      <c r="G891" s="63"/>
      <c r="H891" s="63"/>
      <c r="I891" s="63"/>
      <c r="J891" s="63"/>
      <c r="K891" s="63"/>
      <c r="L891" s="63"/>
      <c r="M891" s="122"/>
      <c r="N891" s="60"/>
      <c r="O891" s="63"/>
      <c r="P891" s="63"/>
      <c r="Q891" s="63"/>
      <c r="R891" s="63"/>
      <c r="S891" s="63"/>
      <c r="T891" s="63"/>
      <c r="U891" s="63"/>
      <c r="V891" s="63"/>
      <c r="W891" s="63"/>
      <c r="X891" s="63"/>
      <c r="Y891" s="63"/>
      <c r="Z891" s="63"/>
    </row>
    <row r="892" spans="1:26" ht="13.5" customHeight="1" x14ac:dyDescent="0.35">
      <c r="A892" s="60"/>
      <c r="B892" s="60"/>
      <c r="C892" s="63"/>
      <c r="D892" s="63"/>
      <c r="E892" s="63"/>
      <c r="F892" s="63"/>
      <c r="G892" s="63"/>
      <c r="H892" s="63"/>
      <c r="I892" s="63"/>
      <c r="J892" s="63"/>
      <c r="K892" s="63"/>
      <c r="L892" s="63"/>
      <c r="M892" s="122"/>
      <c r="N892" s="60"/>
      <c r="O892" s="63"/>
      <c r="P892" s="63"/>
      <c r="Q892" s="63"/>
      <c r="R892" s="63"/>
      <c r="S892" s="63"/>
      <c r="T892" s="63"/>
      <c r="U892" s="63"/>
      <c r="V892" s="63"/>
      <c r="W892" s="63"/>
      <c r="X892" s="63"/>
      <c r="Y892" s="63"/>
      <c r="Z892" s="63"/>
    </row>
    <row r="893" spans="1:26" ht="13.5" customHeight="1" x14ac:dyDescent="0.35">
      <c r="A893" s="60"/>
      <c r="B893" s="60"/>
      <c r="C893" s="63"/>
      <c r="D893" s="63"/>
      <c r="E893" s="63"/>
      <c r="F893" s="63"/>
      <c r="G893" s="63"/>
      <c r="H893" s="63"/>
      <c r="I893" s="63"/>
      <c r="J893" s="63"/>
      <c r="K893" s="63"/>
      <c r="L893" s="63"/>
      <c r="M893" s="122"/>
      <c r="N893" s="60"/>
      <c r="O893" s="63"/>
      <c r="P893" s="63"/>
      <c r="Q893" s="63"/>
      <c r="R893" s="63"/>
      <c r="S893" s="63"/>
      <c r="T893" s="63"/>
      <c r="U893" s="63"/>
      <c r="V893" s="63"/>
      <c r="W893" s="63"/>
      <c r="X893" s="63"/>
      <c r="Y893" s="63"/>
      <c r="Z893" s="63"/>
    </row>
    <row r="894" spans="1:26" ht="13.5" customHeight="1" x14ac:dyDescent="0.35">
      <c r="A894" s="60"/>
      <c r="B894" s="60"/>
      <c r="C894" s="63"/>
      <c r="D894" s="63"/>
      <c r="E894" s="63"/>
      <c r="F894" s="63"/>
      <c r="G894" s="63"/>
      <c r="H894" s="63"/>
      <c r="I894" s="63"/>
      <c r="J894" s="63"/>
      <c r="K894" s="63"/>
      <c r="L894" s="63"/>
      <c r="M894" s="122"/>
      <c r="N894" s="60"/>
      <c r="O894" s="63"/>
      <c r="P894" s="63"/>
      <c r="Q894" s="63"/>
      <c r="R894" s="63"/>
      <c r="S894" s="63"/>
      <c r="T894" s="63"/>
      <c r="U894" s="63"/>
      <c r="V894" s="63"/>
      <c r="W894" s="63"/>
      <c r="X894" s="63"/>
      <c r="Y894" s="63"/>
      <c r="Z894" s="63"/>
    </row>
    <row r="895" spans="1:26" ht="13.5" customHeight="1" x14ac:dyDescent="0.35">
      <c r="A895" s="60"/>
      <c r="B895" s="60"/>
      <c r="C895" s="63"/>
      <c r="D895" s="63"/>
      <c r="E895" s="63"/>
      <c r="F895" s="63"/>
      <c r="G895" s="63"/>
      <c r="H895" s="63"/>
      <c r="I895" s="63"/>
      <c r="J895" s="63"/>
      <c r="K895" s="63"/>
      <c r="L895" s="63"/>
      <c r="M895" s="122"/>
      <c r="N895" s="60"/>
      <c r="O895" s="63"/>
      <c r="P895" s="63"/>
      <c r="Q895" s="63"/>
      <c r="R895" s="63"/>
      <c r="S895" s="63"/>
      <c r="T895" s="63"/>
      <c r="U895" s="63"/>
      <c r="V895" s="63"/>
      <c r="W895" s="63"/>
      <c r="X895" s="63"/>
      <c r="Y895" s="63"/>
      <c r="Z895" s="63"/>
    </row>
    <row r="896" spans="1:26" ht="13.5" customHeight="1" x14ac:dyDescent="0.35">
      <c r="A896" s="60"/>
      <c r="B896" s="60"/>
      <c r="C896" s="63"/>
      <c r="D896" s="63"/>
      <c r="E896" s="63"/>
      <c r="F896" s="63"/>
      <c r="G896" s="63"/>
      <c r="H896" s="63"/>
      <c r="I896" s="63"/>
      <c r="J896" s="63"/>
      <c r="K896" s="63"/>
      <c r="L896" s="63"/>
      <c r="M896" s="122"/>
      <c r="N896" s="60"/>
      <c r="O896" s="63"/>
      <c r="P896" s="63"/>
      <c r="Q896" s="63"/>
      <c r="R896" s="63"/>
      <c r="S896" s="63"/>
      <c r="T896" s="63"/>
      <c r="U896" s="63"/>
      <c r="V896" s="63"/>
      <c r="W896" s="63"/>
      <c r="X896" s="63"/>
      <c r="Y896" s="63"/>
      <c r="Z896" s="63"/>
    </row>
    <row r="897" spans="1:26" ht="13.5" customHeight="1" x14ac:dyDescent="0.35">
      <c r="A897" s="60"/>
      <c r="B897" s="60"/>
      <c r="C897" s="63"/>
      <c r="D897" s="63"/>
      <c r="E897" s="63"/>
      <c r="F897" s="63"/>
      <c r="G897" s="63"/>
      <c r="H897" s="63"/>
      <c r="I897" s="63"/>
      <c r="J897" s="63"/>
      <c r="K897" s="63"/>
      <c r="L897" s="63"/>
      <c r="M897" s="122"/>
      <c r="N897" s="60"/>
      <c r="O897" s="63"/>
      <c r="P897" s="63"/>
      <c r="Q897" s="63"/>
      <c r="R897" s="63"/>
      <c r="S897" s="63"/>
      <c r="T897" s="63"/>
      <c r="U897" s="63"/>
      <c r="V897" s="63"/>
      <c r="W897" s="63"/>
      <c r="X897" s="63"/>
      <c r="Y897" s="63"/>
      <c r="Z897" s="63"/>
    </row>
    <row r="898" spans="1:26" ht="13.5" customHeight="1" x14ac:dyDescent="0.35">
      <c r="A898" s="60"/>
      <c r="B898" s="60"/>
      <c r="C898" s="63"/>
      <c r="D898" s="63"/>
      <c r="E898" s="63"/>
      <c r="F898" s="63"/>
      <c r="G898" s="63"/>
      <c r="H898" s="63"/>
      <c r="I898" s="63"/>
      <c r="J898" s="63"/>
      <c r="K898" s="63"/>
      <c r="L898" s="63"/>
      <c r="M898" s="122"/>
      <c r="N898" s="60"/>
      <c r="O898" s="63"/>
      <c r="P898" s="63"/>
      <c r="Q898" s="63"/>
      <c r="R898" s="63"/>
      <c r="S898" s="63"/>
      <c r="T898" s="63"/>
      <c r="U898" s="63"/>
      <c r="V898" s="63"/>
      <c r="W898" s="63"/>
      <c r="X898" s="63"/>
      <c r="Y898" s="63"/>
      <c r="Z898" s="63"/>
    </row>
    <row r="899" spans="1:26" ht="13.5" customHeight="1" x14ac:dyDescent="0.35">
      <c r="A899" s="60"/>
      <c r="B899" s="60"/>
      <c r="C899" s="63"/>
      <c r="D899" s="63"/>
      <c r="E899" s="63"/>
      <c r="F899" s="63"/>
      <c r="G899" s="63"/>
      <c r="H899" s="63"/>
      <c r="I899" s="63"/>
      <c r="J899" s="63"/>
      <c r="K899" s="63"/>
      <c r="L899" s="63"/>
      <c r="M899" s="122"/>
      <c r="N899" s="60"/>
      <c r="O899" s="63"/>
      <c r="P899" s="63"/>
      <c r="Q899" s="63"/>
      <c r="R899" s="63"/>
      <c r="S899" s="63"/>
      <c r="T899" s="63"/>
      <c r="U899" s="63"/>
      <c r="V899" s="63"/>
      <c r="W899" s="63"/>
      <c r="X899" s="63"/>
      <c r="Y899" s="63"/>
      <c r="Z899" s="63"/>
    </row>
    <row r="900" spans="1:26" ht="13.5" customHeight="1" x14ac:dyDescent="0.35">
      <c r="A900" s="60"/>
      <c r="B900" s="60"/>
      <c r="C900" s="63"/>
      <c r="D900" s="63"/>
      <c r="E900" s="63"/>
      <c r="F900" s="63"/>
      <c r="G900" s="63"/>
      <c r="H900" s="63"/>
      <c r="I900" s="63"/>
      <c r="J900" s="63"/>
      <c r="K900" s="63"/>
      <c r="L900" s="63"/>
      <c r="M900" s="122"/>
      <c r="N900" s="60"/>
      <c r="O900" s="63"/>
      <c r="P900" s="63"/>
      <c r="Q900" s="63"/>
      <c r="R900" s="63"/>
      <c r="S900" s="63"/>
      <c r="T900" s="63"/>
      <c r="U900" s="63"/>
      <c r="V900" s="63"/>
      <c r="W900" s="63"/>
      <c r="X900" s="63"/>
      <c r="Y900" s="63"/>
      <c r="Z900" s="63"/>
    </row>
    <row r="901" spans="1:26" ht="13.5" customHeight="1" x14ac:dyDescent="0.35">
      <c r="A901" s="60"/>
      <c r="B901" s="60"/>
      <c r="C901" s="63"/>
      <c r="D901" s="63"/>
      <c r="E901" s="63"/>
      <c r="F901" s="63"/>
      <c r="G901" s="63"/>
      <c r="H901" s="63"/>
      <c r="I901" s="63"/>
      <c r="J901" s="63"/>
      <c r="K901" s="63"/>
      <c r="L901" s="63"/>
      <c r="M901" s="122"/>
      <c r="N901" s="60"/>
      <c r="O901" s="63"/>
      <c r="P901" s="63"/>
      <c r="Q901" s="63"/>
      <c r="R901" s="63"/>
      <c r="S901" s="63"/>
      <c r="T901" s="63"/>
      <c r="U901" s="63"/>
      <c r="V901" s="63"/>
      <c r="W901" s="63"/>
      <c r="X901" s="63"/>
      <c r="Y901" s="63"/>
      <c r="Z901" s="63"/>
    </row>
    <row r="902" spans="1:26" ht="13.5" customHeight="1" x14ac:dyDescent="0.35">
      <c r="A902" s="60"/>
      <c r="B902" s="60"/>
      <c r="C902" s="63"/>
      <c r="D902" s="63"/>
      <c r="E902" s="63"/>
      <c r="F902" s="63"/>
      <c r="G902" s="63"/>
      <c r="H902" s="63"/>
      <c r="I902" s="63"/>
      <c r="J902" s="63"/>
      <c r="K902" s="63"/>
      <c r="L902" s="63"/>
      <c r="M902" s="122"/>
      <c r="N902" s="60"/>
      <c r="O902" s="63"/>
      <c r="P902" s="63"/>
      <c r="Q902" s="63"/>
      <c r="R902" s="63"/>
      <c r="S902" s="63"/>
      <c r="T902" s="63"/>
      <c r="U902" s="63"/>
      <c r="V902" s="63"/>
      <c r="W902" s="63"/>
      <c r="X902" s="63"/>
      <c r="Y902" s="63"/>
      <c r="Z902" s="63"/>
    </row>
    <row r="903" spans="1:26" ht="13.5" customHeight="1" x14ac:dyDescent="0.35">
      <c r="A903" s="60"/>
      <c r="B903" s="60"/>
      <c r="C903" s="63"/>
      <c r="D903" s="63"/>
      <c r="E903" s="63"/>
      <c r="F903" s="63"/>
      <c r="G903" s="63"/>
      <c r="H903" s="63"/>
      <c r="I903" s="63"/>
      <c r="J903" s="63"/>
      <c r="K903" s="63"/>
      <c r="L903" s="63"/>
      <c r="M903" s="122"/>
      <c r="N903" s="60"/>
      <c r="O903" s="63"/>
      <c r="P903" s="63"/>
      <c r="Q903" s="63"/>
      <c r="R903" s="63"/>
      <c r="S903" s="63"/>
      <c r="T903" s="63"/>
      <c r="U903" s="63"/>
      <c r="V903" s="63"/>
      <c r="W903" s="63"/>
      <c r="X903" s="63"/>
      <c r="Y903" s="63"/>
      <c r="Z903" s="63"/>
    </row>
    <row r="904" spans="1:26" ht="13.5" customHeight="1" x14ac:dyDescent="0.35">
      <c r="A904" s="60"/>
      <c r="B904" s="60"/>
      <c r="C904" s="63"/>
      <c r="D904" s="63"/>
      <c r="E904" s="63"/>
      <c r="F904" s="63"/>
      <c r="G904" s="63"/>
      <c r="H904" s="63"/>
      <c r="I904" s="63"/>
      <c r="J904" s="63"/>
      <c r="K904" s="63"/>
      <c r="L904" s="63"/>
      <c r="M904" s="122"/>
      <c r="N904" s="60"/>
      <c r="O904" s="63"/>
      <c r="P904" s="63"/>
      <c r="Q904" s="63"/>
      <c r="R904" s="63"/>
      <c r="S904" s="63"/>
      <c r="T904" s="63"/>
      <c r="U904" s="63"/>
      <c r="V904" s="63"/>
      <c r="W904" s="63"/>
      <c r="X904" s="63"/>
      <c r="Y904" s="63"/>
      <c r="Z904" s="63"/>
    </row>
    <row r="905" spans="1:26" ht="13.5" customHeight="1" x14ac:dyDescent="0.35">
      <c r="A905" s="60"/>
      <c r="B905" s="60"/>
      <c r="C905" s="63"/>
      <c r="D905" s="63"/>
      <c r="E905" s="63"/>
      <c r="F905" s="63"/>
      <c r="G905" s="63"/>
      <c r="H905" s="63"/>
      <c r="I905" s="63"/>
      <c r="J905" s="63"/>
      <c r="K905" s="63"/>
      <c r="L905" s="63"/>
      <c r="M905" s="122"/>
      <c r="N905" s="60"/>
      <c r="O905" s="63"/>
      <c r="P905" s="63"/>
      <c r="Q905" s="63"/>
      <c r="R905" s="63"/>
      <c r="S905" s="63"/>
      <c r="T905" s="63"/>
      <c r="U905" s="63"/>
      <c r="V905" s="63"/>
      <c r="W905" s="63"/>
      <c r="X905" s="63"/>
      <c r="Y905" s="63"/>
      <c r="Z905" s="63"/>
    </row>
    <row r="906" spans="1:26" ht="13.5" customHeight="1" x14ac:dyDescent="0.35">
      <c r="A906" s="60"/>
      <c r="B906" s="60"/>
      <c r="C906" s="63"/>
      <c r="D906" s="63"/>
      <c r="E906" s="63"/>
      <c r="F906" s="63"/>
      <c r="G906" s="63"/>
      <c r="H906" s="63"/>
      <c r="I906" s="63"/>
      <c r="J906" s="63"/>
      <c r="K906" s="63"/>
      <c r="L906" s="63"/>
      <c r="M906" s="122"/>
      <c r="N906" s="60"/>
      <c r="O906" s="63"/>
      <c r="P906" s="63"/>
      <c r="Q906" s="63"/>
      <c r="R906" s="63"/>
      <c r="S906" s="63"/>
      <c r="T906" s="63"/>
      <c r="U906" s="63"/>
      <c r="V906" s="63"/>
      <c r="W906" s="63"/>
      <c r="X906" s="63"/>
      <c r="Y906" s="63"/>
      <c r="Z906" s="63"/>
    </row>
    <row r="907" spans="1:26" ht="13.5" customHeight="1" x14ac:dyDescent="0.35">
      <c r="A907" s="60"/>
      <c r="B907" s="60"/>
      <c r="C907" s="63"/>
      <c r="D907" s="63"/>
      <c r="E907" s="63"/>
      <c r="F907" s="63"/>
      <c r="G907" s="63"/>
      <c r="H907" s="63"/>
      <c r="I907" s="63"/>
      <c r="J907" s="63"/>
      <c r="K907" s="63"/>
      <c r="L907" s="63"/>
      <c r="M907" s="122"/>
      <c r="N907" s="60"/>
      <c r="O907" s="63"/>
      <c r="P907" s="63"/>
      <c r="Q907" s="63"/>
      <c r="R907" s="63"/>
      <c r="S907" s="63"/>
      <c r="T907" s="63"/>
      <c r="U907" s="63"/>
      <c r="V907" s="63"/>
      <c r="W907" s="63"/>
      <c r="X907" s="63"/>
      <c r="Y907" s="63"/>
      <c r="Z907" s="63"/>
    </row>
    <row r="908" spans="1:26" ht="13.5" customHeight="1" x14ac:dyDescent="0.35">
      <c r="A908" s="60"/>
      <c r="B908" s="60"/>
      <c r="C908" s="63"/>
      <c r="D908" s="63"/>
      <c r="E908" s="63"/>
      <c r="F908" s="63"/>
      <c r="G908" s="63"/>
      <c r="H908" s="63"/>
      <c r="I908" s="63"/>
      <c r="J908" s="63"/>
      <c r="K908" s="63"/>
      <c r="L908" s="63"/>
      <c r="M908" s="122"/>
      <c r="N908" s="60"/>
      <c r="O908" s="63"/>
      <c r="P908" s="63"/>
      <c r="Q908" s="63"/>
      <c r="R908" s="63"/>
      <c r="S908" s="63"/>
      <c r="T908" s="63"/>
      <c r="U908" s="63"/>
      <c r="V908" s="63"/>
      <c r="W908" s="63"/>
      <c r="X908" s="63"/>
      <c r="Y908" s="63"/>
      <c r="Z908" s="63"/>
    </row>
    <row r="909" spans="1:26" ht="13.5" customHeight="1" x14ac:dyDescent="0.35">
      <c r="A909" s="60"/>
      <c r="B909" s="60"/>
      <c r="C909" s="63"/>
      <c r="D909" s="63"/>
      <c r="E909" s="63"/>
      <c r="F909" s="63"/>
      <c r="G909" s="63"/>
      <c r="H909" s="63"/>
      <c r="I909" s="63"/>
      <c r="J909" s="63"/>
      <c r="K909" s="63"/>
      <c r="L909" s="63"/>
      <c r="M909" s="122"/>
      <c r="N909" s="60"/>
      <c r="O909" s="63"/>
      <c r="P909" s="63"/>
      <c r="Q909" s="63"/>
      <c r="R909" s="63"/>
      <c r="S909" s="63"/>
      <c r="T909" s="63"/>
      <c r="U909" s="63"/>
      <c r="V909" s="63"/>
      <c r="W909" s="63"/>
      <c r="X909" s="63"/>
      <c r="Y909" s="63"/>
      <c r="Z909" s="63"/>
    </row>
    <row r="910" spans="1:26" ht="13.5" customHeight="1" x14ac:dyDescent="0.35">
      <c r="A910" s="60"/>
      <c r="B910" s="60"/>
      <c r="C910" s="63"/>
      <c r="D910" s="63"/>
      <c r="E910" s="63"/>
      <c r="F910" s="63"/>
      <c r="G910" s="63"/>
      <c r="H910" s="63"/>
      <c r="I910" s="63"/>
      <c r="J910" s="63"/>
      <c r="K910" s="63"/>
      <c r="L910" s="63"/>
      <c r="M910" s="122"/>
      <c r="N910" s="60"/>
      <c r="O910" s="63"/>
      <c r="P910" s="63"/>
      <c r="Q910" s="63"/>
      <c r="R910" s="63"/>
      <c r="S910" s="63"/>
      <c r="T910" s="63"/>
      <c r="U910" s="63"/>
      <c r="V910" s="63"/>
      <c r="W910" s="63"/>
      <c r="X910" s="63"/>
      <c r="Y910" s="63"/>
      <c r="Z910" s="63"/>
    </row>
    <row r="911" spans="1:26" ht="13.5" customHeight="1" x14ac:dyDescent="0.35">
      <c r="A911" s="60"/>
      <c r="B911" s="60"/>
      <c r="C911" s="63"/>
      <c r="D911" s="63"/>
      <c r="E911" s="63"/>
      <c r="F911" s="63"/>
      <c r="G911" s="63"/>
      <c r="H911" s="63"/>
      <c r="I911" s="63"/>
      <c r="J911" s="63"/>
      <c r="K911" s="63"/>
      <c r="L911" s="63"/>
      <c r="M911" s="122"/>
      <c r="N911" s="60"/>
      <c r="O911" s="63"/>
      <c r="P911" s="63"/>
      <c r="Q911" s="63"/>
      <c r="R911" s="63"/>
      <c r="S911" s="63"/>
      <c r="T911" s="63"/>
      <c r="U911" s="63"/>
      <c r="V911" s="63"/>
      <c r="W911" s="63"/>
      <c r="X911" s="63"/>
      <c r="Y911" s="63"/>
      <c r="Z911" s="63"/>
    </row>
    <row r="912" spans="1:26" ht="13.5" customHeight="1" x14ac:dyDescent="0.35">
      <c r="A912" s="60"/>
      <c r="B912" s="60"/>
      <c r="C912" s="63"/>
      <c r="D912" s="63"/>
      <c r="E912" s="63"/>
      <c r="F912" s="63"/>
      <c r="G912" s="63"/>
      <c r="H912" s="63"/>
      <c r="I912" s="63"/>
      <c r="J912" s="63"/>
      <c r="K912" s="63"/>
      <c r="L912" s="63"/>
      <c r="M912" s="122"/>
      <c r="N912" s="60"/>
      <c r="O912" s="63"/>
      <c r="P912" s="63"/>
      <c r="Q912" s="63"/>
      <c r="R912" s="63"/>
      <c r="S912" s="63"/>
      <c r="T912" s="63"/>
      <c r="U912" s="63"/>
      <c r="V912" s="63"/>
      <c r="W912" s="63"/>
      <c r="X912" s="63"/>
      <c r="Y912" s="63"/>
      <c r="Z912" s="63"/>
    </row>
    <row r="913" spans="1:26" ht="13.5" customHeight="1" x14ac:dyDescent="0.35">
      <c r="A913" s="60"/>
      <c r="B913" s="60"/>
      <c r="C913" s="63"/>
      <c r="D913" s="63"/>
      <c r="E913" s="63"/>
      <c r="F913" s="63"/>
      <c r="G913" s="63"/>
      <c r="H913" s="63"/>
      <c r="I913" s="63"/>
      <c r="J913" s="63"/>
      <c r="K913" s="63"/>
      <c r="L913" s="63"/>
      <c r="M913" s="122"/>
      <c r="N913" s="60"/>
      <c r="O913" s="63"/>
      <c r="P913" s="63"/>
      <c r="Q913" s="63"/>
      <c r="R913" s="63"/>
      <c r="S913" s="63"/>
      <c r="T913" s="63"/>
      <c r="U913" s="63"/>
      <c r="V913" s="63"/>
      <c r="W913" s="63"/>
      <c r="X913" s="63"/>
      <c r="Y913" s="63"/>
      <c r="Z913" s="63"/>
    </row>
    <row r="914" spans="1:26" ht="13.5" customHeight="1" x14ac:dyDescent="0.35">
      <c r="A914" s="60"/>
      <c r="B914" s="60"/>
      <c r="C914" s="63"/>
      <c r="D914" s="63"/>
      <c r="E914" s="63"/>
      <c r="F914" s="63"/>
      <c r="G914" s="63"/>
      <c r="H914" s="63"/>
      <c r="I914" s="63"/>
      <c r="J914" s="63"/>
      <c r="K914" s="63"/>
      <c r="L914" s="63"/>
      <c r="M914" s="122"/>
      <c r="N914" s="60"/>
      <c r="O914" s="63"/>
      <c r="P914" s="63"/>
      <c r="Q914" s="63"/>
      <c r="R914" s="63"/>
      <c r="S914" s="63"/>
      <c r="T914" s="63"/>
      <c r="U914" s="63"/>
      <c r="V914" s="63"/>
      <c r="W914" s="63"/>
      <c r="X914" s="63"/>
      <c r="Y914" s="63"/>
      <c r="Z914" s="63"/>
    </row>
    <row r="915" spans="1:26" ht="13.5" customHeight="1" x14ac:dyDescent="0.35">
      <c r="A915" s="60"/>
      <c r="B915" s="60"/>
      <c r="C915" s="63"/>
      <c r="D915" s="63"/>
      <c r="E915" s="63"/>
      <c r="F915" s="63"/>
      <c r="G915" s="63"/>
      <c r="H915" s="63"/>
      <c r="I915" s="63"/>
      <c r="J915" s="63"/>
      <c r="K915" s="63"/>
      <c r="L915" s="63"/>
      <c r="M915" s="122"/>
      <c r="N915" s="60"/>
      <c r="O915" s="63"/>
      <c r="P915" s="63"/>
      <c r="Q915" s="63"/>
      <c r="R915" s="63"/>
      <c r="S915" s="63"/>
      <c r="T915" s="63"/>
      <c r="U915" s="63"/>
      <c r="V915" s="63"/>
      <c r="W915" s="63"/>
      <c r="X915" s="63"/>
      <c r="Y915" s="63"/>
      <c r="Z915" s="63"/>
    </row>
    <row r="916" spans="1:26" ht="13.5" customHeight="1" x14ac:dyDescent="0.35">
      <c r="A916" s="60"/>
      <c r="B916" s="60"/>
      <c r="C916" s="63"/>
      <c r="D916" s="63"/>
      <c r="E916" s="63"/>
      <c r="F916" s="63"/>
      <c r="G916" s="63"/>
      <c r="H916" s="63"/>
      <c r="I916" s="63"/>
      <c r="J916" s="63"/>
      <c r="K916" s="63"/>
      <c r="L916" s="63"/>
      <c r="M916" s="122"/>
      <c r="N916" s="60"/>
      <c r="O916" s="63"/>
      <c r="P916" s="63"/>
      <c r="Q916" s="63"/>
      <c r="R916" s="63"/>
      <c r="S916" s="63"/>
      <c r="T916" s="63"/>
      <c r="U916" s="63"/>
      <c r="V916" s="63"/>
      <c r="W916" s="63"/>
      <c r="X916" s="63"/>
      <c r="Y916" s="63"/>
      <c r="Z916" s="63"/>
    </row>
    <row r="917" spans="1:26" ht="13.5" customHeight="1" x14ac:dyDescent="0.35">
      <c r="A917" s="60"/>
      <c r="B917" s="60"/>
      <c r="C917" s="63"/>
      <c r="D917" s="63"/>
      <c r="E917" s="63"/>
      <c r="F917" s="63"/>
      <c r="G917" s="63"/>
      <c r="H917" s="63"/>
      <c r="I917" s="63"/>
      <c r="J917" s="63"/>
      <c r="K917" s="63"/>
      <c r="L917" s="63"/>
      <c r="M917" s="122"/>
      <c r="N917" s="60"/>
      <c r="O917" s="63"/>
      <c r="P917" s="63"/>
      <c r="Q917" s="63"/>
      <c r="R917" s="63"/>
      <c r="S917" s="63"/>
      <c r="T917" s="63"/>
      <c r="U917" s="63"/>
      <c r="V917" s="63"/>
      <c r="W917" s="63"/>
      <c r="X917" s="63"/>
      <c r="Y917" s="63"/>
      <c r="Z917" s="63"/>
    </row>
    <row r="918" spans="1:26" ht="13.5" customHeight="1" x14ac:dyDescent="0.35">
      <c r="A918" s="60"/>
      <c r="B918" s="60"/>
      <c r="C918" s="63"/>
      <c r="D918" s="63"/>
      <c r="E918" s="63"/>
      <c r="F918" s="63"/>
      <c r="G918" s="63"/>
      <c r="H918" s="63"/>
      <c r="I918" s="63"/>
      <c r="J918" s="63"/>
      <c r="K918" s="63"/>
      <c r="L918" s="63"/>
      <c r="M918" s="122"/>
      <c r="N918" s="60"/>
      <c r="O918" s="63"/>
      <c r="P918" s="63"/>
      <c r="Q918" s="63"/>
      <c r="R918" s="63"/>
      <c r="S918" s="63"/>
      <c r="T918" s="63"/>
      <c r="U918" s="63"/>
      <c r="V918" s="63"/>
      <c r="W918" s="63"/>
      <c r="X918" s="63"/>
      <c r="Y918" s="63"/>
      <c r="Z918" s="63"/>
    </row>
    <row r="919" spans="1:26" ht="13.5" customHeight="1" x14ac:dyDescent="0.35">
      <c r="A919" s="60"/>
      <c r="B919" s="60"/>
      <c r="C919" s="63"/>
      <c r="D919" s="63"/>
      <c r="E919" s="63"/>
      <c r="F919" s="63"/>
      <c r="G919" s="63"/>
      <c r="H919" s="63"/>
      <c r="I919" s="63"/>
      <c r="J919" s="63"/>
      <c r="K919" s="63"/>
      <c r="L919" s="63"/>
      <c r="M919" s="122"/>
      <c r="N919" s="60"/>
      <c r="O919" s="63"/>
      <c r="P919" s="63"/>
      <c r="Q919" s="63"/>
      <c r="R919" s="63"/>
      <c r="S919" s="63"/>
      <c r="T919" s="63"/>
      <c r="U919" s="63"/>
      <c r="V919" s="63"/>
      <c r="W919" s="63"/>
      <c r="X919" s="63"/>
      <c r="Y919" s="63"/>
      <c r="Z919" s="63"/>
    </row>
    <row r="920" spans="1:26" ht="13.5" customHeight="1" x14ac:dyDescent="0.35">
      <c r="A920" s="60"/>
      <c r="B920" s="60"/>
      <c r="C920" s="63"/>
      <c r="D920" s="63"/>
      <c r="E920" s="63"/>
      <c r="F920" s="63"/>
      <c r="G920" s="63"/>
      <c r="H920" s="63"/>
      <c r="I920" s="63"/>
      <c r="J920" s="63"/>
      <c r="K920" s="63"/>
      <c r="L920" s="63"/>
      <c r="M920" s="122"/>
      <c r="N920" s="60"/>
      <c r="O920" s="63"/>
      <c r="P920" s="63"/>
      <c r="Q920" s="63"/>
      <c r="R920" s="63"/>
      <c r="S920" s="63"/>
      <c r="T920" s="63"/>
      <c r="U920" s="63"/>
      <c r="V920" s="63"/>
      <c r="W920" s="63"/>
      <c r="X920" s="63"/>
      <c r="Y920" s="63"/>
      <c r="Z920" s="63"/>
    </row>
    <row r="921" spans="1:26" ht="13.5" customHeight="1" x14ac:dyDescent="0.35">
      <c r="A921" s="60"/>
      <c r="B921" s="60"/>
      <c r="C921" s="63"/>
      <c r="D921" s="63"/>
      <c r="E921" s="63"/>
      <c r="F921" s="63"/>
      <c r="G921" s="63"/>
      <c r="H921" s="63"/>
      <c r="I921" s="63"/>
      <c r="J921" s="63"/>
      <c r="K921" s="63"/>
      <c r="L921" s="63"/>
      <c r="M921" s="122"/>
      <c r="N921" s="60"/>
      <c r="O921" s="63"/>
      <c r="P921" s="63"/>
      <c r="Q921" s="63"/>
      <c r="R921" s="63"/>
      <c r="S921" s="63"/>
      <c r="T921" s="63"/>
      <c r="U921" s="63"/>
      <c r="V921" s="63"/>
      <c r="W921" s="63"/>
      <c r="X921" s="63"/>
      <c r="Y921" s="63"/>
      <c r="Z921" s="63"/>
    </row>
    <row r="922" spans="1:26" ht="13.5" customHeight="1" x14ac:dyDescent="0.35">
      <c r="A922" s="60"/>
      <c r="B922" s="60"/>
      <c r="C922" s="63"/>
      <c r="D922" s="63"/>
      <c r="E922" s="63"/>
      <c r="F922" s="63"/>
      <c r="G922" s="63"/>
      <c r="H922" s="63"/>
      <c r="I922" s="63"/>
      <c r="J922" s="63"/>
      <c r="K922" s="63"/>
      <c r="L922" s="63"/>
      <c r="M922" s="122"/>
      <c r="N922" s="60"/>
      <c r="O922" s="63"/>
      <c r="P922" s="63"/>
      <c r="Q922" s="63"/>
      <c r="R922" s="63"/>
      <c r="S922" s="63"/>
      <c r="T922" s="63"/>
      <c r="U922" s="63"/>
      <c r="V922" s="63"/>
      <c r="W922" s="63"/>
      <c r="X922" s="63"/>
      <c r="Y922" s="63"/>
      <c r="Z922" s="63"/>
    </row>
    <row r="923" spans="1:26" ht="13.5" customHeight="1" x14ac:dyDescent="0.35">
      <c r="A923" s="60"/>
      <c r="B923" s="60"/>
      <c r="C923" s="63"/>
      <c r="D923" s="63"/>
      <c r="E923" s="63"/>
      <c r="F923" s="63"/>
      <c r="G923" s="63"/>
      <c r="H923" s="63"/>
      <c r="I923" s="63"/>
      <c r="J923" s="63"/>
      <c r="K923" s="63"/>
      <c r="L923" s="63"/>
      <c r="M923" s="122"/>
      <c r="N923" s="60"/>
      <c r="O923" s="63"/>
      <c r="P923" s="63"/>
      <c r="Q923" s="63"/>
      <c r="R923" s="63"/>
      <c r="S923" s="63"/>
      <c r="T923" s="63"/>
      <c r="U923" s="63"/>
      <c r="V923" s="63"/>
      <c r="W923" s="63"/>
      <c r="X923" s="63"/>
      <c r="Y923" s="63"/>
      <c r="Z923" s="63"/>
    </row>
    <row r="924" spans="1:26" ht="13.5" customHeight="1" x14ac:dyDescent="0.35">
      <c r="A924" s="60"/>
      <c r="B924" s="60"/>
      <c r="C924" s="63"/>
      <c r="D924" s="63"/>
      <c r="E924" s="63"/>
      <c r="F924" s="63"/>
      <c r="G924" s="63"/>
      <c r="H924" s="63"/>
      <c r="I924" s="63"/>
      <c r="J924" s="63"/>
      <c r="K924" s="63"/>
      <c r="L924" s="63"/>
      <c r="M924" s="122"/>
      <c r="N924" s="60"/>
      <c r="O924" s="63"/>
      <c r="P924" s="63"/>
      <c r="Q924" s="63"/>
      <c r="R924" s="63"/>
      <c r="S924" s="63"/>
      <c r="T924" s="63"/>
      <c r="U924" s="63"/>
      <c r="V924" s="63"/>
      <c r="W924" s="63"/>
      <c r="X924" s="63"/>
      <c r="Y924" s="63"/>
      <c r="Z924" s="63"/>
    </row>
    <row r="925" spans="1:26" ht="13.5" customHeight="1" x14ac:dyDescent="0.35">
      <c r="A925" s="60"/>
      <c r="B925" s="60"/>
      <c r="C925" s="63"/>
      <c r="D925" s="63"/>
      <c r="E925" s="63"/>
      <c r="F925" s="63"/>
      <c r="G925" s="63"/>
      <c r="H925" s="63"/>
      <c r="I925" s="63"/>
      <c r="J925" s="63"/>
      <c r="K925" s="63"/>
      <c r="L925" s="63"/>
      <c r="M925" s="122"/>
      <c r="N925" s="60"/>
      <c r="O925" s="63"/>
      <c r="P925" s="63"/>
      <c r="Q925" s="63"/>
      <c r="R925" s="63"/>
      <c r="S925" s="63"/>
      <c r="T925" s="63"/>
      <c r="U925" s="63"/>
      <c r="V925" s="63"/>
      <c r="W925" s="63"/>
      <c r="X925" s="63"/>
      <c r="Y925" s="63"/>
      <c r="Z925" s="63"/>
    </row>
    <row r="926" spans="1:26" ht="13.5" customHeight="1" x14ac:dyDescent="0.35">
      <c r="A926" s="60"/>
      <c r="B926" s="60"/>
      <c r="C926" s="63"/>
      <c r="D926" s="63"/>
      <c r="E926" s="63"/>
      <c r="F926" s="63"/>
      <c r="G926" s="63"/>
      <c r="H926" s="63"/>
      <c r="I926" s="63"/>
      <c r="J926" s="63"/>
      <c r="K926" s="63"/>
      <c r="L926" s="63"/>
      <c r="M926" s="122"/>
      <c r="N926" s="60"/>
      <c r="O926" s="63"/>
      <c r="P926" s="63"/>
      <c r="Q926" s="63"/>
      <c r="R926" s="63"/>
      <c r="S926" s="63"/>
      <c r="T926" s="63"/>
      <c r="U926" s="63"/>
      <c r="V926" s="63"/>
      <c r="W926" s="63"/>
      <c r="X926" s="63"/>
      <c r="Y926" s="63"/>
      <c r="Z926" s="63"/>
    </row>
    <row r="927" spans="1:26" ht="13.5" customHeight="1" x14ac:dyDescent="0.35">
      <c r="A927" s="60"/>
      <c r="B927" s="60"/>
      <c r="C927" s="63"/>
      <c r="D927" s="63"/>
      <c r="E927" s="63"/>
      <c r="F927" s="63"/>
      <c r="G927" s="63"/>
      <c r="H927" s="63"/>
      <c r="I927" s="63"/>
      <c r="J927" s="63"/>
      <c r="K927" s="63"/>
      <c r="L927" s="63"/>
      <c r="M927" s="122"/>
      <c r="N927" s="60"/>
      <c r="O927" s="63"/>
      <c r="P927" s="63"/>
      <c r="Q927" s="63"/>
      <c r="R927" s="63"/>
      <c r="S927" s="63"/>
      <c r="T927" s="63"/>
      <c r="U927" s="63"/>
      <c r="V927" s="63"/>
      <c r="W927" s="63"/>
      <c r="X927" s="63"/>
      <c r="Y927" s="63"/>
      <c r="Z927" s="63"/>
    </row>
    <row r="928" spans="1:26" ht="13.5" customHeight="1" x14ac:dyDescent="0.35">
      <c r="A928" s="60"/>
      <c r="B928" s="60"/>
      <c r="C928" s="63"/>
      <c r="D928" s="63"/>
      <c r="E928" s="63"/>
      <c r="F928" s="63"/>
      <c r="G928" s="63"/>
      <c r="H928" s="63"/>
      <c r="I928" s="63"/>
      <c r="J928" s="63"/>
      <c r="K928" s="63"/>
      <c r="L928" s="63"/>
      <c r="M928" s="122"/>
      <c r="N928" s="60"/>
      <c r="O928" s="63"/>
      <c r="P928" s="63"/>
      <c r="Q928" s="63"/>
      <c r="R928" s="63"/>
      <c r="S928" s="63"/>
      <c r="T928" s="63"/>
      <c r="U928" s="63"/>
      <c r="V928" s="63"/>
      <c r="W928" s="63"/>
      <c r="X928" s="63"/>
      <c r="Y928" s="63"/>
      <c r="Z928" s="63"/>
    </row>
    <row r="929" spans="1:26" ht="13.5" customHeight="1" x14ac:dyDescent="0.35">
      <c r="A929" s="60"/>
      <c r="B929" s="60"/>
      <c r="C929" s="63"/>
      <c r="D929" s="63"/>
      <c r="E929" s="63"/>
      <c r="F929" s="63"/>
      <c r="G929" s="63"/>
      <c r="H929" s="63"/>
      <c r="I929" s="63"/>
      <c r="J929" s="63"/>
      <c r="K929" s="63"/>
      <c r="L929" s="63"/>
      <c r="M929" s="122"/>
      <c r="N929" s="60"/>
      <c r="O929" s="63"/>
      <c r="P929" s="63"/>
      <c r="Q929" s="63"/>
      <c r="R929" s="63"/>
      <c r="S929" s="63"/>
      <c r="T929" s="63"/>
      <c r="U929" s="63"/>
      <c r="V929" s="63"/>
      <c r="W929" s="63"/>
      <c r="X929" s="63"/>
      <c r="Y929" s="63"/>
      <c r="Z929" s="63"/>
    </row>
    <row r="930" spans="1:26" ht="13.5" customHeight="1" x14ac:dyDescent="0.35">
      <c r="A930" s="60"/>
      <c r="B930" s="60"/>
      <c r="C930" s="63"/>
      <c r="D930" s="63"/>
      <c r="E930" s="63"/>
      <c r="F930" s="63"/>
      <c r="G930" s="63"/>
      <c r="H930" s="63"/>
      <c r="I930" s="63"/>
      <c r="J930" s="63"/>
      <c r="K930" s="63"/>
      <c r="L930" s="63"/>
      <c r="M930" s="122"/>
      <c r="N930" s="60"/>
      <c r="O930" s="63"/>
      <c r="P930" s="63"/>
      <c r="Q930" s="63"/>
      <c r="R930" s="63"/>
      <c r="S930" s="63"/>
      <c r="T930" s="63"/>
      <c r="U930" s="63"/>
      <c r="V930" s="63"/>
      <c r="W930" s="63"/>
      <c r="X930" s="63"/>
      <c r="Y930" s="63"/>
      <c r="Z930" s="63"/>
    </row>
    <row r="931" spans="1:26" ht="13.5" customHeight="1" x14ac:dyDescent="0.35">
      <c r="A931" s="60"/>
      <c r="B931" s="60"/>
      <c r="C931" s="63"/>
      <c r="D931" s="63"/>
      <c r="E931" s="63"/>
      <c r="F931" s="63"/>
      <c r="G931" s="63"/>
      <c r="H931" s="63"/>
      <c r="I931" s="63"/>
      <c r="J931" s="63"/>
      <c r="K931" s="63"/>
      <c r="L931" s="63"/>
      <c r="M931" s="122"/>
      <c r="N931" s="60"/>
      <c r="O931" s="63"/>
      <c r="P931" s="63"/>
      <c r="Q931" s="63"/>
      <c r="R931" s="63"/>
      <c r="S931" s="63"/>
      <c r="T931" s="63"/>
      <c r="U931" s="63"/>
      <c r="V931" s="63"/>
      <c r="W931" s="63"/>
      <c r="X931" s="63"/>
      <c r="Y931" s="63"/>
      <c r="Z931" s="63"/>
    </row>
    <row r="932" spans="1:26" ht="13.5" customHeight="1" x14ac:dyDescent="0.35">
      <c r="A932" s="60"/>
      <c r="B932" s="60"/>
      <c r="C932" s="63"/>
      <c r="D932" s="63"/>
      <c r="E932" s="63"/>
      <c r="F932" s="63"/>
      <c r="G932" s="63"/>
      <c r="H932" s="63"/>
      <c r="I932" s="63"/>
      <c r="J932" s="63"/>
      <c r="K932" s="63"/>
      <c r="L932" s="63"/>
      <c r="M932" s="122"/>
      <c r="N932" s="60"/>
      <c r="O932" s="63"/>
      <c r="P932" s="63"/>
      <c r="Q932" s="63"/>
      <c r="R932" s="63"/>
      <c r="S932" s="63"/>
      <c r="T932" s="63"/>
      <c r="U932" s="63"/>
      <c r="V932" s="63"/>
      <c r="W932" s="63"/>
      <c r="X932" s="63"/>
      <c r="Y932" s="63"/>
      <c r="Z932" s="63"/>
    </row>
    <row r="933" spans="1:26" ht="13.5" customHeight="1" x14ac:dyDescent="0.35">
      <c r="A933" s="60"/>
      <c r="B933" s="60"/>
      <c r="C933" s="63"/>
      <c r="D933" s="63"/>
      <c r="E933" s="63"/>
      <c r="F933" s="63"/>
      <c r="G933" s="63"/>
      <c r="H933" s="63"/>
      <c r="I933" s="63"/>
      <c r="J933" s="63"/>
      <c r="K933" s="63"/>
      <c r="L933" s="63"/>
      <c r="M933" s="122"/>
      <c r="N933" s="60"/>
      <c r="O933" s="63"/>
      <c r="P933" s="63"/>
      <c r="Q933" s="63"/>
      <c r="R933" s="63"/>
      <c r="S933" s="63"/>
      <c r="T933" s="63"/>
      <c r="U933" s="63"/>
      <c r="V933" s="63"/>
      <c r="W933" s="63"/>
      <c r="X933" s="63"/>
      <c r="Y933" s="63"/>
      <c r="Z933" s="63"/>
    </row>
    <row r="934" spans="1:26" ht="13.5" customHeight="1" x14ac:dyDescent="0.35">
      <c r="A934" s="60"/>
      <c r="B934" s="60"/>
      <c r="C934" s="63"/>
      <c r="D934" s="63"/>
      <c r="E934" s="63"/>
      <c r="F934" s="63"/>
      <c r="G934" s="63"/>
      <c r="H934" s="63"/>
      <c r="I934" s="63"/>
      <c r="J934" s="63"/>
      <c r="K934" s="63"/>
      <c r="L934" s="63"/>
      <c r="M934" s="122"/>
      <c r="N934" s="60"/>
      <c r="O934" s="63"/>
      <c r="P934" s="63"/>
      <c r="Q934" s="63"/>
      <c r="R934" s="63"/>
      <c r="S934" s="63"/>
      <c r="T934" s="63"/>
      <c r="U934" s="63"/>
      <c r="V934" s="63"/>
      <c r="W934" s="63"/>
      <c r="X934" s="63"/>
      <c r="Y934" s="63"/>
      <c r="Z934" s="63"/>
    </row>
    <row r="935" spans="1:26" ht="13.5" customHeight="1" x14ac:dyDescent="0.35">
      <c r="A935" s="60"/>
      <c r="B935" s="60"/>
      <c r="C935" s="63"/>
      <c r="D935" s="63"/>
      <c r="E935" s="63"/>
      <c r="F935" s="63"/>
      <c r="G935" s="63"/>
      <c r="H935" s="63"/>
      <c r="I935" s="63"/>
      <c r="J935" s="63"/>
      <c r="K935" s="63"/>
      <c r="L935" s="63"/>
      <c r="M935" s="122"/>
      <c r="N935" s="60"/>
      <c r="O935" s="63"/>
      <c r="P935" s="63"/>
      <c r="Q935" s="63"/>
      <c r="R935" s="63"/>
      <c r="S935" s="63"/>
      <c r="T935" s="63"/>
      <c r="U935" s="63"/>
      <c r="V935" s="63"/>
      <c r="W935" s="63"/>
      <c r="X935" s="63"/>
      <c r="Y935" s="63"/>
      <c r="Z935" s="63"/>
    </row>
    <row r="936" spans="1:26" ht="13.5" customHeight="1" x14ac:dyDescent="0.35">
      <c r="A936" s="60"/>
      <c r="B936" s="60"/>
      <c r="C936" s="63"/>
      <c r="D936" s="63"/>
      <c r="E936" s="63"/>
      <c r="F936" s="63"/>
      <c r="G936" s="63"/>
      <c r="H936" s="63"/>
      <c r="I936" s="63"/>
      <c r="J936" s="63"/>
      <c r="K936" s="63"/>
      <c r="L936" s="63"/>
      <c r="M936" s="122"/>
      <c r="N936" s="60"/>
      <c r="O936" s="63"/>
      <c r="P936" s="63"/>
      <c r="Q936" s="63"/>
      <c r="R936" s="63"/>
      <c r="S936" s="63"/>
      <c r="T936" s="63"/>
      <c r="U936" s="63"/>
      <c r="V936" s="63"/>
      <c r="W936" s="63"/>
      <c r="X936" s="63"/>
      <c r="Y936" s="63"/>
      <c r="Z936" s="63"/>
    </row>
    <row r="937" spans="1:26" ht="13.5" customHeight="1" x14ac:dyDescent="0.35">
      <c r="A937" s="60"/>
      <c r="B937" s="60"/>
      <c r="C937" s="63"/>
      <c r="D937" s="63"/>
      <c r="E937" s="63"/>
      <c r="F937" s="63"/>
      <c r="G937" s="63"/>
      <c r="H937" s="63"/>
      <c r="I937" s="63"/>
      <c r="J937" s="63"/>
      <c r="K937" s="63"/>
      <c r="L937" s="63"/>
      <c r="M937" s="122"/>
      <c r="N937" s="60"/>
      <c r="O937" s="63"/>
      <c r="P937" s="63"/>
      <c r="Q937" s="63"/>
      <c r="R937" s="63"/>
      <c r="S937" s="63"/>
      <c r="T937" s="63"/>
      <c r="U937" s="63"/>
      <c r="V937" s="63"/>
      <c r="W937" s="63"/>
      <c r="X937" s="63"/>
      <c r="Y937" s="63"/>
      <c r="Z937" s="63"/>
    </row>
    <row r="938" spans="1:26" ht="13.5" customHeight="1" x14ac:dyDescent="0.35">
      <c r="A938" s="60"/>
      <c r="B938" s="60"/>
      <c r="C938" s="63"/>
      <c r="D938" s="63"/>
      <c r="E938" s="63"/>
      <c r="F938" s="63"/>
      <c r="G938" s="63"/>
      <c r="H938" s="63"/>
      <c r="I938" s="63"/>
      <c r="J938" s="63"/>
      <c r="K938" s="63"/>
      <c r="L938" s="63"/>
      <c r="M938" s="122"/>
      <c r="N938" s="60"/>
      <c r="O938" s="63"/>
      <c r="P938" s="63"/>
      <c r="Q938" s="63"/>
      <c r="R938" s="63"/>
      <c r="S938" s="63"/>
      <c r="T938" s="63"/>
      <c r="U938" s="63"/>
      <c r="V938" s="63"/>
      <c r="W938" s="63"/>
      <c r="X938" s="63"/>
      <c r="Y938" s="63"/>
      <c r="Z938" s="63"/>
    </row>
    <row r="939" spans="1:26" ht="13.5" customHeight="1" x14ac:dyDescent="0.35">
      <c r="A939" s="60"/>
      <c r="B939" s="60"/>
      <c r="C939" s="63"/>
      <c r="D939" s="63"/>
      <c r="E939" s="63"/>
      <c r="F939" s="63"/>
      <c r="G939" s="63"/>
      <c r="H939" s="63"/>
      <c r="I939" s="63"/>
      <c r="J939" s="63"/>
      <c r="K939" s="63"/>
      <c r="L939" s="63"/>
      <c r="M939" s="122"/>
      <c r="N939" s="60"/>
      <c r="O939" s="63"/>
      <c r="P939" s="63"/>
      <c r="Q939" s="63"/>
      <c r="R939" s="63"/>
      <c r="S939" s="63"/>
      <c r="T939" s="63"/>
      <c r="U939" s="63"/>
      <c r="V939" s="63"/>
      <c r="W939" s="63"/>
      <c r="X939" s="63"/>
      <c r="Y939" s="63"/>
      <c r="Z939" s="63"/>
    </row>
    <row r="940" spans="1:26" ht="13.5" customHeight="1" x14ac:dyDescent="0.35">
      <c r="A940" s="60"/>
      <c r="B940" s="60"/>
      <c r="C940" s="63"/>
      <c r="D940" s="63"/>
      <c r="E940" s="63"/>
      <c r="F940" s="63"/>
      <c r="G940" s="63"/>
      <c r="H940" s="63"/>
      <c r="I940" s="63"/>
      <c r="J940" s="63"/>
      <c r="K940" s="63"/>
      <c r="L940" s="63"/>
      <c r="M940" s="122"/>
      <c r="N940" s="60"/>
      <c r="O940" s="63"/>
      <c r="P940" s="63"/>
      <c r="Q940" s="63"/>
      <c r="R940" s="63"/>
      <c r="S940" s="63"/>
      <c r="T940" s="63"/>
      <c r="U940" s="63"/>
      <c r="V940" s="63"/>
      <c r="W940" s="63"/>
      <c r="X940" s="63"/>
      <c r="Y940" s="63"/>
      <c r="Z940" s="63"/>
    </row>
    <row r="941" spans="1:26" ht="13.5" customHeight="1" x14ac:dyDescent="0.35">
      <c r="A941" s="60"/>
      <c r="B941" s="60"/>
      <c r="C941" s="63"/>
      <c r="D941" s="63"/>
      <c r="E941" s="63"/>
      <c r="F941" s="63"/>
      <c r="G941" s="63"/>
      <c r="H941" s="63"/>
      <c r="I941" s="63"/>
      <c r="J941" s="63"/>
      <c r="K941" s="63"/>
      <c r="L941" s="63"/>
      <c r="M941" s="122"/>
      <c r="N941" s="60"/>
      <c r="O941" s="63"/>
      <c r="P941" s="63"/>
      <c r="Q941" s="63"/>
      <c r="R941" s="63"/>
      <c r="S941" s="63"/>
      <c r="T941" s="63"/>
      <c r="U941" s="63"/>
      <c r="V941" s="63"/>
      <c r="W941" s="63"/>
      <c r="X941" s="63"/>
      <c r="Y941" s="63"/>
      <c r="Z941" s="63"/>
    </row>
    <row r="942" spans="1:26" ht="13.5" customHeight="1" x14ac:dyDescent="0.35">
      <c r="A942" s="60"/>
      <c r="B942" s="60"/>
      <c r="C942" s="63"/>
      <c r="D942" s="63"/>
      <c r="E942" s="63"/>
      <c r="F942" s="63"/>
      <c r="G942" s="63"/>
      <c r="H942" s="63"/>
      <c r="I942" s="63"/>
      <c r="J942" s="63"/>
      <c r="K942" s="63"/>
      <c r="L942" s="63"/>
      <c r="M942" s="122"/>
      <c r="N942" s="60"/>
      <c r="O942" s="63"/>
      <c r="P942" s="63"/>
      <c r="Q942" s="63"/>
      <c r="R942" s="63"/>
      <c r="S942" s="63"/>
      <c r="T942" s="63"/>
      <c r="U942" s="63"/>
      <c r="V942" s="63"/>
      <c r="W942" s="63"/>
      <c r="X942" s="63"/>
      <c r="Y942" s="63"/>
      <c r="Z942" s="63"/>
    </row>
    <row r="943" spans="1:26" ht="13.5" customHeight="1" x14ac:dyDescent="0.35">
      <c r="A943" s="60"/>
      <c r="B943" s="60"/>
      <c r="C943" s="63"/>
      <c r="D943" s="63"/>
      <c r="E943" s="63"/>
      <c r="F943" s="63"/>
      <c r="G943" s="63"/>
      <c r="H943" s="63"/>
      <c r="I943" s="63"/>
      <c r="J943" s="63"/>
      <c r="K943" s="63"/>
      <c r="L943" s="63"/>
      <c r="M943" s="122"/>
      <c r="N943" s="60"/>
      <c r="O943" s="63"/>
      <c r="P943" s="63"/>
      <c r="Q943" s="63"/>
      <c r="R943" s="63"/>
      <c r="S943" s="63"/>
      <c r="T943" s="63"/>
      <c r="U943" s="63"/>
      <c r="V943" s="63"/>
      <c r="W943" s="63"/>
      <c r="X943" s="63"/>
      <c r="Y943" s="63"/>
      <c r="Z943" s="63"/>
    </row>
    <row r="944" spans="1:26" ht="13.5" customHeight="1" x14ac:dyDescent="0.35">
      <c r="A944" s="60"/>
      <c r="B944" s="60"/>
      <c r="C944" s="63"/>
      <c r="D944" s="63"/>
      <c r="E944" s="63"/>
      <c r="F944" s="63"/>
      <c r="G944" s="63"/>
      <c r="H944" s="63"/>
      <c r="I944" s="63"/>
      <c r="J944" s="63"/>
      <c r="K944" s="63"/>
      <c r="L944" s="63"/>
      <c r="M944" s="122"/>
      <c r="N944" s="60"/>
      <c r="O944" s="63"/>
      <c r="P944" s="63"/>
      <c r="Q944" s="63"/>
      <c r="R944" s="63"/>
      <c r="S944" s="63"/>
      <c r="T944" s="63"/>
      <c r="U944" s="63"/>
      <c r="V944" s="63"/>
      <c r="W944" s="63"/>
      <c r="X944" s="63"/>
      <c r="Y944" s="63"/>
      <c r="Z944" s="63"/>
    </row>
    <row r="945" spans="1:26" ht="13.5" customHeight="1" x14ac:dyDescent="0.35">
      <c r="A945" s="60"/>
      <c r="B945" s="60"/>
      <c r="C945" s="63"/>
      <c r="D945" s="63"/>
      <c r="E945" s="63"/>
      <c r="F945" s="63"/>
      <c r="G945" s="63"/>
      <c r="H945" s="63"/>
      <c r="I945" s="63"/>
      <c r="J945" s="63"/>
      <c r="K945" s="63"/>
      <c r="L945" s="63"/>
      <c r="M945" s="122"/>
      <c r="N945" s="60"/>
      <c r="O945" s="63"/>
      <c r="P945" s="63"/>
      <c r="Q945" s="63"/>
      <c r="R945" s="63"/>
      <c r="S945" s="63"/>
      <c r="T945" s="63"/>
      <c r="U945" s="63"/>
      <c r="V945" s="63"/>
      <c r="W945" s="63"/>
      <c r="X945" s="63"/>
      <c r="Y945" s="63"/>
      <c r="Z945" s="63"/>
    </row>
    <row r="946" spans="1:26" ht="13.5" customHeight="1" x14ac:dyDescent="0.35">
      <c r="A946" s="60"/>
      <c r="B946" s="60"/>
      <c r="C946" s="63"/>
      <c r="D946" s="63"/>
      <c r="E946" s="63"/>
      <c r="F946" s="63"/>
      <c r="G946" s="63"/>
      <c r="H946" s="63"/>
      <c r="I946" s="63"/>
      <c r="J946" s="63"/>
      <c r="K946" s="63"/>
      <c r="L946" s="63"/>
      <c r="M946" s="122"/>
      <c r="N946" s="60"/>
      <c r="O946" s="63"/>
      <c r="P946" s="63"/>
      <c r="Q946" s="63"/>
      <c r="R946" s="63"/>
      <c r="S946" s="63"/>
      <c r="T946" s="63"/>
      <c r="U946" s="63"/>
      <c r="V946" s="63"/>
      <c r="W946" s="63"/>
      <c r="X946" s="63"/>
      <c r="Y946" s="63"/>
      <c r="Z946" s="63"/>
    </row>
    <row r="947" spans="1:26" ht="13.5" customHeight="1" x14ac:dyDescent="0.35">
      <c r="A947" s="60"/>
      <c r="B947" s="60"/>
      <c r="C947" s="63"/>
      <c r="D947" s="63"/>
      <c r="E947" s="63"/>
      <c r="F947" s="63"/>
      <c r="G947" s="63"/>
      <c r="H947" s="63"/>
      <c r="I947" s="63"/>
      <c r="J947" s="63"/>
      <c r="K947" s="63"/>
      <c r="L947" s="63"/>
      <c r="M947" s="122"/>
      <c r="N947" s="60"/>
      <c r="O947" s="63"/>
      <c r="P947" s="63"/>
      <c r="Q947" s="63"/>
      <c r="R947" s="63"/>
      <c r="S947" s="63"/>
      <c r="T947" s="63"/>
      <c r="U947" s="63"/>
      <c r="V947" s="63"/>
      <c r="W947" s="63"/>
      <c r="X947" s="63"/>
      <c r="Y947" s="63"/>
      <c r="Z947" s="63"/>
    </row>
    <row r="948" spans="1:26" ht="13.5" customHeight="1" x14ac:dyDescent="0.35">
      <c r="A948" s="60"/>
      <c r="B948" s="60"/>
      <c r="C948" s="63"/>
      <c r="D948" s="63"/>
      <c r="E948" s="63"/>
      <c r="F948" s="63"/>
      <c r="G948" s="63"/>
      <c r="H948" s="63"/>
      <c r="I948" s="63"/>
      <c r="J948" s="63"/>
      <c r="K948" s="63"/>
      <c r="L948" s="63"/>
      <c r="M948" s="122"/>
      <c r="N948" s="60"/>
      <c r="O948" s="63"/>
      <c r="P948" s="63"/>
      <c r="Q948" s="63"/>
      <c r="R948" s="63"/>
      <c r="S948" s="63"/>
      <c r="T948" s="63"/>
      <c r="U948" s="63"/>
      <c r="V948" s="63"/>
      <c r="W948" s="63"/>
      <c r="X948" s="63"/>
      <c r="Y948" s="63"/>
      <c r="Z948" s="63"/>
    </row>
    <row r="949" spans="1:26" ht="13.5" customHeight="1" x14ac:dyDescent="0.35">
      <c r="A949" s="60"/>
      <c r="B949" s="60"/>
      <c r="C949" s="63"/>
      <c r="D949" s="63"/>
      <c r="E949" s="63"/>
      <c r="F949" s="63"/>
      <c r="G949" s="63"/>
      <c r="H949" s="63"/>
      <c r="I949" s="63"/>
      <c r="J949" s="63"/>
      <c r="K949" s="63"/>
      <c r="L949" s="63"/>
      <c r="M949" s="122"/>
      <c r="N949" s="60"/>
      <c r="O949" s="63"/>
      <c r="P949" s="63"/>
      <c r="Q949" s="63"/>
      <c r="R949" s="63"/>
      <c r="S949" s="63"/>
      <c r="T949" s="63"/>
      <c r="U949" s="63"/>
      <c r="V949" s="63"/>
      <c r="W949" s="63"/>
      <c r="X949" s="63"/>
      <c r="Y949" s="63"/>
      <c r="Z949" s="63"/>
    </row>
    <row r="950" spans="1:26" ht="13.5" customHeight="1" x14ac:dyDescent="0.35">
      <c r="A950" s="60"/>
      <c r="B950" s="60"/>
      <c r="C950" s="63"/>
      <c r="D950" s="63"/>
      <c r="E950" s="63"/>
      <c r="F950" s="63"/>
      <c r="G950" s="63"/>
      <c r="H950" s="63"/>
      <c r="I950" s="63"/>
      <c r="J950" s="63"/>
      <c r="K950" s="63"/>
      <c r="L950" s="63"/>
      <c r="M950" s="122"/>
      <c r="N950" s="60"/>
      <c r="O950" s="63"/>
      <c r="P950" s="63"/>
      <c r="Q950" s="63"/>
      <c r="R950" s="63"/>
      <c r="S950" s="63"/>
      <c r="T950" s="63"/>
      <c r="U950" s="63"/>
      <c r="V950" s="63"/>
      <c r="W950" s="63"/>
      <c r="X950" s="63"/>
      <c r="Y950" s="63"/>
      <c r="Z950" s="63"/>
    </row>
    <row r="951" spans="1:26" ht="13.5" customHeight="1" x14ac:dyDescent="0.35">
      <c r="A951" s="60"/>
      <c r="B951" s="60"/>
      <c r="C951" s="63"/>
      <c r="D951" s="63"/>
      <c r="E951" s="63"/>
      <c r="F951" s="63"/>
      <c r="G951" s="63"/>
      <c r="H951" s="63"/>
      <c r="I951" s="63"/>
      <c r="J951" s="63"/>
      <c r="K951" s="63"/>
      <c r="L951" s="63"/>
      <c r="M951" s="122"/>
      <c r="N951" s="60"/>
      <c r="O951" s="63"/>
      <c r="P951" s="63"/>
      <c r="Q951" s="63"/>
      <c r="R951" s="63"/>
      <c r="S951" s="63"/>
      <c r="T951" s="63"/>
      <c r="U951" s="63"/>
      <c r="V951" s="63"/>
      <c r="W951" s="63"/>
      <c r="X951" s="63"/>
      <c r="Y951" s="63"/>
      <c r="Z951" s="63"/>
    </row>
    <row r="952" spans="1:26" ht="13.5" customHeight="1" x14ac:dyDescent="0.35">
      <c r="A952" s="60"/>
      <c r="B952" s="60"/>
      <c r="C952" s="63"/>
      <c r="D952" s="63"/>
      <c r="E952" s="63"/>
      <c r="F952" s="63"/>
      <c r="G952" s="63"/>
      <c r="H952" s="63"/>
      <c r="I952" s="63"/>
      <c r="J952" s="63"/>
      <c r="K952" s="63"/>
      <c r="L952" s="63"/>
      <c r="M952" s="122"/>
      <c r="N952" s="60"/>
      <c r="O952" s="63"/>
      <c r="P952" s="63"/>
      <c r="Q952" s="63"/>
      <c r="R952" s="63"/>
      <c r="S952" s="63"/>
      <c r="T952" s="63"/>
      <c r="U952" s="63"/>
      <c r="V952" s="63"/>
      <c r="W952" s="63"/>
      <c r="X952" s="63"/>
      <c r="Y952" s="63"/>
      <c r="Z952" s="63"/>
    </row>
    <row r="953" spans="1:26" ht="13.5" customHeight="1" x14ac:dyDescent="0.35">
      <c r="A953" s="60"/>
      <c r="B953" s="60"/>
      <c r="C953" s="63"/>
      <c r="D953" s="63"/>
      <c r="E953" s="63"/>
      <c r="F953" s="63"/>
      <c r="G953" s="63"/>
      <c r="H953" s="63"/>
      <c r="I953" s="63"/>
      <c r="J953" s="63"/>
      <c r="K953" s="63"/>
      <c r="L953" s="63"/>
      <c r="M953" s="122"/>
      <c r="N953" s="60"/>
      <c r="O953" s="63"/>
      <c r="P953" s="63"/>
      <c r="Q953" s="63"/>
      <c r="R953" s="63"/>
      <c r="S953" s="63"/>
      <c r="T953" s="63"/>
      <c r="U953" s="63"/>
      <c r="V953" s="63"/>
      <c r="W953" s="63"/>
      <c r="X953" s="63"/>
      <c r="Y953" s="63"/>
      <c r="Z953" s="63"/>
    </row>
    <row r="954" spans="1:26" ht="13.5" customHeight="1" x14ac:dyDescent="0.35">
      <c r="A954" s="60"/>
      <c r="B954" s="60"/>
      <c r="C954" s="63"/>
      <c r="D954" s="63"/>
      <c r="E954" s="63"/>
      <c r="F954" s="63"/>
      <c r="G954" s="63"/>
      <c r="H954" s="63"/>
      <c r="I954" s="63"/>
      <c r="J954" s="63"/>
      <c r="K954" s="63"/>
      <c r="L954" s="63"/>
      <c r="M954" s="122"/>
      <c r="N954" s="60"/>
      <c r="O954" s="63"/>
      <c r="P954" s="63"/>
      <c r="Q954" s="63"/>
      <c r="R954" s="63"/>
      <c r="S954" s="63"/>
      <c r="T954" s="63"/>
      <c r="U954" s="63"/>
      <c r="V954" s="63"/>
      <c r="W954" s="63"/>
      <c r="X954" s="63"/>
      <c r="Y954" s="63"/>
      <c r="Z954" s="63"/>
    </row>
    <row r="955" spans="1:26" ht="13.5" customHeight="1" x14ac:dyDescent="0.35">
      <c r="A955" s="60"/>
      <c r="B955" s="60"/>
      <c r="C955" s="63"/>
      <c r="D955" s="63"/>
      <c r="E955" s="63"/>
      <c r="F955" s="63"/>
      <c r="G955" s="63"/>
      <c r="H955" s="63"/>
      <c r="I955" s="63"/>
      <c r="J955" s="63"/>
      <c r="K955" s="63"/>
      <c r="L955" s="63"/>
      <c r="M955" s="122"/>
      <c r="N955" s="60"/>
      <c r="O955" s="63"/>
      <c r="P955" s="63"/>
      <c r="Q955" s="63"/>
      <c r="R955" s="63"/>
      <c r="S955" s="63"/>
      <c r="T955" s="63"/>
      <c r="U955" s="63"/>
      <c r="V955" s="63"/>
      <c r="W955" s="63"/>
      <c r="X955" s="63"/>
      <c r="Y955" s="63"/>
      <c r="Z955" s="63"/>
    </row>
    <row r="956" spans="1:26" ht="13.5" customHeight="1" x14ac:dyDescent="0.35">
      <c r="A956" s="60"/>
      <c r="B956" s="60"/>
      <c r="C956" s="63"/>
      <c r="D956" s="63"/>
      <c r="E956" s="63"/>
      <c r="F956" s="63"/>
      <c r="G956" s="63"/>
      <c r="H956" s="63"/>
      <c r="I956" s="63"/>
      <c r="J956" s="63"/>
      <c r="K956" s="63"/>
      <c r="L956" s="63"/>
      <c r="M956" s="122"/>
      <c r="N956" s="60"/>
      <c r="O956" s="63"/>
      <c r="P956" s="63"/>
      <c r="Q956" s="63"/>
      <c r="R956" s="63"/>
      <c r="S956" s="63"/>
      <c r="T956" s="63"/>
      <c r="U956" s="63"/>
      <c r="V956" s="63"/>
      <c r="W956" s="63"/>
      <c r="X956" s="63"/>
      <c r="Y956" s="63"/>
      <c r="Z956" s="63"/>
    </row>
    <row r="957" spans="1:26" ht="13.5" customHeight="1" x14ac:dyDescent="0.35">
      <c r="A957" s="60"/>
      <c r="B957" s="60"/>
      <c r="C957" s="63"/>
      <c r="D957" s="63"/>
      <c r="E957" s="63"/>
      <c r="F957" s="63"/>
      <c r="G957" s="63"/>
      <c r="H957" s="63"/>
      <c r="I957" s="63"/>
      <c r="J957" s="63"/>
      <c r="K957" s="63"/>
      <c r="L957" s="63"/>
      <c r="M957" s="122"/>
      <c r="N957" s="60"/>
      <c r="O957" s="63"/>
      <c r="P957" s="63"/>
      <c r="Q957" s="63"/>
      <c r="R957" s="63"/>
      <c r="S957" s="63"/>
      <c r="T957" s="63"/>
      <c r="U957" s="63"/>
      <c r="V957" s="63"/>
      <c r="W957" s="63"/>
      <c r="X957" s="63"/>
      <c r="Y957" s="63"/>
      <c r="Z957" s="63"/>
    </row>
    <row r="958" spans="1:26" ht="13.5" customHeight="1" x14ac:dyDescent="0.35">
      <c r="A958" s="60"/>
      <c r="B958" s="60"/>
      <c r="C958" s="63"/>
      <c r="D958" s="63"/>
      <c r="E958" s="63"/>
      <c r="F958" s="63"/>
      <c r="G958" s="63"/>
      <c r="H958" s="63"/>
      <c r="I958" s="63"/>
      <c r="J958" s="63"/>
      <c r="K958" s="63"/>
      <c r="L958" s="63"/>
      <c r="M958" s="122"/>
      <c r="N958" s="60"/>
      <c r="O958" s="63"/>
      <c r="P958" s="63"/>
      <c r="Q958" s="63"/>
      <c r="R958" s="63"/>
      <c r="S958" s="63"/>
      <c r="T958" s="63"/>
      <c r="U958" s="63"/>
      <c r="V958" s="63"/>
      <c r="W958" s="63"/>
      <c r="X958" s="63"/>
      <c r="Y958" s="63"/>
      <c r="Z958" s="63"/>
    </row>
    <row r="959" spans="1:26" ht="13.5" customHeight="1" x14ac:dyDescent="0.35">
      <c r="A959" s="60"/>
      <c r="B959" s="60"/>
      <c r="C959" s="63"/>
      <c r="D959" s="63"/>
      <c r="E959" s="63"/>
      <c r="F959" s="63"/>
      <c r="G959" s="63"/>
      <c r="H959" s="63"/>
      <c r="I959" s="63"/>
      <c r="J959" s="63"/>
      <c r="K959" s="63"/>
      <c r="L959" s="63"/>
      <c r="M959" s="122"/>
      <c r="N959" s="60"/>
      <c r="O959" s="63"/>
      <c r="P959" s="63"/>
      <c r="Q959" s="63"/>
      <c r="R959" s="63"/>
      <c r="S959" s="63"/>
      <c r="T959" s="63"/>
      <c r="U959" s="63"/>
      <c r="V959" s="63"/>
      <c r="W959" s="63"/>
      <c r="X959" s="63"/>
      <c r="Y959" s="63"/>
      <c r="Z959" s="63"/>
    </row>
    <row r="960" spans="1:26" ht="13.5" customHeight="1" x14ac:dyDescent="0.35">
      <c r="A960" s="60"/>
      <c r="B960" s="60"/>
      <c r="C960" s="63"/>
      <c r="D960" s="63"/>
      <c r="E960" s="63"/>
      <c r="F960" s="63"/>
      <c r="G960" s="63"/>
      <c r="H960" s="63"/>
      <c r="I960" s="63"/>
      <c r="J960" s="63"/>
      <c r="K960" s="63"/>
      <c r="L960" s="63"/>
      <c r="M960" s="122"/>
      <c r="N960" s="60"/>
      <c r="O960" s="63"/>
      <c r="P960" s="63"/>
      <c r="Q960" s="63"/>
      <c r="R960" s="63"/>
      <c r="S960" s="63"/>
      <c r="T960" s="63"/>
      <c r="U960" s="63"/>
      <c r="V960" s="63"/>
      <c r="W960" s="63"/>
      <c r="X960" s="63"/>
      <c r="Y960" s="63"/>
      <c r="Z960" s="63"/>
    </row>
    <row r="961" spans="1:26" ht="13.5" customHeight="1" x14ac:dyDescent="0.35">
      <c r="A961" s="60"/>
      <c r="B961" s="60"/>
      <c r="C961" s="63"/>
      <c r="D961" s="63"/>
      <c r="E961" s="63"/>
      <c r="F961" s="63"/>
      <c r="G961" s="63"/>
      <c r="H961" s="63"/>
      <c r="I961" s="63"/>
      <c r="J961" s="63"/>
      <c r="K961" s="63"/>
      <c r="L961" s="63"/>
      <c r="M961" s="122"/>
      <c r="N961" s="60"/>
      <c r="O961" s="63"/>
      <c r="P961" s="63"/>
      <c r="Q961" s="63"/>
      <c r="R961" s="63"/>
      <c r="S961" s="63"/>
      <c r="T961" s="63"/>
      <c r="U961" s="63"/>
      <c r="V961" s="63"/>
      <c r="W961" s="63"/>
      <c r="X961" s="63"/>
      <c r="Y961" s="63"/>
      <c r="Z961" s="63"/>
    </row>
    <row r="962" spans="1:26" ht="13.5" customHeight="1" x14ac:dyDescent="0.35">
      <c r="A962" s="60"/>
      <c r="B962" s="60"/>
      <c r="C962" s="63"/>
      <c r="D962" s="63"/>
      <c r="E962" s="63"/>
      <c r="F962" s="63"/>
      <c r="G962" s="63"/>
      <c r="H962" s="63"/>
      <c r="I962" s="63"/>
      <c r="J962" s="63"/>
      <c r="K962" s="63"/>
      <c r="L962" s="63"/>
      <c r="M962" s="122"/>
      <c r="N962" s="60"/>
      <c r="O962" s="63"/>
      <c r="P962" s="63"/>
      <c r="Q962" s="63"/>
      <c r="R962" s="63"/>
      <c r="S962" s="63"/>
      <c r="T962" s="63"/>
      <c r="U962" s="63"/>
      <c r="V962" s="63"/>
      <c r="W962" s="63"/>
      <c r="X962" s="63"/>
      <c r="Y962" s="63"/>
      <c r="Z962" s="63"/>
    </row>
    <row r="963" spans="1:26" ht="13.5" customHeight="1" x14ac:dyDescent="0.35">
      <c r="A963" s="60"/>
      <c r="B963" s="60"/>
      <c r="C963" s="63"/>
      <c r="D963" s="63"/>
      <c r="E963" s="63"/>
      <c r="F963" s="63"/>
      <c r="G963" s="63"/>
      <c r="H963" s="63"/>
      <c r="I963" s="63"/>
      <c r="J963" s="63"/>
      <c r="K963" s="63"/>
      <c r="L963" s="63"/>
      <c r="M963" s="122"/>
      <c r="N963" s="60"/>
      <c r="O963" s="63"/>
      <c r="P963" s="63"/>
      <c r="Q963" s="63"/>
      <c r="R963" s="63"/>
      <c r="S963" s="63"/>
      <c r="T963" s="63"/>
      <c r="U963" s="63"/>
      <c r="V963" s="63"/>
      <c r="W963" s="63"/>
      <c r="X963" s="63"/>
      <c r="Y963" s="63"/>
      <c r="Z963" s="63"/>
    </row>
    <row r="964" spans="1:26" ht="13.5" customHeight="1" x14ac:dyDescent="0.35">
      <c r="A964" s="60"/>
      <c r="B964" s="60"/>
      <c r="C964" s="63"/>
      <c r="D964" s="63"/>
      <c r="E964" s="63"/>
      <c r="F964" s="63"/>
      <c r="G964" s="63"/>
      <c r="H964" s="63"/>
      <c r="I964" s="63"/>
      <c r="J964" s="63"/>
      <c r="K964" s="63"/>
      <c r="L964" s="63"/>
      <c r="M964" s="122"/>
      <c r="N964" s="60"/>
      <c r="O964" s="63"/>
      <c r="P964" s="63"/>
      <c r="Q964" s="63"/>
      <c r="R964" s="63"/>
      <c r="S964" s="63"/>
      <c r="T964" s="63"/>
      <c r="U964" s="63"/>
      <c r="V964" s="63"/>
      <c r="W964" s="63"/>
      <c r="X964" s="63"/>
      <c r="Y964" s="63"/>
      <c r="Z964" s="63"/>
    </row>
    <row r="965" spans="1:26" ht="13.5" customHeight="1" x14ac:dyDescent="0.35">
      <c r="A965" s="60"/>
      <c r="B965" s="60"/>
      <c r="C965" s="63"/>
      <c r="D965" s="63"/>
      <c r="E965" s="63"/>
      <c r="F965" s="63"/>
      <c r="G965" s="63"/>
      <c r="H965" s="63"/>
      <c r="I965" s="63"/>
      <c r="J965" s="63"/>
      <c r="K965" s="63"/>
      <c r="L965" s="63"/>
      <c r="M965" s="122"/>
      <c r="N965" s="60"/>
      <c r="O965" s="63"/>
      <c r="P965" s="63"/>
      <c r="Q965" s="63"/>
      <c r="R965" s="63"/>
      <c r="S965" s="63"/>
      <c r="T965" s="63"/>
      <c r="U965" s="63"/>
      <c r="V965" s="63"/>
      <c r="W965" s="63"/>
      <c r="X965" s="63"/>
      <c r="Y965" s="63"/>
      <c r="Z965" s="63"/>
    </row>
    <row r="966" spans="1:26" ht="13.5" customHeight="1" x14ac:dyDescent="0.35">
      <c r="A966" s="60"/>
      <c r="B966" s="60"/>
      <c r="C966" s="63"/>
      <c r="D966" s="63"/>
      <c r="E966" s="63"/>
      <c r="F966" s="63"/>
      <c r="G966" s="63"/>
      <c r="H966" s="63"/>
      <c r="I966" s="63"/>
      <c r="J966" s="63"/>
      <c r="K966" s="63"/>
      <c r="L966" s="63"/>
      <c r="M966" s="122"/>
      <c r="N966" s="60"/>
      <c r="O966" s="63"/>
      <c r="P966" s="63"/>
      <c r="Q966" s="63"/>
      <c r="R966" s="63"/>
      <c r="S966" s="63"/>
      <c r="T966" s="63"/>
      <c r="U966" s="63"/>
      <c r="V966" s="63"/>
      <c r="W966" s="63"/>
      <c r="X966" s="63"/>
      <c r="Y966" s="63"/>
      <c r="Z966" s="63"/>
    </row>
    <row r="967" spans="1:26" ht="13.5" customHeight="1" x14ac:dyDescent="0.35">
      <c r="A967" s="60"/>
      <c r="B967" s="60"/>
      <c r="C967" s="63"/>
      <c r="D967" s="63"/>
      <c r="E967" s="63"/>
      <c r="F967" s="63"/>
      <c r="G967" s="63"/>
      <c r="H967" s="63"/>
      <c r="I967" s="63"/>
      <c r="J967" s="63"/>
      <c r="K967" s="63"/>
      <c r="L967" s="63"/>
      <c r="M967" s="122"/>
      <c r="N967" s="60"/>
      <c r="O967" s="63"/>
      <c r="P967" s="63"/>
      <c r="Q967" s="63"/>
      <c r="R967" s="63"/>
      <c r="S967" s="63"/>
      <c r="T967" s="63"/>
      <c r="U967" s="63"/>
      <c r="V967" s="63"/>
      <c r="W967" s="63"/>
      <c r="X967" s="63"/>
      <c r="Y967" s="63"/>
      <c r="Z967" s="63"/>
    </row>
    <row r="968" spans="1:26" ht="13.5" customHeight="1" x14ac:dyDescent="0.35">
      <c r="A968" s="60"/>
      <c r="B968" s="60"/>
      <c r="C968" s="63"/>
      <c r="D968" s="63"/>
      <c r="E968" s="63"/>
      <c r="F968" s="63"/>
      <c r="G968" s="63"/>
      <c r="H968" s="63"/>
      <c r="I968" s="63"/>
      <c r="J968" s="63"/>
      <c r="K968" s="63"/>
      <c r="L968" s="63"/>
      <c r="M968" s="122"/>
      <c r="N968" s="60"/>
      <c r="O968" s="63"/>
      <c r="P968" s="63"/>
      <c r="Q968" s="63"/>
      <c r="R968" s="63"/>
      <c r="S968" s="63"/>
      <c r="T968" s="63"/>
      <c r="U968" s="63"/>
      <c r="V968" s="63"/>
      <c r="W968" s="63"/>
      <c r="X968" s="63"/>
      <c r="Y968" s="63"/>
      <c r="Z968" s="63"/>
    </row>
    <row r="969" spans="1:26" ht="13.5" customHeight="1" x14ac:dyDescent="0.35">
      <c r="A969" s="60"/>
      <c r="B969" s="60"/>
      <c r="C969" s="63"/>
      <c r="D969" s="63"/>
      <c r="E969" s="63"/>
      <c r="F969" s="63"/>
      <c r="G969" s="63"/>
      <c r="H969" s="63"/>
      <c r="I969" s="63"/>
      <c r="J969" s="63"/>
      <c r="K969" s="63"/>
      <c r="L969" s="63"/>
      <c r="M969" s="122"/>
      <c r="N969" s="60"/>
      <c r="O969" s="63"/>
      <c r="P969" s="63"/>
      <c r="Q969" s="63"/>
      <c r="R969" s="63"/>
      <c r="S969" s="63"/>
      <c r="T969" s="63"/>
      <c r="U969" s="63"/>
      <c r="V969" s="63"/>
      <c r="W969" s="63"/>
      <c r="X969" s="63"/>
      <c r="Y969" s="63"/>
      <c r="Z969" s="63"/>
    </row>
    <row r="970" spans="1:26" ht="13.5" customHeight="1" x14ac:dyDescent="0.35">
      <c r="A970" s="60"/>
      <c r="B970" s="60"/>
      <c r="C970" s="63"/>
      <c r="D970" s="63"/>
      <c r="E970" s="63"/>
      <c r="F970" s="63"/>
      <c r="G970" s="63"/>
      <c r="H970" s="63"/>
      <c r="I970" s="63"/>
      <c r="J970" s="63"/>
      <c r="K970" s="63"/>
      <c r="L970" s="63"/>
      <c r="M970" s="122"/>
      <c r="N970" s="60"/>
      <c r="O970" s="63"/>
      <c r="P970" s="63"/>
      <c r="Q970" s="63"/>
      <c r="R970" s="63"/>
      <c r="S970" s="63"/>
      <c r="T970" s="63"/>
      <c r="U970" s="63"/>
      <c r="V970" s="63"/>
      <c r="W970" s="63"/>
      <c r="X970" s="63"/>
      <c r="Y970" s="63"/>
      <c r="Z970" s="63"/>
    </row>
    <row r="971" spans="1:26" ht="13.5" customHeight="1" x14ac:dyDescent="0.35">
      <c r="A971" s="60"/>
      <c r="B971" s="60"/>
      <c r="C971" s="63"/>
      <c r="D971" s="63"/>
      <c r="E971" s="63"/>
      <c r="F971" s="63"/>
      <c r="G971" s="63"/>
      <c r="H971" s="63"/>
      <c r="I971" s="63"/>
      <c r="J971" s="63"/>
      <c r="K971" s="63"/>
      <c r="L971" s="63"/>
      <c r="M971" s="122"/>
      <c r="N971" s="60"/>
      <c r="O971" s="63"/>
      <c r="P971" s="63"/>
      <c r="Q971" s="63"/>
      <c r="R971" s="63"/>
      <c r="S971" s="63"/>
      <c r="T971" s="63"/>
      <c r="U971" s="63"/>
      <c r="V971" s="63"/>
      <c r="W971" s="63"/>
      <c r="X971" s="63"/>
      <c r="Y971" s="63"/>
      <c r="Z971" s="63"/>
    </row>
    <row r="972" spans="1:26" ht="13.5" customHeight="1" x14ac:dyDescent="0.35">
      <c r="A972" s="60"/>
      <c r="B972" s="60"/>
      <c r="C972" s="63"/>
      <c r="D972" s="63"/>
      <c r="E972" s="63"/>
      <c r="F972" s="63"/>
      <c r="G972" s="63"/>
      <c r="H972" s="63"/>
      <c r="I972" s="63"/>
      <c r="J972" s="63"/>
      <c r="K972" s="63"/>
      <c r="L972" s="63"/>
      <c r="M972" s="122"/>
      <c r="N972" s="60"/>
      <c r="O972" s="63"/>
      <c r="P972" s="63"/>
      <c r="Q972" s="63"/>
      <c r="R972" s="63"/>
      <c r="S972" s="63"/>
      <c r="T972" s="63"/>
      <c r="U972" s="63"/>
      <c r="V972" s="63"/>
      <c r="W972" s="63"/>
      <c r="X972" s="63"/>
      <c r="Y972" s="63"/>
      <c r="Z972" s="63"/>
    </row>
    <row r="973" spans="1:26" ht="13.5" customHeight="1" x14ac:dyDescent="0.35">
      <c r="A973" s="60"/>
      <c r="B973" s="60"/>
      <c r="C973" s="63"/>
      <c r="D973" s="63"/>
      <c r="E973" s="63"/>
      <c r="F973" s="63"/>
      <c r="G973" s="63"/>
      <c r="H973" s="63"/>
      <c r="I973" s="63"/>
      <c r="J973" s="63"/>
      <c r="K973" s="63"/>
      <c r="L973" s="63"/>
      <c r="M973" s="122"/>
      <c r="N973" s="60"/>
      <c r="O973" s="63"/>
      <c r="P973" s="63"/>
      <c r="Q973" s="63"/>
      <c r="R973" s="63"/>
      <c r="S973" s="63"/>
      <c r="T973" s="63"/>
      <c r="U973" s="63"/>
      <c r="V973" s="63"/>
      <c r="W973" s="63"/>
      <c r="X973" s="63"/>
      <c r="Y973" s="63"/>
      <c r="Z973" s="63"/>
    </row>
    <row r="974" spans="1:26" ht="13.5" customHeight="1" x14ac:dyDescent="0.35">
      <c r="A974" s="60"/>
      <c r="B974" s="60"/>
      <c r="C974" s="63"/>
      <c r="D974" s="63"/>
      <c r="E974" s="63"/>
      <c r="F974" s="63"/>
      <c r="G974" s="63"/>
      <c r="H974" s="63"/>
      <c r="I974" s="63"/>
      <c r="J974" s="63"/>
      <c r="K974" s="63"/>
      <c r="L974" s="63"/>
      <c r="M974" s="122"/>
      <c r="N974" s="60"/>
      <c r="O974" s="63"/>
      <c r="P974" s="63"/>
      <c r="Q974" s="63"/>
      <c r="R974" s="63"/>
      <c r="S974" s="63"/>
      <c r="T974" s="63"/>
      <c r="U974" s="63"/>
      <c r="V974" s="63"/>
      <c r="W974" s="63"/>
      <c r="X974" s="63"/>
      <c r="Y974" s="63"/>
      <c r="Z974" s="63"/>
    </row>
    <row r="975" spans="1:26" ht="13.5" customHeight="1" x14ac:dyDescent="0.35">
      <c r="A975" s="60"/>
      <c r="B975" s="60"/>
      <c r="C975" s="63"/>
      <c r="D975" s="63"/>
      <c r="E975" s="63"/>
      <c r="F975" s="63"/>
      <c r="G975" s="63"/>
      <c r="H975" s="63"/>
      <c r="I975" s="63"/>
      <c r="J975" s="63"/>
      <c r="K975" s="63"/>
      <c r="L975" s="63"/>
      <c r="M975" s="122"/>
      <c r="N975" s="60"/>
      <c r="O975" s="63"/>
      <c r="P975" s="63"/>
      <c r="Q975" s="63"/>
      <c r="R975" s="63"/>
      <c r="S975" s="63"/>
      <c r="T975" s="63"/>
      <c r="U975" s="63"/>
      <c r="V975" s="63"/>
      <c r="W975" s="63"/>
      <c r="X975" s="63"/>
      <c r="Y975" s="63"/>
      <c r="Z975" s="63"/>
    </row>
    <row r="976" spans="1:26" ht="13.5" customHeight="1" x14ac:dyDescent="0.35">
      <c r="A976" s="60"/>
      <c r="B976" s="60"/>
      <c r="C976" s="63"/>
      <c r="D976" s="63"/>
      <c r="E976" s="63"/>
      <c r="F976" s="63"/>
      <c r="G976" s="63"/>
      <c r="H976" s="63"/>
      <c r="I976" s="63"/>
      <c r="J976" s="63"/>
      <c r="K976" s="63"/>
      <c r="L976" s="63"/>
      <c r="M976" s="122"/>
      <c r="N976" s="60"/>
      <c r="O976" s="63"/>
      <c r="P976" s="63"/>
      <c r="Q976" s="63"/>
      <c r="R976" s="63"/>
      <c r="S976" s="63"/>
      <c r="T976" s="63"/>
      <c r="U976" s="63"/>
      <c r="V976" s="63"/>
      <c r="W976" s="63"/>
      <c r="X976" s="63"/>
      <c r="Y976" s="63"/>
      <c r="Z976" s="63"/>
    </row>
    <row r="977" spans="1:26" ht="13.5" customHeight="1" x14ac:dyDescent="0.35">
      <c r="A977" s="60"/>
      <c r="B977" s="60"/>
      <c r="C977" s="63"/>
      <c r="D977" s="63"/>
      <c r="E977" s="63"/>
      <c r="F977" s="63"/>
      <c r="G977" s="63"/>
      <c r="H977" s="63"/>
      <c r="I977" s="63"/>
      <c r="J977" s="63"/>
      <c r="K977" s="63"/>
      <c r="L977" s="63"/>
      <c r="M977" s="122"/>
      <c r="N977" s="60"/>
      <c r="O977" s="63"/>
      <c r="P977" s="63"/>
      <c r="Q977" s="63"/>
      <c r="R977" s="63"/>
      <c r="S977" s="63"/>
      <c r="T977" s="63"/>
      <c r="U977" s="63"/>
      <c r="V977" s="63"/>
      <c r="W977" s="63"/>
      <c r="X977" s="63"/>
      <c r="Y977" s="63"/>
      <c r="Z977" s="63"/>
    </row>
    <row r="978" spans="1:26" ht="13.5" customHeight="1" x14ac:dyDescent="0.35">
      <c r="A978" s="60"/>
      <c r="B978" s="60"/>
      <c r="C978" s="63"/>
      <c r="D978" s="63"/>
      <c r="E978" s="63"/>
      <c r="F978" s="63"/>
      <c r="G978" s="63"/>
      <c r="H978" s="63"/>
      <c r="I978" s="63"/>
      <c r="J978" s="63"/>
      <c r="K978" s="63"/>
      <c r="L978" s="63"/>
      <c r="M978" s="122"/>
      <c r="N978" s="60"/>
      <c r="O978" s="63"/>
      <c r="P978" s="63"/>
      <c r="Q978" s="63"/>
      <c r="R978" s="63"/>
      <c r="S978" s="63"/>
      <c r="T978" s="63"/>
      <c r="U978" s="63"/>
      <c r="V978" s="63"/>
      <c r="W978" s="63"/>
      <c r="X978" s="63"/>
      <c r="Y978" s="63"/>
      <c r="Z978" s="63"/>
    </row>
    <row r="979" spans="1:26" ht="13.5" customHeight="1" x14ac:dyDescent="0.35">
      <c r="A979" s="60"/>
      <c r="B979" s="60"/>
      <c r="C979" s="63"/>
      <c r="D979" s="63"/>
      <c r="E979" s="63"/>
      <c r="F979" s="63"/>
      <c r="G979" s="63"/>
      <c r="H979" s="63"/>
      <c r="I979" s="63"/>
      <c r="J979" s="63"/>
      <c r="K979" s="63"/>
      <c r="L979" s="63"/>
      <c r="M979" s="122"/>
      <c r="N979" s="60"/>
      <c r="O979" s="63"/>
      <c r="P979" s="63"/>
      <c r="Q979" s="63"/>
      <c r="R979" s="63"/>
      <c r="S979" s="63"/>
      <c r="T979" s="63"/>
      <c r="U979" s="63"/>
      <c r="V979" s="63"/>
      <c r="W979" s="63"/>
      <c r="X979" s="63"/>
      <c r="Y979" s="63"/>
      <c r="Z979" s="63"/>
    </row>
    <row r="980" spans="1:26" ht="13.5" customHeight="1" x14ac:dyDescent="0.35">
      <c r="A980" s="60"/>
      <c r="B980" s="60"/>
      <c r="C980" s="63"/>
      <c r="D980" s="63"/>
      <c r="E980" s="63"/>
      <c r="F980" s="63"/>
      <c r="G980" s="63"/>
      <c r="H980" s="63"/>
      <c r="I980" s="63"/>
      <c r="J980" s="63"/>
      <c r="K980" s="63"/>
      <c r="L980" s="63"/>
      <c r="M980" s="122"/>
      <c r="N980" s="60"/>
      <c r="O980" s="63"/>
      <c r="P980" s="63"/>
      <c r="Q980" s="63"/>
      <c r="R980" s="63"/>
      <c r="S980" s="63"/>
      <c r="T980" s="63"/>
      <c r="U980" s="63"/>
      <c r="V980" s="63"/>
      <c r="W980" s="63"/>
      <c r="X980" s="63"/>
      <c r="Y980" s="63"/>
      <c r="Z980" s="63"/>
    </row>
    <row r="981" spans="1:26" ht="13.5" customHeight="1" x14ac:dyDescent="0.35">
      <c r="A981" s="60"/>
      <c r="B981" s="60"/>
      <c r="C981" s="63"/>
      <c r="D981" s="63"/>
      <c r="E981" s="63"/>
      <c r="F981" s="63"/>
      <c r="G981" s="63"/>
      <c r="H981" s="63"/>
      <c r="I981" s="63"/>
      <c r="J981" s="63"/>
      <c r="K981" s="63"/>
      <c r="L981" s="63"/>
      <c r="M981" s="122"/>
      <c r="N981" s="60"/>
      <c r="O981" s="63"/>
      <c r="P981" s="63"/>
      <c r="Q981" s="63"/>
      <c r="R981" s="63"/>
      <c r="S981" s="63"/>
      <c r="T981" s="63"/>
      <c r="U981" s="63"/>
      <c r="V981" s="63"/>
      <c r="W981" s="63"/>
      <c r="X981" s="63"/>
      <c r="Y981" s="63"/>
      <c r="Z981" s="63"/>
    </row>
    <row r="982" spans="1:26" ht="13.5" customHeight="1" x14ac:dyDescent="0.35">
      <c r="A982" s="60"/>
      <c r="B982" s="60"/>
      <c r="C982" s="63"/>
      <c r="D982" s="63"/>
      <c r="E982" s="63"/>
      <c r="F982" s="63"/>
      <c r="G982" s="63"/>
      <c r="H982" s="63"/>
      <c r="I982" s="63"/>
      <c r="J982" s="63"/>
      <c r="K982" s="63"/>
      <c r="L982" s="63"/>
      <c r="M982" s="122"/>
      <c r="N982" s="60"/>
      <c r="O982" s="63"/>
      <c r="P982" s="63"/>
      <c r="Q982" s="63"/>
      <c r="R982" s="63"/>
      <c r="S982" s="63"/>
      <c r="T982" s="63"/>
      <c r="U982" s="63"/>
      <c r="V982" s="63"/>
      <c r="W982" s="63"/>
      <c r="X982" s="63"/>
      <c r="Y982" s="63"/>
      <c r="Z982" s="63"/>
    </row>
    <row r="983" spans="1:26" ht="13.5" customHeight="1" x14ac:dyDescent="0.35">
      <c r="A983" s="60"/>
      <c r="B983" s="60"/>
      <c r="C983" s="63"/>
      <c r="D983" s="63"/>
      <c r="E983" s="63"/>
      <c r="F983" s="63"/>
      <c r="G983" s="63"/>
      <c r="H983" s="63"/>
      <c r="I983" s="63"/>
      <c r="J983" s="63"/>
      <c r="K983" s="63"/>
      <c r="L983" s="63"/>
      <c r="M983" s="122"/>
      <c r="N983" s="60"/>
      <c r="O983" s="63"/>
      <c r="P983" s="63"/>
      <c r="Q983" s="63"/>
      <c r="R983" s="63"/>
      <c r="S983" s="63"/>
      <c r="T983" s="63"/>
      <c r="U983" s="63"/>
      <c r="V983" s="63"/>
      <c r="W983" s="63"/>
      <c r="X983" s="63"/>
      <c r="Y983" s="63"/>
      <c r="Z983" s="63"/>
    </row>
    <row r="984" spans="1:26" ht="13.5" customHeight="1" x14ac:dyDescent="0.35">
      <c r="A984" s="60"/>
      <c r="B984" s="60"/>
      <c r="C984" s="63"/>
      <c r="D984" s="63"/>
      <c r="E984" s="63"/>
      <c r="F984" s="63"/>
      <c r="G984" s="63"/>
      <c r="H984" s="63"/>
      <c r="I984" s="63"/>
      <c r="J984" s="63"/>
      <c r="K984" s="63"/>
      <c r="L984" s="63"/>
      <c r="M984" s="122"/>
      <c r="N984" s="60"/>
      <c r="O984" s="63"/>
      <c r="P984" s="63"/>
      <c r="Q984" s="63"/>
      <c r="R984" s="63"/>
      <c r="S984" s="63"/>
      <c r="T984" s="63"/>
      <c r="U984" s="63"/>
      <c r="V984" s="63"/>
      <c r="W984" s="63"/>
      <c r="X984" s="63"/>
      <c r="Y984" s="63"/>
      <c r="Z984" s="63"/>
    </row>
    <row r="985" spans="1:26" ht="13.5" customHeight="1" x14ac:dyDescent="0.35">
      <c r="A985" s="60"/>
      <c r="B985" s="60"/>
      <c r="C985" s="63"/>
      <c r="D985" s="63"/>
      <c r="E985" s="63"/>
      <c r="F985" s="63"/>
      <c r="G985" s="63"/>
      <c r="H985" s="63"/>
      <c r="I985" s="63"/>
      <c r="J985" s="63"/>
      <c r="K985" s="63"/>
      <c r="L985" s="63"/>
      <c r="M985" s="122"/>
      <c r="N985" s="60"/>
      <c r="O985" s="63"/>
      <c r="P985" s="63"/>
      <c r="Q985" s="63"/>
      <c r="R985" s="63"/>
      <c r="S985" s="63"/>
      <c r="T985" s="63"/>
      <c r="U985" s="63"/>
      <c r="V985" s="63"/>
      <c r="W985" s="63"/>
      <c r="X985" s="63"/>
      <c r="Y985" s="63"/>
      <c r="Z985" s="63"/>
    </row>
    <row r="986" spans="1:26" ht="13.5" customHeight="1" x14ac:dyDescent="0.35">
      <c r="A986" s="60"/>
      <c r="B986" s="60"/>
      <c r="C986" s="63"/>
      <c r="D986" s="63"/>
      <c r="E986" s="63"/>
      <c r="F986" s="63"/>
      <c r="G986" s="63"/>
      <c r="H986" s="63"/>
      <c r="I986" s="63"/>
      <c r="J986" s="63"/>
      <c r="K986" s="63"/>
      <c r="L986" s="63"/>
      <c r="M986" s="122"/>
      <c r="N986" s="60"/>
      <c r="O986" s="63"/>
      <c r="P986" s="63"/>
      <c r="Q986" s="63"/>
      <c r="R986" s="63"/>
      <c r="S986" s="63"/>
      <c r="T986" s="63"/>
      <c r="U986" s="63"/>
      <c r="V986" s="63"/>
      <c r="W986" s="63"/>
      <c r="X986" s="63"/>
      <c r="Y986" s="63"/>
      <c r="Z986" s="63"/>
    </row>
    <row r="987" spans="1:26" ht="13.5" customHeight="1" x14ac:dyDescent="0.35">
      <c r="A987" s="60"/>
      <c r="B987" s="60"/>
      <c r="C987" s="63"/>
      <c r="D987" s="63"/>
      <c r="E987" s="63"/>
      <c r="F987" s="63"/>
      <c r="G987" s="63"/>
      <c r="H987" s="63"/>
      <c r="I987" s="63"/>
      <c r="J987" s="63"/>
      <c r="K987" s="63"/>
      <c r="L987" s="63"/>
      <c r="M987" s="122"/>
      <c r="N987" s="60"/>
      <c r="O987" s="63"/>
      <c r="P987" s="63"/>
      <c r="Q987" s="63"/>
      <c r="R987" s="63"/>
      <c r="S987" s="63"/>
      <c r="T987" s="63"/>
      <c r="U987" s="63"/>
      <c r="V987" s="63"/>
      <c r="W987" s="63"/>
      <c r="X987" s="63"/>
      <c r="Y987" s="63"/>
      <c r="Z987" s="63"/>
    </row>
    <row r="988" spans="1:26" ht="13.5" customHeight="1" x14ac:dyDescent="0.35">
      <c r="A988" s="60"/>
      <c r="B988" s="60"/>
      <c r="C988" s="63"/>
      <c r="D988" s="63"/>
      <c r="E988" s="63"/>
      <c r="F988" s="63"/>
      <c r="G988" s="63"/>
      <c r="H988" s="63"/>
      <c r="I988" s="63"/>
      <c r="J988" s="63"/>
      <c r="K988" s="63"/>
      <c r="L988" s="63"/>
      <c r="M988" s="122"/>
      <c r="N988" s="60"/>
      <c r="O988" s="63"/>
      <c r="P988" s="63"/>
      <c r="Q988" s="63"/>
      <c r="R988" s="63"/>
      <c r="S988" s="63"/>
      <c r="T988" s="63"/>
      <c r="U988" s="63"/>
      <c r="V988" s="63"/>
      <c r="W988" s="63"/>
      <c r="X988" s="63"/>
      <c r="Y988" s="63"/>
      <c r="Z988" s="63"/>
    </row>
    <row r="989" spans="1:26" ht="13.5" customHeight="1" x14ac:dyDescent="0.35">
      <c r="A989" s="60"/>
      <c r="B989" s="60"/>
      <c r="C989" s="63"/>
      <c r="D989" s="63"/>
      <c r="E989" s="63"/>
      <c r="F989" s="63"/>
      <c r="G989" s="63"/>
      <c r="H989" s="63"/>
      <c r="I989" s="63"/>
      <c r="J989" s="63"/>
      <c r="K989" s="63"/>
      <c r="L989" s="63"/>
      <c r="M989" s="122"/>
      <c r="N989" s="60"/>
      <c r="O989" s="63"/>
      <c r="P989" s="63"/>
      <c r="Q989" s="63"/>
      <c r="R989" s="63"/>
      <c r="S989" s="63"/>
      <c r="T989" s="63"/>
      <c r="U989" s="63"/>
      <c r="V989" s="63"/>
      <c r="W989" s="63"/>
      <c r="X989" s="63"/>
      <c r="Y989" s="63"/>
      <c r="Z989" s="63"/>
    </row>
    <row r="990" spans="1:26" ht="13.5" customHeight="1" x14ac:dyDescent="0.35">
      <c r="A990" s="60"/>
      <c r="B990" s="60"/>
      <c r="C990" s="63"/>
      <c r="D990" s="63"/>
      <c r="E990" s="63"/>
      <c r="F990" s="63"/>
      <c r="G990" s="63"/>
      <c r="H990" s="63"/>
      <c r="I990" s="63"/>
      <c r="J990" s="63"/>
      <c r="K990" s="63"/>
      <c r="L990" s="63"/>
      <c r="M990" s="122"/>
      <c r="N990" s="60"/>
      <c r="O990" s="63"/>
      <c r="P990" s="63"/>
      <c r="Q990" s="63"/>
      <c r="R990" s="63"/>
      <c r="S990" s="63"/>
      <c r="T990" s="63"/>
      <c r="U990" s="63"/>
      <c r="V990" s="63"/>
      <c r="W990" s="63"/>
      <c r="X990" s="63"/>
      <c r="Y990" s="63"/>
      <c r="Z990" s="63"/>
    </row>
    <row r="991" spans="1:26" ht="13.5" customHeight="1" x14ac:dyDescent="0.35">
      <c r="A991" s="60"/>
      <c r="B991" s="60"/>
      <c r="C991" s="63"/>
      <c r="D991" s="63"/>
      <c r="E991" s="63"/>
      <c r="F991" s="63"/>
      <c r="G991" s="63"/>
      <c r="H991" s="63"/>
      <c r="I991" s="63"/>
      <c r="J991" s="63"/>
      <c r="K991" s="63"/>
      <c r="L991" s="63"/>
      <c r="M991" s="122"/>
      <c r="N991" s="60"/>
      <c r="O991" s="63"/>
      <c r="P991" s="63"/>
      <c r="Q991" s="63"/>
      <c r="R991" s="63"/>
      <c r="S991" s="63"/>
      <c r="T991" s="63"/>
      <c r="U991" s="63"/>
      <c r="V991" s="63"/>
      <c r="W991" s="63"/>
      <c r="X991" s="63"/>
      <c r="Y991" s="63"/>
      <c r="Z991" s="63"/>
    </row>
    <row r="992" spans="1:26" ht="13.5" customHeight="1" x14ac:dyDescent="0.35">
      <c r="A992" s="60"/>
      <c r="B992" s="60"/>
      <c r="C992" s="63"/>
      <c r="D992" s="63"/>
      <c r="E992" s="63"/>
      <c r="F992" s="63"/>
      <c r="G992" s="63"/>
      <c r="H992" s="63"/>
      <c r="I992" s="63"/>
      <c r="J992" s="63"/>
      <c r="K992" s="63"/>
      <c r="L992" s="63"/>
      <c r="M992" s="122"/>
      <c r="N992" s="60"/>
      <c r="O992" s="63"/>
      <c r="P992" s="63"/>
      <c r="Q992" s="63"/>
      <c r="R992" s="63"/>
      <c r="S992" s="63"/>
      <c r="T992" s="63"/>
      <c r="U992" s="63"/>
      <c r="V992" s="63"/>
      <c r="W992" s="63"/>
      <c r="X992" s="63"/>
      <c r="Y992" s="63"/>
      <c r="Z992" s="63"/>
    </row>
    <row r="993" spans="1:26" ht="13.5" customHeight="1" x14ac:dyDescent="0.35">
      <c r="A993" s="60"/>
      <c r="B993" s="60"/>
      <c r="C993" s="63"/>
      <c r="D993" s="63"/>
      <c r="E993" s="63"/>
      <c r="F993" s="63"/>
      <c r="G993" s="63"/>
      <c r="H993" s="63"/>
      <c r="I993" s="63"/>
      <c r="J993" s="63"/>
      <c r="K993" s="63"/>
      <c r="L993" s="63"/>
      <c r="M993" s="122"/>
      <c r="N993" s="60"/>
      <c r="O993" s="63"/>
      <c r="P993" s="63"/>
      <c r="Q993" s="63"/>
      <c r="R993" s="63"/>
      <c r="S993" s="63"/>
      <c r="T993" s="63"/>
      <c r="U993" s="63"/>
      <c r="V993" s="63"/>
      <c r="W993" s="63"/>
      <c r="X993" s="63"/>
      <c r="Y993" s="63"/>
      <c r="Z993" s="63"/>
    </row>
    <row r="994" spans="1:26" ht="13.5" customHeight="1" x14ac:dyDescent="0.35">
      <c r="A994" s="60"/>
      <c r="B994" s="60"/>
      <c r="C994" s="63"/>
      <c r="D994" s="63"/>
      <c r="E994" s="63"/>
      <c r="F994" s="63"/>
      <c r="G994" s="63"/>
      <c r="H994" s="63"/>
      <c r="I994" s="63"/>
      <c r="J994" s="63"/>
      <c r="K994" s="63"/>
      <c r="L994" s="63"/>
      <c r="M994" s="122"/>
      <c r="N994" s="60"/>
      <c r="O994" s="63"/>
      <c r="P994" s="63"/>
      <c r="Q994" s="63"/>
      <c r="R994" s="63"/>
      <c r="S994" s="63"/>
      <c r="T994" s="63"/>
      <c r="U994" s="63"/>
      <c r="V994" s="63"/>
      <c r="W994" s="63"/>
      <c r="X994" s="63"/>
      <c r="Y994" s="63"/>
      <c r="Z994" s="63"/>
    </row>
    <row r="995" spans="1:26" ht="13.5" customHeight="1" x14ac:dyDescent="0.35">
      <c r="A995" s="60"/>
      <c r="B995" s="60"/>
      <c r="C995" s="63"/>
      <c r="D995" s="63"/>
      <c r="E995" s="63"/>
      <c r="F995" s="63"/>
      <c r="G995" s="63"/>
      <c r="H995" s="63"/>
      <c r="I995" s="63"/>
      <c r="J995" s="63"/>
      <c r="K995" s="63"/>
      <c r="L995" s="63"/>
      <c r="M995" s="122"/>
      <c r="N995" s="60"/>
      <c r="O995" s="63"/>
      <c r="P995" s="63"/>
      <c r="Q995" s="63"/>
      <c r="R995" s="63"/>
      <c r="S995" s="63"/>
      <c r="T995" s="63"/>
      <c r="U995" s="63"/>
      <c r="V995" s="63"/>
      <c r="W995" s="63"/>
      <c r="X995" s="63"/>
      <c r="Y995" s="63"/>
      <c r="Z995" s="63"/>
    </row>
    <row r="996" spans="1:26" ht="13.5" customHeight="1" x14ac:dyDescent="0.35">
      <c r="A996" s="60"/>
      <c r="B996" s="60"/>
      <c r="C996" s="63"/>
      <c r="D996" s="63"/>
      <c r="E996" s="63"/>
      <c r="F996" s="63"/>
      <c r="G996" s="63"/>
      <c r="H996" s="63"/>
      <c r="I996" s="63"/>
      <c r="J996" s="63"/>
      <c r="K996" s="63"/>
      <c r="L996" s="63"/>
      <c r="M996" s="122"/>
      <c r="N996" s="60"/>
      <c r="O996" s="63"/>
      <c r="P996" s="63"/>
      <c r="Q996" s="63"/>
      <c r="R996" s="63"/>
      <c r="S996" s="63"/>
      <c r="T996" s="63"/>
      <c r="U996" s="63"/>
      <c r="V996" s="63"/>
      <c r="W996" s="63"/>
      <c r="X996" s="63"/>
      <c r="Y996" s="63"/>
      <c r="Z996" s="63"/>
    </row>
    <row r="997" spans="1:26" ht="13.5" customHeight="1" x14ac:dyDescent="0.35">
      <c r="A997" s="60"/>
      <c r="B997" s="60"/>
      <c r="C997" s="63"/>
      <c r="D997" s="63"/>
      <c r="E997" s="63"/>
      <c r="F997" s="63"/>
      <c r="G997" s="63"/>
      <c r="H997" s="63"/>
      <c r="I997" s="63"/>
      <c r="J997" s="63"/>
      <c r="K997" s="63"/>
      <c r="L997" s="63"/>
      <c r="M997" s="122"/>
      <c r="N997" s="60"/>
      <c r="O997" s="63"/>
      <c r="P997" s="63"/>
      <c r="Q997" s="63"/>
      <c r="R997" s="63"/>
      <c r="S997" s="63"/>
      <c r="T997" s="63"/>
      <c r="U997" s="63"/>
      <c r="V997" s="63"/>
      <c r="W997" s="63"/>
      <c r="X997" s="63"/>
      <c r="Y997" s="63"/>
      <c r="Z997" s="63"/>
    </row>
    <row r="998" spans="1:26" ht="13.5" customHeight="1" x14ac:dyDescent="0.35">
      <c r="A998" s="60"/>
      <c r="B998" s="60"/>
      <c r="C998" s="63"/>
      <c r="D998" s="63"/>
      <c r="E998" s="63"/>
      <c r="F998" s="63"/>
      <c r="G998" s="63"/>
      <c r="H998" s="63"/>
      <c r="I998" s="63"/>
      <c r="J998" s="63"/>
      <c r="K998" s="63"/>
      <c r="L998" s="63"/>
      <c r="M998" s="122"/>
      <c r="N998" s="60"/>
      <c r="O998" s="63"/>
      <c r="P998" s="63"/>
      <c r="Q998" s="63"/>
      <c r="R998" s="63"/>
      <c r="S998" s="63"/>
      <c r="T998" s="63"/>
      <c r="U998" s="63"/>
      <c r="V998" s="63"/>
      <c r="W998" s="63"/>
      <c r="X998" s="63"/>
      <c r="Y998" s="63"/>
      <c r="Z998" s="63"/>
    </row>
    <row r="999" spans="1:26" ht="13.5" customHeight="1" x14ac:dyDescent="0.35">
      <c r="A999" s="60"/>
      <c r="B999" s="60"/>
      <c r="C999" s="63"/>
      <c r="D999" s="63"/>
      <c r="E999" s="63"/>
      <c r="F999" s="63"/>
      <c r="G999" s="63"/>
      <c r="H999" s="63"/>
      <c r="I999" s="63"/>
      <c r="J999" s="63"/>
      <c r="K999" s="63"/>
      <c r="L999" s="63"/>
      <c r="M999" s="122"/>
      <c r="N999" s="60"/>
      <c r="O999" s="63"/>
      <c r="P999" s="63"/>
      <c r="Q999" s="63"/>
      <c r="R999" s="63"/>
      <c r="S999" s="63"/>
      <c r="T999" s="63"/>
      <c r="U999" s="63"/>
      <c r="V999" s="63"/>
      <c r="W999" s="63"/>
      <c r="X999" s="63"/>
      <c r="Y999" s="63"/>
      <c r="Z999" s="63"/>
    </row>
    <row r="1000" spans="1:26" ht="13.5" customHeight="1" x14ac:dyDescent="0.35">
      <c r="A1000" s="60"/>
      <c r="B1000" s="60"/>
      <c r="C1000" s="63"/>
      <c r="D1000" s="63"/>
      <c r="E1000" s="63"/>
      <c r="F1000" s="63"/>
      <c r="G1000" s="63"/>
      <c r="H1000" s="63"/>
      <c r="I1000" s="63"/>
      <c r="J1000" s="63"/>
      <c r="K1000" s="63"/>
      <c r="L1000" s="63"/>
      <c r="M1000" s="122"/>
      <c r="N1000" s="60"/>
      <c r="O1000" s="63"/>
      <c r="P1000" s="63"/>
      <c r="Q1000" s="63"/>
      <c r="R1000" s="63"/>
      <c r="S1000" s="63"/>
      <c r="T1000" s="63"/>
      <c r="U1000" s="63"/>
      <c r="V1000" s="63"/>
      <c r="W1000" s="63"/>
      <c r="X1000" s="63"/>
      <c r="Y1000" s="63"/>
      <c r="Z1000" s="63"/>
    </row>
  </sheetData>
  <autoFilter ref="A5:N5" xr:uid="{00000000-0009-0000-0000-000009000000}"/>
  <sortState xmlns:xlrd2="http://schemas.microsoft.com/office/spreadsheetml/2017/richdata2" ref="A120:M124">
    <sortCondition ref="B120:B124"/>
  </sortState>
  <mergeCells count="6">
    <mergeCell ref="B1:M1"/>
    <mergeCell ref="B2:M2"/>
    <mergeCell ref="B3:H3"/>
    <mergeCell ref="K3:L3"/>
    <mergeCell ref="E4:G4"/>
    <mergeCell ref="H4:J4"/>
  </mergeCells>
  <printOptions horizontalCentered="1"/>
  <pageMargins left="0.11811023622047245" right="0.11811023622047245" top="0.35433070866141736" bottom="0.15748031496062992" header="0" footer="0"/>
  <pageSetup scale="95" orientation="landscape" r:id="rId1"/>
  <rowBreaks count="4" manualBreakCount="4">
    <brk id="23" max="12" man="1"/>
    <brk id="53" man="1"/>
    <brk id="77" man="1"/>
    <brk id="101" man="1"/>
  </row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>
    <tabColor rgb="FF00B050"/>
  </sheetPr>
  <dimension ref="A1:Z1000"/>
  <sheetViews>
    <sheetView topLeftCell="B1" zoomScale="85" zoomScaleNormal="85" workbookViewId="0">
      <selection activeCell="B1" sqref="B1:P1"/>
    </sheetView>
  </sheetViews>
  <sheetFormatPr defaultColWidth="14.36328125" defaultRowHeight="15" customHeight="1" x14ac:dyDescent="0.35"/>
  <cols>
    <col min="1" max="1" width="3.6328125" hidden="1" customWidth="1"/>
    <col min="2" max="2" width="5.36328125" customWidth="1"/>
    <col min="3" max="3" width="43.1796875" customWidth="1"/>
    <col min="4" max="4" width="16.36328125" customWidth="1"/>
    <col min="5" max="5" width="7.54296875" customWidth="1"/>
    <col min="6" max="6" width="8.453125" customWidth="1"/>
    <col min="7" max="7" width="8.6328125" customWidth="1"/>
    <col min="8" max="8" width="7.54296875" customWidth="1"/>
    <col min="9" max="9" width="8.453125" customWidth="1"/>
    <col min="10" max="10" width="8.6328125" customWidth="1"/>
    <col min="11" max="11" width="7.54296875" customWidth="1"/>
    <col min="12" max="12" width="8.453125" customWidth="1"/>
    <col min="13" max="13" width="9.453125" customWidth="1"/>
    <col min="14" max="14" width="10.6328125" customWidth="1"/>
    <col min="15" max="15" width="10.453125" customWidth="1"/>
    <col min="16" max="16" width="11.1796875" customWidth="1"/>
    <col min="17" max="17" width="9.54296875" hidden="1" customWidth="1"/>
    <col min="18" max="26" width="5.54296875" customWidth="1"/>
  </cols>
  <sheetData>
    <row r="1" spans="1:26" ht="20.25" customHeight="1" x14ac:dyDescent="0.35">
      <c r="A1" s="1"/>
      <c r="B1" s="675" t="str">
        <f>'M. List'!B1</f>
        <v>Royal Jordanian Equestrian Federation</v>
      </c>
      <c r="C1" s="661"/>
      <c r="D1" s="661"/>
      <c r="E1" s="661"/>
      <c r="F1" s="661"/>
      <c r="G1" s="661"/>
      <c r="H1" s="661"/>
      <c r="I1" s="661"/>
      <c r="J1" s="661"/>
      <c r="K1" s="661"/>
      <c r="L1" s="661"/>
      <c r="M1" s="661"/>
      <c r="N1" s="661"/>
      <c r="O1" s="661"/>
      <c r="P1" s="661"/>
      <c r="Q1" s="2"/>
      <c r="R1" s="1"/>
      <c r="S1" s="1"/>
      <c r="T1" s="1"/>
      <c r="U1" s="1"/>
      <c r="V1" s="1"/>
      <c r="W1" s="1"/>
      <c r="X1" s="1"/>
      <c r="Y1" s="1"/>
      <c r="Z1" s="1"/>
    </row>
    <row r="2" spans="1:26" ht="23.25" customHeight="1" x14ac:dyDescent="0.35">
      <c r="A2" s="1"/>
      <c r="B2" s="675" t="str">
        <f>'M. List'!B2</f>
        <v>WC Qualifying Tournament for Tent Pegging - Jordan 2026 Group B</v>
      </c>
      <c r="C2" s="661"/>
      <c r="D2" s="661"/>
      <c r="E2" s="661"/>
      <c r="F2" s="661"/>
      <c r="G2" s="661"/>
      <c r="H2" s="661"/>
      <c r="I2" s="661"/>
      <c r="J2" s="661"/>
      <c r="K2" s="661"/>
      <c r="L2" s="661"/>
      <c r="M2" s="661"/>
      <c r="N2" s="661"/>
      <c r="O2" s="661"/>
      <c r="P2" s="661"/>
      <c r="Q2" s="10"/>
      <c r="R2" s="1"/>
      <c r="S2" s="27"/>
      <c r="T2" s="1"/>
      <c r="U2" s="1"/>
      <c r="V2" s="1"/>
      <c r="W2" s="1"/>
      <c r="X2" s="1"/>
      <c r="Y2" s="1"/>
      <c r="Z2" s="1"/>
    </row>
    <row r="3" spans="1:26" ht="30" customHeight="1" x14ac:dyDescent="0.35">
      <c r="A3" s="1"/>
      <c r="B3" s="5" t="s">
        <v>86</v>
      </c>
      <c r="C3" s="5"/>
      <c r="D3" s="5"/>
      <c r="E3" s="5"/>
      <c r="F3" s="5"/>
      <c r="G3" s="284"/>
      <c r="H3" s="5"/>
      <c r="I3" s="5"/>
      <c r="J3" s="5"/>
      <c r="K3" s="5"/>
      <c r="L3" s="1"/>
      <c r="M3" s="132" t="s">
        <v>7</v>
      </c>
      <c r="N3" s="704">
        <f>'M. List'!D3+1</f>
        <v>46284</v>
      </c>
      <c r="O3" s="705"/>
      <c r="P3" s="27"/>
      <c r="Q3" s="19"/>
      <c r="R3" s="27"/>
      <c r="S3" s="1"/>
      <c r="T3" s="1"/>
      <c r="U3" s="1"/>
      <c r="V3" s="1"/>
      <c r="W3" s="1"/>
      <c r="X3" s="1"/>
      <c r="Y3" s="1"/>
      <c r="Z3" s="1"/>
    </row>
    <row r="4" spans="1:26" ht="21" customHeight="1" x14ac:dyDescent="0.35">
      <c r="A4" s="5"/>
      <c r="B4" s="134"/>
      <c r="C4" s="135"/>
      <c r="D4" s="135"/>
      <c r="E4" s="706" t="s">
        <v>87</v>
      </c>
      <c r="F4" s="707"/>
      <c r="G4" s="708"/>
      <c r="H4" s="706" t="s">
        <v>88</v>
      </c>
      <c r="I4" s="707"/>
      <c r="J4" s="708"/>
      <c r="K4" s="706" t="s">
        <v>89</v>
      </c>
      <c r="L4" s="707"/>
      <c r="M4" s="708"/>
      <c r="N4" s="285" t="s">
        <v>10</v>
      </c>
      <c r="O4" s="286" t="s">
        <v>2</v>
      </c>
      <c r="P4" s="287" t="s">
        <v>18</v>
      </c>
      <c r="Q4" s="288"/>
      <c r="R4" s="5"/>
      <c r="S4" s="5"/>
      <c r="T4" s="5"/>
      <c r="U4" s="5"/>
      <c r="V4" s="5"/>
      <c r="W4" s="5"/>
      <c r="X4" s="5"/>
      <c r="Y4" s="5"/>
      <c r="Z4" s="5"/>
    </row>
    <row r="5" spans="1:26" ht="28.5" customHeight="1" x14ac:dyDescent="0.35">
      <c r="A5" s="5"/>
      <c r="B5" s="140" t="s">
        <v>11</v>
      </c>
      <c r="C5" s="141" t="s">
        <v>74</v>
      </c>
      <c r="D5" s="141" t="s">
        <v>13</v>
      </c>
      <c r="E5" s="142" t="s">
        <v>14</v>
      </c>
      <c r="F5" s="143">
        <v>7</v>
      </c>
      <c r="G5" s="144" t="s">
        <v>15</v>
      </c>
      <c r="H5" s="142" t="s">
        <v>14</v>
      </c>
      <c r="I5" s="143">
        <v>7</v>
      </c>
      <c r="J5" s="144" t="s">
        <v>15</v>
      </c>
      <c r="K5" s="142" t="s">
        <v>14</v>
      </c>
      <c r="L5" s="143">
        <v>7</v>
      </c>
      <c r="M5" s="144" t="s">
        <v>51</v>
      </c>
      <c r="N5" s="289" t="s">
        <v>14</v>
      </c>
      <c r="O5" s="147" t="s">
        <v>51</v>
      </c>
      <c r="P5" s="289" t="s">
        <v>2</v>
      </c>
      <c r="Q5" s="149" t="s">
        <v>17</v>
      </c>
      <c r="R5" s="5"/>
      <c r="S5" s="5"/>
      <c r="T5" s="5"/>
      <c r="U5" s="5"/>
      <c r="V5" s="5"/>
      <c r="W5" s="5"/>
      <c r="X5" s="5"/>
      <c r="Y5" s="5"/>
      <c r="Z5" s="5"/>
    </row>
    <row r="6" spans="1:26" ht="22.5" customHeight="1" x14ac:dyDescent="0.35">
      <c r="A6" s="1">
        <v>1</v>
      </c>
      <c r="B6" s="150">
        <v>1</v>
      </c>
      <c r="C6" s="98">
        <f t="array" ref="C6:D6">VLOOKUP(A6,'M. List'!$A$5:$E$124,{3,4},0)</f>
        <v>0</v>
      </c>
      <c r="D6" s="98" t="str">
        <v>T1</v>
      </c>
      <c r="E6" s="102"/>
      <c r="F6" s="151"/>
      <c r="G6" s="152"/>
      <c r="H6" s="102"/>
      <c r="I6" s="151"/>
      <c r="J6" s="152"/>
      <c r="K6" s="102"/>
      <c r="L6" s="151"/>
      <c r="M6" s="152"/>
      <c r="N6" s="102">
        <f t="shared" ref="N6:N16" si="0">E6+H6+K6</f>
        <v>0</v>
      </c>
      <c r="O6" s="152"/>
      <c r="P6" s="290"/>
      <c r="Q6" s="154"/>
      <c r="R6" s="1"/>
      <c r="S6" s="1"/>
      <c r="T6" s="1"/>
      <c r="U6" s="1"/>
      <c r="V6" s="1"/>
      <c r="W6" s="1"/>
      <c r="X6" s="1"/>
      <c r="Y6" s="1"/>
      <c r="Z6" s="1"/>
    </row>
    <row r="7" spans="1:26" ht="22.5" customHeight="1" x14ac:dyDescent="0.35">
      <c r="A7" s="1">
        <v>2</v>
      </c>
      <c r="B7" s="155">
        <v>2</v>
      </c>
      <c r="C7" s="39">
        <f t="array" ref="C7:D7">VLOOKUP(A7,'M. List'!$A$5:$E$124,{3,4},0)</f>
        <v>0</v>
      </c>
      <c r="D7" s="39" t="str">
        <v>T1</v>
      </c>
      <c r="E7" s="102"/>
      <c r="F7" s="160"/>
      <c r="G7" s="161"/>
      <c r="H7" s="40"/>
      <c r="I7" s="160"/>
      <c r="J7" s="161"/>
      <c r="K7" s="40"/>
      <c r="L7" s="160"/>
      <c r="M7" s="161"/>
      <c r="N7" s="40">
        <f t="shared" si="0"/>
        <v>0</v>
      </c>
      <c r="O7" s="157"/>
      <c r="P7" s="291"/>
      <c r="Q7" s="159"/>
      <c r="R7" s="1"/>
      <c r="S7" s="1"/>
      <c r="T7" s="1"/>
      <c r="U7" s="1"/>
      <c r="V7" s="1"/>
      <c r="W7" s="1"/>
      <c r="X7" s="1"/>
      <c r="Y7" s="1"/>
      <c r="Z7" s="1"/>
    </row>
    <row r="8" spans="1:26" ht="22.5" customHeight="1" x14ac:dyDescent="0.35">
      <c r="A8" s="1">
        <v>3</v>
      </c>
      <c r="B8" s="155">
        <v>3</v>
      </c>
      <c r="C8" s="39">
        <f t="array" ref="C8:D8">VLOOKUP(A8,'M. List'!$A$5:$E$124,{3,4},0)</f>
        <v>0</v>
      </c>
      <c r="D8" s="39" t="str">
        <v>T1</v>
      </c>
      <c r="E8" s="102"/>
      <c r="F8" s="156"/>
      <c r="G8" s="157"/>
      <c r="H8" s="40"/>
      <c r="I8" s="156"/>
      <c r="J8" s="157"/>
      <c r="K8" s="40"/>
      <c r="L8" s="156"/>
      <c r="M8" s="157"/>
      <c r="N8" s="40">
        <f t="shared" si="0"/>
        <v>0</v>
      </c>
      <c r="O8" s="161"/>
      <c r="P8" s="290"/>
      <c r="Q8" s="162"/>
      <c r="R8" s="1"/>
      <c r="S8" s="1"/>
      <c r="T8" s="1"/>
      <c r="U8" s="292"/>
      <c r="V8" s="1"/>
      <c r="W8" s="1"/>
      <c r="X8" s="1"/>
      <c r="Y8" s="1"/>
      <c r="Z8" s="1"/>
    </row>
    <row r="9" spans="1:26" ht="22.5" customHeight="1" x14ac:dyDescent="0.35">
      <c r="A9" s="1">
        <v>4</v>
      </c>
      <c r="B9" s="155">
        <v>4</v>
      </c>
      <c r="C9" s="39">
        <f t="array" ref="C9:D9">VLOOKUP(A9,'M. List'!$A$5:$E$124,{3,4},0)</f>
        <v>0</v>
      </c>
      <c r="D9" s="39" t="str">
        <v>T1</v>
      </c>
      <c r="E9" s="102"/>
      <c r="F9" s="160"/>
      <c r="G9" s="161"/>
      <c r="H9" s="40"/>
      <c r="I9" s="160">
        <v>6.42</v>
      </c>
      <c r="J9" s="161"/>
      <c r="K9" s="40"/>
      <c r="L9" s="160">
        <v>6.62</v>
      </c>
      <c r="M9" s="161"/>
      <c r="N9" s="40">
        <f t="shared" si="0"/>
        <v>0</v>
      </c>
      <c r="O9" s="161"/>
      <c r="P9" s="290"/>
      <c r="Q9" s="162"/>
      <c r="R9" s="1"/>
      <c r="S9" s="1"/>
      <c r="T9" s="1"/>
      <c r="U9" s="1"/>
      <c r="V9" s="1"/>
      <c r="W9" s="1"/>
      <c r="X9" s="1"/>
      <c r="Y9" s="1"/>
      <c r="Z9" s="1"/>
    </row>
    <row r="10" spans="1:26" ht="22.5" customHeight="1" x14ac:dyDescent="0.35">
      <c r="A10" s="1">
        <v>5</v>
      </c>
      <c r="B10" s="163">
        <v>5</v>
      </c>
      <c r="C10" s="110">
        <f t="array" ref="C10:D10">VLOOKUP(A10,'M. List'!$A$5:$E$124,{3,4},0)</f>
        <v>0</v>
      </c>
      <c r="D10" s="110" t="str">
        <v>T1</v>
      </c>
      <c r="E10" s="164"/>
      <c r="F10" s="165"/>
      <c r="G10" s="166"/>
      <c r="H10" s="164"/>
      <c r="I10" s="165">
        <v>6.5</v>
      </c>
      <c r="J10" s="166"/>
      <c r="K10" s="164"/>
      <c r="L10" s="165">
        <v>6.7</v>
      </c>
      <c r="M10" s="166"/>
      <c r="N10" s="40">
        <f t="shared" si="0"/>
        <v>0</v>
      </c>
      <c r="O10" s="166"/>
      <c r="P10" s="290"/>
      <c r="Q10" s="167"/>
      <c r="R10" s="1"/>
      <c r="S10" s="1"/>
      <c r="T10" s="1"/>
      <c r="U10" s="1"/>
      <c r="V10" s="1"/>
      <c r="W10" s="1"/>
      <c r="X10" s="1"/>
      <c r="Y10" s="1"/>
      <c r="Z10" s="1"/>
    </row>
    <row r="11" spans="1:26" ht="22.5" customHeight="1" x14ac:dyDescent="0.35">
      <c r="A11" s="1">
        <v>6</v>
      </c>
      <c r="B11" s="168"/>
      <c r="C11" s="169" t="s">
        <v>18</v>
      </c>
      <c r="D11" s="170"/>
      <c r="E11" s="171">
        <f>SUM(E6:E10)</f>
        <v>0</v>
      </c>
      <c r="F11" s="171"/>
      <c r="G11" s="172">
        <f>IF((IF(F11-F$5&lt;=0,0,IF(F11-F$5&gt;48, -24, CEILING(-0.5*(F11-F$5),-0.5))))&lt;(-E11),-E11,IF(F11-F$5&lt;=0,0,IF(F11-F$5&gt;48, -24, CEILING(-0.5*(F11-F$5),-0.5))))</f>
        <v>0</v>
      </c>
      <c r="H11" s="171">
        <f>SUM(H6:H10)</f>
        <v>0</v>
      </c>
      <c r="I11" s="171"/>
      <c r="J11" s="172">
        <f>IF((IF(I$11-I$5&lt;=0,0,IF(I$11-I$5&gt;48, -24, CEILING(-0.5*(I$11-I$5),-0.5))))&lt;(-H$11),-H$17,IF(I$11-I$5&lt;=0,0,IF(I$11-I$5&gt;48, -24, CEILING(-0.5*(I$11-I$5),-0.5))))</f>
        <v>0</v>
      </c>
      <c r="K11" s="171">
        <f>SUM(K6:K10)</f>
        <v>0</v>
      </c>
      <c r="L11" s="171"/>
      <c r="M11" s="172">
        <f>IF((IF(L11-L$5&lt;=0,0,IF(L11-L$5&gt;48, -24, CEILING(-0.5*(L11-L$5),-0.5))))&lt;(-K11),-K11,IF(L11-L$5&lt;=0,0,IF(L11-L$5&gt;48, -24, CEILING(-0.5*(L11-L$5),-0.5))))</f>
        <v>0</v>
      </c>
      <c r="N11" s="171">
        <f>SUM(N6:N10)</f>
        <v>0</v>
      </c>
      <c r="O11" s="173">
        <f>G11+J11+M11</f>
        <v>0</v>
      </c>
      <c r="P11" s="174">
        <f>N11+O11</f>
        <v>0</v>
      </c>
      <c r="Q11" s="175"/>
      <c r="R11" s="176"/>
      <c r="S11" s="176"/>
      <c r="T11" s="176"/>
      <c r="U11" s="176"/>
      <c r="V11" s="176"/>
      <c r="W11" s="176"/>
      <c r="X11" s="176"/>
      <c r="Y11" s="176"/>
      <c r="Z11" s="176"/>
    </row>
    <row r="12" spans="1:26" ht="22.5" customHeight="1" x14ac:dyDescent="0.35">
      <c r="A12" s="1">
        <v>7</v>
      </c>
      <c r="B12" s="150">
        <v>1</v>
      </c>
      <c r="C12" s="98">
        <f t="array" ref="C12:D12">VLOOKUP(A12,'M. List'!$A$5:$E$124,{3,4},0)</f>
        <v>0</v>
      </c>
      <c r="D12" s="98" t="str">
        <v>T2</v>
      </c>
      <c r="E12" s="102"/>
      <c r="F12" s="151"/>
      <c r="G12" s="152"/>
      <c r="H12" s="102"/>
      <c r="I12" s="151"/>
      <c r="J12" s="152"/>
      <c r="K12" s="102"/>
      <c r="L12" s="151"/>
      <c r="M12" s="152"/>
      <c r="N12" s="102">
        <f t="shared" si="0"/>
        <v>0</v>
      </c>
      <c r="O12" s="152"/>
      <c r="P12" s="290"/>
      <c r="Q12" s="154"/>
      <c r="R12" s="1"/>
      <c r="S12" s="1"/>
      <c r="T12" s="1"/>
      <c r="U12" s="1"/>
      <c r="V12" s="1"/>
      <c r="W12" s="1"/>
      <c r="X12" s="1"/>
      <c r="Y12" s="1"/>
      <c r="Z12" s="1"/>
    </row>
    <row r="13" spans="1:26" ht="22.5" customHeight="1" x14ac:dyDescent="0.35">
      <c r="A13" s="1">
        <v>8</v>
      </c>
      <c r="B13" s="155">
        <v>2</v>
      </c>
      <c r="C13" s="39">
        <f t="array" ref="C13:D13">VLOOKUP(A13,'M. List'!$A$5:$E$124,{3,4},0)</f>
        <v>0</v>
      </c>
      <c r="D13" s="39" t="str">
        <v>T2</v>
      </c>
      <c r="E13" s="102"/>
      <c r="F13" s="160"/>
      <c r="G13" s="161"/>
      <c r="H13" s="40"/>
      <c r="I13" s="160"/>
      <c r="J13" s="161"/>
      <c r="K13" s="40"/>
      <c r="L13" s="160"/>
      <c r="M13" s="161"/>
      <c r="N13" s="40">
        <f t="shared" si="0"/>
        <v>0</v>
      </c>
      <c r="O13" s="161"/>
      <c r="P13" s="290"/>
      <c r="Q13" s="162"/>
      <c r="R13" s="1"/>
      <c r="S13" s="1"/>
      <c r="T13" s="1"/>
      <c r="U13" s="1"/>
      <c r="V13" s="1"/>
      <c r="W13" s="1"/>
      <c r="X13" s="1"/>
      <c r="Y13" s="1"/>
      <c r="Z13" s="1"/>
    </row>
    <row r="14" spans="1:26" ht="22.5" customHeight="1" x14ac:dyDescent="0.35">
      <c r="A14" s="1">
        <v>9</v>
      </c>
      <c r="B14" s="155">
        <v>3</v>
      </c>
      <c r="C14" s="39">
        <f t="array" ref="C14:D14">VLOOKUP(A14,'M. List'!$A$5:$E$124,{3,4},0)</f>
        <v>0</v>
      </c>
      <c r="D14" s="39" t="str">
        <v>T2</v>
      </c>
      <c r="E14" s="102"/>
      <c r="F14" s="156"/>
      <c r="G14" s="157"/>
      <c r="H14" s="40"/>
      <c r="I14" s="156"/>
      <c r="J14" s="157"/>
      <c r="K14" s="40"/>
      <c r="L14" s="156"/>
      <c r="M14" s="157"/>
      <c r="N14" s="40">
        <f t="shared" si="0"/>
        <v>0</v>
      </c>
      <c r="O14" s="161"/>
      <c r="P14" s="290"/>
      <c r="Q14" s="162"/>
      <c r="R14" s="1"/>
      <c r="S14" s="1"/>
      <c r="T14" s="1"/>
      <c r="U14" s="1"/>
      <c r="V14" s="1"/>
      <c r="W14" s="1"/>
      <c r="X14" s="1"/>
      <c r="Y14" s="1"/>
      <c r="Z14" s="1"/>
    </row>
    <row r="15" spans="1:26" ht="22.5" customHeight="1" x14ac:dyDescent="0.35">
      <c r="A15" s="1">
        <v>10</v>
      </c>
      <c r="B15" s="155">
        <v>4</v>
      </c>
      <c r="C15" s="39">
        <f t="array" ref="C15:D15">VLOOKUP(A15,'M. List'!$A$5:$E$124,{3,4},0)</f>
        <v>0</v>
      </c>
      <c r="D15" s="39" t="str">
        <v>T2</v>
      </c>
      <c r="E15" s="102"/>
      <c r="F15" s="160"/>
      <c r="G15" s="161"/>
      <c r="H15" s="40"/>
      <c r="I15" s="160">
        <v>6.75</v>
      </c>
      <c r="J15" s="161"/>
      <c r="K15" s="40"/>
      <c r="L15" s="160">
        <v>6.55</v>
      </c>
      <c r="M15" s="161"/>
      <c r="N15" s="40">
        <f t="shared" si="0"/>
        <v>0</v>
      </c>
      <c r="O15" s="161"/>
      <c r="P15" s="290"/>
      <c r="Q15" s="162"/>
      <c r="R15" s="1"/>
      <c r="S15" s="1"/>
      <c r="T15" s="1"/>
      <c r="U15" s="1"/>
      <c r="V15" s="1"/>
      <c r="W15" s="1"/>
      <c r="X15" s="1"/>
      <c r="Y15" s="1"/>
      <c r="Z15" s="1"/>
    </row>
    <row r="16" spans="1:26" ht="22.5" customHeight="1" x14ac:dyDescent="0.35">
      <c r="A16" s="1">
        <v>11</v>
      </c>
      <c r="B16" s="163">
        <v>5</v>
      </c>
      <c r="C16" s="110">
        <f t="array" ref="C16:D16">VLOOKUP(A16,'M. List'!$A$5:$E$124,{3,4},0)</f>
        <v>0</v>
      </c>
      <c r="D16" s="110" t="str">
        <v>T2</v>
      </c>
      <c r="E16" s="164"/>
      <c r="F16" s="165"/>
      <c r="G16" s="166"/>
      <c r="H16" s="164"/>
      <c r="I16" s="165">
        <v>6.86</v>
      </c>
      <c r="J16" s="166"/>
      <c r="K16" s="164"/>
      <c r="L16" s="165">
        <v>6.59</v>
      </c>
      <c r="M16" s="166"/>
      <c r="N16" s="40">
        <f t="shared" si="0"/>
        <v>0</v>
      </c>
      <c r="O16" s="177"/>
      <c r="P16" s="291"/>
      <c r="Q16" s="178"/>
      <c r="R16" s="1"/>
      <c r="S16" s="1"/>
      <c r="T16" s="1"/>
      <c r="U16" s="1"/>
      <c r="V16" s="1"/>
      <c r="W16" s="1"/>
      <c r="X16" s="1"/>
      <c r="Y16" s="1"/>
      <c r="Z16" s="1"/>
    </row>
    <row r="17" spans="1:26" ht="22.5" customHeight="1" x14ac:dyDescent="0.35">
      <c r="A17" s="1">
        <v>12</v>
      </c>
      <c r="B17" s="168" t="s">
        <v>18</v>
      </c>
      <c r="C17" s="169" t="s">
        <v>19</v>
      </c>
      <c r="D17" s="170"/>
      <c r="E17" s="171">
        <f>SUM(E12:E16)</f>
        <v>0</v>
      </c>
      <c r="F17" s="171">
        <v>6.45</v>
      </c>
      <c r="G17" s="172">
        <f>IF((IF(F17-F$5&lt;=0,0,IF(F17-F$5&gt;48, -24, CEILING(-0.5*(F17-F$5),-0.5))))&lt;(-E17),-E17,IF(F17-F$5&lt;=0,0,IF(F17-F$5&gt;48, -24, CEILING(-0.5*(F17-F$5),-0.5))))</f>
        <v>0</v>
      </c>
      <c r="H17" s="171">
        <f>SUM(H12:H16)</f>
        <v>0</v>
      </c>
      <c r="I17" s="171">
        <v>6.81</v>
      </c>
      <c r="J17" s="172">
        <f>IF((IF(I$17-I$5&lt;=0,0,IF(I$17-I$5&gt;48, -24, CEILING(-0.5*(I$17-I$5),-0.5))))&lt;(-H$17),-H$17,IF(I$17-I$5&lt;=0,0,IF(I$17-I$5&gt;48, -24, CEILING(-0.5*(I$17-I$5),-0.5))))</f>
        <v>0</v>
      </c>
      <c r="K17" s="171">
        <f>SUM(K12:K16)</f>
        <v>0</v>
      </c>
      <c r="L17" s="171">
        <v>6.57</v>
      </c>
      <c r="M17" s="172">
        <f>IF((IF(L$17-L$5&lt;=0,0,IF(L$17-L$5&gt;48, -24, CEILING(-0.5*(L$17-L$5),-0.5))))&lt;(-K$17),-K$17,IF(L$17-L$5&lt;=0,0,IF(L$17-L$5&gt;48, -24, CEILING(-0.5*(L$17-L$5),-0.5))))</f>
        <v>0</v>
      </c>
      <c r="N17" s="171">
        <f>SUM(N12:N16)</f>
        <v>0</v>
      </c>
      <c r="O17" s="173">
        <f>G17+J17+M17</f>
        <v>0</v>
      </c>
      <c r="P17" s="174">
        <f>N17+O17</f>
        <v>0</v>
      </c>
      <c r="Q17" s="175"/>
      <c r="R17" s="176"/>
      <c r="S17" s="176"/>
      <c r="T17" s="176"/>
      <c r="U17" s="176"/>
      <c r="V17" s="176"/>
      <c r="W17" s="176"/>
      <c r="X17" s="176"/>
      <c r="Y17" s="176"/>
      <c r="Z17" s="176"/>
    </row>
    <row r="18" spans="1:26" ht="22.5" customHeight="1" x14ac:dyDescent="0.35">
      <c r="A18" s="1">
        <v>13</v>
      </c>
      <c r="B18" s="150">
        <v>1</v>
      </c>
      <c r="C18" s="98">
        <f t="array" ref="C18:D18">VLOOKUP(A18,'M. List'!$A$5:$E$124,{3,4},0)</f>
        <v>0</v>
      </c>
      <c r="D18" s="98" t="str">
        <v>T3</v>
      </c>
      <c r="E18" s="102"/>
      <c r="F18" s="151"/>
      <c r="G18" s="152"/>
      <c r="H18" s="102"/>
      <c r="I18" s="151"/>
      <c r="J18" s="152">
        <f>IF((IF(I18-I$5&lt;=0,0,IF(I18-I$5&gt;48, -24, CEILING(-0.5*(I18-I$5),-0.5))))&lt;(-H23),-H23,IF(I18-I$5&lt;=0,0,IF(I18-I$5&gt;48, -24, CEILING(-0.5*(I18-I$5),-0.5))))</f>
        <v>0</v>
      </c>
      <c r="K18" s="102"/>
      <c r="L18" s="151"/>
      <c r="M18" s="152">
        <f>IF(L18-L$5&lt;=0,0,IF(L18-L$5&gt;48, -24, CEILING(-0.5*(L18-L$5),-0.5)))</f>
        <v>0</v>
      </c>
      <c r="N18" s="102">
        <f t="shared" ref="N18:N22" si="1">E18+H18+K18</f>
        <v>0</v>
      </c>
      <c r="O18" s="152"/>
      <c r="P18" s="290"/>
      <c r="Q18" s="154"/>
      <c r="R18" s="1"/>
      <c r="S18" s="1"/>
      <c r="T18" s="1"/>
      <c r="U18" s="1"/>
      <c r="V18" s="1"/>
      <c r="W18" s="1"/>
      <c r="X18" s="1"/>
      <c r="Y18" s="1"/>
      <c r="Z18" s="1"/>
    </row>
    <row r="19" spans="1:26" ht="22.5" customHeight="1" x14ac:dyDescent="0.35">
      <c r="A19" s="1">
        <v>14</v>
      </c>
      <c r="B19" s="155">
        <v>2</v>
      </c>
      <c r="C19" s="39">
        <f t="array" ref="C19:D19">VLOOKUP(A19,'M. List'!$A$5:$E$124,{3,4},0)</f>
        <v>0</v>
      </c>
      <c r="D19" s="39" t="str">
        <v>T3</v>
      </c>
      <c r="E19" s="102"/>
      <c r="F19" s="160"/>
      <c r="G19" s="161"/>
      <c r="H19" s="40"/>
      <c r="I19" s="160"/>
      <c r="J19" s="161">
        <f>IF((IF(I18-I$5&lt;=0,0,IF(I18-I$5&gt;48, -24, CEILING(-0.5*(I18-I$5),-0.5))))&lt;(-H23),-H23,IF(I18-I$5&lt;=0,0,IF(I18-I$5&gt;48, -24, CEILING(-0.5*(I18-I$5),-0.5))))</f>
        <v>0</v>
      </c>
      <c r="K19" s="40"/>
      <c r="L19" s="160"/>
      <c r="M19" s="161">
        <f>IF(L18-L$5&lt;=0,0,IF(L18-L$5&gt;48, -24, CEILING(-0.5*(L18-L$5),-0.5)))</f>
        <v>0</v>
      </c>
      <c r="N19" s="40">
        <f t="shared" si="1"/>
        <v>0</v>
      </c>
      <c r="O19" s="161"/>
      <c r="P19" s="290"/>
      <c r="Q19" s="162"/>
      <c r="R19" s="1"/>
      <c r="S19" s="1"/>
      <c r="T19" s="1"/>
      <c r="U19" s="1"/>
      <c r="V19" s="1"/>
      <c r="W19" s="1"/>
      <c r="X19" s="1"/>
      <c r="Y19" s="1"/>
      <c r="Z19" s="1"/>
    </row>
    <row r="20" spans="1:26" ht="22.5" customHeight="1" x14ac:dyDescent="0.35">
      <c r="A20" s="1">
        <v>15</v>
      </c>
      <c r="B20" s="155">
        <v>3</v>
      </c>
      <c r="C20" s="39">
        <f t="array" ref="C20:D20">VLOOKUP(A20,'M. List'!$A$5:$E$124,{3,4},0)</f>
        <v>0</v>
      </c>
      <c r="D20" s="39" t="str">
        <v>T3</v>
      </c>
      <c r="E20" s="102"/>
      <c r="F20" s="156"/>
      <c r="G20" s="157"/>
      <c r="H20" s="40"/>
      <c r="I20" s="156"/>
      <c r="J20" s="157"/>
      <c r="K20" s="40"/>
      <c r="L20" s="156"/>
      <c r="M20" s="157"/>
      <c r="N20" s="40">
        <f t="shared" si="1"/>
        <v>0</v>
      </c>
      <c r="O20" s="157"/>
      <c r="P20" s="291"/>
      <c r="Q20" s="159"/>
      <c r="R20" s="1"/>
      <c r="S20" s="1"/>
      <c r="T20" s="1"/>
      <c r="U20" s="1"/>
      <c r="V20" s="1"/>
      <c r="W20" s="1"/>
      <c r="X20" s="1"/>
      <c r="Y20" s="1"/>
      <c r="Z20" s="1"/>
    </row>
    <row r="21" spans="1:26" ht="22.5" customHeight="1" x14ac:dyDescent="0.35">
      <c r="A21" s="1">
        <v>16</v>
      </c>
      <c r="B21" s="155">
        <v>4</v>
      </c>
      <c r="C21" s="39">
        <f t="array" ref="C21:D21">VLOOKUP(A21,'M. List'!$A$5:$E$124,{3,4},0)</f>
        <v>0</v>
      </c>
      <c r="D21" s="39" t="str">
        <v>T3</v>
      </c>
      <c r="E21" s="102"/>
      <c r="F21" s="160"/>
      <c r="G21" s="161"/>
      <c r="H21" s="40"/>
      <c r="I21" s="160">
        <v>7.2</v>
      </c>
      <c r="J21" s="161">
        <f>IF((IF(I18-I$5&lt;=0,0,IF(I18-I$5&gt;48, -24, CEILING(-0.5*(I18-I$5),-0.5))))&lt;(-H23),-H23,IF(I18-I$5&lt;=0,0,IF(I18-I$5&gt;48, -24, CEILING(-0.5*(I18-I$5),-0.5))))</f>
        <v>0</v>
      </c>
      <c r="K21" s="40"/>
      <c r="L21" s="160">
        <v>7.96</v>
      </c>
      <c r="M21" s="161">
        <f>IF(L18-L$5&lt;=0,0,IF(L18-L$5&gt;48, -24, CEILING(-0.5*(L18-L$5),-0.5)))</f>
        <v>0</v>
      </c>
      <c r="N21" s="40">
        <f t="shared" si="1"/>
        <v>0</v>
      </c>
      <c r="O21" s="161">
        <f>O19</f>
        <v>0</v>
      </c>
      <c r="P21" s="290"/>
      <c r="Q21" s="162"/>
      <c r="R21" s="1"/>
      <c r="S21" s="1"/>
      <c r="T21" s="1"/>
      <c r="U21" s="1"/>
      <c r="V21" s="1"/>
      <c r="W21" s="1"/>
      <c r="X21" s="1"/>
      <c r="Y21" s="1"/>
      <c r="Z21" s="1"/>
    </row>
    <row r="22" spans="1:26" ht="22.5" customHeight="1" x14ac:dyDescent="0.35">
      <c r="A22" s="1">
        <v>17</v>
      </c>
      <c r="B22" s="163">
        <v>5</v>
      </c>
      <c r="C22" s="110">
        <f t="array" ref="C22:D22">VLOOKUP(A22,'M. List'!$A$5:$E$124,{3,4},0)</f>
        <v>0</v>
      </c>
      <c r="D22" s="110" t="str">
        <v>T3</v>
      </c>
      <c r="E22" s="164"/>
      <c r="F22" s="165"/>
      <c r="G22" s="166"/>
      <c r="H22" s="164"/>
      <c r="I22" s="165">
        <v>7.9</v>
      </c>
      <c r="J22" s="166">
        <f>IF((IF(I18-I$5&lt;=0,0,IF(I18-I$5&gt;48, -24, CEILING(-0.5*(I18-I$5),-0.5))))&lt;(-H23),-H23,IF(I18-I$5&lt;=0,0,IF(I18-I$5&gt;48, -24, CEILING(-0.5*(I18-I$5),-0.5))))</f>
        <v>0</v>
      </c>
      <c r="K22" s="164"/>
      <c r="L22" s="165">
        <v>8</v>
      </c>
      <c r="M22" s="166">
        <f>IF(L18-L$5&lt;=0,0,IF(L18-L$5&gt;48, -24, CEILING(-0.5*(L18-L$5),-0.5)))</f>
        <v>0</v>
      </c>
      <c r="N22" s="164">
        <f t="shared" si="1"/>
        <v>0</v>
      </c>
      <c r="O22" s="166">
        <f t="shared" ref="O22:P22" si="2">O23</f>
        <v>0</v>
      </c>
      <c r="P22" s="290">
        <f t="shared" si="2"/>
        <v>0</v>
      </c>
      <c r="Q22" s="167"/>
      <c r="R22" s="1"/>
      <c r="S22" s="1"/>
      <c r="T22" s="1"/>
      <c r="U22" s="1"/>
      <c r="V22" s="1"/>
      <c r="W22" s="1"/>
      <c r="X22" s="1"/>
      <c r="Y22" s="1"/>
      <c r="Z22" s="1"/>
    </row>
    <row r="23" spans="1:26" ht="22.5" customHeight="1" x14ac:dyDescent="0.35">
      <c r="A23" s="1">
        <v>18</v>
      </c>
      <c r="B23" s="168" t="s">
        <v>18</v>
      </c>
      <c r="C23" s="169" t="s">
        <v>20</v>
      </c>
      <c r="D23" s="170"/>
      <c r="E23" s="171">
        <f>SUM(E18:E22)</f>
        <v>0</v>
      </c>
      <c r="F23" s="171"/>
      <c r="G23" s="172">
        <f>IF((IF(F$23-F$5&lt;=0,0,IF(F$23-F$5&gt;48, -24, CEILING(-0.5*(F$23-F$5),-0.5))))&lt;(-E$23),-E$23,IF(F$23-F$5&lt;=0,0,IF(F$23-F$5&gt;48, -24, CEILING(-0.5*(F$23-F$5),-0.5))))</f>
        <v>0</v>
      </c>
      <c r="H23" s="171">
        <f>SUM(H18:H22)</f>
        <v>0</v>
      </c>
      <c r="I23" s="171"/>
      <c r="J23" s="172">
        <f>IF((IF(I$23-I$5&lt;=0,0,IF(I$23-I$5&gt;48, -24, CEILING(-0.5*(I$23-I$5),-0.5))))&lt;(-H$23),-H$23,IF(I$23-I$5&lt;=0,0,IF(I$23-I$5&gt;48, -24, CEILING(-0.5*(I$23-I$5),-0.5))))</f>
        <v>0</v>
      </c>
      <c r="K23" s="171">
        <f>SUM(K18:K22)</f>
        <v>0</v>
      </c>
      <c r="L23" s="171"/>
      <c r="M23" s="172">
        <f>IF((IF(L$23-L$5&lt;=0,0,IF(L$23-L$5&gt;48, -24, CEILING(-0.5*(L$23-L$5),-0.5))))&lt;(-K$23),-K$23,IF(L$23-L$5&lt;=0,0,IF(L$23-L$5&gt;48, -24, CEILING(-0.5*(L$23-L$5),-0.5))))</f>
        <v>0</v>
      </c>
      <c r="N23" s="171">
        <f>SUM(N18:N22)</f>
        <v>0</v>
      </c>
      <c r="O23" s="173">
        <f>G23+J23+M23</f>
        <v>0</v>
      </c>
      <c r="P23" s="174">
        <f>N23+O23</f>
        <v>0</v>
      </c>
      <c r="Q23" s="182"/>
      <c r="R23" s="176"/>
      <c r="S23" s="176"/>
      <c r="T23" s="176"/>
      <c r="U23" s="176"/>
      <c r="V23" s="176"/>
      <c r="W23" s="176"/>
      <c r="X23" s="176"/>
      <c r="Y23" s="176"/>
      <c r="Z23" s="176"/>
    </row>
    <row r="24" spans="1:26" ht="22.5" customHeight="1" x14ac:dyDescent="0.35">
      <c r="A24" s="1">
        <v>19</v>
      </c>
      <c r="B24" s="150">
        <v>1</v>
      </c>
      <c r="C24" s="98">
        <f t="array" ref="C24:D24">VLOOKUP(A24,'M. List'!$A$5:$E$124,{3,4},0)</f>
        <v>0</v>
      </c>
      <c r="D24" s="98" t="str">
        <v>T4</v>
      </c>
      <c r="E24" s="102"/>
      <c r="F24" s="151"/>
      <c r="G24" s="152"/>
      <c r="H24" s="102"/>
      <c r="I24" s="151"/>
      <c r="J24" s="152"/>
      <c r="K24" s="102"/>
      <c r="L24" s="151"/>
      <c r="M24" s="152"/>
      <c r="N24" s="102">
        <f t="shared" ref="N24:N28" si="3">E24+H24+K24</f>
        <v>0</v>
      </c>
      <c r="O24" s="152"/>
      <c r="P24" s="290"/>
      <c r="Q24" s="154"/>
      <c r="R24" s="1"/>
      <c r="S24" s="1"/>
      <c r="T24" s="1"/>
      <c r="U24" s="1"/>
      <c r="V24" s="1"/>
      <c r="W24" s="1"/>
      <c r="X24" s="1"/>
      <c r="Y24" s="1"/>
      <c r="Z24" s="1"/>
    </row>
    <row r="25" spans="1:26" ht="22.5" customHeight="1" x14ac:dyDescent="0.35">
      <c r="A25" s="1">
        <v>20</v>
      </c>
      <c r="B25" s="155">
        <v>2</v>
      </c>
      <c r="C25" s="39">
        <f t="array" ref="C25:D25">VLOOKUP(A25,'M. List'!$A$5:$E$124,{3,4},0)</f>
        <v>0</v>
      </c>
      <c r="D25" s="39" t="str">
        <v>T4</v>
      </c>
      <c r="E25" s="102"/>
      <c r="F25" s="160"/>
      <c r="G25" s="161"/>
      <c r="H25" s="40"/>
      <c r="I25" s="160"/>
      <c r="J25" s="161"/>
      <c r="K25" s="40"/>
      <c r="L25" s="160"/>
      <c r="M25" s="161"/>
      <c r="N25" s="40">
        <f t="shared" si="3"/>
        <v>0</v>
      </c>
      <c r="O25" s="157"/>
      <c r="P25" s="291"/>
      <c r="Q25" s="159"/>
      <c r="R25" s="1"/>
      <c r="S25" s="1"/>
      <c r="T25" s="1"/>
      <c r="U25" s="1"/>
      <c r="V25" s="1"/>
      <c r="W25" s="1"/>
      <c r="X25" s="1"/>
      <c r="Y25" s="1"/>
      <c r="Z25" s="1"/>
    </row>
    <row r="26" spans="1:26" ht="22.5" customHeight="1" x14ac:dyDescent="0.35">
      <c r="A26" s="1">
        <v>21</v>
      </c>
      <c r="B26" s="155">
        <v>3</v>
      </c>
      <c r="C26" s="39">
        <f t="array" ref="C26:D26">VLOOKUP(A26,'M. List'!$A$5:$E$124,{3,4},0)</f>
        <v>0</v>
      </c>
      <c r="D26" s="39" t="str">
        <v>T4</v>
      </c>
      <c r="E26" s="102"/>
      <c r="F26" s="156"/>
      <c r="G26" s="157"/>
      <c r="H26" s="40"/>
      <c r="I26" s="156"/>
      <c r="J26" s="157"/>
      <c r="K26" s="40"/>
      <c r="L26" s="156"/>
      <c r="M26" s="157"/>
      <c r="N26" s="40">
        <f t="shared" si="3"/>
        <v>0</v>
      </c>
      <c r="O26" s="161"/>
      <c r="P26" s="290"/>
      <c r="Q26" s="162"/>
      <c r="R26" s="1"/>
      <c r="S26" s="1"/>
      <c r="T26" s="1"/>
      <c r="U26" s="1"/>
      <c r="V26" s="1"/>
      <c r="W26" s="1"/>
      <c r="X26" s="1"/>
      <c r="Y26" s="1"/>
      <c r="Z26" s="1"/>
    </row>
    <row r="27" spans="1:26" ht="22.5" customHeight="1" x14ac:dyDescent="0.35">
      <c r="A27" s="1">
        <v>22</v>
      </c>
      <c r="B27" s="155">
        <v>4</v>
      </c>
      <c r="C27" s="39">
        <f t="array" ref="C27:D27">VLOOKUP(A27,'M. List'!$A$5:$E$124,{3,4},0)</f>
        <v>0</v>
      </c>
      <c r="D27" s="39" t="str">
        <v>T4</v>
      </c>
      <c r="E27" s="102"/>
      <c r="F27" s="160">
        <v>7.34</v>
      </c>
      <c r="G27" s="161"/>
      <c r="H27" s="40"/>
      <c r="I27" s="160">
        <v>7.8</v>
      </c>
      <c r="J27" s="161"/>
      <c r="K27" s="40"/>
      <c r="L27" s="160">
        <v>7.52</v>
      </c>
      <c r="M27" s="161"/>
      <c r="N27" s="40">
        <f t="shared" si="3"/>
        <v>0</v>
      </c>
      <c r="O27" s="161"/>
      <c r="P27" s="290"/>
      <c r="Q27" s="162"/>
      <c r="R27" s="1"/>
      <c r="S27" s="1"/>
      <c r="T27" s="1"/>
      <c r="U27" s="1"/>
      <c r="V27" s="1"/>
      <c r="W27" s="1"/>
      <c r="X27" s="1"/>
      <c r="Y27" s="1"/>
      <c r="Z27" s="1"/>
    </row>
    <row r="28" spans="1:26" ht="22.5" customHeight="1" x14ac:dyDescent="0.35">
      <c r="A28" s="1">
        <v>23</v>
      </c>
      <c r="B28" s="163">
        <v>5</v>
      </c>
      <c r="C28" s="110">
        <f t="array" ref="C28:D28">VLOOKUP(A28,'M. List'!$A$5:$E$124,{3,4},0)</f>
        <v>0</v>
      </c>
      <c r="D28" s="110" t="str">
        <v>T4</v>
      </c>
      <c r="E28" s="164"/>
      <c r="F28" s="165">
        <v>7.41</v>
      </c>
      <c r="G28" s="166"/>
      <c r="H28" s="164"/>
      <c r="I28" s="165">
        <v>71</v>
      </c>
      <c r="J28" s="166"/>
      <c r="K28" s="164"/>
      <c r="L28" s="165">
        <v>7.55</v>
      </c>
      <c r="M28" s="166"/>
      <c r="N28" s="164">
        <f t="shared" si="3"/>
        <v>0</v>
      </c>
      <c r="O28" s="166"/>
      <c r="P28" s="290"/>
      <c r="Q28" s="167"/>
      <c r="R28" s="1"/>
      <c r="S28" s="1"/>
      <c r="T28" s="1"/>
      <c r="U28" s="1"/>
      <c r="V28" s="1"/>
      <c r="W28" s="1"/>
      <c r="X28" s="1"/>
      <c r="Y28" s="1"/>
      <c r="Z28" s="1"/>
    </row>
    <row r="29" spans="1:26" ht="22.5" customHeight="1" x14ac:dyDescent="0.35">
      <c r="A29" s="1">
        <v>24</v>
      </c>
      <c r="B29" s="168" t="s">
        <v>18</v>
      </c>
      <c r="C29" s="169" t="s">
        <v>21</v>
      </c>
      <c r="D29" s="170"/>
      <c r="E29" s="171">
        <f>SUM(E24:E28)</f>
        <v>0</v>
      </c>
      <c r="F29" s="171"/>
      <c r="G29" s="172">
        <f>IF((IF(F29-F$5&lt;=0,0,IF(F29-F$5&gt;48, -24, CEILING(-0.5*(F29-F$5),-0.5))))&lt;(-E29),-E29,IF(F29-F$5&lt;=0,0,IF(F29-F$5&gt;48, -24, CEILING(-0.5*(F29-F$5),-0.5))))</f>
        <v>0</v>
      </c>
      <c r="H29" s="171">
        <f>SUM(H24:H28)</f>
        <v>0</v>
      </c>
      <c r="I29" s="171"/>
      <c r="J29" s="172">
        <f>IF((IF(I$29-I$5&lt;=0,0,IF(I$29-I$5&gt;48, -24, CEILING(-0.5*(I$29-I$5),-0.5))))&lt;(-H$29),-H$29,IF(I$29-I$5&lt;=0,0,IF(I$29-I$5&gt;48, -24, CEILING(-0.5*(I$29-I$5),-0.5))))</f>
        <v>0</v>
      </c>
      <c r="K29" s="171">
        <f>SUM(K24:K28)</f>
        <v>0</v>
      </c>
      <c r="L29" s="171"/>
      <c r="M29" s="172">
        <f>IF((IF(L$29-L$5&lt;=0,0,IF(L$29-L$5&gt;48, -24, CEILING(-0.5*(L$29-L$5),-0.5))))&lt;(-K$29),-K$29,IF(L$29-L$5&lt;=0,0,IF(L$29-L$5&gt;48, -24, CEILING(-0.5*(L$29-L$5),-0.5))))</f>
        <v>0</v>
      </c>
      <c r="N29" s="171">
        <f>SUM(N24:N28)</f>
        <v>0</v>
      </c>
      <c r="O29" s="173">
        <f>G29+J29+M29</f>
        <v>0</v>
      </c>
      <c r="P29" s="174">
        <f>N29+O29</f>
        <v>0</v>
      </c>
      <c r="Q29" s="182"/>
      <c r="R29" s="176"/>
      <c r="S29" s="176"/>
      <c r="T29" s="176"/>
      <c r="U29" s="176"/>
      <c r="V29" s="176"/>
      <c r="W29" s="176"/>
      <c r="X29" s="176"/>
      <c r="Y29" s="176"/>
      <c r="Z29" s="176"/>
    </row>
    <row r="30" spans="1:26" ht="22.5" customHeight="1" x14ac:dyDescent="0.35">
      <c r="A30" s="1">
        <v>25</v>
      </c>
      <c r="B30" s="150">
        <v>1</v>
      </c>
      <c r="C30" s="98">
        <f t="array" ref="C30:D30">VLOOKUP(A30,'M. List'!$A$5:$E$124,{3,4},0)</f>
        <v>0</v>
      </c>
      <c r="D30" s="98" t="str">
        <v>T5</v>
      </c>
      <c r="E30" s="102"/>
      <c r="F30" s="151"/>
      <c r="G30" s="152"/>
      <c r="H30" s="102">
        <v>0</v>
      </c>
      <c r="I30" s="151"/>
      <c r="J30" s="152"/>
      <c r="K30" s="102"/>
      <c r="L30" s="151"/>
      <c r="M30" s="152"/>
      <c r="N30" s="102">
        <f t="shared" ref="N30:N34" si="4">E30+H30+K30</f>
        <v>0</v>
      </c>
      <c r="O30" s="152"/>
      <c r="P30" s="290"/>
      <c r="Q30" s="154"/>
      <c r="R30" s="1"/>
      <c r="S30" s="1"/>
      <c r="T30" s="1"/>
      <c r="U30" s="1"/>
      <c r="V30" s="1"/>
      <c r="W30" s="1"/>
      <c r="X30" s="1"/>
      <c r="Y30" s="1"/>
      <c r="Z30" s="1"/>
    </row>
    <row r="31" spans="1:26" ht="22.5" customHeight="1" x14ac:dyDescent="0.35">
      <c r="A31" s="1">
        <v>27</v>
      </c>
      <c r="B31" s="155">
        <v>2</v>
      </c>
      <c r="C31" s="39">
        <f t="array" ref="C31:D31">VLOOKUP(A31,'M. List'!$A$5:$E$124,{3,4},0)</f>
        <v>0</v>
      </c>
      <c r="D31" s="39" t="str">
        <v>T5</v>
      </c>
      <c r="E31" s="102"/>
      <c r="F31" s="156"/>
      <c r="G31" s="157"/>
      <c r="H31" s="40">
        <v>0</v>
      </c>
      <c r="I31" s="156"/>
      <c r="J31" s="157"/>
      <c r="K31" s="40"/>
      <c r="L31" s="156"/>
      <c r="M31" s="157"/>
      <c r="N31" s="40">
        <f t="shared" si="4"/>
        <v>0</v>
      </c>
      <c r="O31" s="157"/>
      <c r="P31" s="291"/>
      <c r="Q31" s="159"/>
      <c r="R31" s="1"/>
      <c r="S31" s="1"/>
      <c r="T31" s="1"/>
      <c r="U31" s="1"/>
      <c r="V31" s="1"/>
      <c r="W31" s="1"/>
      <c r="X31" s="1"/>
      <c r="Y31" s="1"/>
      <c r="Z31" s="1"/>
    </row>
    <row r="32" spans="1:26" ht="22.5" customHeight="1" x14ac:dyDescent="0.35">
      <c r="A32" s="1">
        <v>28</v>
      </c>
      <c r="B32" s="155">
        <v>3</v>
      </c>
      <c r="C32" s="39">
        <f t="array" ref="C32:D32">VLOOKUP(A32,'M. List'!$A$5:$E$124,{3,4},0)</f>
        <v>0</v>
      </c>
      <c r="D32" s="39" t="str">
        <v>T5</v>
      </c>
      <c r="E32" s="102"/>
      <c r="F32" s="160"/>
      <c r="G32" s="161"/>
      <c r="H32" s="40">
        <v>0</v>
      </c>
      <c r="I32" s="160"/>
      <c r="J32" s="161"/>
      <c r="K32" s="40"/>
      <c r="L32" s="160"/>
      <c r="M32" s="161"/>
      <c r="N32" s="40">
        <f t="shared" si="4"/>
        <v>0</v>
      </c>
      <c r="O32" s="161"/>
      <c r="P32" s="290"/>
      <c r="Q32" s="162"/>
      <c r="R32" s="1"/>
      <c r="S32" s="1"/>
      <c r="T32" s="1"/>
      <c r="U32" s="1"/>
      <c r="V32" s="1"/>
      <c r="W32" s="1"/>
      <c r="X32" s="1"/>
      <c r="Y32" s="1"/>
      <c r="Z32" s="1"/>
    </row>
    <row r="33" spans="1:26" ht="22.5" customHeight="1" x14ac:dyDescent="0.35">
      <c r="A33" s="1">
        <v>26</v>
      </c>
      <c r="B33" s="155">
        <v>4</v>
      </c>
      <c r="C33" s="39">
        <f t="array" ref="C33:D33">VLOOKUP(A33,'M. List'!$A$5:$E$124,{3,4},0)</f>
        <v>0</v>
      </c>
      <c r="D33" s="39" t="str">
        <v>T5</v>
      </c>
      <c r="E33" s="102"/>
      <c r="F33" s="160">
        <v>8.56</v>
      </c>
      <c r="G33" s="161"/>
      <c r="H33" s="40">
        <v>0</v>
      </c>
      <c r="I33" s="160"/>
      <c r="J33" s="161"/>
      <c r="K33" s="40"/>
      <c r="L33" s="160"/>
      <c r="M33" s="161"/>
      <c r="N33" s="40">
        <f t="shared" si="4"/>
        <v>0</v>
      </c>
      <c r="O33" s="161"/>
      <c r="P33" s="290"/>
      <c r="Q33" s="162"/>
      <c r="R33" s="1"/>
      <c r="S33" s="1"/>
      <c r="T33" s="1"/>
      <c r="U33" s="1"/>
      <c r="V33" s="1"/>
      <c r="W33" s="1"/>
      <c r="X33" s="1"/>
      <c r="Y33" s="1"/>
      <c r="Z33" s="1"/>
    </row>
    <row r="34" spans="1:26" ht="22.5" customHeight="1" x14ac:dyDescent="0.35">
      <c r="A34" s="1">
        <v>29</v>
      </c>
      <c r="B34" s="163">
        <v>5</v>
      </c>
      <c r="C34" s="110">
        <f t="array" ref="C34:D34">VLOOKUP(A34,'M. List'!$A$5:$E$124,{3,4},0)</f>
        <v>0</v>
      </c>
      <c r="D34" s="110" t="str">
        <v>T5</v>
      </c>
      <c r="E34" s="164"/>
      <c r="F34" s="165">
        <v>8.6</v>
      </c>
      <c r="G34" s="166"/>
      <c r="H34" s="164"/>
      <c r="I34" s="165"/>
      <c r="J34" s="166"/>
      <c r="K34" s="164"/>
      <c r="L34" s="165"/>
      <c r="M34" s="166"/>
      <c r="N34" s="164">
        <f t="shared" si="4"/>
        <v>0</v>
      </c>
      <c r="O34" s="166"/>
      <c r="P34" s="290"/>
      <c r="Q34" s="167"/>
      <c r="R34" s="1"/>
      <c r="S34" s="1"/>
      <c r="T34" s="1"/>
      <c r="U34" s="1"/>
      <c r="V34" s="1"/>
      <c r="W34" s="1"/>
      <c r="X34" s="1"/>
      <c r="Y34" s="1"/>
      <c r="Z34" s="1"/>
    </row>
    <row r="35" spans="1:26" ht="22.5" customHeight="1" x14ac:dyDescent="0.35">
      <c r="A35" s="1">
        <v>30</v>
      </c>
      <c r="B35" s="168" t="s">
        <v>18</v>
      </c>
      <c r="C35" s="169" t="s">
        <v>22</v>
      </c>
      <c r="D35" s="170"/>
      <c r="E35" s="171">
        <f>SUM(E30:E34)</f>
        <v>0</v>
      </c>
      <c r="F35" s="171"/>
      <c r="G35" s="172">
        <f>IF((IF(F35-F$5&lt;=0,0,IF(F35-F$5&gt;48, -24, CEILING(-0.5*(F35-F$5),-0.5))))&lt;(-E35),-E35,IF(F35-F$5&lt;=0,0,IF(F35-F$5&gt;48, -24, CEILING(-0.5*(F35-F$5),-0.5))))</f>
        <v>0</v>
      </c>
      <c r="H35" s="171">
        <f>SUM(H30:H33)</f>
        <v>0</v>
      </c>
      <c r="I35" s="171"/>
      <c r="J35" s="172">
        <f>IF((IF(I35-I$5&lt;=0,0,IF(I35-I$5&gt;48, -24, CEILING(-0.5*(I35-I$5),-0.5))))&lt;(-H35),-H35,IF(I35-I$5&lt;=0,0,IF(I35-I$5&gt;48, -24, CEILING(-0.5*(I35-I$5),-0.5))))</f>
        <v>0</v>
      </c>
      <c r="K35" s="171">
        <f>SUM(K30:K34)</f>
        <v>0</v>
      </c>
      <c r="L35" s="171"/>
      <c r="M35" s="172">
        <f>IF((IF(L35-L$5&lt;=0,0,IF(L35-L$5&gt;48, -24, CEILING(-0.5*(L35-L$5),-0.5))))&lt;(-K35),-K35,IF(L35-L$5&lt;=0,0,IF(L35-L$5&gt;48, -24, CEILING(-0.5*(L35-L$5),-0.5))))</f>
        <v>0</v>
      </c>
      <c r="N35" s="171">
        <f>SUM(N30:N34)</f>
        <v>0</v>
      </c>
      <c r="O35" s="173">
        <f>G35+J35+M35</f>
        <v>0</v>
      </c>
      <c r="P35" s="174">
        <f>N35+O35</f>
        <v>0</v>
      </c>
      <c r="Q35" s="182"/>
      <c r="R35" s="176"/>
      <c r="S35" s="176"/>
      <c r="T35" s="176"/>
      <c r="U35" s="176"/>
      <c r="V35" s="176"/>
      <c r="W35" s="176"/>
      <c r="X35" s="176"/>
      <c r="Y35" s="176"/>
      <c r="Z35" s="176"/>
    </row>
    <row r="36" spans="1:26" ht="22.5" customHeight="1" x14ac:dyDescent="0.35">
      <c r="A36" s="1">
        <v>31</v>
      </c>
      <c r="B36" s="150">
        <v>1</v>
      </c>
      <c r="C36" s="98">
        <f t="array" ref="C36:D36">VLOOKUP(A36,'M. List'!$A$5:$E$124,{3,4},0)</f>
        <v>0</v>
      </c>
      <c r="D36" s="98" t="str">
        <v>T6</v>
      </c>
      <c r="E36" s="102"/>
      <c r="F36" s="151"/>
      <c r="G36" s="152"/>
      <c r="H36" s="102"/>
      <c r="I36" s="151"/>
      <c r="J36" s="152"/>
      <c r="K36" s="102"/>
      <c r="L36" s="151"/>
      <c r="M36" s="152"/>
      <c r="N36" s="102">
        <f t="shared" ref="N36:N40" si="5">E36+H36+K36</f>
        <v>0</v>
      </c>
      <c r="O36" s="152"/>
      <c r="P36" s="290"/>
      <c r="Q36" s="154"/>
      <c r="R36" s="1"/>
      <c r="S36" s="1"/>
      <c r="T36" s="1"/>
      <c r="U36" s="1"/>
      <c r="V36" s="1"/>
      <c r="W36" s="1"/>
      <c r="X36" s="1"/>
      <c r="Y36" s="1"/>
      <c r="Z36" s="1"/>
    </row>
    <row r="37" spans="1:26" ht="22.5" customHeight="1" x14ac:dyDescent="0.35">
      <c r="A37" s="1">
        <v>32</v>
      </c>
      <c r="B37" s="155">
        <v>2</v>
      </c>
      <c r="C37" s="39">
        <f t="array" ref="C37:D37">VLOOKUP(A37,'M. List'!$A$5:$E$124,{3,4},0)</f>
        <v>0</v>
      </c>
      <c r="D37" s="39" t="str">
        <v>T6</v>
      </c>
      <c r="E37" s="102"/>
      <c r="F37" s="160"/>
      <c r="G37" s="161"/>
      <c r="H37" s="40"/>
      <c r="I37" s="160"/>
      <c r="J37" s="161"/>
      <c r="K37" s="40"/>
      <c r="L37" s="160"/>
      <c r="M37" s="161"/>
      <c r="N37" s="40">
        <f t="shared" si="5"/>
        <v>0</v>
      </c>
      <c r="O37" s="157"/>
      <c r="P37" s="291"/>
      <c r="Q37" s="159"/>
      <c r="R37" s="1"/>
      <c r="S37" s="1"/>
      <c r="T37" s="1"/>
      <c r="U37" s="1"/>
      <c r="V37" s="1"/>
      <c r="W37" s="1"/>
      <c r="X37" s="1"/>
      <c r="Y37" s="1"/>
      <c r="Z37" s="1"/>
    </row>
    <row r="38" spans="1:26" ht="22.5" customHeight="1" x14ac:dyDescent="0.35">
      <c r="A38" s="1">
        <v>33</v>
      </c>
      <c r="B38" s="155">
        <v>3</v>
      </c>
      <c r="C38" s="39">
        <f t="array" ref="C38:D38">VLOOKUP(A38,'M. List'!$A$5:$E$124,{3,4},0)</f>
        <v>0</v>
      </c>
      <c r="D38" s="39" t="str">
        <v>T6</v>
      </c>
      <c r="E38" s="102"/>
      <c r="F38" s="156"/>
      <c r="G38" s="157"/>
      <c r="H38" s="40"/>
      <c r="I38" s="156"/>
      <c r="J38" s="157"/>
      <c r="K38" s="40"/>
      <c r="L38" s="156"/>
      <c r="M38" s="157"/>
      <c r="N38" s="40">
        <f t="shared" si="5"/>
        <v>0</v>
      </c>
      <c r="O38" s="161"/>
      <c r="P38" s="290"/>
      <c r="Q38" s="162"/>
      <c r="R38" s="1"/>
      <c r="S38" s="1"/>
      <c r="T38" s="1"/>
      <c r="U38" s="1"/>
      <c r="V38" s="1"/>
      <c r="W38" s="1"/>
      <c r="X38" s="1"/>
      <c r="Y38" s="1"/>
      <c r="Z38" s="1"/>
    </row>
    <row r="39" spans="1:26" ht="22.5" customHeight="1" x14ac:dyDescent="0.35">
      <c r="A39" s="1">
        <v>35</v>
      </c>
      <c r="B39" s="155">
        <v>4</v>
      </c>
      <c r="C39" s="39">
        <f t="array" ref="C39:D39">VLOOKUP(A39,'M. List'!$A$5:$E$124,{3,4},0)</f>
        <v>0</v>
      </c>
      <c r="D39" s="39" t="str">
        <v>T6</v>
      </c>
      <c r="E39" s="102"/>
      <c r="F39" s="160"/>
      <c r="G39" s="161"/>
      <c r="H39" s="40"/>
      <c r="I39" s="160"/>
      <c r="J39" s="161"/>
      <c r="K39" s="40"/>
      <c r="L39" s="160"/>
      <c r="M39" s="161"/>
      <c r="N39" s="40">
        <f t="shared" si="5"/>
        <v>0</v>
      </c>
      <c r="O39" s="161"/>
      <c r="P39" s="290"/>
      <c r="Q39" s="162"/>
      <c r="R39" s="1"/>
      <c r="S39" s="1"/>
      <c r="T39" s="1"/>
      <c r="U39" s="1"/>
      <c r="V39" s="1"/>
      <c r="W39" s="1"/>
      <c r="X39" s="1"/>
      <c r="Y39" s="1"/>
      <c r="Z39" s="1"/>
    </row>
    <row r="40" spans="1:26" ht="22.5" customHeight="1" x14ac:dyDescent="0.35">
      <c r="A40" s="1">
        <v>34</v>
      </c>
      <c r="B40" s="163">
        <v>5</v>
      </c>
      <c r="C40" s="110">
        <f t="array" ref="C40:D40">VLOOKUP(A40,'M. List'!$A$5:$E$124,{3,4},0)</f>
        <v>0</v>
      </c>
      <c r="D40" s="110" t="str">
        <v>T6</v>
      </c>
      <c r="E40" s="164"/>
      <c r="F40" s="165"/>
      <c r="G40" s="166"/>
      <c r="H40" s="164"/>
      <c r="I40" s="165"/>
      <c r="J40" s="166"/>
      <c r="K40" s="164"/>
      <c r="L40" s="165"/>
      <c r="M40" s="166"/>
      <c r="N40" s="164">
        <f t="shared" si="5"/>
        <v>0</v>
      </c>
      <c r="O40" s="166"/>
      <c r="P40" s="290"/>
      <c r="Q40" s="167"/>
      <c r="R40" s="1"/>
      <c r="S40" s="1"/>
      <c r="T40" s="1"/>
      <c r="U40" s="1"/>
      <c r="V40" s="1"/>
      <c r="W40" s="1"/>
      <c r="X40" s="1"/>
      <c r="Y40" s="1"/>
      <c r="Z40" s="1"/>
    </row>
    <row r="41" spans="1:26" ht="22.5" customHeight="1" x14ac:dyDescent="0.35">
      <c r="A41" s="1">
        <v>36</v>
      </c>
      <c r="B41" s="168" t="s">
        <v>18</v>
      </c>
      <c r="C41" s="169" t="s">
        <v>23</v>
      </c>
      <c r="D41" s="170"/>
      <c r="E41" s="171">
        <f>SUM(E36:E40)</f>
        <v>0</v>
      </c>
      <c r="F41" s="171"/>
      <c r="G41" s="172">
        <f>IF((IF(F41-F$5&lt;=0,0,IF(F41-F$5&gt;48, -24, CEILING(-0.5*(F41-F$5),-0.5))))&lt;(-E41),-E41,IF(F41-F$5&lt;=0,0,IF(F41-F$5&gt;48, -24, CEILING(-0.5*(F41-F$5),-0.5))))</f>
        <v>0</v>
      </c>
      <c r="H41" s="171">
        <f>SUM(H36:H40)</f>
        <v>0</v>
      </c>
      <c r="I41" s="171"/>
      <c r="J41" s="172">
        <f>IF((IF(I41-I$5&lt;=0,0,IF(I41-I$5&gt;48, -24, CEILING(-0.5*(I41-I$5),-0.5))))&lt;(-H41),-H41,IF(I41-I$5&lt;=0,0,IF(I41-I$5&gt;48, -24, CEILING(-0.5*(I41-I$5),-0.5))))</f>
        <v>0</v>
      </c>
      <c r="K41" s="171">
        <f>SUM(K36:K40)</f>
        <v>0</v>
      </c>
      <c r="L41" s="171"/>
      <c r="M41" s="172">
        <f>IF((IF(L41-L$5&lt;=0,0,IF(L41-L$5&gt;48, -24, CEILING(-0.5*(L41-L$5),-0.5))))&lt;(-K41),-K41,IF(L41-L$5&lt;=0,0,IF(L41-L$5&gt;48, -24, CEILING(-0.5*(L41-L$5),-0.5))))</f>
        <v>0</v>
      </c>
      <c r="N41" s="171">
        <f>SUM(N36:N40)</f>
        <v>0</v>
      </c>
      <c r="O41" s="173">
        <f>G41+J41+M41</f>
        <v>0</v>
      </c>
      <c r="P41" s="174">
        <f>N41+O41</f>
        <v>0</v>
      </c>
      <c r="Q41" s="182"/>
      <c r="R41" s="176"/>
      <c r="S41" s="176"/>
      <c r="T41" s="176"/>
      <c r="U41" s="176"/>
      <c r="V41" s="176"/>
      <c r="W41" s="176"/>
      <c r="X41" s="176"/>
      <c r="Y41" s="176"/>
      <c r="Z41" s="176"/>
    </row>
    <row r="42" spans="1:26" ht="22.5" customHeight="1" x14ac:dyDescent="0.35">
      <c r="A42" s="1">
        <v>39</v>
      </c>
      <c r="B42" s="150">
        <v>1</v>
      </c>
      <c r="C42" s="98">
        <f t="array" ref="C42:D42">VLOOKUP(A42,'M. List'!$A$5:$E$124,{3,4},0)</f>
        <v>0</v>
      </c>
      <c r="D42" s="98" t="str">
        <v>T7</v>
      </c>
      <c r="E42" s="102"/>
      <c r="F42" s="179"/>
      <c r="G42" s="180"/>
      <c r="H42" s="102"/>
      <c r="I42" s="179"/>
      <c r="J42" s="180"/>
      <c r="K42" s="102"/>
      <c r="L42" s="179"/>
      <c r="M42" s="180"/>
      <c r="N42" s="102">
        <f t="shared" ref="N42:N46" si="6">E42+H42+K42</f>
        <v>0</v>
      </c>
      <c r="O42" s="180"/>
      <c r="P42" s="291"/>
      <c r="Q42" s="181"/>
      <c r="R42" s="1"/>
      <c r="S42" s="1"/>
      <c r="T42" s="1"/>
      <c r="U42" s="1"/>
      <c r="V42" s="1"/>
      <c r="W42" s="1"/>
      <c r="X42" s="1"/>
      <c r="Y42" s="1"/>
      <c r="Z42" s="1"/>
    </row>
    <row r="43" spans="1:26" ht="22.5" customHeight="1" x14ac:dyDescent="0.35">
      <c r="A43" s="1">
        <v>41</v>
      </c>
      <c r="B43" s="155">
        <v>2</v>
      </c>
      <c r="C43" s="39">
        <f t="array" ref="C43:D43">VLOOKUP(A43,'M. List'!$A$5:$E$124,{3,4},0)</f>
        <v>0</v>
      </c>
      <c r="D43" s="39" t="str">
        <v>T7</v>
      </c>
      <c r="E43" s="102"/>
      <c r="F43" s="160"/>
      <c r="G43" s="161"/>
      <c r="H43" s="40"/>
      <c r="I43" s="160"/>
      <c r="J43" s="161"/>
      <c r="K43" s="40"/>
      <c r="L43" s="160"/>
      <c r="M43" s="161"/>
      <c r="N43" s="40">
        <f t="shared" si="6"/>
        <v>0</v>
      </c>
      <c r="O43" s="161"/>
      <c r="P43" s="290"/>
      <c r="Q43" s="162"/>
      <c r="R43" s="1"/>
      <c r="S43" s="1"/>
      <c r="T43" s="1"/>
      <c r="U43" s="1"/>
      <c r="V43" s="1"/>
      <c r="W43" s="1"/>
      <c r="X43" s="1"/>
      <c r="Y43" s="1"/>
      <c r="Z43" s="1"/>
    </row>
    <row r="44" spans="1:26" ht="22.5" customHeight="1" x14ac:dyDescent="0.35">
      <c r="A44" s="1">
        <v>40</v>
      </c>
      <c r="B44" s="155">
        <v>3</v>
      </c>
      <c r="C44" s="39">
        <f t="array" ref="C44:D44">VLOOKUP(A44,'M. List'!$A$5:$E$124,{3,4},0)</f>
        <v>0</v>
      </c>
      <c r="D44" s="39" t="str">
        <v>T7</v>
      </c>
      <c r="E44" s="102"/>
      <c r="F44" s="160"/>
      <c r="G44" s="161"/>
      <c r="H44" s="40"/>
      <c r="I44" s="160"/>
      <c r="J44" s="161"/>
      <c r="K44" s="40"/>
      <c r="L44" s="160"/>
      <c r="M44" s="161"/>
      <c r="N44" s="40">
        <f t="shared" si="6"/>
        <v>0</v>
      </c>
      <c r="O44" s="161"/>
      <c r="P44" s="290"/>
      <c r="Q44" s="162"/>
      <c r="R44" s="1"/>
      <c r="S44" s="1"/>
      <c r="T44" s="1"/>
      <c r="U44" s="1"/>
      <c r="V44" s="1"/>
      <c r="W44" s="1"/>
      <c r="X44" s="1"/>
      <c r="Y44" s="1"/>
      <c r="Z44" s="1"/>
    </row>
    <row r="45" spans="1:26" ht="22.5" customHeight="1" x14ac:dyDescent="0.35">
      <c r="A45" s="1">
        <v>37</v>
      </c>
      <c r="B45" s="155">
        <v>4</v>
      </c>
      <c r="C45" s="39">
        <f t="array" ref="C45:D45">VLOOKUP(A45,'M. List'!$A$5:$E$124,{3,4},0)</f>
        <v>0</v>
      </c>
      <c r="D45" s="39" t="str">
        <v>T7</v>
      </c>
      <c r="E45" s="102"/>
      <c r="F45" s="160"/>
      <c r="G45" s="161"/>
      <c r="H45" s="40"/>
      <c r="I45" s="160"/>
      <c r="J45" s="161"/>
      <c r="K45" s="40"/>
      <c r="L45" s="160"/>
      <c r="M45" s="161"/>
      <c r="N45" s="40">
        <f t="shared" si="6"/>
        <v>0</v>
      </c>
      <c r="O45" s="161"/>
      <c r="P45" s="290"/>
      <c r="Q45" s="162"/>
      <c r="R45" s="1"/>
      <c r="S45" s="1"/>
      <c r="T45" s="1"/>
      <c r="U45" s="1"/>
      <c r="V45" s="1"/>
      <c r="W45" s="1"/>
      <c r="X45" s="1"/>
      <c r="Y45" s="1"/>
      <c r="Z45" s="1"/>
    </row>
    <row r="46" spans="1:26" ht="22.5" customHeight="1" x14ac:dyDescent="0.35">
      <c r="A46" s="1">
        <v>38</v>
      </c>
      <c r="B46" s="163">
        <v>5</v>
      </c>
      <c r="C46" s="110">
        <f t="array" ref="C46:D46">VLOOKUP(A46,'M. List'!$A$5:$E$124,{3,4},0)</f>
        <v>0</v>
      </c>
      <c r="D46" s="110" t="str">
        <v>T7</v>
      </c>
      <c r="E46" s="164"/>
      <c r="F46" s="165"/>
      <c r="G46" s="166"/>
      <c r="H46" s="164"/>
      <c r="I46" s="165"/>
      <c r="J46" s="166"/>
      <c r="K46" s="164"/>
      <c r="L46" s="165"/>
      <c r="M46" s="166"/>
      <c r="N46" s="164">
        <f t="shared" si="6"/>
        <v>0</v>
      </c>
      <c r="O46" s="166"/>
      <c r="P46" s="290"/>
      <c r="Q46" s="167"/>
      <c r="R46" s="1"/>
      <c r="S46" s="1"/>
      <c r="T46" s="1"/>
      <c r="U46" s="1"/>
      <c r="V46" s="1"/>
      <c r="W46" s="1"/>
      <c r="X46" s="1"/>
      <c r="Y46" s="1"/>
      <c r="Z46" s="1"/>
    </row>
    <row r="47" spans="1:26" ht="22.5" customHeight="1" x14ac:dyDescent="0.35">
      <c r="A47" s="1">
        <v>42</v>
      </c>
      <c r="B47" s="168" t="s">
        <v>18</v>
      </c>
      <c r="C47" s="169" t="s">
        <v>24</v>
      </c>
      <c r="D47" s="170"/>
      <c r="E47" s="171">
        <f>SUM(E42:E46)</f>
        <v>0</v>
      </c>
      <c r="F47" s="171"/>
      <c r="G47" s="172">
        <f>IF((IF(F47-F$5&lt;=0,0,IF(F47-F$5&gt;48, -24, CEILING(-0.5*(F47-F$5),-0.5))))&lt;(-E47),-E47,IF(F47-F$5&lt;=0,0,IF(F47-F$5&gt;48, -24, CEILING(-0.5*(F47-F$5),-0.5))))</f>
        <v>0</v>
      </c>
      <c r="H47" s="171">
        <f>SUM(H42:H46)</f>
        <v>0</v>
      </c>
      <c r="I47" s="171"/>
      <c r="J47" s="172">
        <f>IF((IF(I47-I$5&lt;=0,0,IF(I47-I$5&gt;48, -24, CEILING(-0.5*(I47-I$5),-0.5))))&lt;(-H47),-H47,IF(I47-I$5&lt;=0,0,IF(I47-I$5&gt;48, -24, CEILING(-0.5*(I47-I$5),-0.5))))</f>
        <v>0</v>
      </c>
      <c r="K47" s="171">
        <f>SUM(K42:K46)</f>
        <v>0</v>
      </c>
      <c r="L47" s="171"/>
      <c r="M47" s="172">
        <f>IF((IF(L47-L$5&lt;=0,0,IF(L47-L$5&gt;48, -24, CEILING(-0.5*(L47-L$5),-0.5))))&lt;(-K47),-K47,IF(L47-L$5&lt;=0,0,IF(L47-L$5&gt;48, -24, CEILING(-0.5*(L47-L$5),-0.5))))</f>
        <v>0</v>
      </c>
      <c r="N47" s="171">
        <f>SUM(N42:N46)</f>
        <v>0</v>
      </c>
      <c r="O47" s="173">
        <f>G47+J47+M47</f>
        <v>0</v>
      </c>
      <c r="P47" s="174">
        <f>N47+O47</f>
        <v>0</v>
      </c>
      <c r="Q47" s="182"/>
      <c r="R47" s="176"/>
      <c r="S47" s="176"/>
      <c r="T47" s="176"/>
      <c r="U47" s="176"/>
      <c r="V47" s="176"/>
      <c r="W47" s="176"/>
      <c r="X47" s="176"/>
      <c r="Y47" s="176"/>
      <c r="Z47" s="176"/>
    </row>
    <row r="48" spans="1:26" ht="22.5" customHeight="1" x14ac:dyDescent="0.35">
      <c r="A48" s="1">
        <v>43</v>
      </c>
      <c r="B48" s="150">
        <v>1</v>
      </c>
      <c r="C48" s="98">
        <f t="array" ref="C48:D48">VLOOKUP(A48,'M. List'!$A$5:$E$124,{3,4},0)</f>
        <v>0</v>
      </c>
      <c r="D48" s="98" t="str">
        <v>T8</v>
      </c>
      <c r="E48" s="102"/>
      <c r="F48" s="151"/>
      <c r="G48" s="152"/>
      <c r="H48" s="102"/>
      <c r="I48" s="151"/>
      <c r="J48" s="152"/>
      <c r="K48" s="102"/>
      <c r="L48" s="151"/>
      <c r="M48" s="152"/>
      <c r="N48" s="102">
        <f t="shared" ref="N48:N52" si="7">E48+H48+K48</f>
        <v>0</v>
      </c>
      <c r="O48" s="152"/>
      <c r="P48" s="290"/>
      <c r="Q48" s="154"/>
      <c r="R48" s="1"/>
      <c r="S48" s="1"/>
      <c r="T48" s="1"/>
      <c r="U48" s="1"/>
      <c r="V48" s="1"/>
      <c r="W48" s="1"/>
      <c r="X48" s="1"/>
      <c r="Y48" s="1"/>
      <c r="Z48" s="1"/>
    </row>
    <row r="49" spans="1:26" ht="22.5" customHeight="1" x14ac:dyDescent="0.35">
      <c r="A49" s="1">
        <v>44</v>
      </c>
      <c r="B49" s="155">
        <v>2</v>
      </c>
      <c r="C49" s="39">
        <f t="array" ref="C49:D49">VLOOKUP(A49,'M. List'!$A$5:$E$124,{3,4},0)</f>
        <v>0</v>
      </c>
      <c r="D49" s="39" t="str">
        <v>T8</v>
      </c>
      <c r="E49" s="102"/>
      <c r="F49" s="160"/>
      <c r="G49" s="161"/>
      <c r="H49" s="40"/>
      <c r="I49" s="160"/>
      <c r="J49" s="161"/>
      <c r="K49" s="40"/>
      <c r="L49" s="160"/>
      <c r="M49" s="161"/>
      <c r="N49" s="40">
        <f t="shared" si="7"/>
        <v>0</v>
      </c>
      <c r="O49" s="161"/>
      <c r="P49" s="290"/>
      <c r="Q49" s="162"/>
      <c r="R49" s="1"/>
      <c r="S49" s="1"/>
      <c r="T49" s="1"/>
      <c r="U49" s="1"/>
      <c r="V49" s="1"/>
      <c r="W49" s="1"/>
      <c r="X49" s="1"/>
      <c r="Y49" s="1"/>
      <c r="Z49" s="1"/>
    </row>
    <row r="50" spans="1:26" ht="22.5" customHeight="1" x14ac:dyDescent="0.35">
      <c r="A50" s="1">
        <v>45</v>
      </c>
      <c r="B50" s="155">
        <v>3</v>
      </c>
      <c r="C50" s="39">
        <f t="array" ref="C50:D50">VLOOKUP(A50,'M. List'!$A$5:$E$124,{3,4},0)</f>
        <v>0</v>
      </c>
      <c r="D50" s="39" t="str">
        <v>T8</v>
      </c>
      <c r="E50" s="102"/>
      <c r="F50" s="156"/>
      <c r="G50" s="157"/>
      <c r="H50" s="40"/>
      <c r="I50" s="156"/>
      <c r="J50" s="157"/>
      <c r="K50" s="40"/>
      <c r="L50" s="156"/>
      <c r="M50" s="157"/>
      <c r="N50" s="40">
        <f t="shared" si="7"/>
        <v>0</v>
      </c>
      <c r="O50" s="157"/>
      <c r="P50" s="291"/>
      <c r="Q50" s="159"/>
      <c r="R50" s="1"/>
      <c r="S50" s="1"/>
      <c r="T50" s="1"/>
      <c r="U50" s="1"/>
      <c r="V50" s="1"/>
      <c r="W50" s="1"/>
      <c r="X50" s="1"/>
      <c r="Y50" s="1"/>
      <c r="Z50" s="1"/>
    </row>
    <row r="51" spans="1:26" ht="22.5" customHeight="1" x14ac:dyDescent="0.35">
      <c r="A51" s="1">
        <v>46</v>
      </c>
      <c r="B51" s="155">
        <v>4</v>
      </c>
      <c r="C51" s="39">
        <f t="array" ref="C51:D51">VLOOKUP(A51,'M. List'!$A$5:$E$124,{3,4},0)</f>
        <v>0</v>
      </c>
      <c r="D51" s="39" t="str">
        <v>T8</v>
      </c>
      <c r="E51" s="102"/>
      <c r="F51" s="160"/>
      <c r="G51" s="161"/>
      <c r="H51" s="40"/>
      <c r="I51" s="160"/>
      <c r="J51" s="161"/>
      <c r="K51" s="40"/>
      <c r="L51" s="160"/>
      <c r="M51" s="161"/>
      <c r="N51" s="40">
        <f t="shared" si="7"/>
        <v>0</v>
      </c>
      <c r="O51" s="161"/>
      <c r="P51" s="290"/>
      <c r="Q51" s="162"/>
      <c r="R51" s="1"/>
      <c r="S51" s="1"/>
      <c r="T51" s="1"/>
      <c r="U51" s="1"/>
      <c r="V51" s="1"/>
      <c r="W51" s="1"/>
      <c r="X51" s="1"/>
      <c r="Y51" s="1"/>
      <c r="Z51" s="1"/>
    </row>
    <row r="52" spans="1:26" ht="22.5" customHeight="1" x14ac:dyDescent="0.35">
      <c r="A52" s="1">
        <v>47</v>
      </c>
      <c r="B52" s="163">
        <v>5</v>
      </c>
      <c r="C52" s="110">
        <f t="array" ref="C52:D52">VLOOKUP(A52,'M. List'!$A$5:$E$124,{3,4},0)</f>
        <v>0</v>
      </c>
      <c r="D52" s="110" t="str">
        <v>T8</v>
      </c>
      <c r="E52" s="164"/>
      <c r="F52" s="165"/>
      <c r="G52" s="166"/>
      <c r="H52" s="164"/>
      <c r="I52" s="165"/>
      <c r="J52" s="166"/>
      <c r="K52" s="164"/>
      <c r="L52" s="165"/>
      <c r="M52" s="166"/>
      <c r="N52" s="164">
        <f t="shared" si="7"/>
        <v>0</v>
      </c>
      <c r="O52" s="166"/>
      <c r="P52" s="290"/>
      <c r="Q52" s="167"/>
      <c r="R52" s="1"/>
      <c r="S52" s="1"/>
      <c r="T52" s="1"/>
      <c r="U52" s="1"/>
      <c r="V52" s="1"/>
      <c r="W52" s="1"/>
      <c r="X52" s="1"/>
      <c r="Y52" s="1"/>
      <c r="Z52" s="1"/>
    </row>
    <row r="53" spans="1:26" ht="22.5" customHeight="1" x14ac:dyDescent="0.35">
      <c r="A53" s="1">
        <v>48</v>
      </c>
      <c r="B53" s="168" t="s">
        <v>18</v>
      </c>
      <c r="C53" s="169" t="s">
        <v>25</v>
      </c>
      <c r="D53" s="170"/>
      <c r="E53" s="171">
        <f>SUM(E48:E52)</f>
        <v>0</v>
      </c>
      <c r="F53" s="171"/>
      <c r="G53" s="172">
        <f>IF((IF(F53-F$5&lt;=0,0,IF(F53-F$5&gt;48, -24, CEILING(-0.5*(F53-F$5),-0.5))))&lt;(-E53),-E53,IF(F53-F$5&lt;=0,0,IF(F53-F$5&gt;48, -24, CEILING(-0.5*(F53-F$5),-0.5))))</f>
        <v>0</v>
      </c>
      <c r="H53" s="171">
        <f>SUM(H48:H52)</f>
        <v>0</v>
      </c>
      <c r="I53" s="171"/>
      <c r="J53" s="172">
        <f>IF((IF(I53-I$5&lt;=0,0,IF(I53-I$5&gt;48, -24, CEILING(-0.5*(I53-I$5),-0.5))))&lt;(-H53),-H53,IF(I53-I$5&lt;=0,0,IF(I53-I$5&gt;48, -24, CEILING(-0.5*(I53-I$5),-0.5))))</f>
        <v>0</v>
      </c>
      <c r="K53" s="171">
        <f>SUM(K48:K52)</f>
        <v>0</v>
      </c>
      <c r="L53" s="171"/>
      <c r="M53" s="172">
        <f>IF((IF(L53-L$5&lt;=0,0,IF(L53-L$5&gt;48, -24, CEILING(-0.5*(L53-L$5),-0.5))))&lt;(-K53),-K53,IF(L53-L$5&lt;=0,0,IF(L53-L$5&gt;48, -24, CEILING(-0.5*(L53-L$5),-0.5))))</f>
        <v>0</v>
      </c>
      <c r="N53" s="171">
        <f>SUM(N48:N52)</f>
        <v>0</v>
      </c>
      <c r="O53" s="173">
        <f>G53+J53+M53</f>
        <v>0</v>
      </c>
      <c r="P53" s="174">
        <f>N53+O53</f>
        <v>0</v>
      </c>
      <c r="Q53" s="182"/>
      <c r="R53" s="176"/>
      <c r="S53" s="176"/>
      <c r="T53" s="176"/>
      <c r="U53" s="176"/>
      <c r="V53" s="176"/>
      <c r="W53" s="176"/>
      <c r="X53" s="176"/>
      <c r="Y53" s="176"/>
      <c r="Z53" s="176"/>
    </row>
    <row r="54" spans="1:26" ht="22.5" customHeight="1" x14ac:dyDescent="0.35">
      <c r="A54" s="1">
        <v>49</v>
      </c>
      <c r="B54" s="150">
        <v>1</v>
      </c>
      <c r="C54" s="98">
        <f t="array" ref="C54:D54">VLOOKUP(A54,'M. List'!$A$5:$E$124,{3,4},0)</f>
        <v>0</v>
      </c>
      <c r="D54" s="98" t="str">
        <v>T9</v>
      </c>
      <c r="E54" s="102"/>
      <c r="F54" s="151"/>
      <c r="G54" s="152"/>
      <c r="H54" s="102"/>
      <c r="I54" s="151"/>
      <c r="J54" s="152"/>
      <c r="K54" s="102"/>
      <c r="L54" s="151"/>
      <c r="M54" s="152"/>
      <c r="N54" s="102">
        <f t="shared" ref="N54:N58" si="8">E54+H54+K54</f>
        <v>0</v>
      </c>
      <c r="O54" s="152"/>
      <c r="P54" s="290"/>
      <c r="Q54" s="154"/>
      <c r="R54" s="1"/>
      <c r="S54" s="1"/>
      <c r="T54" s="1"/>
      <c r="U54" s="1"/>
      <c r="V54" s="1"/>
      <c r="W54" s="1"/>
      <c r="X54" s="1"/>
      <c r="Y54" s="1"/>
      <c r="Z54" s="1"/>
    </row>
    <row r="55" spans="1:26" ht="22.5" customHeight="1" x14ac:dyDescent="0.35">
      <c r="A55" s="1">
        <v>50</v>
      </c>
      <c r="B55" s="155">
        <v>2</v>
      </c>
      <c r="C55" s="39">
        <f t="array" ref="C55:D55">VLOOKUP(A55,'M. List'!$A$5:$E$124,{3,4},0)</f>
        <v>0</v>
      </c>
      <c r="D55" s="39" t="str">
        <v>T9</v>
      </c>
      <c r="E55" s="102"/>
      <c r="F55" s="160"/>
      <c r="G55" s="161"/>
      <c r="H55" s="40"/>
      <c r="I55" s="160"/>
      <c r="J55" s="161"/>
      <c r="K55" s="40"/>
      <c r="L55" s="160"/>
      <c r="M55" s="161"/>
      <c r="N55" s="40">
        <f t="shared" si="8"/>
        <v>0</v>
      </c>
      <c r="O55" s="161"/>
      <c r="P55" s="290"/>
      <c r="Q55" s="162"/>
      <c r="R55" s="1"/>
      <c r="S55" s="1"/>
      <c r="T55" s="1"/>
      <c r="U55" s="1"/>
      <c r="V55" s="1"/>
      <c r="W55" s="1"/>
      <c r="X55" s="1"/>
      <c r="Y55" s="1"/>
      <c r="Z55" s="1"/>
    </row>
    <row r="56" spans="1:26" ht="22.5" customHeight="1" x14ac:dyDescent="0.35">
      <c r="A56" s="1">
        <v>51</v>
      </c>
      <c r="B56" s="155">
        <v>3</v>
      </c>
      <c r="C56" s="39">
        <f t="array" ref="C56:D56">VLOOKUP(A56,'M. List'!$A$5:$E$124,{3,4},0)</f>
        <v>0</v>
      </c>
      <c r="D56" s="39" t="str">
        <v>T9</v>
      </c>
      <c r="E56" s="102"/>
      <c r="F56" s="156"/>
      <c r="G56" s="157"/>
      <c r="H56" s="40"/>
      <c r="I56" s="156"/>
      <c r="J56" s="157"/>
      <c r="K56" s="40"/>
      <c r="L56" s="156"/>
      <c r="M56" s="157"/>
      <c r="N56" s="40">
        <f t="shared" si="8"/>
        <v>0</v>
      </c>
      <c r="O56" s="157"/>
      <c r="P56" s="291"/>
      <c r="Q56" s="159"/>
      <c r="R56" s="1"/>
      <c r="S56" s="1"/>
      <c r="T56" s="1"/>
      <c r="U56" s="1"/>
      <c r="V56" s="1"/>
      <c r="W56" s="1"/>
      <c r="X56" s="1"/>
      <c r="Y56" s="1"/>
      <c r="Z56" s="1"/>
    </row>
    <row r="57" spans="1:26" ht="22.5" customHeight="1" x14ac:dyDescent="0.35">
      <c r="A57" s="1">
        <v>52</v>
      </c>
      <c r="B57" s="155">
        <v>4</v>
      </c>
      <c r="C57" s="39">
        <f t="array" ref="C57:D57">VLOOKUP(A57,'M. List'!$A$5:$E$124,{3,4},0)</f>
        <v>0</v>
      </c>
      <c r="D57" s="39" t="str">
        <v>T9</v>
      </c>
      <c r="E57" s="102"/>
      <c r="F57" s="160"/>
      <c r="G57" s="161"/>
      <c r="H57" s="40"/>
      <c r="I57" s="160"/>
      <c r="J57" s="161"/>
      <c r="K57" s="40"/>
      <c r="L57" s="160"/>
      <c r="M57" s="161"/>
      <c r="N57" s="40">
        <f t="shared" si="8"/>
        <v>0</v>
      </c>
      <c r="O57" s="161"/>
      <c r="P57" s="290"/>
      <c r="Q57" s="162"/>
      <c r="R57" s="1"/>
      <c r="S57" s="1"/>
      <c r="T57" s="1"/>
      <c r="U57" s="1"/>
      <c r="V57" s="1"/>
      <c r="W57" s="1"/>
      <c r="X57" s="1"/>
      <c r="Y57" s="1"/>
      <c r="Z57" s="1"/>
    </row>
    <row r="58" spans="1:26" ht="22.5" customHeight="1" x14ac:dyDescent="0.35">
      <c r="A58" s="1">
        <v>53</v>
      </c>
      <c r="B58" s="163">
        <v>5</v>
      </c>
      <c r="C58" s="110">
        <f t="array" ref="C58:D58">VLOOKUP(A58,'M. List'!$A$5:$E$124,{3,4},0)</f>
        <v>0</v>
      </c>
      <c r="D58" s="110" t="str">
        <v>T9</v>
      </c>
      <c r="E58" s="164"/>
      <c r="F58" s="165"/>
      <c r="G58" s="166"/>
      <c r="H58" s="164"/>
      <c r="I58" s="165"/>
      <c r="J58" s="166"/>
      <c r="K58" s="164"/>
      <c r="L58" s="165"/>
      <c r="M58" s="166"/>
      <c r="N58" s="164">
        <f t="shared" si="8"/>
        <v>0</v>
      </c>
      <c r="O58" s="166"/>
      <c r="P58" s="290"/>
      <c r="Q58" s="167"/>
      <c r="R58" s="1"/>
      <c r="S58" s="1"/>
      <c r="T58" s="1"/>
      <c r="U58" s="1"/>
      <c r="V58" s="1"/>
      <c r="W58" s="1"/>
      <c r="X58" s="1"/>
      <c r="Y58" s="1"/>
      <c r="Z58" s="1"/>
    </row>
    <row r="59" spans="1:26" ht="22.5" customHeight="1" x14ac:dyDescent="0.35">
      <c r="A59" s="1">
        <v>54</v>
      </c>
      <c r="B59" s="168" t="s">
        <v>18</v>
      </c>
      <c r="C59" s="169" t="s">
        <v>26</v>
      </c>
      <c r="D59" s="170"/>
      <c r="E59" s="171">
        <f>SUM(E54:E58)</f>
        <v>0</v>
      </c>
      <c r="F59" s="171"/>
      <c r="G59" s="172">
        <f>IF((IF(F59-F$5&lt;=0,0,IF(F59-F$5&gt;48, -24, CEILING(-0.5*(F59-F$5),-0.5))))&lt;(-E59),-E59,IF(F59-F$5&lt;=0,0,IF(F59-F$5&gt;48, -24, CEILING(-0.5*(F59-F$5),-0.5))))</f>
        <v>0</v>
      </c>
      <c r="H59" s="171">
        <f>SUM(H54:H58)</f>
        <v>0</v>
      </c>
      <c r="I59" s="171"/>
      <c r="J59" s="172">
        <f>IF((IF(I59-I$5&lt;=0,0,IF(I59-I$5&gt;48, -24, CEILING(-0.5*(I59-I$5),-0.5))))&lt;(-H59),-H59,IF(I59-I$5&lt;=0,0,IF(I59-I$5&gt;48, -24, CEILING(-0.5*(I59-I$5),-0.5))))</f>
        <v>0</v>
      </c>
      <c r="K59" s="171">
        <f>SUM(K54:K58)</f>
        <v>0</v>
      </c>
      <c r="L59" s="171"/>
      <c r="M59" s="172">
        <f>IF((IF(L59-L$5&lt;=0,0,IF(L59-L$5&gt;48, -24, CEILING(-0.5*(L59-L$5),-0.5))))&lt;(-K59),-K59,IF(L59-L$5&lt;=0,0,IF(L59-L$5&gt;48, -24, CEILING(-0.5*(L59-L$5),-0.5))))</f>
        <v>0</v>
      </c>
      <c r="N59" s="171">
        <f>SUM(N54:N58)</f>
        <v>0</v>
      </c>
      <c r="O59" s="173">
        <f>G59+J59+M59</f>
        <v>0</v>
      </c>
      <c r="P59" s="174">
        <f>N59+O59</f>
        <v>0</v>
      </c>
      <c r="Q59" s="175"/>
      <c r="R59" s="176"/>
      <c r="S59" s="176"/>
      <c r="T59" s="176"/>
      <c r="U59" s="176"/>
      <c r="V59" s="176"/>
      <c r="W59" s="176"/>
      <c r="X59" s="176"/>
      <c r="Y59" s="176"/>
      <c r="Z59" s="176"/>
    </row>
    <row r="60" spans="1:26" ht="22.5" customHeight="1" x14ac:dyDescent="0.35">
      <c r="A60" s="1">
        <v>55</v>
      </c>
      <c r="B60" s="150">
        <v>1</v>
      </c>
      <c r="C60" s="98">
        <f t="array" ref="C60:D60">VLOOKUP(A60,'M. List'!$A$5:$E$124,{3,4},0)</f>
        <v>0</v>
      </c>
      <c r="D60" s="98" t="str">
        <v>T10</v>
      </c>
      <c r="E60" s="102"/>
      <c r="F60" s="151"/>
      <c r="G60" s="152"/>
      <c r="H60" s="102"/>
      <c r="I60" s="151"/>
      <c r="J60" s="152"/>
      <c r="K60" s="102"/>
      <c r="L60" s="151"/>
      <c r="M60" s="152"/>
      <c r="N60" s="102">
        <f t="shared" ref="N60:N64" si="9">E60+H60+K60</f>
        <v>0</v>
      </c>
      <c r="O60" s="152"/>
      <c r="P60" s="290"/>
      <c r="Q60" s="154"/>
      <c r="R60" s="1"/>
      <c r="S60" s="1"/>
      <c r="T60" s="1"/>
      <c r="U60" s="1"/>
      <c r="V60" s="1"/>
      <c r="W60" s="1"/>
      <c r="X60" s="1"/>
      <c r="Y60" s="1"/>
      <c r="Z60" s="1"/>
    </row>
    <row r="61" spans="1:26" ht="22.5" customHeight="1" x14ac:dyDescent="0.35">
      <c r="A61" s="1">
        <v>56</v>
      </c>
      <c r="B61" s="155">
        <v>2</v>
      </c>
      <c r="C61" s="39">
        <f t="array" ref="C61:D61">VLOOKUP(A61,'M. List'!$A$5:$E$124,{3,4},0)</f>
        <v>0</v>
      </c>
      <c r="D61" s="39" t="str">
        <v>T10</v>
      </c>
      <c r="E61" s="102"/>
      <c r="F61" s="160"/>
      <c r="G61" s="161"/>
      <c r="H61" s="40"/>
      <c r="I61" s="160"/>
      <c r="J61" s="161"/>
      <c r="K61" s="40"/>
      <c r="L61" s="160"/>
      <c r="M61" s="161"/>
      <c r="N61" s="40">
        <f t="shared" si="9"/>
        <v>0</v>
      </c>
      <c r="O61" s="161"/>
      <c r="P61" s="290"/>
      <c r="Q61" s="162"/>
      <c r="R61" s="1"/>
      <c r="S61" s="1"/>
      <c r="T61" s="1"/>
      <c r="U61" s="1"/>
      <c r="V61" s="1"/>
      <c r="W61" s="1"/>
      <c r="X61" s="1"/>
      <c r="Y61" s="1"/>
      <c r="Z61" s="1"/>
    </row>
    <row r="62" spans="1:26" ht="22.5" customHeight="1" x14ac:dyDescent="0.35">
      <c r="A62" s="1">
        <v>57</v>
      </c>
      <c r="B62" s="155">
        <v>3</v>
      </c>
      <c r="C62" s="39">
        <f t="array" ref="C62:D62">VLOOKUP(A62,'M. List'!$A$5:$E$124,{3,4},0)</f>
        <v>0</v>
      </c>
      <c r="D62" s="39" t="str">
        <v>T10</v>
      </c>
      <c r="E62" s="102"/>
      <c r="F62" s="156"/>
      <c r="G62" s="157"/>
      <c r="H62" s="40"/>
      <c r="I62" s="156"/>
      <c r="J62" s="157"/>
      <c r="K62" s="40"/>
      <c r="L62" s="156"/>
      <c r="M62" s="157"/>
      <c r="N62" s="40">
        <f t="shared" si="9"/>
        <v>0</v>
      </c>
      <c r="O62" s="157"/>
      <c r="P62" s="291"/>
      <c r="Q62" s="159"/>
      <c r="R62" s="1"/>
      <c r="S62" s="1"/>
      <c r="T62" s="1"/>
      <c r="U62" s="1"/>
      <c r="V62" s="1"/>
      <c r="W62" s="1"/>
      <c r="X62" s="1"/>
      <c r="Y62" s="1"/>
      <c r="Z62" s="1"/>
    </row>
    <row r="63" spans="1:26" ht="22.5" customHeight="1" x14ac:dyDescent="0.35">
      <c r="A63" s="1">
        <v>58</v>
      </c>
      <c r="B63" s="155">
        <v>4</v>
      </c>
      <c r="C63" s="39">
        <f t="array" ref="C63:D63">VLOOKUP(A63,'M. List'!$A$5:$E$124,{3,4},0)</f>
        <v>0</v>
      </c>
      <c r="D63" s="39" t="str">
        <v>T10</v>
      </c>
      <c r="E63" s="102"/>
      <c r="F63" s="160"/>
      <c r="G63" s="161"/>
      <c r="H63" s="40"/>
      <c r="I63" s="160"/>
      <c r="J63" s="161"/>
      <c r="K63" s="40"/>
      <c r="L63" s="160"/>
      <c r="M63" s="161"/>
      <c r="N63" s="40">
        <f t="shared" si="9"/>
        <v>0</v>
      </c>
      <c r="O63" s="161"/>
      <c r="P63" s="290"/>
      <c r="Q63" s="162"/>
      <c r="R63" s="1"/>
      <c r="S63" s="1"/>
      <c r="T63" s="1"/>
      <c r="U63" s="1"/>
      <c r="V63" s="1"/>
      <c r="W63" s="1"/>
      <c r="X63" s="1"/>
      <c r="Y63" s="1"/>
      <c r="Z63" s="1"/>
    </row>
    <row r="64" spans="1:26" ht="22.5" customHeight="1" x14ac:dyDescent="0.35">
      <c r="A64" s="1">
        <v>59</v>
      </c>
      <c r="B64" s="163">
        <v>5</v>
      </c>
      <c r="C64" s="110">
        <f t="array" ref="C64:D64">VLOOKUP(A64,'M. List'!$A$5:$E$124,{3,4},0)</f>
        <v>0</v>
      </c>
      <c r="D64" s="110" t="str">
        <v>T10</v>
      </c>
      <c r="E64" s="164"/>
      <c r="F64" s="165"/>
      <c r="G64" s="166"/>
      <c r="H64" s="164"/>
      <c r="I64" s="165"/>
      <c r="J64" s="166"/>
      <c r="K64" s="164"/>
      <c r="L64" s="165"/>
      <c r="M64" s="166"/>
      <c r="N64" s="164">
        <f t="shared" si="9"/>
        <v>0</v>
      </c>
      <c r="O64" s="166"/>
      <c r="P64" s="290"/>
      <c r="Q64" s="167"/>
      <c r="R64" s="1"/>
      <c r="S64" s="1"/>
      <c r="T64" s="1"/>
      <c r="U64" s="1"/>
      <c r="V64" s="1"/>
      <c r="W64" s="1"/>
      <c r="X64" s="1"/>
      <c r="Y64" s="1"/>
      <c r="Z64" s="1"/>
    </row>
    <row r="65" spans="1:26" ht="22.5" customHeight="1" x14ac:dyDescent="0.35">
      <c r="A65" s="1">
        <v>60</v>
      </c>
      <c r="B65" s="168" t="s">
        <v>18</v>
      </c>
      <c r="C65" s="169" t="s">
        <v>27</v>
      </c>
      <c r="D65" s="170"/>
      <c r="E65" s="171">
        <f>SUM(E60:E64)</f>
        <v>0</v>
      </c>
      <c r="F65" s="171"/>
      <c r="G65" s="172">
        <f>IF((IF(F65-F$5&lt;=0,0,IF(F65-F$5&gt;48, -24, CEILING(-0.5*(F65-F$5),-0.5))))&lt;(-E65),-E65,IF(F65-F$5&lt;=0,0,IF(F65-F$5&gt;48, -24, CEILING(-0.5*(F65-F$5),-0.5))))</f>
        <v>0</v>
      </c>
      <c r="H65" s="171">
        <f>SUM(H60:H64)</f>
        <v>0</v>
      </c>
      <c r="I65" s="171"/>
      <c r="J65" s="172">
        <f>IF((IF(I65-I$5&lt;=0,0,IF(I65-I$5&gt;48, -24, CEILING(-0.5*(I65-I$5),-0.5))))&lt;(-H65),-H65,IF(I65-I$5&lt;=0,0,IF(I65-I$5&gt;48, -24, CEILING(-0.5*(I65-I$5),-0.5))))</f>
        <v>0</v>
      </c>
      <c r="K65" s="171">
        <f>SUM(K60:K64)</f>
        <v>0</v>
      </c>
      <c r="L65" s="171"/>
      <c r="M65" s="172">
        <f>IF((IF(L65-L$5&lt;=0,0,IF(L65-L$5&gt;48, -24, CEILING(-0.5*(L65-L$5),-0.5))))&lt;(-K65),-K65,IF(L65-L$5&lt;=0,0,IF(L65-L$5&gt;48, -24, CEILING(-0.5*(L65-L$5),-0.5))))</f>
        <v>0</v>
      </c>
      <c r="N65" s="171">
        <f>SUM(N60:N64)</f>
        <v>0</v>
      </c>
      <c r="O65" s="173">
        <f>G65+J65+M65</f>
        <v>0</v>
      </c>
      <c r="P65" s="174">
        <f>N65+O65</f>
        <v>0</v>
      </c>
      <c r="Q65" s="182"/>
      <c r="R65" s="176"/>
      <c r="S65" s="176"/>
      <c r="T65" s="176"/>
      <c r="U65" s="176"/>
      <c r="V65" s="176"/>
      <c r="W65" s="176"/>
      <c r="X65" s="176"/>
      <c r="Y65" s="176"/>
      <c r="Z65" s="176"/>
    </row>
    <row r="66" spans="1:26" ht="22.5" customHeight="1" x14ac:dyDescent="0.35">
      <c r="A66" s="1">
        <v>61</v>
      </c>
      <c r="B66" s="150">
        <v>1</v>
      </c>
      <c r="C66" s="98">
        <f t="array" ref="C66:D66">VLOOKUP(A66,'M. List'!$A$5:$E$124,{3,4},0)</f>
        <v>0</v>
      </c>
      <c r="D66" s="98" t="str">
        <v>T11</v>
      </c>
      <c r="E66" s="102"/>
      <c r="F66" s="151"/>
      <c r="G66" s="152"/>
      <c r="H66" s="102"/>
      <c r="I66" s="151"/>
      <c r="J66" s="152"/>
      <c r="K66" s="102"/>
      <c r="L66" s="151"/>
      <c r="M66" s="152"/>
      <c r="N66" s="102">
        <f t="shared" ref="N66:N70" si="10">E66+H66+K66</f>
        <v>0</v>
      </c>
      <c r="O66" s="152"/>
      <c r="P66" s="290"/>
      <c r="Q66" s="154"/>
      <c r="R66" s="1"/>
      <c r="S66" s="1"/>
      <c r="T66" s="1"/>
      <c r="U66" s="1"/>
      <c r="V66" s="1"/>
      <c r="W66" s="1"/>
      <c r="X66" s="1"/>
      <c r="Y66" s="1"/>
      <c r="Z66" s="1"/>
    </row>
    <row r="67" spans="1:26" ht="22.5" customHeight="1" x14ac:dyDescent="0.35">
      <c r="A67" s="1">
        <v>62</v>
      </c>
      <c r="B67" s="155">
        <v>2</v>
      </c>
      <c r="C67" s="39">
        <f t="array" ref="C67:D67">VLOOKUP(A67,'M. List'!$A$5:$E$124,{3,4},0)</f>
        <v>0</v>
      </c>
      <c r="D67" s="39" t="str">
        <v>T11</v>
      </c>
      <c r="E67" s="102"/>
      <c r="F67" s="160"/>
      <c r="G67" s="161"/>
      <c r="H67" s="40"/>
      <c r="I67" s="160"/>
      <c r="J67" s="161"/>
      <c r="K67" s="40"/>
      <c r="L67" s="160"/>
      <c r="M67" s="161"/>
      <c r="N67" s="40">
        <f t="shared" si="10"/>
        <v>0</v>
      </c>
      <c r="O67" s="161"/>
      <c r="P67" s="290"/>
      <c r="Q67" s="162"/>
      <c r="R67" s="1"/>
      <c r="S67" s="1"/>
      <c r="T67" s="1"/>
      <c r="U67" s="1"/>
      <c r="V67" s="1"/>
      <c r="W67" s="1"/>
      <c r="X67" s="1"/>
      <c r="Y67" s="1"/>
      <c r="Z67" s="1"/>
    </row>
    <row r="68" spans="1:26" ht="22.5" customHeight="1" x14ac:dyDescent="0.35">
      <c r="A68" s="1">
        <v>63</v>
      </c>
      <c r="B68" s="155">
        <v>3</v>
      </c>
      <c r="C68" s="39">
        <f t="array" ref="C68:D68">VLOOKUP(A68,'M. List'!$A$5:$E$124,{3,4},0)</f>
        <v>0</v>
      </c>
      <c r="D68" s="39" t="str">
        <v>T11</v>
      </c>
      <c r="E68" s="102"/>
      <c r="F68" s="156"/>
      <c r="G68" s="157"/>
      <c r="H68" s="40"/>
      <c r="I68" s="156"/>
      <c r="J68" s="157"/>
      <c r="K68" s="40"/>
      <c r="L68" s="156"/>
      <c r="M68" s="157"/>
      <c r="N68" s="40">
        <f t="shared" si="10"/>
        <v>0</v>
      </c>
      <c r="O68" s="157"/>
      <c r="P68" s="291"/>
      <c r="Q68" s="159"/>
      <c r="R68" s="1"/>
      <c r="S68" s="1"/>
      <c r="T68" s="1"/>
      <c r="U68" s="1"/>
      <c r="V68" s="1"/>
      <c r="W68" s="1"/>
      <c r="X68" s="1"/>
      <c r="Y68" s="1"/>
      <c r="Z68" s="1"/>
    </row>
    <row r="69" spans="1:26" ht="22.5" customHeight="1" x14ac:dyDescent="0.35">
      <c r="A69" s="1">
        <v>64</v>
      </c>
      <c r="B69" s="155">
        <v>4</v>
      </c>
      <c r="C69" s="39">
        <f t="array" ref="C69:D69">VLOOKUP(A69,'M. List'!$A$5:$E$124,{3,4},0)</f>
        <v>0</v>
      </c>
      <c r="D69" s="39" t="str">
        <v>T11</v>
      </c>
      <c r="E69" s="102"/>
      <c r="F69" s="160"/>
      <c r="G69" s="161"/>
      <c r="H69" s="40"/>
      <c r="I69" s="160"/>
      <c r="J69" s="161"/>
      <c r="K69" s="40"/>
      <c r="L69" s="160"/>
      <c r="M69" s="161"/>
      <c r="N69" s="40">
        <f t="shared" si="10"/>
        <v>0</v>
      </c>
      <c r="O69" s="161"/>
      <c r="P69" s="290"/>
      <c r="Q69" s="162"/>
      <c r="R69" s="1"/>
      <c r="S69" s="1"/>
      <c r="T69" s="1"/>
      <c r="U69" s="1"/>
      <c r="V69" s="1"/>
      <c r="W69" s="1"/>
      <c r="X69" s="1"/>
      <c r="Y69" s="1"/>
      <c r="Z69" s="1"/>
    </row>
    <row r="70" spans="1:26" ht="22.5" customHeight="1" x14ac:dyDescent="0.35">
      <c r="A70" s="1">
        <v>65</v>
      </c>
      <c r="B70" s="163">
        <v>5</v>
      </c>
      <c r="C70" s="110">
        <f t="array" ref="C70:D70">VLOOKUP(A70,'M. List'!$A$5:$E$124,{3,4},0)</f>
        <v>0</v>
      </c>
      <c r="D70" s="110" t="str">
        <v>T11</v>
      </c>
      <c r="E70" s="164"/>
      <c r="F70" s="165"/>
      <c r="G70" s="166"/>
      <c r="H70" s="164"/>
      <c r="I70" s="165"/>
      <c r="J70" s="166"/>
      <c r="K70" s="164"/>
      <c r="L70" s="165"/>
      <c r="M70" s="166"/>
      <c r="N70" s="164">
        <f t="shared" si="10"/>
        <v>0</v>
      </c>
      <c r="O70" s="166"/>
      <c r="P70" s="290"/>
      <c r="Q70" s="167"/>
      <c r="R70" s="1"/>
      <c r="S70" s="1"/>
      <c r="T70" s="1"/>
      <c r="U70" s="1"/>
      <c r="V70" s="1"/>
      <c r="W70" s="1"/>
      <c r="X70" s="1"/>
      <c r="Y70" s="1"/>
      <c r="Z70" s="1"/>
    </row>
    <row r="71" spans="1:26" ht="22.5" customHeight="1" x14ac:dyDescent="0.35">
      <c r="A71" s="1">
        <v>66</v>
      </c>
      <c r="B71" s="168" t="s">
        <v>18</v>
      </c>
      <c r="C71" s="169" t="s">
        <v>28</v>
      </c>
      <c r="D71" s="170"/>
      <c r="E71" s="171">
        <f>SUM(E66:E70)</f>
        <v>0</v>
      </c>
      <c r="F71" s="171"/>
      <c r="G71" s="172">
        <f>IF((IF(F71-F$5&lt;=0,0,IF(F71-F$5&gt;48, -24, CEILING(-0.5*(F71-F$5),-0.5))))&lt;(-E71),-E71,IF(F71-F$5&lt;=0,0,IF(F71-F$5&gt;48, -24, CEILING(-0.5*(F71-F$5),-0.5))))</f>
        <v>0</v>
      </c>
      <c r="H71" s="171">
        <f>SUM(H66:H70)</f>
        <v>0</v>
      </c>
      <c r="I71" s="171"/>
      <c r="J71" s="172">
        <f>IF((IF(I71-I$5&lt;=0,0,IF(I71-I$5&gt;48, -24, CEILING(-0.5*(I71-I$5),-0.5))))&lt;(-H71),-H71,IF(I71-I$5&lt;=0,0,IF(I71-I$5&gt;48, -24, CEILING(-0.5*(I71-I$5),-0.5))))</f>
        <v>0</v>
      </c>
      <c r="K71" s="171">
        <f>SUM(K66:K70)</f>
        <v>0</v>
      </c>
      <c r="L71" s="171"/>
      <c r="M71" s="172">
        <f>IF((IF(L71-L$5&lt;=0,0,IF(L71-L$5&gt;48, -24, CEILING(-0.5*(L71-L$5),-0.5))))&lt;(-K71),-K71,IF(L71-L$5&lt;=0,0,IF(L71-L$5&gt;48, -24, CEILING(-0.5*(L71-L$5),-0.5))))</f>
        <v>0</v>
      </c>
      <c r="N71" s="171">
        <f>SUM(N66:N70)</f>
        <v>0</v>
      </c>
      <c r="O71" s="173">
        <f>G71+J71+M71</f>
        <v>0</v>
      </c>
      <c r="P71" s="174">
        <f>N71+O71</f>
        <v>0</v>
      </c>
      <c r="Q71" s="182"/>
      <c r="R71" s="176"/>
      <c r="S71" s="176"/>
      <c r="T71" s="176"/>
      <c r="U71" s="176"/>
      <c r="V71" s="176"/>
      <c r="W71" s="176"/>
      <c r="X71" s="176"/>
      <c r="Y71" s="176"/>
      <c r="Z71" s="176"/>
    </row>
    <row r="72" spans="1:26" ht="22.5" customHeight="1" x14ac:dyDescent="0.35">
      <c r="A72" s="1">
        <v>67</v>
      </c>
      <c r="B72" s="150">
        <v>1</v>
      </c>
      <c r="C72" s="98">
        <f t="array" ref="C72:D72">VLOOKUP(A72,'M. List'!$A$5:$E$124,{3,4},0)</f>
        <v>0</v>
      </c>
      <c r="D72" s="98" t="str">
        <v>T12</v>
      </c>
      <c r="E72" s="102"/>
      <c r="F72" s="151"/>
      <c r="G72" s="152"/>
      <c r="H72" s="102"/>
      <c r="I72" s="151"/>
      <c r="J72" s="152"/>
      <c r="K72" s="102"/>
      <c r="L72" s="151"/>
      <c r="M72" s="152"/>
      <c r="N72" s="102">
        <f t="shared" ref="N72:N76" si="11">E72+H72+K72</f>
        <v>0</v>
      </c>
      <c r="O72" s="152"/>
      <c r="P72" s="290"/>
      <c r="Q72" s="154"/>
      <c r="R72" s="1"/>
      <c r="S72" s="1"/>
      <c r="T72" s="1"/>
      <c r="U72" s="1"/>
      <c r="V72" s="1"/>
      <c r="W72" s="1"/>
      <c r="X72" s="1"/>
      <c r="Y72" s="1"/>
      <c r="Z72" s="1"/>
    </row>
    <row r="73" spans="1:26" ht="22.5" customHeight="1" x14ac:dyDescent="0.35">
      <c r="A73" s="1">
        <v>68</v>
      </c>
      <c r="B73" s="155">
        <v>2</v>
      </c>
      <c r="C73" s="39">
        <f t="array" ref="C73:D73">VLOOKUP(A73,'M. List'!$A$5:$E$124,{3,4},0)</f>
        <v>0</v>
      </c>
      <c r="D73" s="39" t="str">
        <v>T12</v>
      </c>
      <c r="E73" s="102"/>
      <c r="F73" s="160"/>
      <c r="G73" s="161"/>
      <c r="H73" s="40"/>
      <c r="I73" s="160"/>
      <c r="J73" s="161"/>
      <c r="K73" s="40"/>
      <c r="L73" s="160"/>
      <c r="M73" s="161"/>
      <c r="N73" s="40">
        <f t="shared" si="11"/>
        <v>0</v>
      </c>
      <c r="O73" s="161"/>
      <c r="P73" s="290"/>
      <c r="Q73" s="162"/>
      <c r="R73" s="1"/>
      <c r="S73" s="1"/>
      <c r="T73" s="1"/>
      <c r="U73" s="1"/>
      <c r="V73" s="1"/>
      <c r="W73" s="1"/>
      <c r="X73" s="1"/>
      <c r="Y73" s="1"/>
      <c r="Z73" s="1"/>
    </row>
    <row r="74" spans="1:26" ht="22.5" customHeight="1" x14ac:dyDescent="0.35">
      <c r="A74" s="1">
        <v>69</v>
      </c>
      <c r="B74" s="155">
        <v>3</v>
      </c>
      <c r="C74" s="39">
        <f t="array" ref="C74:D74">VLOOKUP(A74,'M. List'!$A$5:$E$124,{3,4},0)</f>
        <v>0</v>
      </c>
      <c r="D74" s="39" t="str">
        <v>T12</v>
      </c>
      <c r="E74" s="102"/>
      <c r="F74" s="156"/>
      <c r="G74" s="157"/>
      <c r="H74" s="40"/>
      <c r="I74" s="156"/>
      <c r="J74" s="157"/>
      <c r="K74" s="40"/>
      <c r="L74" s="156"/>
      <c r="M74" s="157"/>
      <c r="N74" s="40">
        <f t="shared" si="11"/>
        <v>0</v>
      </c>
      <c r="O74" s="157"/>
      <c r="P74" s="291"/>
      <c r="Q74" s="159"/>
      <c r="R74" s="1"/>
      <c r="S74" s="1"/>
      <c r="T74" s="1"/>
      <c r="U74" s="1"/>
      <c r="V74" s="1"/>
      <c r="W74" s="1"/>
      <c r="X74" s="1"/>
      <c r="Y74" s="1"/>
      <c r="Z74" s="1"/>
    </row>
    <row r="75" spans="1:26" ht="22.5" customHeight="1" x14ac:dyDescent="0.35">
      <c r="A75" s="1">
        <v>70</v>
      </c>
      <c r="B75" s="155">
        <v>4</v>
      </c>
      <c r="C75" s="39">
        <f t="array" ref="C75:D75">VLOOKUP(A75,'M. List'!$A$5:$E$124,{3,4},0)</f>
        <v>0</v>
      </c>
      <c r="D75" s="39" t="str">
        <v>T12</v>
      </c>
      <c r="E75" s="102"/>
      <c r="F75" s="160"/>
      <c r="G75" s="161"/>
      <c r="H75" s="40"/>
      <c r="I75" s="160"/>
      <c r="J75" s="161"/>
      <c r="K75" s="40"/>
      <c r="L75" s="160"/>
      <c r="M75" s="161"/>
      <c r="N75" s="40">
        <f t="shared" si="11"/>
        <v>0</v>
      </c>
      <c r="O75" s="161"/>
      <c r="P75" s="290"/>
      <c r="Q75" s="162"/>
      <c r="R75" s="1"/>
      <c r="S75" s="1"/>
      <c r="T75" s="1"/>
      <c r="U75" s="1"/>
      <c r="V75" s="1"/>
      <c r="W75" s="1"/>
      <c r="X75" s="1"/>
      <c r="Y75" s="1"/>
      <c r="Z75" s="1"/>
    </row>
    <row r="76" spans="1:26" ht="22.5" customHeight="1" x14ac:dyDescent="0.35">
      <c r="A76" s="1">
        <v>71</v>
      </c>
      <c r="B76" s="163">
        <v>5</v>
      </c>
      <c r="C76" s="110">
        <f t="array" ref="C76:D76">VLOOKUP(A76,'M. List'!$A$5:$E$124,{3,4},0)</f>
        <v>0</v>
      </c>
      <c r="D76" s="110" t="str">
        <v>T12</v>
      </c>
      <c r="E76" s="164"/>
      <c r="F76" s="165"/>
      <c r="G76" s="166"/>
      <c r="H76" s="164"/>
      <c r="I76" s="165"/>
      <c r="J76" s="166"/>
      <c r="K76" s="164"/>
      <c r="L76" s="165"/>
      <c r="M76" s="166"/>
      <c r="N76" s="164">
        <f t="shared" si="11"/>
        <v>0</v>
      </c>
      <c r="O76" s="166"/>
      <c r="P76" s="290"/>
      <c r="Q76" s="167"/>
      <c r="R76" s="1"/>
      <c r="S76" s="1"/>
      <c r="T76" s="1"/>
      <c r="U76" s="1"/>
      <c r="V76" s="1"/>
      <c r="W76" s="1"/>
      <c r="X76" s="1"/>
      <c r="Y76" s="1"/>
      <c r="Z76" s="1"/>
    </row>
    <row r="77" spans="1:26" ht="22.5" customHeight="1" x14ac:dyDescent="0.35">
      <c r="A77" s="1">
        <v>72</v>
      </c>
      <c r="B77" s="168" t="s">
        <v>18</v>
      </c>
      <c r="C77" s="169" t="s">
        <v>29</v>
      </c>
      <c r="D77" s="170"/>
      <c r="E77" s="171">
        <f>SUM(E72:E76)</f>
        <v>0</v>
      </c>
      <c r="F77" s="171"/>
      <c r="G77" s="172">
        <f>IF((IF(F77-F$5&lt;=0,0,IF(F77-F$5&gt;48, -24, CEILING(-0.5*(F77-F$5),-0.5))))&lt;(-E77),-E77,IF(F77-F$5&lt;=0,0,IF(F77-F$5&gt;48, -24, CEILING(-0.5*(F77-F$5),-0.5))))</f>
        <v>0</v>
      </c>
      <c r="H77" s="171">
        <f>SUM(H72:H76)</f>
        <v>0</v>
      </c>
      <c r="I77" s="171"/>
      <c r="J77" s="172">
        <f>IF((IF(I77-I$5&lt;=0,0,IF(I77-I$5&gt;48, -24, CEILING(-0.5*(I77-I$5),-0.5))))&lt;(-H77),-H77,IF(I77-I$5&lt;=0,0,IF(I77-I$5&gt;48, -24, CEILING(-0.5*(I77-I$5),-0.5))))</f>
        <v>0</v>
      </c>
      <c r="K77" s="171">
        <f>SUM(K72:K76)</f>
        <v>0</v>
      </c>
      <c r="L77" s="171"/>
      <c r="M77" s="172">
        <f>IF((IF(L77-L$5&lt;=0,0,IF(L77-L$5&gt;48, -24, CEILING(-0.5*(L77-L$5),-0.5))))&lt;(-K77),-K77,IF(L77-L$5&lt;=0,0,IF(L77-L$5&gt;48, -24, CEILING(-0.5*(L77-L$5),-0.5))))</f>
        <v>0</v>
      </c>
      <c r="N77" s="171">
        <f>SUM(N72:N76)</f>
        <v>0</v>
      </c>
      <c r="O77" s="173">
        <f>G77+J77+M77</f>
        <v>0</v>
      </c>
      <c r="P77" s="174">
        <f>N77+O77</f>
        <v>0</v>
      </c>
      <c r="Q77" s="182"/>
      <c r="R77" s="176"/>
      <c r="S77" s="176"/>
      <c r="T77" s="176"/>
      <c r="U77" s="176"/>
      <c r="V77" s="176"/>
      <c r="W77" s="176"/>
      <c r="X77" s="176"/>
      <c r="Y77" s="176"/>
      <c r="Z77" s="176"/>
    </row>
    <row r="78" spans="1:26" ht="22.5" customHeight="1" x14ac:dyDescent="0.35">
      <c r="A78" s="1">
        <v>73</v>
      </c>
      <c r="B78" s="150">
        <v>1</v>
      </c>
      <c r="C78" s="98">
        <f t="array" ref="C78:D78">VLOOKUP(A78,'M. List'!$A$5:$E$124,{3,4},0)</f>
        <v>0</v>
      </c>
      <c r="D78" s="98" t="str">
        <v>T13</v>
      </c>
      <c r="E78" s="102"/>
      <c r="F78" s="151"/>
      <c r="G78" s="152"/>
      <c r="H78" s="102"/>
      <c r="I78" s="151"/>
      <c r="J78" s="152"/>
      <c r="K78" s="102"/>
      <c r="L78" s="151"/>
      <c r="M78" s="152"/>
      <c r="N78" s="102">
        <f t="shared" ref="N78:N82" si="12">E78+H78+K78</f>
        <v>0</v>
      </c>
      <c r="O78" s="152"/>
      <c r="P78" s="290"/>
      <c r="Q78" s="154"/>
      <c r="R78" s="1"/>
      <c r="S78" s="1"/>
      <c r="T78" s="1"/>
      <c r="U78" s="1"/>
      <c r="V78" s="1"/>
      <c r="W78" s="1"/>
      <c r="X78" s="1"/>
      <c r="Y78" s="1"/>
      <c r="Z78" s="1"/>
    </row>
    <row r="79" spans="1:26" ht="22.5" customHeight="1" x14ac:dyDescent="0.35">
      <c r="A79" s="1">
        <v>74</v>
      </c>
      <c r="B79" s="155">
        <v>2</v>
      </c>
      <c r="C79" s="39">
        <f t="array" ref="C79:D79">VLOOKUP(A79,'M. List'!$A$5:$E$124,{3,4},0)</f>
        <v>0</v>
      </c>
      <c r="D79" s="39" t="str">
        <v>T13</v>
      </c>
      <c r="E79" s="102"/>
      <c r="F79" s="160"/>
      <c r="G79" s="161"/>
      <c r="H79" s="40"/>
      <c r="I79" s="160"/>
      <c r="J79" s="161"/>
      <c r="K79" s="40"/>
      <c r="L79" s="160"/>
      <c r="M79" s="161"/>
      <c r="N79" s="40">
        <f t="shared" si="12"/>
        <v>0</v>
      </c>
      <c r="O79" s="161"/>
      <c r="P79" s="290"/>
      <c r="Q79" s="162"/>
      <c r="R79" s="1"/>
      <c r="S79" s="1"/>
      <c r="T79" s="1"/>
      <c r="U79" s="1"/>
      <c r="V79" s="1"/>
      <c r="W79" s="1"/>
      <c r="X79" s="1"/>
      <c r="Y79" s="1"/>
      <c r="Z79" s="1"/>
    </row>
    <row r="80" spans="1:26" ht="22.5" customHeight="1" x14ac:dyDescent="0.35">
      <c r="A80" s="1">
        <v>75</v>
      </c>
      <c r="B80" s="155">
        <v>3</v>
      </c>
      <c r="C80" s="39">
        <f t="array" ref="C80:D80">VLOOKUP(A80,'M. List'!$A$5:$E$124,{3,4},0)</f>
        <v>0</v>
      </c>
      <c r="D80" s="39" t="str">
        <v>T13</v>
      </c>
      <c r="E80" s="102"/>
      <c r="F80" s="156"/>
      <c r="G80" s="157"/>
      <c r="H80" s="40"/>
      <c r="I80" s="156"/>
      <c r="J80" s="157"/>
      <c r="K80" s="40"/>
      <c r="L80" s="156"/>
      <c r="M80" s="157"/>
      <c r="N80" s="40">
        <f t="shared" si="12"/>
        <v>0</v>
      </c>
      <c r="O80" s="157"/>
      <c r="P80" s="291"/>
      <c r="Q80" s="159"/>
      <c r="R80" s="1"/>
      <c r="S80" s="1"/>
      <c r="T80" s="1"/>
      <c r="U80" s="1"/>
      <c r="V80" s="1"/>
      <c r="W80" s="1"/>
      <c r="X80" s="1"/>
      <c r="Y80" s="1"/>
      <c r="Z80" s="1"/>
    </row>
    <row r="81" spans="1:26" ht="22.5" customHeight="1" x14ac:dyDescent="0.35">
      <c r="A81" s="1">
        <v>76</v>
      </c>
      <c r="B81" s="155">
        <v>4</v>
      </c>
      <c r="C81" s="39">
        <f t="array" ref="C81:D81">VLOOKUP(A81,'M. List'!$A$5:$E$124,{3,4},0)</f>
        <v>0</v>
      </c>
      <c r="D81" s="39" t="str">
        <v>T13</v>
      </c>
      <c r="E81" s="102"/>
      <c r="F81" s="160"/>
      <c r="G81" s="161"/>
      <c r="H81" s="40"/>
      <c r="I81" s="160"/>
      <c r="J81" s="161"/>
      <c r="K81" s="40"/>
      <c r="L81" s="160"/>
      <c r="M81" s="161"/>
      <c r="N81" s="40">
        <f t="shared" si="12"/>
        <v>0</v>
      </c>
      <c r="O81" s="161"/>
      <c r="P81" s="290"/>
      <c r="Q81" s="162"/>
      <c r="R81" s="1"/>
      <c r="S81" s="1"/>
      <c r="T81" s="1"/>
      <c r="U81" s="1"/>
      <c r="V81" s="1"/>
      <c r="W81" s="1"/>
      <c r="X81" s="1"/>
      <c r="Y81" s="1"/>
      <c r="Z81" s="1"/>
    </row>
    <row r="82" spans="1:26" ht="22.5" customHeight="1" x14ac:dyDescent="0.35">
      <c r="A82" s="1">
        <v>77</v>
      </c>
      <c r="B82" s="163">
        <v>5</v>
      </c>
      <c r="C82" s="110">
        <f t="array" ref="C82:D82">VLOOKUP(A82,'M. List'!$A$5:$E$124,{3,4},0)</f>
        <v>0</v>
      </c>
      <c r="D82" s="110" t="str">
        <v>T13</v>
      </c>
      <c r="E82" s="164"/>
      <c r="F82" s="165"/>
      <c r="G82" s="166"/>
      <c r="H82" s="164"/>
      <c r="I82" s="165"/>
      <c r="J82" s="166"/>
      <c r="K82" s="164"/>
      <c r="L82" s="165"/>
      <c r="M82" s="166"/>
      <c r="N82" s="164">
        <f t="shared" si="12"/>
        <v>0</v>
      </c>
      <c r="O82" s="166"/>
      <c r="P82" s="290"/>
      <c r="Q82" s="167"/>
      <c r="R82" s="1"/>
      <c r="S82" s="1"/>
      <c r="T82" s="1"/>
      <c r="U82" s="1"/>
      <c r="V82" s="1"/>
      <c r="W82" s="1"/>
      <c r="X82" s="1"/>
      <c r="Y82" s="1"/>
      <c r="Z82" s="1"/>
    </row>
    <row r="83" spans="1:26" ht="22.5" customHeight="1" x14ac:dyDescent="0.35">
      <c r="A83" s="1">
        <v>78</v>
      </c>
      <c r="B83" s="168" t="s">
        <v>18</v>
      </c>
      <c r="C83" s="169" t="s">
        <v>30</v>
      </c>
      <c r="D83" s="170"/>
      <c r="E83" s="171">
        <f>SUM(E78:E82)</f>
        <v>0</v>
      </c>
      <c r="F83" s="171"/>
      <c r="G83" s="172">
        <f>IF((IF(F83-F$5&lt;=0,0,IF(F83-F$5&gt;48, -24, CEILING(-0.5*(F83-F$5),-0.5))))&lt;(-E83),-E83,IF(F83-F$5&lt;=0,0,IF(F83-F$5&gt;48, -24, CEILING(-0.5*(F83-F$5),-0.5))))</f>
        <v>0</v>
      </c>
      <c r="H83" s="171">
        <f>SUM(H78:H82)</f>
        <v>0</v>
      </c>
      <c r="I83" s="171"/>
      <c r="J83" s="172">
        <f>IF((IF(I83-I$5&lt;=0,0,IF(I83-I$5&gt;48, -24, CEILING(-0.5*(I83-I$5),-0.5))))&lt;(-H83),-H83,IF(I83-I$5&lt;=0,0,IF(I83-I$5&gt;48, -24, CEILING(-0.5*(I83-I$5),-0.5))))</f>
        <v>0</v>
      </c>
      <c r="K83" s="171">
        <f>SUM(K78:K82)</f>
        <v>0</v>
      </c>
      <c r="L83" s="171"/>
      <c r="M83" s="172">
        <f>IF((IF(L83-L$5&lt;=0,0,IF(L83-L$5&gt;48, -24, CEILING(-0.5*(L83-L$5),-0.5))))&lt;(-K83),-K83,IF(L83-L$5&lt;=0,0,IF(L83-L$5&gt;48, -24, CEILING(-0.5*(L83-L$5),-0.5))))</f>
        <v>0</v>
      </c>
      <c r="N83" s="171">
        <f>SUM(N78:N82)</f>
        <v>0</v>
      </c>
      <c r="O83" s="173">
        <f>G83+J83+M83</f>
        <v>0</v>
      </c>
      <c r="P83" s="174">
        <f>N83+O83</f>
        <v>0</v>
      </c>
      <c r="Q83" s="182"/>
      <c r="R83" s="176"/>
      <c r="S83" s="176"/>
      <c r="T83" s="176"/>
      <c r="U83" s="176"/>
      <c r="V83" s="176"/>
      <c r="W83" s="176"/>
      <c r="X83" s="176"/>
      <c r="Y83" s="176"/>
      <c r="Z83" s="176"/>
    </row>
    <row r="84" spans="1:26" ht="22.5" customHeight="1" x14ac:dyDescent="0.35">
      <c r="A84" s="1">
        <v>79</v>
      </c>
      <c r="B84" s="150">
        <v>1</v>
      </c>
      <c r="C84" s="98">
        <f t="array" ref="C84:D84">VLOOKUP(A84,'M. List'!$A$5:$E$124,{3,4},0)</f>
        <v>0</v>
      </c>
      <c r="D84" s="98" t="str">
        <v>T14</v>
      </c>
      <c r="E84" s="102"/>
      <c r="F84" s="151"/>
      <c r="G84" s="152"/>
      <c r="H84" s="102"/>
      <c r="I84" s="151"/>
      <c r="J84" s="152"/>
      <c r="K84" s="102"/>
      <c r="L84" s="151"/>
      <c r="M84" s="152"/>
      <c r="N84" s="102">
        <f t="shared" ref="N84:N88" si="13">E84+H84+K84</f>
        <v>0</v>
      </c>
      <c r="O84" s="152"/>
      <c r="P84" s="290"/>
      <c r="Q84" s="154"/>
      <c r="R84" s="1"/>
      <c r="S84" s="1"/>
      <c r="T84" s="1"/>
      <c r="U84" s="1"/>
      <c r="V84" s="1"/>
      <c r="W84" s="1"/>
      <c r="X84" s="1"/>
      <c r="Y84" s="1"/>
      <c r="Z84" s="1"/>
    </row>
    <row r="85" spans="1:26" ht="22.5" customHeight="1" x14ac:dyDescent="0.35">
      <c r="A85" s="1">
        <v>80</v>
      </c>
      <c r="B85" s="155">
        <v>2</v>
      </c>
      <c r="C85" s="39">
        <f t="array" ref="C85:D85">VLOOKUP(A85,'M. List'!$A$5:$E$124,{3,4},0)</f>
        <v>0</v>
      </c>
      <c r="D85" s="39" t="str">
        <v>T14</v>
      </c>
      <c r="E85" s="102"/>
      <c r="F85" s="160"/>
      <c r="G85" s="161"/>
      <c r="H85" s="40"/>
      <c r="I85" s="160"/>
      <c r="J85" s="161"/>
      <c r="K85" s="40"/>
      <c r="L85" s="160"/>
      <c r="M85" s="161"/>
      <c r="N85" s="40">
        <f t="shared" si="13"/>
        <v>0</v>
      </c>
      <c r="O85" s="161"/>
      <c r="P85" s="290"/>
      <c r="Q85" s="162"/>
      <c r="R85" s="1"/>
      <c r="S85" s="1"/>
      <c r="T85" s="1"/>
      <c r="U85" s="1"/>
      <c r="V85" s="1"/>
      <c r="W85" s="1"/>
      <c r="X85" s="1"/>
      <c r="Y85" s="1"/>
      <c r="Z85" s="1"/>
    </row>
    <row r="86" spans="1:26" ht="22.5" customHeight="1" x14ac:dyDescent="0.35">
      <c r="A86" s="1">
        <v>81</v>
      </c>
      <c r="B86" s="155">
        <v>3</v>
      </c>
      <c r="C86" s="39">
        <f t="array" ref="C86:D86">VLOOKUP(A86,'M. List'!$A$5:$E$124,{3,4},0)</f>
        <v>0</v>
      </c>
      <c r="D86" s="39" t="str">
        <v>T14</v>
      </c>
      <c r="E86" s="102"/>
      <c r="F86" s="156"/>
      <c r="G86" s="157"/>
      <c r="H86" s="40"/>
      <c r="I86" s="156"/>
      <c r="J86" s="157"/>
      <c r="K86" s="40"/>
      <c r="L86" s="156"/>
      <c r="M86" s="157"/>
      <c r="N86" s="40">
        <f t="shared" si="13"/>
        <v>0</v>
      </c>
      <c r="O86" s="157"/>
      <c r="P86" s="291"/>
      <c r="Q86" s="159"/>
      <c r="R86" s="1"/>
      <c r="S86" s="1"/>
      <c r="T86" s="1"/>
      <c r="U86" s="1"/>
      <c r="V86" s="1"/>
      <c r="W86" s="1"/>
      <c r="X86" s="1"/>
      <c r="Y86" s="1"/>
      <c r="Z86" s="1"/>
    </row>
    <row r="87" spans="1:26" ht="22.5" customHeight="1" x14ac:dyDescent="0.35">
      <c r="A87" s="1">
        <v>82</v>
      </c>
      <c r="B87" s="155">
        <v>4</v>
      </c>
      <c r="C87" s="39">
        <f t="array" ref="C87:D87">VLOOKUP(A87,'M. List'!$A$5:$E$124,{3,4},0)</f>
        <v>0</v>
      </c>
      <c r="D87" s="39" t="str">
        <v>T14</v>
      </c>
      <c r="E87" s="102"/>
      <c r="F87" s="160"/>
      <c r="G87" s="161"/>
      <c r="H87" s="40"/>
      <c r="I87" s="160"/>
      <c r="J87" s="161"/>
      <c r="K87" s="40"/>
      <c r="L87" s="160"/>
      <c r="M87" s="161"/>
      <c r="N87" s="40">
        <f t="shared" si="13"/>
        <v>0</v>
      </c>
      <c r="O87" s="161"/>
      <c r="P87" s="290"/>
      <c r="Q87" s="162"/>
      <c r="R87" s="1"/>
      <c r="S87" s="1"/>
      <c r="T87" s="1"/>
      <c r="U87" s="1"/>
      <c r="V87" s="1"/>
      <c r="W87" s="1"/>
      <c r="X87" s="1"/>
      <c r="Y87" s="1"/>
      <c r="Z87" s="1"/>
    </row>
    <row r="88" spans="1:26" ht="22.5" customHeight="1" x14ac:dyDescent="0.35">
      <c r="A88" s="1">
        <v>83</v>
      </c>
      <c r="B88" s="163">
        <v>5</v>
      </c>
      <c r="C88" s="110">
        <f t="array" ref="C88:D88">VLOOKUP(A88,'M. List'!$A$5:$E$124,{3,4},0)</f>
        <v>0</v>
      </c>
      <c r="D88" s="110" t="str">
        <v>T14</v>
      </c>
      <c r="E88" s="164"/>
      <c r="F88" s="165"/>
      <c r="G88" s="166"/>
      <c r="H88" s="164"/>
      <c r="I88" s="165"/>
      <c r="J88" s="166"/>
      <c r="K88" s="164"/>
      <c r="L88" s="165"/>
      <c r="M88" s="166"/>
      <c r="N88" s="164">
        <f t="shared" si="13"/>
        <v>0</v>
      </c>
      <c r="O88" s="166"/>
      <c r="P88" s="290"/>
      <c r="Q88" s="167"/>
      <c r="R88" s="1"/>
      <c r="S88" s="1"/>
      <c r="T88" s="1"/>
      <c r="U88" s="1"/>
      <c r="V88" s="1"/>
      <c r="W88" s="1"/>
      <c r="X88" s="1"/>
      <c r="Y88" s="1"/>
      <c r="Z88" s="1"/>
    </row>
    <row r="89" spans="1:26" ht="22.5" customHeight="1" x14ac:dyDescent="0.35">
      <c r="A89" s="1">
        <v>84</v>
      </c>
      <c r="B89" s="168" t="s">
        <v>18</v>
      </c>
      <c r="C89" s="169" t="s">
        <v>31</v>
      </c>
      <c r="D89" s="170"/>
      <c r="E89" s="171">
        <f>SUM(E84:E88)</f>
        <v>0</v>
      </c>
      <c r="F89" s="171"/>
      <c r="G89" s="172">
        <f>IF((IF(F89-F$5&lt;=0,0,IF(F89-F$5&gt;48, -24, CEILING(-0.5*(F89-F$5),-0.5))))&lt;(-E89),-E89,IF(F89-F$5&lt;=0,0,IF(F89-F$5&gt;48, -24, CEILING(-0.5*(F89-F$5),-0.5))))</f>
        <v>0</v>
      </c>
      <c r="H89" s="171">
        <f>SUM(H84:H88)</f>
        <v>0</v>
      </c>
      <c r="I89" s="171"/>
      <c r="J89" s="172">
        <f>IF((IF(I89-I$5&lt;=0,0,IF(I89-I$5&gt;48, -24, CEILING(-0.5*(I89-I$5),-0.5))))&lt;(-H89),-H89,IF(I89-I$5&lt;=0,0,IF(I89-I$5&gt;48, -24, CEILING(-0.5*(I89-I$5),-0.5))))</f>
        <v>0</v>
      </c>
      <c r="K89" s="171">
        <f>SUM(K84:K88)</f>
        <v>0</v>
      </c>
      <c r="L89" s="171"/>
      <c r="M89" s="172">
        <f>IF((IF(L89-L$5&lt;=0,0,IF(L89-L$5&gt;48, -24, CEILING(-0.5*(L89-L$5),-0.5))))&lt;(-K89),-K89,IF(L89-L$5&lt;=0,0,IF(L89-L$5&gt;48, -24, CEILING(-0.5*(L89-L$5),-0.5))))</f>
        <v>0</v>
      </c>
      <c r="N89" s="171">
        <f>SUM(N84:N88)</f>
        <v>0</v>
      </c>
      <c r="O89" s="173">
        <f>G89+J89+M89</f>
        <v>0</v>
      </c>
      <c r="P89" s="174">
        <f>N89+O89</f>
        <v>0</v>
      </c>
      <c r="Q89" s="182"/>
      <c r="R89" s="176"/>
      <c r="S89" s="176"/>
      <c r="T89" s="176"/>
      <c r="U89" s="176"/>
      <c r="V89" s="176"/>
      <c r="W89" s="176"/>
      <c r="X89" s="176"/>
      <c r="Y89" s="176"/>
      <c r="Z89" s="176"/>
    </row>
    <row r="90" spans="1:26" ht="22.5" customHeight="1" x14ac:dyDescent="0.35">
      <c r="A90" s="1">
        <v>85</v>
      </c>
      <c r="B90" s="150">
        <v>1</v>
      </c>
      <c r="C90" s="98">
        <f t="array" ref="C90:D90">VLOOKUP(A90,'M. List'!$A$5:$E$124,{3,4},0)</f>
        <v>0</v>
      </c>
      <c r="D90" s="98" t="str">
        <v>T15</v>
      </c>
      <c r="E90" s="102"/>
      <c r="F90" s="151"/>
      <c r="G90" s="152"/>
      <c r="H90" s="102"/>
      <c r="I90" s="151"/>
      <c r="J90" s="152"/>
      <c r="K90" s="102"/>
      <c r="L90" s="151"/>
      <c r="M90" s="152"/>
      <c r="N90" s="102">
        <f t="shared" ref="N90:N94" si="14">E90+H90+K90</f>
        <v>0</v>
      </c>
      <c r="O90" s="152"/>
      <c r="P90" s="290"/>
      <c r="Q90" s="154"/>
      <c r="R90" s="1"/>
      <c r="S90" s="1"/>
      <c r="T90" s="1"/>
      <c r="U90" s="1"/>
      <c r="V90" s="1"/>
      <c r="W90" s="1"/>
      <c r="X90" s="1"/>
      <c r="Y90" s="1"/>
      <c r="Z90" s="1"/>
    </row>
    <row r="91" spans="1:26" ht="22.5" customHeight="1" x14ac:dyDescent="0.35">
      <c r="A91" s="1">
        <v>86</v>
      </c>
      <c r="B91" s="155">
        <v>2</v>
      </c>
      <c r="C91" s="39">
        <f t="array" ref="C91:D91">VLOOKUP(A91,'M. List'!$A$5:$E$124,{3,4},0)</f>
        <v>0</v>
      </c>
      <c r="D91" s="39" t="str">
        <v>T15</v>
      </c>
      <c r="E91" s="102"/>
      <c r="F91" s="160"/>
      <c r="G91" s="161"/>
      <c r="H91" s="40"/>
      <c r="I91" s="160"/>
      <c r="J91" s="161"/>
      <c r="K91" s="40"/>
      <c r="L91" s="160"/>
      <c r="M91" s="161"/>
      <c r="N91" s="40">
        <f t="shared" si="14"/>
        <v>0</v>
      </c>
      <c r="O91" s="161"/>
      <c r="P91" s="290"/>
      <c r="Q91" s="162"/>
      <c r="R91" s="1"/>
      <c r="S91" s="1"/>
      <c r="T91" s="1"/>
      <c r="U91" s="1"/>
      <c r="V91" s="1"/>
      <c r="W91" s="1"/>
      <c r="X91" s="1"/>
      <c r="Y91" s="1"/>
      <c r="Z91" s="1"/>
    </row>
    <row r="92" spans="1:26" ht="22.5" customHeight="1" x14ac:dyDescent="0.35">
      <c r="A92" s="1">
        <v>87</v>
      </c>
      <c r="B92" s="155">
        <v>3</v>
      </c>
      <c r="C92" s="39">
        <f t="array" ref="C92:D92">VLOOKUP(A92,'M. List'!$A$5:$E$124,{3,4},0)</f>
        <v>0</v>
      </c>
      <c r="D92" s="39" t="str">
        <v>T15</v>
      </c>
      <c r="E92" s="102"/>
      <c r="F92" s="156"/>
      <c r="G92" s="157"/>
      <c r="H92" s="40"/>
      <c r="I92" s="156"/>
      <c r="J92" s="157"/>
      <c r="K92" s="40"/>
      <c r="L92" s="156"/>
      <c r="M92" s="157"/>
      <c r="N92" s="40">
        <f t="shared" si="14"/>
        <v>0</v>
      </c>
      <c r="O92" s="157"/>
      <c r="P92" s="291"/>
      <c r="Q92" s="159"/>
      <c r="R92" s="1"/>
      <c r="S92" s="1"/>
      <c r="T92" s="1"/>
      <c r="U92" s="1"/>
      <c r="V92" s="1"/>
      <c r="W92" s="1"/>
      <c r="X92" s="1"/>
      <c r="Y92" s="1"/>
      <c r="Z92" s="1"/>
    </row>
    <row r="93" spans="1:26" ht="22.5" customHeight="1" x14ac:dyDescent="0.35">
      <c r="A93" s="1">
        <v>88</v>
      </c>
      <c r="B93" s="155">
        <v>4</v>
      </c>
      <c r="C93" s="39">
        <f t="array" ref="C93:D93">VLOOKUP(A93,'M. List'!$A$5:$E$124,{3,4},0)</f>
        <v>0</v>
      </c>
      <c r="D93" s="39" t="str">
        <v>T15</v>
      </c>
      <c r="E93" s="102"/>
      <c r="F93" s="160"/>
      <c r="G93" s="161"/>
      <c r="H93" s="40"/>
      <c r="I93" s="160"/>
      <c r="J93" s="161"/>
      <c r="K93" s="40"/>
      <c r="L93" s="160"/>
      <c r="M93" s="161"/>
      <c r="N93" s="40">
        <f t="shared" si="14"/>
        <v>0</v>
      </c>
      <c r="O93" s="161"/>
      <c r="P93" s="290"/>
      <c r="Q93" s="162"/>
      <c r="R93" s="1"/>
      <c r="S93" s="1"/>
      <c r="T93" s="1"/>
      <c r="U93" s="1"/>
      <c r="V93" s="1"/>
      <c r="W93" s="1"/>
      <c r="X93" s="1"/>
      <c r="Y93" s="1"/>
      <c r="Z93" s="1"/>
    </row>
    <row r="94" spans="1:26" ht="22.5" customHeight="1" x14ac:dyDescent="0.35">
      <c r="A94" s="1">
        <v>89</v>
      </c>
      <c r="B94" s="163">
        <v>5</v>
      </c>
      <c r="C94" s="110">
        <f t="array" ref="C94:D94">VLOOKUP(A94,'M. List'!$A$5:$E$124,{3,4},0)</f>
        <v>0</v>
      </c>
      <c r="D94" s="110" t="str">
        <v>T15</v>
      </c>
      <c r="E94" s="164"/>
      <c r="F94" s="165"/>
      <c r="G94" s="166"/>
      <c r="H94" s="164"/>
      <c r="I94" s="165"/>
      <c r="J94" s="166"/>
      <c r="K94" s="164"/>
      <c r="L94" s="165"/>
      <c r="M94" s="166"/>
      <c r="N94" s="164">
        <f t="shared" si="14"/>
        <v>0</v>
      </c>
      <c r="O94" s="166"/>
      <c r="P94" s="290"/>
      <c r="Q94" s="167"/>
      <c r="R94" s="1"/>
      <c r="S94" s="1"/>
      <c r="T94" s="1"/>
      <c r="U94" s="1"/>
      <c r="V94" s="1"/>
      <c r="W94" s="1"/>
      <c r="X94" s="1"/>
      <c r="Y94" s="1"/>
      <c r="Z94" s="1"/>
    </row>
    <row r="95" spans="1:26" ht="22.5" customHeight="1" x14ac:dyDescent="0.35">
      <c r="A95" s="1">
        <v>90</v>
      </c>
      <c r="B95" s="168" t="s">
        <v>18</v>
      </c>
      <c r="C95" s="169" t="s">
        <v>32</v>
      </c>
      <c r="D95" s="170"/>
      <c r="E95" s="171">
        <f>SUM(E90:E94)</f>
        <v>0</v>
      </c>
      <c r="F95" s="171"/>
      <c r="G95" s="172">
        <f>IF((IF(F95-F$5&lt;=0,0,IF(F95-F$5&gt;48, -24, CEILING(-0.5*(F95-F$5),-0.5))))&lt;(-E95),-E95,IF(F95-F$5&lt;=0,0,IF(F95-F$5&gt;48, -24, CEILING(-0.5*(F95-F$5),-0.5))))</f>
        <v>0</v>
      </c>
      <c r="H95" s="171">
        <f>SUM(H90:H94)</f>
        <v>0</v>
      </c>
      <c r="I95" s="171"/>
      <c r="J95" s="172">
        <f>IF((IF(I95-I$5&lt;=0,0,IF(I95-I$5&gt;48, -24, CEILING(-0.5*(I95-I$5),-0.5))))&lt;(-H95),-H95,IF(I95-I$5&lt;=0,0,IF(I95-I$5&gt;48, -24, CEILING(-0.5*(I95-I$5),-0.5))))</f>
        <v>0</v>
      </c>
      <c r="K95" s="171">
        <f>SUM(K90:K94)</f>
        <v>0</v>
      </c>
      <c r="L95" s="171"/>
      <c r="M95" s="172">
        <f>IF((IF(L95-L$5&lt;=0,0,IF(L95-L$5&gt;48, -24, CEILING(-0.5*(L95-L$5),-0.5))))&lt;(-K95),-K95,IF(L95-L$5&lt;=0,0,IF(L95-L$5&gt;48, -24, CEILING(-0.5*(L95-L$5),-0.5))))</f>
        <v>0</v>
      </c>
      <c r="N95" s="171">
        <f>SUM(N90:N94)</f>
        <v>0</v>
      </c>
      <c r="O95" s="173">
        <f>G95+J95+M95</f>
        <v>0</v>
      </c>
      <c r="P95" s="174">
        <f>N95+O95</f>
        <v>0</v>
      </c>
      <c r="Q95" s="182"/>
      <c r="R95" s="176"/>
      <c r="S95" s="176"/>
      <c r="T95" s="176"/>
      <c r="U95" s="176"/>
      <c r="V95" s="176"/>
      <c r="W95" s="176"/>
      <c r="X95" s="176"/>
      <c r="Y95" s="176"/>
      <c r="Z95" s="176"/>
    </row>
    <row r="96" spans="1:26" ht="22.5" customHeight="1" x14ac:dyDescent="0.35">
      <c r="A96" s="1">
        <v>91</v>
      </c>
      <c r="B96" s="150">
        <v>1</v>
      </c>
      <c r="C96" s="98">
        <f t="array" ref="C96:D96">VLOOKUP(A96,'M. List'!$A$5:$E$124,{3,4},0)</f>
        <v>0</v>
      </c>
      <c r="D96" s="98" t="str">
        <v>T16</v>
      </c>
      <c r="E96" s="102"/>
      <c r="F96" s="151"/>
      <c r="G96" s="152"/>
      <c r="H96" s="102"/>
      <c r="I96" s="151"/>
      <c r="J96" s="152"/>
      <c r="K96" s="102"/>
      <c r="L96" s="151"/>
      <c r="M96" s="152"/>
      <c r="N96" s="102">
        <f t="shared" ref="N96:N100" si="15">E96+H96+K96</f>
        <v>0</v>
      </c>
      <c r="O96" s="152"/>
      <c r="P96" s="290"/>
      <c r="Q96" s="154"/>
      <c r="R96" s="1"/>
      <c r="S96" s="1"/>
      <c r="T96" s="1"/>
      <c r="U96" s="1"/>
      <c r="V96" s="1"/>
      <c r="W96" s="1"/>
      <c r="X96" s="1"/>
      <c r="Y96" s="1"/>
      <c r="Z96" s="1"/>
    </row>
    <row r="97" spans="1:26" ht="22.5" customHeight="1" x14ac:dyDescent="0.35">
      <c r="A97" s="1">
        <v>92</v>
      </c>
      <c r="B97" s="155">
        <v>2</v>
      </c>
      <c r="C97" s="39">
        <f t="array" ref="C97:D97">VLOOKUP(A97,'M. List'!$A$5:$E$124,{3,4},0)</f>
        <v>0</v>
      </c>
      <c r="D97" s="39" t="str">
        <v>T16</v>
      </c>
      <c r="E97" s="102"/>
      <c r="F97" s="160"/>
      <c r="G97" s="161"/>
      <c r="H97" s="40"/>
      <c r="I97" s="160"/>
      <c r="J97" s="161"/>
      <c r="K97" s="40"/>
      <c r="L97" s="160"/>
      <c r="M97" s="161"/>
      <c r="N97" s="40">
        <f t="shared" si="15"/>
        <v>0</v>
      </c>
      <c r="O97" s="161"/>
      <c r="P97" s="290"/>
      <c r="Q97" s="162"/>
      <c r="R97" s="1"/>
      <c r="S97" s="1"/>
      <c r="T97" s="1"/>
      <c r="U97" s="1"/>
      <c r="V97" s="1"/>
      <c r="W97" s="1"/>
      <c r="X97" s="1"/>
      <c r="Y97" s="1"/>
      <c r="Z97" s="1"/>
    </row>
    <row r="98" spans="1:26" ht="22.5" customHeight="1" x14ac:dyDescent="0.35">
      <c r="A98" s="1">
        <v>93</v>
      </c>
      <c r="B98" s="155">
        <v>3</v>
      </c>
      <c r="C98" s="39">
        <f t="array" ref="C98:D98">VLOOKUP(A98,'M. List'!$A$5:$E$124,{3,4},0)</f>
        <v>0</v>
      </c>
      <c r="D98" s="39" t="str">
        <v>T16</v>
      </c>
      <c r="E98" s="102"/>
      <c r="F98" s="156"/>
      <c r="G98" s="157"/>
      <c r="H98" s="40"/>
      <c r="I98" s="156"/>
      <c r="J98" s="157"/>
      <c r="K98" s="40"/>
      <c r="L98" s="156"/>
      <c r="M98" s="157"/>
      <c r="N98" s="40">
        <f t="shared" si="15"/>
        <v>0</v>
      </c>
      <c r="O98" s="157"/>
      <c r="P98" s="291"/>
      <c r="Q98" s="159"/>
      <c r="R98" s="1"/>
      <c r="S98" s="1"/>
      <c r="T98" s="1"/>
      <c r="U98" s="1"/>
      <c r="V98" s="1"/>
      <c r="W98" s="1"/>
      <c r="X98" s="1"/>
      <c r="Y98" s="1"/>
      <c r="Z98" s="1"/>
    </row>
    <row r="99" spans="1:26" ht="22.5" customHeight="1" x14ac:dyDescent="0.35">
      <c r="A99" s="1">
        <v>94</v>
      </c>
      <c r="B99" s="155">
        <v>4</v>
      </c>
      <c r="C99" s="39">
        <f t="array" ref="C99:D99">VLOOKUP(A99,'M. List'!$A$5:$E$124,{3,4},0)</f>
        <v>0</v>
      </c>
      <c r="D99" s="39" t="str">
        <v>T16</v>
      </c>
      <c r="E99" s="102"/>
      <c r="F99" s="160"/>
      <c r="G99" s="161"/>
      <c r="H99" s="40"/>
      <c r="I99" s="160"/>
      <c r="J99" s="161"/>
      <c r="K99" s="40"/>
      <c r="L99" s="160"/>
      <c r="M99" s="161"/>
      <c r="N99" s="40">
        <f t="shared" si="15"/>
        <v>0</v>
      </c>
      <c r="O99" s="161"/>
      <c r="P99" s="290"/>
      <c r="Q99" s="162"/>
      <c r="R99" s="1"/>
      <c r="S99" s="1"/>
      <c r="T99" s="1"/>
      <c r="U99" s="1"/>
      <c r="V99" s="1"/>
      <c r="W99" s="1"/>
      <c r="X99" s="1"/>
      <c r="Y99" s="1"/>
      <c r="Z99" s="1"/>
    </row>
    <row r="100" spans="1:26" ht="22.5" customHeight="1" x14ac:dyDescent="0.35">
      <c r="A100" s="1">
        <v>95</v>
      </c>
      <c r="B100" s="163">
        <v>5</v>
      </c>
      <c r="C100" s="110">
        <f t="array" ref="C100:D100">VLOOKUP(A100,'M. List'!$A$5:$E$124,{3,4},0)</f>
        <v>0</v>
      </c>
      <c r="D100" s="110" t="str">
        <v>T16</v>
      </c>
      <c r="E100" s="164"/>
      <c r="F100" s="165"/>
      <c r="G100" s="166"/>
      <c r="H100" s="164"/>
      <c r="I100" s="165"/>
      <c r="J100" s="166"/>
      <c r="K100" s="164"/>
      <c r="L100" s="165"/>
      <c r="M100" s="166"/>
      <c r="N100" s="164">
        <f t="shared" si="15"/>
        <v>0</v>
      </c>
      <c r="O100" s="166"/>
      <c r="P100" s="290"/>
      <c r="Q100" s="167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22.5" customHeight="1" x14ac:dyDescent="0.35">
      <c r="A101" s="1">
        <v>96</v>
      </c>
      <c r="B101" s="168" t="s">
        <v>18</v>
      </c>
      <c r="C101" s="169" t="s">
        <v>33</v>
      </c>
      <c r="D101" s="170"/>
      <c r="E101" s="171">
        <f>SUM(E96:E100)</f>
        <v>0</v>
      </c>
      <c r="F101" s="171"/>
      <c r="G101" s="172">
        <f>IF((IF(F101-F$5&lt;=0,0,IF(F101-F$5&gt;48, -24, CEILING(-0.5*(F101-F$5),-0.5))))&lt;(-E101),-E101,IF(F101-F$5&lt;=0,0,IF(F101-F$5&gt;48, -24, CEILING(-0.5*(F101-F$5),-0.5))))</f>
        <v>0</v>
      </c>
      <c r="H101" s="171">
        <f>SUM(H96:H100)</f>
        <v>0</v>
      </c>
      <c r="I101" s="171"/>
      <c r="J101" s="172">
        <f>IF((IF(I101-I$5&lt;=0,0,IF(I101-I$5&gt;48, -24, CEILING(-0.5*(I101-I$5),-0.5))))&lt;(-H101),-H101,IF(I101-I$5&lt;=0,0,IF(I101-I$5&gt;48, -24, CEILING(-0.5*(I101-I$5),-0.5))))</f>
        <v>0</v>
      </c>
      <c r="K101" s="171">
        <f>SUM(K96:K100)</f>
        <v>0</v>
      </c>
      <c r="L101" s="171"/>
      <c r="M101" s="172">
        <f>IF((IF(L101-L$5&lt;=0,0,IF(L101-L$5&gt;48, -24, CEILING(-0.5*(L101-L$5),-0.5))))&lt;(-K101),-K101,IF(L101-L$5&lt;=0,0,IF(L101-L$5&gt;48, -24, CEILING(-0.5*(L101-L$5),-0.5))))</f>
        <v>0</v>
      </c>
      <c r="N101" s="171">
        <f>SUM(N96:N100)</f>
        <v>0</v>
      </c>
      <c r="O101" s="173">
        <f>G101+J101+M101</f>
        <v>0</v>
      </c>
      <c r="P101" s="174">
        <f>N101+O101</f>
        <v>0</v>
      </c>
      <c r="Q101" s="182"/>
      <c r="R101" s="176"/>
      <c r="S101" s="176"/>
      <c r="T101" s="176"/>
      <c r="U101" s="176"/>
      <c r="V101" s="176"/>
      <c r="W101" s="176"/>
      <c r="X101" s="176"/>
      <c r="Y101" s="176"/>
      <c r="Z101" s="176"/>
    </row>
    <row r="102" spans="1:26" ht="22.5" customHeight="1" x14ac:dyDescent="0.35">
      <c r="A102" s="1">
        <v>97</v>
      </c>
      <c r="B102" s="150">
        <v>1</v>
      </c>
      <c r="C102" s="98">
        <f t="array" ref="C102:D102">VLOOKUP(A102,'M. List'!$A$5:$E$124,{3,4},0)</f>
        <v>0</v>
      </c>
      <c r="D102" s="98" t="str">
        <v>T17</v>
      </c>
      <c r="E102" s="102"/>
      <c r="F102" s="151"/>
      <c r="G102" s="152"/>
      <c r="H102" s="102"/>
      <c r="I102" s="151"/>
      <c r="J102" s="152"/>
      <c r="K102" s="102"/>
      <c r="L102" s="151"/>
      <c r="M102" s="152"/>
      <c r="N102" s="102">
        <f t="shared" ref="N102:N106" si="16">E102+H102+K102</f>
        <v>0</v>
      </c>
      <c r="O102" s="152"/>
      <c r="P102" s="290"/>
      <c r="Q102" s="154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22.5" customHeight="1" x14ac:dyDescent="0.35">
      <c r="A103" s="1">
        <v>98</v>
      </c>
      <c r="B103" s="155">
        <v>2</v>
      </c>
      <c r="C103" s="39">
        <f t="array" ref="C103:D103">VLOOKUP(A103,'M. List'!$A$5:$E$124,{3,4},0)</f>
        <v>0</v>
      </c>
      <c r="D103" s="39" t="str">
        <v>T17</v>
      </c>
      <c r="E103" s="102"/>
      <c r="F103" s="160"/>
      <c r="G103" s="161"/>
      <c r="H103" s="40"/>
      <c r="I103" s="160"/>
      <c r="J103" s="161"/>
      <c r="K103" s="40"/>
      <c r="L103" s="160"/>
      <c r="M103" s="161"/>
      <c r="N103" s="40">
        <f t="shared" si="16"/>
        <v>0</v>
      </c>
      <c r="O103" s="161"/>
      <c r="P103" s="290"/>
      <c r="Q103" s="162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22.5" customHeight="1" x14ac:dyDescent="0.35">
      <c r="A104" s="1">
        <v>99</v>
      </c>
      <c r="B104" s="155">
        <v>3</v>
      </c>
      <c r="C104" s="39">
        <f t="array" ref="C104:D104">VLOOKUP(A104,'M. List'!$A$5:$E$124,{3,4},0)</f>
        <v>0</v>
      </c>
      <c r="D104" s="39" t="str">
        <v>T17</v>
      </c>
      <c r="E104" s="102"/>
      <c r="F104" s="156"/>
      <c r="G104" s="157"/>
      <c r="H104" s="40"/>
      <c r="I104" s="156"/>
      <c r="J104" s="157"/>
      <c r="K104" s="40"/>
      <c r="L104" s="156"/>
      <c r="M104" s="157"/>
      <c r="N104" s="40">
        <f t="shared" si="16"/>
        <v>0</v>
      </c>
      <c r="O104" s="157"/>
      <c r="P104" s="291"/>
      <c r="Q104" s="159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22.5" customHeight="1" x14ac:dyDescent="0.35">
      <c r="A105" s="1">
        <v>100</v>
      </c>
      <c r="B105" s="155">
        <v>4</v>
      </c>
      <c r="C105" s="39">
        <f t="array" ref="C105:D105">VLOOKUP(A105,'M. List'!$A$5:$E$124,{3,4},0)</f>
        <v>0</v>
      </c>
      <c r="D105" s="39" t="str">
        <v>T17</v>
      </c>
      <c r="E105" s="102"/>
      <c r="F105" s="160"/>
      <c r="G105" s="161"/>
      <c r="H105" s="40"/>
      <c r="I105" s="160"/>
      <c r="J105" s="161"/>
      <c r="K105" s="40"/>
      <c r="L105" s="160"/>
      <c r="M105" s="161"/>
      <c r="N105" s="40">
        <f t="shared" si="16"/>
        <v>0</v>
      </c>
      <c r="O105" s="161"/>
      <c r="P105" s="290"/>
      <c r="Q105" s="162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22.5" customHeight="1" x14ac:dyDescent="0.35">
      <c r="A106" s="1">
        <v>101</v>
      </c>
      <c r="B106" s="163">
        <v>5</v>
      </c>
      <c r="C106" s="110">
        <f t="array" ref="C106:D106">VLOOKUP(A106,'M. List'!$A$5:$E$124,{3,4},0)</f>
        <v>0</v>
      </c>
      <c r="D106" s="110" t="str">
        <v>T17</v>
      </c>
      <c r="E106" s="164"/>
      <c r="F106" s="165"/>
      <c r="G106" s="166"/>
      <c r="H106" s="164"/>
      <c r="I106" s="165"/>
      <c r="J106" s="166"/>
      <c r="K106" s="164"/>
      <c r="L106" s="165"/>
      <c r="M106" s="166"/>
      <c r="N106" s="164">
        <f t="shared" si="16"/>
        <v>0</v>
      </c>
      <c r="O106" s="166"/>
      <c r="P106" s="290"/>
      <c r="Q106" s="167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22.5" customHeight="1" x14ac:dyDescent="0.35">
      <c r="A107" s="1">
        <v>102</v>
      </c>
      <c r="B107" s="168" t="s">
        <v>18</v>
      </c>
      <c r="C107" s="169" t="s">
        <v>34</v>
      </c>
      <c r="D107" s="170"/>
      <c r="E107" s="171">
        <f>SUM(E102:E106)</f>
        <v>0</v>
      </c>
      <c r="F107" s="171"/>
      <c r="G107" s="172">
        <f>IF((IF(F107-F$5&lt;=0,0,IF(F107-F$5&gt;48, -24, CEILING(-0.5*(F107-F$5),-0.5))))&lt;(-E107),-E107,IF(F107-F$5&lt;=0,0,IF(F107-F$5&gt;48, -24, CEILING(-0.5*(F107-F$5),-0.5))))</f>
        <v>0</v>
      </c>
      <c r="H107" s="171">
        <f>SUM(H102:H106)</f>
        <v>0</v>
      </c>
      <c r="I107" s="171"/>
      <c r="J107" s="172">
        <f>IF((IF(I107-I$5&lt;=0,0,IF(I107-I$5&gt;48, -24, CEILING(-0.5*(I107-I$5),-0.5))))&lt;(-H107),-H107,IF(I107-I$5&lt;=0,0,IF(I107-I$5&gt;48, -24, CEILING(-0.5*(I107-I$5),-0.5))))</f>
        <v>0</v>
      </c>
      <c r="K107" s="171">
        <f>SUM(K102:K106)</f>
        <v>0</v>
      </c>
      <c r="L107" s="171"/>
      <c r="M107" s="172">
        <f>IF((IF(L107-L$5&lt;=0,0,IF(L107-L$5&gt;48, -24, CEILING(-0.5*(L107-L$5),-0.5))))&lt;(-K107),-K107,IF(L107-L$5&lt;=0,0,IF(L107-L$5&gt;48, -24, CEILING(-0.5*(L107-L$5),-0.5))))</f>
        <v>0</v>
      </c>
      <c r="N107" s="171">
        <f>SUM(N102:N106)</f>
        <v>0</v>
      </c>
      <c r="O107" s="173">
        <f>G107+J107+M107</f>
        <v>0</v>
      </c>
      <c r="P107" s="174">
        <f>N107+O107</f>
        <v>0</v>
      </c>
      <c r="Q107" s="182"/>
      <c r="R107" s="176"/>
      <c r="S107" s="176"/>
      <c r="T107" s="176"/>
      <c r="U107" s="176"/>
      <c r="V107" s="176"/>
      <c r="W107" s="176"/>
      <c r="X107" s="176"/>
      <c r="Y107" s="176"/>
      <c r="Z107" s="176"/>
    </row>
    <row r="108" spans="1:26" ht="22.5" customHeight="1" x14ac:dyDescent="0.35">
      <c r="A108" s="1">
        <v>103</v>
      </c>
      <c r="B108" s="150">
        <v>1</v>
      </c>
      <c r="C108" s="98">
        <f t="array" ref="C108:D108">VLOOKUP(A108,'M. List'!$A$5:$E$124,{3,4},0)</f>
        <v>0</v>
      </c>
      <c r="D108" s="98" t="str">
        <v>T18</v>
      </c>
      <c r="E108" s="102"/>
      <c r="F108" s="151"/>
      <c r="G108" s="152"/>
      <c r="H108" s="102"/>
      <c r="I108" s="151"/>
      <c r="J108" s="152"/>
      <c r="K108" s="102"/>
      <c r="L108" s="151"/>
      <c r="M108" s="152"/>
      <c r="N108" s="102">
        <f t="shared" ref="N108:N112" si="17">E108+H108+K108</f>
        <v>0</v>
      </c>
      <c r="O108" s="152"/>
      <c r="P108" s="290"/>
      <c r="Q108" s="154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22.5" customHeight="1" x14ac:dyDescent="0.35">
      <c r="A109" s="1">
        <v>104</v>
      </c>
      <c r="B109" s="155">
        <v>2</v>
      </c>
      <c r="C109" s="39">
        <f t="array" ref="C109:D109">VLOOKUP(A109,'M. List'!$A$5:$E$124,{3,4},0)</f>
        <v>0</v>
      </c>
      <c r="D109" s="39" t="str">
        <v>T18</v>
      </c>
      <c r="E109" s="102"/>
      <c r="F109" s="160"/>
      <c r="G109" s="161"/>
      <c r="H109" s="40"/>
      <c r="I109" s="160"/>
      <c r="J109" s="161"/>
      <c r="K109" s="40"/>
      <c r="L109" s="160"/>
      <c r="M109" s="161"/>
      <c r="N109" s="40">
        <f t="shared" si="17"/>
        <v>0</v>
      </c>
      <c r="O109" s="161"/>
      <c r="P109" s="290"/>
      <c r="Q109" s="162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22.5" customHeight="1" x14ac:dyDescent="0.35">
      <c r="A110" s="1">
        <v>105</v>
      </c>
      <c r="B110" s="155">
        <v>3</v>
      </c>
      <c r="C110" s="39">
        <f t="array" ref="C110:D110">VLOOKUP(A110,'M. List'!$A$5:$E$124,{3,4},0)</f>
        <v>0</v>
      </c>
      <c r="D110" s="39" t="str">
        <v>T18</v>
      </c>
      <c r="E110" s="102"/>
      <c r="F110" s="156"/>
      <c r="G110" s="157"/>
      <c r="H110" s="40"/>
      <c r="I110" s="156"/>
      <c r="J110" s="157"/>
      <c r="K110" s="40"/>
      <c r="L110" s="156"/>
      <c r="M110" s="157"/>
      <c r="N110" s="40">
        <f t="shared" si="17"/>
        <v>0</v>
      </c>
      <c r="O110" s="157"/>
      <c r="P110" s="291"/>
      <c r="Q110" s="159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22.5" customHeight="1" x14ac:dyDescent="0.35">
      <c r="A111" s="1">
        <v>106</v>
      </c>
      <c r="B111" s="155">
        <v>4</v>
      </c>
      <c r="C111" s="39">
        <f t="array" ref="C111:D111">VLOOKUP(A111,'M. List'!$A$5:$E$124,{3,4},0)</f>
        <v>0</v>
      </c>
      <c r="D111" s="39" t="str">
        <v>T18</v>
      </c>
      <c r="E111" s="102"/>
      <c r="F111" s="160"/>
      <c r="G111" s="161"/>
      <c r="H111" s="40"/>
      <c r="I111" s="160"/>
      <c r="J111" s="161"/>
      <c r="K111" s="40"/>
      <c r="L111" s="160"/>
      <c r="M111" s="161"/>
      <c r="N111" s="40">
        <f t="shared" si="17"/>
        <v>0</v>
      </c>
      <c r="O111" s="161"/>
      <c r="P111" s="290"/>
      <c r="Q111" s="162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22.5" customHeight="1" x14ac:dyDescent="0.35">
      <c r="A112" s="1">
        <v>107</v>
      </c>
      <c r="B112" s="163">
        <v>5</v>
      </c>
      <c r="C112" s="110">
        <f t="array" ref="C112:D112">VLOOKUP(A112,'M. List'!$A$5:$E$124,{3,4},0)</f>
        <v>0</v>
      </c>
      <c r="D112" s="110" t="str">
        <v>T18</v>
      </c>
      <c r="E112" s="164"/>
      <c r="F112" s="165"/>
      <c r="G112" s="166"/>
      <c r="H112" s="164"/>
      <c r="I112" s="165"/>
      <c r="J112" s="166"/>
      <c r="K112" s="164"/>
      <c r="L112" s="165"/>
      <c r="M112" s="166"/>
      <c r="N112" s="164">
        <f t="shared" si="17"/>
        <v>0</v>
      </c>
      <c r="O112" s="166"/>
      <c r="P112" s="290"/>
      <c r="Q112" s="167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22.5" customHeight="1" x14ac:dyDescent="0.35">
      <c r="A113" s="1">
        <v>108</v>
      </c>
      <c r="B113" s="168" t="s">
        <v>18</v>
      </c>
      <c r="C113" s="169" t="s">
        <v>35</v>
      </c>
      <c r="D113" s="170"/>
      <c r="E113" s="171">
        <f>SUM(E108:E112)</f>
        <v>0</v>
      </c>
      <c r="F113" s="171"/>
      <c r="G113" s="172">
        <f>IF((IF(F113-F$5&lt;=0,0,IF(F113-F$5&gt;48, -24, CEILING(-0.5*(F113-F$5),-0.5))))&lt;(-E113),-E113,IF(F113-F$5&lt;=0,0,IF(F113-F$5&gt;48, -24, CEILING(-0.5*(F113-F$5),-0.5))))</f>
        <v>0</v>
      </c>
      <c r="H113" s="171">
        <f>SUM(H108:H112)</f>
        <v>0</v>
      </c>
      <c r="I113" s="171"/>
      <c r="J113" s="172">
        <f>IF((IF(I113-I$5&lt;=0,0,IF(I113-I$5&gt;48, -24, CEILING(-0.5*(I113-I$5),-0.5))))&lt;(-H113),-H113,IF(I113-I$5&lt;=0,0,IF(I113-I$5&gt;48, -24, CEILING(-0.5*(I113-I$5),-0.5))))</f>
        <v>0</v>
      </c>
      <c r="K113" s="171">
        <f>SUM(K108:K112)</f>
        <v>0</v>
      </c>
      <c r="L113" s="171"/>
      <c r="M113" s="172">
        <f>IF((IF(L113-L$5&lt;=0,0,IF(L113-L$5&gt;48, -24, CEILING(-0.5*(L113-L$5),-0.5))))&lt;(-K113),-K113,IF(L113-L$5&lt;=0,0,IF(L113-L$5&gt;48, -24, CEILING(-0.5*(L113-L$5),-0.5))))</f>
        <v>0</v>
      </c>
      <c r="N113" s="171">
        <f>SUM(N108:N112)</f>
        <v>0</v>
      </c>
      <c r="O113" s="173">
        <f>G113+J113+M113</f>
        <v>0</v>
      </c>
      <c r="P113" s="174">
        <f>N113+O113</f>
        <v>0</v>
      </c>
      <c r="Q113" s="182"/>
      <c r="R113" s="176"/>
      <c r="S113" s="176"/>
      <c r="T113" s="176"/>
      <c r="U113" s="176"/>
      <c r="V113" s="176"/>
      <c r="W113" s="176"/>
      <c r="X113" s="176"/>
      <c r="Y113" s="176"/>
      <c r="Z113" s="176"/>
    </row>
    <row r="114" spans="1:26" ht="22.5" customHeight="1" x14ac:dyDescent="0.35">
      <c r="A114" s="1">
        <v>109</v>
      </c>
      <c r="B114" s="150">
        <v>1</v>
      </c>
      <c r="C114" s="98">
        <f t="array" ref="C114:D114">VLOOKUP(A114,'M. List'!$A$5:$E$124,{3,4},0)</f>
        <v>0</v>
      </c>
      <c r="D114" s="98" t="str">
        <v>T19</v>
      </c>
      <c r="E114" s="102"/>
      <c r="F114" s="151"/>
      <c r="G114" s="152"/>
      <c r="H114" s="102"/>
      <c r="I114" s="151"/>
      <c r="J114" s="152"/>
      <c r="K114" s="102"/>
      <c r="L114" s="151"/>
      <c r="M114" s="152"/>
      <c r="N114" s="102">
        <f t="shared" ref="N114:N118" si="18">E114+H114+K114</f>
        <v>0</v>
      </c>
      <c r="O114" s="152"/>
      <c r="P114" s="290"/>
      <c r="Q114" s="154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22.5" customHeight="1" x14ac:dyDescent="0.35">
      <c r="A115" s="1">
        <v>110</v>
      </c>
      <c r="B115" s="155">
        <v>2</v>
      </c>
      <c r="C115" s="39">
        <f t="array" ref="C115:D115">VLOOKUP(A115,'M. List'!$A$5:$E$124,{3,4},0)</f>
        <v>0</v>
      </c>
      <c r="D115" s="39" t="str">
        <v>T19</v>
      </c>
      <c r="E115" s="102"/>
      <c r="F115" s="160"/>
      <c r="G115" s="161"/>
      <c r="H115" s="40"/>
      <c r="I115" s="160"/>
      <c r="J115" s="161"/>
      <c r="K115" s="40"/>
      <c r="L115" s="160"/>
      <c r="M115" s="161"/>
      <c r="N115" s="40">
        <f t="shared" si="18"/>
        <v>0</v>
      </c>
      <c r="O115" s="161"/>
      <c r="P115" s="290"/>
      <c r="Q115" s="162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22.5" customHeight="1" x14ac:dyDescent="0.35">
      <c r="A116" s="1">
        <v>111</v>
      </c>
      <c r="B116" s="155">
        <v>3</v>
      </c>
      <c r="C116" s="39">
        <f t="array" ref="C116:D116">VLOOKUP(A116,'M. List'!$A$5:$E$124,{3,4},0)</f>
        <v>0</v>
      </c>
      <c r="D116" s="39" t="str">
        <v>T19</v>
      </c>
      <c r="E116" s="102"/>
      <c r="F116" s="156"/>
      <c r="G116" s="157"/>
      <c r="H116" s="40"/>
      <c r="I116" s="156"/>
      <c r="J116" s="157"/>
      <c r="K116" s="40"/>
      <c r="L116" s="156"/>
      <c r="M116" s="157"/>
      <c r="N116" s="40">
        <f t="shared" si="18"/>
        <v>0</v>
      </c>
      <c r="O116" s="157"/>
      <c r="P116" s="291"/>
      <c r="Q116" s="159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22.5" customHeight="1" x14ac:dyDescent="0.35">
      <c r="A117" s="1">
        <v>112</v>
      </c>
      <c r="B117" s="155">
        <v>4</v>
      </c>
      <c r="C117" s="39">
        <f t="array" ref="C117:D117">VLOOKUP(A117,'M. List'!$A$5:$E$124,{3,4},0)</f>
        <v>0</v>
      </c>
      <c r="D117" s="39" t="str">
        <v>T19</v>
      </c>
      <c r="E117" s="102"/>
      <c r="F117" s="160"/>
      <c r="G117" s="161"/>
      <c r="H117" s="40"/>
      <c r="I117" s="160"/>
      <c r="J117" s="161"/>
      <c r="K117" s="40"/>
      <c r="L117" s="160"/>
      <c r="M117" s="161"/>
      <c r="N117" s="40">
        <f t="shared" si="18"/>
        <v>0</v>
      </c>
      <c r="O117" s="161"/>
      <c r="P117" s="290"/>
      <c r="Q117" s="162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22.5" customHeight="1" x14ac:dyDescent="0.35">
      <c r="A118" s="1">
        <v>113</v>
      </c>
      <c r="B118" s="163">
        <v>5</v>
      </c>
      <c r="C118" s="110">
        <f t="array" ref="C118:D118">VLOOKUP(A118,'M. List'!$A$5:$E$124,{3,4},0)</f>
        <v>0</v>
      </c>
      <c r="D118" s="110" t="str">
        <v>T19</v>
      </c>
      <c r="E118" s="164"/>
      <c r="F118" s="165"/>
      <c r="G118" s="166"/>
      <c r="H118" s="164"/>
      <c r="I118" s="165"/>
      <c r="J118" s="166"/>
      <c r="K118" s="164"/>
      <c r="L118" s="165"/>
      <c r="M118" s="166"/>
      <c r="N118" s="164">
        <f t="shared" si="18"/>
        <v>0</v>
      </c>
      <c r="O118" s="166"/>
      <c r="P118" s="290"/>
      <c r="Q118" s="167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22.5" customHeight="1" x14ac:dyDescent="0.35">
      <c r="A119" s="1">
        <v>114</v>
      </c>
      <c r="B119" s="168" t="s">
        <v>18</v>
      </c>
      <c r="C119" s="169" t="s">
        <v>18</v>
      </c>
      <c r="D119" s="170"/>
      <c r="E119" s="171">
        <f>SUM(E114:E118)</f>
        <v>0</v>
      </c>
      <c r="F119" s="171"/>
      <c r="G119" s="172">
        <f>IF((IF(F119-F$5&lt;=0,0,IF(F119-F$5&gt;48, -24, CEILING(-0.5*(F119-F$5),-0.5))))&lt;(-E119),-E119,IF(F119-F$5&lt;=0,0,IF(F119-F$5&gt;48, -24, CEILING(-0.5*(F119-F$5),-0.5))))</f>
        <v>0</v>
      </c>
      <c r="H119" s="171">
        <f>SUM(H114:H118)</f>
        <v>0</v>
      </c>
      <c r="I119" s="171"/>
      <c r="J119" s="172">
        <f>IF((IF(I119-I$5&lt;=0,0,IF(I119-I$5&gt;48, -24, CEILING(-0.5*(I119-I$5),-0.5))))&lt;(-H119),-H119,IF(I119-I$5&lt;=0,0,IF(I119-I$5&gt;48, -24, CEILING(-0.5*(I119-I$5),-0.5))))</f>
        <v>0</v>
      </c>
      <c r="K119" s="171">
        <f>SUM(K114:K118)</f>
        <v>0</v>
      </c>
      <c r="L119" s="171"/>
      <c r="M119" s="172">
        <f>IF((IF(L119-L$5&lt;=0,0,IF(L119-L$5&gt;48, -24, CEILING(-0.5*(L119-L$5),-0.5))))&lt;(-K119),-K119,IF(L119-L$5&lt;=0,0,IF(L119-L$5&gt;48, -24, CEILING(-0.5*(L119-L$5),-0.5))))</f>
        <v>0</v>
      </c>
      <c r="N119" s="171">
        <f>SUM(N114:N118)</f>
        <v>0</v>
      </c>
      <c r="O119" s="173">
        <f>G119+J119+M119</f>
        <v>0</v>
      </c>
      <c r="P119" s="174">
        <f>N119+O119</f>
        <v>0</v>
      </c>
      <c r="Q119" s="182"/>
      <c r="R119" s="176"/>
      <c r="S119" s="176"/>
      <c r="T119" s="176"/>
      <c r="U119" s="176"/>
      <c r="V119" s="176"/>
      <c r="W119" s="176"/>
      <c r="X119" s="176"/>
      <c r="Y119" s="176"/>
      <c r="Z119" s="176"/>
    </row>
    <row r="120" spans="1:26" ht="22.5" customHeight="1" x14ac:dyDescent="0.35">
      <c r="A120" s="1">
        <v>115</v>
      </c>
      <c r="B120" s="150">
        <v>1</v>
      </c>
      <c r="C120" s="98">
        <f t="array" ref="C120:D120">VLOOKUP(A120,'M. List'!$A$5:$E$124,{3,4},0)</f>
        <v>0</v>
      </c>
      <c r="D120" s="98" t="str">
        <v>T20</v>
      </c>
      <c r="E120" s="102"/>
      <c r="F120" s="151"/>
      <c r="G120" s="152"/>
      <c r="H120" s="102"/>
      <c r="I120" s="151"/>
      <c r="J120" s="152"/>
      <c r="K120" s="102"/>
      <c r="L120" s="151"/>
      <c r="M120" s="152"/>
      <c r="N120" s="102">
        <f t="shared" ref="N120:N124" si="19">E120+H120+K120</f>
        <v>0</v>
      </c>
      <c r="O120" s="152"/>
      <c r="P120" s="290"/>
      <c r="Q120" s="154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22.5" customHeight="1" x14ac:dyDescent="0.35">
      <c r="A121" s="1">
        <v>116</v>
      </c>
      <c r="B121" s="155">
        <v>2</v>
      </c>
      <c r="C121" s="39">
        <f t="array" ref="C121:D121">VLOOKUP(A121,'M. List'!$A$5:$E$124,{3,4},0)</f>
        <v>0</v>
      </c>
      <c r="D121" s="39" t="str">
        <v>T20</v>
      </c>
      <c r="E121" s="102"/>
      <c r="F121" s="160"/>
      <c r="G121" s="161"/>
      <c r="H121" s="40"/>
      <c r="I121" s="160"/>
      <c r="J121" s="161"/>
      <c r="K121" s="40"/>
      <c r="L121" s="160"/>
      <c r="M121" s="161"/>
      <c r="N121" s="40">
        <f t="shared" si="19"/>
        <v>0</v>
      </c>
      <c r="O121" s="161"/>
      <c r="P121" s="290"/>
      <c r="Q121" s="162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22.5" customHeight="1" x14ac:dyDescent="0.35">
      <c r="A122" s="1">
        <v>117</v>
      </c>
      <c r="B122" s="155">
        <v>3</v>
      </c>
      <c r="C122" s="39">
        <f t="array" ref="C122:D122">VLOOKUP(A122,'M. List'!$A$5:$E$124,{3,4},0)</f>
        <v>0</v>
      </c>
      <c r="D122" s="39" t="str">
        <v>T20</v>
      </c>
      <c r="E122" s="102"/>
      <c r="F122" s="156"/>
      <c r="G122" s="157"/>
      <c r="H122" s="40"/>
      <c r="I122" s="156"/>
      <c r="J122" s="157"/>
      <c r="K122" s="40"/>
      <c r="L122" s="156"/>
      <c r="M122" s="157"/>
      <c r="N122" s="40">
        <f t="shared" si="19"/>
        <v>0</v>
      </c>
      <c r="O122" s="157"/>
      <c r="P122" s="291"/>
      <c r="Q122" s="159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22.5" customHeight="1" x14ac:dyDescent="0.35">
      <c r="A123" s="1">
        <v>118</v>
      </c>
      <c r="B123" s="155">
        <v>4</v>
      </c>
      <c r="C123" s="39">
        <f t="array" ref="C123:D123">VLOOKUP(A123,'M. List'!$A$5:$E$124,{3,4},0)</f>
        <v>0</v>
      </c>
      <c r="D123" s="39" t="str">
        <v>T20</v>
      </c>
      <c r="E123" s="102"/>
      <c r="F123" s="160"/>
      <c r="G123" s="161"/>
      <c r="H123" s="40"/>
      <c r="I123" s="160"/>
      <c r="J123" s="161"/>
      <c r="K123" s="40"/>
      <c r="L123" s="160"/>
      <c r="M123" s="161"/>
      <c r="N123" s="40">
        <f t="shared" si="19"/>
        <v>0</v>
      </c>
      <c r="O123" s="161"/>
      <c r="P123" s="290"/>
      <c r="Q123" s="162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22.5" customHeight="1" x14ac:dyDescent="0.35">
      <c r="A124" s="1">
        <v>119</v>
      </c>
      <c r="B124" s="163">
        <v>5</v>
      </c>
      <c r="C124" s="110">
        <f t="array" ref="C124:D124">VLOOKUP(A124,'M. List'!$A$5:$E$124,{3,4},0)</f>
        <v>0</v>
      </c>
      <c r="D124" s="110" t="str">
        <v>T20</v>
      </c>
      <c r="E124" s="164"/>
      <c r="F124" s="165"/>
      <c r="G124" s="166"/>
      <c r="H124" s="164"/>
      <c r="I124" s="165"/>
      <c r="J124" s="166"/>
      <c r="K124" s="164"/>
      <c r="L124" s="165"/>
      <c r="M124" s="166"/>
      <c r="N124" s="164">
        <f t="shared" si="19"/>
        <v>0</v>
      </c>
      <c r="O124" s="166"/>
      <c r="P124" s="290"/>
      <c r="Q124" s="167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22.5" customHeight="1" x14ac:dyDescent="0.35">
      <c r="A125" s="1">
        <v>120</v>
      </c>
      <c r="B125" s="168" t="s">
        <v>18</v>
      </c>
      <c r="C125" s="169" t="s">
        <v>18</v>
      </c>
      <c r="D125" s="170"/>
      <c r="E125" s="171">
        <f>SUM(E120:E124)</f>
        <v>0</v>
      </c>
      <c r="F125" s="171"/>
      <c r="G125" s="172">
        <f>IF((IF(F125-F$5&lt;=0,0,IF(F125-F$5&gt;48, -24, CEILING(-0.5*(F125-F$5),-0.5))))&lt;(-E125),-E125,IF(F125-F$5&lt;=0,0,IF(F125-F$5&gt;48, -24, CEILING(-0.5*(F125-F$5),-0.5))))</f>
        <v>0</v>
      </c>
      <c r="H125" s="171">
        <f>SUM(H120:H124)</f>
        <v>0</v>
      </c>
      <c r="I125" s="171"/>
      <c r="J125" s="172">
        <f>IF((IF(I125-I$5&lt;=0,0,IF(I125-I$5&gt;48, -24, CEILING(-0.5*(I125-I$5),-0.5))))&lt;(-H125),-H125,IF(I125-I$5&lt;=0,0,IF(I125-I$5&gt;48, -24, CEILING(-0.5*(I125-I$5),-0.5))))</f>
        <v>0</v>
      </c>
      <c r="K125" s="171">
        <f>SUM(K120:K124)</f>
        <v>0</v>
      </c>
      <c r="L125" s="171"/>
      <c r="M125" s="172">
        <f>IF((IF(L125-L$5&lt;=0,0,IF(L125-L$5&gt;48, -24, CEILING(-0.5*(L125-L$5),-0.5))))&lt;(-K125),-K125,IF(L125-L$5&lt;=0,0,IF(L125-L$5&gt;48, -24, CEILING(-0.5*(L125-L$5),-0.5))))</f>
        <v>0</v>
      </c>
      <c r="N125" s="171">
        <f>SUM(N120:N124)</f>
        <v>0</v>
      </c>
      <c r="O125" s="173">
        <f>G125+J125+M125</f>
        <v>0</v>
      </c>
      <c r="P125" s="174">
        <f>N125+O125</f>
        <v>0</v>
      </c>
      <c r="Q125" s="182"/>
      <c r="R125" s="176"/>
      <c r="S125" s="176"/>
      <c r="T125" s="176"/>
      <c r="U125" s="176"/>
      <c r="V125" s="176"/>
      <c r="W125" s="176"/>
      <c r="X125" s="176"/>
      <c r="Y125" s="176"/>
      <c r="Z125" s="176"/>
    </row>
    <row r="126" spans="1:26" ht="14.25" customHeight="1" x14ac:dyDescent="0.35">
      <c r="A126" s="1"/>
      <c r="B126" s="19"/>
      <c r="C126" s="1"/>
      <c r="D126" s="19"/>
      <c r="E126" s="1"/>
      <c r="F126" s="1"/>
      <c r="G126" s="183"/>
      <c r="H126" s="1"/>
      <c r="I126" s="1"/>
      <c r="J126" s="1"/>
      <c r="K126" s="1"/>
      <c r="L126" s="1"/>
      <c r="M126" s="183"/>
      <c r="N126" s="1"/>
      <c r="O126" s="183"/>
      <c r="P126" s="1"/>
      <c r="Q126" s="19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 x14ac:dyDescent="0.35">
      <c r="A127" s="1"/>
      <c r="B127" s="19"/>
      <c r="C127" s="1"/>
      <c r="D127" s="19"/>
      <c r="E127" s="1"/>
      <c r="F127" s="1"/>
      <c r="G127" s="183"/>
      <c r="H127" s="1"/>
      <c r="I127" s="1"/>
      <c r="J127" s="1"/>
      <c r="K127" s="1"/>
      <c r="L127" s="1"/>
      <c r="M127" s="183"/>
      <c r="N127" s="1"/>
      <c r="O127" s="183"/>
      <c r="P127" s="1"/>
      <c r="Q127" s="19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 x14ac:dyDescent="0.35">
      <c r="A128" s="1"/>
      <c r="B128" s="19"/>
      <c r="C128" s="1"/>
      <c r="D128" s="19"/>
      <c r="E128" s="1"/>
      <c r="F128" s="1"/>
      <c r="G128" s="183"/>
      <c r="H128" s="1"/>
      <c r="I128" s="1"/>
      <c r="J128" s="1"/>
      <c r="K128" s="1"/>
      <c r="L128" s="1"/>
      <c r="M128" s="183"/>
      <c r="N128" s="1"/>
      <c r="O128" s="183"/>
      <c r="P128" s="1"/>
      <c r="Q128" s="19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 x14ac:dyDescent="0.35">
      <c r="A129" s="1"/>
      <c r="B129" s="19"/>
      <c r="C129" s="1"/>
      <c r="D129" s="19"/>
      <c r="E129" s="1"/>
      <c r="F129" s="1"/>
      <c r="G129" s="183"/>
      <c r="H129" s="1"/>
      <c r="I129" s="1"/>
      <c r="J129" s="1"/>
      <c r="K129" s="1"/>
      <c r="L129" s="1"/>
      <c r="M129" s="183"/>
      <c r="N129" s="1"/>
      <c r="O129" s="183"/>
      <c r="P129" s="1"/>
      <c r="Q129" s="19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 x14ac:dyDescent="0.35">
      <c r="A130" s="1"/>
      <c r="B130" s="19"/>
      <c r="C130" s="1"/>
      <c r="D130" s="19"/>
      <c r="E130" s="1"/>
      <c r="F130" s="1"/>
      <c r="G130" s="183"/>
      <c r="H130" s="1"/>
      <c r="I130" s="1"/>
      <c r="J130" s="1"/>
      <c r="K130" s="1"/>
      <c r="L130" s="1"/>
      <c r="M130" s="183"/>
      <c r="N130" s="1"/>
      <c r="O130" s="183"/>
      <c r="P130" s="1"/>
      <c r="Q130" s="19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 x14ac:dyDescent="0.35">
      <c r="A131" s="1"/>
      <c r="B131" s="19"/>
      <c r="C131" s="1"/>
      <c r="D131" s="19"/>
      <c r="E131" s="1"/>
      <c r="F131" s="1"/>
      <c r="G131" s="183"/>
      <c r="H131" s="1"/>
      <c r="I131" s="1"/>
      <c r="J131" s="1"/>
      <c r="K131" s="1"/>
      <c r="L131" s="1"/>
      <c r="M131" s="183"/>
      <c r="N131" s="1"/>
      <c r="O131" s="183"/>
      <c r="P131" s="1"/>
      <c r="Q131" s="19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 x14ac:dyDescent="0.35">
      <c r="A132" s="1"/>
      <c r="B132" s="19"/>
      <c r="C132" s="1"/>
      <c r="D132" s="19"/>
      <c r="E132" s="1"/>
      <c r="F132" s="1"/>
      <c r="G132" s="183"/>
      <c r="H132" s="1"/>
      <c r="I132" s="1"/>
      <c r="J132" s="1"/>
      <c r="K132" s="1"/>
      <c r="L132" s="1"/>
      <c r="M132" s="183"/>
      <c r="N132" s="1"/>
      <c r="O132" s="183"/>
      <c r="P132" s="1"/>
      <c r="Q132" s="19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 x14ac:dyDescent="0.35">
      <c r="A133" s="1"/>
      <c r="B133" s="19"/>
      <c r="C133" s="1"/>
      <c r="D133" s="19"/>
      <c r="E133" s="1"/>
      <c r="F133" s="1"/>
      <c r="G133" s="183"/>
      <c r="H133" s="1"/>
      <c r="I133" s="1"/>
      <c r="J133" s="1"/>
      <c r="K133" s="1"/>
      <c r="L133" s="1"/>
      <c r="M133" s="183"/>
      <c r="N133" s="1"/>
      <c r="O133" s="183"/>
      <c r="P133" s="1"/>
      <c r="Q133" s="19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 x14ac:dyDescent="0.35">
      <c r="A134" s="1"/>
      <c r="B134" s="19"/>
      <c r="C134" s="1"/>
      <c r="D134" s="19"/>
      <c r="E134" s="1"/>
      <c r="F134" s="1"/>
      <c r="G134" s="183"/>
      <c r="H134" s="1"/>
      <c r="I134" s="1"/>
      <c r="J134" s="1"/>
      <c r="K134" s="1"/>
      <c r="L134" s="1"/>
      <c r="M134" s="183"/>
      <c r="N134" s="1"/>
      <c r="O134" s="183"/>
      <c r="P134" s="1"/>
      <c r="Q134" s="19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 x14ac:dyDescent="0.35">
      <c r="A135" s="1"/>
      <c r="B135" s="19"/>
      <c r="C135" s="1"/>
      <c r="D135" s="19"/>
      <c r="E135" s="1"/>
      <c r="F135" s="1"/>
      <c r="G135" s="183"/>
      <c r="H135" s="1"/>
      <c r="I135" s="1"/>
      <c r="J135" s="1"/>
      <c r="K135" s="1"/>
      <c r="L135" s="1"/>
      <c r="M135" s="183"/>
      <c r="N135" s="1"/>
      <c r="O135" s="183"/>
      <c r="P135" s="1"/>
      <c r="Q135" s="19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 x14ac:dyDescent="0.35">
      <c r="A136" s="1"/>
      <c r="B136" s="19"/>
      <c r="C136" s="1"/>
      <c r="D136" s="19"/>
      <c r="E136" s="1"/>
      <c r="F136" s="1"/>
      <c r="G136" s="183"/>
      <c r="H136" s="1"/>
      <c r="I136" s="1"/>
      <c r="J136" s="1"/>
      <c r="K136" s="1"/>
      <c r="L136" s="1"/>
      <c r="M136" s="183"/>
      <c r="N136" s="1"/>
      <c r="O136" s="183"/>
      <c r="P136" s="1"/>
      <c r="Q136" s="19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 x14ac:dyDescent="0.35">
      <c r="A137" s="1"/>
      <c r="B137" s="19"/>
      <c r="C137" s="1"/>
      <c r="D137" s="19"/>
      <c r="E137" s="1"/>
      <c r="F137" s="1"/>
      <c r="G137" s="183"/>
      <c r="H137" s="1"/>
      <c r="I137" s="1"/>
      <c r="J137" s="1"/>
      <c r="K137" s="1"/>
      <c r="L137" s="1"/>
      <c r="M137" s="183"/>
      <c r="N137" s="1"/>
      <c r="O137" s="183"/>
      <c r="P137" s="1"/>
      <c r="Q137" s="19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 x14ac:dyDescent="0.35">
      <c r="A138" s="1"/>
      <c r="B138" s="19"/>
      <c r="C138" s="1"/>
      <c r="D138" s="19"/>
      <c r="E138" s="1"/>
      <c r="F138" s="1"/>
      <c r="G138" s="183"/>
      <c r="H138" s="1"/>
      <c r="I138" s="1"/>
      <c r="J138" s="1"/>
      <c r="K138" s="1"/>
      <c r="L138" s="1"/>
      <c r="M138" s="183"/>
      <c r="N138" s="1"/>
      <c r="O138" s="183"/>
      <c r="P138" s="1"/>
      <c r="Q138" s="19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 x14ac:dyDescent="0.35">
      <c r="A139" s="1"/>
      <c r="B139" s="19"/>
      <c r="C139" s="1"/>
      <c r="D139" s="19"/>
      <c r="E139" s="1"/>
      <c r="F139" s="1"/>
      <c r="G139" s="183"/>
      <c r="H139" s="1"/>
      <c r="I139" s="1"/>
      <c r="J139" s="1"/>
      <c r="K139" s="1"/>
      <c r="L139" s="1"/>
      <c r="M139" s="183"/>
      <c r="N139" s="1"/>
      <c r="O139" s="183"/>
      <c r="P139" s="1"/>
      <c r="Q139" s="19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 x14ac:dyDescent="0.35">
      <c r="A140" s="1"/>
      <c r="B140" s="19"/>
      <c r="C140" s="1"/>
      <c r="D140" s="19"/>
      <c r="E140" s="1"/>
      <c r="F140" s="1"/>
      <c r="G140" s="183"/>
      <c r="H140" s="1"/>
      <c r="I140" s="1"/>
      <c r="J140" s="1"/>
      <c r="K140" s="1"/>
      <c r="L140" s="1"/>
      <c r="M140" s="183"/>
      <c r="N140" s="1"/>
      <c r="O140" s="183"/>
      <c r="P140" s="1"/>
      <c r="Q140" s="19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 x14ac:dyDescent="0.35">
      <c r="A141" s="1"/>
      <c r="B141" s="19"/>
      <c r="C141" s="1"/>
      <c r="D141" s="19"/>
      <c r="E141" s="1"/>
      <c r="F141" s="1"/>
      <c r="G141" s="183"/>
      <c r="H141" s="1"/>
      <c r="I141" s="1"/>
      <c r="J141" s="1"/>
      <c r="K141" s="1"/>
      <c r="L141" s="1"/>
      <c r="M141" s="183"/>
      <c r="N141" s="1"/>
      <c r="O141" s="183"/>
      <c r="P141" s="1"/>
      <c r="Q141" s="19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 x14ac:dyDescent="0.35">
      <c r="A142" s="1"/>
      <c r="B142" s="19"/>
      <c r="C142" s="1"/>
      <c r="D142" s="19"/>
      <c r="E142" s="1"/>
      <c r="F142" s="1"/>
      <c r="G142" s="183"/>
      <c r="H142" s="1"/>
      <c r="I142" s="1"/>
      <c r="J142" s="1"/>
      <c r="K142" s="1"/>
      <c r="L142" s="1"/>
      <c r="M142" s="183"/>
      <c r="N142" s="1"/>
      <c r="O142" s="183"/>
      <c r="P142" s="1"/>
      <c r="Q142" s="19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 x14ac:dyDescent="0.35">
      <c r="A143" s="1"/>
      <c r="B143" s="19"/>
      <c r="C143" s="1"/>
      <c r="D143" s="19"/>
      <c r="E143" s="1"/>
      <c r="F143" s="1"/>
      <c r="G143" s="183"/>
      <c r="H143" s="1"/>
      <c r="I143" s="1"/>
      <c r="J143" s="1"/>
      <c r="K143" s="1"/>
      <c r="L143" s="1"/>
      <c r="M143" s="183"/>
      <c r="N143" s="1"/>
      <c r="O143" s="183"/>
      <c r="P143" s="1"/>
      <c r="Q143" s="19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 x14ac:dyDescent="0.35">
      <c r="A144" s="1"/>
      <c r="B144" s="19"/>
      <c r="C144" s="1"/>
      <c r="D144" s="19"/>
      <c r="E144" s="1"/>
      <c r="F144" s="1"/>
      <c r="G144" s="183"/>
      <c r="H144" s="1"/>
      <c r="I144" s="1"/>
      <c r="J144" s="1"/>
      <c r="K144" s="1"/>
      <c r="L144" s="1"/>
      <c r="M144" s="183"/>
      <c r="N144" s="1"/>
      <c r="O144" s="183"/>
      <c r="P144" s="1"/>
      <c r="Q144" s="19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 x14ac:dyDescent="0.35">
      <c r="A145" s="1"/>
      <c r="B145" s="19"/>
      <c r="C145" s="1"/>
      <c r="D145" s="19"/>
      <c r="E145" s="1"/>
      <c r="F145" s="1"/>
      <c r="G145" s="183"/>
      <c r="H145" s="1"/>
      <c r="I145" s="1"/>
      <c r="J145" s="1"/>
      <c r="K145" s="1"/>
      <c r="L145" s="1"/>
      <c r="M145" s="183"/>
      <c r="N145" s="1"/>
      <c r="O145" s="183"/>
      <c r="P145" s="1"/>
      <c r="Q145" s="19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 x14ac:dyDescent="0.35">
      <c r="A146" s="1"/>
      <c r="B146" s="19"/>
      <c r="C146" s="1"/>
      <c r="D146" s="19"/>
      <c r="E146" s="1"/>
      <c r="F146" s="1"/>
      <c r="G146" s="183"/>
      <c r="H146" s="1"/>
      <c r="I146" s="1"/>
      <c r="J146" s="1"/>
      <c r="K146" s="1"/>
      <c r="L146" s="1"/>
      <c r="M146" s="183"/>
      <c r="N146" s="1"/>
      <c r="O146" s="183"/>
      <c r="P146" s="1"/>
      <c r="Q146" s="19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 x14ac:dyDescent="0.35">
      <c r="A147" s="1"/>
      <c r="B147" s="19"/>
      <c r="C147" s="1"/>
      <c r="D147" s="19"/>
      <c r="E147" s="1"/>
      <c r="F147" s="1"/>
      <c r="G147" s="183"/>
      <c r="H147" s="1"/>
      <c r="I147" s="1"/>
      <c r="J147" s="1"/>
      <c r="K147" s="1"/>
      <c r="L147" s="1"/>
      <c r="M147" s="183"/>
      <c r="N147" s="1"/>
      <c r="O147" s="183"/>
      <c r="P147" s="1"/>
      <c r="Q147" s="19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 x14ac:dyDescent="0.35">
      <c r="A148" s="1"/>
      <c r="B148" s="19"/>
      <c r="C148" s="1"/>
      <c r="D148" s="19"/>
      <c r="E148" s="1"/>
      <c r="F148" s="1"/>
      <c r="G148" s="183"/>
      <c r="H148" s="1"/>
      <c r="I148" s="1"/>
      <c r="J148" s="1"/>
      <c r="K148" s="1"/>
      <c r="L148" s="1"/>
      <c r="M148" s="183"/>
      <c r="N148" s="1"/>
      <c r="O148" s="183"/>
      <c r="P148" s="1"/>
      <c r="Q148" s="19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 x14ac:dyDescent="0.35">
      <c r="A149" s="1"/>
      <c r="B149" s="19"/>
      <c r="C149" s="1"/>
      <c r="D149" s="19"/>
      <c r="E149" s="1"/>
      <c r="F149" s="1"/>
      <c r="G149" s="183"/>
      <c r="H149" s="1"/>
      <c r="I149" s="1"/>
      <c r="J149" s="1"/>
      <c r="K149" s="1"/>
      <c r="L149" s="1"/>
      <c r="M149" s="183"/>
      <c r="N149" s="1"/>
      <c r="O149" s="183"/>
      <c r="P149" s="1"/>
      <c r="Q149" s="19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 x14ac:dyDescent="0.35">
      <c r="A150" s="1"/>
      <c r="B150" s="19"/>
      <c r="C150" s="1"/>
      <c r="D150" s="19"/>
      <c r="E150" s="1"/>
      <c r="F150" s="1"/>
      <c r="G150" s="183"/>
      <c r="H150" s="1"/>
      <c r="I150" s="1"/>
      <c r="J150" s="1"/>
      <c r="K150" s="1"/>
      <c r="L150" s="1"/>
      <c r="M150" s="183"/>
      <c r="N150" s="1"/>
      <c r="O150" s="183"/>
      <c r="P150" s="1"/>
      <c r="Q150" s="19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 x14ac:dyDescent="0.35">
      <c r="A151" s="1"/>
      <c r="B151" s="19"/>
      <c r="C151" s="1"/>
      <c r="D151" s="19"/>
      <c r="E151" s="1"/>
      <c r="F151" s="1"/>
      <c r="G151" s="183"/>
      <c r="H151" s="1"/>
      <c r="I151" s="1"/>
      <c r="J151" s="1"/>
      <c r="K151" s="1"/>
      <c r="L151" s="1"/>
      <c r="M151" s="183"/>
      <c r="N151" s="1"/>
      <c r="O151" s="183"/>
      <c r="P151" s="1"/>
      <c r="Q151" s="19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35">
      <c r="A152" s="1"/>
      <c r="B152" s="19"/>
      <c r="C152" s="1"/>
      <c r="D152" s="19"/>
      <c r="E152" s="1"/>
      <c r="F152" s="1"/>
      <c r="G152" s="183"/>
      <c r="H152" s="1"/>
      <c r="I152" s="1"/>
      <c r="J152" s="1"/>
      <c r="K152" s="1"/>
      <c r="L152" s="1"/>
      <c r="M152" s="183"/>
      <c r="N152" s="1"/>
      <c r="O152" s="183"/>
      <c r="P152" s="1"/>
      <c r="Q152" s="19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 x14ac:dyDescent="0.35">
      <c r="A153" s="1"/>
      <c r="B153" s="19"/>
      <c r="C153" s="1"/>
      <c r="D153" s="19"/>
      <c r="E153" s="1"/>
      <c r="F153" s="1"/>
      <c r="G153" s="183"/>
      <c r="H153" s="1"/>
      <c r="I153" s="1"/>
      <c r="J153" s="1"/>
      <c r="K153" s="1"/>
      <c r="L153" s="1"/>
      <c r="M153" s="183"/>
      <c r="N153" s="1"/>
      <c r="O153" s="183"/>
      <c r="P153" s="1"/>
      <c r="Q153" s="19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 x14ac:dyDescent="0.35">
      <c r="A154" s="1"/>
      <c r="B154" s="19"/>
      <c r="C154" s="1"/>
      <c r="D154" s="19"/>
      <c r="E154" s="1"/>
      <c r="F154" s="1"/>
      <c r="G154" s="183"/>
      <c r="H154" s="1"/>
      <c r="I154" s="1"/>
      <c r="J154" s="1"/>
      <c r="K154" s="1"/>
      <c r="L154" s="1"/>
      <c r="M154" s="183"/>
      <c r="N154" s="1"/>
      <c r="O154" s="183"/>
      <c r="P154" s="1"/>
      <c r="Q154" s="19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 x14ac:dyDescent="0.35">
      <c r="A155" s="1"/>
      <c r="B155" s="19"/>
      <c r="C155" s="1"/>
      <c r="D155" s="19"/>
      <c r="E155" s="1"/>
      <c r="F155" s="1"/>
      <c r="G155" s="183"/>
      <c r="H155" s="1"/>
      <c r="I155" s="1"/>
      <c r="J155" s="1"/>
      <c r="K155" s="1"/>
      <c r="L155" s="1"/>
      <c r="M155" s="183"/>
      <c r="N155" s="1"/>
      <c r="O155" s="183"/>
      <c r="P155" s="1"/>
      <c r="Q155" s="19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 x14ac:dyDescent="0.35">
      <c r="A156" s="1"/>
      <c r="B156" s="19"/>
      <c r="C156" s="1"/>
      <c r="D156" s="19"/>
      <c r="E156" s="1"/>
      <c r="F156" s="1"/>
      <c r="G156" s="183"/>
      <c r="H156" s="1"/>
      <c r="I156" s="1"/>
      <c r="J156" s="1"/>
      <c r="K156" s="1"/>
      <c r="L156" s="1"/>
      <c r="M156" s="183"/>
      <c r="N156" s="1"/>
      <c r="O156" s="183"/>
      <c r="P156" s="1"/>
      <c r="Q156" s="19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 x14ac:dyDescent="0.35">
      <c r="A157" s="1"/>
      <c r="B157" s="19"/>
      <c r="C157" s="1"/>
      <c r="D157" s="19"/>
      <c r="E157" s="1"/>
      <c r="F157" s="1"/>
      <c r="G157" s="183"/>
      <c r="H157" s="1"/>
      <c r="I157" s="1"/>
      <c r="J157" s="1"/>
      <c r="K157" s="1"/>
      <c r="L157" s="1"/>
      <c r="M157" s="183"/>
      <c r="N157" s="1"/>
      <c r="O157" s="183"/>
      <c r="P157" s="1"/>
      <c r="Q157" s="19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 x14ac:dyDescent="0.35">
      <c r="A158" s="1"/>
      <c r="B158" s="19"/>
      <c r="C158" s="1"/>
      <c r="D158" s="19"/>
      <c r="E158" s="1"/>
      <c r="F158" s="1"/>
      <c r="G158" s="183"/>
      <c r="H158" s="1"/>
      <c r="I158" s="1"/>
      <c r="J158" s="1"/>
      <c r="K158" s="1"/>
      <c r="L158" s="1"/>
      <c r="M158" s="183"/>
      <c r="N158" s="1"/>
      <c r="O158" s="183"/>
      <c r="P158" s="1"/>
      <c r="Q158" s="19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 x14ac:dyDescent="0.35">
      <c r="A159" s="1"/>
      <c r="B159" s="19"/>
      <c r="C159" s="1"/>
      <c r="D159" s="19"/>
      <c r="E159" s="1"/>
      <c r="F159" s="1"/>
      <c r="G159" s="183"/>
      <c r="H159" s="1"/>
      <c r="I159" s="1"/>
      <c r="J159" s="1"/>
      <c r="K159" s="1"/>
      <c r="L159" s="1"/>
      <c r="M159" s="183"/>
      <c r="N159" s="1"/>
      <c r="O159" s="183"/>
      <c r="P159" s="1"/>
      <c r="Q159" s="19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 x14ac:dyDescent="0.35">
      <c r="A160" s="1"/>
      <c r="B160" s="19"/>
      <c r="C160" s="1"/>
      <c r="D160" s="19"/>
      <c r="E160" s="1"/>
      <c r="F160" s="1"/>
      <c r="G160" s="183"/>
      <c r="H160" s="1"/>
      <c r="I160" s="1"/>
      <c r="J160" s="1"/>
      <c r="K160" s="1"/>
      <c r="L160" s="1"/>
      <c r="M160" s="183"/>
      <c r="N160" s="1"/>
      <c r="O160" s="183"/>
      <c r="P160" s="1"/>
      <c r="Q160" s="19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 x14ac:dyDescent="0.35">
      <c r="A161" s="1"/>
      <c r="B161" s="19"/>
      <c r="C161" s="1"/>
      <c r="D161" s="19"/>
      <c r="E161" s="1"/>
      <c r="F161" s="1"/>
      <c r="G161" s="183"/>
      <c r="H161" s="1"/>
      <c r="I161" s="1"/>
      <c r="J161" s="1"/>
      <c r="K161" s="1"/>
      <c r="L161" s="1"/>
      <c r="M161" s="183"/>
      <c r="N161" s="1"/>
      <c r="O161" s="183"/>
      <c r="P161" s="1"/>
      <c r="Q161" s="19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 x14ac:dyDescent="0.35">
      <c r="A162" s="1"/>
      <c r="B162" s="19"/>
      <c r="C162" s="1"/>
      <c r="D162" s="19"/>
      <c r="E162" s="1"/>
      <c r="F162" s="1"/>
      <c r="G162" s="183"/>
      <c r="H162" s="1"/>
      <c r="I162" s="1"/>
      <c r="J162" s="1"/>
      <c r="K162" s="1"/>
      <c r="L162" s="1"/>
      <c r="M162" s="183"/>
      <c r="N162" s="1"/>
      <c r="O162" s="183"/>
      <c r="P162" s="1"/>
      <c r="Q162" s="19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 x14ac:dyDescent="0.35">
      <c r="A163" s="1"/>
      <c r="B163" s="19"/>
      <c r="C163" s="1"/>
      <c r="D163" s="19"/>
      <c r="E163" s="1"/>
      <c r="F163" s="1"/>
      <c r="G163" s="183"/>
      <c r="H163" s="1"/>
      <c r="I163" s="1"/>
      <c r="J163" s="1"/>
      <c r="K163" s="1"/>
      <c r="L163" s="1"/>
      <c r="M163" s="183"/>
      <c r="N163" s="1"/>
      <c r="O163" s="183"/>
      <c r="P163" s="1"/>
      <c r="Q163" s="19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 x14ac:dyDescent="0.35">
      <c r="A164" s="1"/>
      <c r="B164" s="19"/>
      <c r="C164" s="1"/>
      <c r="D164" s="19"/>
      <c r="E164" s="1"/>
      <c r="F164" s="1"/>
      <c r="G164" s="183"/>
      <c r="H164" s="1"/>
      <c r="I164" s="1"/>
      <c r="J164" s="1"/>
      <c r="K164" s="1"/>
      <c r="L164" s="1"/>
      <c r="M164" s="183"/>
      <c r="N164" s="1"/>
      <c r="O164" s="183"/>
      <c r="P164" s="1"/>
      <c r="Q164" s="19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 x14ac:dyDescent="0.35">
      <c r="A165" s="1"/>
      <c r="B165" s="19"/>
      <c r="C165" s="1"/>
      <c r="D165" s="19"/>
      <c r="E165" s="1"/>
      <c r="F165" s="1"/>
      <c r="G165" s="183"/>
      <c r="H165" s="1"/>
      <c r="I165" s="1"/>
      <c r="J165" s="1"/>
      <c r="K165" s="1"/>
      <c r="L165" s="1"/>
      <c r="M165" s="183"/>
      <c r="N165" s="1"/>
      <c r="O165" s="183"/>
      <c r="P165" s="1"/>
      <c r="Q165" s="19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 x14ac:dyDescent="0.35">
      <c r="A166" s="1"/>
      <c r="B166" s="19"/>
      <c r="C166" s="1"/>
      <c r="D166" s="19"/>
      <c r="E166" s="1"/>
      <c r="F166" s="1"/>
      <c r="G166" s="183"/>
      <c r="H166" s="1"/>
      <c r="I166" s="1"/>
      <c r="J166" s="1"/>
      <c r="K166" s="1"/>
      <c r="L166" s="1"/>
      <c r="M166" s="183"/>
      <c r="N166" s="1"/>
      <c r="O166" s="183"/>
      <c r="P166" s="1"/>
      <c r="Q166" s="19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 x14ac:dyDescent="0.35">
      <c r="A167" s="1"/>
      <c r="B167" s="19"/>
      <c r="C167" s="1"/>
      <c r="D167" s="19"/>
      <c r="E167" s="1"/>
      <c r="F167" s="1"/>
      <c r="G167" s="183"/>
      <c r="H167" s="1"/>
      <c r="I167" s="1"/>
      <c r="J167" s="1"/>
      <c r="K167" s="1"/>
      <c r="L167" s="1"/>
      <c r="M167" s="183"/>
      <c r="N167" s="1"/>
      <c r="O167" s="183"/>
      <c r="P167" s="1"/>
      <c r="Q167" s="19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 x14ac:dyDescent="0.35">
      <c r="A168" s="1"/>
      <c r="B168" s="19"/>
      <c r="C168" s="1"/>
      <c r="D168" s="19"/>
      <c r="E168" s="1"/>
      <c r="F168" s="1"/>
      <c r="G168" s="183"/>
      <c r="H168" s="1"/>
      <c r="I168" s="1"/>
      <c r="J168" s="1"/>
      <c r="K168" s="1"/>
      <c r="L168" s="1"/>
      <c r="M168" s="183"/>
      <c r="N168" s="1"/>
      <c r="O168" s="183"/>
      <c r="P168" s="1"/>
      <c r="Q168" s="19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 x14ac:dyDescent="0.35">
      <c r="A169" s="1"/>
      <c r="B169" s="19"/>
      <c r="C169" s="1"/>
      <c r="D169" s="19"/>
      <c r="E169" s="1"/>
      <c r="F169" s="1"/>
      <c r="G169" s="183"/>
      <c r="H169" s="1"/>
      <c r="I169" s="1"/>
      <c r="J169" s="1"/>
      <c r="K169" s="1"/>
      <c r="L169" s="1"/>
      <c r="M169" s="183"/>
      <c r="N169" s="1"/>
      <c r="O169" s="183"/>
      <c r="P169" s="1"/>
      <c r="Q169" s="19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 x14ac:dyDescent="0.35">
      <c r="A170" s="1"/>
      <c r="B170" s="19"/>
      <c r="C170" s="1"/>
      <c r="D170" s="19"/>
      <c r="E170" s="1"/>
      <c r="F170" s="1"/>
      <c r="G170" s="183"/>
      <c r="H170" s="1"/>
      <c r="I170" s="1"/>
      <c r="J170" s="1"/>
      <c r="K170" s="1"/>
      <c r="L170" s="1"/>
      <c r="M170" s="183"/>
      <c r="N170" s="1"/>
      <c r="O170" s="183"/>
      <c r="P170" s="1"/>
      <c r="Q170" s="19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 x14ac:dyDescent="0.35">
      <c r="A171" s="1"/>
      <c r="B171" s="19"/>
      <c r="C171" s="1"/>
      <c r="D171" s="19"/>
      <c r="E171" s="1"/>
      <c r="F171" s="1"/>
      <c r="G171" s="183"/>
      <c r="H171" s="1"/>
      <c r="I171" s="1"/>
      <c r="J171" s="1"/>
      <c r="K171" s="1"/>
      <c r="L171" s="1"/>
      <c r="M171" s="183"/>
      <c r="N171" s="1"/>
      <c r="O171" s="183"/>
      <c r="P171" s="1"/>
      <c r="Q171" s="19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 x14ac:dyDescent="0.35">
      <c r="A172" s="1"/>
      <c r="B172" s="19"/>
      <c r="C172" s="1"/>
      <c r="D172" s="19"/>
      <c r="E172" s="1"/>
      <c r="F172" s="1"/>
      <c r="G172" s="183"/>
      <c r="H172" s="1"/>
      <c r="I172" s="1"/>
      <c r="J172" s="1"/>
      <c r="K172" s="1"/>
      <c r="L172" s="1"/>
      <c r="M172" s="183"/>
      <c r="N172" s="1"/>
      <c r="O172" s="183"/>
      <c r="P172" s="1"/>
      <c r="Q172" s="19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 x14ac:dyDescent="0.35">
      <c r="A173" s="1"/>
      <c r="B173" s="19"/>
      <c r="C173" s="1"/>
      <c r="D173" s="19"/>
      <c r="E173" s="1"/>
      <c r="F173" s="1"/>
      <c r="G173" s="183"/>
      <c r="H173" s="1"/>
      <c r="I173" s="1"/>
      <c r="J173" s="1"/>
      <c r="K173" s="1"/>
      <c r="L173" s="1"/>
      <c r="M173" s="183"/>
      <c r="N173" s="1"/>
      <c r="O173" s="183"/>
      <c r="P173" s="1"/>
      <c r="Q173" s="19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 x14ac:dyDescent="0.35">
      <c r="A174" s="1"/>
      <c r="B174" s="19"/>
      <c r="C174" s="1"/>
      <c r="D174" s="19"/>
      <c r="E174" s="1"/>
      <c r="F174" s="1"/>
      <c r="G174" s="183"/>
      <c r="H174" s="1"/>
      <c r="I174" s="1"/>
      <c r="J174" s="1"/>
      <c r="K174" s="1"/>
      <c r="L174" s="1"/>
      <c r="M174" s="183"/>
      <c r="N174" s="1"/>
      <c r="O174" s="183"/>
      <c r="P174" s="1"/>
      <c r="Q174" s="19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 x14ac:dyDescent="0.35">
      <c r="A175" s="1"/>
      <c r="B175" s="19"/>
      <c r="C175" s="1"/>
      <c r="D175" s="19"/>
      <c r="E175" s="1"/>
      <c r="F175" s="1"/>
      <c r="G175" s="183"/>
      <c r="H175" s="1"/>
      <c r="I175" s="1"/>
      <c r="J175" s="1"/>
      <c r="K175" s="1"/>
      <c r="L175" s="1"/>
      <c r="M175" s="183"/>
      <c r="N175" s="1"/>
      <c r="O175" s="183"/>
      <c r="P175" s="1"/>
      <c r="Q175" s="19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 x14ac:dyDescent="0.35">
      <c r="A176" s="1"/>
      <c r="B176" s="19"/>
      <c r="C176" s="1"/>
      <c r="D176" s="19"/>
      <c r="E176" s="1"/>
      <c r="F176" s="1"/>
      <c r="G176" s="183"/>
      <c r="H176" s="1"/>
      <c r="I176" s="1"/>
      <c r="J176" s="1"/>
      <c r="K176" s="1"/>
      <c r="L176" s="1"/>
      <c r="M176" s="183"/>
      <c r="N176" s="1"/>
      <c r="O176" s="183"/>
      <c r="P176" s="1"/>
      <c r="Q176" s="19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 x14ac:dyDescent="0.35">
      <c r="A177" s="1"/>
      <c r="B177" s="19"/>
      <c r="C177" s="1"/>
      <c r="D177" s="19"/>
      <c r="E177" s="1"/>
      <c r="F177" s="1"/>
      <c r="G177" s="183"/>
      <c r="H177" s="1"/>
      <c r="I177" s="1"/>
      <c r="J177" s="1"/>
      <c r="K177" s="1"/>
      <c r="L177" s="1"/>
      <c r="M177" s="183"/>
      <c r="N177" s="1"/>
      <c r="O177" s="183"/>
      <c r="P177" s="1"/>
      <c r="Q177" s="19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 x14ac:dyDescent="0.35">
      <c r="A178" s="1"/>
      <c r="B178" s="19"/>
      <c r="C178" s="1"/>
      <c r="D178" s="19"/>
      <c r="E178" s="1"/>
      <c r="F178" s="1"/>
      <c r="G178" s="183"/>
      <c r="H178" s="1"/>
      <c r="I178" s="1"/>
      <c r="J178" s="1"/>
      <c r="K178" s="1"/>
      <c r="L178" s="1"/>
      <c r="M178" s="183"/>
      <c r="N178" s="1"/>
      <c r="O178" s="183"/>
      <c r="P178" s="1"/>
      <c r="Q178" s="19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 x14ac:dyDescent="0.35">
      <c r="A179" s="1"/>
      <c r="B179" s="19"/>
      <c r="C179" s="1"/>
      <c r="D179" s="19"/>
      <c r="E179" s="1"/>
      <c r="F179" s="1"/>
      <c r="G179" s="183"/>
      <c r="H179" s="1"/>
      <c r="I179" s="1"/>
      <c r="J179" s="1"/>
      <c r="K179" s="1"/>
      <c r="L179" s="1"/>
      <c r="M179" s="183"/>
      <c r="N179" s="1"/>
      <c r="O179" s="183"/>
      <c r="P179" s="1"/>
      <c r="Q179" s="19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 x14ac:dyDescent="0.35">
      <c r="A180" s="1"/>
      <c r="B180" s="19"/>
      <c r="C180" s="1"/>
      <c r="D180" s="19"/>
      <c r="E180" s="1"/>
      <c r="F180" s="1"/>
      <c r="G180" s="183"/>
      <c r="H180" s="1"/>
      <c r="I180" s="1"/>
      <c r="J180" s="1"/>
      <c r="K180" s="1"/>
      <c r="L180" s="1"/>
      <c r="M180" s="183"/>
      <c r="N180" s="1"/>
      <c r="O180" s="183"/>
      <c r="P180" s="1"/>
      <c r="Q180" s="19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 x14ac:dyDescent="0.35">
      <c r="A181" s="1"/>
      <c r="B181" s="19"/>
      <c r="C181" s="1"/>
      <c r="D181" s="19"/>
      <c r="E181" s="1"/>
      <c r="F181" s="1"/>
      <c r="G181" s="183"/>
      <c r="H181" s="1"/>
      <c r="I181" s="1"/>
      <c r="J181" s="1"/>
      <c r="K181" s="1"/>
      <c r="L181" s="1"/>
      <c r="M181" s="183"/>
      <c r="N181" s="1"/>
      <c r="O181" s="183"/>
      <c r="P181" s="1"/>
      <c r="Q181" s="19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 x14ac:dyDescent="0.35">
      <c r="A182" s="1"/>
      <c r="B182" s="19"/>
      <c r="C182" s="1"/>
      <c r="D182" s="19"/>
      <c r="E182" s="1"/>
      <c r="F182" s="1"/>
      <c r="G182" s="183"/>
      <c r="H182" s="1"/>
      <c r="I182" s="1"/>
      <c r="J182" s="1"/>
      <c r="K182" s="1"/>
      <c r="L182" s="1"/>
      <c r="M182" s="183"/>
      <c r="N182" s="1"/>
      <c r="O182" s="183"/>
      <c r="P182" s="1"/>
      <c r="Q182" s="19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 x14ac:dyDescent="0.35">
      <c r="A183" s="1"/>
      <c r="B183" s="19"/>
      <c r="C183" s="1"/>
      <c r="D183" s="19"/>
      <c r="E183" s="1"/>
      <c r="F183" s="1"/>
      <c r="G183" s="183"/>
      <c r="H183" s="1"/>
      <c r="I183" s="1"/>
      <c r="J183" s="1"/>
      <c r="K183" s="1"/>
      <c r="L183" s="1"/>
      <c r="M183" s="183"/>
      <c r="N183" s="1"/>
      <c r="O183" s="183"/>
      <c r="P183" s="1"/>
      <c r="Q183" s="19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 x14ac:dyDescent="0.35">
      <c r="A184" s="1"/>
      <c r="B184" s="19"/>
      <c r="C184" s="1"/>
      <c r="D184" s="19"/>
      <c r="E184" s="1"/>
      <c r="F184" s="1"/>
      <c r="G184" s="183"/>
      <c r="H184" s="1"/>
      <c r="I184" s="1"/>
      <c r="J184" s="1"/>
      <c r="K184" s="1"/>
      <c r="L184" s="1"/>
      <c r="M184" s="183"/>
      <c r="N184" s="1"/>
      <c r="O184" s="183"/>
      <c r="P184" s="1"/>
      <c r="Q184" s="19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 x14ac:dyDescent="0.35">
      <c r="A185" s="1"/>
      <c r="B185" s="19"/>
      <c r="C185" s="1"/>
      <c r="D185" s="19"/>
      <c r="E185" s="1"/>
      <c r="F185" s="1"/>
      <c r="G185" s="183"/>
      <c r="H185" s="1"/>
      <c r="I185" s="1"/>
      <c r="J185" s="1"/>
      <c r="K185" s="1"/>
      <c r="L185" s="1"/>
      <c r="M185" s="183"/>
      <c r="N185" s="1"/>
      <c r="O185" s="183"/>
      <c r="P185" s="1"/>
      <c r="Q185" s="19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 x14ac:dyDescent="0.35">
      <c r="A186" s="1"/>
      <c r="B186" s="19"/>
      <c r="C186" s="1"/>
      <c r="D186" s="19"/>
      <c r="E186" s="1"/>
      <c r="F186" s="1"/>
      <c r="G186" s="183"/>
      <c r="H186" s="1"/>
      <c r="I186" s="1"/>
      <c r="J186" s="1"/>
      <c r="K186" s="1"/>
      <c r="L186" s="1"/>
      <c r="M186" s="183"/>
      <c r="N186" s="1"/>
      <c r="O186" s="183"/>
      <c r="P186" s="1"/>
      <c r="Q186" s="19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 x14ac:dyDescent="0.35">
      <c r="A187" s="1"/>
      <c r="B187" s="19"/>
      <c r="C187" s="1"/>
      <c r="D187" s="19"/>
      <c r="E187" s="1"/>
      <c r="F187" s="1"/>
      <c r="G187" s="183"/>
      <c r="H187" s="1"/>
      <c r="I187" s="1"/>
      <c r="J187" s="1"/>
      <c r="K187" s="1"/>
      <c r="L187" s="1"/>
      <c r="M187" s="183"/>
      <c r="N187" s="1"/>
      <c r="O187" s="183"/>
      <c r="P187" s="1"/>
      <c r="Q187" s="19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 x14ac:dyDescent="0.35">
      <c r="A188" s="1"/>
      <c r="B188" s="19"/>
      <c r="C188" s="1"/>
      <c r="D188" s="19"/>
      <c r="E188" s="1"/>
      <c r="F188" s="1"/>
      <c r="G188" s="183"/>
      <c r="H188" s="1"/>
      <c r="I188" s="1"/>
      <c r="J188" s="1"/>
      <c r="K188" s="1"/>
      <c r="L188" s="1"/>
      <c r="M188" s="183"/>
      <c r="N188" s="1"/>
      <c r="O188" s="183"/>
      <c r="P188" s="1"/>
      <c r="Q188" s="19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 x14ac:dyDescent="0.35">
      <c r="A189" s="1"/>
      <c r="B189" s="19"/>
      <c r="C189" s="1"/>
      <c r="D189" s="19"/>
      <c r="E189" s="1"/>
      <c r="F189" s="1"/>
      <c r="G189" s="183"/>
      <c r="H189" s="1"/>
      <c r="I189" s="1"/>
      <c r="J189" s="1"/>
      <c r="K189" s="1"/>
      <c r="L189" s="1"/>
      <c r="M189" s="183"/>
      <c r="N189" s="1"/>
      <c r="O189" s="183"/>
      <c r="P189" s="1"/>
      <c r="Q189" s="19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 x14ac:dyDescent="0.35">
      <c r="A190" s="1"/>
      <c r="B190" s="19"/>
      <c r="C190" s="1"/>
      <c r="D190" s="19"/>
      <c r="E190" s="1"/>
      <c r="F190" s="1"/>
      <c r="G190" s="183"/>
      <c r="H190" s="1"/>
      <c r="I190" s="1"/>
      <c r="J190" s="1"/>
      <c r="K190" s="1"/>
      <c r="L190" s="1"/>
      <c r="M190" s="183"/>
      <c r="N190" s="1"/>
      <c r="O190" s="183"/>
      <c r="P190" s="1"/>
      <c r="Q190" s="19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 x14ac:dyDescent="0.35">
      <c r="A191" s="1"/>
      <c r="B191" s="19"/>
      <c r="C191" s="1"/>
      <c r="D191" s="19"/>
      <c r="E191" s="1"/>
      <c r="F191" s="1"/>
      <c r="G191" s="183"/>
      <c r="H191" s="1"/>
      <c r="I191" s="1"/>
      <c r="J191" s="1"/>
      <c r="K191" s="1"/>
      <c r="L191" s="1"/>
      <c r="M191" s="183"/>
      <c r="N191" s="1"/>
      <c r="O191" s="183"/>
      <c r="P191" s="1"/>
      <c r="Q191" s="19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 x14ac:dyDescent="0.35">
      <c r="A192" s="1"/>
      <c r="B192" s="19"/>
      <c r="C192" s="1"/>
      <c r="D192" s="19"/>
      <c r="E192" s="1"/>
      <c r="F192" s="1"/>
      <c r="G192" s="183"/>
      <c r="H192" s="1"/>
      <c r="I192" s="1"/>
      <c r="J192" s="1"/>
      <c r="K192" s="1"/>
      <c r="L192" s="1"/>
      <c r="M192" s="183"/>
      <c r="N192" s="1"/>
      <c r="O192" s="183"/>
      <c r="P192" s="1"/>
      <c r="Q192" s="19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 x14ac:dyDescent="0.35">
      <c r="A193" s="1"/>
      <c r="B193" s="19"/>
      <c r="C193" s="1"/>
      <c r="D193" s="19"/>
      <c r="E193" s="1"/>
      <c r="F193" s="1"/>
      <c r="G193" s="183"/>
      <c r="H193" s="1"/>
      <c r="I193" s="1"/>
      <c r="J193" s="1"/>
      <c r="K193" s="1"/>
      <c r="L193" s="1"/>
      <c r="M193" s="183"/>
      <c r="N193" s="1"/>
      <c r="O193" s="183"/>
      <c r="P193" s="1"/>
      <c r="Q193" s="19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 x14ac:dyDescent="0.35">
      <c r="A194" s="1"/>
      <c r="B194" s="19"/>
      <c r="C194" s="1"/>
      <c r="D194" s="19"/>
      <c r="E194" s="1"/>
      <c r="F194" s="1"/>
      <c r="G194" s="183"/>
      <c r="H194" s="1"/>
      <c r="I194" s="1"/>
      <c r="J194" s="1"/>
      <c r="K194" s="1"/>
      <c r="L194" s="1"/>
      <c r="M194" s="183"/>
      <c r="N194" s="1"/>
      <c r="O194" s="183"/>
      <c r="P194" s="1"/>
      <c r="Q194" s="19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 x14ac:dyDescent="0.35">
      <c r="A195" s="1"/>
      <c r="B195" s="19"/>
      <c r="C195" s="1"/>
      <c r="D195" s="19"/>
      <c r="E195" s="1"/>
      <c r="F195" s="1"/>
      <c r="G195" s="183"/>
      <c r="H195" s="1"/>
      <c r="I195" s="1"/>
      <c r="J195" s="1"/>
      <c r="K195" s="1"/>
      <c r="L195" s="1"/>
      <c r="M195" s="183"/>
      <c r="N195" s="1"/>
      <c r="O195" s="183"/>
      <c r="P195" s="1"/>
      <c r="Q195" s="19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 x14ac:dyDescent="0.35">
      <c r="A196" s="1"/>
      <c r="B196" s="19"/>
      <c r="C196" s="1"/>
      <c r="D196" s="19"/>
      <c r="E196" s="1"/>
      <c r="F196" s="1"/>
      <c r="G196" s="183"/>
      <c r="H196" s="1"/>
      <c r="I196" s="1"/>
      <c r="J196" s="1"/>
      <c r="K196" s="1"/>
      <c r="L196" s="1"/>
      <c r="M196" s="183"/>
      <c r="N196" s="1"/>
      <c r="O196" s="183"/>
      <c r="P196" s="1"/>
      <c r="Q196" s="19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 x14ac:dyDescent="0.35">
      <c r="A197" s="1"/>
      <c r="B197" s="19"/>
      <c r="C197" s="1"/>
      <c r="D197" s="19"/>
      <c r="E197" s="1"/>
      <c r="F197" s="1"/>
      <c r="G197" s="183"/>
      <c r="H197" s="1"/>
      <c r="I197" s="1"/>
      <c r="J197" s="1"/>
      <c r="K197" s="1"/>
      <c r="L197" s="1"/>
      <c r="M197" s="183"/>
      <c r="N197" s="1"/>
      <c r="O197" s="183"/>
      <c r="P197" s="1"/>
      <c r="Q197" s="19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 x14ac:dyDescent="0.35">
      <c r="A198" s="1"/>
      <c r="B198" s="19"/>
      <c r="C198" s="1"/>
      <c r="D198" s="19"/>
      <c r="E198" s="1"/>
      <c r="F198" s="1"/>
      <c r="G198" s="183"/>
      <c r="H198" s="1"/>
      <c r="I198" s="1"/>
      <c r="J198" s="1"/>
      <c r="K198" s="1"/>
      <c r="L198" s="1"/>
      <c r="M198" s="183"/>
      <c r="N198" s="1"/>
      <c r="O198" s="183"/>
      <c r="P198" s="1"/>
      <c r="Q198" s="19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 x14ac:dyDescent="0.35">
      <c r="A199" s="1"/>
      <c r="B199" s="19"/>
      <c r="C199" s="1"/>
      <c r="D199" s="19"/>
      <c r="E199" s="1"/>
      <c r="F199" s="1"/>
      <c r="G199" s="183"/>
      <c r="H199" s="1"/>
      <c r="I199" s="1"/>
      <c r="J199" s="1"/>
      <c r="K199" s="1"/>
      <c r="L199" s="1"/>
      <c r="M199" s="183"/>
      <c r="N199" s="1"/>
      <c r="O199" s="183"/>
      <c r="P199" s="1"/>
      <c r="Q199" s="19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 x14ac:dyDescent="0.35">
      <c r="A200" s="1"/>
      <c r="B200" s="19"/>
      <c r="C200" s="1"/>
      <c r="D200" s="19"/>
      <c r="E200" s="1"/>
      <c r="F200" s="1"/>
      <c r="G200" s="183"/>
      <c r="H200" s="1"/>
      <c r="I200" s="1"/>
      <c r="J200" s="1"/>
      <c r="K200" s="1"/>
      <c r="L200" s="1"/>
      <c r="M200" s="183"/>
      <c r="N200" s="1"/>
      <c r="O200" s="183"/>
      <c r="P200" s="1"/>
      <c r="Q200" s="19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 x14ac:dyDescent="0.35">
      <c r="A201" s="1"/>
      <c r="B201" s="19"/>
      <c r="C201" s="1"/>
      <c r="D201" s="19"/>
      <c r="E201" s="1"/>
      <c r="F201" s="1"/>
      <c r="G201" s="183"/>
      <c r="H201" s="1"/>
      <c r="I201" s="1"/>
      <c r="J201" s="1"/>
      <c r="K201" s="1"/>
      <c r="L201" s="1"/>
      <c r="M201" s="183"/>
      <c r="N201" s="1"/>
      <c r="O201" s="183"/>
      <c r="P201" s="1"/>
      <c r="Q201" s="19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 x14ac:dyDescent="0.35">
      <c r="A202" s="1"/>
      <c r="B202" s="19"/>
      <c r="C202" s="1"/>
      <c r="D202" s="19"/>
      <c r="E202" s="1"/>
      <c r="F202" s="1"/>
      <c r="G202" s="183"/>
      <c r="H202" s="1"/>
      <c r="I202" s="1"/>
      <c r="J202" s="1"/>
      <c r="K202" s="1"/>
      <c r="L202" s="1"/>
      <c r="M202" s="183"/>
      <c r="N202" s="1"/>
      <c r="O202" s="183"/>
      <c r="P202" s="1"/>
      <c r="Q202" s="19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 x14ac:dyDescent="0.35">
      <c r="A203" s="1"/>
      <c r="B203" s="19"/>
      <c r="C203" s="1"/>
      <c r="D203" s="19"/>
      <c r="E203" s="1"/>
      <c r="F203" s="1"/>
      <c r="G203" s="183"/>
      <c r="H203" s="1"/>
      <c r="I203" s="1"/>
      <c r="J203" s="1"/>
      <c r="K203" s="1"/>
      <c r="L203" s="1"/>
      <c r="M203" s="183"/>
      <c r="N203" s="1"/>
      <c r="O203" s="183"/>
      <c r="P203" s="1"/>
      <c r="Q203" s="19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 x14ac:dyDescent="0.35">
      <c r="A204" s="1"/>
      <c r="B204" s="19"/>
      <c r="C204" s="1"/>
      <c r="D204" s="19"/>
      <c r="E204" s="1"/>
      <c r="F204" s="1"/>
      <c r="G204" s="183"/>
      <c r="H204" s="1"/>
      <c r="I204" s="1"/>
      <c r="J204" s="1"/>
      <c r="K204" s="1"/>
      <c r="L204" s="1"/>
      <c r="M204" s="183"/>
      <c r="N204" s="1"/>
      <c r="O204" s="183"/>
      <c r="P204" s="1"/>
      <c r="Q204" s="19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 x14ac:dyDescent="0.35">
      <c r="A205" s="1"/>
      <c r="B205" s="19"/>
      <c r="C205" s="1"/>
      <c r="D205" s="19"/>
      <c r="E205" s="1"/>
      <c r="F205" s="1"/>
      <c r="G205" s="183"/>
      <c r="H205" s="1"/>
      <c r="I205" s="1"/>
      <c r="J205" s="1"/>
      <c r="K205" s="1"/>
      <c r="L205" s="1"/>
      <c r="M205" s="183"/>
      <c r="N205" s="1"/>
      <c r="O205" s="183"/>
      <c r="P205" s="1"/>
      <c r="Q205" s="19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 x14ac:dyDescent="0.35">
      <c r="A206" s="1"/>
      <c r="B206" s="19"/>
      <c r="C206" s="1"/>
      <c r="D206" s="19"/>
      <c r="E206" s="1"/>
      <c r="F206" s="1"/>
      <c r="G206" s="183"/>
      <c r="H206" s="1"/>
      <c r="I206" s="1"/>
      <c r="J206" s="1"/>
      <c r="K206" s="1"/>
      <c r="L206" s="1"/>
      <c r="M206" s="183"/>
      <c r="N206" s="1"/>
      <c r="O206" s="183"/>
      <c r="P206" s="1"/>
      <c r="Q206" s="19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 x14ac:dyDescent="0.35">
      <c r="A207" s="1"/>
      <c r="B207" s="19"/>
      <c r="C207" s="1"/>
      <c r="D207" s="19"/>
      <c r="E207" s="1"/>
      <c r="F207" s="1"/>
      <c r="G207" s="183"/>
      <c r="H207" s="1"/>
      <c r="I207" s="1"/>
      <c r="J207" s="1"/>
      <c r="K207" s="1"/>
      <c r="L207" s="1"/>
      <c r="M207" s="183"/>
      <c r="N207" s="1"/>
      <c r="O207" s="183"/>
      <c r="P207" s="1"/>
      <c r="Q207" s="19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 x14ac:dyDescent="0.35">
      <c r="A208" s="1"/>
      <c r="B208" s="19"/>
      <c r="C208" s="1"/>
      <c r="D208" s="19"/>
      <c r="E208" s="1"/>
      <c r="F208" s="1"/>
      <c r="G208" s="183"/>
      <c r="H208" s="1"/>
      <c r="I208" s="1"/>
      <c r="J208" s="1"/>
      <c r="K208" s="1"/>
      <c r="L208" s="1"/>
      <c r="M208" s="183"/>
      <c r="N208" s="1"/>
      <c r="O208" s="183"/>
      <c r="P208" s="1"/>
      <c r="Q208" s="19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 x14ac:dyDescent="0.35">
      <c r="A209" s="1"/>
      <c r="B209" s="19"/>
      <c r="C209" s="1"/>
      <c r="D209" s="19"/>
      <c r="E209" s="1"/>
      <c r="F209" s="1"/>
      <c r="G209" s="183"/>
      <c r="H209" s="1"/>
      <c r="I209" s="1"/>
      <c r="J209" s="1"/>
      <c r="K209" s="1"/>
      <c r="L209" s="1"/>
      <c r="M209" s="183"/>
      <c r="N209" s="1"/>
      <c r="O209" s="183"/>
      <c r="P209" s="1"/>
      <c r="Q209" s="19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 x14ac:dyDescent="0.35">
      <c r="A210" s="1"/>
      <c r="B210" s="19"/>
      <c r="C210" s="1"/>
      <c r="D210" s="19"/>
      <c r="E210" s="1"/>
      <c r="F210" s="1"/>
      <c r="G210" s="183"/>
      <c r="H210" s="1"/>
      <c r="I210" s="1"/>
      <c r="J210" s="1"/>
      <c r="K210" s="1"/>
      <c r="L210" s="1"/>
      <c r="M210" s="183"/>
      <c r="N210" s="1"/>
      <c r="O210" s="183"/>
      <c r="P210" s="1"/>
      <c r="Q210" s="19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 x14ac:dyDescent="0.35">
      <c r="A211" s="1"/>
      <c r="B211" s="19"/>
      <c r="C211" s="1"/>
      <c r="D211" s="19"/>
      <c r="E211" s="1"/>
      <c r="F211" s="1"/>
      <c r="G211" s="183"/>
      <c r="H211" s="1"/>
      <c r="I211" s="1"/>
      <c r="J211" s="1"/>
      <c r="K211" s="1"/>
      <c r="L211" s="1"/>
      <c r="M211" s="183"/>
      <c r="N211" s="1"/>
      <c r="O211" s="183"/>
      <c r="P211" s="1"/>
      <c r="Q211" s="19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 x14ac:dyDescent="0.35">
      <c r="A212" s="1"/>
      <c r="B212" s="19"/>
      <c r="C212" s="1"/>
      <c r="D212" s="19"/>
      <c r="E212" s="1"/>
      <c r="F212" s="1"/>
      <c r="G212" s="183"/>
      <c r="H212" s="1"/>
      <c r="I212" s="1"/>
      <c r="J212" s="1"/>
      <c r="K212" s="1"/>
      <c r="L212" s="1"/>
      <c r="M212" s="183"/>
      <c r="N212" s="1"/>
      <c r="O212" s="183"/>
      <c r="P212" s="1"/>
      <c r="Q212" s="19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 x14ac:dyDescent="0.35">
      <c r="A213" s="1"/>
      <c r="B213" s="19"/>
      <c r="C213" s="1"/>
      <c r="D213" s="19"/>
      <c r="E213" s="1"/>
      <c r="F213" s="1"/>
      <c r="G213" s="183"/>
      <c r="H213" s="1"/>
      <c r="I213" s="1"/>
      <c r="J213" s="1"/>
      <c r="K213" s="1"/>
      <c r="L213" s="1"/>
      <c r="M213" s="183"/>
      <c r="N213" s="1"/>
      <c r="O213" s="183"/>
      <c r="P213" s="1"/>
      <c r="Q213" s="19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 x14ac:dyDescent="0.35">
      <c r="A214" s="1"/>
      <c r="B214" s="19"/>
      <c r="C214" s="1"/>
      <c r="D214" s="19"/>
      <c r="E214" s="1"/>
      <c r="F214" s="1"/>
      <c r="G214" s="183"/>
      <c r="H214" s="1"/>
      <c r="I214" s="1"/>
      <c r="J214" s="1"/>
      <c r="K214" s="1"/>
      <c r="L214" s="1"/>
      <c r="M214" s="183"/>
      <c r="N214" s="1"/>
      <c r="O214" s="183"/>
      <c r="P214" s="1"/>
      <c r="Q214" s="19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 x14ac:dyDescent="0.35">
      <c r="A215" s="1"/>
      <c r="B215" s="19"/>
      <c r="C215" s="1"/>
      <c r="D215" s="19"/>
      <c r="E215" s="1"/>
      <c r="F215" s="1"/>
      <c r="G215" s="183"/>
      <c r="H215" s="1"/>
      <c r="I215" s="1"/>
      <c r="J215" s="1"/>
      <c r="K215" s="1"/>
      <c r="L215" s="1"/>
      <c r="M215" s="183"/>
      <c r="N215" s="1"/>
      <c r="O215" s="183"/>
      <c r="P215" s="1"/>
      <c r="Q215" s="19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35">
      <c r="A216" s="1"/>
      <c r="B216" s="19"/>
      <c r="C216" s="1"/>
      <c r="D216" s="19"/>
      <c r="E216" s="1"/>
      <c r="F216" s="1"/>
      <c r="G216" s="183"/>
      <c r="H216" s="1"/>
      <c r="I216" s="1"/>
      <c r="J216" s="1"/>
      <c r="K216" s="1"/>
      <c r="L216" s="1"/>
      <c r="M216" s="183"/>
      <c r="N216" s="1"/>
      <c r="O216" s="183"/>
      <c r="P216" s="1"/>
      <c r="Q216" s="19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35">
      <c r="A217" s="1"/>
      <c r="B217" s="19"/>
      <c r="C217" s="1"/>
      <c r="D217" s="19"/>
      <c r="E217" s="1"/>
      <c r="F217" s="1"/>
      <c r="G217" s="183"/>
      <c r="H217" s="1"/>
      <c r="I217" s="1"/>
      <c r="J217" s="1"/>
      <c r="K217" s="1"/>
      <c r="L217" s="1"/>
      <c r="M217" s="183"/>
      <c r="N217" s="1"/>
      <c r="O217" s="183"/>
      <c r="P217" s="1"/>
      <c r="Q217" s="19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35">
      <c r="A218" s="1"/>
      <c r="B218" s="19"/>
      <c r="C218" s="1"/>
      <c r="D218" s="19"/>
      <c r="E218" s="1"/>
      <c r="F218" s="1"/>
      <c r="G218" s="183"/>
      <c r="H218" s="1"/>
      <c r="I218" s="1"/>
      <c r="J218" s="1"/>
      <c r="K218" s="1"/>
      <c r="L218" s="1"/>
      <c r="M218" s="183"/>
      <c r="N218" s="1"/>
      <c r="O218" s="183"/>
      <c r="P218" s="1"/>
      <c r="Q218" s="19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35">
      <c r="A219" s="1"/>
      <c r="B219" s="19"/>
      <c r="C219" s="1"/>
      <c r="D219" s="19"/>
      <c r="E219" s="1"/>
      <c r="F219" s="1"/>
      <c r="G219" s="183"/>
      <c r="H219" s="1"/>
      <c r="I219" s="1"/>
      <c r="J219" s="1"/>
      <c r="K219" s="1"/>
      <c r="L219" s="1"/>
      <c r="M219" s="183"/>
      <c r="N219" s="1"/>
      <c r="O219" s="183"/>
      <c r="P219" s="1"/>
      <c r="Q219" s="19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35">
      <c r="A220" s="1"/>
      <c r="B220" s="19"/>
      <c r="C220" s="1"/>
      <c r="D220" s="19"/>
      <c r="E220" s="1"/>
      <c r="F220" s="1"/>
      <c r="G220" s="183"/>
      <c r="H220" s="1"/>
      <c r="I220" s="1"/>
      <c r="J220" s="1"/>
      <c r="K220" s="1"/>
      <c r="L220" s="1"/>
      <c r="M220" s="183"/>
      <c r="N220" s="1"/>
      <c r="O220" s="183"/>
      <c r="P220" s="1"/>
      <c r="Q220" s="19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35">
      <c r="A221" s="1"/>
      <c r="B221" s="19"/>
      <c r="C221" s="1"/>
      <c r="D221" s="19"/>
      <c r="E221" s="1"/>
      <c r="F221" s="1"/>
      <c r="G221" s="183"/>
      <c r="H221" s="1"/>
      <c r="I221" s="1"/>
      <c r="J221" s="1"/>
      <c r="K221" s="1"/>
      <c r="L221" s="1"/>
      <c r="M221" s="183"/>
      <c r="N221" s="1"/>
      <c r="O221" s="183"/>
      <c r="P221" s="1"/>
      <c r="Q221" s="19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35">
      <c r="A222" s="1"/>
      <c r="B222" s="19"/>
      <c r="C222" s="1"/>
      <c r="D222" s="19"/>
      <c r="E222" s="1"/>
      <c r="F222" s="1"/>
      <c r="G222" s="183"/>
      <c r="H222" s="1"/>
      <c r="I222" s="1"/>
      <c r="J222" s="1"/>
      <c r="K222" s="1"/>
      <c r="L222" s="1"/>
      <c r="M222" s="183"/>
      <c r="N222" s="1"/>
      <c r="O222" s="183"/>
      <c r="P222" s="1"/>
      <c r="Q222" s="19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35">
      <c r="A223" s="1"/>
      <c r="B223" s="19"/>
      <c r="C223" s="1"/>
      <c r="D223" s="19"/>
      <c r="E223" s="1"/>
      <c r="F223" s="1"/>
      <c r="G223" s="183"/>
      <c r="H223" s="1"/>
      <c r="I223" s="1"/>
      <c r="J223" s="1"/>
      <c r="K223" s="1"/>
      <c r="L223" s="1"/>
      <c r="M223" s="183"/>
      <c r="N223" s="1"/>
      <c r="O223" s="183"/>
      <c r="P223" s="1"/>
      <c r="Q223" s="19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35">
      <c r="A224" s="1"/>
      <c r="B224" s="19"/>
      <c r="C224" s="1"/>
      <c r="D224" s="19"/>
      <c r="E224" s="1"/>
      <c r="F224" s="1"/>
      <c r="G224" s="183"/>
      <c r="H224" s="1"/>
      <c r="I224" s="1"/>
      <c r="J224" s="1"/>
      <c r="K224" s="1"/>
      <c r="L224" s="1"/>
      <c r="M224" s="183"/>
      <c r="N224" s="1"/>
      <c r="O224" s="183"/>
      <c r="P224" s="1"/>
      <c r="Q224" s="19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35">
      <c r="A225" s="1"/>
      <c r="B225" s="19"/>
      <c r="C225" s="1"/>
      <c r="D225" s="19"/>
      <c r="E225" s="1"/>
      <c r="F225" s="1"/>
      <c r="G225" s="183"/>
      <c r="H225" s="1"/>
      <c r="I225" s="1"/>
      <c r="J225" s="1"/>
      <c r="K225" s="1"/>
      <c r="L225" s="1"/>
      <c r="M225" s="183"/>
      <c r="N225" s="1"/>
      <c r="O225" s="183"/>
      <c r="P225" s="1"/>
      <c r="Q225" s="19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35">
      <c r="A226" s="1"/>
      <c r="B226" s="19"/>
      <c r="C226" s="1"/>
      <c r="D226" s="19"/>
      <c r="E226" s="1"/>
      <c r="F226" s="1"/>
      <c r="G226" s="183"/>
      <c r="H226" s="1"/>
      <c r="I226" s="1"/>
      <c r="J226" s="1"/>
      <c r="K226" s="1"/>
      <c r="L226" s="1"/>
      <c r="M226" s="183"/>
      <c r="N226" s="1"/>
      <c r="O226" s="183"/>
      <c r="P226" s="1"/>
      <c r="Q226" s="19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35">
      <c r="A227" s="1"/>
      <c r="B227" s="19"/>
      <c r="C227" s="1"/>
      <c r="D227" s="19"/>
      <c r="E227" s="1"/>
      <c r="F227" s="1"/>
      <c r="G227" s="183"/>
      <c r="H227" s="1"/>
      <c r="I227" s="1"/>
      <c r="J227" s="1"/>
      <c r="K227" s="1"/>
      <c r="L227" s="1"/>
      <c r="M227" s="183"/>
      <c r="N227" s="1"/>
      <c r="O227" s="183"/>
      <c r="P227" s="1"/>
      <c r="Q227" s="19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35">
      <c r="A228" s="1"/>
      <c r="B228" s="19"/>
      <c r="C228" s="1"/>
      <c r="D228" s="19"/>
      <c r="E228" s="1"/>
      <c r="F228" s="1"/>
      <c r="G228" s="183"/>
      <c r="H228" s="1"/>
      <c r="I228" s="1"/>
      <c r="J228" s="1"/>
      <c r="K228" s="1"/>
      <c r="L228" s="1"/>
      <c r="M228" s="183"/>
      <c r="N228" s="1"/>
      <c r="O228" s="183"/>
      <c r="P228" s="1"/>
      <c r="Q228" s="19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35">
      <c r="A229" s="1"/>
      <c r="B229" s="19"/>
      <c r="C229" s="1"/>
      <c r="D229" s="19"/>
      <c r="E229" s="1"/>
      <c r="F229" s="1"/>
      <c r="G229" s="183"/>
      <c r="H229" s="1"/>
      <c r="I229" s="1"/>
      <c r="J229" s="1"/>
      <c r="K229" s="1"/>
      <c r="L229" s="1"/>
      <c r="M229" s="183"/>
      <c r="N229" s="1"/>
      <c r="O229" s="183"/>
      <c r="P229" s="1"/>
      <c r="Q229" s="19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35">
      <c r="A230" s="1"/>
      <c r="B230" s="19"/>
      <c r="C230" s="1"/>
      <c r="D230" s="19"/>
      <c r="E230" s="1"/>
      <c r="F230" s="1"/>
      <c r="G230" s="183"/>
      <c r="H230" s="1"/>
      <c r="I230" s="1"/>
      <c r="J230" s="1"/>
      <c r="K230" s="1"/>
      <c r="L230" s="1"/>
      <c r="M230" s="183"/>
      <c r="N230" s="1"/>
      <c r="O230" s="183"/>
      <c r="P230" s="1"/>
      <c r="Q230" s="19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35">
      <c r="A231" s="1"/>
      <c r="B231" s="19"/>
      <c r="C231" s="1"/>
      <c r="D231" s="19"/>
      <c r="E231" s="1"/>
      <c r="F231" s="1"/>
      <c r="G231" s="183"/>
      <c r="H231" s="1"/>
      <c r="I231" s="1"/>
      <c r="J231" s="1"/>
      <c r="K231" s="1"/>
      <c r="L231" s="1"/>
      <c r="M231" s="183"/>
      <c r="N231" s="1"/>
      <c r="O231" s="183"/>
      <c r="P231" s="1"/>
      <c r="Q231" s="19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35">
      <c r="A232" s="1"/>
      <c r="B232" s="19"/>
      <c r="C232" s="1"/>
      <c r="D232" s="19"/>
      <c r="E232" s="1"/>
      <c r="F232" s="1"/>
      <c r="G232" s="183"/>
      <c r="H232" s="1"/>
      <c r="I232" s="1"/>
      <c r="J232" s="1"/>
      <c r="K232" s="1"/>
      <c r="L232" s="1"/>
      <c r="M232" s="183"/>
      <c r="N232" s="1"/>
      <c r="O232" s="183"/>
      <c r="P232" s="1"/>
      <c r="Q232" s="19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35">
      <c r="A233" s="1"/>
      <c r="B233" s="19"/>
      <c r="C233" s="1"/>
      <c r="D233" s="19"/>
      <c r="E233" s="1"/>
      <c r="F233" s="1"/>
      <c r="G233" s="183"/>
      <c r="H233" s="1"/>
      <c r="I233" s="1"/>
      <c r="J233" s="1"/>
      <c r="K233" s="1"/>
      <c r="L233" s="1"/>
      <c r="M233" s="183"/>
      <c r="N233" s="1"/>
      <c r="O233" s="183"/>
      <c r="P233" s="1"/>
      <c r="Q233" s="19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35">
      <c r="A234" s="1"/>
      <c r="B234" s="19"/>
      <c r="C234" s="1"/>
      <c r="D234" s="19"/>
      <c r="E234" s="1"/>
      <c r="F234" s="1"/>
      <c r="G234" s="183"/>
      <c r="H234" s="1"/>
      <c r="I234" s="1"/>
      <c r="J234" s="1"/>
      <c r="K234" s="1"/>
      <c r="L234" s="1"/>
      <c r="M234" s="183"/>
      <c r="N234" s="1"/>
      <c r="O234" s="183"/>
      <c r="P234" s="1"/>
      <c r="Q234" s="19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35">
      <c r="A235" s="1"/>
      <c r="B235" s="19"/>
      <c r="C235" s="1"/>
      <c r="D235" s="19"/>
      <c r="E235" s="1"/>
      <c r="F235" s="1"/>
      <c r="G235" s="183"/>
      <c r="H235" s="1"/>
      <c r="I235" s="1"/>
      <c r="J235" s="1"/>
      <c r="K235" s="1"/>
      <c r="L235" s="1"/>
      <c r="M235" s="183"/>
      <c r="N235" s="1"/>
      <c r="O235" s="183"/>
      <c r="P235" s="1"/>
      <c r="Q235" s="19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35">
      <c r="A236" s="1"/>
      <c r="B236" s="19"/>
      <c r="C236" s="1"/>
      <c r="D236" s="19"/>
      <c r="E236" s="1"/>
      <c r="F236" s="1"/>
      <c r="G236" s="183"/>
      <c r="H236" s="1"/>
      <c r="I236" s="1"/>
      <c r="J236" s="1"/>
      <c r="K236" s="1"/>
      <c r="L236" s="1"/>
      <c r="M236" s="183"/>
      <c r="N236" s="1"/>
      <c r="O236" s="183"/>
      <c r="P236" s="1"/>
      <c r="Q236" s="19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35">
      <c r="A237" s="1"/>
      <c r="B237" s="19"/>
      <c r="C237" s="1"/>
      <c r="D237" s="19"/>
      <c r="E237" s="1"/>
      <c r="F237" s="1"/>
      <c r="G237" s="183"/>
      <c r="H237" s="1"/>
      <c r="I237" s="1"/>
      <c r="J237" s="1"/>
      <c r="K237" s="1"/>
      <c r="L237" s="1"/>
      <c r="M237" s="183"/>
      <c r="N237" s="1"/>
      <c r="O237" s="183"/>
      <c r="P237" s="1"/>
      <c r="Q237" s="19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35">
      <c r="A238" s="1"/>
      <c r="B238" s="19"/>
      <c r="C238" s="1"/>
      <c r="D238" s="19"/>
      <c r="E238" s="1"/>
      <c r="F238" s="1"/>
      <c r="G238" s="183"/>
      <c r="H238" s="1"/>
      <c r="I238" s="1"/>
      <c r="J238" s="1"/>
      <c r="K238" s="1"/>
      <c r="L238" s="1"/>
      <c r="M238" s="183"/>
      <c r="N238" s="1"/>
      <c r="O238" s="183"/>
      <c r="P238" s="1"/>
      <c r="Q238" s="19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35">
      <c r="A239" s="1"/>
      <c r="B239" s="19"/>
      <c r="C239" s="1"/>
      <c r="D239" s="19"/>
      <c r="E239" s="1"/>
      <c r="F239" s="1"/>
      <c r="G239" s="183"/>
      <c r="H239" s="1"/>
      <c r="I239" s="1"/>
      <c r="J239" s="1"/>
      <c r="K239" s="1"/>
      <c r="L239" s="1"/>
      <c r="M239" s="183"/>
      <c r="N239" s="1"/>
      <c r="O239" s="183"/>
      <c r="P239" s="1"/>
      <c r="Q239" s="19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35">
      <c r="A240" s="1"/>
      <c r="B240" s="19"/>
      <c r="C240" s="1"/>
      <c r="D240" s="19"/>
      <c r="E240" s="1"/>
      <c r="F240" s="1"/>
      <c r="G240" s="183"/>
      <c r="H240" s="1"/>
      <c r="I240" s="1"/>
      <c r="J240" s="1"/>
      <c r="K240" s="1"/>
      <c r="L240" s="1"/>
      <c r="M240" s="183"/>
      <c r="N240" s="1"/>
      <c r="O240" s="183"/>
      <c r="P240" s="1"/>
      <c r="Q240" s="19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35">
      <c r="A241" s="1"/>
      <c r="B241" s="19"/>
      <c r="C241" s="1"/>
      <c r="D241" s="19"/>
      <c r="E241" s="1"/>
      <c r="F241" s="1"/>
      <c r="G241" s="183"/>
      <c r="H241" s="1"/>
      <c r="I241" s="1"/>
      <c r="J241" s="1"/>
      <c r="K241" s="1"/>
      <c r="L241" s="1"/>
      <c r="M241" s="183"/>
      <c r="N241" s="1"/>
      <c r="O241" s="183"/>
      <c r="P241" s="1"/>
      <c r="Q241" s="19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35">
      <c r="A242" s="1"/>
      <c r="B242" s="19"/>
      <c r="C242" s="1"/>
      <c r="D242" s="19"/>
      <c r="E242" s="1"/>
      <c r="F242" s="1"/>
      <c r="G242" s="183"/>
      <c r="H242" s="1"/>
      <c r="I242" s="1"/>
      <c r="J242" s="1"/>
      <c r="K242" s="1"/>
      <c r="L242" s="1"/>
      <c r="M242" s="183"/>
      <c r="N242" s="1"/>
      <c r="O242" s="183"/>
      <c r="P242" s="1"/>
      <c r="Q242" s="19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35">
      <c r="A243" s="1"/>
      <c r="B243" s="19"/>
      <c r="C243" s="1"/>
      <c r="D243" s="19"/>
      <c r="E243" s="1"/>
      <c r="F243" s="1"/>
      <c r="G243" s="183"/>
      <c r="H243" s="1"/>
      <c r="I243" s="1"/>
      <c r="J243" s="1"/>
      <c r="K243" s="1"/>
      <c r="L243" s="1"/>
      <c r="M243" s="183"/>
      <c r="N243" s="1"/>
      <c r="O243" s="183"/>
      <c r="P243" s="1"/>
      <c r="Q243" s="19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35">
      <c r="A244" s="1"/>
      <c r="B244" s="19"/>
      <c r="C244" s="1"/>
      <c r="D244" s="19"/>
      <c r="E244" s="1"/>
      <c r="F244" s="1"/>
      <c r="G244" s="183"/>
      <c r="H244" s="1"/>
      <c r="I244" s="1"/>
      <c r="J244" s="1"/>
      <c r="K244" s="1"/>
      <c r="L244" s="1"/>
      <c r="M244" s="183"/>
      <c r="N244" s="1"/>
      <c r="O244" s="183"/>
      <c r="P244" s="1"/>
      <c r="Q244" s="19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35">
      <c r="A245" s="1"/>
      <c r="B245" s="19"/>
      <c r="C245" s="1"/>
      <c r="D245" s="19"/>
      <c r="E245" s="1"/>
      <c r="F245" s="1"/>
      <c r="G245" s="183"/>
      <c r="H245" s="1"/>
      <c r="I245" s="1"/>
      <c r="J245" s="1"/>
      <c r="K245" s="1"/>
      <c r="L245" s="1"/>
      <c r="M245" s="183"/>
      <c r="N245" s="1"/>
      <c r="O245" s="183"/>
      <c r="P245" s="1"/>
      <c r="Q245" s="19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35">
      <c r="A246" s="1"/>
      <c r="B246" s="19"/>
      <c r="C246" s="1"/>
      <c r="D246" s="19"/>
      <c r="E246" s="1"/>
      <c r="F246" s="1"/>
      <c r="G246" s="183"/>
      <c r="H246" s="1"/>
      <c r="I246" s="1"/>
      <c r="J246" s="1"/>
      <c r="K246" s="1"/>
      <c r="L246" s="1"/>
      <c r="M246" s="183"/>
      <c r="N246" s="1"/>
      <c r="O246" s="183"/>
      <c r="P246" s="1"/>
      <c r="Q246" s="19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35">
      <c r="A247" s="1"/>
      <c r="B247" s="19"/>
      <c r="C247" s="1"/>
      <c r="D247" s="19"/>
      <c r="E247" s="1"/>
      <c r="F247" s="1"/>
      <c r="G247" s="183"/>
      <c r="H247" s="1"/>
      <c r="I247" s="1"/>
      <c r="J247" s="1"/>
      <c r="K247" s="1"/>
      <c r="L247" s="1"/>
      <c r="M247" s="183"/>
      <c r="N247" s="1"/>
      <c r="O247" s="183"/>
      <c r="P247" s="1"/>
      <c r="Q247" s="19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35">
      <c r="A248" s="1"/>
      <c r="B248" s="19"/>
      <c r="C248" s="1"/>
      <c r="D248" s="19"/>
      <c r="E248" s="1"/>
      <c r="F248" s="1"/>
      <c r="G248" s="183"/>
      <c r="H248" s="1"/>
      <c r="I248" s="1"/>
      <c r="J248" s="1"/>
      <c r="K248" s="1"/>
      <c r="L248" s="1"/>
      <c r="M248" s="183"/>
      <c r="N248" s="1"/>
      <c r="O248" s="183"/>
      <c r="P248" s="1"/>
      <c r="Q248" s="19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35">
      <c r="A249" s="1"/>
      <c r="B249" s="19"/>
      <c r="C249" s="1"/>
      <c r="D249" s="19"/>
      <c r="E249" s="1"/>
      <c r="F249" s="1"/>
      <c r="G249" s="183"/>
      <c r="H249" s="1"/>
      <c r="I249" s="1"/>
      <c r="J249" s="1"/>
      <c r="K249" s="1"/>
      <c r="L249" s="1"/>
      <c r="M249" s="183"/>
      <c r="N249" s="1"/>
      <c r="O249" s="183"/>
      <c r="P249" s="1"/>
      <c r="Q249" s="19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35">
      <c r="A250" s="1"/>
      <c r="B250" s="19"/>
      <c r="C250" s="1"/>
      <c r="D250" s="19"/>
      <c r="E250" s="1"/>
      <c r="F250" s="1"/>
      <c r="G250" s="183"/>
      <c r="H250" s="1"/>
      <c r="I250" s="1"/>
      <c r="J250" s="1"/>
      <c r="K250" s="1"/>
      <c r="L250" s="1"/>
      <c r="M250" s="183"/>
      <c r="N250" s="1"/>
      <c r="O250" s="183"/>
      <c r="P250" s="1"/>
      <c r="Q250" s="19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35">
      <c r="A251" s="1"/>
      <c r="B251" s="19"/>
      <c r="C251" s="1"/>
      <c r="D251" s="19"/>
      <c r="E251" s="1"/>
      <c r="F251" s="1"/>
      <c r="G251" s="183"/>
      <c r="H251" s="1"/>
      <c r="I251" s="1"/>
      <c r="J251" s="1"/>
      <c r="K251" s="1"/>
      <c r="L251" s="1"/>
      <c r="M251" s="183"/>
      <c r="N251" s="1"/>
      <c r="O251" s="183"/>
      <c r="P251" s="1"/>
      <c r="Q251" s="19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35">
      <c r="A252" s="1"/>
      <c r="B252" s="19"/>
      <c r="C252" s="1"/>
      <c r="D252" s="19"/>
      <c r="E252" s="1"/>
      <c r="F252" s="1"/>
      <c r="G252" s="183"/>
      <c r="H252" s="1"/>
      <c r="I252" s="1"/>
      <c r="J252" s="1"/>
      <c r="K252" s="1"/>
      <c r="L252" s="1"/>
      <c r="M252" s="183"/>
      <c r="N252" s="1"/>
      <c r="O252" s="183"/>
      <c r="P252" s="1"/>
      <c r="Q252" s="19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35">
      <c r="A253" s="1"/>
      <c r="B253" s="19"/>
      <c r="C253" s="1"/>
      <c r="D253" s="19"/>
      <c r="E253" s="1"/>
      <c r="F253" s="1"/>
      <c r="G253" s="183"/>
      <c r="H253" s="1"/>
      <c r="I253" s="1"/>
      <c r="J253" s="1"/>
      <c r="K253" s="1"/>
      <c r="L253" s="1"/>
      <c r="M253" s="183"/>
      <c r="N253" s="1"/>
      <c r="O253" s="183"/>
      <c r="P253" s="1"/>
      <c r="Q253" s="19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35">
      <c r="A254" s="1"/>
      <c r="B254" s="19"/>
      <c r="C254" s="1"/>
      <c r="D254" s="19"/>
      <c r="E254" s="1"/>
      <c r="F254" s="1"/>
      <c r="G254" s="183"/>
      <c r="H254" s="1"/>
      <c r="I254" s="1"/>
      <c r="J254" s="1"/>
      <c r="K254" s="1"/>
      <c r="L254" s="1"/>
      <c r="M254" s="183"/>
      <c r="N254" s="1"/>
      <c r="O254" s="183"/>
      <c r="P254" s="1"/>
      <c r="Q254" s="19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35">
      <c r="A255" s="1"/>
      <c r="B255" s="19"/>
      <c r="C255" s="1"/>
      <c r="D255" s="19"/>
      <c r="E255" s="1"/>
      <c r="F255" s="1"/>
      <c r="G255" s="183"/>
      <c r="H255" s="1"/>
      <c r="I255" s="1"/>
      <c r="J255" s="1"/>
      <c r="K255" s="1"/>
      <c r="L255" s="1"/>
      <c r="M255" s="183"/>
      <c r="N255" s="1"/>
      <c r="O255" s="183"/>
      <c r="P255" s="1"/>
      <c r="Q255" s="19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35">
      <c r="A256" s="1"/>
      <c r="B256" s="19"/>
      <c r="C256" s="1"/>
      <c r="D256" s="19"/>
      <c r="E256" s="1"/>
      <c r="F256" s="1"/>
      <c r="G256" s="183"/>
      <c r="H256" s="1"/>
      <c r="I256" s="1"/>
      <c r="J256" s="1"/>
      <c r="K256" s="1"/>
      <c r="L256" s="1"/>
      <c r="M256" s="183"/>
      <c r="N256" s="1"/>
      <c r="O256" s="183"/>
      <c r="P256" s="1"/>
      <c r="Q256" s="19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35">
      <c r="A257" s="1"/>
      <c r="B257" s="19"/>
      <c r="C257" s="1"/>
      <c r="D257" s="19"/>
      <c r="E257" s="1"/>
      <c r="F257" s="1"/>
      <c r="G257" s="183"/>
      <c r="H257" s="1"/>
      <c r="I257" s="1"/>
      <c r="J257" s="1"/>
      <c r="K257" s="1"/>
      <c r="L257" s="1"/>
      <c r="M257" s="183"/>
      <c r="N257" s="1"/>
      <c r="O257" s="183"/>
      <c r="P257" s="1"/>
      <c r="Q257" s="19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35">
      <c r="A258" s="1"/>
      <c r="B258" s="19"/>
      <c r="C258" s="1"/>
      <c r="D258" s="19"/>
      <c r="E258" s="1"/>
      <c r="F258" s="1"/>
      <c r="G258" s="183"/>
      <c r="H258" s="1"/>
      <c r="I258" s="1"/>
      <c r="J258" s="1"/>
      <c r="K258" s="1"/>
      <c r="L258" s="1"/>
      <c r="M258" s="183"/>
      <c r="N258" s="1"/>
      <c r="O258" s="183"/>
      <c r="P258" s="1"/>
      <c r="Q258" s="19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35">
      <c r="A259" s="1"/>
      <c r="B259" s="19"/>
      <c r="C259" s="1"/>
      <c r="D259" s="19"/>
      <c r="E259" s="1"/>
      <c r="F259" s="1"/>
      <c r="G259" s="183"/>
      <c r="H259" s="1"/>
      <c r="I259" s="1"/>
      <c r="J259" s="1"/>
      <c r="K259" s="1"/>
      <c r="L259" s="1"/>
      <c r="M259" s="183"/>
      <c r="N259" s="1"/>
      <c r="O259" s="183"/>
      <c r="P259" s="1"/>
      <c r="Q259" s="19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35">
      <c r="A260" s="1"/>
      <c r="B260" s="19"/>
      <c r="C260" s="1"/>
      <c r="D260" s="19"/>
      <c r="E260" s="1"/>
      <c r="F260" s="1"/>
      <c r="G260" s="183"/>
      <c r="H260" s="1"/>
      <c r="I260" s="1"/>
      <c r="J260" s="1"/>
      <c r="K260" s="1"/>
      <c r="L260" s="1"/>
      <c r="M260" s="183"/>
      <c r="N260" s="1"/>
      <c r="O260" s="183"/>
      <c r="P260" s="1"/>
      <c r="Q260" s="19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35">
      <c r="A261" s="1"/>
      <c r="B261" s="19"/>
      <c r="C261" s="1"/>
      <c r="D261" s="19"/>
      <c r="E261" s="1"/>
      <c r="F261" s="1"/>
      <c r="G261" s="183"/>
      <c r="H261" s="1"/>
      <c r="I261" s="1"/>
      <c r="J261" s="1"/>
      <c r="K261" s="1"/>
      <c r="L261" s="1"/>
      <c r="M261" s="183"/>
      <c r="N261" s="1"/>
      <c r="O261" s="183"/>
      <c r="P261" s="1"/>
      <c r="Q261" s="19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35">
      <c r="A262" s="1"/>
      <c r="B262" s="19"/>
      <c r="C262" s="1"/>
      <c r="D262" s="19"/>
      <c r="E262" s="1"/>
      <c r="F262" s="1"/>
      <c r="G262" s="183"/>
      <c r="H262" s="1"/>
      <c r="I262" s="1"/>
      <c r="J262" s="1"/>
      <c r="K262" s="1"/>
      <c r="L262" s="1"/>
      <c r="M262" s="183"/>
      <c r="N262" s="1"/>
      <c r="O262" s="183"/>
      <c r="P262" s="1"/>
      <c r="Q262" s="19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35">
      <c r="A263" s="1"/>
      <c r="B263" s="19"/>
      <c r="C263" s="1"/>
      <c r="D263" s="19"/>
      <c r="E263" s="1"/>
      <c r="F263" s="1"/>
      <c r="G263" s="183"/>
      <c r="H263" s="1"/>
      <c r="I263" s="1"/>
      <c r="J263" s="1"/>
      <c r="K263" s="1"/>
      <c r="L263" s="1"/>
      <c r="M263" s="183"/>
      <c r="N263" s="1"/>
      <c r="O263" s="183"/>
      <c r="P263" s="1"/>
      <c r="Q263" s="19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35">
      <c r="A264" s="1"/>
      <c r="B264" s="19"/>
      <c r="C264" s="1"/>
      <c r="D264" s="19"/>
      <c r="E264" s="1"/>
      <c r="F264" s="1"/>
      <c r="G264" s="183"/>
      <c r="H264" s="1"/>
      <c r="I264" s="1"/>
      <c r="J264" s="1"/>
      <c r="K264" s="1"/>
      <c r="L264" s="1"/>
      <c r="M264" s="183"/>
      <c r="N264" s="1"/>
      <c r="O264" s="183"/>
      <c r="P264" s="1"/>
      <c r="Q264" s="19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35">
      <c r="A265" s="1"/>
      <c r="B265" s="19"/>
      <c r="C265" s="1"/>
      <c r="D265" s="19"/>
      <c r="E265" s="1"/>
      <c r="F265" s="1"/>
      <c r="G265" s="183"/>
      <c r="H265" s="1"/>
      <c r="I265" s="1"/>
      <c r="J265" s="1"/>
      <c r="K265" s="1"/>
      <c r="L265" s="1"/>
      <c r="M265" s="183"/>
      <c r="N265" s="1"/>
      <c r="O265" s="183"/>
      <c r="P265" s="1"/>
      <c r="Q265" s="19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35">
      <c r="A266" s="1"/>
      <c r="B266" s="19"/>
      <c r="C266" s="1"/>
      <c r="D266" s="19"/>
      <c r="E266" s="1"/>
      <c r="F266" s="1"/>
      <c r="G266" s="183"/>
      <c r="H266" s="1"/>
      <c r="I266" s="1"/>
      <c r="J266" s="1"/>
      <c r="K266" s="1"/>
      <c r="L266" s="1"/>
      <c r="M266" s="183"/>
      <c r="N266" s="1"/>
      <c r="O266" s="183"/>
      <c r="P266" s="1"/>
      <c r="Q266" s="19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35">
      <c r="A267" s="1"/>
      <c r="B267" s="19"/>
      <c r="C267" s="1"/>
      <c r="D267" s="19"/>
      <c r="E267" s="1"/>
      <c r="F267" s="1"/>
      <c r="G267" s="183"/>
      <c r="H267" s="1"/>
      <c r="I267" s="1"/>
      <c r="J267" s="1"/>
      <c r="K267" s="1"/>
      <c r="L267" s="1"/>
      <c r="M267" s="183"/>
      <c r="N267" s="1"/>
      <c r="O267" s="183"/>
      <c r="P267" s="1"/>
      <c r="Q267" s="19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35">
      <c r="A268" s="1"/>
      <c r="B268" s="19"/>
      <c r="C268" s="1"/>
      <c r="D268" s="19"/>
      <c r="E268" s="1"/>
      <c r="F268" s="1"/>
      <c r="G268" s="183"/>
      <c r="H268" s="1"/>
      <c r="I268" s="1"/>
      <c r="J268" s="1"/>
      <c r="K268" s="1"/>
      <c r="L268" s="1"/>
      <c r="M268" s="183"/>
      <c r="N268" s="1"/>
      <c r="O268" s="183"/>
      <c r="P268" s="1"/>
      <c r="Q268" s="19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35">
      <c r="A269" s="1"/>
      <c r="B269" s="19"/>
      <c r="C269" s="1"/>
      <c r="D269" s="19"/>
      <c r="E269" s="1"/>
      <c r="F269" s="1"/>
      <c r="G269" s="183"/>
      <c r="H269" s="1"/>
      <c r="I269" s="1"/>
      <c r="J269" s="1"/>
      <c r="K269" s="1"/>
      <c r="L269" s="1"/>
      <c r="M269" s="183"/>
      <c r="N269" s="1"/>
      <c r="O269" s="183"/>
      <c r="P269" s="1"/>
      <c r="Q269" s="19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35">
      <c r="A270" s="1"/>
      <c r="B270" s="19"/>
      <c r="C270" s="1"/>
      <c r="D270" s="19"/>
      <c r="E270" s="1"/>
      <c r="F270" s="1"/>
      <c r="G270" s="183"/>
      <c r="H270" s="1"/>
      <c r="I270" s="1"/>
      <c r="J270" s="1"/>
      <c r="K270" s="1"/>
      <c r="L270" s="1"/>
      <c r="M270" s="183"/>
      <c r="N270" s="1"/>
      <c r="O270" s="183"/>
      <c r="P270" s="1"/>
      <c r="Q270" s="19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35">
      <c r="A271" s="1"/>
      <c r="B271" s="19"/>
      <c r="C271" s="1"/>
      <c r="D271" s="19"/>
      <c r="E271" s="1"/>
      <c r="F271" s="1"/>
      <c r="G271" s="183"/>
      <c r="H271" s="1"/>
      <c r="I271" s="1"/>
      <c r="J271" s="1"/>
      <c r="K271" s="1"/>
      <c r="L271" s="1"/>
      <c r="M271" s="183"/>
      <c r="N271" s="1"/>
      <c r="O271" s="183"/>
      <c r="P271" s="1"/>
      <c r="Q271" s="19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35">
      <c r="A272" s="1"/>
      <c r="B272" s="19"/>
      <c r="C272" s="1"/>
      <c r="D272" s="19"/>
      <c r="E272" s="1"/>
      <c r="F272" s="1"/>
      <c r="G272" s="183"/>
      <c r="H272" s="1"/>
      <c r="I272" s="1"/>
      <c r="J272" s="1"/>
      <c r="K272" s="1"/>
      <c r="L272" s="1"/>
      <c r="M272" s="183"/>
      <c r="N272" s="1"/>
      <c r="O272" s="183"/>
      <c r="P272" s="1"/>
      <c r="Q272" s="19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35">
      <c r="A273" s="1"/>
      <c r="B273" s="19"/>
      <c r="C273" s="1"/>
      <c r="D273" s="19"/>
      <c r="E273" s="1"/>
      <c r="F273" s="1"/>
      <c r="G273" s="183"/>
      <c r="H273" s="1"/>
      <c r="I273" s="1"/>
      <c r="J273" s="1"/>
      <c r="K273" s="1"/>
      <c r="L273" s="1"/>
      <c r="M273" s="183"/>
      <c r="N273" s="1"/>
      <c r="O273" s="183"/>
      <c r="P273" s="1"/>
      <c r="Q273" s="19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35">
      <c r="A274" s="1"/>
      <c r="B274" s="19"/>
      <c r="C274" s="1"/>
      <c r="D274" s="19"/>
      <c r="E274" s="1"/>
      <c r="F274" s="1"/>
      <c r="G274" s="183"/>
      <c r="H274" s="1"/>
      <c r="I274" s="1"/>
      <c r="J274" s="1"/>
      <c r="K274" s="1"/>
      <c r="L274" s="1"/>
      <c r="M274" s="183"/>
      <c r="N274" s="1"/>
      <c r="O274" s="183"/>
      <c r="P274" s="1"/>
      <c r="Q274" s="19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35">
      <c r="A275" s="1"/>
      <c r="B275" s="19"/>
      <c r="C275" s="1"/>
      <c r="D275" s="19"/>
      <c r="E275" s="1"/>
      <c r="F275" s="1"/>
      <c r="G275" s="183"/>
      <c r="H275" s="1"/>
      <c r="I275" s="1"/>
      <c r="J275" s="1"/>
      <c r="K275" s="1"/>
      <c r="L275" s="1"/>
      <c r="M275" s="183"/>
      <c r="N275" s="1"/>
      <c r="O275" s="183"/>
      <c r="P275" s="1"/>
      <c r="Q275" s="19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35">
      <c r="A276" s="1"/>
      <c r="B276" s="19"/>
      <c r="C276" s="1"/>
      <c r="D276" s="19"/>
      <c r="E276" s="1"/>
      <c r="F276" s="1"/>
      <c r="G276" s="183"/>
      <c r="H276" s="1"/>
      <c r="I276" s="1"/>
      <c r="J276" s="1"/>
      <c r="K276" s="1"/>
      <c r="L276" s="1"/>
      <c r="M276" s="183"/>
      <c r="N276" s="1"/>
      <c r="O276" s="183"/>
      <c r="P276" s="1"/>
      <c r="Q276" s="19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35">
      <c r="A277" s="1"/>
      <c r="B277" s="19"/>
      <c r="C277" s="1"/>
      <c r="D277" s="19"/>
      <c r="E277" s="1"/>
      <c r="F277" s="1"/>
      <c r="G277" s="183"/>
      <c r="H277" s="1"/>
      <c r="I277" s="1"/>
      <c r="J277" s="1"/>
      <c r="K277" s="1"/>
      <c r="L277" s="1"/>
      <c r="M277" s="183"/>
      <c r="N277" s="1"/>
      <c r="O277" s="183"/>
      <c r="P277" s="1"/>
      <c r="Q277" s="19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35">
      <c r="A278" s="1"/>
      <c r="B278" s="19"/>
      <c r="C278" s="1"/>
      <c r="D278" s="19"/>
      <c r="E278" s="1"/>
      <c r="F278" s="1"/>
      <c r="G278" s="183"/>
      <c r="H278" s="1"/>
      <c r="I278" s="1"/>
      <c r="J278" s="1"/>
      <c r="K278" s="1"/>
      <c r="L278" s="1"/>
      <c r="M278" s="183"/>
      <c r="N278" s="1"/>
      <c r="O278" s="183"/>
      <c r="P278" s="1"/>
      <c r="Q278" s="19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35">
      <c r="A279" s="1"/>
      <c r="B279" s="19"/>
      <c r="C279" s="1"/>
      <c r="D279" s="19"/>
      <c r="E279" s="1"/>
      <c r="F279" s="1"/>
      <c r="G279" s="183"/>
      <c r="H279" s="1"/>
      <c r="I279" s="1"/>
      <c r="J279" s="1"/>
      <c r="K279" s="1"/>
      <c r="L279" s="1"/>
      <c r="M279" s="183"/>
      <c r="N279" s="1"/>
      <c r="O279" s="183"/>
      <c r="P279" s="1"/>
      <c r="Q279" s="19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35">
      <c r="A280" s="1"/>
      <c r="B280" s="19"/>
      <c r="C280" s="1"/>
      <c r="D280" s="19"/>
      <c r="E280" s="1"/>
      <c r="F280" s="1"/>
      <c r="G280" s="183"/>
      <c r="H280" s="1"/>
      <c r="I280" s="1"/>
      <c r="J280" s="1"/>
      <c r="K280" s="1"/>
      <c r="L280" s="1"/>
      <c r="M280" s="183"/>
      <c r="N280" s="1"/>
      <c r="O280" s="183"/>
      <c r="P280" s="1"/>
      <c r="Q280" s="19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35">
      <c r="A281" s="1"/>
      <c r="B281" s="19"/>
      <c r="C281" s="1"/>
      <c r="D281" s="19"/>
      <c r="E281" s="1"/>
      <c r="F281" s="1"/>
      <c r="G281" s="183"/>
      <c r="H281" s="1"/>
      <c r="I281" s="1"/>
      <c r="J281" s="1"/>
      <c r="K281" s="1"/>
      <c r="L281" s="1"/>
      <c r="M281" s="183"/>
      <c r="N281" s="1"/>
      <c r="O281" s="183"/>
      <c r="P281" s="1"/>
      <c r="Q281" s="19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35">
      <c r="A282" s="1"/>
      <c r="B282" s="19"/>
      <c r="C282" s="1"/>
      <c r="D282" s="19"/>
      <c r="E282" s="1"/>
      <c r="F282" s="1"/>
      <c r="G282" s="183"/>
      <c r="H282" s="1"/>
      <c r="I282" s="1"/>
      <c r="J282" s="1"/>
      <c r="K282" s="1"/>
      <c r="L282" s="1"/>
      <c r="M282" s="183"/>
      <c r="N282" s="1"/>
      <c r="O282" s="183"/>
      <c r="P282" s="1"/>
      <c r="Q282" s="19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35">
      <c r="A283" s="1"/>
      <c r="B283" s="19"/>
      <c r="C283" s="1"/>
      <c r="D283" s="19"/>
      <c r="E283" s="1"/>
      <c r="F283" s="1"/>
      <c r="G283" s="183"/>
      <c r="H283" s="1"/>
      <c r="I283" s="1"/>
      <c r="J283" s="1"/>
      <c r="K283" s="1"/>
      <c r="L283" s="1"/>
      <c r="M283" s="183"/>
      <c r="N283" s="1"/>
      <c r="O283" s="183"/>
      <c r="P283" s="1"/>
      <c r="Q283" s="19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35">
      <c r="A284" s="1"/>
      <c r="B284" s="19"/>
      <c r="C284" s="1"/>
      <c r="D284" s="19"/>
      <c r="E284" s="1"/>
      <c r="F284" s="1"/>
      <c r="G284" s="183"/>
      <c r="H284" s="1"/>
      <c r="I284" s="1"/>
      <c r="J284" s="1"/>
      <c r="K284" s="1"/>
      <c r="L284" s="1"/>
      <c r="M284" s="183"/>
      <c r="N284" s="1"/>
      <c r="O284" s="183"/>
      <c r="P284" s="1"/>
      <c r="Q284" s="19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35">
      <c r="A285" s="1"/>
      <c r="B285" s="19"/>
      <c r="C285" s="1"/>
      <c r="D285" s="19"/>
      <c r="E285" s="1"/>
      <c r="F285" s="1"/>
      <c r="G285" s="183"/>
      <c r="H285" s="1"/>
      <c r="I285" s="1"/>
      <c r="J285" s="1"/>
      <c r="K285" s="1"/>
      <c r="L285" s="1"/>
      <c r="M285" s="183"/>
      <c r="N285" s="1"/>
      <c r="O285" s="183"/>
      <c r="P285" s="1"/>
      <c r="Q285" s="19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35">
      <c r="A286" s="1"/>
      <c r="B286" s="19"/>
      <c r="C286" s="1"/>
      <c r="D286" s="19"/>
      <c r="E286" s="1"/>
      <c r="F286" s="1"/>
      <c r="G286" s="183"/>
      <c r="H286" s="1"/>
      <c r="I286" s="1"/>
      <c r="J286" s="1"/>
      <c r="K286" s="1"/>
      <c r="L286" s="1"/>
      <c r="M286" s="183"/>
      <c r="N286" s="1"/>
      <c r="O286" s="183"/>
      <c r="P286" s="1"/>
      <c r="Q286" s="19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35">
      <c r="A287" s="1"/>
      <c r="B287" s="19"/>
      <c r="C287" s="1"/>
      <c r="D287" s="19"/>
      <c r="E287" s="1"/>
      <c r="F287" s="1"/>
      <c r="G287" s="183"/>
      <c r="H287" s="1"/>
      <c r="I287" s="1"/>
      <c r="J287" s="1"/>
      <c r="K287" s="1"/>
      <c r="L287" s="1"/>
      <c r="M287" s="183"/>
      <c r="N287" s="1"/>
      <c r="O287" s="183"/>
      <c r="P287" s="1"/>
      <c r="Q287" s="19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35">
      <c r="A288" s="1"/>
      <c r="B288" s="19"/>
      <c r="C288" s="1"/>
      <c r="D288" s="19"/>
      <c r="E288" s="1"/>
      <c r="F288" s="1"/>
      <c r="G288" s="183"/>
      <c r="H288" s="1"/>
      <c r="I288" s="1"/>
      <c r="J288" s="1"/>
      <c r="K288" s="1"/>
      <c r="L288" s="1"/>
      <c r="M288" s="183"/>
      <c r="N288" s="1"/>
      <c r="O288" s="183"/>
      <c r="P288" s="1"/>
      <c r="Q288" s="19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35">
      <c r="A289" s="1"/>
      <c r="B289" s="19"/>
      <c r="C289" s="1"/>
      <c r="D289" s="19"/>
      <c r="E289" s="1"/>
      <c r="F289" s="1"/>
      <c r="G289" s="183"/>
      <c r="H289" s="1"/>
      <c r="I289" s="1"/>
      <c r="J289" s="1"/>
      <c r="K289" s="1"/>
      <c r="L289" s="1"/>
      <c r="M289" s="183"/>
      <c r="N289" s="1"/>
      <c r="O289" s="183"/>
      <c r="P289" s="1"/>
      <c r="Q289" s="19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35">
      <c r="A290" s="1"/>
      <c r="B290" s="19"/>
      <c r="C290" s="1"/>
      <c r="D290" s="19"/>
      <c r="E290" s="1"/>
      <c r="F290" s="1"/>
      <c r="G290" s="183"/>
      <c r="H290" s="1"/>
      <c r="I290" s="1"/>
      <c r="J290" s="1"/>
      <c r="K290" s="1"/>
      <c r="L290" s="1"/>
      <c r="M290" s="183"/>
      <c r="N290" s="1"/>
      <c r="O290" s="183"/>
      <c r="P290" s="1"/>
      <c r="Q290" s="19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35">
      <c r="A291" s="1"/>
      <c r="B291" s="19"/>
      <c r="C291" s="1"/>
      <c r="D291" s="19"/>
      <c r="E291" s="1"/>
      <c r="F291" s="1"/>
      <c r="G291" s="183"/>
      <c r="H291" s="1"/>
      <c r="I291" s="1"/>
      <c r="J291" s="1"/>
      <c r="K291" s="1"/>
      <c r="L291" s="1"/>
      <c r="M291" s="183"/>
      <c r="N291" s="1"/>
      <c r="O291" s="183"/>
      <c r="P291" s="1"/>
      <c r="Q291" s="19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35">
      <c r="A292" s="1"/>
      <c r="B292" s="19"/>
      <c r="C292" s="1"/>
      <c r="D292" s="19"/>
      <c r="E292" s="1"/>
      <c r="F292" s="1"/>
      <c r="G292" s="183"/>
      <c r="H292" s="1"/>
      <c r="I292" s="1"/>
      <c r="J292" s="1"/>
      <c r="K292" s="1"/>
      <c r="L292" s="1"/>
      <c r="M292" s="183"/>
      <c r="N292" s="1"/>
      <c r="O292" s="183"/>
      <c r="P292" s="1"/>
      <c r="Q292" s="19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35">
      <c r="A293" s="1"/>
      <c r="B293" s="19"/>
      <c r="C293" s="1"/>
      <c r="D293" s="19"/>
      <c r="E293" s="1"/>
      <c r="F293" s="1"/>
      <c r="G293" s="183"/>
      <c r="H293" s="1"/>
      <c r="I293" s="1"/>
      <c r="J293" s="1"/>
      <c r="K293" s="1"/>
      <c r="L293" s="1"/>
      <c r="M293" s="183"/>
      <c r="N293" s="1"/>
      <c r="O293" s="183"/>
      <c r="P293" s="1"/>
      <c r="Q293" s="19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35">
      <c r="A294" s="1"/>
      <c r="B294" s="19"/>
      <c r="C294" s="1"/>
      <c r="D294" s="19"/>
      <c r="E294" s="1"/>
      <c r="F294" s="1"/>
      <c r="G294" s="183"/>
      <c r="H294" s="1"/>
      <c r="I294" s="1"/>
      <c r="J294" s="1"/>
      <c r="K294" s="1"/>
      <c r="L294" s="1"/>
      <c r="M294" s="183"/>
      <c r="N294" s="1"/>
      <c r="O294" s="183"/>
      <c r="P294" s="1"/>
      <c r="Q294" s="19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35">
      <c r="A295" s="1"/>
      <c r="B295" s="19"/>
      <c r="C295" s="1"/>
      <c r="D295" s="19"/>
      <c r="E295" s="1"/>
      <c r="F295" s="1"/>
      <c r="G295" s="183"/>
      <c r="H295" s="1"/>
      <c r="I295" s="1"/>
      <c r="J295" s="1"/>
      <c r="K295" s="1"/>
      <c r="L295" s="1"/>
      <c r="M295" s="183"/>
      <c r="N295" s="1"/>
      <c r="O295" s="183"/>
      <c r="P295" s="1"/>
      <c r="Q295" s="19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35">
      <c r="A296" s="1"/>
      <c r="B296" s="19"/>
      <c r="C296" s="1"/>
      <c r="D296" s="19"/>
      <c r="E296" s="1"/>
      <c r="F296" s="1"/>
      <c r="G296" s="183"/>
      <c r="H296" s="1"/>
      <c r="I296" s="1"/>
      <c r="J296" s="1"/>
      <c r="K296" s="1"/>
      <c r="L296" s="1"/>
      <c r="M296" s="183"/>
      <c r="N296" s="1"/>
      <c r="O296" s="183"/>
      <c r="P296" s="1"/>
      <c r="Q296" s="19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35">
      <c r="A297" s="1"/>
      <c r="B297" s="19"/>
      <c r="C297" s="1"/>
      <c r="D297" s="19"/>
      <c r="E297" s="1"/>
      <c r="F297" s="1"/>
      <c r="G297" s="183"/>
      <c r="H297" s="1"/>
      <c r="I297" s="1"/>
      <c r="J297" s="1"/>
      <c r="K297" s="1"/>
      <c r="L297" s="1"/>
      <c r="M297" s="183"/>
      <c r="N297" s="1"/>
      <c r="O297" s="183"/>
      <c r="P297" s="1"/>
      <c r="Q297" s="19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35">
      <c r="A298" s="1"/>
      <c r="B298" s="19"/>
      <c r="C298" s="1"/>
      <c r="D298" s="19"/>
      <c r="E298" s="1"/>
      <c r="F298" s="1"/>
      <c r="G298" s="183"/>
      <c r="H298" s="1"/>
      <c r="I298" s="1"/>
      <c r="J298" s="1"/>
      <c r="K298" s="1"/>
      <c r="L298" s="1"/>
      <c r="M298" s="183"/>
      <c r="N298" s="1"/>
      <c r="O298" s="183"/>
      <c r="P298" s="1"/>
      <c r="Q298" s="19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35">
      <c r="A299" s="1"/>
      <c r="B299" s="19"/>
      <c r="C299" s="1"/>
      <c r="D299" s="19"/>
      <c r="E299" s="1"/>
      <c r="F299" s="1"/>
      <c r="G299" s="183"/>
      <c r="H299" s="1"/>
      <c r="I299" s="1"/>
      <c r="J299" s="1"/>
      <c r="K299" s="1"/>
      <c r="L299" s="1"/>
      <c r="M299" s="183"/>
      <c r="N299" s="1"/>
      <c r="O299" s="183"/>
      <c r="P299" s="1"/>
      <c r="Q299" s="19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35">
      <c r="A300" s="1"/>
      <c r="B300" s="19"/>
      <c r="C300" s="1"/>
      <c r="D300" s="19"/>
      <c r="E300" s="1"/>
      <c r="F300" s="1"/>
      <c r="G300" s="183"/>
      <c r="H300" s="1"/>
      <c r="I300" s="1"/>
      <c r="J300" s="1"/>
      <c r="K300" s="1"/>
      <c r="L300" s="1"/>
      <c r="M300" s="183"/>
      <c r="N300" s="1"/>
      <c r="O300" s="183"/>
      <c r="P300" s="1"/>
      <c r="Q300" s="19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35">
      <c r="A301" s="1"/>
      <c r="B301" s="19"/>
      <c r="C301" s="1"/>
      <c r="D301" s="19"/>
      <c r="E301" s="1"/>
      <c r="F301" s="1"/>
      <c r="G301" s="183"/>
      <c r="H301" s="1"/>
      <c r="I301" s="1"/>
      <c r="J301" s="1"/>
      <c r="K301" s="1"/>
      <c r="L301" s="1"/>
      <c r="M301" s="183"/>
      <c r="N301" s="1"/>
      <c r="O301" s="183"/>
      <c r="P301" s="1"/>
      <c r="Q301" s="19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35">
      <c r="A302" s="1"/>
      <c r="B302" s="19"/>
      <c r="C302" s="1"/>
      <c r="D302" s="19"/>
      <c r="E302" s="1"/>
      <c r="F302" s="1"/>
      <c r="G302" s="183"/>
      <c r="H302" s="1"/>
      <c r="I302" s="1"/>
      <c r="J302" s="1"/>
      <c r="K302" s="1"/>
      <c r="L302" s="1"/>
      <c r="M302" s="183"/>
      <c r="N302" s="1"/>
      <c r="O302" s="183"/>
      <c r="P302" s="1"/>
      <c r="Q302" s="19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35">
      <c r="A303" s="1"/>
      <c r="B303" s="19"/>
      <c r="C303" s="1"/>
      <c r="D303" s="19"/>
      <c r="E303" s="1"/>
      <c r="F303" s="1"/>
      <c r="G303" s="183"/>
      <c r="H303" s="1"/>
      <c r="I303" s="1"/>
      <c r="J303" s="1"/>
      <c r="K303" s="1"/>
      <c r="L303" s="1"/>
      <c r="M303" s="183"/>
      <c r="N303" s="1"/>
      <c r="O303" s="183"/>
      <c r="P303" s="1"/>
      <c r="Q303" s="19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35">
      <c r="A304" s="1"/>
      <c r="B304" s="19"/>
      <c r="C304" s="1"/>
      <c r="D304" s="19"/>
      <c r="E304" s="1"/>
      <c r="F304" s="1"/>
      <c r="G304" s="183"/>
      <c r="H304" s="1"/>
      <c r="I304" s="1"/>
      <c r="J304" s="1"/>
      <c r="K304" s="1"/>
      <c r="L304" s="1"/>
      <c r="M304" s="183"/>
      <c r="N304" s="1"/>
      <c r="O304" s="183"/>
      <c r="P304" s="1"/>
      <c r="Q304" s="19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35">
      <c r="A305" s="1"/>
      <c r="B305" s="19"/>
      <c r="C305" s="1"/>
      <c r="D305" s="19"/>
      <c r="E305" s="1"/>
      <c r="F305" s="1"/>
      <c r="G305" s="183"/>
      <c r="H305" s="1"/>
      <c r="I305" s="1"/>
      <c r="J305" s="1"/>
      <c r="K305" s="1"/>
      <c r="L305" s="1"/>
      <c r="M305" s="183"/>
      <c r="N305" s="1"/>
      <c r="O305" s="183"/>
      <c r="P305" s="1"/>
      <c r="Q305" s="19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35">
      <c r="A306" s="1"/>
      <c r="B306" s="19"/>
      <c r="C306" s="1"/>
      <c r="D306" s="19"/>
      <c r="E306" s="1"/>
      <c r="F306" s="1"/>
      <c r="G306" s="183"/>
      <c r="H306" s="1"/>
      <c r="I306" s="1"/>
      <c r="J306" s="1"/>
      <c r="K306" s="1"/>
      <c r="L306" s="1"/>
      <c r="M306" s="183"/>
      <c r="N306" s="1"/>
      <c r="O306" s="183"/>
      <c r="P306" s="1"/>
      <c r="Q306" s="19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35">
      <c r="A307" s="1"/>
      <c r="B307" s="19"/>
      <c r="C307" s="1"/>
      <c r="D307" s="19"/>
      <c r="E307" s="1"/>
      <c r="F307" s="1"/>
      <c r="G307" s="183"/>
      <c r="H307" s="1"/>
      <c r="I307" s="1"/>
      <c r="J307" s="1"/>
      <c r="K307" s="1"/>
      <c r="L307" s="1"/>
      <c r="M307" s="183"/>
      <c r="N307" s="1"/>
      <c r="O307" s="183"/>
      <c r="P307" s="1"/>
      <c r="Q307" s="19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35">
      <c r="A308" s="1"/>
      <c r="B308" s="19"/>
      <c r="C308" s="1"/>
      <c r="D308" s="19"/>
      <c r="E308" s="1"/>
      <c r="F308" s="1"/>
      <c r="G308" s="183"/>
      <c r="H308" s="1"/>
      <c r="I308" s="1"/>
      <c r="J308" s="1"/>
      <c r="K308" s="1"/>
      <c r="L308" s="1"/>
      <c r="M308" s="183"/>
      <c r="N308" s="1"/>
      <c r="O308" s="183"/>
      <c r="P308" s="1"/>
      <c r="Q308" s="19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35">
      <c r="A309" s="1"/>
      <c r="B309" s="19"/>
      <c r="C309" s="1"/>
      <c r="D309" s="19"/>
      <c r="E309" s="1"/>
      <c r="F309" s="1"/>
      <c r="G309" s="183"/>
      <c r="H309" s="1"/>
      <c r="I309" s="1"/>
      <c r="J309" s="1"/>
      <c r="K309" s="1"/>
      <c r="L309" s="1"/>
      <c r="M309" s="183"/>
      <c r="N309" s="1"/>
      <c r="O309" s="183"/>
      <c r="P309" s="1"/>
      <c r="Q309" s="19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35">
      <c r="A310" s="1"/>
      <c r="B310" s="19"/>
      <c r="C310" s="1"/>
      <c r="D310" s="19"/>
      <c r="E310" s="1"/>
      <c r="F310" s="1"/>
      <c r="G310" s="183"/>
      <c r="H310" s="1"/>
      <c r="I310" s="1"/>
      <c r="J310" s="1"/>
      <c r="K310" s="1"/>
      <c r="L310" s="1"/>
      <c r="M310" s="183"/>
      <c r="N310" s="1"/>
      <c r="O310" s="183"/>
      <c r="P310" s="1"/>
      <c r="Q310" s="19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35">
      <c r="A311" s="1"/>
      <c r="B311" s="19"/>
      <c r="C311" s="1"/>
      <c r="D311" s="19"/>
      <c r="E311" s="1"/>
      <c r="F311" s="1"/>
      <c r="G311" s="183"/>
      <c r="H311" s="1"/>
      <c r="I311" s="1"/>
      <c r="J311" s="1"/>
      <c r="K311" s="1"/>
      <c r="L311" s="1"/>
      <c r="M311" s="183"/>
      <c r="N311" s="1"/>
      <c r="O311" s="183"/>
      <c r="P311" s="1"/>
      <c r="Q311" s="19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35">
      <c r="A312" s="1"/>
      <c r="B312" s="19"/>
      <c r="C312" s="1"/>
      <c r="D312" s="19"/>
      <c r="E312" s="1"/>
      <c r="F312" s="1"/>
      <c r="G312" s="183"/>
      <c r="H312" s="1"/>
      <c r="I312" s="1"/>
      <c r="J312" s="1"/>
      <c r="K312" s="1"/>
      <c r="L312" s="1"/>
      <c r="M312" s="183"/>
      <c r="N312" s="1"/>
      <c r="O312" s="183"/>
      <c r="P312" s="1"/>
      <c r="Q312" s="19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35">
      <c r="A313" s="1"/>
      <c r="B313" s="19"/>
      <c r="C313" s="1"/>
      <c r="D313" s="19"/>
      <c r="E313" s="1"/>
      <c r="F313" s="1"/>
      <c r="G313" s="183"/>
      <c r="H313" s="1"/>
      <c r="I313" s="1"/>
      <c r="J313" s="1"/>
      <c r="K313" s="1"/>
      <c r="L313" s="1"/>
      <c r="M313" s="183"/>
      <c r="N313" s="1"/>
      <c r="O313" s="183"/>
      <c r="P313" s="1"/>
      <c r="Q313" s="19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35">
      <c r="A314" s="1"/>
      <c r="B314" s="19"/>
      <c r="C314" s="1"/>
      <c r="D314" s="19"/>
      <c r="E314" s="1"/>
      <c r="F314" s="1"/>
      <c r="G314" s="183"/>
      <c r="H314" s="1"/>
      <c r="I314" s="1"/>
      <c r="J314" s="1"/>
      <c r="K314" s="1"/>
      <c r="L314" s="1"/>
      <c r="M314" s="183"/>
      <c r="N314" s="1"/>
      <c r="O314" s="183"/>
      <c r="P314" s="1"/>
      <c r="Q314" s="19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35">
      <c r="A315" s="1"/>
      <c r="B315" s="19"/>
      <c r="C315" s="1"/>
      <c r="D315" s="19"/>
      <c r="E315" s="1"/>
      <c r="F315" s="1"/>
      <c r="G315" s="183"/>
      <c r="H315" s="1"/>
      <c r="I315" s="1"/>
      <c r="J315" s="1"/>
      <c r="K315" s="1"/>
      <c r="L315" s="1"/>
      <c r="M315" s="183"/>
      <c r="N315" s="1"/>
      <c r="O315" s="183"/>
      <c r="P315" s="1"/>
      <c r="Q315" s="19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35">
      <c r="A316" s="1"/>
      <c r="B316" s="19"/>
      <c r="C316" s="1"/>
      <c r="D316" s="19"/>
      <c r="E316" s="1"/>
      <c r="F316" s="1"/>
      <c r="G316" s="183"/>
      <c r="H316" s="1"/>
      <c r="I316" s="1"/>
      <c r="J316" s="1"/>
      <c r="K316" s="1"/>
      <c r="L316" s="1"/>
      <c r="M316" s="183"/>
      <c r="N316" s="1"/>
      <c r="O316" s="183"/>
      <c r="P316" s="1"/>
      <c r="Q316" s="19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35">
      <c r="A317" s="1"/>
      <c r="B317" s="19"/>
      <c r="C317" s="1"/>
      <c r="D317" s="19"/>
      <c r="E317" s="1"/>
      <c r="F317" s="1"/>
      <c r="G317" s="183"/>
      <c r="H317" s="1"/>
      <c r="I317" s="1"/>
      <c r="J317" s="1"/>
      <c r="K317" s="1"/>
      <c r="L317" s="1"/>
      <c r="M317" s="183"/>
      <c r="N317" s="1"/>
      <c r="O317" s="183"/>
      <c r="P317" s="1"/>
      <c r="Q317" s="19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35">
      <c r="A318" s="1"/>
      <c r="B318" s="19"/>
      <c r="C318" s="1"/>
      <c r="D318" s="19"/>
      <c r="E318" s="1"/>
      <c r="F318" s="1"/>
      <c r="G318" s="183"/>
      <c r="H318" s="1"/>
      <c r="I318" s="1"/>
      <c r="J318" s="1"/>
      <c r="K318" s="1"/>
      <c r="L318" s="1"/>
      <c r="M318" s="183"/>
      <c r="N318" s="1"/>
      <c r="O318" s="183"/>
      <c r="P318" s="1"/>
      <c r="Q318" s="19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35">
      <c r="A319" s="1"/>
      <c r="B319" s="19"/>
      <c r="C319" s="1"/>
      <c r="D319" s="19"/>
      <c r="E319" s="1"/>
      <c r="F319" s="1"/>
      <c r="G319" s="183"/>
      <c r="H319" s="1"/>
      <c r="I319" s="1"/>
      <c r="J319" s="1"/>
      <c r="K319" s="1"/>
      <c r="L319" s="1"/>
      <c r="M319" s="183"/>
      <c r="N319" s="1"/>
      <c r="O319" s="183"/>
      <c r="P319" s="1"/>
      <c r="Q319" s="19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35">
      <c r="A320" s="1"/>
      <c r="B320" s="19"/>
      <c r="C320" s="1"/>
      <c r="D320" s="19"/>
      <c r="E320" s="1"/>
      <c r="F320" s="1"/>
      <c r="G320" s="183"/>
      <c r="H320" s="1"/>
      <c r="I320" s="1"/>
      <c r="J320" s="1"/>
      <c r="K320" s="1"/>
      <c r="L320" s="1"/>
      <c r="M320" s="183"/>
      <c r="N320" s="1"/>
      <c r="O320" s="183"/>
      <c r="P320" s="1"/>
      <c r="Q320" s="19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35">
      <c r="A321" s="1"/>
      <c r="B321" s="19"/>
      <c r="C321" s="1"/>
      <c r="D321" s="19"/>
      <c r="E321" s="1"/>
      <c r="F321" s="1"/>
      <c r="G321" s="183"/>
      <c r="H321" s="1"/>
      <c r="I321" s="1"/>
      <c r="J321" s="1"/>
      <c r="K321" s="1"/>
      <c r="L321" s="1"/>
      <c r="M321" s="183"/>
      <c r="N321" s="1"/>
      <c r="O321" s="183"/>
      <c r="P321" s="1"/>
      <c r="Q321" s="19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35">
      <c r="A322" s="1"/>
      <c r="B322" s="19"/>
      <c r="C322" s="1"/>
      <c r="D322" s="19"/>
      <c r="E322" s="1"/>
      <c r="F322" s="1"/>
      <c r="G322" s="183"/>
      <c r="H322" s="1"/>
      <c r="I322" s="1"/>
      <c r="J322" s="1"/>
      <c r="K322" s="1"/>
      <c r="L322" s="1"/>
      <c r="M322" s="183"/>
      <c r="N322" s="1"/>
      <c r="O322" s="183"/>
      <c r="P322" s="1"/>
      <c r="Q322" s="19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35">
      <c r="A323" s="1"/>
      <c r="B323" s="19"/>
      <c r="C323" s="1"/>
      <c r="D323" s="19"/>
      <c r="E323" s="1"/>
      <c r="F323" s="1"/>
      <c r="G323" s="183"/>
      <c r="H323" s="1"/>
      <c r="I323" s="1"/>
      <c r="J323" s="1"/>
      <c r="K323" s="1"/>
      <c r="L323" s="1"/>
      <c r="M323" s="183"/>
      <c r="N323" s="1"/>
      <c r="O323" s="183"/>
      <c r="P323" s="1"/>
      <c r="Q323" s="19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35">
      <c r="A324" s="1"/>
      <c r="B324" s="19"/>
      <c r="C324" s="1"/>
      <c r="D324" s="19"/>
      <c r="E324" s="1"/>
      <c r="F324" s="1"/>
      <c r="G324" s="183"/>
      <c r="H324" s="1"/>
      <c r="I324" s="1"/>
      <c r="J324" s="1"/>
      <c r="K324" s="1"/>
      <c r="L324" s="1"/>
      <c r="M324" s="183"/>
      <c r="N324" s="1"/>
      <c r="O324" s="183"/>
      <c r="P324" s="1"/>
      <c r="Q324" s="19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35">
      <c r="A325" s="1"/>
      <c r="B325" s="19"/>
      <c r="C325" s="1"/>
      <c r="D325" s="19"/>
      <c r="E325" s="1"/>
      <c r="F325" s="1"/>
      <c r="G325" s="183"/>
      <c r="H325" s="1"/>
      <c r="I325" s="1"/>
      <c r="J325" s="1"/>
      <c r="K325" s="1"/>
      <c r="L325" s="1"/>
      <c r="M325" s="183"/>
      <c r="N325" s="1"/>
      <c r="O325" s="183"/>
      <c r="P325" s="1"/>
      <c r="Q325" s="19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35">
      <c r="A326" s="1"/>
      <c r="B326" s="19"/>
      <c r="C326" s="1"/>
      <c r="D326" s="19"/>
      <c r="E326" s="1"/>
      <c r="F326" s="1"/>
      <c r="G326" s="183"/>
      <c r="H326" s="1"/>
      <c r="I326" s="1"/>
      <c r="J326" s="1"/>
      <c r="K326" s="1"/>
      <c r="L326" s="1"/>
      <c r="M326" s="183"/>
      <c r="N326" s="1"/>
      <c r="O326" s="183"/>
      <c r="P326" s="1"/>
      <c r="Q326" s="19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35">
      <c r="A327" s="1"/>
      <c r="B327" s="19"/>
      <c r="C327" s="1"/>
      <c r="D327" s="19"/>
      <c r="E327" s="1"/>
      <c r="F327" s="1"/>
      <c r="G327" s="183"/>
      <c r="H327" s="1"/>
      <c r="I327" s="1"/>
      <c r="J327" s="1"/>
      <c r="K327" s="1"/>
      <c r="L327" s="1"/>
      <c r="M327" s="183"/>
      <c r="N327" s="1"/>
      <c r="O327" s="183"/>
      <c r="P327" s="1"/>
      <c r="Q327" s="19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35">
      <c r="A328" s="1"/>
      <c r="B328" s="19"/>
      <c r="C328" s="1"/>
      <c r="D328" s="19"/>
      <c r="E328" s="1"/>
      <c r="F328" s="1"/>
      <c r="G328" s="183"/>
      <c r="H328" s="1"/>
      <c r="I328" s="1"/>
      <c r="J328" s="1"/>
      <c r="K328" s="1"/>
      <c r="L328" s="1"/>
      <c r="M328" s="183"/>
      <c r="N328" s="1"/>
      <c r="O328" s="183"/>
      <c r="P328" s="1"/>
      <c r="Q328" s="19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35">
      <c r="A329" s="1"/>
      <c r="B329" s="19"/>
      <c r="C329" s="1"/>
      <c r="D329" s="19"/>
      <c r="E329" s="1"/>
      <c r="F329" s="1"/>
      <c r="G329" s="183"/>
      <c r="H329" s="1"/>
      <c r="I329" s="1"/>
      <c r="J329" s="1"/>
      <c r="K329" s="1"/>
      <c r="L329" s="1"/>
      <c r="M329" s="183"/>
      <c r="N329" s="1"/>
      <c r="O329" s="183"/>
      <c r="P329" s="1"/>
      <c r="Q329" s="19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35">
      <c r="A330" s="1"/>
      <c r="B330" s="19"/>
      <c r="C330" s="1"/>
      <c r="D330" s="19"/>
      <c r="E330" s="1"/>
      <c r="F330" s="1"/>
      <c r="G330" s="183"/>
      <c r="H330" s="1"/>
      <c r="I330" s="1"/>
      <c r="J330" s="1"/>
      <c r="K330" s="1"/>
      <c r="L330" s="1"/>
      <c r="M330" s="183"/>
      <c r="N330" s="1"/>
      <c r="O330" s="183"/>
      <c r="P330" s="1"/>
      <c r="Q330" s="19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35">
      <c r="A331" s="1"/>
      <c r="B331" s="19"/>
      <c r="C331" s="1"/>
      <c r="D331" s="19"/>
      <c r="E331" s="1"/>
      <c r="F331" s="1"/>
      <c r="G331" s="183"/>
      <c r="H331" s="1"/>
      <c r="I331" s="1"/>
      <c r="J331" s="1"/>
      <c r="K331" s="1"/>
      <c r="L331" s="1"/>
      <c r="M331" s="183"/>
      <c r="N331" s="1"/>
      <c r="O331" s="183"/>
      <c r="P331" s="1"/>
      <c r="Q331" s="19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35">
      <c r="A332" s="1"/>
      <c r="B332" s="19"/>
      <c r="C332" s="1"/>
      <c r="D332" s="19"/>
      <c r="E332" s="1"/>
      <c r="F332" s="1"/>
      <c r="G332" s="183"/>
      <c r="H332" s="1"/>
      <c r="I332" s="1"/>
      <c r="J332" s="1"/>
      <c r="K332" s="1"/>
      <c r="L332" s="1"/>
      <c r="M332" s="183"/>
      <c r="N332" s="1"/>
      <c r="O332" s="183"/>
      <c r="P332" s="1"/>
      <c r="Q332" s="19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35">
      <c r="A333" s="1"/>
      <c r="B333" s="19"/>
      <c r="C333" s="1"/>
      <c r="D333" s="19"/>
      <c r="E333" s="1"/>
      <c r="F333" s="1"/>
      <c r="G333" s="183"/>
      <c r="H333" s="1"/>
      <c r="I333" s="1"/>
      <c r="J333" s="1"/>
      <c r="K333" s="1"/>
      <c r="L333" s="1"/>
      <c r="M333" s="183"/>
      <c r="N333" s="1"/>
      <c r="O333" s="183"/>
      <c r="P333" s="1"/>
      <c r="Q333" s="19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35">
      <c r="A334" s="1"/>
      <c r="B334" s="19"/>
      <c r="C334" s="1"/>
      <c r="D334" s="19"/>
      <c r="E334" s="1"/>
      <c r="F334" s="1"/>
      <c r="G334" s="183"/>
      <c r="H334" s="1"/>
      <c r="I334" s="1"/>
      <c r="J334" s="1"/>
      <c r="K334" s="1"/>
      <c r="L334" s="1"/>
      <c r="M334" s="183"/>
      <c r="N334" s="1"/>
      <c r="O334" s="183"/>
      <c r="P334" s="1"/>
      <c r="Q334" s="19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35">
      <c r="A335" s="1"/>
      <c r="B335" s="19"/>
      <c r="C335" s="1"/>
      <c r="D335" s="19"/>
      <c r="E335" s="1"/>
      <c r="F335" s="1"/>
      <c r="G335" s="183"/>
      <c r="H335" s="1"/>
      <c r="I335" s="1"/>
      <c r="J335" s="1"/>
      <c r="K335" s="1"/>
      <c r="L335" s="1"/>
      <c r="M335" s="183"/>
      <c r="N335" s="1"/>
      <c r="O335" s="183"/>
      <c r="P335" s="1"/>
      <c r="Q335" s="19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35">
      <c r="A336" s="1"/>
      <c r="B336" s="19"/>
      <c r="C336" s="1"/>
      <c r="D336" s="19"/>
      <c r="E336" s="1"/>
      <c r="F336" s="1"/>
      <c r="G336" s="183"/>
      <c r="H336" s="1"/>
      <c r="I336" s="1"/>
      <c r="J336" s="1"/>
      <c r="K336" s="1"/>
      <c r="L336" s="1"/>
      <c r="M336" s="183"/>
      <c r="N336" s="1"/>
      <c r="O336" s="183"/>
      <c r="P336" s="1"/>
      <c r="Q336" s="19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35">
      <c r="A337" s="1"/>
      <c r="B337" s="19"/>
      <c r="C337" s="1"/>
      <c r="D337" s="19"/>
      <c r="E337" s="1"/>
      <c r="F337" s="1"/>
      <c r="G337" s="183"/>
      <c r="H337" s="1"/>
      <c r="I337" s="1"/>
      <c r="J337" s="1"/>
      <c r="K337" s="1"/>
      <c r="L337" s="1"/>
      <c r="M337" s="183"/>
      <c r="N337" s="1"/>
      <c r="O337" s="183"/>
      <c r="P337" s="1"/>
      <c r="Q337" s="19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35">
      <c r="A338" s="1"/>
      <c r="B338" s="19"/>
      <c r="C338" s="1"/>
      <c r="D338" s="19"/>
      <c r="E338" s="1"/>
      <c r="F338" s="1"/>
      <c r="G338" s="183"/>
      <c r="H338" s="1"/>
      <c r="I338" s="1"/>
      <c r="J338" s="1"/>
      <c r="K338" s="1"/>
      <c r="L338" s="1"/>
      <c r="M338" s="183"/>
      <c r="N338" s="1"/>
      <c r="O338" s="183"/>
      <c r="P338" s="1"/>
      <c r="Q338" s="19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35">
      <c r="A339" s="1"/>
      <c r="B339" s="19"/>
      <c r="C339" s="1"/>
      <c r="D339" s="19"/>
      <c r="E339" s="1"/>
      <c r="F339" s="1"/>
      <c r="G339" s="183"/>
      <c r="H339" s="1"/>
      <c r="I339" s="1"/>
      <c r="J339" s="1"/>
      <c r="K339" s="1"/>
      <c r="L339" s="1"/>
      <c r="M339" s="183"/>
      <c r="N339" s="1"/>
      <c r="O339" s="183"/>
      <c r="P339" s="1"/>
      <c r="Q339" s="19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35">
      <c r="A340" s="1"/>
      <c r="B340" s="19"/>
      <c r="C340" s="1"/>
      <c r="D340" s="19"/>
      <c r="E340" s="1"/>
      <c r="F340" s="1"/>
      <c r="G340" s="183"/>
      <c r="H340" s="1"/>
      <c r="I340" s="1"/>
      <c r="J340" s="1"/>
      <c r="K340" s="1"/>
      <c r="L340" s="1"/>
      <c r="M340" s="183"/>
      <c r="N340" s="1"/>
      <c r="O340" s="183"/>
      <c r="P340" s="1"/>
      <c r="Q340" s="19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35">
      <c r="A341" s="1"/>
      <c r="B341" s="19"/>
      <c r="C341" s="1"/>
      <c r="D341" s="19"/>
      <c r="E341" s="1"/>
      <c r="F341" s="1"/>
      <c r="G341" s="183"/>
      <c r="H341" s="1"/>
      <c r="I341" s="1"/>
      <c r="J341" s="1"/>
      <c r="K341" s="1"/>
      <c r="L341" s="1"/>
      <c r="M341" s="183"/>
      <c r="N341" s="1"/>
      <c r="O341" s="183"/>
      <c r="P341" s="1"/>
      <c r="Q341" s="19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35">
      <c r="A342" s="1"/>
      <c r="B342" s="19"/>
      <c r="C342" s="1"/>
      <c r="D342" s="19"/>
      <c r="E342" s="1"/>
      <c r="F342" s="1"/>
      <c r="G342" s="183"/>
      <c r="H342" s="1"/>
      <c r="I342" s="1"/>
      <c r="J342" s="1"/>
      <c r="K342" s="1"/>
      <c r="L342" s="1"/>
      <c r="M342" s="183"/>
      <c r="N342" s="1"/>
      <c r="O342" s="183"/>
      <c r="P342" s="1"/>
      <c r="Q342" s="19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35">
      <c r="A343" s="1"/>
      <c r="B343" s="19"/>
      <c r="C343" s="1"/>
      <c r="D343" s="19"/>
      <c r="E343" s="1"/>
      <c r="F343" s="1"/>
      <c r="G343" s="183"/>
      <c r="H343" s="1"/>
      <c r="I343" s="1"/>
      <c r="J343" s="1"/>
      <c r="K343" s="1"/>
      <c r="L343" s="1"/>
      <c r="M343" s="183"/>
      <c r="N343" s="1"/>
      <c r="O343" s="183"/>
      <c r="P343" s="1"/>
      <c r="Q343" s="19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35">
      <c r="A344" s="1"/>
      <c r="B344" s="19"/>
      <c r="C344" s="1"/>
      <c r="D344" s="19"/>
      <c r="E344" s="1"/>
      <c r="F344" s="1"/>
      <c r="G344" s="183"/>
      <c r="H344" s="1"/>
      <c r="I344" s="1"/>
      <c r="J344" s="1"/>
      <c r="K344" s="1"/>
      <c r="L344" s="1"/>
      <c r="M344" s="183"/>
      <c r="N344" s="1"/>
      <c r="O344" s="183"/>
      <c r="P344" s="1"/>
      <c r="Q344" s="19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35">
      <c r="A345" s="1"/>
      <c r="B345" s="19"/>
      <c r="C345" s="1"/>
      <c r="D345" s="19"/>
      <c r="E345" s="1"/>
      <c r="F345" s="1"/>
      <c r="G345" s="183"/>
      <c r="H345" s="1"/>
      <c r="I345" s="1"/>
      <c r="J345" s="1"/>
      <c r="K345" s="1"/>
      <c r="L345" s="1"/>
      <c r="M345" s="183"/>
      <c r="N345" s="1"/>
      <c r="O345" s="183"/>
      <c r="P345" s="1"/>
      <c r="Q345" s="19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35">
      <c r="A346" s="1"/>
      <c r="B346" s="19"/>
      <c r="C346" s="1"/>
      <c r="D346" s="19"/>
      <c r="E346" s="1"/>
      <c r="F346" s="1"/>
      <c r="G346" s="183"/>
      <c r="H346" s="1"/>
      <c r="I346" s="1"/>
      <c r="J346" s="1"/>
      <c r="K346" s="1"/>
      <c r="L346" s="1"/>
      <c r="M346" s="183"/>
      <c r="N346" s="1"/>
      <c r="O346" s="183"/>
      <c r="P346" s="1"/>
      <c r="Q346" s="19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35">
      <c r="A347" s="1"/>
      <c r="B347" s="19"/>
      <c r="C347" s="1"/>
      <c r="D347" s="19"/>
      <c r="E347" s="1"/>
      <c r="F347" s="1"/>
      <c r="G347" s="183"/>
      <c r="H347" s="1"/>
      <c r="I347" s="1"/>
      <c r="J347" s="1"/>
      <c r="K347" s="1"/>
      <c r="L347" s="1"/>
      <c r="M347" s="183"/>
      <c r="N347" s="1"/>
      <c r="O347" s="183"/>
      <c r="P347" s="1"/>
      <c r="Q347" s="19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35">
      <c r="A348" s="1"/>
      <c r="B348" s="19"/>
      <c r="C348" s="1"/>
      <c r="D348" s="19"/>
      <c r="E348" s="1"/>
      <c r="F348" s="1"/>
      <c r="G348" s="183"/>
      <c r="H348" s="1"/>
      <c r="I348" s="1"/>
      <c r="J348" s="1"/>
      <c r="K348" s="1"/>
      <c r="L348" s="1"/>
      <c r="M348" s="183"/>
      <c r="N348" s="1"/>
      <c r="O348" s="183"/>
      <c r="P348" s="1"/>
      <c r="Q348" s="19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35">
      <c r="A349" s="1"/>
      <c r="B349" s="19"/>
      <c r="C349" s="1"/>
      <c r="D349" s="19"/>
      <c r="E349" s="1"/>
      <c r="F349" s="1"/>
      <c r="G349" s="183"/>
      <c r="H349" s="1"/>
      <c r="I349" s="1"/>
      <c r="J349" s="1"/>
      <c r="K349" s="1"/>
      <c r="L349" s="1"/>
      <c r="M349" s="183"/>
      <c r="N349" s="1"/>
      <c r="O349" s="183"/>
      <c r="P349" s="1"/>
      <c r="Q349" s="19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35">
      <c r="A350" s="1"/>
      <c r="B350" s="19"/>
      <c r="C350" s="1"/>
      <c r="D350" s="19"/>
      <c r="E350" s="1"/>
      <c r="F350" s="1"/>
      <c r="G350" s="183"/>
      <c r="H350" s="1"/>
      <c r="I350" s="1"/>
      <c r="J350" s="1"/>
      <c r="K350" s="1"/>
      <c r="L350" s="1"/>
      <c r="M350" s="183"/>
      <c r="N350" s="1"/>
      <c r="O350" s="183"/>
      <c r="P350" s="1"/>
      <c r="Q350" s="19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35">
      <c r="A351" s="1"/>
      <c r="B351" s="19"/>
      <c r="C351" s="1"/>
      <c r="D351" s="19"/>
      <c r="E351" s="1"/>
      <c r="F351" s="1"/>
      <c r="G351" s="183"/>
      <c r="H351" s="1"/>
      <c r="I351" s="1"/>
      <c r="J351" s="1"/>
      <c r="K351" s="1"/>
      <c r="L351" s="1"/>
      <c r="M351" s="183"/>
      <c r="N351" s="1"/>
      <c r="O351" s="183"/>
      <c r="P351" s="1"/>
      <c r="Q351" s="19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35">
      <c r="A352" s="1"/>
      <c r="B352" s="19"/>
      <c r="C352" s="1"/>
      <c r="D352" s="19"/>
      <c r="E352" s="1"/>
      <c r="F352" s="1"/>
      <c r="G352" s="183"/>
      <c r="H352" s="1"/>
      <c r="I352" s="1"/>
      <c r="J352" s="1"/>
      <c r="K352" s="1"/>
      <c r="L352" s="1"/>
      <c r="M352" s="183"/>
      <c r="N352" s="1"/>
      <c r="O352" s="183"/>
      <c r="P352" s="1"/>
      <c r="Q352" s="19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35">
      <c r="A353" s="1"/>
      <c r="B353" s="19"/>
      <c r="C353" s="1"/>
      <c r="D353" s="19"/>
      <c r="E353" s="1"/>
      <c r="F353" s="1"/>
      <c r="G353" s="183"/>
      <c r="H353" s="1"/>
      <c r="I353" s="1"/>
      <c r="J353" s="1"/>
      <c r="K353" s="1"/>
      <c r="L353" s="1"/>
      <c r="M353" s="183"/>
      <c r="N353" s="1"/>
      <c r="O353" s="183"/>
      <c r="P353" s="1"/>
      <c r="Q353" s="19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35">
      <c r="A354" s="1"/>
      <c r="B354" s="19"/>
      <c r="C354" s="1"/>
      <c r="D354" s="19"/>
      <c r="E354" s="1"/>
      <c r="F354" s="1"/>
      <c r="G354" s="183"/>
      <c r="H354" s="1"/>
      <c r="I354" s="1"/>
      <c r="J354" s="1"/>
      <c r="K354" s="1"/>
      <c r="L354" s="1"/>
      <c r="M354" s="183"/>
      <c r="N354" s="1"/>
      <c r="O354" s="183"/>
      <c r="P354" s="1"/>
      <c r="Q354" s="19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35">
      <c r="A355" s="1"/>
      <c r="B355" s="19"/>
      <c r="C355" s="1"/>
      <c r="D355" s="19"/>
      <c r="E355" s="1"/>
      <c r="F355" s="1"/>
      <c r="G355" s="183"/>
      <c r="H355" s="1"/>
      <c r="I355" s="1"/>
      <c r="J355" s="1"/>
      <c r="K355" s="1"/>
      <c r="L355" s="1"/>
      <c r="M355" s="183"/>
      <c r="N355" s="1"/>
      <c r="O355" s="183"/>
      <c r="P355" s="1"/>
      <c r="Q355" s="19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35">
      <c r="A356" s="1"/>
      <c r="B356" s="19"/>
      <c r="C356" s="1"/>
      <c r="D356" s="19"/>
      <c r="E356" s="1"/>
      <c r="F356" s="1"/>
      <c r="G356" s="183"/>
      <c r="H356" s="1"/>
      <c r="I356" s="1"/>
      <c r="J356" s="1"/>
      <c r="K356" s="1"/>
      <c r="L356" s="1"/>
      <c r="M356" s="183"/>
      <c r="N356" s="1"/>
      <c r="O356" s="183"/>
      <c r="P356" s="1"/>
      <c r="Q356" s="19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35">
      <c r="A357" s="1"/>
      <c r="B357" s="19"/>
      <c r="C357" s="1"/>
      <c r="D357" s="19"/>
      <c r="E357" s="1"/>
      <c r="F357" s="1"/>
      <c r="G357" s="183"/>
      <c r="H357" s="1"/>
      <c r="I357" s="1"/>
      <c r="J357" s="1"/>
      <c r="K357" s="1"/>
      <c r="L357" s="1"/>
      <c r="M357" s="183"/>
      <c r="N357" s="1"/>
      <c r="O357" s="183"/>
      <c r="P357" s="1"/>
      <c r="Q357" s="19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35">
      <c r="A358" s="1"/>
      <c r="B358" s="19"/>
      <c r="C358" s="1"/>
      <c r="D358" s="19"/>
      <c r="E358" s="1"/>
      <c r="F358" s="1"/>
      <c r="G358" s="183"/>
      <c r="H358" s="1"/>
      <c r="I358" s="1"/>
      <c r="J358" s="1"/>
      <c r="K358" s="1"/>
      <c r="L358" s="1"/>
      <c r="M358" s="183"/>
      <c r="N358" s="1"/>
      <c r="O358" s="183"/>
      <c r="P358" s="1"/>
      <c r="Q358" s="19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35">
      <c r="A359" s="1"/>
      <c r="B359" s="19"/>
      <c r="C359" s="1"/>
      <c r="D359" s="19"/>
      <c r="E359" s="1"/>
      <c r="F359" s="1"/>
      <c r="G359" s="183"/>
      <c r="H359" s="1"/>
      <c r="I359" s="1"/>
      <c r="J359" s="1"/>
      <c r="K359" s="1"/>
      <c r="L359" s="1"/>
      <c r="M359" s="183"/>
      <c r="N359" s="1"/>
      <c r="O359" s="183"/>
      <c r="P359" s="1"/>
      <c r="Q359" s="19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35">
      <c r="A360" s="1"/>
      <c r="B360" s="19"/>
      <c r="C360" s="1"/>
      <c r="D360" s="19"/>
      <c r="E360" s="1"/>
      <c r="F360" s="1"/>
      <c r="G360" s="183"/>
      <c r="H360" s="1"/>
      <c r="I360" s="1"/>
      <c r="J360" s="1"/>
      <c r="K360" s="1"/>
      <c r="L360" s="1"/>
      <c r="M360" s="183"/>
      <c r="N360" s="1"/>
      <c r="O360" s="183"/>
      <c r="P360" s="1"/>
      <c r="Q360" s="19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35">
      <c r="A361" s="1"/>
      <c r="B361" s="19"/>
      <c r="C361" s="1"/>
      <c r="D361" s="19"/>
      <c r="E361" s="1"/>
      <c r="F361" s="1"/>
      <c r="G361" s="183"/>
      <c r="H361" s="1"/>
      <c r="I361" s="1"/>
      <c r="J361" s="1"/>
      <c r="K361" s="1"/>
      <c r="L361" s="1"/>
      <c r="M361" s="183"/>
      <c r="N361" s="1"/>
      <c r="O361" s="183"/>
      <c r="P361" s="1"/>
      <c r="Q361" s="19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35">
      <c r="A362" s="1"/>
      <c r="B362" s="19"/>
      <c r="C362" s="1"/>
      <c r="D362" s="19"/>
      <c r="E362" s="1"/>
      <c r="F362" s="1"/>
      <c r="G362" s="183"/>
      <c r="H362" s="1"/>
      <c r="I362" s="1"/>
      <c r="J362" s="1"/>
      <c r="K362" s="1"/>
      <c r="L362" s="1"/>
      <c r="M362" s="183"/>
      <c r="N362" s="1"/>
      <c r="O362" s="183"/>
      <c r="P362" s="1"/>
      <c r="Q362" s="19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35">
      <c r="A363" s="1"/>
      <c r="B363" s="19"/>
      <c r="C363" s="1"/>
      <c r="D363" s="19"/>
      <c r="E363" s="1"/>
      <c r="F363" s="1"/>
      <c r="G363" s="183"/>
      <c r="H363" s="1"/>
      <c r="I363" s="1"/>
      <c r="J363" s="1"/>
      <c r="K363" s="1"/>
      <c r="L363" s="1"/>
      <c r="M363" s="183"/>
      <c r="N363" s="1"/>
      <c r="O363" s="183"/>
      <c r="P363" s="1"/>
      <c r="Q363" s="19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35">
      <c r="A364" s="1"/>
      <c r="B364" s="19"/>
      <c r="C364" s="1"/>
      <c r="D364" s="19"/>
      <c r="E364" s="1"/>
      <c r="F364" s="1"/>
      <c r="G364" s="183"/>
      <c r="H364" s="1"/>
      <c r="I364" s="1"/>
      <c r="J364" s="1"/>
      <c r="K364" s="1"/>
      <c r="L364" s="1"/>
      <c r="M364" s="183"/>
      <c r="N364" s="1"/>
      <c r="O364" s="183"/>
      <c r="P364" s="1"/>
      <c r="Q364" s="19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35">
      <c r="A365" s="1"/>
      <c r="B365" s="19"/>
      <c r="C365" s="1"/>
      <c r="D365" s="19"/>
      <c r="E365" s="1"/>
      <c r="F365" s="1"/>
      <c r="G365" s="183"/>
      <c r="H365" s="1"/>
      <c r="I365" s="1"/>
      <c r="J365" s="1"/>
      <c r="K365" s="1"/>
      <c r="L365" s="1"/>
      <c r="M365" s="183"/>
      <c r="N365" s="1"/>
      <c r="O365" s="183"/>
      <c r="P365" s="1"/>
      <c r="Q365" s="19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35">
      <c r="A366" s="1"/>
      <c r="B366" s="19"/>
      <c r="C366" s="1"/>
      <c r="D366" s="19"/>
      <c r="E366" s="1"/>
      <c r="F366" s="1"/>
      <c r="G366" s="183"/>
      <c r="H366" s="1"/>
      <c r="I366" s="1"/>
      <c r="J366" s="1"/>
      <c r="K366" s="1"/>
      <c r="L366" s="1"/>
      <c r="M366" s="183"/>
      <c r="N366" s="1"/>
      <c r="O366" s="183"/>
      <c r="P366" s="1"/>
      <c r="Q366" s="19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35">
      <c r="A367" s="1"/>
      <c r="B367" s="19"/>
      <c r="C367" s="1"/>
      <c r="D367" s="19"/>
      <c r="E367" s="1"/>
      <c r="F367" s="1"/>
      <c r="G367" s="183"/>
      <c r="H367" s="1"/>
      <c r="I367" s="1"/>
      <c r="J367" s="1"/>
      <c r="K367" s="1"/>
      <c r="L367" s="1"/>
      <c r="M367" s="183"/>
      <c r="N367" s="1"/>
      <c r="O367" s="183"/>
      <c r="P367" s="1"/>
      <c r="Q367" s="19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35">
      <c r="A368" s="1"/>
      <c r="B368" s="19"/>
      <c r="C368" s="1"/>
      <c r="D368" s="19"/>
      <c r="E368" s="1"/>
      <c r="F368" s="1"/>
      <c r="G368" s="183"/>
      <c r="H368" s="1"/>
      <c r="I368" s="1"/>
      <c r="J368" s="1"/>
      <c r="K368" s="1"/>
      <c r="L368" s="1"/>
      <c r="M368" s="183"/>
      <c r="N368" s="1"/>
      <c r="O368" s="183"/>
      <c r="P368" s="1"/>
      <c r="Q368" s="19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35">
      <c r="A369" s="1"/>
      <c r="B369" s="19"/>
      <c r="C369" s="1"/>
      <c r="D369" s="19"/>
      <c r="E369" s="1"/>
      <c r="F369" s="1"/>
      <c r="G369" s="183"/>
      <c r="H369" s="1"/>
      <c r="I369" s="1"/>
      <c r="J369" s="1"/>
      <c r="K369" s="1"/>
      <c r="L369" s="1"/>
      <c r="M369" s="183"/>
      <c r="N369" s="1"/>
      <c r="O369" s="183"/>
      <c r="P369" s="1"/>
      <c r="Q369" s="19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35">
      <c r="A370" s="1"/>
      <c r="B370" s="19"/>
      <c r="C370" s="1"/>
      <c r="D370" s="19"/>
      <c r="E370" s="1"/>
      <c r="F370" s="1"/>
      <c r="G370" s="183"/>
      <c r="H370" s="1"/>
      <c r="I370" s="1"/>
      <c r="J370" s="1"/>
      <c r="K370" s="1"/>
      <c r="L370" s="1"/>
      <c r="M370" s="183"/>
      <c r="N370" s="1"/>
      <c r="O370" s="183"/>
      <c r="P370" s="1"/>
      <c r="Q370" s="19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35">
      <c r="A371" s="1"/>
      <c r="B371" s="19"/>
      <c r="C371" s="1"/>
      <c r="D371" s="19"/>
      <c r="E371" s="1"/>
      <c r="F371" s="1"/>
      <c r="G371" s="183"/>
      <c r="H371" s="1"/>
      <c r="I371" s="1"/>
      <c r="J371" s="1"/>
      <c r="K371" s="1"/>
      <c r="L371" s="1"/>
      <c r="M371" s="183"/>
      <c r="N371" s="1"/>
      <c r="O371" s="183"/>
      <c r="P371" s="1"/>
      <c r="Q371" s="19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35">
      <c r="A372" s="1"/>
      <c r="B372" s="19"/>
      <c r="C372" s="1"/>
      <c r="D372" s="19"/>
      <c r="E372" s="1"/>
      <c r="F372" s="1"/>
      <c r="G372" s="183"/>
      <c r="H372" s="1"/>
      <c r="I372" s="1"/>
      <c r="J372" s="1"/>
      <c r="K372" s="1"/>
      <c r="L372" s="1"/>
      <c r="M372" s="183"/>
      <c r="N372" s="1"/>
      <c r="O372" s="183"/>
      <c r="P372" s="1"/>
      <c r="Q372" s="19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35">
      <c r="A373" s="1"/>
      <c r="B373" s="19"/>
      <c r="C373" s="1"/>
      <c r="D373" s="19"/>
      <c r="E373" s="1"/>
      <c r="F373" s="1"/>
      <c r="G373" s="183"/>
      <c r="H373" s="1"/>
      <c r="I373" s="1"/>
      <c r="J373" s="1"/>
      <c r="K373" s="1"/>
      <c r="L373" s="1"/>
      <c r="M373" s="183"/>
      <c r="N373" s="1"/>
      <c r="O373" s="183"/>
      <c r="P373" s="1"/>
      <c r="Q373" s="19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35">
      <c r="A374" s="1"/>
      <c r="B374" s="19"/>
      <c r="C374" s="1"/>
      <c r="D374" s="19"/>
      <c r="E374" s="1"/>
      <c r="F374" s="1"/>
      <c r="G374" s="183"/>
      <c r="H374" s="1"/>
      <c r="I374" s="1"/>
      <c r="J374" s="1"/>
      <c r="K374" s="1"/>
      <c r="L374" s="1"/>
      <c r="M374" s="183"/>
      <c r="N374" s="1"/>
      <c r="O374" s="183"/>
      <c r="P374" s="1"/>
      <c r="Q374" s="19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35">
      <c r="A375" s="1"/>
      <c r="B375" s="19"/>
      <c r="C375" s="1"/>
      <c r="D375" s="19"/>
      <c r="E375" s="1"/>
      <c r="F375" s="1"/>
      <c r="G375" s="183"/>
      <c r="H375" s="1"/>
      <c r="I375" s="1"/>
      <c r="J375" s="1"/>
      <c r="K375" s="1"/>
      <c r="L375" s="1"/>
      <c r="M375" s="183"/>
      <c r="N375" s="1"/>
      <c r="O375" s="183"/>
      <c r="P375" s="1"/>
      <c r="Q375" s="19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35">
      <c r="A376" s="1"/>
      <c r="B376" s="19"/>
      <c r="C376" s="1"/>
      <c r="D376" s="19"/>
      <c r="E376" s="1"/>
      <c r="F376" s="1"/>
      <c r="G376" s="183"/>
      <c r="H376" s="1"/>
      <c r="I376" s="1"/>
      <c r="J376" s="1"/>
      <c r="K376" s="1"/>
      <c r="L376" s="1"/>
      <c r="M376" s="183"/>
      <c r="N376" s="1"/>
      <c r="O376" s="183"/>
      <c r="P376" s="1"/>
      <c r="Q376" s="19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35">
      <c r="A377" s="1"/>
      <c r="B377" s="19"/>
      <c r="C377" s="1"/>
      <c r="D377" s="19"/>
      <c r="E377" s="1"/>
      <c r="F377" s="1"/>
      <c r="G377" s="183"/>
      <c r="H377" s="1"/>
      <c r="I377" s="1"/>
      <c r="J377" s="1"/>
      <c r="K377" s="1"/>
      <c r="L377" s="1"/>
      <c r="M377" s="183"/>
      <c r="N377" s="1"/>
      <c r="O377" s="183"/>
      <c r="P377" s="1"/>
      <c r="Q377" s="19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35">
      <c r="A378" s="1"/>
      <c r="B378" s="19"/>
      <c r="C378" s="1"/>
      <c r="D378" s="19"/>
      <c r="E378" s="1"/>
      <c r="F378" s="1"/>
      <c r="G378" s="183"/>
      <c r="H378" s="1"/>
      <c r="I378" s="1"/>
      <c r="J378" s="1"/>
      <c r="K378" s="1"/>
      <c r="L378" s="1"/>
      <c r="M378" s="183"/>
      <c r="N378" s="1"/>
      <c r="O378" s="183"/>
      <c r="P378" s="1"/>
      <c r="Q378" s="19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35">
      <c r="A379" s="1"/>
      <c r="B379" s="19"/>
      <c r="C379" s="1"/>
      <c r="D379" s="19"/>
      <c r="E379" s="1"/>
      <c r="F379" s="1"/>
      <c r="G379" s="183"/>
      <c r="H379" s="1"/>
      <c r="I379" s="1"/>
      <c r="J379" s="1"/>
      <c r="K379" s="1"/>
      <c r="L379" s="1"/>
      <c r="M379" s="183"/>
      <c r="N379" s="1"/>
      <c r="O379" s="183"/>
      <c r="P379" s="1"/>
      <c r="Q379" s="19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35">
      <c r="A380" s="1"/>
      <c r="B380" s="19"/>
      <c r="C380" s="1"/>
      <c r="D380" s="19"/>
      <c r="E380" s="1"/>
      <c r="F380" s="1"/>
      <c r="G380" s="183"/>
      <c r="H380" s="1"/>
      <c r="I380" s="1"/>
      <c r="J380" s="1"/>
      <c r="K380" s="1"/>
      <c r="L380" s="1"/>
      <c r="M380" s="183"/>
      <c r="N380" s="1"/>
      <c r="O380" s="183"/>
      <c r="P380" s="1"/>
      <c r="Q380" s="19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35">
      <c r="A381" s="1"/>
      <c r="B381" s="19"/>
      <c r="C381" s="1"/>
      <c r="D381" s="19"/>
      <c r="E381" s="1"/>
      <c r="F381" s="1"/>
      <c r="G381" s="183"/>
      <c r="H381" s="1"/>
      <c r="I381" s="1"/>
      <c r="J381" s="1"/>
      <c r="K381" s="1"/>
      <c r="L381" s="1"/>
      <c r="M381" s="183"/>
      <c r="N381" s="1"/>
      <c r="O381" s="183"/>
      <c r="P381" s="1"/>
      <c r="Q381" s="19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35">
      <c r="A382" s="1"/>
      <c r="B382" s="19"/>
      <c r="C382" s="1"/>
      <c r="D382" s="19"/>
      <c r="E382" s="1"/>
      <c r="F382" s="1"/>
      <c r="G382" s="183"/>
      <c r="H382" s="1"/>
      <c r="I382" s="1"/>
      <c r="J382" s="1"/>
      <c r="K382" s="1"/>
      <c r="L382" s="1"/>
      <c r="M382" s="183"/>
      <c r="N382" s="1"/>
      <c r="O382" s="183"/>
      <c r="P382" s="1"/>
      <c r="Q382" s="19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35">
      <c r="A383" s="1"/>
      <c r="B383" s="19"/>
      <c r="C383" s="1"/>
      <c r="D383" s="19"/>
      <c r="E383" s="1"/>
      <c r="F383" s="1"/>
      <c r="G383" s="183"/>
      <c r="H383" s="1"/>
      <c r="I383" s="1"/>
      <c r="J383" s="1"/>
      <c r="K383" s="1"/>
      <c r="L383" s="1"/>
      <c r="M383" s="183"/>
      <c r="N383" s="1"/>
      <c r="O383" s="183"/>
      <c r="P383" s="1"/>
      <c r="Q383" s="19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35">
      <c r="A384" s="1"/>
      <c r="B384" s="19"/>
      <c r="C384" s="1"/>
      <c r="D384" s="19"/>
      <c r="E384" s="1"/>
      <c r="F384" s="1"/>
      <c r="G384" s="183"/>
      <c r="H384" s="1"/>
      <c r="I384" s="1"/>
      <c r="J384" s="1"/>
      <c r="K384" s="1"/>
      <c r="L384" s="1"/>
      <c r="M384" s="183"/>
      <c r="N384" s="1"/>
      <c r="O384" s="183"/>
      <c r="P384" s="1"/>
      <c r="Q384" s="19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35">
      <c r="A385" s="1"/>
      <c r="B385" s="19"/>
      <c r="C385" s="1"/>
      <c r="D385" s="19"/>
      <c r="E385" s="1"/>
      <c r="F385" s="1"/>
      <c r="G385" s="183"/>
      <c r="H385" s="1"/>
      <c r="I385" s="1"/>
      <c r="J385" s="1"/>
      <c r="K385" s="1"/>
      <c r="L385" s="1"/>
      <c r="M385" s="183"/>
      <c r="N385" s="1"/>
      <c r="O385" s="183"/>
      <c r="P385" s="1"/>
      <c r="Q385" s="19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35">
      <c r="A386" s="1"/>
      <c r="B386" s="19"/>
      <c r="C386" s="1"/>
      <c r="D386" s="19"/>
      <c r="E386" s="1"/>
      <c r="F386" s="1"/>
      <c r="G386" s="183"/>
      <c r="H386" s="1"/>
      <c r="I386" s="1"/>
      <c r="J386" s="1"/>
      <c r="K386" s="1"/>
      <c r="L386" s="1"/>
      <c r="M386" s="183"/>
      <c r="N386" s="1"/>
      <c r="O386" s="183"/>
      <c r="P386" s="1"/>
      <c r="Q386" s="19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35">
      <c r="A387" s="1"/>
      <c r="B387" s="19"/>
      <c r="C387" s="1"/>
      <c r="D387" s="19"/>
      <c r="E387" s="1"/>
      <c r="F387" s="1"/>
      <c r="G387" s="183"/>
      <c r="H387" s="1"/>
      <c r="I387" s="1"/>
      <c r="J387" s="1"/>
      <c r="K387" s="1"/>
      <c r="L387" s="1"/>
      <c r="M387" s="183"/>
      <c r="N387" s="1"/>
      <c r="O387" s="183"/>
      <c r="P387" s="1"/>
      <c r="Q387" s="19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35">
      <c r="A388" s="1"/>
      <c r="B388" s="19"/>
      <c r="C388" s="1"/>
      <c r="D388" s="19"/>
      <c r="E388" s="1"/>
      <c r="F388" s="1"/>
      <c r="G388" s="183"/>
      <c r="H388" s="1"/>
      <c r="I388" s="1"/>
      <c r="J388" s="1"/>
      <c r="K388" s="1"/>
      <c r="L388" s="1"/>
      <c r="M388" s="183"/>
      <c r="N388" s="1"/>
      <c r="O388" s="183"/>
      <c r="P388" s="1"/>
      <c r="Q388" s="19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35">
      <c r="A389" s="1"/>
      <c r="B389" s="19"/>
      <c r="C389" s="1"/>
      <c r="D389" s="19"/>
      <c r="E389" s="1"/>
      <c r="F389" s="1"/>
      <c r="G389" s="183"/>
      <c r="H389" s="1"/>
      <c r="I389" s="1"/>
      <c r="J389" s="1"/>
      <c r="K389" s="1"/>
      <c r="L389" s="1"/>
      <c r="M389" s="183"/>
      <c r="N389" s="1"/>
      <c r="O389" s="183"/>
      <c r="P389" s="1"/>
      <c r="Q389" s="19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35">
      <c r="A390" s="1"/>
      <c r="B390" s="19"/>
      <c r="C390" s="1"/>
      <c r="D390" s="19"/>
      <c r="E390" s="1"/>
      <c r="F390" s="1"/>
      <c r="G390" s="183"/>
      <c r="H390" s="1"/>
      <c r="I390" s="1"/>
      <c r="J390" s="1"/>
      <c r="K390" s="1"/>
      <c r="L390" s="1"/>
      <c r="M390" s="183"/>
      <c r="N390" s="1"/>
      <c r="O390" s="183"/>
      <c r="P390" s="1"/>
      <c r="Q390" s="19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35">
      <c r="A391" s="1"/>
      <c r="B391" s="19"/>
      <c r="C391" s="1"/>
      <c r="D391" s="19"/>
      <c r="E391" s="1"/>
      <c r="F391" s="1"/>
      <c r="G391" s="183"/>
      <c r="H391" s="1"/>
      <c r="I391" s="1"/>
      <c r="J391" s="1"/>
      <c r="K391" s="1"/>
      <c r="L391" s="1"/>
      <c r="M391" s="183"/>
      <c r="N391" s="1"/>
      <c r="O391" s="183"/>
      <c r="P391" s="1"/>
      <c r="Q391" s="19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35">
      <c r="A392" s="1"/>
      <c r="B392" s="19"/>
      <c r="C392" s="1"/>
      <c r="D392" s="19"/>
      <c r="E392" s="1"/>
      <c r="F392" s="1"/>
      <c r="G392" s="183"/>
      <c r="H392" s="1"/>
      <c r="I392" s="1"/>
      <c r="J392" s="1"/>
      <c r="K392" s="1"/>
      <c r="L392" s="1"/>
      <c r="M392" s="183"/>
      <c r="N392" s="1"/>
      <c r="O392" s="183"/>
      <c r="P392" s="1"/>
      <c r="Q392" s="19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35">
      <c r="A393" s="1"/>
      <c r="B393" s="19"/>
      <c r="C393" s="1"/>
      <c r="D393" s="19"/>
      <c r="E393" s="1"/>
      <c r="F393" s="1"/>
      <c r="G393" s="183"/>
      <c r="H393" s="1"/>
      <c r="I393" s="1"/>
      <c r="J393" s="1"/>
      <c r="K393" s="1"/>
      <c r="L393" s="1"/>
      <c r="M393" s="183"/>
      <c r="N393" s="1"/>
      <c r="O393" s="183"/>
      <c r="P393" s="1"/>
      <c r="Q393" s="19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35">
      <c r="A394" s="1"/>
      <c r="B394" s="19"/>
      <c r="C394" s="1"/>
      <c r="D394" s="19"/>
      <c r="E394" s="1"/>
      <c r="F394" s="1"/>
      <c r="G394" s="183"/>
      <c r="H394" s="1"/>
      <c r="I394" s="1"/>
      <c r="J394" s="1"/>
      <c r="K394" s="1"/>
      <c r="L394" s="1"/>
      <c r="M394" s="183"/>
      <c r="N394" s="1"/>
      <c r="O394" s="183"/>
      <c r="P394" s="1"/>
      <c r="Q394" s="19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35">
      <c r="A395" s="1"/>
      <c r="B395" s="19"/>
      <c r="C395" s="1"/>
      <c r="D395" s="19"/>
      <c r="E395" s="1"/>
      <c r="F395" s="1"/>
      <c r="G395" s="183"/>
      <c r="H395" s="1"/>
      <c r="I395" s="1"/>
      <c r="J395" s="1"/>
      <c r="K395" s="1"/>
      <c r="L395" s="1"/>
      <c r="M395" s="183"/>
      <c r="N395" s="1"/>
      <c r="O395" s="183"/>
      <c r="P395" s="1"/>
      <c r="Q395" s="19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35">
      <c r="A396" s="1"/>
      <c r="B396" s="19"/>
      <c r="C396" s="1"/>
      <c r="D396" s="19"/>
      <c r="E396" s="1"/>
      <c r="F396" s="1"/>
      <c r="G396" s="183"/>
      <c r="H396" s="1"/>
      <c r="I396" s="1"/>
      <c r="J396" s="1"/>
      <c r="K396" s="1"/>
      <c r="L396" s="1"/>
      <c r="M396" s="183"/>
      <c r="N396" s="1"/>
      <c r="O396" s="183"/>
      <c r="P396" s="1"/>
      <c r="Q396" s="19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35">
      <c r="A397" s="1"/>
      <c r="B397" s="19"/>
      <c r="C397" s="1"/>
      <c r="D397" s="19"/>
      <c r="E397" s="1"/>
      <c r="F397" s="1"/>
      <c r="G397" s="183"/>
      <c r="H397" s="1"/>
      <c r="I397" s="1"/>
      <c r="J397" s="1"/>
      <c r="K397" s="1"/>
      <c r="L397" s="1"/>
      <c r="M397" s="183"/>
      <c r="N397" s="1"/>
      <c r="O397" s="183"/>
      <c r="P397" s="1"/>
      <c r="Q397" s="19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35">
      <c r="A398" s="1"/>
      <c r="B398" s="19"/>
      <c r="C398" s="1"/>
      <c r="D398" s="19"/>
      <c r="E398" s="1"/>
      <c r="F398" s="1"/>
      <c r="G398" s="183"/>
      <c r="H398" s="1"/>
      <c r="I398" s="1"/>
      <c r="J398" s="1"/>
      <c r="K398" s="1"/>
      <c r="L398" s="1"/>
      <c r="M398" s="183"/>
      <c r="N398" s="1"/>
      <c r="O398" s="183"/>
      <c r="P398" s="1"/>
      <c r="Q398" s="19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35">
      <c r="A399" s="1"/>
      <c r="B399" s="19"/>
      <c r="C399" s="1"/>
      <c r="D399" s="19"/>
      <c r="E399" s="1"/>
      <c r="F399" s="1"/>
      <c r="G399" s="183"/>
      <c r="H399" s="1"/>
      <c r="I399" s="1"/>
      <c r="J399" s="1"/>
      <c r="K399" s="1"/>
      <c r="L399" s="1"/>
      <c r="M399" s="183"/>
      <c r="N399" s="1"/>
      <c r="O399" s="183"/>
      <c r="P399" s="1"/>
      <c r="Q399" s="19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35">
      <c r="A400" s="1"/>
      <c r="B400" s="19"/>
      <c r="C400" s="1"/>
      <c r="D400" s="19"/>
      <c r="E400" s="1"/>
      <c r="F400" s="1"/>
      <c r="G400" s="183"/>
      <c r="H400" s="1"/>
      <c r="I400" s="1"/>
      <c r="J400" s="1"/>
      <c r="K400" s="1"/>
      <c r="L400" s="1"/>
      <c r="M400" s="183"/>
      <c r="N400" s="1"/>
      <c r="O400" s="183"/>
      <c r="P400" s="1"/>
      <c r="Q400" s="19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35">
      <c r="A401" s="1"/>
      <c r="B401" s="19"/>
      <c r="C401" s="1"/>
      <c r="D401" s="19"/>
      <c r="E401" s="1"/>
      <c r="F401" s="1"/>
      <c r="G401" s="183"/>
      <c r="H401" s="1"/>
      <c r="I401" s="1"/>
      <c r="J401" s="1"/>
      <c r="K401" s="1"/>
      <c r="L401" s="1"/>
      <c r="M401" s="183"/>
      <c r="N401" s="1"/>
      <c r="O401" s="183"/>
      <c r="P401" s="1"/>
      <c r="Q401" s="19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35">
      <c r="A402" s="1"/>
      <c r="B402" s="19"/>
      <c r="C402" s="1"/>
      <c r="D402" s="19"/>
      <c r="E402" s="1"/>
      <c r="F402" s="1"/>
      <c r="G402" s="183"/>
      <c r="H402" s="1"/>
      <c r="I402" s="1"/>
      <c r="J402" s="1"/>
      <c r="K402" s="1"/>
      <c r="L402" s="1"/>
      <c r="M402" s="183"/>
      <c r="N402" s="1"/>
      <c r="O402" s="183"/>
      <c r="P402" s="1"/>
      <c r="Q402" s="19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35">
      <c r="A403" s="1"/>
      <c r="B403" s="19"/>
      <c r="C403" s="1"/>
      <c r="D403" s="19"/>
      <c r="E403" s="1"/>
      <c r="F403" s="1"/>
      <c r="G403" s="183"/>
      <c r="H403" s="1"/>
      <c r="I403" s="1"/>
      <c r="J403" s="1"/>
      <c r="K403" s="1"/>
      <c r="L403" s="1"/>
      <c r="M403" s="183"/>
      <c r="N403" s="1"/>
      <c r="O403" s="183"/>
      <c r="P403" s="1"/>
      <c r="Q403" s="19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35">
      <c r="A404" s="1"/>
      <c r="B404" s="19"/>
      <c r="C404" s="1"/>
      <c r="D404" s="19"/>
      <c r="E404" s="1"/>
      <c r="F404" s="1"/>
      <c r="G404" s="183"/>
      <c r="H404" s="1"/>
      <c r="I404" s="1"/>
      <c r="J404" s="1"/>
      <c r="K404" s="1"/>
      <c r="L404" s="1"/>
      <c r="M404" s="183"/>
      <c r="N404" s="1"/>
      <c r="O404" s="183"/>
      <c r="P404" s="1"/>
      <c r="Q404" s="19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35">
      <c r="A405" s="1"/>
      <c r="B405" s="19"/>
      <c r="C405" s="1"/>
      <c r="D405" s="19"/>
      <c r="E405" s="1"/>
      <c r="F405" s="1"/>
      <c r="G405" s="183"/>
      <c r="H405" s="1"/>
      <c r="I405" s="1"/>
      <c r="J405" s="1"/>
      <c r="K405" s="1"/>
      <c r="L405" s="1"/>
      <c r="M405" s="183"/>
      <c r="N405" s="1"/>
      <c r="O405" s="183"/>
      <c r="P405" s="1"/>
      <c r="Q405" s="19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35">
      <c r="A406" s="1"/>
      <c r="B406" s="19"/>
      <c r="C406" s="1"/>
      <c r="D406" s="19"/>
      <c r="E406" s="1"/>
      <c r="F406" s="1"/>
      <c r="G406" s="183"/>
      <c r="H406" s="1"/>
      <c r="I406" s="1"/>
      <c r="J406" s="1"/>
      <c r="K406" s="1"/>
      <c r="L406" s="1"/>
      <c r="M406" s="183"/>
      <c r="N406" s="1"/>
      <c r="O406" s="183"/>
      <c r="P406" s="1"/>
      <c r="Q406" s="19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35">
      <c r="A407" s="1"/>
      <c r="B407" s="19"/>
      <c r="C407" s="1"/>
      <c r="D407" s="19"/>
      <c r="E407" s="1"/>
      <c r="F407" s="1"/>
      <c r="G407" s="183"/>
      <c r="H407" s="1"/>
      <c r="I407" s="1"/>
      <c r="J407" s="1"/>
      <c r="K407" s="1"/>
      <c r="L407" s="1"/>
      <c r="M407" s="183"/>
      <c r="N407" s="1"/>
      <c r="O407" s="183"/>
      <c r="P407" s="1"/>
      <c r="Q407" s="19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35">
      <c r="A408" s="1"/>
      <c r="B408" s="19"/>
      <c r="C408" s="1"/>
      <c r="D408" s="19"/>
      <c r="E408" s="1"/>
      <c r="F408" s="1"/>
      <c r="G408" s="183"/>
      <c r="H408" s="1"/>
      <c r="I408" s="1"/>
      <c r="J408" s="1"/>
      <c r="K408" s="1"/>
      <c r="L408" s="1"/>
      <c r="M408" s="183"/>
      <c r="N408" s="1"/>
      <c r="O408" s="183"/>
      <c r="P408" s="1"/>
      <c r="Q408" s="19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35">
      <c r="A409" s="1"/>
      <c r="B409" s="19"/>
      <c r="C409" s="1"/>
      <c r="D409" s="19"/>
      <c r="E409" s="1"/>
      <c r="F409" s="1"/>
      <c r="G409" s="183"/>
      <c r="H409" s="1"/>
      <c r="I409" s="1"/>
      <c r="J409" s="1"/>
      <c r="K409" s="1"/>
      <c r="L409" s="1"/>
      <c r="M409" s="183"/>
      <c r="N409" s="1"/>
      <c r="O409" s="183"/>
      <c r="P409" s="1"/>
      <c r="Q409" s="19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35">
      <c r="A410" s="1"/>
      <c r="B410" s="19"/>
      <c r="C410" s="1"/>
      <c r="D410" s="19"/>
      <c r="E410" s="1"/>
      <c r="F410" s="1"/>
      <c r="G410" s="183"/>
      <c r="H410" s="1"/>
      <c r="I410" s="1"/>
      <c r="J410" s="1"/>
      <c r="K410" s="1"/>
      <c r="L410" s="1"/>
      <c r="M410" s="183"/>
      <c r="N410" s="1"/>
      <c r="O410" s="183"/>
      <c r="P410" s="1"/>
      <c r="Q410" s="19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35">
      <c r="A411" s="1"/>
      <c r="B411" s="19"/>
      <c r="C411" s="1"/>
      <c r="D411" s="19"/>
      <c r="E411" s="1"/>
      <c r="F411" s="1"/>
      <c r="G411" s="183"/>
      <c r="H411" s="1"/>
      <c r="I411" s="1"/>
      <c r="J411" s="1"/>
      <c r="K411" s="1"/>
      <c r="L411" s="1"/>
      <c r="M411" s="183"/>
      <c r="N411" s="1"/>
      <c r="O411" s="183"/>
      <c r="P411" s="1"/>
      <c r="Q411" s="19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35">
      <c r="A412" s="1"/>
      <c r="B412" s="19"/>
      <c r="C412" s="1"/>
      <c r="D412" s="19"/>
      <c r="E412" s="1"/>
      <c r="F412" s="1"/>
      <c r="G412" s="183"/>
      <c r="H412" s="1"/>
      <c r="I412" s="1"/>
      <c r="J412" s="1"/>
      <c r="K412" s="1"/>
      <c r="L412" s="1"/>
      <c r="M412" s="183"/>
      <c r="N412" s="1"/>
      <c r="O412" s="183"/>
      <c r="P412" s="1"/>
      <c r="Q412" s="19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35">
      <c r="A413" s="1"/>
      <c r="B413" s="19"/>
      <c r="C413" s="1"/>
      <c r="D413" s="19"/>
      <c r="E413" s="1"/>
      <c r="F413" s="1"/>
      <c r="G413" s="183"/>
      <c r="H413" s="1"/>
      <c r="I413" s="1"/>
      <c r="J413" s="1"/>
      <c r="K413" s="1"/>
      <c r="L413" s="1"/>
      <c r="M413" s="183"/>
      <c r="N413" s="1"/>
      <c r="O413" s="183"/>
      <c r="P413" s="1"/>
      <c r="Q413" s="19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35">
      <c r="A414" s="1"/>
      <c r="B414" s="19"/>
      <c r="C414" s="1"/>
      <c r="D414" s="19"/>
      <c r="E414" s="1"/>
      <c r="F414" s="1"/>
      <c r="G414" s="183"/>
      <c r="H414" s="1"/>
      <c r="I414" s="1"/>
      <c r="J414" s="1"/>
      <c r="K414" s="1"/>
      <c r="L414" s="1"/>
      <c r="M414" s="183"/>
      <c r="N414" s="1"/>
      <c r="O414" s="183"/>
      <c r="P414" s="1"/>
      <c r="Q414" s="19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35">
      <c r="A415" s="1"/>
      <c r="B415" s="19"/>
      <c r="C415" s="1"/>
      <c r="D415" s="19"/>
      <c r="E415" s="1"/>
      <c r="F415" s="1"/>
      <c r="G415" s="183"/>
      <c r="H415" s="1"/>
      <c r="I415" s="1"/>
      <c r="J415" s="1"/>
      <c r="K415" s="1"/>
      <c r="L415" s="1"/>
      <c r="M415" s="183"/>
      <c r="N415" s="1"/>
      <c r="O415" s="183"/>
      <c r="P415" s="1"/>
      <c r="Q415" s="19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35">
      <c r="A416" s="1"/>
      <c r="B416" s="19"/>
      <c r="C416" s="1"/>
      <c r="D416" s="19"/>
      <c r="E416" s="1"/>
      <c r="F416" s="1"/>
      <c r="G416" s="183"/>
      <c r="H416" s="1"/>
      <c r="I416" s="1"/>
      <c r="J416" s="1"/>
      <c r="K416" s="1"/>
      <c r="L416" s="1"/>
      <c r="M416" s="183"/>
      <c r="N416" s="1"/>
      <c r="O416" s="183"/>
      <c r="P416" s="1"/>
      <c r="Q416" s="19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35">
      <c r="A417" s="1"/>
      <c r="B417" s="19"/>
      <c r="C417" s="1"/>
      <c r="D417" s="19"/>
      <c r="E417" s="1"/>
      <c r="F417" s="1"/>
      <c r="G417" s="183"/>
      <c r="H417" s="1"/>
      <c r="I417" s="1"/>
      <c r="J417" s="1"/>
      <c r="K417" s="1"/>
      <c r="L417" s="1"/>
      <c r="M417" s="183"/>
      <c r="N417" s="1"/>
      <c r="O417" s="183"/>
      <c r="P417" s="1"/>
      <c r="Q417" s="19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35">
      <c r="A418" s="1"/>
      <c r="B418" s="19"/>
      <c r="C418" s="1"/>
      <c r="D418" s="19"/>
      <c r="E418" s="1"/>
      <c r="F418" s="1"/>
      <c r="G418" s="183"/>
      <c r="H418" s="1"/>
      <c r="I418" s="1"/>
      <c r="J418" s="1"/>
      <c r="K418" s="1"/>
      <c r="L418" s="1"/>
      <c r="M418" s="183"/>
      <c r="N418" s="1"/>
      <c r="O418" s="183"/>
      <c r="P418" s="1"/>
      <c r="Q418" s="19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35">
      <c r="A419" s="1"/>
      <c r="B419" s="19"/>
      <c r="C419" s="1"/>
      <c r="D419" s="19"/>
      <c r="E419" s="1"/>
      <c r="F419" s="1"/>
      <c r="G419" s="183"/>
      <c r="H419" s="1"/>
      <c r="I419" s="1"/>
      <c r="J419" s="1"/>
      <c r="K419" s="1"/>
      <c r="L419" s="1"/>
      <c r="M419" s="183"/>
      <c r="N419" s="1"/>
      <c r="O419" s="183"/>
      <c r="P419" s="1"/>
      <c r="Q419" s="19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35">
      <c r="A420" s="1"/>
      <c r="B420" s="19"/>
      <c r="C420" s="1"/>
      <c r="D420" s="19"/>
      <c r="E420" s="1"/>
      <c r="F420" s="1"/>
      <c r="G420" s="183"/>
      <c r="H420" s="1"/>
      <c r="I420" s="1"/>
      <c r="J420" s="1"/>
      <c r="K420" s="1"/>
      <c r="L420" s="1"/>
      <c r="M420" s="183"/>
      <c r="N420" s="1"/>
      <c r="O420" s="183"/>
      <c r="P420" s="1"/>
      <c r="Q420" s="19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35">
      <c r="A421" s="1"/>
      <c r="B421" s="19"/>
      <c r="C421" s="1"/>
      <c r="D421" s="19"/>
      <c r="E421" s="1"/>
      <c r="F421" s="1"/>
      <c r="G421" s="183"/>
      <c r="H421" s="1"/>
      <c r="I421" s="1"/>
      <c r="J421" s="1"/>
      <c r="K421" s="1"/>
      <c r="L421" s="1"/>
      <c r="M421" s="183"/>
      <c r="N421" s="1"/>
      <c r="O421" s="183"/>
      <c r="P421" s="1"/>
      <c r="Q421" s="19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35">
      <c r="A422" s="1"/>
      <c r="B422" s="19"/>
      <c r="C422" s="1"/>
      <c r="D422" s="19"/>
      <c r="E422" s="1"/>
      <c r="F422" s="1"/>
      <c r="G422" s="183"/>
      <c r="H422" s="1"/>
      <c r="I422" s="1"/>
      <c r="J422" s="1"/>
      <c r="K422" s="1"/>
      <c r="L422" s="1"/>
      <c r="M422" s="183"/>
      <c r="N422" s="1"/>
      <c r="O422" s="183"/>
      <c r="P422" s="1"/>
      <c r="Q422" s="19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35">
      <c r="A423" s="1"/>
      <c r="B423" s="19"/>
      <c r="C423" s="1"/>
      <c r="D423" s="19"/>
      <c r="E423" s="1"/>
      <c r="F423" s="1"/>
      <c r="G423" s="183"/>
      <c r="H423" s="1"/>
      <c r="I423" s="1"/>
      <c r="J423" s="1"/>
      <c r="K423" s="1"/>
      <c r="L423" s="1"/>
      <c r="M423" s="183"/>
      <c r="N423" s="1"/>
      <c r="O423" s="183"/>
      <c r="P423" s="1"/>
      <c r="Q423" s="19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35">
      <c r="A424" s="1"/>
      <c r="B424" s="19"/>
      <c r="C424" s="1"/>
      <c r="D424" s="19"/>
      <c r="E424" s="1"/>
      <c r="F424" s="1"/>
      <c r="G424" s="183"/>
      <c r="H424" s="1"/>
      <c r="I424" s="1"/>
      <c r="J424" s="1"/>
      <c r="K424" s="1"/>
      <c r="L424" s="1"/>
      <c r="M424" s="183"/>
      <c r="N424" s="1"/>
      <c r="O424" s="183"/>
      <c r="P424" s="1"/>
      <c r="Q424" s="19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35">
      <c r="A425" s="1"/>
      <c r="B425" s="19"/>
      <c r="C425" s="1"/>
      <c r="D425" s="19"/>
      <c r="E425" s="1"/>
      <c r="F425" s="1"/>
      <c r="G425" s="183"/>
      <c r="H425" s="1"/>
      <c r="I425" s="1"/>
      <c r="J425" s="1"/>
      <c r="K425" s="1"/>
      <c r="L425" s="1"/>
      <c r="M425" s="183"/>
      <c r="N425" s="1"/>
      <c r="O425" s="183"/>
      <c r="P425" s="1"/>
      <c r="Q425" s="19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35">
      <c r="A426" s="1"/>
      <c r="B426" s="19"/>
      <c r="C426" s="1"/>
      <c r="D426" s="19"/>
      <c r="E426" s="1"/>
      <c r="F426" s="1"/>
      <c r="G426" s="183"/>
      <c r="H426" s="1"/>
      <c r="I426" s="1"/>
      <c r="J426" s="1"/>
      <c r="K426" s="1"/>
      <c r="L426" s="1"/>
      <c r="M426" s="183"/>
      <c r="N426" s="1"/>
      <c r="O426" s="183"/>
      <c r="P426" s="1"/>
      <c r="Q426" s="19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35">
      <c r="A427" s="1"/>
      <c r="B427" s="19"/>
      <c r="C427" s="1"/>
      <c r="D427" s="19"/>
      <c r="E427" s="1"/>
      <c r="F427" s="1"/>
      <c r="G427" s="183"/>
      <c r="H427" s="1"/>
      <c r="I427" s="1"/>
      <c r="J427" s="1"/>
      <c r="K427" s="1"/>
      <c r="L427" s="1"/>
      <c r="M427" s="183"/>
      <c r="N427" s="1"/>
      <c r="O427" s="183"/>
      <c r="P427" s="1"/>
      <c r="Q427" s="19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35">
      <c r="A428" s="1"/>
      <c r="B428" s="19"/>
      <c r="C428" s="1"/>
      <c r="D428" s="19"/>
      <c r="E428" s="1"/>
      <c r="F428" s="1"/>
      <c r="G428" s="183"/>
      <c r="H428" s="1"/>
      <c r="I428" s="1"/>
      <c r="J428" s="1"/>
      <c r="K428" s="1"/>
      <c r="L428" s="1"/>
      <c r="M428" s="183"/>
      <c r="N428" s="1"/>
      <c r="O428" s="183"/>
      <c r="P428" s="1"/>
      <c r="Q428" s="19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35">
      <c r="A429" s="1"/>
      <c r="B429" s="19"/>
      <c r="C429" s="1"/>
      <c r="D429" s="19"/>
      <c r="E429" s="1"/>
      <c r="F429" s="1"/>
      <c r="G429" s="183"/>
      <c r="H429" s="1"/>
      <c r="I429" s="1"/>
      <c r="J429" s="1"/>
      <c r="K429" s="1"/>
      <c r="L429" s="1"/>
      <c r="M429" s="183"/>
      <c r="N429" s="1"/>
      <c r="O429" s="183"/>
      <c r="P429" s="1"/>
      <c r="Q429" s="19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35">
      <c r="A430" s="1"/>
      <c r="B430" s="19"/>
      <c r="C430" s="1"/>
      <c r="D430" s="19"/>
      <c r="E430" s="1"/>
      <c r="F430" s="1"/>
      <c r="G430" s="183"/>
      <c r="H430" s="1"/>
      <c r="I430" s="1"/>
      <c r="J430" s="1"/>
      <c r="K430" s="1"/>
      <c r="L430" s="1"/>
      <c r="M430" s="183"/>
      <c r="N430" s="1"/>
      <c r="O430" s="183"/>
      <c r="P430" s="1"/>
      <c r="Q430" s="19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35">
      <c r="A431" s="1"/>
      <c r="B431" s="19"/>
      <c r="C431" s="1"/>
      <c r="D431" s="19"/>
      <c r="E431" s="1"/>
      <c r="F431" s="1"/>
      <c r="G431" s="183"/>
      <c r="H431" s="1"/>
      <c r="I431" s="1"/>
      <c r="J431" s="1"/>
      <c r="K431" s="1"/>
      <c r="L431" s="1"/>
      <c r="M431" s="183"/>
      <c r="N431" s="1"/>
      <c r="O431" s="183"/>
      <c r="P431" s="1"/>
      <c r="Q431" s="19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35">
      <c r="A432" s="1"/>
      <c r="B432" s="19"/>
      <c r="C432" s="1"/>
      <c r="D432" s="19"/>
      <c r="E432" s="1"/>
      <c r="F432" s="1"/>
      <c r="G432" s="183"/>
      <c r="H432" s="1"/>
      <c r="I432" s="1"/>
      <c r="J432" s="1"/>
      <c r="K432" s="1"/>
      <c r="L432" s="1"/>
      <c r="M432" s="183"/>
      <c r="N432" s="1"/>
      <c r="O432" s="183"/>
      <c r="P432" s="1"/>
      <c r="Q432" s="19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35">
      <c r="A433" s="1"/>
      <c r="B433" s="19"/>
      <c r="C433" s="1"/>
      <c r="D433" s="19"/>
      <c r="E433" s="1"/>
      <c r="F433" s="1"/>
      <c r="G433" s="183"/>
      <c r="H433" s="1"/>
      <c r="I433" s="1"/>
      <c r="J433" s="1"/>
      <c r="K433" s="1"/>
      <c r="L433" s="1"/>
      <c r="M433" s="183"/>
      <c r="N433" s="1"/>
      <c r="O433" s="183"/>
      <c r="P433" s="1"/>
      <c r="Q433" s="19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35">
      <c r="A434" s="1"/>
      <c r="B434" s="19"/>
      <c r="C434" s="1"/>
      <c r="D434" s="19"/>
      <c r="E434" s="1"/>
      <c r="F434" s="1"/>
      <c r="G434" s="183"/>
      <c r="H434" s="1"/>
      <c r="I434" s="1"/>
      <c r="J434" s="1"/>
      <c r="K434" s="1"/>
      <c r="L434" s="1"/>
      <c r="M434" s="183"/>
      <c r="N434" s="1"/>
      <c r="O434" s="183"/>
      <c r="P434" s="1"/>
      <c r="Q434" s="19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35">
      <c r="A435" s="1"/>
      <c r="B435" s="19"/>
      <c r="C435" s="1"/>
      <c r="D435" s="19"/>
      <c r="E435" s="1"/>
      <c r="F435" s="1"/>
      <c r="G435" s="183"/>
      <c r="H435" s="1"/>
      <c r="I435" s="1"/>
      <c r="J435" s="1"/>
      <c r="K435" s="1"/>
      <c r="L435" s="1"/>
      <c r="M435" s="183"/>
      <c r="N435" s="1"/>
      <c r="O435" s="183"/>
      <c r="P435" s="1"/>
      <c r="Q435" s="19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35">
      <c r="A436" s="1"/>
      <c r="B436" s="19"/>
      <c r="C436" s="1"/>
      <c r="D436" s="19"/>
      <c r="E436" s="1"/>
      <c r="F436" s="1"/>
      <c r="G436" s="183"/>
      <c r="H436" s="1"/>
      <c r="I436" s="1"/>
      <c r="J436" s="1"/>
      <c r="K436" s="1"/>
      <c r="L436" s="1"/>
      <c r="M436" s="183"/>
      <c r="N436" s="1"/>
      <c r="O436" s="183"/>
      <c r="P436" s="1"/>
      <c r="Q436" s="19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35">
      <c r="A437" s="1"/>
      <c r="B437" s="19"/>
      <c r="C437" s="1"/>
      <c r="D437" s="19"/>
      <c r="E437" s="1"/>
      <c r="F437" s="1"/>
      <c r="G437" s="183"/>
      <c r="H437" s="1"/>
      <c r="I437" s="1"/>
      <c r="J437" s="1"/>
      <c r="K437" s="1"/>
      <c r="L437" s="1"/>
      <c r="M437" s="183"/>
      <c r="N437" s="1"/>
      <c r="O437" s="183"/>
      <c r="P437" s="1"/>
      <c r="Q437" s="19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35">
      <c r="A438" s="1"/>
      <c r="B438" s="19"/>
      <c r="C438" s="1"/>
      <c r="D438" s="19"/>
      <c r="E438" s="1"/>
      <c r="F438" s="1"/>
      <c r="G438" s="183"/>
      <c r="H438" s="1"/>
      <c r="I438" s="1"/>
      <c r="J438" s="1"/>
      <c r="K438" s="1"/>
      <c r="L438" s="1"/>
      <c r="M438" s="183"/>
      <c r="N438" s="1"/>
      <c r="O438" s="183"/>
      <c r="P438" s="1"/>
      <c r="Q438" s="19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35">
      <c r="A439" s="1"/>
      <c r="B439" s="19"/>
      <c r="C439" s="1"/>
      <c r="D439" s="19"/>
      <c r="E439" s="1"/>
      <c r="F439" s="1"/>
      <c r="G439" s="183"/>
      <c r="H439" s="1"/>
      <c r="I439" s="1"/>
      <c r="J439" s="1"/>
      <c r="K439" s="1"/>
      <c r="L439" s="1"/>
      <c r="M439" s="183"/>
      <c r="N439" s="1"/>
      <c r="O439" s="183"/>
      <c r="P439" s="1"/>
      <c r="Q439" s="19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35">
      <c r="A440" s="1"/>
      <c r="B440" s="19"/>
      <c r="C440" s="1"/>
      <c r="D440" s="19"/>
      <c r="E440" s="1"/>
      <c r="F440" s="1"/>
      <c r="G440" s="183"/>
      <c r="H440" s="1"/>
      <c r="I440" s="1"/>
      <c r="J440" s="1"/>
      <c r="K440" s="1"/>
      <c r="L440" s="1"/>
      <c r="M440" s="183"/>
      <c r="N440" s="1"/>
      <c r="O440" s="183"/>
      <c r="P440" s="1"/>
      <c r="Q440" s="19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35">
      <c r="A441" s="1"/>
      <c r="B441" s="19"/>
      <c r="C441" s="1"/>
      <c r="D441" s="19"/>
      <c r="E441" s="1"/>
      <c r="F441" s="1"/>
      <c r="G441" s="183"/>
      <c r="H441" s="1"/>
      <c r="I441" s="1"/>
      <c r="J441" s="1"/>
      <c r="K441" s="1"/>
      <c r="L441" s="1"/>
      <c r="M441" s="183"/>
      <c r="N441" s="1"/>
      <c r="O441" s="183"/>
      <c r="P441" s="1"/>
      <c r="Q441" s="19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35">
      <c r="A442" s="1"/>
      <c r="B442" s="19"/>
      <c r="C442" s="1"/>
      <c r="D442" s="19"/>
      <c r="E442" s="1"/>
      <c r="F442" s="1"/>
      <c r="G442" s="183"/>
      <c r="H442" s="1"/>
      <c r="I442" s="1"/>
      <c r="J442" s="1"/>
      <c r="K442" s="1"/>
      <c r="L442" s="1"/>
      <c r="M442" s="183"/>
      <c r="N442" s="1"/>
      <c r="O442" s="183"/>
      <c r="P442" s="1"/>
      <c r="Q442" s="19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35">
      <c r="A443" s="1"/>
      <c r="B443" s="19"/>
      <c r="C443" s="1"/>
      <c r="D443" s="19"/>
      <c r="E443" s="1"/>
      <c r="F443" s="1"/>
      <c r="G443" s="183"/>
      <c r="H443" s="1"/>
      <c r="I443" s="1"/>
      <c r="J443" s="1"/>
      <c r="K443" s="1"/>
      <c r="L443" s="1"/>
      <c r="M443" s="183"/>
      <c r="N443" s="1"/>
      <c r="O443" s="183"/>
      <c r="P443" s="1"/>
      <c r="Q443" s="19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35">
      <c r="A444" s="1"/>
      <c r="B444" s="19"/>
      <c r="C444" s="1"/>
      <c r="D444" s="19"/>
      <c r="E444" s="1"/>
      <c r="F444" s="1"/>
      <c r="G444" s="183"/>
      <c r="H444" s="1"/>
      <c r="I444" s="1"/>
      <c r="J444" s="1"/>
      <c r="K444" s="1"/>
      <c r="L444" s="1"/>
      <c r="M444" s="183"/>
      <c r="N444" s="1"/>
      <c r="O444" s="183"/>
      <c r="P444" s="1"/>
      <c r="Q444" s="19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35">
      <c r="A445" s="1"/>
      <c r="B445" s="19"/>
      <c r="C445" s="1"/>
      <c r="D445" s="19"/>
      <c r="E445" s="1"/>
      <c r="F445" s="1"/>
      <c r="G445" s="183"/>
      <c r="H445" s="1"/>
      <c r="I445" s="1"/>
      <c r="J445" s="1"/>
      <c r="K445" s="1"/>
      <c r="L445" s="1"/>
      <c r="M445" s="183"/>
      <c r="N445" s="1"/>
      <c r="O445" s="183"/>
      <c r="P445" s="1"/>
      <c r="Q445" s="19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35">
      <c r="A446" s="1"/>
      <c r="B446" s="19"/>
      <c r="C446" s="1"/>
      <c r="D446" s="19"/>
      <c r="E446" s="1"/>
      <c r="F446" s="1"/>
      <c r="G446" s="183"/>
      <c r="H446" s="1"/>
      <c r="I446" s="1"/>
      <c r="J446" s="1"/>
      <c r="K446" s="1"/>
      <c r="L446" s="1"/>
      <c r="M446" s="183"/>
      <c r="N446" s="1"/>
      <c r="O446" s="183"/>
      <c r="P446" s="1"/>
      <c r="Q446" s="19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35">
      <c r="A447" s="1"/>
      <c r="B447" s="19"/>
      <c r="C447" s="1"/>
      <c r="D447" s="19"/>
      <c r="E447" s="1"/>
      <c r="F447" s="1"/>
      <c r="G447" s="183"/>
      <c r="H447" s="1"/>
      <c r="I447" s="1"/>
      <c r="J447" s="1"/>
      <c r="K447" s="1"/>
      <c r="L447" s="1"/>
      <c r="M447" s="183"/>
      <c r="N447" s="1"/>
      <c r="O447" s="183"/>
      <c r="P447" s="1"/>
      <c r="Q447" s="19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35">
      <c r="A448" s="1"/>
      <c r="B448" s="19"/>
      <c r="C448" s="1"/>
      <c r="D448" s="19"/>
      <c r="E448" s="1"/>
      <c r="F448" s="1"/>
      <c r="G448" s="183"/>
      <c r="H448" s="1"/>
      <c r="I448" s="1"/>
      <c r="J448" s="1"/>
      <c r="K448" s="1"/>
      <c r="L448" s="1"/>
      <c r="M448" s="183"/>
      <c r="N448" s="1"/>
      <c r="O448" s="183"/>
      <c r="P448" s="1"/>
      <c r="Q448" s="19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35">
      <c r="A449" s="1"/>
      <c r="B449" s="19"/>
      <c r="C449" s="1"/>
      <c r="D449" s="19"/>
      <c r="E449" s="1"/>
      <c r="F449" s="1"/>
      <c r="G449" s="183"/>
      <c r="H449" s="1"/>
      <c r="I449" s="1"/>
      <c r="J449" s="1"/>
      <c r="K449" s="1"/>
      <c r="L449" s="1"/>
      <c r="M449" s="183"/>
      <c r="N449" s="1"/>
      <c r="O449" s="183"/>
      <c r="P449" s="1"/>
      <c r="Q449" s="19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35">
      <c r="A450" s="1"/>
      <c r="B450" s="19"/>
      <c r="C450" s="1"/>
      <c r="D450" s="19"/>
      <c r="E450" s="1"/>
      <c r="F450" s="1"/>
      <c r="G450" s="183"/>
      <c r="H450" s="1"/>
      <c r="I450" s="1"/>
      <c r="J450" s="1"/>
      <c r="K450" s="1"/>
      <c r="L450" s="1"/>
      <c r="M450" s="183"/>
      <c r="N450" s="1"/>
      <c r="O450" s="183"/>
      <c r="P450" s="1"/>
      <c r="Q450" s="19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35">
      <c r="A451" s="1"/>
      <c r="B451" s="19"/>
      <c r="C451" s="1"/>
      <c r="D451" s="19"/>
      <c r="E451" s="1"/>
      <c r="F451" s="1"/>
      <c r="G451" s="183"/>
      <c r="H451" s="1"/>
      <c r="I451" s="1"/>
      <c r="J451" s="1"/>
      <c r="K451" s="1"/>
      <c r="L451" s="1"/>
      <c r="M451" s="183"/>
      <c r="N451" s="1"/>
      <c r="O451" s="183"/>
      <c r="P451" s="1"/>
      <c r="Q451" s="19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35">
      <c r="A452" s="1"/>
      <c r="B452" s="19"/>
      <c r="C452" s="1"/>
      <c r="D452" s="19"/>
      <c r="E452" s="1"/>
      <c r="F452" s="1"/>
      <c r="G452" s="183"/>
      <c r="H452" s="1"/>
      <c r="I452" s="1"/>
      <c r="J452" s="1"/>
      <c r="K452" s="1"/>
      <c r="L452" s="1"/>
      <c r="M452" s="183"/>
      <c r="N452" s="1"/>
      <c r="O452" s="183"/>
      <c r="P452" s="1"/>
      <c r="Q452" s="19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35">
      <c r="A453" s="1"/>
      <c r="B453" s="19"/>
      <c r="C453" s="1"/>
      <c r="D453" s="19"/>
      <c r="E453" s="1"/>
      <c r="F453" s="1"/>
      <c r="G453" s="183"/>
      <c r="H453" s="1"/>
      <c r="I453" s="1"/>
      <c r="J453" s="1"/>
      <c r="K453" s="1"/>
      <c r="L453" s="1"/>
      <c r="M453" s="183"/>
      <c r="N453" s="1"/>
      <c r="O453" s="183"/>
      <c r="P453" s="1"/>
      <c r="Q453" s="19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35">
      <c r="A454" s="1"/>
      <c r="B454" s="19"/>
      <c r="C454" s="1"/>
      <c r="D454" s="19"/>
      <c r="E454" s="1"/>
      <c r="F454" s="1"/>
      <c r="G454" s="183"/>
      <c r="H454" s="1"/>
      <c r="I454" s="1"/>
      <c r="J454" s="1"/>
      <c r="K454" s="1"/>
      <c r="L454" s="1"/>
      <c r="M454" s="183"/>
      <c r="N454" s="1"/>
      <c r="O454" s="183"/>
      <c r="P454" s="1"/>
      <c r="Q454" s="19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35">
      <c r="A455" s="1"/>
      <c r="B455" s="19"/>
      <c r="C455" s="1"/>
      <c r="D455" s="19"/>
      <c r="E455" s="1"/>
      <c r="F455" s="1"/>
      <c r="G455" s="183"/>
      <c r="H455" s="1"/>
      <c r="I455" s="1"/>
      <c r="J455" s="1"/>
      <c r="K455" s="1"/>
      <c r="L455" s="1"/>
      <c r="M455" s="183"/>
      <c r="N455" s="1"/>
      <c r="O455" s="183"/>
      <c r="P455" s="1"/>
      <c r="Q455" s="19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35">
      <c r="A456" s="1"/>
      <c r="B456" s="19"/>
      <c r="C456" s="1"/>
      <c r="D456" s="19"/>
      <c r="E456" s="1"/>
      <c r="F456" s="1"/>
      <c r="G456" s="183"/>
      <c r="H456" s="1"/>
      <c r="I456" s="1"/>
      <c r="J456" s="1"/>
      <c r="K456" s="1"/>
      <c r="L456" s="1"/>
      <c r="M456" s="183"/>
      <c r="N456" s="1"/>
      <c r="O456" s="183"/>
      <c r="P456" s="1"/>
      <c r="Q456" s="19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35">
      <c r="A457" s="1"/>
      <c r="B457" s="19"/>
      <c r="C457" s="1"/>
      <c r="D457" s="19"/>
      <c r="E457" s="1"/>
      <c r="F457" s="1"/>
      <c r="G457" s="183"/>
      <c r="H457" s="1"/>
      <c r="I457" s="1"/>
      <c r="J457" s="1"/>
      <c r="K457" s="1"/>
      <c r="L457" s="1"/>
      <c r="M457" s="183"/>
      <c r="N457" s="1"/>
      <c r="O457" s="183"/>
      <c r="P457" s="1"/>
      <c r="Q457" s="19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35">
      <c r="A458" s="1"/>
      <c r="B458" s="19"/>
      <c r="C458" s="1"/>
      <c r="D458" s="19"/>
      <c r="E458" s="1"/>
      <c r="F458" s="1"/>
      <c r="G458" s="183"/>
      <c r="H458" s="1"/>
      <c r="I458" s="1"/>
      <c r="J458" s="1"/>
      <c r="K458" s="1"/>
      <c r="L458" s="1"/>
      <c r="M458" s="183"/>
      <c r="N458" s="1"/>
      <c r="O458" s="183"/>
      <c r="P458" s="1"/>
      <c r="Q458" s="19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35">
      <c r="A459" s="1"/>
      <c r="B459" s="19"/>
      <c r="C459" s="1"/>
      <c r="D459" s="19"/>
      <c r="E459" s="1"/>
      <c r="F459" s="1"/>
      <c r="G459" s="183"/>
      <c r="H459" s="1"/>
      <c r="I459" s="1"/>
      <c r="J459" s="1"/>
      <c r="K459" s="1"/>
      <c r="L459" s="1"/>
      <c r="M459" s="183"/>
      <c r="N459" s="1"/>
      <c r="O459" s="183"/>
      <c r="P459" s="1"/>
      <c r="Q459" s="19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35">
      <c r="A460" s="1"/>
      <c r="B460" s="19"/>
      <c r="C460" s="1"/>
      <c r="D460" s="19"/>
      <c r="E460" s="1"/>
      <c r="F460" s="1"/>
      <c r="G460" s="183"/>
      <c r="H460" s="1"/>
      <c r="I460" s="1"/>
      <c r="J460" s="1"/>
      <c r="K460" s="1"/>
      <c r="L460" s="1"/>
      <c r="M460" s="183"/>
      <c r="N460" s="1"/>
      <c r="O460" s="183"/>
      <c r="P460" s="1"/>
      <c r="Q460" s="19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35">
      <c r="A461" s="1"/>
      <c r="B461" s="19"/>
      <c r="C461" s="1"/>
      <c r="D461" s="19"/>
      <c r="E461" s="1"/>
      <c r="F461" s="1"/>
      <c r="G461" s="183"/>
      <c r="H461" s="1"/>
      <c r="I461" s="1"/>
      <c r="J461" s="1"/>
      <c r="K461" s="1"/>
      <c r="L461" s="1"/>
      <c r="M461" s="183"/>
      <c r="N461" s="1"/>
      <c r="O461" s="183"/>
      <c r="P461" s="1"/>
      <c r="Q461" s="19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35">
      <c r="A462" s="1"/>
      <c r="B462" s="19"/>
      <c r="C462" s="1"/>
      <c r="D462" s="19"/>
      <c r="E462" s="1"/>
      <c r="F462" s="1"/>
      <c r="G462" s="183"/>
      <c r="H462" s="1"/>
      <c r="I462" s="1"/>
      <c r="J462" s="1"/>
      <c r="K462" s="1"/>
      <c r="L462" s="1"/>
      <c r="M462" s="183"/>
      <c r="N462" s="1"/>
      <c r="O462" s="183"/>
      <c r="P462" s="1"/>
      <c r="Q462" s="19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35">
      <c r="A463" s="1"/>
      <c r="B463" s="19"/>
      <c r="C463" s="1"/>
      <c r="D463" s="19"/>
      <c r="E463" s="1"/>
      <c r="F463" s="1"/>
      <c r="G463" s="183"/>
      <c r="H463" s="1"/>
      <c r="I463" s="1"/>
      <c r="J463" s="1"/>
      <c r="K463" s="1"/>
      <c r="L463" s="1"/>
      <c r="M463" s="183"/>
      <c r="N463" s="1"/>
      <c r="O463" s="183"/>
      <c r="P463" s="1"/>
      <c r="Q463" s="19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35">
      <c r="A464" s="1"/>
      <c r="B464" s="19"/>
      <c r="C464" s="1"/>
      <c r="D464" s="19"/>
      <c r="E464" s="1"/>
      <c r="F464" s="1"/>
      <c r="G464" s="183"/>
      <c r="H464" s="1"/>
      <c r="I464" s="1"/>
      <c r="J464" s="1"/>
      <c r="K464" s="1"/>
      <c r="L464" s="1"/>
      <c r="M464" s="183"/>
      <c r="N464" s="1"/>
      <c r="O464" s="183"/>
      <c r="P464" s="1"/>
      <c r="Q464" s="19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35">
      <c r="A465" s="1"/>
      <c r="B465" s="19"/>
      <c r="C465" s="1"/>
      <c r="D465" s="19"/>
      <c r="E465" s="1"/>
      <c r="F465" s="1"/>
      <c r="G465" s="183"/>
      <c r="H465" s="1"/>
      <c r="I465" s="1"/>
      <c r="J465" s="1"/>
      <c r="K465" s="1"/>
      <c r="L465" s="1"/>
      <c r="M465" s="183"/>
      <c r="N465" s="1"/>
      <c r="O465" s="183"/>
      <c r="P465" s="1"/>
      <c r="Q465" s="19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35">
      <c r="A466" s="1"/>
      <c r="B466" s="19"/>
      <c r="C466" s="1"/>
      <c r="D466" s="19"/>
      <c r="E466" s="1"/>
      <c r="F466" s="1"/>
      <c r="G466" s="183"/>
      <c r="H466" s="1"/>
      <c r="I466" s="1"/>
      <c r="J466" s="1"/>
      <c r="K466" s="1"/>
      <c r="L466" s="1"/>
      <c r="M466" s="183"/>
      <c r="N466" s="1"/>
      <c r="O466" s="183"/>
      <c r="P466" s="1"/>
      <c r="Q466" s="19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35">
      <c r="A467" s="1"/>
      <c r="B467" s="19"/>
      <c r="C467" s="1"/>
      <c r="D467" s="19"/>
      <c r="E467" s="1"/>
      <c r="F467" s="1"/>
      <c r="G467" s="183"/>
      <c r="H467" s="1"/>
      <c r="I467" s="1"/>
      <c r="J467" s="1"/>
      <c r="K467" s="1"/>
      <c r="L467" s="1"/>
      <c r="M467" s="183"/>
      <c r="N467" s="1"/>
      <c r="O467" s="183"/>
      <c r="P467" s="1"/>
      <c r="Q467" s="19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35">
      <c r="A468" s="1"/>
      <c r="B468" s="19"/>
      <c r="C468" s="1"/>
      <c r="D468" s="19"/>
      <c r="E468" s="1"/>
      <c r="F468" s="1"/>
      <c r="G468" s="183"/>
      <c r="H468" s="1"/>
      <c r="I468" s="1"/>
      <c r="J468" s="1"/>
      <c r="K468" s="1"/>
      <c r="L468" s="1"/>
      <c r="M468" s="183"/>
      <c r="N468" s="1"/>
      <c r="O468" s="183"/>
      <c r="P468" s="1"/>
      <c r="Q468" s="19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35">
      <c r="A469" s="1"/>
      <c r="B469" s="19"/>
      <c r="C469" s="1"/>
      <c r="D469" s="19"/>
      <c r="E469" s="1"/>
      <c r="F469" s="1"/>
      <c r="G469" s="183"/>
      <c r="H469" s="1"/>
      <c r="I469" s="1"/>
      <c r="J469" s="1"/>
      <c r="K469" s="1"/>
      <c r="L469" s="1"/>
      <c r="M469" s="183"/>
      <c r="N469" s="1"/>
      <c r="O469" s="183"/>
      <c r="P469" s="1"/>
      <c r="Q469" s="19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35">
      <c r="A470" s="1"/>
      <c r="B470" s="19"/>
      <c r="C470" s="1"/>
      <c r="D470" s="19"/>
      <c r="E470" s="1"/>
      <c r="F470" s="1"/>
      <c r="G470" s="183"/>
      <c r="H470" s="1"/>
      <c r="I470" s="1"/>
      <c r="J470" s="1"/>
      <c r="K470" s="1"/>
      <c r="L470" s="1"/>
      <c r="M470" s="183"/>
      <c r="N470" s="1"/>
      <c r="O470" s="183"/>
      <c r="P470" s="1"/>
      <c r="Q470" s="19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35">
      <c r="A471" s="1"/>
      <c r="B471" s="19"/>
      <c r="C471" s="1"/>
      <c r="D471" s="19"/>
      <c r="E471" s="1"/>
      <c r="F471" s="1"/>
      <c r="G471" s="183"/>
      <c r="H471" s="1"/>
      <c r="I471" s="1"/>
      <c r="J471" s="1"/>
      <c r="K471" s="1"/>
      <c r="L471" s="1"/>
      <c r="M471" s="183"/>
      <c r="N471" s="1"/>
      <c r="O471" s="183"/>
      <c r="P471" s="1"/>
      <c r="Q471" s="19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35">
      <c r="A472" s="1"/>
      <c r="B472" s="19"/>
      <c r="C472" s="1"/>
      <c r="D472" s="19"/>
      <c r="E472" s="1"/>
      <c r="F472" s="1"/>
      <c r="G472" s="183"/>
      <c r="H472" s="1"/>
      <c r="I472" s="1"/>
      <c r="J472" s="1"/>
      <c r="K472" s="1"/>
      <c r="L472" s="1"/>
      <c r="M472" s="183"/>
      <c r="N472" s="1"/>
      <c r="O472" s="183"/>
      <c r="P472" s="1"/>
      <c r="Q472" s="19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35">
      <c r="A473" s="1"/>
      <c r="B473" s="19"/>
      <c r="C473" s="1"/>
      <c r="D473" s="19"/>
      <c r="E473" s="1"/>
      <c r="F473" s="1"/>
      <c r="G473" s="183"/>
      <c r="H473" s="1"/>
      <c r="I473" s="1"/>
      <c r="J473" s="1"/>
      <c r="K473" s="1"/>
      <c r="L473" s="1"/>
      <c r="M473" s="183"/>
      <c r="N473" s="1"/>
      <c r="O473" s="183"/>
      <c r="P473" s="1"/>
      <c r="Q473" s="19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35">
      <c r="A474" s="1"/>
      <c r="B474" s="19"/>
      <c r="C474" s="1"/>
      <c r="D474" s="19"/>
      <c r="E474" s="1"/>
      <c r="F474" s="1"/>
      <c r="G474" s="183"/>
      <c r="H474" s="1"/>
      <c r="I474" s="1"/>
      <c r="J474" s="1"/>
      <c r="K474" s="1"/>
      <c r="L474" s="1"/>
      <c r="M474" s="183"/>
      <c r="N474" s="1"/>
      <c r="O474" s="183"/>
      <c r="P474" s="1"/>
      <c r="Q474" s="19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35">
      <c r="A475" s="1"/>
      <c r="B475" s="19"/>
      <c r="C475" s="1"/>
      <c r="D475" s="19"/>
      <c r="E475" s="1"/>
      <c r="F475" s="1"/>
      <c r="G475" s="183"/>
      <c r="H475" s="1"/>
      <c r="I475" s="1"/>
      <c r="J475" s="1"/>
      <c r="K475" s="1"/>
      <c r="L475" s="1"/>
      <c r="M475" s="183"/>
      <c r="N475" s="1"/>
      <c r="O475" s="183"/>
      <c r="P475" s="1"/>
      <c r="Q475" s="19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35">
      <c r="A476" s="1"/>
      <c r="B476" s="19"/>
      <c r="C476" s="1"/>
      <c r="D476" s="19"/>
      <c r="E476" s="1"/>
      <c r="F476" s="1"/>
      <c r="G476" s="183"/>
      <c r="H476" s="1"/>
      <c r="I476" s="1"/>
      <c r="J476" s="1"/>
      <c r="K476" s="1"/>
      <c r="L476" s="1"/>
      <c r="M476" s="183"/>
      <c r="N476" s="1"/>
      <c r="O476" s="183"/>
      <c r="P476" s="1"/>
      <c r="Q476" s="19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35">
      <c r="A477" s="1"/>
      <c r="B477" s="19"/>
      <c r="C477" s="1"/>
      <c r="D477" s="19"/>
      <c r="E477" s="1"/>
      <c r="F477" s="1"/>
      <c r="G477" s="183"/>
      <c r="H477" s="1"/>
      <c r="I477" s="1"/>
      <c r="J477" s="1"/>
      <c r="K477" s="1"/>
      <c r="L477" s="1"/>
      <c r="M477" s="183"/>
      <c r="N477" s="1"/>
      <c r="O477" s="183"/>
      <c r="P477" s="1"/>
      <c r="Q477" s="19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35">
      <c r="A478" s="1"/>
      <c r="B478" s="19"/>
      <c r="C478" s="1"/>
      <c r="D478" s="19"/>
      <c r="E478" s="1"/>
      <c r="F478" s="1"/>
      <c r="G478" s="183"/>
      <c r="H478" s="1"/>
      <c r="I478" s="1"/>
      <c r="J478" s="1"/>
      <c r="K478" s="1"/>
      <c r="L478" s="1"/>
      <c r="M478" s="183"/>
      <c r="N478" s="1"/>
      <c r="O478" s="183"/>
      <c r="P478" s="1"/>
      <c r="Q478" s="19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35">
      <c r="A479" s="1"/>
      <c r="B479" s="19"/>
      <c r="C479" s="1"/>
      <c r="D479" s="19"/>
      <c r="E479" s="1"/>
      <c r="F479" s="1"/>
      <c r="G479" s="183"/>
      <c r="H479" s="1"/>
      <c r="I479" s="1"/>
      <c r="J479" s="1"/>
      <c r="K479" s="1"/>
      <c r="L479" s="1"/>
      <c r="M479" s="183"/>
      <c r="N479" s="1"/>
      <c r="O479" s="183"/>
      <c r="P479" s="1"/>
      <c r="Q479" s="19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35">
      <c r="A480" s="1"/>
      <c r="B480" s="19"/>
      <c r="C480" s="1"/>
      <c r="D480" s="19"/>
      <c r="E480" s="1"/>
      <c r="F480" s="1"/>
      <c r="G480" s="183"/>
      <c r="H480" s="1"/>
      <c r="I480" s="1"/>
      <c r="J480" s="1"/>
      <c r="K480" s="1"/>
      <c r="L480" s="1"/>
      <c r="M480" s="183"/>
      <c r="N480" s="1"/>
      <c r="O480" s="183"/>
      <c r="P480" s="1"/>
      <c r="Q480" s="19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35">
      <c r="A481" s="1"/>
      <c r="B481" s="19"/>
      <c r="C481" s="1"/>
      <c r="D481" s="19"/>
      <c r="E481" s="1"/>
      <c r="F481" s="1"/>
      <c r="G481" s="183"/>
      <c r="H481" s="1"/>
      <c r="I481" s="1"/>
      <c r="J481" s="1"/>
      <c r="K481" s="1"/>
      <c r="L481" s="1"/>
      <c r="M481" s="183"/>
      <c r="N481" s="1"/>
      <c r="O481" s="183"/>
      <c r="P481" s="1"/>
      <c r="Q481" s="19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35">
      <c r="A482" s="1"/>
      <c r="B482" s="19"/>
      <c r="C482" s="1"/>
      <c r="D482" s="19"/>
      <c r="E482" s="1"/>
      <c r="F482" s="1"/>
      <c r="G482" s="183"/>
      <c r="H482" s="1"/>
      <c r="I482" s="1"/>
      <c r="J482" s="1"/>
      <c r="K482" s="1"/>
      <c r="L482" s="1"/>
      <c r="M482" s="183"/>
      <c r="N482" s="1"/>
      <c r="O482" s="183"/>
      <c r="P482" s="1"/>
      <c r="Q482" s="19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35">
      <c r="A483" s="1"/>
      <c r="B483" s="19"/>
      <c r="C483" s="1"/>
      <c r="D483" s="19"/>
      <c r="E483" s="1"/>
      <c r="F483" s="1"/>
      <c r="G483" s="183"/>
      <c r="H483" s="1"/>
      <c r="I483" s="1"/>
      <c r="J483" s="1"/>
      <c r="K483" s="1"/>
      <c r="L483" s="1"/>
      <c r="M483" s="183"/>
      <c r="N483" s="1"/>
      <c r="O483" s="183"/>
      <c r="P483" s="1"/>
      <c r="Q483" s="19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35">
      <c r="A484" s="1"/>
      <c r="B484" s="19"/>
      <c r="C484" s="1"/>
      <c r="D484" s="19"/>
      <c r="E484" s="1"/>
      <c r="F484" s="1"/>
      <c r="G484" s="183"/>
      <c r="H484" s="1"/>
      <c r="I484" s="1"/>
      <c r="J484" s="1"/>
      <c r="K484" s="1"/>
      <c r="L484" s="1"/>
      <c r="M484" s="183"/>
      <c r="N484" s="1"/>
      <c r="O484" s="183"/>
      <c r="P484" s="1"/>
      <c r="Q484" s="19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35">
      <c r="A485" s="1"/>
      <c r="B485" s="19"/>
      <c r="C485" s="1"/>
      <c r="D485" s="19"/>
      <c r="E485" s="1"/>
      <c r="F485" s="1"/>
      <c r="G485" s="183"/>
      <c r="H485" s="1"/>
      <c r="I485" s="1"/>
      <c r="J485" s="1"/>
      <c r="K485" s="1"/>
      <c r="L485" s="1"/>
      <c r="M485" s="183"/>
      <c r="N485" s="1"/>
      <c r="O485" s="183"/>
      <c r="P485" s="1"/>
      <c r="Q485" s="19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35">
      <c r="A486" s="1"/>
      <c r="B486" s="19"/>
      <c r="C486" s="1"/>
      <c r="D486" s="19"/>
      <c r="E486" s="1"/>
      <c r="F486" s="1"/>
      <c r="G486" s="183"/>
      <c r="H486" s="1"/>
      <c r="I486" s="1"/>
      <c r="J486" s="1"/>
      <c r="K486" s="1"/>
      <c r="L486" s="1"/>
      <c r="M486" s="183"/>
      <c r="N486" s="1"/>
      <c r="O486" s="183"/>
      <c r="P486" s="1"/>
      <c r="Q486" s="19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35">
      <c r="A487" s="1"/>
      <c r="B487" s="19"/>
      <c r="C487" s="1"/>
      <c r="D487" s="19"/>
      <c r="E487" s="1"/>
      <c r="F487" s="1"/>
      <c r="G487" s="183"/>
      <c r="H487" s="1"/>
      <c r="I487" s="1"/>
      <c r="J487" s="1"/>
      <c r="K487" s="1"/>
      <c r="L487" s="1"/>
      <c r="M487" s="183"/>
      <c r="N487" s="1"/>
      <c r="O487" s="183"/>
      <c r="P487" s="1"/>
      <c r="Q487" s="19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35">
      <c r="A488" s="1"/>
      <c r="B488" s="19"/>
      <c r="C488" s="1"/>
      <c r="D488" s="19"/>
      <c r="E488" s="1"/>
      <c r="F488" s="1"/>
      <c r="G488" s="183"/>
      <c r="H488" s="1"/>
      <c r="I488" s="1"/>
      <c r="J488" s="1"/>
      <c r="K488" s="1"/>
      <c r="L488" s="1"/>
      <c r="M488" s="183"/>
      <c r="N488" s="1"/>
      <c r="O488" s="183"/>
      <c r="P488" s="1"/>
      <c r="Q488" s="19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35">
      <c r="A489" s="1"/>
      <c r="B489" s="19"/>
      <c r="C489" s="1"/>
      <c r="D489" s="19"/>
      <c r="E489" s="1"/>
      <c r="F489" s="1"/>
      <c r="G489" s="183"/>
      <c r="H489" s="1"/>
      <c r="I489" s="1"/>
      <c r="J489" s="1"/>
      <c r="K489" s="1"/>
      <c r="L489" s="1"/>
      <c r="M489" s="183"/>
      <c r="N489" s="1"/>
      <c r="O489" s="183"/>
      <c r="P489" s="1"/>
      <c r="Q489" s="19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35">
      <c r="A490" s="1"/>
      <c r="B490" s="19"/>
      <c r="C490" s="1"/>
      <c r="D490" s="19"/>
      <c r="E490" s="1"/>
      <c r="F490" s="1"/>
      <c r="G490" s="183"/>
      <c r="H490" s="1"/>
      <c r="I490" s="1"/>
      <c r="J490" s="1"/>
      <c r="K490" s="1"/>
      <c r="L490" s="1"/>
      <c r="M490" s="183"/>
      <c r="N490" s="1"/>
      <c r="O490" s="183"/>
      <c r="P490" s="1"/>
      <c r="Q490" s="19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35">
      <c r="A491" s="1"/>
      <c r="B491" s="19"/>
      <c r="C491" s="1"/>
      <c r="D491" s="19"/>
      <c r="E491" s="1"/>
      <c r="F491" s="1"/>
      <c r="G491" s="183"/>
      <c r="H491" s="1"/>
      <c r="I491" s="1"/>
      <c r="J491" s="1"/>
      <c r="K491" s="1"/>
      <c r="L491" s="1"/>
      <c r="M491" s="183"/>
      <c r="N491" s="1"/>
      <c r="O491" s="183"/>
      <c r="P491" s="1"/>
      <c r="Q491" s="19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35">
      <c r="A492" s="1"/>
      <c r="B492" s="19"/>
      <c r="C492" s="1"/>
      <c r="D492" s="19"/>
      <c r="E492" s="1"/>
      <c r="F492" s="1"/>
      <c r="G492" s="183"/>
      <c r="H492" s="1"/>
      <c r="I492" s="1"/>
      <c r="J492" s="1"/>
      <c r="K492" s="1"/>
      <c r="L492" s="1"/>
      <c r="M492" s="183"/>
      <c r="N492" s="1"/>
      <c r="O492" s="183"/>
      <c r="P492" s="1"/>
      <c r="Q492" s="19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35">
      <c r="A493" s="1"/>
      <c r="B493" s="19"/>
      <c r="C493" s="1"/>
      <c r="D493" s="19"/>
      <c r="E493" s="1"/>
      <c r="F493" s="1"/>
      <c r="G493" s="183"/>
      <c r="H493" s="1"/>
      <c r="I493" s="1"/>
      <c r="J493" s="1"/>
      <c r="K493" s="1"/>
      <c r="L493" s="1"/>
      <c r="M493" s="183"/>
      <c r="N493" s="1"/>
      <c r="O493" s="183"/>
      <c r="P493" s="1"/>
      <c r="Q493" s="19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35">
      <c r="A494" s="1"/>
      <c r="B494" s="19"/>
      <c r="C494" s="1"/>
      <c r="D494" s="19"/>
      <c r="E494" s="1"/>
      <c r="F494" s="1"/>
      <c r="G494" s="183"/>
      <c r="H494" s="1"/>
      <c r="I494" s="1"/>
      <c r="J494" s="1"/>
      <c r="K494" s="1"/>
      <c r="L494" s="1"/>
      <c r="M494" s="183"/>
      <c r="N494" s="1"/>
      <c r="O494" s="183"/>
      <c r="P494" s="1"/>
      <c r="Q494" s="19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35">
      <c r="A495" s="1"/>
      <c r="B495" s="19"/>
      <c r="C495" s="1"/>
      <c r="D495" s="19"/>
      <c r="E495" s="1"/>
      <c r="F495" s="1"/>
      <c r="G495" s="183"/>
      <c r="H495" s="1"/>
      <c r="I495" s="1"/>
      <c r="J495" s="1"/>
      <c r="K495" s="1"/>
      <c r="L495" s="1"/>
      <c r="M495" s="183"/>
      <c r="N495" s="1"/>
      <c r="O495" s="183"/>
      <c r="P495" s="1"/>
      <c r="Q495" s="19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35">
      <c r="A496" s="1"/>
      <c r="B496" s="19"/>
      <c r="C496" s="1"/>
      <c r="D496" s="19"/>
      <c r="E496" s="1"/>
      <c r="F496" s="1"/>
      <c r="G496" s="183"/>
      <c r="H496" s="1"/>
      <c r="I496" s="1"/>
      <c r="J496" s="1"/>
      <c r="K496" s="1"/>
      <c r="L496" s="1"/>
      <c r="M496" s="183"/>
      <c r="N496" s="1"/>
      <c r="O496" s="183"/>
      <c r="P496" s="1"/>
      <c r="Q496" s="19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35">
      <c r="A497" s="1"/>
      <c r="B497" s="19"/>
      <c r="C497" s="1"/>
      <c r="D497" s="19"/>
      <c r="E497" s="1"/>
      <c r="F497" s="1"/>
      <c r="G497" s="183"/>
      <c r="H497" s="1"/>
      <c r="I497" s="1"/>
      <c r="J497" s="1"/>
      <c r="K497" s="1"/>
      <c r="L497" s="1"/>
      <c r="M497" s="183"/>
      <c r="N497" s="1"/>
      <c r="O497" s="183"/>
      <c r="P497" s="1"/>
      <c r="Q497" s="19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35">
      <c r="A498" s="1"/>
      <c r="B498" s="19"/>
      <c r="C498" s="1"/>
      <c r="D498" s="19"/>
      <c r="E498" s="1"/>
      <c r="F498" s="1"/>
      <c r="G498" s="183"/>
      <c r="H498" s="1"/>
      <c r="I498" s="1"/>
      <c r="J498" s="1"/>
      <c r="K498" s="1"/>
      <c r="L498" s="1"/>
      <c r="M498" s="183"/>
      <c r="N498" s="1"/>
      <c r="O498" s="183"/>
      <c r="P498" s="1"/>
      <c r="Q498" s="19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35">
      <c r="A499" s="1"/>
      <c r="B499" s="19"/>
      <c r="C499" s="1"/>
      <c r="D499" s="19"/>
      <c r="E499" s="1"/>
      <c r="F499" s="1"/>
      <c r="G499" s="183"/>
      <c r="H499" s="1"/>
      <c r="I499" s="1"/>
      <c r="J499" s="1"/>
      <c r="K499" s="1"/>
      <c r="L499" s="1"/>
      <c r="M499" s="183"/>
      <c r="N499" s="1"/>
      <c r="O499" s="183"/>
      <c r="P499" s="1"/>
      <c r="Q499" s="19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35">
      <c r="A500" s="1"/>
      <c r="B500" s="19"/>
      <c r="C500" s="1"/>
      <c r="D500" s="19"/>
      <c r="E500" s="1"/>
      <c r="F500" s="1"/>
      <c r="G500" s="183"/>
      <c r="H500" s="1"/>
      <c r="I500" s="1"/>
      <c r="J500" s="1"/>
      <c r="K500" s="1"/>
      <c r="L500" s="1"/>
      <c r="M500" s="183"/>
      <c r="N500" s="1"/>
      <c r="O500" s="183"/>
      <c r="P500" s="1"/>
      <c r="Q500" s="19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35">
      <c r="A501" s="1"/>
      <c r="B501" s="19"/>
      <c r="C501" s="1"/>
      <c r="D501" s="19"/>
      <c r="E501" s="1"/>
      <c r="F501" s="1"/>
      <c r="G501" s="183"/>
      <c r="H501" s="1"/>
      <c r="I501" s="1"/>
      <c r="J501" s="1"/>
      <c r="K501" s="1"/>
      <c r="L501" s="1"/>
      <c r="M501" s="183"/>
      <c r="N501" s="1"/>
      <c r="O501" s="183"/>
      <c r="P501" s="1"/>
      <c r="Q501" s="19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35">
      <c r="A502" s="1"/>
      <c r="B502" s="19"/>
      <c r="C502" s="1"/>
      <c r="D502" s="19"/>
      <c r="E502" s="1"/>
      <c r="F502" s="1"/>
      <c r="G502" s="183"/>
      <c r="H502" s="1"/>
      <c r="I502" s="1"/>
      <c r="J502" s="1"/>
      <c r="K502" s="1"/>
      <c r="L502" s="1"/>
      <c r="M502" s="183"/>
      <c r="N502" s="1"/>
      <c r="O502" s="183"/>
      <c r="P502" s="1"/>
      <c r="Q502" s="19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35">
      <c r="A503" s="1"/>
      <c r="B503" s="19"/>
      <c r="C503" s="1"/>
      <c r="D503" s="19"/>
      <c r="E503" s="1"/>
      <c r="F503" s="1"/>
      <c r="G503" s="183"/>
      <c r="H503" s="1"/>
      <c r="I503" s="1"/>
      <c r="J503" s="1"/>
      <c r="K503" s="1"/>
      <c r="L503" s="1"/>
      <c r="M503" s="183"/>
      <c r="N503" s="1"/>
      <c r="O503" s="183"/>
      <c r="P503" s="1"/>
      <c r="Q503" s="19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35">
      <c r="A504" s="1"/>
      <c r="B504" s="19"/>
      <c r="C504" s="1"/>
      <c r="D504" s="19"/>
      <c r="E504" s="1"/>
      <c r="F504" s="1"/>
      <c r="G504" s="183"/>
      <c r="H504" s="1"/>
      <c r="I504" s="1"/>
      <c r="J504" s="1"/>
      <c r="K504" s="1"/>
      <c r="L504" s="1"/>
      <c r="M504" s="183"/>
      <c r="N504" s="1"/>
      <c r="O504" s="183"/>
      <c r="P504" s="1"/>
      <c r="Q504" s="19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35">
      <c r="A505" s="1"/>
      <c r="B505" s="19"/>
      <c r="C505" s="1"/>
      <c r="D505" s="19"/>
      <c r="E505" s="1"/>
      <c r="F505" s="1"/>
      <c r="G505" s="183"/>
      <c r="H505" s="1"/>
      <c r="I505" s="1"/>
      <c r="J505" s="1"/>
      <c r="K505" s="1"/>
      <c r="L505" s="1"/>
      <c r="M505" s="183"/>
      <c r="N505" s="1"/>
      <c r="O505" s="183"/>
      <c r="P505" s="1"/>
      <c r="Q505" s="19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35">
      <c r="A506" s="1"/>
      <c r="B506" s="19"/>
      <c r="C506" s="1"/>
      <c r="D506" s="19"/>
      <c r="E506" s="1"/>
      <c r="F506" s="1"/>
      <c r="G506" s="183"/>
      <c r="H506" s="1"/>
      <c r="I506" s="1"/>
      <c r="J506" s="1"/>
      <c r="K506" s="1"/>
      <c r="L506" s="1"/>
      <c r="M506" s="183"/>
      <c r="N506" s="1"/>
      <c r="O506" s="183"/>
      <c r="P506" s="1"/>
      <c r="Q506" s="19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35">
      <c r="A507" s="1"/>
      <c r="B507" s="19"/>
      <c r="C507" s="1"/>
      <c r="D507" s="19"/>
      <c r="E507" s="1"/>
      <c r="F507" s="1"/>
      <c r="G507" s="183"/>
      <c r="H507" s="1"/>
      <c r="I507" s="1"/>
      <c r="J507" s="1"/>
      <c r="K507" s="1"/>
      <c r="L507" s="1"/>
      <c r="M507" s="183"/>
      <c r="N507" s="1"/>
      <c r="O507" s="183"/>
      <c r="P507" s="1"/>
      <c r="Q507" s="19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35">
      <c r="A508" s="1"/>
      <c r="B508" s="19"/>
      <c r="C508" s="1"/>
      <c r="D508" s="19"/>
      <c r="E508" s="1"/>
      <c r="F508" s="1"/>
      <c r="G508" s="183"/>
      <c r="H508" s="1"/>
      <c r="I508" s="1"/>
      <c r="J508" s="1"/>
      <c r="K508" s="1"/>
      <c r="L508" s="1"/>
      <c r="M508" s="183"/>
      <c r="N508" s="1"/>
      <c r="O508" s="183"/>
      <c r="P508" s="1"/>
      <c r="Q508" s="19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35">
      <c r="A509" s="1"/>
      <c r="B509" s="19"/>
      <c r="C509" s="1"/>
      <c r="D509" s="19"/>
      <c r="E509" s="1"/>
      <c r="F509" s="1"/>
      <c r="G509" s="183"/>
      <c r="H509" s="1"/>
      <c r="I509" s="1"/>
      <c r="J509" s="1"/>
      <c r="K509" s="1"/>
      <c r="L509" s="1"/>
      <c r="M509" s="183"/>
      <c r="N509" s="1"/>
      <c r="O509" s="183"/>
      <c r="P509" s="1"/>
      <c r="Q509" s="19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35">
      <c r="A510" s="1"/>
      <c r="B510" s="19"/>
      <c r="C510" s="1"/>
      <c r="D510" s="19"/>
      <c r="E510" s="1"/>
      <c r="F510" s="1"/>
      <c r="G510" s="183"/>
      <c r="H510" s="1"/>
      <c r="I510" s="1"/>
      <c r="J510" s="1"/>
      <c r="K510" s="1"/>
      <c r="L510" s="1"/>
      <c r="M510" s="183"/>
      <c r="N510" s="1"/>
      <c r="O510" s="183"/>
      <c r="P510" s="1"/>
      <c r="Q510" s="19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35">
      <c r="A511" s="1"/>
      <c r="B511" s="19"/>
      <c r="C511" s="1"/>
      <c r="D511" s="19"/>
      <c r="E511" s="1"/>
      <c r="F511" s="1"/>
      <c r="G511" s="183"/>
      <c r="H511" s="1"/>
      <c r="I511" s="1"/>
      <c r="J511" s="1"/>
      <c r="K511" s="1"/>
      <c r="L511" s="1"/>
      <c r="M511" s="183"/>
      <c r="N511" s="1"/>
      <c r="O511" s="183"/>
      <c r="P511" s="1"/>
      <c r="Q511" s="19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35">
      <c r="A512" s="1"/>
      <c r="B512" s="19"/>
      <c r="C512" s="1"/>
      <c r="D512" s="19"/>
      <c r="E512" s="1"/>
      <c r="F512" s="1"/>
      <c r="G512" s="183"/>
      <c r="H512" s="1"/>
      <c r="I512" s="1"/>
      <c r="J512" s="1"/>
      <c r="K512" s="1"/>
      <c r="L512" s="1"/>
      <c r="M512" s="183"/>
      <c r="N512" s="1"/>
      <c r="O512" s="183"/>
      <c r="P512" s="1"/>
      <c r="Q512" s="19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35">
      <c r="A513" s="1"/>
      <c r="B513" s="19"/>
      <c r="C513" s="1"/>
      <c r="D513" s="19"/>
      <c r="E513" s="1"/>
      <c r="F513" s="1"/>
      <c r="G513" s="183"/>
      <c r="H513" s="1"/>
      <c r="I513" s="1"/>
      <c r="J513" s="1"/>
      <c r="K513" s="1"/>
      <c r="L513" s="1"/>
      <c r="M513" s="183"/>
      <c r="N513" s="1"/>
      <c r="O513" s="183"/>
      <c r="P513" s="1"/>
      <c r="Q513" s="19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35">
      <c r="A514" s="1"/>
      <c r="B514" s="19"/>
      <c r="C514" s="1"/>
      <c r="D514" s="19"/>
      <c r="E514" s="1"/>
      <c r="F514" s="1"/>
      <c r="G514" s="183"/>
      <c r="H514" s="1"/>
      <c r="I514" s="1"/>
      <c r="J514" s="1"/>
      <c r="K514" s="1"/>
      <c r="L514" s="1"/>
      <c r="M514" s="183"/>
      <c r="N514" s="1"/>
      <c r="O514" s="183"/>
      <c r="P514" s="1"/>
      <c r="Q514" s="19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35">
      <c r="A515" s="1"/>
      <c r="B515" s="19"/>
      <c r="C515" s="1"/>
      <c r="D515" s="19"/>
      <c r="E515" s="1"/>
      <c r="F515" s="1"/>
      <c r="G515" s="183"/>
      <c r="H515" s="1"/>
      <c r="I515" s="1"/>
      <c r="J515" s="1"/>
      <c r="K515" s="1"/>
      <c r="L515" s="1"/>
      <c r="M515" s="183"/>
      <c r="N515" s="1"/>
      <c r="O515" s="183"/>
      <c r="P515" s="1"/>
      <c r="Q515" s="19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35">
      <c r="A516" s="1"/>
      <c r="B516" s="19"/>
      <c r="C516" s="1"/>
      <c r="D516" s="19"/>
      <c r="E516" s="1"/>
      <c r="F516" s="1"/>
      <c r="G516" s="183"/>
      <c r="H516" s="1"/>
      <c r="I516" s="1"/>
      <c r="J516" s="1"/>
      <c r="K516" s="1"/>
      <c r="L516" s="1"/>
      <c r="M516" s="183"/>
      <c r="N516" s="1"/>
      <c r="O516" s="183"/>
      <c r="P516" s="1"/>
      <c r="Q516" s="19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35">
      <c r="A517" s="1"/>
      <c r="B517" s="19"/>
      <c r="C517" s="1"/>
      <c r="D517" s="19"/>
      <c r="E517" s="1"/>
      <c r="F517" s="1"/>
      <c r="G517" s="183"/>
      <c r="H517" s="1"/>
      <c r="I517" s="1"/>
      <c r="J517" s="1"/>
      <c r="K517" s="1"/>
      <c r="L517" s="1"/>
      <c r="M517" s="183"/>
      <c r="N517" s="1"/>
      <c r="O517" s="183"/>
      <c r="P517" s="1"/>
      <c r="Q517" s="19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35">
      <c r="A518" s="1"/>
      <c r="B518" s="19"/>
      <c r="C518" s="1"/>
      <c r="D518" s="19"/>
      <c r="E518" s="1"/>
      <c r="F518" s="1"/>
      <c r="G518" s="183"/>
      <c r="H518" s="1"/>
      <c r="I518" s="1"/>
      <c r="J518" s="1"/>
      <c r="K518" s="1"/>
      <c r="L518" s="1"/>
      <c r="M518" s="183"/>
      <c r="N518" s="1"/>
      <c r="O518" s="183"/>
      <c r="P518" s="1"/>
      <c r="Q518" s="19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35">
      <c r="A519" s="1"/>
      <c r="B519" s="19"/>
      <c r="C519" s="1"/>
      <c r="D519" s="19"/>
      <c r="E519" s="1"/>
      <c r="F519" s="1"/>
      <c r="G519" s="183"/>
      <c r="H519" s="1"/>
      <c r="I519" s="1"/>
      <c r="J519" s="1"/>
      <c r="K519" s="1"/>
      <c r="L519" s="1"/>
      <c r="M519" s="183"/>
      <c r="N519" s="1"/>
      <c r="O519" s="183"/>
      <c r="P519" s="1"/>
      <c r="Q519" s="19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35">
      <c r="A520" s="1"/>
      <c r="B520" s="19"/>
      <c r="C520" s="1"/>
      <c r="D520" s="19"/>
      <c r="E520" s="1"/>
      <c r="F520" s="1"/>
      <c r="G520" s="183"/>
      <c r="H520" s="1"/>
      <c r="I520" s="1"/>
      <c r="J520" s="1"/>
      <c r="K520" s="1"/>
      <c r="L520" s="1"/>
      <c r="M520" s="183"/>
      <c r="N520" s="1"/>
      <c r="O520" s="183"/>
      <c r="P520" s="1"/>
      <c r="Q520" s="19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35">
      <c r="A521" s="1"/>
      <c r="B521" s="19"/>
      <c r="C521" s="1"/>
      <c r="D521" s="19"/>
      <c r="E521" s="1"/>
      <c r="F521" s="1"/>
      <c r="G521" s="183"/>
      <c r="H521" s="1"/>
      <c r="I521" s="1"/>
      <c r="J521" s="1"/>
      <c r="K521" s="1"/>
      <c r="L521" s="1"/>
      <c r="M521" s="183"/>
      <c r="N521" s="1"/>
      <c r="O521" s="183"/>
      <c r="P521" s="1"/>
      <c r="Q521" s="19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35">
      <c r="A522" s="1"/>
      <c r="B522" s="19"/>
      <c r="C522" s="1"/>
      <c r="D522" s="19"/>
      <c r="E522" s="1"/>
      <c r="F522" s="1"/>
      <c r="G522" s="183"/>
      <c r="H522" s="1"/>
      <c r="I522" s="1"/>
      <c r="J522" s="1"/>
      <c r="K522" s="1"/>
      <c r="L522" s="1"/>
      <c r="M522" s="183"/>
      <c r="N522" s="1"/>
      <c r="O522" s="183"/>
      <c r="P522" s="1"/>
      <c r="Q522" s="19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35">
      <c r="A523" s="1"/>
      <c r="B523" s="19"/>
      <c r="C523" s="1"/>
      <c r="D523" s="19"/>
      <c r="E523" s="1"/>
      <c r="F523" s="1"/>
      <c r="G523" s="183"/>
      <c r="H523" s="1"/>
      <c r="I523" s="1"/>
      <c r="J523" s="1"/>
      <c r="K523" s="1"/>
      <c r="L523" s="1"/>
      <c r="M523" s="183"/>
      <c r="N523" s="1"/>
      <c r="O523" s="183"/>
      <c r="P523" s="1"/>
      <c r="Q523" s="19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35">
      <c r="A524" s="1"/>
      <c r="B524" s="19"/>
      <c r="C524" s="1"/>
      <c r="D524" s="19"/>
      <c r="E524" s="1"/>
      <c r="F524" s="1"/>
      <c r="G524" s="183"/>
      <c r="H524" s="1"/>
      <c r="I524" s="1"/>
      <c r="J524" s="1"/>
      <c r="K524" s="1"/>
      <c r="L524" s="1"/>
      <c r="M524" s="183"/>
      <c r="N524" s="1"/>
      <c r="O524" s="183"/>
      <c r="P524" s="1"/>
      <c r="Q524" s="19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35">
      <c r="A525" s="1"/>
      <c r="B525" s="19"/>
      <c r="C525" s="1"/>
      <c r="D525" s="19"/>
      <c r="E525" s="1"/>
      <c r="F525" s="1"/>
      <c r="G525" s="183"/>
      <c r="H525" s="1"/>
      <c r="I525" s="1"/>
      <c r="J525" s="1"/>
      <c r="K525" s="1"/>
      <c r="L525" s="1"/>
      <c r="M525" s="183"/>
      <c r="N525" s="1"/>
      <c r="O525" s="183"/>
      <c r="P525" s="1"/>
      <c r="Q525" s="19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35">
      <c r="A526" s="1"/>
      <c r="B526" s="19"/>
      <c r="C526" s="1"/>
      <c r="D526" s="19"/>
      <c r="E526" s="1"/>
      <c r="F526" s="1"/>
      <c r="G526" s="183"/>
      <c r="H526" s="1"/>
      <c r="I526" s="1"/>
      <c r="J526" s="1"/>
      <c r="K526" s="1"/>
      <c r="L526" s="1"/>
      <c r="M526" s="183"/>
      <c r="N526" s="1"/>
      <c r="O526" s="183"/>
      <c r="P526" s="1"/>
      <c r="Q526" s="19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35">
      <c r="A527" s="1"/>
      <c r="B527" s="19"/>
      <c r="C527" s="1"/>
      <c r="D527" s="19"/>
      <c r="E527" s="1"/>
      <c r="F527" s="1"/>
      <c r="G527" s="183"/>
      <c r="H527" s="1"/>
      <c r="I527" s="1"/>
      <c r="J527" s="1"/>
      <c r="K527" s="1"/>
      <c r="L527" s="1"/>
      <c r="M527" s="183"/>
      <c r="N527" s="1"/>
      <c r="O527" s="183"/>
      <c r="P527" s="1"/>
      <c r="Q527" s="19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35">
      <c r="A528" s="1"/>
      <c r="B528" s="19"/>
      <c r="C528" s="1"/>
      <c r="D528" s="19"/>
      <c r="E528" s="1"/>
      <c r="F528" s="1"/>
      <c r="G528" s="183"/>
      <c r="H528" s="1"/>
      <c r="I528" s="1"/>
      <c r="J528" s="1"/>
      <c r="K528" s="1"/>
      <c r="L528" s="1"/>
      <c r="M528" s="183"/>
      <c r="N528" s="1"/>
      <c r="O528" s="183"/>
      <c r="P528" s="1"/>
      <c r="Q528" s="19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35">
      <c r="A529" s="1"/>
      <c r="B529" s="19"/>
      <c r="C529" s="1"/>
      <c r="D529" s="19"/>
      <c r="E529" s="1"/>
      <c r="F529" s="1"/>
      <c r="G529" s="183"/>
      <c r="H529" s="1"/>
      <c r="I529" s="1"/>
      <c r="J529" s="1"/>
      <c r="K529" s="1"/>
      <c r="L529" s="1"/>
      <c r="M529" s="183"/>
      <c r="N529" s="1"/>
      <c r="O529" s="183"/>
      <c r="P529" s="1"/>
      <c r="Q529" s="19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35">
      <c r="A530" s="1"/>
      <c r="B530" s="19"/>
      <c r="C530" s="1"/>
      <c r="D530" s="19"/>
      <c r="E530" s="1"/>
      <c r="F530" s="1"/>
      <c r="G530" s="183"/>
      <c r="H530" s="1"/>
      <c r="I530" s="1"/>
      <c r="J530" s="1"/>
      <c r="K530" s="1"/>
      <c r="L530" s="1"/>
      <c r="M530" s="183"/>
      <c r="N530" s="1"/>
      <c r="O530" s="183"/>
      <c r="P530" s="1"/>
      <c r="Q530" s="19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35">
      <c r="A531" s="1"/>
      <c r="B531" s="19"/>
      <c r="C531" s="1"/>
      <c r="D531" s="19"/>
      <c r="E531" s="1"/>
      <c r="F531" s="1"/>
      <c r="G531" s="183"/>
      <c r="H531" s="1"/>
      <c r="I531" s="1"/>
      <c r="J531" s="1"/>
      <c r="K531" s="1"/>
      <c r="L531" s="1"/>
      <c r="M531" s="183"/>
      <c r="N531" s="1"/>
      <c r="O531" s="183"/>
      <c r="P531" s="1"/>
      <c r="Q531" s="19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35">
      <c r="A532" s="1"/>
      <c r="B532" s="19"/>
      <c r="C532" s="1"/>
      <c r="D532" s="19"/>
      <c r="E532" s="1"/>
      <c r="F532" s="1"/>
      <c r="G532" s="183"/>
      <c r="H532" s="1"/>
      <c r="I532" s="1"/>
      <c r="J532" s="1"/>
      <c r="K532" s="1"/>
      <c r="L532" s="1"/>
      <c r="M532" s="183"/>
      <c r="N532" s="1"/>
      <c r="O532" s="183"/>
      <c r="P532" s="1"/>
      <c r="Q532" s="19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35">
      <c r="A533" s="1"/>
      <c r="B533" s="19"/>
      <c r="C533" s="1"/>
      <c r="D533" s="19"/>
      <c r="E533" s="1"/>
      <c r="F533" s="1"/>
      <c r="G533" s="183"/>
      <c r="H533" s="1"/>
      <c r="I533" s="1"/>
      <c r="J533" s="1"/>
      <c r="K533" s="1"/>
      <c r="L533" s="1"/>
      <c r="M533" s="183"/>
      <c r="N533" s="1"/>
      <c r="O533" s="183"/>
      <c r="P533" s="1"/>
      <c r="Q533" s="19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35">
      <c r="A534" s="1"/>
      <c r="B534" s="19"/>
      <c r="C534" s="1"/>
      <c r="D534" s="19"/>
      <c r="E534" s="1"/>
      <c r="F534" s="1"/>
      <c r="G534" s="183"/>
      <c r="H534" s="1"/>
      <c r="I534" s="1"/>
      <c r="J534" s="1"/>
      <c r="K534" s="1"/>
      <c r="L534" s="1"/>
      <c r="M534" s="183"/>
      <c r="N534" s="1"/>
      <c r="O534" s="183"/>
      <c r="P534" s="1"/>
      <c r="Q534" s="19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35">
      <c r="A535" s="1"/>
      <c r="B535" s="19"/>
      <c r="C535" s="1"/>
      <c r="D535" s="19"/>
      <c r="E535" s="1"/>
      <c r="F535" s="1"/>
      <c r="G535" s="183"/>
      <c r="H535" s="1"/>
      <c r="I535" s="1"/>
      <c r="J535" s="1"/>
      <c r="K535" s="1"/>
      <c r="L535" s="1"/>
      <c r="M535" s="183"/>
      <c r="N535" s="1"/>
      <c r="O535" s="183"/>
      <c r="P535" s="1"/>
      <c r="Q535" s="19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35">
      <c r="A536" s="1"/>
      <c r="B536" s="19"/>
      <c r="C536" s="1"/>
      <c r="D536" s="19"/>
      <c r="E536" s="1"/>
      <c r="F536" s="1"/>
      <c r="G536" s="183"/>
      <c r="H536" s="1"/>
      <c r="I536" s="1"/>
      <c r="J536" s="1"/>
      <c r="K536" s="1"/>
      <c r="L536" s="1"/>
      <c r="M536" s="183"/>
      <c r="N536" s="1"/>
      <c r="O536" s="183"/>
      <c r="P536" s="1"/>
      <c r="Q536" s="19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35">
      <c r="A537" s="1"/>
      <c r="B537" s="19"/>
      <c r="C537" s="1"/>
      <c r="D537" s="19"/>
      <c r="E537" s="1"/>
      <c r="F537" s="1"/>
      <c r="G537" s="183"/>
      <c r="H537" s="1"/>
      <c r="I537" s="1"/>
      <c r="J537" s="1"/>
      <c r="K537" s="1"/>
      <c r="L537" s="1"/>
      <c r="M537" s="183"/>
      <c r="N537" s="1"/>
      <c r="O537" s="183"/>
      <c r="P537" s="1"/>
      <c r="Q537" s="19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35">
      <c r="A538" s="1"/>
      <c r="B538" s="19"/>
      <c r="C538" s="1"/>
      <c r="D538" s="19"/>
      <c r="E538" s="1"/>
      <c r="F538" s="1"/>
      <c r="G538" s="183"/>
      <c r="H538" s="1"/>
      <c r="I538" s="1"/>
      <c r="J538" s="1"/>
      <c r="K538" s="1"/>
      <c r="L538" s="1"/>
      <c r="M538" s="183"/>
      <c r="N538" s="1"/>
      <c r="O538" s="183"/>
      <c r="P538" s="1"/>
      <c r="Q538" s="19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35">
      <c r="A539" s="1"/>
      <c r="B539" s="19"/>
      <c r="C539" s="1"/>
      <c r="D539" s="19"/>
      <c r="E539" s="1"/>
      <c r="F539" s="1"/>
      <c r="G539" s="183"/>
      <c r="H539" s="1"/>
      <c r="I539" s="1"/>
      <c r="J539" s="1"/>
      <c r="K539" s="1"/>
      <c r="L539" s="1"/>
      <c r="M539" s="183"/>
      <c r="N539" s="1"/>
      <c r="O539" s="183"/>
      <c r="P539" s="1"/>
      <c r="Q539" s="19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35">
      <c r="A540" s="1"/>
      <c r="B540" s="19"/>
      <c r="C540" s="1"/>
      <c r="D540" s="19"/>
      <c r="E540" s="1"/>
      <c r="F540" s="1"/>
      <c r="G540" s="183"/>
      <c r="H540" s="1"/>
      <c r="I540" s="1"/>
      <c r="J540" s="1"/>
      <c r="K540" s="1"/>
      <c r="L540" s="1"/>
      <c r="M540" s="183"/>
      <c r="N540" s="1"/>
      <c r="O540" s="183"/>
      <c r="P540" s="1"/>
      <c r="Q540" s="19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35">
      <c r="A541" s="1"/>
      <c r="B541" s="19"/>
      <c r="C541" s="1"/>
      <c r="D541" s="19"/>
      <c r="E541" s="1"/>
      <c r="F541" s="1"/>
      <c r="G541" s="183"/>
      <c r="H541" s="1"/>
      <c r="I541" s="1"/>
      <c r="J541" s="1"/>
      <c r="K541" s="1"/>
      <c r="L541" s="1"/>
      <c r="M541" s="183"/>
      <c r="N541" s="1"/>
      <c r="O541" s="183"/>
      <c r="P541" s="1"/>
      <c r="Q541" s="19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35">
      <c r="A542" s="1"/>
      <c r="B542" s="19"/>
      <c r="C542" s="1"/>
      <c r="D542" s="19"/>
      <c r="E542" s="1"/>
      <c r="F542" s="1"/>
      <c r="G542" s="183"/>
      <c r="H542" s="1"/>
      <c r="I542" s="1"/>
      <c r="J542" s="1"/>
      <c r="K542" s="1"/>
      <c r="L542" s="1"/>
      <c r="M542" s="183"/>
      <c r="N542" s="1"/>
      <c r="O542" s="183"/>
      <c r="P542" s="1"/>
      <c r="Q542" s="19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35">
      <c r="A543" s="1"/>
      <c r="B543" s="19"/>
      <c r="C543" s="1"/>
      <c r="D543" s="19"/>
      <c r="E543" s="1"/>
      <c r="F543" s="1"/>
      <c r="G543" s="183"/>
      <c r="H543" s="1"/>
      <c r="I543" s="1"/>
      <c r="J543" s="1"/>
      <c r="K543" s="1"/>
      <c r="L543" s="1"/>
      <c r="M543" s="183"/>
      <c r="N543" s="1"/>
      <c r="O543" s="183"/>
      <c r="P543" s="1"/>
      <c r="Q543" s="19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35">
      <c r="A544" s="1"/>
      <c r="B544" s="19"/>
      <c r="C544" s="1"/>
      <c r="D544" s="19"/>
      <c r="E544" s="1"/>
      <c r="F544" s="1"/>
      <c r="G544" s="183"/>
      <c r="H544" s="1"/>
      <c r="I544" s="1"/>
      <c r="J544" s="1"/>
      <c r="K544" s="1"/>
      <c r="L544" s="1"/>
      <c r="M544" s="183"/>
      <c r="N544" s="1"/>
      <c r="O544" s="183"/>
      <c r="P544" s="1"/>
      <c r="Q544" s="19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35">
      <c r="A545" s="1"/>
      <c r="B545" s="19"/>
      <c r="C545" s="1"/>
      <c r="D545" s="19"/>
      <c r="E545" s="1"/>
      <c r="F545" s="1"/>
      <c r="G545" s="183"/>
      <c r="H545" s="1"/>
      <c r="I545" s="1"/>
      <c r="J545" s="1"/>
      <c r="K545" s="1"/>
      <c r="L545" s="1"/>
      <c r="M545" s="183"/>
      <c r="N545" s="1"/>
      <c r="O545" s="183"/>
      <c r="P545" s="1"/>
      <c r="Q545" s="19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35">
      <c r="A546" s="1"/>
      <c r="B546" s="19"/>
      <c r="C546" s="1"/>
      <c r="D546" s="19"/>
      <c r="E546" s="1"/>
      <c r="F546" s="1"/>
      <c r="G546" s="183"/>
      <c r="H546" s="1"/>
      <c r="I546" s="1"/>
      <c r="J546" s="1"/>
      <c r="K546" s="1"/>
      <c r="L546" s="1"/>
      <c r="M546" s="183"/>
      <c r="N546" s="1"/>
      <c r="O546" s="183"/>
      <c r="P546" s="1"/>
      <c r="Q546" s="19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35">
      <c r="A547" s="1"/>
      <c r="B547" s="19"/>
      <c r="C547" s="1"/>
      <c r="D547" s="19"/>
      <c r="E547" s="1"/>
      <c r="F547" s="1"/>
      <c r="G547" s="183"/>
      <c r="H547" s="1"/>
      <c r="I547" s="1"/>
      <c r="J547" s="1"/>
      <c r="K547" s="1"/>
      <c r="L547" s="1"/>
      <c r="M547" s="183"/>
      <c r="N547" s="1"/>
      <c r="O547" s="183"/>
      <c r="P547" s="1"/>
      <c r="Q547" s="19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35">
      <c r="A548" s="1"/>
      <c r="B548" s="19"/>
      <c r="C548" s="1"/>
      <c r="D548" s="19"/>
      <c r="E548" s="1"/>
      <c r="F548" s="1"/>
      <c r="G548" s="183"/>
      <c r="H548" s="1"/>
      <c r="I548" s="1"/>
      <c r="J548" s="1"/>
      <c r="K548" s="1"/>
      <c r="L548" s="1"/>
      <c r="M548" s="183"/>
      <c r="N548" s="1"/>
      <c r="O548" s="183"/>
      <c r="P548" s="1"/>
      <c r="Q548" s="19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35">
      <c r="A549" s="1"/>
      <c r="B549" s="19"/>
      <c r="C549" s="1"/>
      <c r="D549" s="19"/>
      <c r="E549" s="1"/>
      <c r="F549" s="1"/>
      <c r="G549" s="183"/>
      <c r="H549" s="1"/>
      <c r="I549" s="1"/>
      <c r="J549" s="1"/>
      <c r="K549" s="1"/>
      <c r="L549" s="1"/>
      <c r="M549" s="183"/>
      <c r="N549" s="1"/>
      <c r="O549" s="183"/>
      <c r="P549" s="1"/>
      <c r="Q549" s="19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35">
      <c r="A550" s="1"/>
      <c r="B550" s="19"/>
      <c r="C550" s="1"/>
      <c r="D550" s="19"/>
      <c r="E550" s="1"/>
      <c r="F550" s="1"/>
      <c r="G550" s="183"/>
      <c r="H550" s="1"/>
      <c r="I550" s="1"/>
      <c r="J550" s="1"/>
      <c r="K550" s="1"/>
      <c r="L550" s="1"/>
      <c r="M550" s="183"/>
      <c r="N550" s="1"/>
      <c r="O550" s="183"/>
      <c r="P550" s="1"/>
      <c r="Q550" s="19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35">
      <c r="A551" s="1"/>
      <c r="B551" s="19"/>
      <c r="C551" s="1"/>
      <c r="D551" s="19"/>
      <c r="E551" s="1"/>
      <c r="F551" s="1"/>
      <c r="G551" s="183"/>
      <c r="H551" s="1"/>
      <c r="I551" s="1"/>
      <c r="J551" s="1"/>
      <c r="K551" s="1"/>
      <c r="L551" s="1"/>
      <c r="M551" s="183"/>
      <c r="N551" s="1"/>
      <c r="O551" s="183"/>
      <c r="P551" s="1"/>
      <c r="Q551" s="19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35">
      <c r="A552" s="1"/>
      <c r="B552" s="19"/>
      <c r="C552" s="1"/>
      <c r="D552" s="19"/>
      <c r="E552" s="1"/>
      <c r="F552" s="1"/>
      <c r="G552" s="183"/>
      <c r="H552" s="1"/>
      <c r="I552" s="1"/>
      <c r="J552" s="1"/>
      <c r="K552" s="1"/>
      <c r="L552" s="1"/>
      <c r="M552" s="183"/>
      <c r="N552" s="1"/>
      <c r="O552" s="183"/>
      <c r="P552" s="1"/>
      <c r="Q552" s="19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35">
      <c r="A553" s="1"/>
      <c r="B553" s="19"/>
      <c r="C553" s="1"/>
      <c r="D553" s="19"/>
      <c r="E553" s="1"/>
      <c r="F553" s="1"/>
      <c r="G553" s="183"/>
      <c r="H553" s="1"/>
      <c r="I553" s="1"/>
      <c r="J553" s="1"/>
      <c r="K553" s="1"/>
      <c r="L553" s="1"/>
      <c r="M553" s="183"/>
      <c r="N553" s="1"/>
      <c r="O553" s="183"/>
      <c r="P553" s="1"/>
      <c r="Q553" s="19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35">
      <c r="A554" s="1"/>
      <c r="B554" s="19"/>
      <c r="C554" s="1"/>
      <c r="D554" s="19"/>
      <c r="E554" s="1"/>
      <c r="F554" s="1"/>
      <c r="G554" s="183"/>
      <c r="H554" s="1"/>
      <c r="I554" s="1"/>
      <c r="J554" s="1"/>
      <c r="K554" s="1"/>
      <c r="L554" s="1"/>
      <c r="M554" s="183"/>
      <c r="N554" s="1"/>
      <c r="O554" s="183"/>
      <c r="P554" s="1"/>
      <c r="Q554" s="19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35">
      <c r="A555" s="1"/>
      <c r="B555" s="19"/>
      <c r="C555" s="1"/>
      <c r="D555" s="19"/>
      <c r="E555" s="1"/>
      <c r="F555" s="1"/>
      <c r="G555" s="183"/>
      <c r="H555" s="1"/>
      <c r="I555" s="1"/>
      <c r="J555" s="1"/>
      <c r="K555" s="1"/>
      <c r="L555" s="1"/>
      <c r="M555" s="183"/>
      <c r="N555" s="1"/>
      <c r="O555" s="183"/>
      <c r="P555" s="1"/>
      <c r="Q555" s="19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35">
      <c r="A556" s="1"/>
      <c r="B556" s="19"/>
      <c r="C556" s="1"/>
      <c r="D556" s="19"/>
      <c r="E556" s="1"/>
      <c r="F556" s="1"/>
      <c r="G556" s="183"/>
      <c r="H556" s="1"/>
      <c r="I556" s="1"/>
      <c r="J556" s="1"/>
      <c r="K556" s="1"/>
      <c r="L556" s="1"/>
      <c r="M556" s="183"/>
      <c r="N556" s="1"/>
      <c r="O556" s="183"/>
      <c r="P556" s="1"/>
      <c r="Q556" s="19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35">
      <c r="A557" s="1"/>
      <c r="B557" s="19"/>
      <c r="C557" s="1"/>
      <c r="D557" s="19"/>
      <c r="E557" s="1"/>
      <c r="F557" s="1"/>
      <c r="G557" s="183"/>
      <c r="H557" s="1"/>
      <c r="I557" s="1"/>
      <c r="J557" s="1"/>
      <c r="K557" s="1"/>
      <c r="L557" s="1"/>
      <c r="M557" s="183"/>
      <c r="N557" s="1"/>
      <c r="O557" s="183"/>
      <c r="P557" s="1"/>
      <c r="Q557" s="19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35">
      <c r="A558" s="1"/>
      <c r="B558" s="19"/>
      <c r="C558" s="1"/>
      <c r="D558" s="19"/>
      <c r="E558" s="1"/>
      <c r="F558" s="1"/>
      <c r="G558" s="183"/>
      <c r="H558" s="1"/>
      <c r="I558" s="1"/>
      <c r="J558" s="1"/>
      <c r="K558" s="1"/>
      <c r="L558" s="1"/>
      <c r="M558" s="183"/>
      <c r="N558" s="1"/>
      <c r="O558" s="183"/>
      <c r="P558" s="1"/>
      <c r="Q558" s="19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35">
      <c r="A559" s="1"/>
      <c r="B559" s="19"/>
      <c r="C559" s="1"/>
      <c r="D559" s="19"/>
      <c r="E559" s="1"/>
      <c r="F559" s="1"/>
      <c r="G559" s="183"/>
      <c r="H559" s="1"/>
      <c r="I559" s="1"/>
      <c r="J559" s="1"/>
      <c r="K559" s="1"/>
      <c r="L559" s="1"/>
      <c r="M559" s="183"/>
      <c r="N559" s="1"/>
      <c r="O559" s="183"/>
      <c r="P559" s="1"/>
      <c r="Q559" s="19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35">
      <c r="A560" s="1"/>
      <c r="B560" s="19"/>
      <c r="C560" s="1"/>
      <c r="D560" s="19"/>
      <c r="E560" s="1"/>
      <c r="F560" s="1"/>
      <c r="G560" s="183"/>
      <c r="H560" s="1"/>
      <c r="I560" s="1"/>
      <c r="J560" s="1"/>
      <c r="K560" s="1"/>
      <c r="L560" s="1"/>
      <c r="M560" s="183"/>
      <c r="N560" s="1"/>
      <c r="O560" s="183"/>
      <c r="P560" s="1"/>
      <c r="Q560" s="19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35">
      <c r="A561" s="1"/>
      <c r="B561" s="19"/>
      <c r="C561" s="1"/>
      <c r="D561" s="19"/>
      <c r="E561" s="1"/>
      <c r="F561" s="1"/>
      <c r="G561" s="183"/>
      <c r="H561" s="1"/>
      <c r="I561" s="1"/>
      <c r="J561" s="1"/>
      <c r="K561" s="1"/>
      <c r="L561" s="1"/>
      <c r="M561" s="183"/>
      <c r="N561" s="1"/>
      <c r="O561" s="183"/>
      <c r="P561" s="1"/>
      <c r="Q561" s="19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35">
      <c r="A562" s="1"/>
      <c r="B562" s="19"/>
      <c r="C562" s="1"/>
      <c r="D562" s="19"/>
      <c r="E562" s="1"/>
      <c r="F562" s="1"/>
      <c r="G562" s="183"/>
      <c r="H562" s="1"/>
      <c r="I562" s="1"/>
      <c r="J562" s="1"/>
      <c r="K562" s="1"/>
      <c r="L562" s="1"/>
      <c r="M562" s="183"/>
      <c r="N562" s="1"/>
      <c r="O562" s="183"/>
      <c r="P562" s="1"/>
      <c r="Q562" s="19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35">
      <c r="A563" s="1"/>
      <c r="B563" s="19"/>
      <c r="C563" s="1"/>
      <c r="D563" s="19"/>
      <c r="E563" s="1"/>
      <c r="F563" s="1"/>
      <c r="G563" s="183"/>
      <c r="H563" s="1"/>
      <c r="I563" s="1"/>
      <c r="J563" s="1"/>
      <c r="K563" s="1"/>
      <c r="L563" s="1"/>
      <c r="M563" s="183"/>
      <c r="N563" s="1"/>
      <c r="O563" s="183"/>
      <c r="P563" s="1"/>
      <c r="Q563" s="19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35">
      <c r="A564" s="1"/>
      <c r="B564" s="19"/>
      <c r="C564" s="1"/>
      <c r="D564" s="19"/>
      <c r="E564" s="1"/>
      <c r="F564" s="1"/>
      <c r="G564" s="183"/>
      <c r="H564" s="1"/>
      <c r="I564" s="1"/>
      <c r="J564" s="1"/>
      <c r="K564" s="1"/>
      <c r="L564" s="1"/>
      <c r="M564" s="183"/>
      <c r="N564" s="1"/>
      <c r="O564" s="183"/>
      <c r="P564" s="1"/>
      <c r="Q564" s="19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35">
      <c r="A565" s="1"/>
      <c r="B565" s="19"/>
      <c r="C565" s="1"/>
      <c r="D565" s="19"/>
      <c r="E565" s="1"/>
      <c r="F565" s="1"/>
      <c r="G565" s="183"/>
      <c r="H565" s="1"/>
      <c r="I565" s="1"/>
      <c r="J565" s="1"/>
      <c r="K565" s="1"/>
      <c r="L565" s="1"/>
      <c r="M565" s="183"/>
      <c r="N565" s="1"/>
      <c r="O565" s="183"/>
      <c r="P565" s="1"/>
      <c r="Q565" s="19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35">
      <c r="A566" s="1"/>
      <c r="B566" s="19"/>
      <c r="C566" s="1"/>
      <c r="D566" s="19"/>
      <c r="E566" s="1"/>
      <c r="F566" s="1"/>
      <c r="G566" s="183"/>
      <c r="H566" s="1"/>
      <c r="I566" s="1"/>
      <c r="J566" s="1"/>
      <c r="K566" s="1"/>
      <c r="L566" s="1"/>
      <c r="M566" s="183"/>
      <c r="N566" s="1"/>
      <c r="O566" s="183"/>
      <c r="P566" s="1"/>
      <c r="Q566" s="19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35">
      <c r="A567" s="1"/>
      <c r="B567" s="19"/>
      <c r="C567" s="1"/>
      <c r="D567" s="19"/>
      <c r="E567" s="1"/>
      <c r="F567" s="1"/>
      <c r="G567" s="183"/>
      <c r="H567" s="1"/>
      <c r="I567" s="1"/>
      <c r="J567" s="1"/>
      <c r="K567" s="1"/>
      <c r="L567" s="1"/>
      <c r="M567" s="183"/>
      <c r="N567" s="1"/>
      <c r="O567" s="183"/>
      <c r="P567" s="1"/>
      <c r="Q567" s="19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35">
      <c r="A568" s="1"/>
      <c r="B568" s="19"/>
      <c r="C568" s="1"/>
      <c r="D568" s="19"/>
      <c r="E568" s="1"/>
      <c r="F568" s="1"/>
      <c r="G568" s="183"/>
      <c r="H568" s="1"/>
      <c r="I568" s="1"/>
      <c r="J568" s="1"/>
      <c r="K568" s="1"/>
      <c r="L568" s="1"/>
      <c r="M568" s="183"/>
      <c r="N568" s="1"/>
      <c r="O568" s="183"/>
      <c r="P568" s="1"/>
      <c r="Q568" s="19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35">
      <c r="A569" s="1"/>
      <c r="B569" s="19"/>
      <c r="C569" s="1"/>
      <c r="D569" s="19"/>
      <c r="E569" s="1"/>
      <c r="F569" s="1"/>
      <c r="G569" s="183"/>
      <c r="H569" s="1"/>
      <c r="I569" s="1"/>
      <c r="J569" s="1"/>
      <c r="K569" s="1"/>
      <c r="L569" s="1"/>
      <c r="M569" s="183"/>
      <c r="N569" s="1"/>
      <c r="O569" s="183"/>
      <c r="P569" s="1"/>
      <c r="Q569" s="19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35">
      <c r="A570" s="1"/>
      <c r="B570" s="19"/>
      <c r="C570" s="1"/>
      <c r="D570" s="19"/>
      <c r="E570" s="1"/>
      <c r="F570" s="1"/>
      <c r="G570" s="183"/>
      <c r="H570" s="1"/>
      <c r="I570" s="1"/>
      <c r="J570" s="1"/>
      <c r="K570" s="1"/>
      <c r="L570" s="1"/>
      <c r="M570" s="183"/>
      <c r="N570" s="1"/>
      <c r="O570" s="183"/>
      <c r="P570" s="1"/>
      <c r="Q570" s="19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35">
      <c r="A571" s="1"/>
      <c r="B571" s="19"/>
      <c r="C571" s="1"/>
      <c r="D571" s="19"/>
      <c r="E571" s="1"/>
      <c r="F571" s="1"/>
      <c r="G571" s="183"/>
      <c r="H571" s="1"/>
      <c r="I571" s="1"/>
      <c r="J571" s="1"/>
      <c r="K571" s="1"/>
      <c r="L571" s="1"/>
      <c r="M571" s="183"/>
      <c r="N571" s="1"/>
      <c r="O571" s="183"/>
      <c r="P571" s="1"/>
      <c r="Q571" s="19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35">
      <c r="A572" s="1"/>
      <c r="B572" s="19"/>
      <c r="C572" s="1"/>
      <c r="D572" s="19"/>
      <c r="E572" s="1"/>
      <c r="F572" s="1"/>
      <c r="G572" s="183"/>
      <c r="H572" s="1"/>
      <c r="I572" s="1"/>
      <c r="J572" s="1"/>
      <c r="K572" s="1"/>
      <c r="L572" s="1"/>
      <c r="M572" s="183"/>
      <c r="N572" s="1"/>
      <c r="O572" s="183"/>
      <c r="P572" s="1"/>
      <c r="Q572" s="19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35">
      <c r="A573" s="1"/>
      <c r="B573" s="19"/>
      <c r="C573" s="1"/>
      <c r="D573" s="19"/>
      <c r="E573" s="1"/>
      <c r="F573" s="1"/>
      <c r="G573" s="183"/>
      <c r="H573" s="1"/>
      <c r="I573" s="1"/>
      <c r="J573" s="1"/>
      <c r="K573" s="1"/>
      <c r="L573" s="1"/>
      <c r="M573" s="183"/>
      <c r="N573" s="1"/>
      <c r="O573" s="183"/>
      <c r="P573" s="1"/>
      <c r="Q573" s="19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35">
      <c r="A574" s="1"/>
      <c r="B574" s="19"/>
      <c r="C574" s="1"/>
      <c r="D574" s="19"/>
      <c r="E574" s="1"/>
      <c r="F574" s="1"/>
      <c r="G574" s="183"/>
      <c r="H574" s="1"/>
      <c r="I574" s="1"/>
      <c r="J574" s="1"/>
      <c r="K574" s="1"/>
      <c r="L574" s="1"/>
      <c r="M574" s="183"/>
      <c r="N574" s="1"/>
      <c r="O574" s="183"/>
      <c r="P574" s="1"/>
      <c r="Q574" s="19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35">
      <c r="A575" s="1"/>
      <c r="B575" s="19"/>
      <c r="C575" s="1"/>
      <c r="D575" s="19"/>
      <c r="E575" s="1"/>
      <c r="F575" s="1"/>
      <c r="G575" s="183"/>
      <c r="H575" s="1"/>
      <c r="I575" s="1"/>
      <c r="J575" s="1"/>
      <c r="K575" s="1"/>
      <c r="L575" s="1"/>
      <c r="M575" s="183"/>
      <c r="N575" s="1"/>
      <c r="O575" s="183"/>
      <c r="P575" s="1"/>
      <c r="Q575" s="19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35">
      <c r="A576" s="1"/>
      <c r="B576" s="19"/>
      <c r="C576" s="1"/>
      <c r="D576" s="19"/>
      <c r="E576" s="1"/>
      <c r="F576" s="1"/>
      <c r="G576" s="183"/>
      <c r="H576" s="1"/>
      <c r="I576" s="1"/>
      <c r="J576" s="1"/>
      <c r="K576" s="1"/>
      <c r="L576" s="1"/>
      <c r="M576" s="183"/>
      <c r="N576" s="1"/>
      <c r="O576" s="183"/>
      <c r="P576" s="1"/>
      <c r="Q576" s="19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35">
      <c r="A577" s="1"/>
      <c r="B577" s="19"/>
      <c r="C577" s="1"/>
      <c r="D577" s="19"/>
      <c r="E577" s="1"/>
      <c r="F577" s="1"/>
      <c r="G577" s="183"/>
      <c r="H577" s="1"/>
      <c r="I577" s="1"/>
      <c r="J577" s="1"/>
      <c r="K577" s="1"/>
      <c r="L577" s="1"/>
      <c r="M577" s="183"/>
      <c r="N577" s="1"/>
      <c r="O577" s="183"/>
      <c r="P577" s="1"/>
      <c r="Q577" s="19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35">
      <c r="A578" s="1"/>
      <c r="B578" s="19"/>
      <c r="C578" s="1"/>
      <c r="D578" s="19"/>
      <c r="E578" s="1"/>
      <c r="F578" s="1"/>
      <c r="G578" s="183"/>
      <c r="H578" s="1"/>
      <c r="I578" s="1"/>
      <c r="J578" s="1"/>
      <c r="K578" s="1"/>
      <c r="L578" s="1"/>
      <c r="M578" s="183"/>
      <c r="N578" s="1"/>
      <c r="O578" s="183"/>
      <c r="P578" s="1"/>
      <c r="Q578" s="19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35">
      <c r="A579" s="1"/>
      <c r="B579" s="19"/>
      <c r="C579" s="1"/>
      <c r="D579" s="19"/>
      <c r="E579" s="1"/>
      <c r="F579" s="1"/>
      <c r="G579" s="183"/>
      <c r="H579" s="1"/>
      <c r="I579" s="1"/>
      <c r="J579" s="1"/>
      <c r="K579" s="1"/>
      <c r="L579" s="1"/>
      <c r="M579" s="183"/>
      <c r="N579" s="1"/>
      <c r="O579" s="183"/>
      <c r="P579" s="1"/>
      <c r="Q579" s="19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35">
      <c r="A580" s="1"/>
      <c r="B580" s="19"/>
      <c r="C580" s="1"/>
      <c r="D580" s="19"/>
      <c r="E580" s="1"/>
      <c r="F580" s="1"/>
      <c r="G580" s="183"/>
      <c r="H580" s="1"/>
      <c r="I580" s="1"/>
      <c r="J580" s="1"/>
      <c r="K580" s="1"/>
      <c r="L580" s="1"/>
      <c r="M580" s="183"/>
      <c r="N580" s="1"/>
      <c r="O580" s="183"/>
      <c r="P580" s="1"/>
      <c r="Q580" s="19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35">
      <c r="A581" s="1"/>
      <c r="B581" s="19"/>
      <c r="C581" s="1"/>
      <c r="D581" s="19"/>
      <c r="E581" s="1"/>
      <c r="F581" s="1"/>
      <c r="G581" s="183"/>
      <c r="H581" s="1"/>
      <c r="I581" s="1"/>
      <c r="J581" s="1"/>
      <c r="K581" s="1"/>
      <c r="L581" s="1"/>
      <c r="M581" s="183"/>
      <c r="N581" s="1"/>
      <c r="O581" s="183"/>
      <c r="P581" s="1"/>
      <c r="Q581" s="19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35">
      <c r="A582" s="1"/>
      <c r="B582" s="19"/>
      <c r="C582" s="1"/>
      <c r="D582" s="19"/>
      <c r="E582" s="1"/>
      <c r="F582" s="1"/>
      <c r="G582" s="183"/>
      <c r="H582" s="1"/>
      <c r="I582" s="1"/>
      <c r="J582" s="1"/>
      <c r="K582" s="1"/>
      <c r="L582" s="1"/>
      <c r="M582" s="183"/>
      <c r="N582" s="1"/>
      <c r="O582" s="183"/>
      <c r="P582" s="1"/>
      <c r="Q582" s="19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35">
      <c r="A583" s="1"/>
      <c r="B583" s="19"/>
      <c r="C583" s="1"/>
      <c r="D583" s="19"/>
      <c r="E583" s="1"/>
      <c r="F583" s="1"/>
      <c r="G583" s="183"/>
      <c r="H583" s="1"/>
      <c r="I583" s="1"/>
      <c r="J583" s="1"/>
      <c r="K583" s="1"/>
      <c r="L583" s="1"/>
      <c r="M583" s="183"/>
      <c r="N583" s="1"/>
      <c r="O583" s="183"/>
      <c r="P583" s="1"/>
      <c r="Q583" s="19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35">
      <c r="A584" s="1"/>
      <c r="B584" s="19"/>
      <c r="C584" s="1"/>
      <c r="D584" s="19"/>
      <c r="E584" s="1"/>
      <c r="F584" s="1"/>
      <c r="G584" s="183"/>
      <c r="H584" s="1"/>
      <c r="I584" s="1"/>
      <c r="J584" s="1"/>
      <c r="K584" s="1"/>
      <c r="L584" s="1"/>
      <c r="M584" s="183"/>
      <c r="N584" s="1"/>
      <c r="O584" s="183"/>
      <c r="P584" s="1"/>
      <c r="Q584" s="19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35">
      <c r="A585" s="1"/>
      <c r="B585" s="19"/>
      <c r="C585" s="1"/>
      <c r="D585" s="19"/>
      <c r="E585" s="1"/>
      <c r="F585" s="1"/>
      <c r="G585" s="183"/>
      <c r="H585" s="1"/>
      <c r="I585" s="1"/>
      <c r="J585" s="1"/>
      <c r="K585" s="1"/>
      <c r="L585" s="1"/>
      <c r="M585" s="183"/>
      <c r="N585" s="1"/>
      <c r="O585" s="183"/>
      <c r="P585" s="1"/>
      <c r="Q585" s="19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35">
      <c r="A586" s="1"/>
      <c r="B586" s="19"/>
      <c r="C586" s="1"/>
      <c r="D586" s="19"/>
      <c r="E586" s="1"/>
      <c r="F586" s="1"/>
      <c r="G586" s="183"/>
      <c r="H586" s="1"/>
      <c r="I586" s="1"/>
      <c r="J586" s="1"/>
      <c r="K586" s="1"/>
      <c r="L586" s="1"/>
      <c r="M586" s="183"/>
      <c r="N586" s="1"/>
      <c r="O586" s="183"/>
      <c r="P586" s="1"/>
      <c r="Q586" s="19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35">
      <c r="A587" s="1"/>
      <c r="B587" s="19"/>
      <c r="C587" s="1"/>
      <c r="D587" s="19"/>
      <c r="E587" s="1"/>
      <c r="F587" s="1"/>
      <c r="G587" s="183"/>
      <c r="H587" s="1"/>
      <c r="I587" s="1"/>
      <c r="J587" s="1"/>
      <c r="K587" s="1"/>
      <c r="L587" s="1"/>
      <c r="M587" s="183"/>
      <c r="N587" s="1"/>
      <c r="O587" s="183"/>
      <c r="P587" s="1"/>
      <c r="Q587" s="19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35">
      <c r="A588" s="1"/>
      <c r="B588" s="19"/>
      <c r="C588" s="1"/>
      <c r="D588" s="19"/>
      <c r="E588" s="1"/>
      <c r="F588" s="1"/>
      <c r="G588" s="183"/>
      <c r="H588" s="1"/>
      <c r="I588" s="1"/>
      <c r="J588" s="1"/>
      <c r="K588" s="1"/>
      <c r="L588" s="1"/>
      <c r="M588" s="183"/>
      <c r="N588" s="1"/>
      <c r="O588" s="183"/>
      <c r="P588" s="1"/>
      <c r="Q588" s="19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35">
      <c r="A589" s="1"/>
      <c r="B589" s="19"/>
      <c r="C589" s="1"/>
      <c r="D589" s="19"/>
      <c r="E589" s="1"/>
      <c r="F589" s="1"/>
      <c r="G589" s="183"/>
      <c r="H589" s="1"/>
      <c r="I589" s="1"/>
      <c r="J589" s="1"/>
      <c r="K589" s="1"/>
      <c r="L589" s="1"/>
      <c r="M589" s="183"/>
      <c r="N589" s="1"/>
      <c r="O589" s="183"/>
      <c r="P589" s="1"/>
      <c r="Q589" s="19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35">
      <c r="A590" s="1"/>
      <c r="B590" s="19"/>
      <c r="C590" s="1"/>
      <c r="D590" s="19"/>
      <c r="E590" s="1"/>
      <c r="F590" s="1"/>
      <c r="G590" s="183"/>
      <c r="H590" s="1"/>
      <c r="I590" s="1"/>
      <c r="J590" s="1"/>
      <c r="K590" s="1"/>
      <c r="L590" s="1"/>
      <c r="M590" s="183"/>
      <c r="N590" s="1"/>
      <c r="O590" s="183"/>
      <c r="P590" s="1"/>
      <c r="Q590" s="19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35">
      <c r="A591" s="1"/>
      <c r="B591" s="19"/>
      <c r="C591" s="1"/>
      <c r="D591" s="19"/>
      <c r="E591" s="1"/>
      <c r="F591" s="1"/>
      <c r="G591" s="183"/>
      <c r="H591" s="1"/>
      <c r="I591" s="1"/>
      <c r="J591" s="1"/>
      <c r="K591" s="1"/>
      <c r="L591" s="1"/>
      <c r="M591" s="183"/>
      <c r="N591" s="1"/>
      <c r="O591" s="183"/>
      <c r="P591" s="1"/>
      <c r="Q591" s="19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35">
      <c r="A592" s="1"/>
      <c r="B592" s="19"/>
      <c r="C592" s="1"/>
      <c r="D592" s="19"/>
      <c r="E592" s="1"/>
      <c r="F592" s="1"/>
      <c r="G592" s="183"/>
      <c r="H592" s="1"/>
      <c r="I592" s="1"/>
      <c r="J592" s="1"/>
      <c r="K592" s="1"/>
      <c r="L592" s="1"/>
      <c r="M592" s="183"/>
      <c r="N592" s="1"/>
      <c r="O592" s="183"/>
      <c r="P592" s="1"/>
      <c r="Q592" s="19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35">
      <c r="A593" s="1"/>
      <c r="B593" s="19"/>
      <c r="C593" s="1"/>
      <c r="D593" s="19"/>
      <c r="E593" s="1"/>
      <c r="F593" s="1"/>
      <c r="G593" s="183"/>
      <c r="H593" s="1"/>
      <c r="I593" s="1"/>
      <c r="J593" s="1"/>
      <c r="K593" s="1"/>
      <c r="L593" s="1"/>
      <c r="M593" s="183"/>
      <c r="N593" s="1"/>
      <c r="O593" s="183"/>
      <c r="P593" s="1"/>
      <c r="Q593" s="19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35">
      <c r="A594" s="1"/>
      <c r="B594" s="19"/>
      <c r="C594" s="1"/>
      <c r="D594" s="19"/>
      <c r="E594" s="1"/>
      <c r="F594" s="1"/>
      <c r="G594" s="183"/>
      <c r="H594" s="1"/>
      <c r="I594" s="1"/>
      <c r="J594" s="1"/>
      <c r="K594" s="1"/>
      <c r="L594" s="1"/>
      <c r="M594" s="183"/>
      <c r="N594" s="1"/>
      <c r="O594" s="183"/>
      <c r="P594" s="1"/>
      <c r="Q594" s="19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35">
      <c r="A595" s="1"/>
      <c r="B595" s="19"/>
      <c r="C595" s="1"/>
      <c r="D595" s="19"/>
      <c r="E595" s="1"/>
      <c r="F595" s="1"/>
      <c r="G595" s="183"/>
      <c r="H595" s="1"/>
      <c r="I595" s="1"/>
      <c r="J595" s="1"/>
      <c r="K595" s="1"/>
      <c r="L595" s="1"/>
      <c r="M595" s="183"/>
      <c r="N595" s="1"/>
      <c r="O595" s="183"/>
      <c r="P595" s="1"/>
      <c r="Q595" s="19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35">
      <c r="A596" s="1"/>
      <c r="B596" s="19"/>
      <c r="C596" s="1"/>
      <c r="D596" s="19"/>
      <c r="E596" s="1"/>
      <c r="F596" s="1"/>
      <c r="G596" s="183"/>
      <c r="H596" s="1"/>
      <c r="I596" s="1"/>
      <c r="J596" s="1"/>
      <c r="K596" s="1"/>
      <c r="L596" s="1"/>
      <c r="M596" s="183"/>
      <c r="N596" s="1"/>
      <c r="O596" s="183"/>
      <c r="P596" s="1"/>
      <c r="Q596" s="19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35">
      <c r="A597" s="1"/>
      <c r="B597" s="19"/>
      <c r="C597" s="1"/>
      <c r="D597" s="19"/>
      <c r="E597" s="1"/>
      <c r="F597" s="1"/>
      <c r="G597" s="183"/>
      <c r="H597" s="1"/>
      <c r="I597" s="1"/>
      <c r="J597" s="1"/>
      <c r="K597" s="1"/>
      <c r="L597" s="1"/>
      <c r="M597" s="183"/>
      <c r="N597" s="1"/>
      <c r="O597" s="183"/>
      <c r="P597" s="1"/>
      <c r="Q597" s="19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35">
      <c r="A598" s="1"/>
      <c r="B598" s="19"/>
      <c r="C598" s="1"/>
      <c r="D598" s="19"/>
      <c r="E598" s="1"/>
      <c r="F598" s="1"/>
      <c r="G598" s="183"/>
      <c r="H598" s="1"/>
      <c r="I598" s="1"/>
      <c r="J598" s="1"/>
      <c r="K598" s="1"/>
      <c r="L598" s="1"/>
      <c r="M598" s="183"/>
      <c r="N598" s="1"/>
      <c r="O598" s="183"/>
      <c r="P598" s="1"/>
      <c r="Q598" s="19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35">
      <c r="A599" s="1"/>
      <c r="B599" s="19"/>
      <c r="C599" s="1"/>
      <c r="D599" s="19"/>
      <c r="E599" s="1"/>
      <c r="F599" s="1"/>
      <c r="G599" s="183"/>
      <c r="H599" s="1"/>
      <c r="I599" s="1"/>
      <c r="J599" s="1"/>
      <c r="K599" s="1"/>
      <c r="L599" s="1"/>
      <c r="M599" s="183"/>
      <c r="N599" s="1"/>
      <c r="O599" s="183"/>
      <c r="P599" s="1"/>
      <c r="Q599" s="19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35">
      <c r="A600" s="1"/>
      <c r="B600" s="19"/>
      <c r="C600" s="1"/>
      <c r="D600" s="19"/>
      <c r="E600" s="1"/>
      <c r="F600" s="1"/>
      <c r="G600" s="183"/>
      <c r="H600" s="1"/>
      <c r="I600" s="1"/>
      <c r="J600" s="1"/>
      <c r="K600" s="1"/>
      <c r="L600" s="1"/>
      <c r="M600" s="183"/>
      <c r="N600" s="1"/>
      <c r="O600" s="183"/>
      <c r="P600" s="1"/>
      <c r="Q600" s="19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35">
      <c r="A601" s="1"/>
      <c r="B601" s="19"/>
      <c r="C601" s="1"/>
      <c r="D601" s="19"/>
      <c r="E601" s="1"/>
      <c r="F601" s="1"/>
      <c r="G601" s="183"/>
      <c r="H601" s="1"/>
      <c r="I601" s="1"/>
      <c r="J601" s="1"/>
      <c r="K601" s="1"/>
      <c r="L601" s="1"/>
      <c r="M601" s="183"/>
      <c r="N601" s="1"/>
      <c r="O601" s="183"/>
      <c r="P601" s="1"/>
      <c r="Q601" s="19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35">
      <c r="A602" s="1"/>
      <c r="B602" s="19"/>
      <c r="C602" s="1"/>
      <c r="D602" s="19"/>
      <c r="E602" s="1"/>
      <c r="F602" s="1"/>
      <c r="G602" s="183"/>
      <c r="H602" s="1"/>
      <c r="I602" s="1"/>
      <c r="J602" s="1"/>
      <c r="K602" s="1"/>
      <c r="L602" s="1"/>
      <c r="M602" s="183"/>
      <c r="N602" s="1"/>
      <c r="O602" s="183"/>
      <c r="P602" s="1"/>
      <c r="Q602" s="19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35">
      <c r="A603" s="1"/>
      <c r="B603" s="19"/>
      <c r="C603" s="1"/>
      <c r="D603" s="19"/>
      <c r="E603" s="1"/>
      <c r="F603" s="1"/>
      <c r="G603" s="183"/>
      <c r="H603" s="1"/>
      <c r="I603" s="1"/>
      <c r="J603" s="1"/>
      <c r="K603" s="1"/>
      <c r="L603" s="1"/>
      <c r="M603" s="183"/>
      <c r="N603" s="1"/>
      <c r="O603" s="183"/>
      <c r="P603" s="1"/>
      <c r="Q603" s="19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35">
      <c r="A604" s="1"/>
      <c r="B604" s="19"/>
      <c r="C604" s="1"/>
      <c r="D604" s="19"/>
      <c r="E604" s="1"/>
      <c r="F604" s="1"/>
      <c r="G604" s="183"/>
      <c r="H604" s="1"/>
      <c r="I604" s="1"/>
      <c r="J604" s="1"/>
      <c r="K604" s="1"/>
      <c r="L604" s="1"/>
      <c r="M604" s="183"/>
      <c r="N604" s="1"/>
      <c r="O604" s="183"/>
      <c r="P604" s="1"/>
      <c r="Q604" s="19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35">
      <c r="A605" s="1"/>
      <c r="B605" s="19"/>
      <c r="C605" s="1"/>
      <c r="D605" s="19"/>
      <c r="E605" s="1"/>
      <c r="F605" s="1"/>
      <c r="G605" s="183"/>
      <c r="H605" s="1"/>
      <c r="I605" s="1"/>
      <c r="J605" s="1"/>
      <c r="K605" s="1"/>
      <c r="L605" s="1"/>
      <c r="M605" s="183"/>
      <c r="N605" s="1"/>
      <c r="O605" s="183"/>
      <c r="P605" s="1"/>
      <c r="Q605" s="19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35">
      <c r="A606" s="1"/>
      <c r="B606" s="19"/>
      <c r="C606" s="1"/>
      <c r="D606" s="19"/>
      <c r="E606" s="1"/>
      <c r="F606" s="1"/>
      <c r="G606" s="183"/>
      <c r="H606" s="1"/>
      <c r="I606" s="1"/>
      <c r="J606" s="1"/>
      <c r="K606" s="1"/>
      <c r="L606" s="1"/>
      <c r="M606" s="183"/>
      <c r="N606" s="1"/>
      <c r="O606" s="183"/>
      <c r="P606" s="1"/>
      <c r="Q606" s="19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35">
      <c r="A607" s="1"/>
      <c r="B607" s="19"/>
      <c r="C607" s="1"/>
      <c r="D607" s="19"/>
      <c r="E607" s="1"/>
      <c r="F607" s="1"/>
      <c r="G607" s="183"/>
      <c r="H607" s="1"/>
      <c r="I607" s="1"/>
      <c r="J607" s="1"/>
      <c r="K607" s="1"/>
      <c r="L607" s="1"/>
      <c r="M607" s="183"/>
      <c r="N607" s="1"/>
      <c r="O607" s="183"/>
      <c r="P607" s="1"/>
      <c r="Q607" s="19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35">
      <c r="A608" s="1"/>
      <c r="B608" s="19"/>
      <c r="C608" s="1"/>
      <c r="D608" s="19"/>
      <c r="E608" s="1"/>
      <c r="F608" s="1"/>
      <c r="G608" s="183"/>
      <c r="H608" s="1"/>
      <c r="I608" s="1"/>
      <c r="J608" s="1"/>
      <c r="K608" s="1"/>
      <c r="L608" s="1"/>
      <c r="M608" s="183"/>
      <c r="N608" s="1"/>
      <c r="O608" s="183"/>
      <c r="P608" s="1"/>
      <c r="Q608" s="19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35">
      <c r="A609" s="1"/>
      <c r="B609" s="19"/>
      <c r="C609" s="1"/>
      <c r="D609" s="19"/>
      <c r="E609" s="1"/>
      <c r="F609" s="1"/>
      <c r="G609" s="183"/>
      <c r="H609" s="1"/>
      <c r="I609" s="1"/>
      <c r="J609" s="1"/>
      <c r="K609" s="1"/>
      <c r="L609" s="1"/>
      <c r="M609" s="183"/>
      <c r="N609" s="1"/>
      <c r="O609" s="183"/>
      <c r="P609" s="1"/>
      <c r="Q609" s="19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35">
      <c r="A610" s="1"/>
      <c r="B610" s="19"/>
      <c r="C610" s="1"/>
      <c r="D610" s="19"/>
      <c r="E610" s="1"/>
      <c r="F610" s="1"/>
      <c r="G610" s="183"/>
      <c r="H610" s="1"/>
      <c r="I610" s="1"/>
      <c r="J610" s="1"/>
      <c r="K610" s="1"/>
      <c r="L610" s="1"/>
      <c r="M610" s="183"/>
      <c r="N610" s="1"/>
      <c r="O610" s="183"/>
      <c r="P610" s="1"/>
      <c r="Q610" s="19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35">
      <c r="A611" s="1"/>
      <c r="B611" s="19"/>
      <c r="C611" s="1"/>
      <c r="D611" s="19"/>
      <c r="E611" s="1"/>
      <c r="F611" s="1"/>
      <c r="G611" s="183"/>
      <c r="H611" s="1"/>
      <c r="I611" s="1"/>
      <c r="J611" s="1"/>
      <c r="K611" s="1"/>
      <c r="L611" s="1"/>
      <c r="M611" s="183"/>
      <c r="N611" s="1"/>
      <c r="O611" s="183"/>
      <c r="P611" s="1"/>
      <c r="Q611" s="19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35">
      <c r="A612" s="1"/>
      <c r="B612" s="19"/>
      <c r="C612" s="1"/>
      <c r="D612" s="19"/>
      <c r="E612" s="1"/>
      <c r="F612" s="1"/>
      <c r="G612" s="183"/>
      <c r="H612" s="1"/>
      <c r="I612" s="1"/>
      <c r="J612" s="1"/>
      <c r="K612" s="1"/>
      <c r="L612" s="1"/>
      <c r="M612" s="183"/>
      <c r="N612" s="1"/>
      <c r="O612" s="183"/>
      <c r="P612" s="1"/>
      <c r="Q612" s="19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35">
      <c r="A613" s="1"/>
      <c r="B613" s="19"/>
      <c r="C613" s="1"/>
      <c r="D613" s="19"/>
      <c r="E613" s="1"/>
      <c r="F613" s="1"/>
      <c r="G613" s="183"/>
      <c r="H613" s="1"/>
      <c r="I613" s="1"/>
      <c r="J613" s="1"/>
      <c r="K613" s="1"/>
      <c r="L613" s="1"/>
      <c r="M613" s="183"/>
      <c r="N613" s="1"/>
      <c r="O613" s="183"/>
      <c r="P613" s="1"/>
      <c r="Q613" s="19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35">
      <c r="A614" s="1"/>
      <c r="B614" s="19"/>
      <c r="C614" s="1"/>
      <c r="D614" s="19"/>
      <c r="E614" s="1"/>
      <c r="F614" s="1"/>
      <c r="G614" s="183"/>
      <c r="H614" s="1"/>
      <c r="I614" s="1"/>
      <c r="J614" s="1"/>
      <c r="K614" s="1"/>
      <c r="L614" s="1"/>
      <c r="M614" s="183"/>
      <c r="N614" s="1"/>
      <c r="O614" s="183"/>
      <c r="P614" s="1"/>
      <c r="Q614" s="19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35">
      <c r="A615" s="1"/>
      <c r="B615" s="19"/>
      <c r="C615" s="1"/>
      <c r="D615" s="19"/>
      <c r="E615" s="1"/>
      <c r="F615" s="1"/>
      <c r="G615" s="183"/>
      <c r="H615" s="1"/>
      <c r="I615" s="1"/>
      <c r="J615" s="1"/>
      <c r="K615" s="1"/>
      <c r="L615" s="1"/>
      <c r="M615" s="183"/>
      <c r="N615" s="1"/>
      <c r="O615" s="183"/>
      <c r="P615" s="1"/>
      <c r="Q615" s="19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35">
      <c r="A616" s="1"/>
      <c r="B616" s="19"/>
      <c r="C616" s="1"/>
      <c r="D616" s="19"/>
      <c r="E616" s="1"/>
      <c r="F616" s="1"/>
      <c r="G616" s="183"/>
      <c r="H616" s="1"/>
      <c r="I616" s="1"/>
      <c r="J616" s="1"/>
      <c r="K616" s="1"/>
      <c r="L616" s="1"/>
      <c r="M616" s="183"/>
      <c r="N616" s="1"/>
      <c r="O616" s="183"/>
      <c r="P616" s="1"/>
      <c r="Q616" s="19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35">
      <c r="A617" s="1"/>
      <c r="B617" s="19"/>
      <c r="C617" s="1"/>
      <c r="D617" s="19"/>
      <c r="E617" s="1"/>
      <c r="F617" s="1"/>
      <c r="G617" s="183"/>
      <c r="H617" s="1"/>
      <c r="I617" s="1"/>
      <c r="J617" s="1"/>
      <c r="K617" s="1"/>
      <c r="L617" s="1"/>
      <c r="M617" s="183"/>
      <c r="N617" s="1"/>
      <c r="O617" s="183"/>
      <c r="P617" s="1"/>
      <c r="Q617" s="19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35">
      <c r="A618" s="1"/>
      <c r="B618" s="19"/>
      <c r="C618" s="1"/>
      <c r="D618" s="19"/>
      <c r="E618" s="1"/>
      <c r="F618" s="1"/>
      <c r="G618" s="183"/>
      <c r="H618" s="1"/>
      <c r="I618" s="1"/>
      <c r="J618" s="1"/>
      <c r="K618" s="1"/>
      <c r="L618" s="1"/>
      <c r="M618" s="183"/>
      <c r="N618" s="1"/>
      <c r="O618" s="183"/>
      <c r="P618" s="1"/>
      <c r="Q618" s="19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35">
      <c r="A619" s="1"/>
      <c r="B619" s="19"/>
      <c r="C619" s="1"/>
      <c r="D619" s="19"/>
      <c r="E619" s="1"/>
      <c r="F619" s="1"/>
      <c r="G619" s="183"/>
      <c r="H619" s="1"/>
      <c r="I619" s="1"/>
      <c r="J619" s="1"/>
      <c r="K619" s="1"/>
      <c r="L619" s="1"/>
      <c r="M619" s="183"/>
      <c r="N619" s="1"/>
      <c r="O619" s="183"/>
      <c r="P619" s="1"/>
      <c r="Q619" s="19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35">
      <c r="A620" s="1"/>
      <c r="B620" s="19"/>
      <c r="C620" s="1"/>
      <c r="D620" s="19"/>
      <c r="E620" s="1"/>
      <c r="F620" s="1"/>
      <c r="G620" s="183"/>
      <c r="H620" s="1"/>
      <c r="I620" s="1"/>
      <c r="J620" s="1"/>
      <c r="K620" s="1"/>
      <c r="L620" s="1"/>
      <c r="M620" s="183"/>
      <c r="N620" s="1"/>
      <c r="O620" s="183"/>
      <c r="P620" s="1"/>
      <c r="Q620" s="19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35">
      <c r="A621" s="1"/>
      <c r="B621" s="19"/>
      <c r="C621" s="1"/>
      <c r="D621" s="19"/>
      <c r="E621" s="1"/>
      <c r="F621" s="1"/>
      <c r="G621" s="183"/>
      <c r="H621" s="1"/>
      <c r="I621" s="1"/>
      <c r="J621" s="1"/>
      <c r="K621" s="1"/>
      <c r="L621" s="1"/>
      <c r="M621" s="183"/>
      <c r="N621" s="1"/>
      <c r="O621" s="183"/>
      <c r="P621" s="1"/>
      <c r="Q621" s="19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35">
      <c r="A622" s="1"/>
      <c r="B622" s="19"/>
      <c r="C622" s="1"/>
      <c r="D622" s="19"/>
      <c r="E622" s="1"/>
      <c r="F622" s="1"/>
      <c r="G622" s="183"/>
      <c r="H622" s="1"/>
      <c r="I622" s="1"/>
      <c r="J622" s="1"/>
      <c r="K622" s="1"/>
      <c r="L622" s="1"/>
      <c r="M622" s="183"/>
      <c r="N622" s="1"/>
      <c r="O622" s="183"/>
      <c r="P622" s="1"/>
      <c r="Q622" s="19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35">
      <c r="A623" s="1"/>
      <c r="B623" s="19"/>
      <c r="C623" s="1"/>
      <c r="D623" s="19"/>
      <c r="E623" s="1"/>
      <c r="F623" s="1"/>
      <c r="G623" s="183"/>
      <c r="H623" s="1"/>
      <c r="I623" s="1"/>
      <c r="J623" s="1"/>
      <c r="K623" s="1"/>
      <c r="L623" s="1"/>
      <c r="M623" s="183"/>
      <c r="N623" s="1"/>
      <c r="O623" s="183"/>
      <c r="P623" s="1"/>
      <c r="Q623" s="19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35">
      <c r="A624" s="1"/>
      <c r="B624" s="19"/>
      <c r="C624" s="1"/>
      <c r="D624" s="19"/>
      <c r="E624" s="1"/>
      <c r="F624" s="1"/>
      <c r="G624" s="183"/>
      <c r="H624" s="1"/>
      <c r="I624" s="1"/>
      <c r="J624" s="1"/>
      <c r="K624" s="1"/>
      <c r="L624" s="1"/>
      <c r="M624" s="183"/>
      <c r="N624" s="1"/>
      <c r="O624" s="183"/>
      <c r="P624" s="1"/>
      <c r="Q624" s="19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35">
      <c r="A625" s="1"/>
      <c r="B625" s="19"/>
      <c r="C625" s="1"/>
      <c r="D625" s="19"/>
      <c r="E625" s="1"/>
      <c r="F625" s="1"/>
      <c r="G625" s="183"/>
      <c r="H625" s="1"/>
      <c r="I625" s="1"/>
      <c r="J625" s="1"/>
      <c r="K625" s="1"/>
      <c r="L625" s="1"/>
      <c r="M625" s="183"/>
      <c r="N625" s="1"/>
      <c r="O625" s="183"/>
      <c r="P625" s="1"/>
      <c r="Q625" s="19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35">
      <c r="A626" s="1"/>
      <c r="B626" s="19"/>
      <c r="C626" s="1"/>
      <c r="D626" s="19"/>
      <c r="E626" s="1"/>
      <c r="F626" s="1"/>
      <c r="G626" s="183"/>
      <c r="H626" s="1"/>
      <c r="I626" s="1"/>
      <c r="J626" s="1"/>
      <c r="K626" s="1"/>
      <c r="L626" s="1"/>
      <c r="M626" s="183"/>
      <c r="N626" s="1"/>
      <c r="O626" s="183"/>
      <c r="P626" s="1"/>
      <c r="Q626" s="19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35">
      <c r="A627" s="1"/>
      <c r="B627" s="19"/>
      <c r="C627" s="1"/>
      <c r="D627" s="19"/>
      <c r="E627" s="1"/>
      <c r="F627" s="1"/>
      <c r="G627" s="183"/>
      <c r="H627" s="1"/>
      <c r="I627" s="1"/>
      <c r="J627" s="1"/>
      <c r="K627" s="1"/>
      <c r="L627" s="1"/>
      <c r="M627" s="183"/>
      <c r="N627" s="1"/>
      <c r="O627" s="183"/>
      <c r="P627" s="1"/>
      <c r="Q627" s="19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35">
      <c r="A628" s="1"/>
      <c r="B628" s="19"/>
      <c r="C628" s="1"/>
      <c r="D628" s="19"/>
      <c r="E628" s="1"/>
      <c r="F628" s="1"/>
      <c r="G628" s="183"/>
      <c r="H628" s="1"/>
      <c r="I628" s="1"/>
      <c r="J628" s="1"/>
      <c r="K628" s="1"/>
      <c r="L628" s="1"/>
      <c r="M628" s="183"/>
      <c r="N628" s="1"/>
      <c r="O628" s="183"/>
      <c r="P628" s="1"/>
      <c r="Q628" s="19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35">
      <c r="A629" s="1"/>
      <c r="B629" s="19"/>
      <c r="C629" s="1"/>
      <c r="D629" s="19"/>
      <c r="E629" s="1"/>
      <c r="F629" s="1"/>
      <c r="G629" s="183"/>
      <c r="H629" s="1"/>
      <c r="I629" s="1"/>
      <c r="J629" s="1"/>
      <c r="K629" s="1"/>
      <c r="L629" s="1"/>
      <c r="M629" s="183"/>
      <c r="N629" s="1"/>
      <c r="O629" s="183"/>
      <c r="P629" s="1"/>
      <c r="Q629" s="19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35">
      <c r="A630" s="1"/>
      <c r="B630" s="19"/>
      <c r="C630" s="1"/>
      <c r="D630" s="19"/>
      <c r="E630" s="1"/>
      <c r="F630" s="1"/>
      <c r="G630" s="183"/>
      <c r="H630" s="1"/>
      <c r="I630" s="1"/>
      <c r="J630" s="1"/>
      <c r="K630" s="1"/>
      <c r="L630" s="1"/>
      <c r="M630" s="183"/>
      <c r="N630" s="1"/>
      <c r="O630" s="183"/>
      <c r="P630" s="1"/>
      <c r="Q630" s="19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35">
      <c r="A631" s="1"/>
      <c r="B631" s="19"/>
      <c r="C631" s="1"/>
      <c r="D631" s="19"/>
      <c r="E631" s="1"/>
      <c r="F631" s="1"/>
      <c r="G631" s="183"/>
      <c r="H631" s="1"/>
      <c r="I631" s="1"/>
      <c r="J631" s="1"/>
      <c r="K631" s="1"/>
      <c r="L631" s="1"/>
      <c r="M631" s="183"/>
      <c r="N631" s="1"/>
      <c r="O631" s="183"/>
      <c r="P631" s="1"/>
      <c r="Q631" s="19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35">
      <c r="A632" s="1"/>
      <c r="B632" s="19"/>
      <c r="C632" s="1"/>
      <c r="D632" s="19"/>
      <c r="E632" s="1"/>
      <c r="F632" s="1"/>
      <c r="G632" s="183"/>
      <c r="H632" s="1"/>
      <c r="I632" s="1"/>
      <c r="J632" s="1"/>
      <c r="K632" s="1"/>
      <c r="L632" s="1"/>
      <c r="M632" s="183"/>
      <c r="N632" s="1"/>
      <c r="O632" s="183"/>
      <c r="P632" s="1"/>
      <c r="Q632" s="19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35">
      <c r="A633" s="1"/>
      <c r="B633" s="19"/>
      <c r="C633" s="1"/>
      <c r="D633" s="19"/>
      <c r="E633" s="1"/>
      <c r="F633" s="1"/>
      <c r="G633" s="183"/>
      <c r="H633" s="1"/>
      <c r="I633" s="1"/>
      <c r="J633" s="1"/>
      <c r="K633" s="1"/>
      <c r="L633" s="1"/>
      <c r="M633" s="183"/>
      <c r="N633" s="1"/>
      <c r="O633" s="183"/>
      <c r="P633" s="1"/>
      <c r="Q633" s="19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35">
      <c r="A634" s="1"/>
      <c r="B634" s="19"/>
      <c r="C634" s="1"/>
      <c r="D634" s="19"/>
      <c r="E634" s="1"/>
      <c r="F634" s="1"/>
      <c r="G634" s="183"/>
      <c r="H634" s="1"/>
      <c r="I634" s="1"/>
      <c r="J634" s="1"/>
      <c r="K634" s="1"/>
      <c r="L634" s="1"/>
      <c r="M634" s="183"/>
      <c r="N634" s="1"/>
      <c r="O634" s="183"/>
      <c r="P634" s="1"/>
      <c r="Q634" s="19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35">
      <c r="A635" s="1"/>
      <c r="B635" s="19"/>
      <c r="C635" s="1"/>
      <c r="D635" s="19"/>
      <c r="E635" s="1"/>
      <c r="F635" s="1"/>
      <c r="G635" s="183"/>
      <c r="H635" s="1"/>
      <c r="I635" s="1"/>
      <c r="J635" s="1"/>
      <c r="K635" s="1"/>
      <c r="L635" s="1"/>
      <c r="M635" s="183"/>
      <c r="N635" s="1"/>
      <c r="O635" s="183"/>
      <c r="P635" s="1"/>
      <c r="Q635" s="19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35">
      <c r="A636" s="1"/>
      <c r="B636" s="19"/>
      <c r="C636" s="1"/>
      <c r="D636" s="19"/>
      <c r="E636" s="1"/>
      <c r="F636" s="1"/>
      <c r="G636" s="183"/>
      <c r="H636" s="1"/>
      <c r="I636" s="1"/>
      <c r="J636" s="1"/>
      <c r="K636" s="1"/>
      <c r="L636" s="1"/>
      <c r="M636" s="183"/>
      <c r="N636" s="1"/>
      <c r="O636" s="183"/>
      <c r="P636" s="1"/>
      <c r="Q636" s="19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35">
      <c r="A637" s="1"/>
      <c r="B637" s="19"/>
      <c r="C637" s="1"/>
      <c r="D637" s="19"/>
      <c r="E637" s="1"/>
      <c r="F637" s="1"/>
      <c r="G637" s="183"/>
      <c r="H637" s="1"/>
      <c r="I637" s="1"/>
      <c r="J637" s="1"/>
      <c r="K637" s="1"/>
      <c r="L637" s="1"/>
      <c r="M637" s="183"/>
      <c r="N637" s="1"/>
      <c r="O637" s="183"/>
      <c r="P637" s="1"/>
      <c r="Q637" s="19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35">
      <c r="A638" s="1"/>
      <c r="B638" s="19"/>
      <c r="C638" s="1"/>
      <c r="D638" s="19"/>
      <c r="E638" s="1"/>
      <c r="F638" s="1"/>
      <c r="G638" s="183"/>
      <c r="H638" s="1"/>
      <c r="I638" s="1"/>
      <c r="J638" s="1"/>
      <c r="K638" s="1"/>
      <c r="L638" s="1"/>
      <c r="M638" s="183"/>
      <c r="N638" s="1"/>
      <c r="O638" s="183"/>
      <c r="P638" s="1"/>
      <c r="Q638" s="19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35">
      <c r="A639" s="1"/>
      <c r="B639" s="19"/>
      <c r="C639" s="1"/>
      <c r="D639" s="19"/>
      <c r="E639" s="1"/>
      <c r="F639" s="1"/>
      <c r="G639" s="183"/>
      <c r="H639" s="1"/>
      <c r="I639" s="1"/>
      <c r="J639" s="1"/>
      <c r="K639" s="1"/>
      <c r="L639" s="1"/>
      <c r="M639" s="183"/>
      <c r="N639" s="1"/>
      <c r="O639" s="183"/>
      <c r="P639" s="1"/>
      <c r="Q639" s="19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35">
      <c r="A640" s="1"/>
      <c r="B640" s="19"/>
      <c r="C640" s="1"/>
      <c r="D640" s="19"/>
      <c r="E640" s="1"/>
      <c r="F640" s="1"/>
      <c r="G640" s="183"/>
      <c r="H640" s="1"/>
      <c r="I640" s="1"/>
      <c r="J640" s="1"/>
      <c r="K640" s="1"/>
      <c r="L640" s="1"/>
      <c r="M640" s="183"/>
      <c r="N640" s="1"/>
      <c r="O640" s="183"/>
      <c r="P640" s="1"/>
      <c r="Q640" s="19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35">
      <c r="A641" s="1"/>
      <c r="B641" s="19"/>
      <c r="C641" s="1"/>
      <c r="D641" s="19"/>
      <c r="E641" s="1"/>
      <c r="F641" s="1"/>
      <c r="G641" s="183"/>
      <c r="H641" s="1"/>
      <c r="I641" s="1"/>
      <c r="J641" s="1"/>
      <c r="K641" s="1"/>
      <c r="L641" s="1"/>
      <c r="M641" s="183"/>
      <c r="N641" s="1"/>
      <c r="O641" s="183"/>
      <c r="P641" s="1"/>
      <c r="Q641" s="19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35">
      <c r="A642" s="1"/>
      <c r="B642" s="19"/>
      <c r="C642" s="1"/>
      <c r="D642" s="19"/>
      <c r="E642" s="1"/>
      <c r="F642" s="1"/>
      <c r="G642" s="183"/>
      <c r="H642" s="1"/>
      <c r="I642" s="1"/>
      <c r="J642" s="1"/>
      <c r="K642" s="1"/>
      <c r="L642" s="1"/>
      <c r="M642" s="183"/>
      <c r="N642" s="1"/>
      <c r="O642" s="183"/>
      <c r="P642" s="1"/>
      <c r="Q642" s="19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35">
      <c r="A643" s="1"/>
      <c r="B643" s="19"/>
      <c r="C643" s="1"/>
      <c r="D643" s="19"/>
      <c r="E643" s="1"/>
      <c r="F643" s="1"/>
      <c r="G643" s="183"/>
      <c r="H643" s="1"/>
      <c r="I643" s="1"/>
      <c r="J643" s="1"/>
      <c r="K643" s="1"/>
      <c r="L643" s="1"/>
      <c r="M643" s="183"/>
      <c r="N643" s="1"/>
      <c r="O643" s="183"/>
      <c r="P643" s="1"/>
      <c r="Q643" s="19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35">
      <c r="A644" s="1"/>
      <c r="B644" s="19"/>
      <c r="C644" s="1"/>
      <c r="D644" s="19"/>
      <c r="E644" s="1"/>
      <c r="F644" s="1"/>
      <c r="G644" s="183"/>
      <c r="H644" s="1"/>
      <c r="I644" s="1"/>
      <c r="J644" s="1"/>
      <c r="K644" s="1"/>
      <c r="L644" s="1"/>
      <c r="M644" s="183"/>
      <c r="N644" s="1"/>
      <c r="O644" s="183"/>
      <c r="P644" s="1"/>
      <c r="Q644" s="19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35">
      <c r="A645" s="1"/>
      <c r="B645" s="19"/>
      <c r="C645" s="1"/>
      <c r="D645" s="19"/>
      <c r="E645" s="1"/>
      <c r="F645" s="1"/>
      <c r="G645" s="183"/>
      <c r="H645" s="1"/>
      <c r="I645" s="1"/>
      <c r="J645" s="1"/>
      <c r="K645" s="1"/>
      <c r="L645" s="1"/>
      <c r="M645" s="183"/>
      <c r="N645" s="1"/>
      <c r="O645" s="183"/>
      <c r="P645" s="1"/>
      <c r="Q645" s="19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35">
      <c r="A646" s="1"/>
      <c r="B646" s="19"/>
      <c r="C646" s="1"/>
      <c r="D646" s="19"/>
      <c r="E646" s="1"/>
      <c r="F646" s="1"/>
      <c r="G646" s="183"/>
      <c r="H646" s="1"/>
      <c r="I646" s="1"/>
      <c r="J646" s="1"/>
      <c r="K646" s="1"/>
      <c r="L646" s="1"/>
      <c r="M646" s="183"/>
      <c r="N646" s="1"/>
      <c r="O646" s="183"/>
      <c r="P646" s="1"/>
      <c r="Q646" s="19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35">
      <c r="A647" s="1"/>
      <c r="B647" s="19"/>
      <c r="C647" s="1"/>
      <c r="D647" s="19"/>
      <c r="E647" s="1"/>
      <c r="F647" s="1"/>
      <c r="G647" s="183"/>
      <c r="H647" s="1"/>
      <c r="I647" s="1"/>
      <c r="J647" s="1"/>
      <c r="K647" s="1"/>
      <c r="L647" s="1"/>
      <c r="M647" s="183"/>
      <c r="N647" s="1"/>
      <c r="O647" s="183"/>
      <c r="P647" s="1"/>
      <c r="Q647" s="19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35">
      <c r="A648" s="1"/>
      <c r="B648" s="19"/>
      <c r="C648" s="1"/>
      <c r="D648" s="19"/>
      <c r="E648" s="1"/>
      <c r="F648" s="1"/>
      <c r="G648" s="183"/>
      <c r="H648" s="1"/>
      <c r="I648" s="1"/>
      <c r="J648" s="1"/>
      <c r="K648" s="1"/>
      <c r="L648" s="1"/>
      <c r="M648" s="183"/>
      <c r="N648" s="1"/>
      <c r="O648" s="183"/>
      <c r="P648" s="1"/>
      <c r="Q648" s="19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35">
      <c r="A649" s="1"/>
      <c r="B649" s="19"/>
      <c r="C649" s="1"/>
      <c r="D649" s="19"/>
      <c r="E649" s="1"/>
      <c r="F649" s="1"/>
      <c r="G649" s="183"/>
      <c r="H649" s="1"/>
      <c r="I649" s="1"/>
      <c r="J649" s="1"/>
      <c r="K649" s="1"/>
      <c r="L649" s="1"/>
      <c r="M649" s="183"/>
      <c r="N649" s="1"/>
      <c r="O649" s="183"/>
      <c r="P649" s="1"/>
      <c r="Q649" s="19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35">
      <c r="A650" s="1"/>
      <c r="B650" s="19"/>
      <c r="C650" s="1"/>
      <c r="D650" s="19"/>
      <c r="E650" s="1"/>
      <c r="F650" s="1"/>
      <c r="G650" s="183"/>
      <c r="H650" s="1"/>
      <c r="I650" s="1"/>
      <c r="J650" s="1"/>
      <c r="K650" s="1"/>
      <c r="L650" s="1"/>
      <c r="M650" s="183"/>
      <c r="N650" s="1"/>
      <c r="O650" s="183"/>
      <c r="P650" s="1"/>
      <c r="Q650" s="19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35">
      <c r="A651" s="1"/>
      <c r="B651" s="19"/>
      <c r="C651" s="1"/>
      <c r="D651" s="19"/>
      <c r="E651" s="1"/>
      <c r="F651" s="1"/>
      <c r="G651" s="183"/>
      <c r="H651" s="1"/>
      <c r="I651" s="1"/>
      <c r="J651" s="1"/>
      <c r="K651" s="1"/>
      <c r="L651" s="1"/>
      <c r="M651" s="183"/>
      <c r="N651" s="1"/>
      <c r="O651" s="183"/>
      <c r="P651" s="1"/>
      <c r="Q651" s="19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35">
      <c r="A652" s="1"/>
      <c r="B652" s="19"/>
      <c r="C652" s="1"/>
      <c r="D652" s="19"/>
      <c r="E652" s="1"/>
      <c r="F652" s="1"/>
      <c r="G652" s="183"/>
      <c r="H652" s="1"/>
      <c r="I652" s="1"/>
      <c r="J652" s="1"/>
      <c r="K652" s="1"/>
      <c r="L652" s="1"/>
      <c r="M652" s="183"/>
      <c r="N652" s="1"/>
      <c r="O652" s="183"/>
      <c r="P652" s="1"/>
      <c r="Q652" s="19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35">
      <c r="A653" s="1"/>
      <c r="B653" s="19"/>
      <c r="C653" s="1"/>
      <c r="D653" s="19"/>
      <c r="E653" s="1"/>
      <c r="F653" s="1"/>
      <c r="G653" s="183"/>
      <c r="H653" s="1"/>
      <c r="I653" s="1"/>
      <c r="J653" s="1"/>
      <c r="K653" s="1"/>
      <c r="L653" s="1"/>
      <c r="M653" s="183"/>
      <c r="N653" s="1"/>
      <c r="O653" s="183"/>
      <c r="P653" s="1"/>
      <c r="Q653" s="19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35">
      <c r="A654" s="1"/>
      <c r="B654" s="19"/>
      <c r="C654" s="1"/>
      <c r="D654" s="19"/>
      <c r="E654" s="1"/>
      <c r="F654" s="1"/>
      <c r="G654" s="183"/>
      <c r="H654" s="1"/>
      <c r="I654" s="1"/>
      <c r="J654" s="1"/>
      <c r="K654" s="1"/>
      <c r="L654" s="1"/>
      <c r="M654" s="183"/>
      <c r="N654" s="1"/>
      <c r="O654" s="183"/>
      <c r="P654" s="1"/>
      <c r="Q654" s="19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35">
      <c r="A655" s="1"/>
      <c r="B655" s="19"/>
      <c r="C655" s="1"/>
      <c r="D655" s="19"/>
      <c r="E655" s="1"/>
      <c r="F655" s="1"/>
      <c r="G655" s="183"/>
      <c r="H655" s="1"/>
      <c r="I655" s="1"/>
      <c r="J655" s="1"/>
      <c r="K655" s="1"/>
      <c r="L655" s="1"/>
      <c r="M655" s="183"/>
      <c r="N655" s="1"/>
      <c r="O655" s="183"/>
      <c r="P655" s="1"/>
      <c r="Q655" s="19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35">
      <c r="A656" s="1"/>
      <c r="B656" s="19"/>
      <c r="C656" s="1"/>
      <c r="D656" s="19"/>
      <c r="E656" s="1"/>
      <c r="F656" s="1"/>
      <c r="G656" s="183"/>
      <c r="H656" s="1"/>
      <c r="I656" s="1"/>
      <c r="J656" s="1"/>
      <c r="K656" s="1"/>
      <c r="L656" s="1"/>
      <c r="M656" s="183"/>
      <c r="N656" s="1"/>
      <c r="O656" s="183"/>
      <c r="P656" s="1"/>
      <c r="Q656" s="19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35">
      <c r="A657" s="1"/>
      <c r="B657" s="19"/>
      <c r="C657" s="1"/>
      <c r="D657" s="19"/>
      <c r="E657" s="1"/>
      <c r="F657" s="1"/>
      <c r="G657" s="183"/>
      <c r="H657" s="1"/>
      <c r="I657" s="1"/>
      <c r="J657" s="1"/>
      <c r="K657" s="1"/>
      <c r="L657" s="1"/>
      <c r="M657" s="183"/>
      <c r="N657" s="1"/>
      <c r="O657" s="183"/>
      <c r="P657" s="1"/>
      <c r="Q657" s="19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35">
      <c r="A658" s="1"/>
      <c r="B658" s="19"/>
      <c r="C658" s="1"/>
      <c r="D658" s="19"/>
      <c r="E658" s="1"/>
      <c r="F658" s="1"/>
      <c r="G658" s="183"/>
      <c r="H658" s="1"/>
      <c r="I658" s="1"/>
      <c r="J658" s="1"/>
      <c r="K658" s="1"/>
      <c r="L658" s="1"/>
      <c r="M658" s="183"/>
      <c r="N658" s="1"/>
      <c r="O658" s="183"/>
      <c r="P658" s="1"/>
      <c r="Q658" s="19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35">
      <c r="A659" s="1"/>
      <c r="B659" s="19"/>
      <c r="C659" s="1"/>
      <c r="D659" s="19"/>
      <c r="E659" s="1"/>
      <c r="F659" s="1"/>
      <c r="G659" s="183"/>
      <c r="H659" s="1"/>
      <c r="I659" s="1"/>
      <c r="J659" s="1"/>
      <c r="K659" s="1"/>
      <c r="L659" s="1"/>
      <c r="M659" s="183"/>
      <c r="N659" s="1"/>
      <c r="O659" s="183"/>
      <c r="P659" s="1"/>
      <c r="Q659" s="19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35">
      <c r="A660" s="1"/>
      <c r="B660" s="19"/>
      <c r="C660" s="1"/>
      <c r="D660" s="19"/>
      <c r="E660" s="1"/>
      <c r="F660" s="1"/>
      <c r="G660" s="183"/>
      <c r="H660" s="1"/>
      <c r="I660" s="1"/>
      <c r="J660" s="1"/>
      <c r="K660" s="1"/>
      <c r="L660" s="1"/>
      <c r="M660" s="183"/>
      <c r="N660" s="1"/>
      <c r="O660" s="183"/>
      <c r="P660" s="1"/>
      <c r="Q660" s="19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35">
      <c r="A661" s="1"/>
      <c r="B661" s="19"/>
      <c r="C661" s="1"/>
      <c r="D661" s="19"/>
      <c r="E661" s="1"/>
      <c r="F661" s="1"/>
      <c r="G661" s="183"/>
      <c r="H661" s="1"/>
      <c r="I661" s="1"/>
      <c r="J661" s="1"/>
      <c r="K661" s="1"/>
      <c r="L661" s="1"/>
      <c r="M661" s="183"/>
      <c r="N661" s="1"/>
      <c r="O661" s="183"/>
      <c r="P661" s="1"/>
      <c r="Q661" s="19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35">
      <c r="A662" s="1"/>
      <c r="B662" s="19"/>
      <c r="C662" s="1"/>
      <c r="D662" s="19"/>
      <c r="E662" s="1"/>
      <c r="F662" s="1"/>
      <c r="G662" s="183"/>
      <c r="H662" s="1"/>
      <c r="I662" s="1"/>
      <c r="J662" s="1"/>
      <c r="K662" s="1"/>
      <c r="L662" s="1"/>
      <c r="M662" s="183"/>
      <c r="N662" s="1"/>
      <c r="O662" s="183"/>
      <c r="P662" s="1"/>
      <c r="Q662" s="19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35">
      <c r="A663" s="1"/>
      <c r="B663" s="19"/>
      <c r="C663" s="1"/>
      <c r="D663" s="19"/>
      <c r="E663" s="1"/>
      <c r="F663" s="1"/>
      <c r="G663" s="183"/>
      <c r="H663" s="1"/>
      <c r="I663" s="1"/>
      <c r="J663" s="1"/>
      <c r="K663" s="1"/>
      <c r="L663" s="1"/>
      <c r="M663" s="183"/>
      <c r="N663" s="1"/>
      <c r="O663" s="183"/>
      <c r="P663" s="1"/>
      <c r="Q663" s="19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35">
      <c r="A664" s="1"/>
      <c r="B664" s="19"/>
      <c r="C664" s="1"/>
      <c r="D664" s="19"/>
      <c r="E664" s="1"/>
      <c r="F664" s="1"/>
      <c r="G664" s="183"/>
      <c r="H664" s="1"/>
      <c r="I664" s="1"/>
      <c r="J664" s="1"/>
      <c r="K664" s="1"/>
      <c r="L664" s="1"/>
      <c r="M664" s="183"/>
      <c r="N664" s="1"/>
      <c r="O664" s="183"/>
      <c r="P664" s="1"/>
      <c r="Q664" s="19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35">
      <c r="A665" s="1"/>
      <c r="B665" s="19"/>
      <c r="C665" s="1"/>
      <c r="D665" s="19"/>
      <c r="E665" s="1"/>
      <c r="F665" s="1"/>
      <c r="G665" s="183"/>
      <c r="H665" s="1"/>
      <c r="I665" s="1"/>
      <c r="J665" s="1"/>
      <c r="K665" s="1"/>
      <c r="L665" s="1"/>
      <c r="M665" s="183"/>
      <c r="N665" s="1"/>
      <c r="O665" s="183"/>
      <c r="P665" s="1"/>
      <c r="Q665" s="19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35">
      <c r="A666" s="1"/>
      <c r="B666" s="19"/>
      <c r="C666" s="1"/>
      <c r="D666" s="19"/>
      <c r="E666" s="1"/>
      <c r="F666" s="1"/>
      <c r="G666" s="183"/>
      <c r="H666" s="1"/>
      <c r="I666" s="1"/>
      <c r="J666" s="1"/>
      <c r="K666" s="1"/>
      <c r="L666" s="1"/>
      <c r="M666" s="183"/>
      <c r="N666" s="1"/>
      <c r="O666" s="183"/>
      <c r="P666" s="1"/>
      <c r="Q666" s="19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35">
      <c r="A667" s="1"/>
      <c r="B667" s="19"/>
      <c r="C667" s="1"/>
      <c r="D667" s="19"/>
      <c r="E667" s="1"/>
      <c r="F667" s="1"/>
      <c r="G667" s="183"/>
      <c r="H667" s="1"/>
      <c r="I667" s="1"/>
      <c r="J667" s="1"/>
      <c r="K667" s="1"/>
      <c r="L667" s="1"/>
      <c r="M667" s="183"/>
      <c r="N667" s="1"/>
      <c r="O667" s="183"/>
      <c r="P667" s="1"/>
      <c r="Q667" s="19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35">
      <c r="A668" s="1"/>
      <c r="B668" s="19"/>
      <c r="C668" s="1"/>
      <c r="D668" s="19"/>
      <c r="E668" s="1"/>
      <c r="F668" s="1"/>
      <c r="G668" s="183"/>
      <c r="H668" s="1"/>
      <c r="I668" s="1"/>
      <c r="J668" s="1"/>
      <c r="K668" s="1"/>
      <c r="L668" s="1"/>
      <c r="M668" s="183"/>
      <c r="N668" s="1"/>
      <c r="O668" s="183"/>
      <c r="P668" s="1"/>
      <c r="Q668" s="19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35">
      <c r="A669" s="1"/>
      <c r="B669" s="19"/>
      <c r="C669" s="1"/>
      <c r="D669" s="19"/>
      <c r="E669" s="1"/>
      <c r="F669" s="1"/>
      <c r="G669" s="183"/>
      <c r="H669" s="1"/>
      <c r="I669" s="1"/>
      <c r="J669" s="1"/>
      <c r="K669" s="1"/>
      <c r="L669" s="1"/>
      <c r="M669" s="183"/>
      <c r="N669" s="1"/>
      <c r="O669" s="183"/>
      <c r="P669" s="1"/>
      <c r="Q669" s="19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35">
      <c r="A670" s="1"/>
      <c r="B670" s="19"/>
      <c r="C670" s="1"/>
      <c r="D670" s="19"/>
      <c r="E670" s="1"/>
      <c r="F670" s="1"/>
      <c r="G670" s="183"/>
      <c r="H670" s="1"/>
      <c r="I670" s="1"/>
      <c r="J670" s="1"/>
      <c r="K670" s="1"/>
      <c r="L670" s="1"/>
      <c r="M670" s="183"/>
      <c r="N670" s="1"/>
      <c r="O670" s="183"/>
      <c r="P670" s="1"/>
      <c r="Q670" s="19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35">
      <c r="A671" s="1"/>
      <c r="B671" s="19"/>
      <c r="C671" s="1"/>
      <c r="D671" s="19"/>
      <c r="E671" s="1"/>
      <c r="F671" s="1"/>
      <c r="G671" s="183"/>
      <c r="H671" s="1"/>
      <c r="I671" s="1"/>
      <c r="J671" s="1"/>
      <c r="K671" s="1"/>
      <c r="L671" s="1"/>
      <c r="M671" s="183"/>
      <c r="N671" s="1"/>
      <c r="O671" s="183"/>
      <c r="P671" s="1"/>
      <c r="Q671" s="19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35">
      <c r="A672" s="1"/>
      <c r="B672" s="19"/>
      <c r="C672" s="1"/>
      <c r="D672" s="19"/>
      <c r="E672" s="1"/>
      <c r="F672" s="1"/>
      <c r="G672" s="183"/>
      <c r="H672" s="1"/>
      <c r="I672" s="1"/>
      <c r="J672" s="1"/>
      <c r="K672" s="1"/>
      <c r="L672" s="1"/>
      <c r="M672" s="183"/>
      <c r="N672" s="1"/>
      <c r="O672" s="183"/>
      <c r="P672" s="1"/>
      <c r="Q672" s="19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35">
      <c r="A673" s="1"/>
      <c r="B673" s="19"/>
      <c r="C673" s="1"/>
      <c r="D673" s="19"/>
      <c r="E673" s="1"/>
      <c r="F673" s="1"/>
      <c r="G673" s="183"/>
      <c r="H673" s="1"/>
      <c r="I673" s="1"/>
      <c r="J673" s="1"/>
      <c r="K673" s="1"/>
      <c r="L673" s="1"/>
      <c r="M673" s="183"/>
      <c r="N673" s="1"/>
      <c r="O673" s="183"/>
      <c r="P673" s="1"/>
      <c r="Q673" s="19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35">
      <c r="A674" s="1"/>
      <c r="B674" s="19"/>
      <c r="C674" s="1"/>
      <c r="D674" s="19"/>
      <c r="E674" s="1"/>
      <c r="F674" s="1"/>
      <c r="G674" s="183"/>
      <c r="H674" s="1"/>
      <c r="I674" s="1"/>
      <c r="J674" s="1"/>
      <c r="K674" s="1"/>
      <c r="L674" s="1"/>
      <c r="M674" s="183"/>
      <c r="N674" s="1"/>
      <c r="O674" s="183"/>
      <c r="P674" s="1"/>
      <c r="Q674" s="19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35">
      <c r="A675" s="1"/>
      <c r="B675" s="19"/>
      <c r="C675" s="1"/>
      <c r="D675" s="19"/>
      <c r="E675" s="1"/>
      <c r="F675" s="1"/>
      <c r="G675" s="183"/>
      <c r="H675" s="1"/>
      <c r="I675" s="1"/>
      <c r="J675" s="1"/>
      <c r="K675" s="1"/>
      <c r="L675" s="1"/>
      <c r="M675" s="183"/>
      <c r="N675" s="1"/>
      <c r="O675" s="183"/>
      <c r="P675" s="1"/>
      <c r="Q675" s="19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35">
      <c r="A676" s="1"/>
      <c r="B676" s="19"/>
      <c r="C676" s="1"/>
      <c r="D676" s="19"/>
      <c r="E676" s="1"/>
      <c r="F676" s="1"/>
      <c r="G676" s="183"/>
      <c r="H676" s="1"/>
      <c r="I676" s="1"/>
      <c r="J676" s="1"/>
      <c r="K676" s="1"/>
      <c r="L676" s="1"/>
      <c r="M676" s="183"/>
      <c r="N676" s="1"/>
      <c r="O676" s="183"/>
      <c r="P676" s="1"/>
      <c r="Q676" s="19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35">
      <c r="A677" s="1"/>
      <c r="B677" s="19"/>
      <c r="C677" s="1"/>
      <c r="D677" s="19"/>
      <c r="E677" s="1"/>
      <c r="F677" s="1"/>
      <c r="G677" s="183"/>
      <c r="H677" s="1"/>
      <c r="I677" s="1"/>
      <c r="J677" s="1"/>
      <c r="K677" s="1"/>
      <c r="L677" s="1"/>
      <c r="M677" s="183"/>
      <c r="N677" s="1"/>
      <c r="O677" s="183"/>
      <c r="P677" s="1"/>
      <c r="Q677" s="19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35">
      <c r="A678" s="1"/>
      <c r="B678" s="19"/>
      <c r="C678" s="1"/>
      <c r="D678" s="19"/>
      <c r="E678" s="1"/>
      <c r="F678" s="1"/>
      <c r="G678" s="183"/>
      <c r="H678" s="1"/>
      <c r="I678" s="1"/>
      <c r="J678" s="1"/>
      <c r="K678" s="1"/>
      <c r="L678" s="1"/>
      <c r="M678" s="183"/>
      <c r="N678" s="1"/>
      <c r="O678" s="183"/>
      <c r="P678" s="1"/>
      <c r="Q678" s="19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35">
      <c r="A679" s="1"/>
      <c r="B679" s="19"/>
      <c r="C679" s="1"/>
      <c r="D679" s="19"/>
      <c r="E679" s="1"/>
      <c r="F679" s="1"/>
      <c r="G679" s="183"/>
      <c r="H679" s="1"/>
      <c r="I679" s="1"/>
      <c r="J679" s="1"/>
      <c r="K679" s="1"/>
      <c r="L679" s="1"/>
      <c r="M679" s="183"/>
      <c r="N679" s="1"/>
      <c r="O679" s="183"/>
      <c r="P679" s="1"/>
      <c r="Q679" s="19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35">
      <c r="A680" s="1"/>
      <c r="B680" s="19"/>
      <c r="C680" s="1"/>
      <c r="D680" s="19"/>
      <c r="E680" s="1"/>
      <c r="F680" s="1"/>
      <c r="G680" s="183"/>
      <c r="H680" s="1"/>
      <c r="I680" s="1"/>
      <c r="J680" s="1"/>
      <c r="K680" s="1"/>
      <c r="L680" s="1"/>
      <c r="M680" s="183"/>
      <c r="N680" s="1"/>
      <c r="O680" s="183"/>
      <c r="P680" s="1"/>
      <c r="Q680" s="19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35">
      <c r="A681" s="1"/>
      <c r="B681" s="19"/>
      <c r="C681" s="1"/>
      <c r="D681" s="19"/>
      <c r="E681" s="1"/>
      <c r="F681" s="1"/>
      <c r="G681" s="183"/>
      <c r="H681" s="1"/>
      <c r="I681" s="1"/>
      <c r="J681" s="1"/>
      <c r="K681" s="1"/>
      <c r="L681" s="1"/>
      <c r="M681" s="183"/>
      <c r="N681" s="1"/>
      <c r="O681" s="183"/>
      <c r="P681" s="1"/>
      <c r="Q681" s="19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35">
      <c r="A682" s="1"/>
      <c r="B682" s="19"/>
      <c r="C682" s="1"/>
      <c r="D682" s="19"/>
      <c r="E682" s="1"/>
      <c r="F682" s="1"/>
      <c r="G682" s="183"/>
      <c r="H682" s="1"/>
      <c r="I682" s="1"/>
      <c r="J682" s="1"/>
      <c r="K682" s="1"/>
      <c r="L682" s="1"/>
      <c r="M682" s="183"/>
      <c r="N682" s="1"/>
      <c r="O682" s="183"/>
      <c r="P682" s="1"/>
      <c r="Q682" s="19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35">
      <c r="A683" s="1"/>
      <c r="B683" s="19"/>
      <c r="C683" s="1"/>
      <c r="D683" s="19"/>
      <c r="E683" s="1"/>
      <c r="F683" s="1"/>
      <c r="G683" s="183"/>
      <c r="H683" s="1"/>
      <c r="I683" s="1"/>
      <c r="J683" s="1"/>
      <c r="K683" s="1"/>
      <c r="L683" s="1"/>
      <c r="M683" s="183"/>
      <c r="N683" s="1"/>
      <c r="O683" s="183"/>
      <c r="P683" s="1"/>
      <c r="Q683" s="19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35">
      <c r="A684" s="1"/>
      <c r="B684" s="19"/>
      <c r="C684" s="1"/>
      <c r="D684" s="19"/>
      <c r="E684" s="1"/>
      <c r="F684" s="1"/>
      <c r="G684" s="183"/>
      <c r="H684" s="1"/>
      <c r="I684" s="1"/>
      <c r="J684" s="1"/>
      <c r="K684" s="1"/>
      <c r="L684" s="1"/>
      <c r="M684" s="183"/>
      <c r="N684" s="1"/>
      <c r="O684" s="183"/>
      <c r="P684" s="1"/>
      <c r="Q684" s="19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35">
      <c r="A685" s="1"/>
      <c r="B685" s="19"/>
      <c r="C685" s="1"/>
      <c r="D685" s="19"/>
      <c r="E685" s="1"/>
      <c r="F685" s="1"/>
      <c r="G685" s="183"/>
      <c r="H685" s="1"/>
      <c r="I685" s="1"/>
      <c r="J685" s="1"/>
      <c r="K685" s="1"/>
      <c r="L685" s="1"/>
      <c r="M685" s="183"/>
      <c r="N685" s="1"/>
      <c r="O685" s="183"/>
      <c r="P685" s="1"/>
      <c r="Q685" s="19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35">
      <c r="A686" s="1"/>
      <c r="B686" s="19"/>
      <c r="C686" s="1"/>
      <c r="D686" s="19"/>
      <c r="E686" s="1"/>
      <c r="F686" s="1"/>
      <c r="G686" s="183"/>
      <c r="H686" s="1"/>
      <c r="I686" s="1"/>
      <c r="J686" s="1"/>
      <c r="K686" s="1"/>
      <c r="L686" s="1"/>
      <c r="M686" s="183"/>
      <c r="N686" s="1"/>
      <c r="O686" s="183"/>
      <c r="P686" s="1"/>
      <c r="Q686" s="19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35">
      <c r="A687" s="1"/>
      <c r="B687" s="19"/>
      <c r="C687" s="1"/>
      <c r="D687" s="19"/>
      <c r="E687" s="1"/>
      <c r="F687" s="1"/>
      <c r="G687" s="183"/>
      <c r="H687" s="1"/>
      <c r="I687" s="1"/>
      <c r="J687" s="1"/>
      <c r="K687" s="1"/>
      <c r="L687" s="1"/>
      <c r="M687" s="183"/>
      <c r="N687" s="1"/>
      <c r="O687" s="183"/>
      <c r="P687" s="1"/>
      <c r="Q687" s="19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35">
      <c r="A688" s="1"/>
      <c r="B688" s="19"/>
      <c r="C688" s="1"/>
      <c r="D688" s="19"/>
      <c r="E688" s="1"/>
      <c r="F688" s="1"/>
      <c r="G688" s="183"/>
      <c r="H688" s="1"/>
      <c r="I688" s="1"/>
      <c r="J688" s="1"/>
      <c r="K688" s="1"/>
      <c r="L688" s="1"/>
      <c r="M688" s="183"/>
      <c r="N688" s="1"/>
      <c r="O688" s="183"/>
      <c r="P688" s="1"/>
      <c r="Q688" s="19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35">
      <c r="A689" s="1"/>
      <c r="B689" s="19"/>
      <c r="C689" s="1"/>
      <c r="D689" s="19"/>
      <c r="E689" s="1"/>
      <c r="F689" s="1"/>
      <c r="G689" s="183"/>
      <c r="H689" s="1"/>
      <c r="I689" s="1"/>
      <c r="J689" s="1"/>
      <c r="K689" s="1"/>
      <c r="L689" s="1"/>
      <c r="M689" s="183"/>
      <c r="N689" s="1"/>
      <c r="O689" s="183"/>
      <c r="P689" s="1"/>
      <c r="Q689" s="19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35">
      <c r="A690" s="1"/>
      <c r="B690" s="19"/>
      <c r="C690" s="1"/>
      <c r="D690" s="19"/>
      <c r="E690" s="1"/>
      <c r="F690" s="1"/>
      <c r="G690" s="183"/>
      <c r="H690" s="1"/>
      <c r="I690" s="1"/>
      <c r="J690" s="1"/>
      <c r="K690" s="1"/>
      <c r="L690" s="1"/>
      <c r="M690" s="183"/>
      <c r="N690" s="1"/>
      <c r="O690" s="183"/>
      <c r="P690" s="1"/>
      <c r="Q690" s="19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35">
      <c r="A691" s="1"/>
      <c r="B691" s="19"/>
      <c r="C691" s="1"/>
      <c r="D691" s="19"/>
      <c r="E691" s="1"/>
      <c r="F691" s="1"/>
      <c r="G691" s="183"/>
      <c r="H691" s="1"/>
      <c r="I691" s="1"/>
      <c r="J691" s="1"/>
      <c r="K691" s="1"/>
      <c r="L691" s="1"/>
      <c r="M691" s="183"/>
      <c r="N691" s="1"/>
      <c r="O691" s="183"/>
      <c r="P691" s="1"/>
      <c r="Q691" s="19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35">
      <c r="A692" s="1"/>
      <c r="B692" s="19"/>
      <c r="C692" s="1"/>
      <c r="D692" s="19"/>
      <c r="E692" s="1"/>
      <c r="F692" s="1"/>
      <c r="G692" s="183"/>
      <c r="H692" s="1"/>
      <c r="I692" s="1"/>
      <c r="J692" s="1"/>
      <c r="K692" s="1"/>
      <c r="L692" s="1"/>
      <c r="M692" s="183"/>
      <c r="N692" s="1"/>
      <c r="O692" s="183"/>
      <c r="P692" s="1"/>
      <c r="Q692" s="19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35">
      <c r="A693" s="1"/>
      <c r="B693" s="19"/>
      <c r="C693" s="1"/>
      <c r="D693" s="19"/>
      <c r="E693" s="1"/>
      <c r="F693" s="1"/>
      <c r="G693" s="183"/>
      <c r="H693" s="1"/>
      <c r="I693" s="1"/>
      <c r="J693" s="1"/>
      <c r="K693" s="1"/>
      <c r="L693" s="1"/>
      <c r="M693" s="183"/>
      <c r="N693" s="1"/>
      <c r="O693" s="183"/>
      <c r="P693" s="1"/>
      <c r="Q693" s="19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35">
      <c r="A694" s="1"/>
      <c r="B694" s="19"/>
      <c r="C694" s="1"/>
      <c r="D694" s="19"/>
      <c r="E694" s="1"/>
      <c r="F694" s="1"/>
      <c r="G694" s="183"/>
      <c r="H694" s="1"/>
      <c r="I694" s="1"/>
      <c r="J694" s="1"/>
      <c r="K694" s="1"/>
      <c r="L694" s="1"/>
      <c r="M694" s="183"/>
      <c r="N694" s="1"/>
      <c r="O694" s="183"/>
      <c r="P694" s="1"/>
      <c r="Q694" s="19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35">
      <c r="A695" s="1"/>
      <c r="B695" s="19"/>
      <c r="C695" s="1"/>
      <c r="D695" s="19"/>
      <c r="E695" s="1"/>
      <c r="F695" s="1"/>
      <c r="G695" s="183"/>
      <c r="H695" s="1"/>
      <c r="I695" s="1"/>
      <c r="J695" s="1"/>
      <c r="K695" s="1"/>
      <c r="L695" s="1"/>
      <c r="M695" s="183"/>
      <c r="N695" s="1"/>
      <c r="O695" s="183"/>
      <c r="P695" s="1"/>
      <c r="Q695" s="19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35">
      <c r="A696" s="1"/>
      <c r="B696" s="19"/>
      <c r="C696" s="1"/>
      <c r="D696" s="19"/>
      <c r="E696" s="1"/>
      <c r="F696" s="1"/>
      <c r="G696" s="183"/>
      <c r="H696" s="1"/>
      <c r="I696" s="1"/>
      <c r="J696" s="1"/>
      <c r="K696" s="1"/>
      <c r="L696" s="1"/>
      <c r="M696" s="183"/>
      <c r="N696" s="1"/>
      <c r="O696" s="183"/>
      <c r="P696" s="1"/>
      <c r="Q696" s="19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35">
      <c r="A697" s="1"/>
      <c r="B697" s="19"/>
      <c r="C697" s="1"/>
      <c r="D697" s="19"/>
      <c r="E697" s="1"/>
      <c r="F697" s="1"/>
      <c r="G697" s="183"/>
      <c r="H697" s="1"/>
      <c r="I697" s="1"/>
      <c r="J697" s="1"/>
      <c r="K697" s="1"/>
      <c r="L697" s="1"/>
      <c r="M697" s="183"/>
      <c r="N697" s="1"/>
      <c r="O697" s="183"/>
      <c r="P697" s="1"/>
      <c r="Q697" s="19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35">
      <c r="A698" s="1"/>
      <c r="B698" s="19"/>
      <c r="C698" s="1"/>
      <c r="D698" s="19"/>
      <c r="E698" s="1"/>
      <c r="F698" s="1"/>
      <c r="G698" s="183"/>
      <c r="H698" s="1"/>
      <c r="I698" s="1"/>
      <c r="J698" s="1"/>
      <c r="K698" s="1"/>
      <c r="L698" s="1"/>
      <c r="M698" s="183"/>
      <c r="N698" s="1"/>
      <c r="O698" s="183"/>
      <c r="P698" s="1"/>
      <c r="Q698" s="19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35">
      <c r="A699" s="1"/>
      <c r="B699" s="19"/>
      <c r="C699" s="1"/>
      <c r="D699" s="19"/>
      <c r="E699" s="1"/>
      <c r="F699" s="1"/>
      <c r="G699" s="183"/>
      <c r="H699" s="1"/>
      <c r="I699" s="1"/>
      <c r="J699" s="1"/>
      <c r="K699" s="1"/>
      <c r="L699" s="1"/>
      <c r="M699" s="183"/>
      <c r="N699" s="1"/>
      <c r="O699" s="183"/>
      <c r="P699" s="1"/>
      <c r="Q699" s="19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35">
      <c r="A700" s="1"/>
      <c r="B700" s="19"/>
      <c r="C700" s="1"/>
      <c r="D700" s="19"/>
      <c r="E700" s="1"/>
      <c r="F700" s="1"/>
      <c r="G700" s="183"/>
      <c r="H700" s="1"/>
      <c r="I700" s="1"/>
      <c r="J700" s="1"/>
      <c r="K700" s="1"/>
      <c r="L700" s="1"/>
      <c r="M700" s="183"/>
      <c r="N700" s="1"/>
      <c r="O700" s="183"/>
      <c r="P700" s="1"/>
      <c r="Q700" s="19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35">
      <c r="A701" s="1"/>
      <c r="B701" s="19"/>
      <c r="C701" s="1"/>
      <c r="D701" s="19"/>
      <c r="E701" s="1"/>
      <c r="F701" s="1"/>
      <c r="G701" s="183"/>
      <c r="H701" s="1"/>
      <c r="I701" s="1"/>
      <c r="J701" s="1"/>
      <c r="K701" s="1"/>
      <c r="L701" s="1"/>
      <c r="M701" s="183"/>
      <c r="N701" s="1"/>
      <c r="O701" s="183"/>
      <c r="P701" s="1"/>
      <c r="Q701" s="19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35">
      <c r="A702" s="1"/>
      <c r="B702" s="19"/>
      <c r="C702" s="1"/>
      <c r="D702" s="19"/>
      <c r="E702" s="1"/>
      <c r="F702" s="1"/>
      <c r="G702" s="183"/>
      <c r="H702" s="1"/>
      <c r="I702" s="1"/>
      <c r="J702" s="1"/>
      <c r="K702" s="1"/>
      <c r="L702" s="1"/>
      <c r="M702" s="183"/>
      <c r="N702" s="1"/>
      <c r="O702" s="183"/>
      <c r="P702" s="1"/>
      <c r="Q702" s="19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35">
      <c r="A703" s="1"/>
      <c r="B703" s="19"/>
      <c r="C703" s="1"/>
      <c r="D703" s="19"/>
      <c r="E703" s="1"/>
      <c r="F703" s="1"/>
      <c r="G703" s="183"/>
      <c r="H703" s="1"/>
      <c r="I703" s="1"/>
      <c r="J703" s="1"/>
      <c r="K703" s="1"/>
      <c r="L703" s="1"/>
      <c r="M703" s="183"/>
      <c r="N703" s="1"/>
      <c r="O703" s="183"/>
      <c r="P703" s="1"/>
      <c r="Q703" s="19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35">
      <c r="A704" s="1"/>
      <c r="B704" s="19"/>
      <c r="C704" s="1"/>
      <c r="D704" s="19"/>
      <c r="E704" s="1"/>
      <c r="F704" s="1"/>
      <c r="G704" s="183"/>
      <c r="H704" s="1"/>
      <c r="I704" s="1"/>
      <c r="J704" s="1"/>
      <c r="K704" s="1"/>
      <c r="L704" s="1"/>
      <c r="M704" s="183"/>
      <c r="N704" s="1"/>
      <c r="O704" s="183"/>
      <c r="P704" s="1"/>
      <c r="Q704" s="19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35">
      <c r="A705" s="1"/>
      <c r="B705" s="19"/>
      <c r="C705" s="1"/>
      <c r="D705" s="19"/>
      <c r="E705" s="1"/>
      <c r="F705" s="1"/>
      <c r="G705" s="183"/>
      <c r="H705" s="1"/>
      <c r="I705" s="1"/>
      <c r="J705" s="1"/>
      <c r="K705" s="1"/>
      <c r="L705" s="1"/>
      <c r="M705" s="183"/>
      <c r="N705" s="1"/>
      <c r="O705" s="183"/>
      <c r="P705" s="1"/>
      <c r="Q705" s="19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35">
      <c r="A706" s="1"/>
      <c r="B706" s="19"/>
      <c r="C706" s="1"/>
      <c r="D706" s="19"/>
      <c r="E706" s="1"/>
      <c r="F706" s="1"/>
      <c r="G706" s="183"/>
      <c r="H706" s="1"/>
      <c r="I706" s="1"/>
      <c r="J706" s="1"/>
      <c r="K706" s="1"/>
      <c r="L706" s="1"/>
      <c r="M706" s="183"/>
      <c r="N706" s="1"/>
      <c r="O706" s="183"/>
      <c r="P706" s="1"/>
      <c r="Q706" s="19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35">
      <c r="A707" s="1"/>
      <c r="B707" s="19"/>
      <c r="C707" s="1"/>
      <c r="D707" s="19"/>
      <c r="E707" s="1"/>
      <c r="F707" s="1"/>
      <c r="G707" s="183"/>
      <c r="H707" s="1"/>
      <c r="I707" s="1"/>
      <c r="J707" s="1"/>
      <c r="K707" s="1"/>
      <c r="L707" s="1"/>
      <c r="M707" s="183"/>
      <c r="N707" s="1"/>
      <c r="O707" s="183"/>
      <c r="P707" s="1"/>
      <c r="Q707" s="19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35">
      <c r="A708" s="1"/>
      <c r="B708" s="19"/>
      <c r="C708" s="1"/>
      <c r="D708" s="19"/>
      <c r="E708" s="1"/>
      <c r="F708" s="1"/>
      <c r="G708" s="183"/>
      <c r="H708" s="1"/>
      <c r="I708" s="1"/>
      <c r="J708" s="1"/>
      <c r="K708" s="1"/>
      <c r="L708" s="1"/>
      <c r="M708" s="183"/>
      <c r="N708" s="1"/>
      <c r="O708" s="183"/>
      <c r="P708" s="1"/>
      <c r="Q708" s="19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35">
      <c r="A709" s="1"/>
      <c r="B709" s="19"/>
      <c r="C709" s="1"/>
      <c r="D709" s="19"/>
      <c r="E709" s="1"/>
      <c r="F709" s="1"/>
      <c r="G709" s="183"/>
      <c r="H709" s="1"/>
      <c r="I709" s="1"/>
      <c r="J709" s="1"/>
      <c r="K709" s="1"/>
      <c r="L709" s="1"/>
      <c r="M709" s="183"/>
      <c r="N709" s="1"/>
      <c r="O709" s="183"/>
      <c r="P709" s="1"/>
      <c r="Q709" s="19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35">
      <c r="A710" s="1"/>
      <c r="B710" s="19"/>
      <c r="C710" s="1"/>
      <c r="D710" s="19"/>
      <c r="E710" s="1"/>
      <c r="F710" s="1"/>
      <c r="G710" s="183"/>
      <c r="H710" s="1"/>
      <c r="I710" s="1"/>
      <c r="J710" s="1"/>
      <c r="K710" s="1"/>
      <c r="L710" s="1"/>
      <c r="M710" s="183"/>
      <c r="N710" s="1"/>
      <c r="O710" s="183"/>
      <c r="P710" s="1"/>
      <c r="Q710" s="19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35">
      <c r="A711" s="1"/>
      <c r="B711" s="19"/>
      <c r="C711" s="1"/>
      <c r="D711" s="19"/>
      <c r="E711" s="1"/>
      <c r="F711" s="1"/>
      <c r="G711" s="183"/>
      <c r="H711" s="1"/>
      <c r="I711" s="1"/>
      <c r="J711" s="1"/>
      <c r="K711" s="1"/>
      <c r="L711" s="1"/>
      <c r="M711" s="183"/>
      <c r="N711" s="1"/>
      <c r="O711" s="183"/>
      <c r="P711" s="1"/>
      <c r="Q711" s="19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35">
      <c r="A712" s="1"/>
      <c r="B712" s="19"/>
      <c r="C712" s="1"/>
      <c r="D712" s="19"/>
      <c r="E712" s="1"/>
      <c r="F712" s="1"/>
      <c r="G712" s="183"/>
      <c r="H712" s="1"/>
      <c r="I712" s="1"/>
      <c r="J712" s="1"/>
      <c r="K712" s="1"/>
      <c r="L712" s="1"/>
      <c r="M712" s="183"/>
      <c r="N712" s="1"/>
      <c r="O712" s="183"/>
      <c r="P712" s="1"/>
      <c r="Q712" s="19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35">
      <c r="A713" s="1"/>
      <c r="B713" s="19"/>
      <c r="C713" s="1"/>
      <c r="D713" s="19"/>
      <c r="E713" s="1"/>
      <c r="F713" s="1"/>
      <c r="G713" s="183"/>
      <c r="H713" s="1"/>
      <c r="I713" s="1"/>
      <c r="J713" s="1"/>
      <c r="K713" s="1"/>
      <c r="L713" s="1"/>
      <c r="M713" s="183"/>
      <c r="N713" s="1"/>
      <c r="O713" s="183"/>
      <c r="P713" s="1"/>
      <c r="Q713" s="19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35">
      <c r="A714" s="1"/>
      <c r="B714" s="19"/>
      <c r="C714" s="1"/>
      <c r="D714" s="19"/>
      <c r="E714" s="1"/>
      <c r="F714" s="1"/>
      <c r="G714" s="183"/>
      <c r="H714" s="1"/>
      <c r="I714" s="1"/>
      <c r="J714" s="1"/>
      <c r="K714" s="1"/>
      <c r="L714" s="1"/>
      <c r="M714" s="183"/>
      <c r="N714" s="1"/>
      <c r="O714" s="183"/>
      <c r="P714" s="1"/>
      <c r="Q714" s="19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35">
      <c r="A715" s="1"/>
      <c r="B715" s="19"/>
      <c r="C715" s="1"/>
      <c r="D715" s="19"/>
      <c r="E715" s="1"/>
      <c r="F715" s="1"/>
      <c r="G715" s="183"/>
      <c r="H715" s="1"/>
      <c r="I715" s="1"/>
      <c r="J715" s="1"/>
      <c r="K715" s="1"/>
      <c r="L715" s="1"/>
      <c r="M715" s="183"/>
      <c r="N715" s="1"/>
      <c r="O715" s="183"/>
      <c r="P715" s="1"/>
      <c r="Q715" s="19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35">
      <c r="A716" s="1"/>
      <c r="B716" s="19"/>
      <c r="C716" s="1"/>
      <c r="D716" s="19"/>
      <c r="E716" s="1"/>
      <c r="F716" s="1"/>
      <c r="G716" s="183"/>
      <c r="H716" s="1"/>
      <c r="I716" s="1"/>
      <c r="J716" s="1"/>
      <c r="K716" s="1"/>
      <c r="L716" s="1"/>
      <c r="M716" s="183"/>
      <c r="N716" s="1"/>
      <c r="O716" s="183"/>
      <c r="P716" s="1"/>
      <c r="Q716" s="19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35">
      <c r="A717" s="1"/>
      <c r="B717" s="19"/>
      <c r="C717" s="1"/>
      <c r="D717" s="19"/>
      <c r="E717" s="1"/>
      <c r="F717" s="1"/>
      <c r="G717" s="183"/>
      <c r="H717" s="1"/>
      <c r="I717" s="1"/>
      <c r="J717" s="1"/>
      <c r="K717" s="1"/>
      <c r="L717" s="1"/>
      <c r="M717" s="183"/>
      <c r="N717" s="1"/>
      <c r="O717" s="183"/>
      <c r="P717" s="1"/>
      <c r="Q717" s="19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35">
      <c r="A718" s="1"/>
      <c r="B718" s="19"/>
      <c r="C718" s="1"/>
      <c r="D718" s="19"/>
      <c r="E718" s="1"/>
      <c r="F718" s="1"/>
      <c r="G718" s="183"/>
      <c r="H718" s="1"/>
      <c r="I718" s="1"/>
      <c r="J718" s="1"/>
      <c r="K718" s="1"/>
      <c r="L718" s="1"/>
      <c r="M718" s="183"/>
      <c r="N718" s="1"/>
      <c r="O718" s="183"/>
      <c r="P718" s="1"/>
      <c r="Q718" s="19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35">
      <c r="A719" s="1"/>
      <c r="B719" s="19"/>
      <c r="C719" s="1"/>
      <c r="D719" s="19"/>
      <c r="E719" s="1"/>
      <c r="F719" s="1"/>
      <c r="G719" s="183"/>
      <c r="H719" s="1"/>
      <c r="I719" s="1"/>
      <c r="J719" s="1"/>
      <c r="K719" s="1"/>
      <c r="L719" s="1"/>
      <c r="M719" s="183"/>
      <c r="N719" s="1"/>
      <c r="O719" s="183"/>
      <c r="P719" s="1"/>
      <c r="Q719" s="19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35">
      <c r="A720" s="1"/>
      <c r="B720" s="19"/>
      <c r="C720" s="1"/>
      <c r="D720" s="19"/>
      <c r="E720" s="1"/>
      <c r="F720" s="1"/>
      <c r="G720" s="183"/>
      <c r="H720" s="1"/>
      <c r="I720" s="1"/>
      <c r="J720" s="1"/>
      <c r="K720" s="1"/>
      <c r="L720" s="1"/>
      <c r="M720" s="183"/>
      <c r="N720" s="1"/>
      <c r="O720" s="183"/>
      <c r="P720" s="1"/>
      <c r="Q720" s="19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35">
      <c r="A721" s="1"/>
      <c r="B721" s="19"/>
      <c r="C721" s="1"/>
      <c r="D721" s="19"/>
      <c r="E721" s="1"/>
      <c r="F721" s="1"/>
      <c r="G721" s="183"/>
      <c r="H721" s="1"/>
      <c r="I721" s="1"/>
      <c r="J721" s="1"/>
      <c r="K721" s="1"/>
      <c r="L721" s="1"/>
      <c r="M721" s="183"/>
      <c r="N721" s="1"/>
      <c r="O721" s="183"/>
      <c r="P721" s="1"/>
      <c r="Q721" s="19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35">
      <c r="A722" s="1"/>
      <c r="B722" s="19"/>
      <c r="C722" s="1"/>
      <c r="D722" s="19"/>
      <c r="E722" s="1"/>
      <c r="F722" s="1"/>
      <c r="G722" s="183"/>
      <c r="H722" s="1"/>
      <c r="I722" s="1"/>
      <c r="J722" s="1"/>
      <c r="K722" s="1"/>
      <c r="L722" s="1"/>
      <c r="M722" s="183"/>
      <c r="N722" s="1"/>
      <c r="O722" s="183"/>
      <c r="P722" s="1"/>
      <c r="Q722" s="19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35">
      <c r="A723" s="1"/>
      <c r="B723" s="19"/>
      <c r="C723" s="1"/>
      <c r="D723" s="19"/>
      <c r="E723" s="1"/>
      <c r="F723" s="1"/>
      <c r="G723" s="183"/>
      <c r="H723" s="1"/>
      <c r="I723" s="1"/>
      <c r="J723" s="1"/>
      <c r="K723" s="1"/>
      <c r="L723" s="1"/>
      <c r="M723" s="183"/>
      <c r="N723" s="1"/>
      <c r="O723" s="183"/>
      <c r="P723" s="1"/>
      <c r="Q723" s="19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35">
      <c r="A724" s="1"/>
      <c r="B724" s="19"/>
      <c r="C724" s="1"/>
      <c r="D724" s="19"/>
      <c r="E724" s="1"/>
      <c r="F724" s="1"/>
      <c r="G724" s="183"/>
      <c r="H724" s="1"/>
      <c r="I724" s="1"/>
      <c r="J724" s="1"/>
      <c r="K724" s="1"/>
      <c r="L724" s="1"/>
      <c r="M724" s="183"/>
      <c r="N724" s="1"/>
      <c r="O724" s="183"/>
      <c r="P724" s="1"/>
      <c r="Q724" s="19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35">
      <c r="A725" s="1"/>
      <c r="B725" s="19"/>
      <c r="C725" s="1"/>
      <c r="D725" s="19"/>
      <c r="E725" s="1"/>
      <c r="F725" s="1"/>
      <c r="G725" s="183"/>
      <c r="H725" s="1"/>
      <c r="I725" s="1"/>
      <c r="J725" s="1"/>
      <c r="K725" s="1"/>
      <c r="L725" s="1"/>
      <c r="M725" s="183"/>
      <c r="N725" s="1"/>
      <c r="O725" s="183"/>
      <c r="P725" s="1"/>
      <c r="Q725" s="19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35">
      <c r="A726" s="1"/>
      <c r="B726" s="19"/>
      <c r="C726" s="1"/>
      <c r="D726" s="19"/>
      <c r="E726" s="1"/>
      <c r="F726" s="1"/>
      <c r="G726" s="183"/>
      <c r="H726" s="1"/>
      <c r="I726" s="1"/>
      <c r="J726" s="1"/>
      <c r="K726" s="1"/>
      <c r="L726" s="1"/>
      <c r="M726" s="183"/>
      <c r="N726" s="1"/>
      <c r="O726" s="183"/>
      <c r="P726" s="1"/>
      <c r="Q726" s="19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35">
      <c r="A727" s="1"/>
      <c r="B727" s="19"/>
      <c r="C727" s="1"/>
      <c r="D727" s="19"/>
      <c r="E727" s="1"/>
      <c r="F727" s="1"/>
      <c r="G727" s="183"/>
      <c r="H727" s="1"/>
      <c r="I727" s="1"/>
      <c r="J727" s="1"/>
      <c r="K727" s="1"/>
      <c r="L727" s="1"/>
      <c r="M727" s="183"/>
      <c r="N727" s="1"/>
      <c r="O727" s="183"/>
      <c r="P727" s="1"/>
      <c r="Q727" s="19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35">
      <c r="A728" s="1"/>
      <c r="B728" s="19"/>
      <c r="C728" s="1"/>
      <c r="D728" s="19"/>
      <c r="E728" s="1"/>
      <c r="F728" s="1"/>
      <c r="G728" s="183"/>
      <c r="H728" s="1"/>
      <c r="I728" s="1"/>
      <c r="J728" s="1"/>
      <c r="K728" s="1"/>
      <c r="L728" s="1"/>
      <c r="M728" s="183"/>
      <c r="N728" s="1"/>
      <c r="O728" s="183"/>
      <c r="P728" s="1"/>
      <c r="Q728" s="19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35">
      <c r="A729" s="1"/>
      <c r="B729" s="19"/>
      <c r="C729" s="1"/>
      <c r="D729" s="19"/>
      <c r="E729" s="1"/>
      <c r="F729" s="1"/>
      <c r="G729" s="183"/>
      <c r="H729" s="1"/>
      <c r="I729" s="1"/>
      <c r="J729" s="1"/>
      <c r="K729" s="1"/>
      <c r="L729" s="1"/>
      <c r="M729" s="183"/>
      <c r="N729" s="1"/>
      <c r="O729" s="183"/>
      <c r="P729" s="1"/>
      <c r="Q729" s="19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35">
      <c r="A730" s="1"/>
      <c r="B730" s="19"/>
      <c r="C730" s="1"/>
      <c r="D730" s="19"/>
      <c r="E730" s="1"/>
      <c r="F730" s="1"/>
      <c r="G730" s="183"/>
      <c r="H730" s="1"/>
      <c r="I730" s="1"/>
      <c r="J730" s="1"/>
      <c r="K730" s="1"/>
      <c r="L730" s="1"/>
      <c r="M730" s="183"/>
      <c r="N730" s="1"/>
      <c r="O730" s="183"/>
      <c r="P730" s="1"/>
      <c r="Q730" s="19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35">
      <c r="A731" s="1"/>
      <c r="B731" s="19"/>
      <c r="C731" s="1"/>
      <c r="D731" s="19"/>
      <c r="E731" s="1"/>
      <c r="F731" s="1"/>
      <c r="G731" s="183"/>
      <c r="H731" s="1"/>
      <c r="I731" s="1"/>
      <c r="J731" s="1"/>
      <c r="K731" s="1"/>
      <c r="L731" s="1"/>
      <c r="M731" s="183"/>
      <c r="N731" s="1"/>
      <c r="O731" s="183"/>
      <c r="P731" s="1"/>
      <c r="Q731" s="19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35">
      <c r="A732" s="1"/>
      <c r="B732" s="19"/>
      <c r="C732" s="1"/>
      <c r="D732" s="19"/>
      <c r="E732" s="1"/>
      <c r="F732" s="1"/>
      <c r="G732" s="183"/>
      <c r="H732" s="1"/>
      <c r="I732" s="1"/>
      <c r="J732" s="1"/>
      <c r="K732" s="1"/>
      <c r="L732" s="1"/>
      <c r="M732" s="183"/>
      <c r="N732" s="1"/>
      <c r="O732" s="183"/>
      <c r="P732" s="1"/>
      <c r="Q732" s="19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35">
      <c r="A733" s="1"/>
      <c r="B733" s="19"/>
      <c r="C733" s="1"/>
      <c r="D733" s="19"/>
      <c r="E733" s="1"/>
      <c r="F733" s="1"/>
      <c r="G733" s="183"/>
      <c r="H733" s="1"/>
      <c r="I733" s="1"/>
      <c r="J733" s="1"/>
      <c r="K733" s="1"/>
      <c r="L733" s="1"/>
      <c r="M733" s="183"/>
      <c r="N733" s="1"/>
      <c r="O733" s="183"/>
      <c r="P733" s="1"/>
      <c r="Q733" s="19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35">
      <c r="A734" s="1"/>
      <c r="B734" s="19"/>
      <c r="C734" s="1"/>
      <c r="D734" s="19"/>
      <c r="E734" s="1"/>
      <c r="F734" s="1"/>
      <c r="G734" s="183"/>
      <c r="H734" s="1"/>
      <c r="I734" s="1"/>
      <c r="J734" s="1"/>
      <c r="K734" s="1"/>
      <c r="L734" s="1"/>
      <c r="M734" s="183"/>
      <c r="N734" s="1"/>
      <c r="O734" s="183"/>
      <c r="P734" s="1"/>
      <c r="Q734" s="19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35">
      <c r="A735" s="1"/>
      <c r="B735" s="19"/>
      <c r="C735" s="1"/>
      <c r="D735" s="19"/>
      <c r="E735" s="1"/>
      <c r="F735" s="1"/>
      <c r="G735" s="183"/>
      <c r="H735" s="1"/>
      <c r="I735" s="1"/>
      <c r="J735" s="1"/>
      <c r="K735" s="1"/>
      <c r="L735" s="1"/>
      <c r="M735" s="183"/>
      <c r="N735" s="1"/>
      <c r="O735" s="183"/>
      <c r="P735" s="1"/>
      <c r="Q735" s="19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35">
      <c r="A736" s="1"/>
      <c r="B736" s="19"/>
      <c r="C736" s="1"/>
      <c r="D736" s="19"/>
      <c r="E736" s="1"/>
      <c r="F736" s="1"/>
      <c r="G736" s="183"/>
      <c r="H736" s="1"/>
      <c r="I736" s="1"/>
      <c r="J736" s="1"/>
      <c r="K736" s="1"/>
      <c r="L736" s="1"/>
      <c r="M736" s="183"/>
      <c r="N736" s="1"/>
      <c r="O736" s="183"/>
      <c r="P736" s="1"/>
      <c r="Q736" s="19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35">
      <c r="A737" s="1"/>
      <c r="B737" s="19"/>
      <c r="C737" s="1"/>
      <c r="D737" s="19"/>
      <c r="E737" s="1"/>
      <c r="F737" s="1"/>
      <c r="G737" s="183"/>
      <c r="H737" s="1"/>
      <c r="I737" s="1"/>
      <c r="J737" s="1"/>
      <c r="K737" s="1"/>
      <c r="L737" s="1"/>
      <c r="M737" s="183"/>
      <c r="N737" s="1"/>
      <c r="O737" s="183"/>
      <c r="P737" s="1"/>
      <c r="Q737" s="19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35">
      <c r="A738" s="1"/>
      <c r="B738" s="19"/>
      <c r="C738" s="1"/>
      <c r="D738" s="19"/>
      <c r="E738" s="1"/>
      <c r="F738" s="1"/>
      <c r="G738" s="183"/>
      <c r="H738" s="1"/>
      <c r="I738" s="1"/>
      <c r="J738" s="1"/>
      <c r="K738" s="1"/>
      <c r="L738" s="1"/>
      <c r="M738" s="183"/>
      <c r="N738" s="1"/>
      <c r="O738" s="183"/>
      <c r="P738" s="1"/>
      <c r="Q738" s="19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35">
      <c r="A739" s="1"/>
      <c r="B739" s="19"/>
      <c r="C739" s="1"/>
      <c r="D739" s="19"/>
      <c r="E739" s="1"/>
      <c r="F739" s="1"/>
      <c r="G739" s="183"/>
      <c r="H739" s="1"/>
      <c r="I739" s="1"/>
      <c r="J739" s="1"/>
      <c r="K739" s="1"/>
      <c r="L739" s="1"/>
      <c r="M739" s="183"/>
      <c r="N739" s="1"/>
      <c r="O739" s="183"/>
      <c r="P739" s="1"/>
      <c r="Q739" s="19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35">
      <c r="A740" s="1"/>
      <c r="B740" s="19"/>
      <c r="C740" s="1"/>
      <c r="D740" s="19"/>
      <c r="E740" s="1"/>
      <c r="F740" s="1"/>
      <c r="G740" s="183"/>
      <c r="H740" s="1"/>
      <c r="I740" s="1"/>
      <c r="J740" s="1"/>
      <c r="K740" s="1"/>
      <c r="L740" s="1"/>
      <c r="M740" s="183"/>
      <c r="N740" s="1"/>
      <c r="O740" s="183"/>
      <c r="P740" s="1"/>
      <c r="Q740" s="19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35">
      <c r="A741" s="1"/>
      <c r="B741" s="19"/>
      <c r="C741" s="1"/>
      <c r="D741" s="19"/>
      <c r="E741" s="1"/>
      <c r="F741" s="1"/>
      <c r="G741" s="183"/>
      <c r="H741" s="1"/>
      <c r="I741" s="1"/>
      <c r="J741" s="1"/>
      <c r="K741" s="1"/>
      <c r="L741" s="1"/>
      <c r="M741" s="183"/>
      <c r="N741" s="1"/>
      <c r="O741" s="183"/>
      <c r="P741" s="1"/>
      <c r="Q741" s="19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35">
      <c r="A742" s="1"/>
      <c r="B742" s="19"/>
      <c r="C742" s="1"/>
      <c r="D742" s="19"/>
      <c r="E742" s="1"/>
      <c r="F742" s="1"/>
      <c r="G742" s="183"/>
      <c r="H742" s="1"/>
      <c r="I742" s="1"/>
      <c r="J742" s="1"/>
      <c r="K742" s="1"/>
      <c r="L742" s="1"/>
      <c r="M742" s="183"/>
      <c r="N742" s="1"/>
      <c r="O742" s="183"/>
      <c r="P742" s="1"/>
      <c r="Q742" s="19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35">
      <c r="A743" s="1"/>
      <c r="B743" s="19"/>
      <c r="C743" s="1"/>
      <c r="D743" s="19"/>
      <c r="E743" s="1"/>
      <c r="F743" s="1"/>
      <c r="G743" s="183"/>
      <c r="H743" s="1"/>
      <c r="I743" s="1"/>
      <c r="J743" s="1"/>
      <c r="K743" s="1"/>
      <c r="L743" s="1"/>
      <c r="M743" s="183"/>
      <c r="N743" s="1"/>
      <c r="O743" s="183"/>
      <c r="P743" s="1"/>
      <c r="Q743" s="19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35">
      <c r="A744" s="1"/>
      <c r="B744" s="19"/>
      <c r="C744" s="1"/>
      <c r="D744" s="19"/>
      <c r="E744" s="1"/>
      <c r="F744" s="1"/>
      <c r="G744" s="183"/>
      <c r="H744" s="1"/>
      <c r="I744" s="1"/>
      <c r="J744" s="1"/>
      <c r="K744" s="1"/>
      <c r="L744" s="1"/>
      <c r="M744" s="183"/>
      <c r="N744" s="1"/>
      <c r="O744" s="183"/>
      <c r="P744" s="1"/>
      <c r="Q744" s="19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35">
      <c r="A745" s="1"/>
      <c r="B745" s="19"/>
      <c r="C745" s="1"/>
      <c r="D745" s="19"/>
      <c r="E745" s="1"/>
      <c r="F745" s="1"/>
      <c r="G745" s="183"/>
      <c r="H745" s="1"/>
      <c r="I745" s="1"/>
      <c r="J745" s="1"/>
      <c r="K745" s="1"/>
      <c r="L745" s="1"/>
      <c r="M745" s="183"/>
      <c r="N745" s="1"/>
      <c r="O745" s="183"/>
      <c r="P745" s="1"/>
      <c r="Q745" s="19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35">
      <c r="A746" s="1"/>
      <c r="B746" s="19"/>
      <c r="C746" s="1"/>
      <c r="D746" s="19"/>
      <c r="E746" s="1"/>
      <c r="F746" s="1"/>
      <c r="G746" s="183"/>
      <c r="H746" s="1"/>
      <c r="I746" s="1"/>
      <c r="J746" s="1"/>
      <c r="K746" s="1"/>
      <c r="L746" s="1"/>
      <c r="M746" s="183"/>
      <c r="N746" s="1"/>
      <c r="O746" s="183"/>
      <c r="P746" s="1"/>
      <c r="Q746" s="19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35">
      <c r="A747" s="1"/>
      <c r="B747" s="19"/>
      <c r="C747" s="1"/>
      <c r="D747" s="19"/>
      <c r="E747" s="1"/>
      <c r="F747" s="1"/>
      <c r="G747" s="183"/>
      <c r="H747" s="1"/>
      <c r="I747" s="1"/>
      <c r="J747" s="1"/>
      <c r="K747" s="1"/>
      <c r="L747" s="1"/>
      <c r="M747" s="183"/>
      <c r="N747" s="1"/>
      <c r="O747" s="183"/>
      <c r="P747" s="1"/>
      <c r="Q747" s="19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35">
      <c r="A748" s="1"/>
      <c r="B748" s="19"/>
      <c r="C748" s="1"/>
      <c r="D748" s="19"/>
      <c r="E748" s="1"/>
      <c r="F748" s="1"/>
      <c r="G748" s="183"/>
      <c r="H748" s="1"/>
      <c r="I748" s="1"/>
      <c r="J748" s="1"/>
      <c r="K748" s="1"/>
      <c r="L748" s="1"/>
      <c r="M748" s="183"/>
      <c r="N748" s="1"/>
      <c r="O748" s="183"/>
      <c r="P748" s="1"/>
      <c r="Q748" s="19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35">
      <c r="A749" s="1"/>
      <c r="B749" s="19"/>
      <c r="C749" s="1"/>
      <c r="D749" s="19"/>
      <c r="E749" s="1"/>
      <c r="F749" s="1"/>
      <c r="G749" s="183"/>
      <c r="H749" s="1"/>
      <c r="I749" s="1"/>
      <c r="J749" s="1"/>
      <c r="K749" s="1"/>
      <c r="L749" s="1"/>
      <c r="M749" s="183"/>
      <c r="N749" s="1"/>
      <c r="O749" s="183"/>
      <c r="P749" s="1"/>
      <c r="Q749" s="19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35">
      <c r="A750" s="1"/>
      <c r="B750" s="19"/>
      <c r="C750" s="1"/>
      <c r="D750" s="19"/>
      <c r="E750" s="1"/>
      <c r="F750" s="1"/>
      <c r="G750" s="183"/>
      <c r="H750" s="1"/>
      <c r="I750" s="1"/>
      <c r="J750" s="1"/>
      <c r="K750" s="1"/>
      <c r="L750" s="1"/>
      <c r="M750" s="183"/>
      <c r="N750" s="1"/>
      <c r="O750" s="183"/>
      <c r="P750" s="1"/>
      <c r="Q750" s="19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35">
      <c r="A751" s="1"/>
      <c r="B751" s="19"/>
      <c r="C751" s="1"/>
      <c r="D751" s="19"/>
      <c r="E751" s="1"/>
      <c r="F751" s="1"/>
      <c r="G751" s="183"/>
      <c r="H751" s="1"/>
      <c r="I751" s="1"/>
      <c r="J751" s="1"/>
      <c r="K751" s="1"/>
      <c r="L751" s="1"/>
      <c r="M751" s="183"/>
      <c r="N751" s="1"/>
      <c r="O751" s="183"/>
      <c r="P751" s="1"/>
      <c r="Q751" s="19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35">
      <c r="A752" s="1"/>
      <c r="B752" s="19"/>
      <c r="C752" s="1"/>
      <c r="D752" s="19"/>
      <c r="E752" s="1"/>
      <c r="F752" s="1"/>
      <c r="G752" s="183"/>
      <c r="H752" s="1"/>
      <c r="I752" s="1"/>
      <c r="J752" s="1"/>
      <c r="K752" s="1"/>
      <c r="L752" s="1"/>
      <c r="M752" s="183"/>
      <c r="N752" s="1"/>
      <c r="O752" s="183"/>
      <c r="P752" s="1"/>
      <c r="Q752" s="19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35">
      <c r="A753" s="1"/>
      <c r="B753" s="19"/>
      <c r="C753" s="1"/>
      <c r="D753" s="19"/>
      <c r="E753" s="1"/>
      <c r="F753" s="1"/>
      <c r="G753" s="183"/>
      <c r="H753" s="1"/>
      <c r="I753" s="1"/>
      <c r="J753" s="1"/>
      <c r="K753" s="1"/>
      <c r="L753" s="1"/>
      <c r="M753" s="183"/>
      <c r="N753" s="1"/>
      <c r="O753" s="183"/>
      <c r="P753" s="1"/>
      <c r="Q753" s="19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35">
      <c r="A754" s="1"/>
      <c r="B754" s="19"/>
      <c r="C754" s="1"/>
      <c r="D754" s="19"/>
      <c r="E754" s="1"/>
      <c r="F754" s="1"/>
      <c r="G754" s="183"/>
      <c r="H754" s="1"/>
      <c r="I754" s="1"/>
      <c r="J754" s="1"/>
      <c r="K754" s="1"/>
      <c r="L754" s="1"/>
      <c r="M754" s="183"/>
      <c r="N754" s="1"/>
      <c r="O754" s="183"/>
      <c r="P754" s="1"/>
      <c r="Q754" s="19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35">
      <c r="A755" s="1"/>
      <c r="B755" s="19"/>
      <c r="C755" s="1"/>
      <c r="D755" s="19"/>
      <c r="E755" s="1"/>
      <c r="F755" s="1"/>
      <c r="G755" s="183"/>
      <c r="H755" s="1"/>
      <c r="I755" s="1"/>
      <c r="J755" s="1"/>
      <c r="K755" s="1"/>
      <c r="L755" s="1"/>
      <c r="M755" s="183"/>
      <c r="N755" s="1"/>
      <c r="O755" s="183"/>
      <c r="P755" s="1"/>
      <c r="Q755" s="19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35">
      <c r="A756" s="1"/>
      <c r="B756" s="19"/>
      <c r="C756" s="1"/>
      <c r="D756" s="19"/>
      <c r="E756" s="1"/>
      <c r="F756" s="1"/>
      <c r="G756" s="183"/>
      <c r="H756" s="1"/>
      <c r="I756" s="1"/>
      <c r="J756" s="1"/>
      <c r="K756" s="1"/>
      <c r="L756" s="1"/>
      <c r="M756" s="183"/>
      <c r="N756" s="1"/>
      <c r="O756" s="183"/>
      <c r="P756" s="1"/>
      <c r="Q756" s="19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35">
      <c r="A757" s="1"/>
      <c r="B757" s="19"/>
      <c r="C757" s="1"/>
      <c r="D757" s="19"/>
      <c r="E757" s="1"/>
      <c r="F757" s="1"/>
      <c r="G757" s="183"/>
      <c r="H757" s="1"/>
      <c r="I757" s="1"/>
      <c r="J757" s="1"/>
      <c r="K757" s="1"/>
      <c r="L757" s="1"/>
      <c r="M757" s="183"/>
      <c r="N757" s="1"/>
      <c r="O757" s="183"/>
      <c r="P757" s="1"/>
      <c r="Q757" s="19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35">
      <c r="A758" s="1"/>
      <c r="B758" s="19"/>
      <c r="C758" s="1"/>
      <c r="D758" s="19"/>
      <c r="E758" s="1"/>
      <c r="F758" s="1"/>
      <c r="G758" s="183"/>
      <c r="H758" s="1"/>
      <c r="I758" s="1"/>
      <c r="J758" s="1"/>
      <c r="K758" s="1"/>
      <c r="L758" s="1"/>
      <c r="M758" s="183"/>
      <c r="N758" s="1"/>
      <c r="O758" s="183"/>
      <c r="P758" s="1"/>
      <c r="Q758" s="19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35">
      <c r="A759" s="1"/>
      <c r="B759" s="19"/>
      <c r="C759" s="1"/>
      <c r="D759" s="19"/>
      <c r="E759" s="1"/>
      <c r="F759" s="1"/>
      <c r="G759" s="183"/>
      <c r="H759" s="1"/>
      <c r="I759" s="1"/>
      <c r="J759" s="1"/>
      <c r="K759" s="1"/>
      <c r="L759" s="1"/>
      <c r="M759" s="183"/>
      <c r="N759" s="1"/>
      <c r="O759" s="183"/>
      <c r="P759" s="1"/>
      <c r="Q759" s="19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35">
      <c r="A760" s="1"/>
      <c r="B760" s="19"/>
      <c r="C760" s="1"/>
      <c r="D760" s="19"/>
      <c r="E760" s="1"/>
      <c r="F760" s="1"/>
      <c r="G760" s="183"/>
      <c r="H760" s="1"/>
      <c r="I760" s="1"/>
      <c r="J760" s="1"/>
      <c r="K760" s="1"/>
      <c r="L760" s="1"/>
      <c r="M760" s="183"/>
      <c r="N760" s="1"/>
      <c r="O760" s="183"/>
      <c r="P760" s="1"/>
      <c r="Q760" s="19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35">
      <c r="A761" s="1"/>
      <c r="B761" s="19"/>
      <c r="C761" s="1"/>
      <c r="D761" s="19"/>
      <c r="E761" s="1"/>
      <c r="F761" s="1"/>
      <c r="G761" s="183"/>
      <c r="H761" s="1"/>
      <c r="I761" s="1"/>
      <c r="J761" s="1"/>
      <c r="K761" s="1"/>
      <c r="L761" s="1"/>
      <c r="M761" s="183"/>
      <c r="N761" s="1"/>
      <c r="O761" s="183"/>
      <c r="P761" s="1"/>
      <c r="Q761" s="19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35">
      <c r="A762" s="1"/>
      <c r="B762" s="19"/>
      <c r="C762" s="1"/>
      <c r="D762" s="19"/>
      <c r="E762" s="1"/>
      <c r="F762" s="1"/>
      <c r="G762" s="183"/>
      <c r="H762" s="1"/>
      <c r="I762" s="1"/>
      <c r="J762" s="1"/>
      <c r="K762" s="1"/>
      <c r="L762" s="1"/>
      <c r="M762" s="183"/>
      <c r="N762" s="1"/>
      <c r="O762" s="183"/>
      <c r="P762" s="1"/>
      <c r="Q762" s="19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35">
      <c r="A763" s="1"/>
      <c r="B763" s="19"/>
      <c r="C763" s="1"/>
      <c r="D763" s="19"/>
      <c r="E763" s="1"/>
      <c r="F763" s="1"/>
      <c r="G763" s="183"/>
      <c r="H763" s="1"/>
      <c r="I763" s="1"/>
      <c r="J763" s="1"/>
      <c r="K763" s="1"/>
      <c r="L763" s="1"/>
      <c r="M763" s="183"/>
      <c r="N763" s="1"/>
      <c r="O763" s="183"/>
      <c r="P763" s="1"/>
      <c r="Q763" s="19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35">
      <c r="A764" s="1"/>
      <c r="B764" s="19"/>
      <c r="C764" s="1"/>
      <c r="D764" s="19"/>
      <c r="E764" s="1"/>
      <c r="F764" s="1"/>
      <c r="G764" s="183"/>
      <c r="H764" s="1"/>
      <c r="I764" s="1"/>
      <c r="J764" s="1"/>
      <c r="K764" s="1"/>
      <c r="L764" s="1"/>
      <c r="M764" s="183"/>
      <c r="N764" s="1"/>
      <c r="O764" s="183"/>
      <c r="P764" s="1"/>
      <c r="Q764" s="19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35">
      <c r="A765" s="1"/>
      <c r="B765" s="19"/>
      <c r="C765" s="1"/>
      <c r="D765" s="19"/>
      <c r="E765" s="1"/>
      <c r="F765" s="1"/>
      <c r="G765" s="183"/>
      <c r="H765" s="1"/>
      <c r="I765" s="1"/>
      <c r="J765" s="1"/>
      <c r="K765" s="1"/>
      <c r="L765" s="1"/>
      <c r="M765" s="183"/>
      <c r="N765" s="1"/>
      <c r="O765" s="183"/>
      <c r="P765" s="1"/>
      <c r="Q765" s="19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35">
      <c r="A766" s="1"/>
      <c r="B766" s="19"/>
      <c r="C766" s="1"/>
      <c r="D766" s="19"/>
      <c r="E766" s="1"/>
      <c r="F766" s="1"/>
      <c r="G766" s="183"/>
      <c r="H766" s="1"/>
      <c r="I766" s="1"/>
      <c r="J766" s="1"/>
      <c r="K766" s="1"/>
      <c r="L766" s="1"/>
      <c r="M766" s="183"/>
      <c r="N766" s="1"/>
      <c r="O766" s="183"/>
      <c r="P766" s="1"/>
      <c r="Q766" s="19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35">
      <c r="A767" s="1"/>
      <c r="B767" s="19"/>
      <c r="C767" s="1"/>
      <c r="D767" s="19"/>
      <c r="E767" s="1"/>
      <c r="F767" s="1"/>
      <c r="G767" s="183"/>
      <c r="H767" s="1"/>
      <c r="I767" s="1"/>
      <c r="J767" s="1"/>
      <c r="K767" s="1"/>
      <c r="L767" s="1"/>
      <c r="M767" s="183"/>
      <c r="N767" s="1"/>
      <c r="O767" s="183"/>
      <c r="P767" s="1"/>
      <c r="Q767" s="19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35">
      <c r="A768" s="1"/>
      <c r="B768" s="19"/>
      <c r="C768" s="1"/>
      <c r="D768" s="19"/>
      <c r="E768" s="1"/>
      <c r="F768" s="1"/>
      <c r="G768" s="183"/>
      <c r="H768" s="1"/>
      <c r="I768" s="1"/>
      <c r="J768" s="1"/>
      <c r="K768" s="1"/>
      <c r="L768" s="1"/>
      <c r="M768" s="183"/>
      <c r="N768" s="1"/>
      <c r="O768" s="183"/>
      <c r="P768" s="1"/>
      <c r="Q768" s="19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35">
      <c r="A769" s="1"/>
      <c r="B769" s="19"/>
      <c r="C769" s="1"/>
      <c r="D769" s="19"/>
      <c r="E769" s="1"/>
      <c r="F769" s="1"/>
      <c r="G769" s="183"/>
      <c r="H769" s="1"/>
      <c r="I769" s="1"/>
      <c r="J769" s="1"/>
      <c r="K769" s="1"/>
      <c r="L769" s="1"/>
      <c r="M769" s="183"/>
      <c r="N769" s="1"/>
      <c r="O769" s="183"/>
      <c r="P769" s="1"/>
      <c r="Q769" s="19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35">
      <c r="A770" s="1"/>
      <c r="B770" s="19"/>
      <c r="C770" s="1"/>
      <c r="D770" s="19"/>
      <c r="E770" s="1"/>
      <c r="F770" s="1"/>
      <c r="G770" s="183"/>
      <c r="H770" s="1"/>
      <c r="I770" s="1"/>
      <c r="J770" s="1"/>
      <c r="K770" s="1"/>
      <c r="L770" s="1"/>
      <c r="M770" s="183"/>
      <c r="N770" s="1"/>
      <c r="O770" s="183"/>
      <c r="P770" s="1"/>
      <c r="Q770" s="19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35">
      <c r="A771" s="1"/>
      <c r="B771" s="19"/>
      <c r="C771" s="1"/>
      <c r="D771" s="19"/>
      <c r="E771" s="1"/>
      <c r="F771" s="1"/>
      <c r="G771" s="183"/>
      <c r="H771" s="1"/>
      <c r="I771" s="1"/>
      <c r="J771" s="1"/>
      <c r="K771" s="1"/>
      <c r="L771" s="1"/>
      <c r="M771" s="183"/>
      <c r="N771" s="1"/>
      <c r="O771" s="183"/>
      <c r="P771" s="1"/>
      <c r="Q771" s="19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35">
      <c r="A772" s="1"/>
      <c r="B772" s="19"/>
      <c r="C772" s="1"/>
      <c r="D772" s="19"/>
      <c r="E772" s="1"/>
      <c r="F772" s="1"/>
      <c r="G772" s="183"/>
      <c r="H772" s="1"/>
      <c r="I772" s="1"/>
      <c r="J772" s="1"/>
      <c r="K772" s="1"/>
      <c r="L772" s="1"/>
      <c r="M772" s="183"/>
      <c r="N772" s="1"/>
      <c r="O772" s="183"/>
      <c r="P772" s="1"/>
      <c r="Q772" s="19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35">
      <c r="A773" s="1"/>
      <c r="B773" s="19"/>
      <c r="C773" s="1"/>
      <c r="D773" s="19"/>
      <c r="E773" s="1"/>
      <c r="F773" s="1"/>
      <c r="G773" s="183"/>
      <c r="H773" s="1"/>
      <c r="I773" s="1"/>
      <c r="J773" s="1"/>
      <c r="K773" s="1"/>
      <c r="L773" s="1"/>
      <c r="M773" s="183"/>
      <c r="N773" s="1"/>
      <c r="O773" s="183"/>
      <c r="P773" s="1"/>
      <c r="Q773" s="19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35">
      <c r="A774" s="1"/>
      <c r="B774" s="19"/>
      <c r="C774" s="1"/>
      <c r="D774" s="19"/>
      <c r="E774" s="1"/>
      <c r="F774" s="1"/>
      <c r="G774" s="183"/>
      <c r="H774" s="1"/>
      <c r="I774" s="1"/>
      <c r="J774" s="1"/>
      <c r="K774" s="1"/>
      <c r="L774" s="1"/>
      <c r="M774" s="183"/>
      <c r="N774" s="1"/>
      <c r="O774" s="183"/>
      <c r="P774" s="1"/>
      <c r="Q774" s="19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35">
      <c r="A775" s="1"/>
      <c r="B775" s="19"/>
      <c r="C775" s="1"/>
      <c r="D775" s="19"/>
      <c r="E775" s="1"/>
      <c r="F775" s="1"/>
      <c r="G775" s="183"/>
      <c r="H775" s="1"/>
      <c r="I775" s="1"/>
      <c r="J775" s="1"/>
      <c r="K775" s="1"/>
      <c r="L775" s="1"/>
      <c r="M775" s="183"/>
      <c r="N775" s="1"/>
      <c r="O775" s="183"/>
      <c r="P775" s="1"/>
      <c r="Q775" s="19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35">
      <c r="A776" s="1"/>
      <c r="B776" s="19"/>
      <c r="C776" s="1"/>
      <c r="D776" s="19"/>
      <c r="E776" s="1"/>
      <c r="F776" s="1"/>
      <c r="G776" s="183"/>
      <c r="H776" s="1"/>
      <c r="I776" s="1"/>
      <c r="J776" s="1"/>
      <c r="K776" s="1"/>
      <c r="L776" s="1"/>
      <c r="M776" s="183"/>
      <c r="N776" s="1"/>
      <c r="O776" s="183"/>
      <c r="P776" s="1"/>
      <c r="Q776" s="19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35">
      <c r="A777" s="1"/>
      <c r="B777" s="19"/>
      <c r="C777" s="1"/>
      <c r="D777" s="19"/>
      <c r="E777" s="1"/>
      <c r="F777" s="1"/>
      <c r="G777" s="183"/>
      <c r="H777" s="1"/>
      <c r="I777" s="1"/>
      <c r="J777" s="1"/>
      <c r="K777" s="1"/>
      <c r="L777" s="1"/>
      <c r="M777" s="183"/>
      <c r="N777" s="1"/>
      <c r="O777" s="183"/>
      <c r="P777" s="1"/>
      <c r="Q777" s="19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35">
      <c r="A778" s="1"/>
      <c r="B778" s="19"/>
      <c r="C778" s="1"/>
      <c r="D778" s="19"/>
      <c r="E778" s="1"/>
      <c r="F778" s="1"/>
      <c r="G778" s="183"/>
      <c r="H778" s="1"/>
      <c r="I778" s="1"/>
      <c r="J778" s="1"/>
      <c r="K778" s="1"/>
      <c r="L778" s="1"/>
      <c r="M778" s="183"/>
      <c r="N778" s="1"/>
      <c r="O778" s="183"/>
      <c r="P778" s="1"/>
      <c r="Q778" s="19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35">
      <c r="A779" s="1"/>
      <c r="B779" s="19"/>
      <c r="C779" s="1"/>
      <c r="D779" s="19"/>
      <c r="E779" s="1"/>
      <c r="F779" s="1"/>
      <c r="G779" s="183"/>
      <c r="H779" s="1"/>
      <c r="I779" s="1"/>
      <c r="J779" s="1"/>
      <c r="K779" s="1"/>
      <c r="L779" s="1"/>
      <c r="M779" s="183"/>
      <c r="N779" s="1"/>
      <c r="O779" s="183"/>
      <c r="P779" s="1"/>
      <c r="Q779" s="19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35">
      <c r="A780" s="1"/>
      <c r="B780" s="19"/>
      <c r="C780" s="1"/>
      <c r="D780" s="19"/>
      <c r="E780" s="1"/>
      <c r="F780" s="1"/>
      <c r="G780" s="183"/>
      <c r="H780" s="1"/>
      <c r="I780" s="1"/>
      <c r="J780" s="1"/>
      <c r="K780" s="1"/>
      <c r="L780" s="1"/>
      <c r="M780" s="183"/>
      <c r="N780" s="1"/>
      <c r="O780" s="183"/>
      <c r="P780" s="1"/>
      <c r="Q780" s="19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35">
      <c r="A781" s="1"/>
      <c r="B781" s="19"/>
      <c r="C781" s="1"/>
      <c r="D781" s="19"/>
      <c r="E781" s="1"/>
      <c r="F781" s="1"/>
      <c r="G781" s="183"/>
      <c r="H781" s="1"/>
      <c r="I781" s="1"/>
      <c r="J781" s="1"/>
      <c r="K781" s="1"/>
      <c r="L781" s="1"/>
      <c r="M781" s="183"/>
      <c r="N781" s="1"/>
      <c r="O781" s="183"/>
      <c r="P781" s="1"/>
      <c r="Q781" s="19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35">
      <c r="A782" s="1"/>
      <c r="B782" s="19"/>
      <c r="C782" s="1"/>
      <c r="D782" s="19"/>
      <c r="E782" s="1"/>
      <c r="F782" s="1"/>
      <c r="G782" s="183"/>
      <c r="H782" s="1"/>
      <c r="I782" s="1"/>
      <c r="J782" s="1"/>
      <c r="K782" s="1"/>
      <c r="L782" s="1"/>
      <c r="M782" s="183"/>
      <c r="N782" s="1"/>
      <c r="O782" s="183"/>
      <c r="P782" s="1"/>
      <c r="Q782" s="19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35">
      <c r="A783" s="1"/>
      <c r="B783" s="19"/>
      <c r="C783" s="1"/>
      <c r="D783" s="19"/>
      <c r="E783" s="1"/>
      <c r="F783" s="1"/>
      <c r="G783" s="183"/>
      <c r="H783" s="1"/>
      <c r="I783" s="1"/>
      <c r="J783" s="1"/>
      <c r="K783" s="1"/>
      <c r="L783" s="1"/>
      <c r="M783" s="183"/>
      <c r="N783" s="1"/>
      <c r="O783" s="183"/>
      <c r="P783" s="1"/>
      <c r="Q783" s="19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35">
      <c r="A784" s="1"/>
      <c r="B784" s="19"/>
      <c r="C784" s="1"/>
      <c r="D784" s="19"/>
      <c r="E784" s="1"/>
      <c r="F784" s="1"/>
      <c r="G784" s="183"/>
      <c r="H784" s="1"/>
      <c r="I784" s="1"/>
      <c r="J784" s="1"/>
      <c r="K784" s="1"/>
      <c r="L784" s="1"/>
      <c r="M784" s="183"/>
      <c r="N784" s="1"/>
      <c r="O784" s="183"/>
      <c r="P784" s="1"/>
      <c r="Q784" s="19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35">
      <c r="A785" s="1"/>
      <c r="B785" s="19"/>
      <c r="C785" s="1"/>
      <c r="D785" s="19"/>
      <c r="E785" s="1"/>
      <c r="F785" s="1"/>
      <c r="G785" s="183"/>
      <c r="H785" s="1"/>
      <c r="I785" s="1"/>
      <c r="J785" s="1"/>
      <c r="K785" s="1"/>
      <c r="L785" s="1"/>
      <c r="M785" s="183"/>
      <c r="N785" s="1"/>
      <c r="O785" s="183"/>
      <c r="P785" s="1"/>
      <c r="Q785" s="19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35">
      <c r="A786" s="1"/>
      <c r="B786" s="19"/>
      <c r="C786" s="1"/>
      <c r="D786" s="19"/>
      <c r="E786" s="1"/>
      <c r="F786" s="1"/>
      <c r="G786" s="183"/>
      <c r="H786" s="1"/>
      <c r="I786" s="1"/>
      <c r="J786" s="1"/>
      <c r="K786" s="1"/>
      <c r="L786" s="1"/>
      <c r="M786" s="183"/>
      <c r="N786" s="1"/>
      <c r="O786" s="183"/>
      <c r="P786" s="1"/>
      <c r="Q786" s="19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35">
      <c r="A787" s="1"/>
      <c r="B787" s="19"/>
      <c r="C787" s="1"/>
      <c r="D787" s="19"/>
      <c r="E787" s="1"/>
      <c r="F787" s="1"/>
      <c r="G787" s="183"/>
      <c r="H787" s="1"/>
      <c r="I787" s="1"/>
      <c r="J787" s="1"/>
      <c r="K787" s="1"/>
      <c r="L787" s="1"/>
      <c r="M787" s="183"/>
      <c r="N787" s="1"/>
      <c r="O787" s="183"/>
      <c r="P787" s="1"/>
      <c r="Q787" s="19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35">
      <c r="A788" s="1"/>
      <c r="B788" s="19"/>
      <c r="C788" s="1"/>
      <c r="D788" s="19"/>
      <c r="E788" s="1"/>
      <c r="F788" s="1"/>
      <c r="G788" s="183"/>
      <c r="H788" s="1"/>
      <c r="I788" s="1"/>
      <c r="J788" s="1"/>
      <c r="K788" s="1"/>
      <c r="L788" s="1"/>
      <c r="M788" s="183"/>
      <c r="N788" s="1"/>
      <c r="O788" s="183"/>
      <c r="P788" s="1"/>
      <c r="Q788" s="19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35">
      <c r="A789" s="1"/>
      <c r="B789" s="19"/>
      <c r="C789" s="1"/>
      <c r="D789" s="19"/>
      <c r="E789" s="1"/>
      <c r="F789" s="1"/>
      <c r="G789" s="183"/>
      <c r="H789" s="1"/>
      <c r="I789" s="1"/>
      <c r="J789" s="1"/>
      <c r="K789" s="1"/>
      <c r="L789" s="1"/>
      <c r="M789" s="183"/>
      <c r="N789" s="1"/>
      <c r="O789" s="183"/>
      <c r="P789" s="1"/>
      <c r="Q789" s="19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35">
      <c r="A790" s="1"/>
      <c r="B790" s="19"/>
      <c r="C790" s="1"/>
      <c r="D790" s="19"/>
      <c r="E790" s="1"/>
      <c r="F790" s="1"/>
      <c r="G790" s="183"/>
      <c r="H790" s="1"/>
      <c r="I790" s="1"/>
      <c r="J790" s="1"/>
      <c r="K790" s="1"/>
      <c r="L790" s="1"/>
      <c r="M790" s="183"/>
      <c r="N790" s="1"/>
      <c r="O790" s="183"/>
      <c r="P790" s="1"/>
      <c r="Q790" s="19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35">
      <c r="A791" s="1"/>
      <c r="B791" s="19"/>
      <c r="C791" s="1"/>
      <c r="D791" s="19"/>
      <c r="E791" s="1"/>
      <c r="F791" s="1"/>
      <c r="G791" s="183"/>
      <c r="H791" s="1"/>
      <c r="I791" s="1"/>
      <c r="J791" s="1"/>
      <c r="K791" s="1"/>
      <c r="L791" s="1"/>
      <c r="M791" s="183"/>
      <c r="N791" s="1"/>
      <c r="O791" s="183"/>
      <c r="P791" s="1"/>
      <c r="Q791" s="19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35">
      <c r="A792" s="1"/>
      <c r="B792" s="19"/>
      <c r="C792" s="1"/>
      <c r="D792" s="19"/>
      <c r="E792" s="1"/>
      <c r="F792" s="1"/>
      <c r="G792" s="183"/>
      <c r="H792" s="1"/>
      <c r="I792" s="1"/>
      <c r="J792" s="1"/>
      <c r="K792" s="1"/>
      <c r="L792" s="1"/>
      <c r="M792" s="183"/>
      <c r="N792" s="1"/>
      <c r="O792" s="183"/>
      <c r="P792" s="1"/>
      <c r="Q792" s="19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35">
      <c r="A793" s="1"/>
      <c r="B793" s="19"/>
      <c r="C793" s="1"/>
      <c r="D793" s="19"/>
      <c r="E793" s="1"/>
      <c r="F793" s="1"/>
      <c r="G793" s="183"/>
      <c r="H793" s="1"/>
      <c r="I793" s="1"/>
      <c r="J793" s="1"/>
      <c r="K793" s="1"/>
      <c r="L793" s="1"/>
      <c r="M793" s="183"/>
      <c r="N793" s="1"/>
      <c r="O793" s="183"/>
      <c r="P793" s="1"/>
      <c r="Q793" s="19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35">
      <c r="A794" s="1"/>
      <c r="B794" s="19"/>
      <c r="C794" s="1"/>
      <c r="D794" s="19"/>
      <c r="E794" s="1"/>
      <c r="F794" s="1"/>
      <c r="G794" s="183"/>
      <c r="H794" s="1"/>
      <c r="I794" s="1"/>
      <c r="J794" s="1"/>
      <c r="K794" s="1"/>
      <c r="L794" s="1"/>
      <c r="M794" s="183"/>
      <c r="N794" s="1"/>
      <c r="O794" s="183"/>
      <c r="P794" s="1"/>
      <c r="Q794" s="19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35">
      <c r="A795" s="1"/>
      <c r="B795" s="19"/>
      <c r="C795" s="1"/>
      <c r="D795" s="19"/>
      <c r="E795" s="1"/>
      <c r="F795" s="1"/>
      <c r="G795" s="183"/>
      <c r="H795" s="1"/>
      <c r="I795" s="1"/>
      <c r="J795" s="1"/>
      <c r="K795" s="1"/>
      <c r="L795" s="1"/>
      <c r="M795" s="183"/>
      <c r="N795" s="1"/>
      <c r="O795" s="183"/>
      <c r="P795" s="1"/>
      <c r="Q795" s="19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35">
      <c r="A796" s="1"/>
      <c r="B796" s="19"/>
      <c r="C796" s="1"/>
      <c r="D796" s="19"/>
      <c r="E796" s="1"/>
      <c r="F796" s="1"/>
      <c r="G796" s="183"/>
      <c r="H796" s="1"/>
      <c r="I796" s="1"/>
      <c r="J796" s="1"/>
      <c r="K796" s="1"/>
      <c r="L796" s="1"/>
      <c r="M796" s="183"/>
      <c r="N796" s="1"/>
      <c r="O796" s="183"/>
      <c r="P796" s="1"/>
      <c r="Q796" s="19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35">
      <c r="A797" s="1"/>
      <c r="B797" s="19"/>
      <c r="C797" s="1"/>
      <c r="D797" s="19"/>
      <c r="E797" s="1"/>
      <c r="F797" s="1"/>
      <c r="G797" s="183"/>
      <c r="H797" s="1"/>
      <c r="I797" s="1"/>
      <c r="J797" s="1"/>
      <c r="K797" s="1"/>
      <c r="L797" s="1"/>
      <c r="M797" s="183"/>
      <c r="N797" s="1"/>
      <c r="O797" s="183"/>
      <c r="P797" s="1"/>
      <c r="Q797" s="19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35">
      <c r="A798" s="1"/>
      <c r="B798" s="19"/>
      <c r="C798" s="1"/>
      <c r="D798" s="19"/>
      <c r="E798" s="1"/>
      <c r="F798" s="1"/>
      <c r="G798" s="183"/>
      <c r="H798" s="1"/>
      <c r="I798" s="1"/>
      <c r="J798" s="1"/>
      <c r="K798" s="1"/>
      <c r="L798" s="1"/>
      <c r="M798" s="183"/>
      <c r="N798" s="1"/>
      <c r="O798" s="183"/>
      <c r="P798" s="1"/>
      <c r="Q798" s="19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35">
      <c r="A799" s="1"/>
      <c r="B799" s="19"/>
      <c r="C799" s="1"/>
      <c r="D799" s="19"/>
      <c r="E799" s="1"/>
      <c r="F799" s="1"/>
      <c r="G799" s="183"/>
      <c r="H799" s="1"/>
      <c r="I799" s="1"/>
      <c r="J799" s="1"/>
      <c r="K799" s="1"/>
      <c r="L799" s="1"/>
      <c r="M799" s="183"/>
      <c r="N799" s="1"/>
      <c r="O799" s="183"/>
      <c r="P799" s="1"/>
      <c r="Q799" s="19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35">
      <c r="A800" s="1"/>
      <c r="B800" s="19"/>
      <c r="C800" s="1"/>
      <c r="D800" s="19"/>
      <c r="E800" s="1"/>
      <c r="F800" s="1"/>
      <c r="G800" s="183"/>
      <c r="H800" s="1"/>
      <c r="I800" s="1"/>
      <c r="J800" s="1"/>
      <c r="K800" s="1"/>
      <c r="L800" s="1"/>
      <c r="M800" s="183"/>
      <c r="N800" s="1"/>
      <c r="O800" s="183"/>
      <c r="P800" s="1"/>
      <c r="Q800" s="19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35">
      <c r="A801" s="1"/>
      <c r="B801" s="19"/>
      <c r="C801" s="1"/>
      <c r="D801" s="19"/>
      <c r="E801" s="1"/>
      <c r="F801" s="1"/>
      <c r="G801" s="183"/>
      <c r="H801" s="1"/>
      <c r="I801" s="1"/>
      <c r="J801" s="1"/>
      <c r="K801" s="1"/>
      <c r="L801" s="1"/>
      <c r="M801" s="183"/>
      <c r="N801" s="1"/>
      <c r="O801" s="183"/>
      <c r="P801" s="1"/>
      <c r="Q801" s="19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35">
      <c r="A802" s="1"/>
      <c r="B802" s="19"/>
      <c r="C802" s="1"/>
      <c r="D802" s="19"/>
      <c r="E802" s="1"/>
      <c r="F802" s="1"/>
      <c r="G802" s="183"/>
      <c r="H802" s="1"/>
      <c r="I802" s="1"/>
      <c r="J802" s="1"/>
      <c r="K802" s="1"/>
      <c r="L802" s="1"/>
      <c r="M802" s="183"/>
      <c r="N802" s="1"/>
      <c r="O802" s="183"/>
      <c r="P802" s="1"/>
      <c r="Q802" s="19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35">
      <c r="A803" s="1"/>
      <c r="B803" s="19"/>
      <c r="C803" s="1"/>
      <c r="D803" s="19"/>
      <c r="E803" s="1"/>
      <c r="F803" s="1"/>
      <c r="G803" s="183"/>
      <c r="H803" s="1"/>
      <c r="I803" s="1"/>
      <c r="J803" s="1"/>
      <c r="K803" s="1"/>
      <c r="L803" s="1"/>
      <c r="M803" s="183"/>
      <c r="N803" s="1"/>
      <c r="O803" s="183"/>
      <c r="P803" s="1"/>
      <c r="Q803" s="19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35">
      <c r="A804" s="1"/>
      <c r="B804" s="19"/>
      <c r="C804" s="1"/>
      <c r="D804" s="19"/>
      <c r="E804" s="1"/>
      <c r="F804" s="1"/>
      <c r="G804" s="183"/>
      <c r="H804" s="1"/>
      <c r="I804" s="1"/>
      <c r="J804" s="1"/>
      <c r="K804" s="1"/>
      <c r="L804" s="1"/>
      <c r="M804" s="183"/>
      <c r="N804" s="1"/>
      <c r="O804" s="183"/>
      <c r="P804" s="1"/>
      <c r="Q804" s="19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35">
      <c r="A805" s="1"/>
      <c r="B805" s="19"/>
      <c r="C805" s="1"/>
      <c r="D805" s="19"/>
      <c r="E805" s="1"/>
      <c r="F805" s="1"/>
      <c r="G805" s="183"/>
      <c r="H805" s="1"/>
      <c r="I805" s="1"/>
      <c r="J805" s="1"/>
      <c r="K805" s="1"/>
      <c r="L805" s="1"/>
      <c r="M805" s="183"/>
      <c r="N805" s="1"/>
      <c r="O805" s="183"/>
      <c r="P805" s="1"/>
      <c r="Q805" s="19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35">
      <c r="A806" s="1"/>
      <c r="B806" s="19"/>
      <c r="C806" s="1"/>
      <c r="D806" s="19"/>
      <c r="E806" s="1"/>
      <c r="F806" s="1"/>
      <c r="G806" s="183"/>
      <c r="H806" s="1"/>
      <c r="I806" s="1"/>
      <c r="J806" s="1"/>
      <c r="K806" s="1"/>
      <c r="L806" s="1"/>
      <c r="M806" s="183"/>
      <c r="N806" s="1"/>
      <c r="O806" s="183"/>
      <c r="P806" s="1"/>
      <c r="Q806" s="19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35">
      <c r="A807" s="1"/>
      <c r="B807" s="19"/>
      <c r="C807" s="1"/>
      <c r="D807" s="19"/>
      <c r="E807" s="1"/>
      <c r="F807" s="1"/>
      <c r="G807" s="183"/>
      <c r="H807" s="1"/>
      <c r="I807" s="1"/>
      <c r="J807" s="1"/>
      <c r="K807" s="1"/>
      <c r="L807" s="1"/>
      <c r="M807" s="183"/>
      <c r="N807" s="1"/>
      <c r="O807" s="183"/>
      <c r="P807" s="1"/>
      <c r="Q807" s="19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35">
      <c r="A808" s="1"/>
      <c r="B808" s="19"/>
      <c r="C808" s="1"/>
      <c r="D808" s="19"/>
      <c r="E808" s="1"/>
      <c r="F808" s="1"/>
      <c r="G808" s="183"/>
      <c r="H808" s="1"/>
      <c r="I808" s="1"/>
      <c r="J808" s="1"/>
      <c r="K808" s="1"/>
      <c r="L808" s="1"/>
      <c r="M808" s="183"/>
      <c r="N808" s="1"/>
      <c r="O808" s="183"/>
      <c r="P808" s="1"/>
      <c r="Q808" s="19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35">
      <c r="A809" s="1"/>
      <c r="B809" s="19"/>
      <c r="C809" s="1"/>
      <c r="D809" s="19"/>
      <c r="E809" s="1"/>
      <c r="F809" s="1"/>
      <c r="G809" s="183"/>
      <c r="H809" s="1"/>
      <c r="I809" s="1"/>
      <c r="J809" s="1"/>
      <c r="K809" s="1"/>
      <c r="L809" s="1"/>
      <c r="M809" s="183"/>
      <c r="N809" s="1"/>
      <c r="O809" s="183"/>
      <c r="P809" s="1"/>
      <c r="Q809" s="19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35">
      <c r="A810" s="1"/>
      <c r="B810" s="19"/>
      <c r="C810" s="1"/>
      <c r="D810" s="19"/>
      <c r="E810" s="1"/>
      <c r="F810" s="1"/>
      <c r="G810" s="183"/>
      <c r="H810" s="1"/>
      <c r="I810" s="1"/>
      <c r="J810" s="1"/>
      <c r="K810" s="1"/>
      <c r="L810" s="1"/>
      <c r="M810" s="183"/>
      <c r="N810" s="1"/>
      <c r="O810" s="183"/>
      <c r="P810" s="1"/>
      <c r="Q810" s="19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35">
      <c r="A811" s="1"/>
      <c r="B811" s="19"/>
      <c r="C811" s="1"/>
      <c r="D811" s="19"/>
      <c r="E811" s="1"/>
      <c r="F811" s="1"/>
      <c r="G811" s="183"/>
      <c r="H811" s="1"/>
      <c r="I811" s="1"/>
      <c r="J811" s="1"/>
      <c r="K811" s="1"/>
      <c r="L811" s="1"/>
      <c r="M811" s="183"/>
      <c r="N811" s="1"/>
      <c r="O811" s="183"/>
      <c r="P811" s="1"/>
      <c r="Q811" s="19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35">
      <c r="A812" s="1"/>
      <c r="B812" s="19"/>
      <c r="C812" s="1"/>
      <c r="D812" s="19"/>
      <c r="E812" s="1"/>
      <c r="F812" s="1"/>
      <c r="G812" s="183"/>
      <c r="H812" s="1"/>
      <c r="I812" s="1"/>
      <c r="J812" s="1"/>
      <c r="K812" s="1"/>
      <c r="L812" s="1"/>
      <c r="M812" s="183"/>
      <c r="N812" s="1"/>
      <c r="O812" s="183"/>
      <c r="P812" s="1"/>
      <c r="Q812" s="19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35">
      <c r="A813" s="1"/>
      <c r="B813" s="19"/>
      <c r="C813" s="1"/>
      <c r="D813" s="19"/>
      <c r="E813" s="1"/>
      <c r="F813" s="1"/>
      <c r="G813" s="183"/>
      <c r="H813" s="1"/>
      <c r="I813" s="1"/>
      <c r="J813" s="1"/>
      <c r="K813" s="1"/>
      <c r="L813" s="1"/>
      <c r="M813" s="183"/>
      <c r="N813" s="1"/>
      <c r="O813" s="183"/>
      <c r="P813" s="1"/>
      <c r="Q813" s="19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35">
      <c r="A814" s="1"/>
      <c r="B814" s="19"/>
      <c r="C814" s="1"/>
      <c r="D814" s="19"/>
      <c r="E814" s="1"/>
      <c r="F814" s="1"/>
      <c r="G814" s="183"/>
      <c r="H814" s="1"/>
      <c r="I814" s="1"/>
      <c r="J814" s="1"/>
      <c r="K814" s="1"/>
      <c r="L814" s="1"/>
      <c r="M814" s="183"/>
      <c r="N814" s="1"/>
      <c r="O814" s="183"/>
      <c r="P814" s="1"/>
      <c r="Q814" s="19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35">
      <c r="A815" s="1"/>
      <c r="B815" s="19"/>
      <c r="C815" s="1"/>
      <c r="D815" s="19"/>
      <c r="E815" s="1"/>
      <c r="F815" s="1"/>
      <c r="G815" s="183"/>
      <c r="H815" s="1"/>
      <c r="I815" s="1"/>
      <c r="J815" s="1"/>
      <c r="K815" s="1"/>
      <c r="L815" s="1"/>
      <c r="M815" s="183"/>
      <c r="N815" s="1"/>
      <c r="O815" s="183"/>
      <c r="P815" s="1"/>
      <c r="Q815" s="19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35">
      <c r="A816" s="1"/>
      <c r="B816" s="19"/>
      <c r="C816" s="1"/>
      <c r="D816" s="19"/>
      <c r="E816" s="1"/>
      <c r="F816" s="1"/>
      <c r="G816" s="183"/>
      <c r="H816" s="1"/>
      <c r="I816" s="1"/>
      <c r="J816" s="1"/>
      <c r="K816" s="1"/>
      <c r="L816" s="1"/>
      <c r="M816" s="183"/>
      <c r="N816" s="1"/>
      <c r="O816" s="183"/>
      <c r="P816" s="1"/>
      <c r="Q816" s="19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35">
      <c r="A817" s="1"/>
      <c r="B817" s="19"/>
      <c r="C817" s="1"/>
      <c r="D817" s="19"/>
      <c r="E817" s="1"/>
      <c r="F817" s="1"/>
      <c r="G817" s="183"/>
      <c r="H817" s="1"/>
      <c r="I817" s="1"/>
      <c r="J817" s="1"/>
      <c r="K817" s="1"/>
      <c r="L817" s="1"/>
      <c r="M817" s="183"/>
      <c r="N817" s="1"/>
      <c r="O817" s="183"/>
      <c r="P817" s="1"/>
      <c r="Q817" s="19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35">
      <c r="A818" s="1"/>
      <c r="B818" s="19"/>
      <c r="C818" s="1"/>
      <c r="D818" s="19"/>
      <c r="E818" s="1"/>
      <c r="F818" s="1"/>
      <c r="G818" s="183"/>
      <c r="H818" s="1"/>
      <c r="I818" s="1"/>
      <c r="J818" s="1"/>
      <c r="K818" s="1"/>
      <c r="L818" s="1"/>
      <c r="M818" s="183"/>
      <c r="N818" s="1"/>
      <c r="O818" s="183"/>
      <c r="P818" s="1"/>
      <c r="Q818" s="19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35">
      <c r="A819" s="1"/>
      <c r="B819" s="19"/>
      <c r="C819" s="1"/>
      <c r="D819" s="19"/>
      <c r="E819" s="1"/>
      <c r="F819" s="1"/>
      <c r="G819" s="183"/>
      <c r="H819" s="1"/>
      <c r="I819" s="1"/>
      <c r="J819" s="1"/>
      <c r="K819" s="1"/>
      <c r="L819" s="1"/>
      <c r="M819" s="183"/>
      <c r="N819" s="1"/>
      <c r="O819" s="183"/>
      <c r="P819" s="1"/>
      <c r="Q819" s="19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35">
      <c r="A820" s="1"/>
      <c r="B820" s="19"/>
      <c r="C820" s="1"/>
      <c r="D820" s="19"/>
      <c r="E820" s="1"/>
      <c r="F820" s="1"/>
      <c r="G820" s="183"/>
      <c r="H820" s="1"/>
      <c r="I820" s="1"/>
      <c r="J820" s="1"/>
      <c r="K820" s="1"/>
      <c r="L820" s="1"/>
      <c r="M820" s="183"/>
      <c r="N820" s="1"/>
      <c r="O820" s="183"/>
      <c r="P820" s="1"/>
      <c r="Q820" s="19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35">
      <c r="A821" s="1"/>
      <c r="B821" s="19"/>
      <c r="C821" s="1"/>
      <c r="D821" s="19"/>
      <c r="E821" s="1"/>
      <c r="F821" s="1"/>
      <c r="G821" s="183"/>
      <c r="H821" s="1"/>
      <c r="I821" s="1"/>
      <c r="J821" s="1"/>
      <c r="K821" s="1"/>
      <c r="L821" s="1"/>
      <c r="M821" s="183"/>
      <c r="N821" s="1"/>
      <c r="O821" s="183"/>
      <c r="P821" s="1"/>
      <c r="Q821" s="19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35">
      <c r="A822" s="1"/>
      <c r="B822" s="19"/>
      <c r="C822" s="1"/>
      <c r="D822" s="19"/>
      <c r="E822" s="1"/>
      <c r="F822" s="1"/>
      <c r="G822" s="183"/>
      <c r="H822" s="1"/>
      <c r="I822" s="1"/>
      <c r="J822" s="1"/>
      <c r="K822" s="1"/>
      <c r="L822" s="1"/>
      <c r="M822" s="183"/>
      <c r="N822" s="1"/>
      <c r="O822" s="183"/>
      <c r="P822" s="1"/>
      <c r="Q822" s="19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35">
      <c r="A823" s="1"/>
      <c r="B823" s="19"/>
      <c r="C823" s="1"/>
      <c r="D823" s="19"/>
      <c r="E823" s="1"/>
      <c r="F823" s="1"/>
      <c r="G823" s="183"/>
      <c r="H823" s="1"/>
      <c r="I823" s="1"/>
      <c r="J823" s="1"/>
      <c r="K823" s="1"/>
      <c r="L823" s="1"/>
      <c r="M823" s="183"/>
      <c r="N823" s="1"/>
      <c r="O823" s="183"/>
      <c r="P823" s="1"/>
      <c r="Q823" s="19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35">
      <c r="A824" s="1"/>
      <c r="B824" s="19"/>
      <c r="C824" s="1"/>
      <c r="D824" s="19"/>
      <c r="E824" s="1"/>
      <c r="F824" s="1"/>
      <c r="G824" s="183"/>
      <c r="H824" s="1"/>
      <c r="I824" s="1"/>
      <c r="J824" s="1"/>
      <c r="K824" s="1"/>
      <c r="L824" s="1"/>
      <c r="M824" s="183"/>
      <c r="N824" s="1"/>
      <c r="O824" s="183"/>
      <c r="P824" s="1"/>
      <c r="Q824" s="19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35">
      <c r="A825" s="1"/>
      <c r="B825" s="19"/>
      <c r="C825" s="1"/>
      <c r="D825" s="19"/>
      <c r="E825" s="1"/>
      <c r="F825" s="1"/>
      <c r="G825" s="183"/>
      <c r="H825" s="1"/>
      <c r="I825" s="1"/>
      <c r="J825" s="1"/>
      <c r="K825" s="1"/>
      <c r="L825" s="1"/>
      <c r="M825" s="183"/>
      <c r="N825" s="1"/>
      <c r="O825" s="183"/>
      <c r="P825" s="1"/>
      <c r="Q825" s="19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35">
      <c r="A826" s="1"/>
      <c r="B826" s="19"/>
      <c r="C826" s="1"/>
      <c r="D826" s="19"/>
      <c r="E826" s="1"/>
      <c r="F826" s="1"/>
      <c r="G826" s="183"/>
      <c r="H826" s="1"/>
      <c r="I826" s="1"/>
      <c r="J826" s="1"/>
      <c r="K826" s="1"/>
      <c r="L826" s="1"/>
      <c r="M826" s="183"/>
      <c r="N826" s="1"/>
      <c r="O826" s="183"/>
      <c r="P826" s="1"/>
      <c r="Q826" s="19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35">
      <c r="A827" s="1"/>
      <c r="B827" s="19"/>
      <c r="C827" s="1"/>
      <c r="D827" s="19"/>
      <c r="E827" s="1"/>
      <c r="F827" s="1"/>
      <c r="G827" s="183"/>
      <c r="H827" s="1"/>
      <c r="I827" s="1"/>
      <c r="J827" s="1"/>
      <c r="K827" s="1"/>
      <c r="L827" s="1"/>
      <c r="M827" s="183"/>
      <c r="N827" s="1"/>
      <c r="O827" s="183"/>
      <c r="P827" s="1"/>
      <c r="Q827" s="19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35">
      <c r="A828" s="1"/>
      <c r="B828" s="19"/>
      <c r="C828" s="1"/>
      <c r="D828" s="19"/>
      <c r="E828" s="1"/>
      <c r="F828" s="1"/>
      <c r="G828" s="183"/>
      <c r="H828" s="1"/>
      <c r="I828" s="1"/>
      <c r="J828" s="1"/>
      <c r="K828" s="1"/>
      <c r="L828" s="1"/>
      <c r="M828" s="183"/>
      <c r="N828" s="1"/>
      <c r="O828" s="183"/>
      <c r="P828" s="1"/>
      <c r="Q828" s="19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35">
      <c r="A829" s="1"/>
      <c r="B829" s="19"/>
      <c r="C829" s="1"/>
      <c r="D829" s="19"/>
      <c r="E829" s="1"/>
      <c r="F829" s="1"/>
      <c r="G829" s="183"/>
      <c r="H829" s="1"/>
      <c r="I829" s="1"/>
      <c r="J829" s="1"/>
      <c r="K829" s="1"/>
      <c r="L829" s="1"/>
      <c r="M829" s="183"/>
      <c r="N829" s="1"/>
      <c r="O829" s="183"/>
      <c r="P829" s="1"/>
      <c r="Q829" s="19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35">
      <c r="A830" s="1"/>
      <c r="B830" s="19"/>
      <c r="C830" s="1"/>
      <c r="D830" s="19"/>
      <c r="E830" s="1"/>
      <c r="F830" s="1"/>
      <c r="G830" s="183"/>
      <c r="H830" s="1"/>
      <c r="I830" s="1"/>
      <c r="J830" s="1"/>
      <c r="K830" s="1"/>
      <c r="L830" s="1"/>
      <c r="M830" s="183"/>
      <c r="N830" s="1"/>
      <c r="O830" s="183"/>
      <c r="P830" s="1"/>
      <c r="Q830" s="19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35">
      <c r="A831" s="1"/>
      <c r="B831" s="19"/>
      <c r="C831" s="1"/>
      <c r="D831" s="19"/>
      <c r="E831" s="1"/>
      <c r="F831" s="1"/>
      <c r="G831" s="183"/>
      <c r="H831" s="1"/>
      <c r="I831" s="1"/>
      <c r="J831" s="1"/>
      <c r="K831" s="1"/>
      <c r="L831" s="1"/>
      <c r="M831" s="183"/>
      <c r="N831" s="1"/>
      <c r="O831" s="183"/>
      <c r="P831" s="1"/>
      <c r="Q831" s="19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35">
      <c r="A832" s="1"/>
      <c r="B832" s="19"/>
      <c r="C832" s="1"/>
      <c r="D832" s="19"/>
      <c r="E832" s="1"/>
      <c r="F832" s="1"/>
      <c r="G832" s="183"/>
      <c r="H832" s="1"/>
      <c r="I832" s="1"/>
      <c r="J832" s="1"/>
      <c r="K832" s="1"/>
      <c r="L832" s="1"/>
      <c r="M832" s="183"/>
      <c r="N832" s="1"/>
      <c r="O832" s="183"/>
      <c r="P832" s="1"/>
      <c r="Q832" s="19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35">
      <c r="A833" s="1"/>
      <c r="B833" s="19"/>
      <c r="C833" s="1"/>
      <c r="D833" s="19"/>
      <c r="E833" s="1"/>
      <c r="F833" s="1"/>
      <c r="G833" s="183"/>
      <c r="H833" s="1"/>
      <c r="I833" s="1"/>
      <c r="J833" s="1"/>
      <c r="K833" s="1"/>
      <c r="L833" s="1"/>
      <c r="M833" s="183"/>
      <c r="N833" s="1"/>
      <c r="O833" s="183"/>
      <c r="P833" s="1"/>
      <c r="Q833" s="19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35">
      <c r="A834" s="1"/>
      <c r="B834" s="19"/>
      <c r="C834" s="1"/>
      <c r="D834" s="19"/>
      <c r="E834" s="1"/>
      <c r="F834" s="1"/>
      <c r="G834" s="183"/>
      <c r="H834" s="1"/>
      <c r="I834" s="1"/>
      <c r="J834" s="1"/>
      <c r="K834" s="1"/>
      <c r="L834" s="1"/>
      <c r="M834" s="183"/>
      <c r="N834" s="1"/>
      <c r="O834" s="183"/>
      <c r="P834" s="1"/>
      <c r="Q834" s="19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35">
      <c r="A835" s="1"/>
      <c r="B835" s="19"/>
      <c r="C835" s="1"/>
      <c r="D835" s="19"/>
      <c r="E835" s="1"/>
      <c r="F835" s="1"/>
      <c r="G835" s="183"/>
      <c r="H835" s="1"/>
      <c r="I835" s="1"/>
      <c r="J835" s="1"/>
      <c r="K835" s="1"/>
      <c r="L835" s="1"/>
      <c r="M835" s="183"/>
      <c r="N835" s="1"/>
      <c r="O835" s="183"/>
      <c r="P835" s="1"/>
      <c r="Q835" s="19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35">
      <c r="A836" s="1"/>
      <c r="B836" s="19"/>
      <c r="C836" s="1"/>
      <c r="D836" s="19"/>
      <c r="E836" s="1"/>
      <c r="F836" s="1"/>
      <c r="G836" s="183"/>
      <c r="H836" s="1"/>
      <c r="I836" s="1"/>
      <c r="J836" s="1"/>
      <c r="K836" s="1"/>
      <c r="L836" s="1"/>
      <c r="M836" s="183"/>
      <c r="N836" s="1"/>
      <c r="O836" s="183"/>
      <c r="P836" s="1"/>
      <c r="Q836" s="19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35">
      <c r="A837" s="1"/>
      <c r="B837" s="19"/>
      <c r="C837" s="1"/>
      <c r="D837" s="19"/>
      <c r="E837" s="1"/>
      <c r="F837" s="1"/>
      <c r="G837" s="183"/>
      <c r="H837" s="1"/>
      <c r="I837" s="1"/>
      <c r="J837" s="1"/>
      <c r="K837" s="1"/>
      <c r="L837" s="1"/>
      <c r="M837" s="183"/>
      <c r="N837" s="1"/>
      <c r="O837" s="183"/>
      <c r="P837" s="1"/>
      <c r="Q837" s="19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35">
      <c r="A838" s="1"/>
      <c r="B838" s="19"/>
      <c r="C838" s="1"/>
      <c r="D838" s="19"/>
      <c r="E838" s="1"/>
      <c r="F838" s="1"/>
      <c r="G838" s="183"/>
      <c r="H838" s="1"/>
      <c r="I838" s="1"/>
      <c r="J838" s="1"/>
      <c r="K838" s="1"/>
      <c r="L838" s="1"/>
      <c r="M838" s="183"/>
      <c r="N838" s="1"/>
      <c r="O838" s="183"/>
      <c r="P838" s="1"/>
      <c r="Q838" s="19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35">
      <c r="A839" s="1"/>
      <c r="B839" s="19"/>
      <c r="C839" s="1"/>
      <c r="D839" s="19"/>
      <c r="E839" s="1"/>
      <c r="F839" s="1"/>
      <c r="G839" s="183"/>
      <c r="H839" s="1"/>
      <c r="I839" s="1"/>
      <c r="J839" s="1"/>
      <c r="K839" s="1"/>
      <c r="L839" s="1"/>
      <c r="M839" s="183"/>
      <c r="N839" s="1"/>
      <c r="O839" s="183"/>
      <c r="P839" s="1"/>
      <c r="Q839" s="19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35">
      <c r="A840" s="1"/>
      <c r="B840" s="19"/>
      <c r="C840" s="1"/>
      <c r="D840" s="19"/>
      <c r="E840" s="1"/>
      <c r="F840" s="1"/>
      <c r="G840" s="183"/>
      <c r="H840" s="1"/>
      <c r="I840" s="1"/>
      <c r="J840" s="1"/>
      <c r="K840" s="1"/>
      <c r="L840" s="1"/>
      <c r="M840" s="183"/>
      <c r="N840" s="1"/>
      <c r="O840" s="183"/>
      <c r="P840" s="1"/>
      <c r="Q840" s="19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35">
      <c r="A841" s="1"/>
      <c r="B841" s="19"/>
      <c r="C841" s="1"/>
      <c r="D841" s="19"/>
      <c r="E841" s="1"/>
      <c r="F841" s="1"/>
      <c r="G841" s="183"/>
      <c r="H841" s="1"/>
      <c r="I841" s="1"/>
      <c r="J841" s="1"/>
      <c r="K841" s="1"/>
      <c r="L841" s="1"/>
      <c r="M841" s="183"/>
      <c r="N841" s="1"/>
      <c r="O841" s="183"/>
      <c r="P841" s="1"/>
      <c r="Q841" s="19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35">
      <c r="A842" s="1"/>
      <c r="B842" s="19"/>
      <c r="C842" s="1"/>
      <c r="D842" s="19"/>
      <c r="E842" s="1"/>
      <c r="F842" s="1"/>
      <c r="G842" s="183"/>
      <c r="H842" s="1"/>
      <c r="I842" s="1"/>
      <c r="J842" s="1"/>
      <c r="K842" s="1"/>
      <c r="L842" s="1"/>
      <c r="M842" s="183"/>
      <c r="N842" s="1"/>
      <c r="O842" s="183"/>
      <c r="P842" s="1"/>
      <c r="Q842" s="19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35">
      <c r="A843" s="1"/>
      <c r="B843" s="19"/>
      <c r="C843" s="1"/>
      <c r="D843" s="19"/>
      <c r="E843" s="1"/>
      <c r="F843" s="1"/>
      <c r="G843" s="183"/>
      <c r="H843" s="1"/>
      <c r="I843" s="1"/>
      <c r="J843" s="1"/>
      <c r="K843" s="1"/>
      <c r="L843" s="1"/>
      <c r="M843" s="183"/>
      <c r="N843" s="1"/>
      <c r="O843" s="183"/>
      <c r="P843" s="1"/>
      <c r="Q843" s="19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35">
      <c r="A844" s="1"/>
      <c r="B844" s="19"/>
      <c r="C844" s="1"/>
      <c r="D844" s="19"/>
      <c r="E844" s="1"/>
      <c r="F844" s="1"/>
      <c r="G844" s="183"/>
      <c r="H844" s="1"/>
      <c r="I844" s="1"/>
      <c r="J844" s="1"/>
      <c r="K844" s="1"/>
      <c r="L844" s="1"/>
      <c r="M844" s="183"/>
      <c r="N844" s="1"/>
      <c r="O844" s="183"/>
      <c r="P844" s="1"/>
      <c r="Q844" s="19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35">
      <c r="A845" s="1"/>
      <c r="B845" s="19"/>
      <c r="C845" s="1"/>
      <c r="D845" s="19"/>
      <c r="E845" s="1"/>
      <c r="F845" s="1"/>
      <c r="G845" s="183"/>
      <c r="H845" s="1"/>
      <c r="I845" s="1"/>
      <c r="J845" s="1"/>
      <c r="K845" s="1"/>
      <c r="L845" s="1"/>
      <c r="M845" s="183"/>
      <c r="N845" s="1"/>
      <c r="O845" s="183"/>
      <c r="P845" s="1"/>
      <c r="Q845" s="19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35">
      <c r="A846" s="1"/>
      <c r="B846" s="19"/>
      <c r="C846" s="1"/>
      <c r="D846" s="19"/>
      <c r="E846" s="1"/>
      <c r="F846" s="1"/>
      <c r="G846" s="183"/>
      <c r="H846" s="1"/>
      <c r="I846" s="1"/>
      <c r="J846" s="1"/>
      <c r="K846" s="1"/>
      <c r="L846" s="1"/>
      <c r="M846" s="183"/>
      <c r="N846" s="1"/>
      <c r="O846" s="183"/>
      <c r="P846" s="1"/>
      <c r="Q846" s="19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35">
      <c r="A847" s="1"/>
      <c r="B847" s="19"/>
      <c r="C847" s="1"/>
      <c r="D847" s="19"/>
      <c r="E847" s="1"/>
      <c r="F847" s="1"/>
      <c r="G847" s="183"/>
      <c r="H847" s="1"/>
      <c r="I847" s="1"/>
      <c r="J847" s="1"/>
      <c r="K847" s="1"/>
      <c r="L847" s="1"/>
      <c r="M847" s="183"/>
      <c r="N847" s="1"/>
      <c r="O847" s="183"/>
      <c r="P847" s="1"/>
      <c r="Q847" s="19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35">
      <c r="A848" s="1"/>
      <c r="B848" s="19"/>
      <c r="C848" s="1"/>
      <c r="D848" s="19"/>
      <c r="E848" s="1"/>
      <c r="F848" s="1"/>
      <c r="G848" s="183"/>
      <c r="H848" s="1"/>
      <c r="I848" s="1"/>
      <c r="J848" s="1"/>
      <c r="K848" s="1"/>
      <c r="L848" s="1"/>
      <c r="M848" s="183"/>
      <c r="N848" s="1"/>
      <c r="O848" s="183"/>
      <c r="P848" s="1"/>
      <c r="Q848" s="19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35">
      <c r="A849" s="1"/>
      <c r="B849" s="19"/>
      <c r="C849" s="1"/>
      <c r="D849" s="19"/>
      <c r="E849" s="1"/>
      <c r="F849" s="1"/>
      <c r="G849" s="183"/>
      <c r="H849" s="1"/>
      <c r="I849" s="1"/>
      <c r="J849" s="1"/>
      <c r="K849" s="1"/>
      <c r="L849" s="1"/>
      <c r="M849" s="183"/>
      <c r="N849" s="1"/>
      <c r="O849" s="183"/>
      <c r="P849" s="1"/>
      <c r="Q849" s="19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35">
      <c r="A850" s="1"/>
      <c r="B850" s="19"/>
      <c r="C850" s="1"/>
      <c r="D850" s="19"/>
      <c r="E850" s="1"/>
      <c r="F850" s="1"/>
      <c r="G850" s="183"/>
      <c r="H850" s="1"/>
      <c r="I850" s="1"/>
      <c r="J850" s="1"/>
      <c r="K850" s="1"/>
      <c r="L850" s="1"/>
      <c r="M850" s="183"/>
      <c r="N850" s="1"/>
      <c r="O850" s="183"/>
      <c r="P850" s="1"/>
      <c r="Q850" s="19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35">
      <c r="A851" s="1"/>
      <c r="B851" s="19"/>
      <c r="C851" s="1"/>
      <c r="D851" s="19"/>
      <c r="E851" s="1"/>
      <c r="F851" s="1"/>
      <c r="G851" s="183"/>
      <c r="H851" s="1"/>
      <c r="I851" s="1"/>
      <c r="J851" s="1"/>
      <c r="K851" s="1"/>
      <c r="L851" s="1"/>
      <c r="M851" s="183"/>
      <c r="N851" s="1"/>
      <c r="O851" s="183"/>
      <c r="P851" s="1"/>
      <c r="Q851" s="19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35">
      <c r="A852" s="1"/>
      <c r="B852" s="19"/>
      <c r="C852" s="1"/>
      <c r="D852" s="19"/>
      <c r="E852" s="1"/>
      <c r="F852" s="1"/>
      <c r="G852" s="183"/>
      <c r="H852" s="1"/>
      <c r="I852" s="1"/>
      <c r="J852" s="1"/>
      <c r="K852" s="1"/>
      <c r="L852" s="1"/>
      <c r="M852" s="183"/>
      <c r="N852" s="1"/>
      <c r="O852" s="183"/>
      <c r="P852" s="1"/>
      <c r="Q852" s="19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35">
      <c r="A853" s="1"/>
      <c r="B853" s="19"/>
      <c r="C853" s="1"/>
      <c r="D853" s="19"/>
      <c r="E853" s="1"/>
      <c r="F853" s="1"/>
      <c r="G853" s="183"/>
      <c r="H853" s="1"/>
      <c r="I853" s="1"/>
      <c r="J853" s="1"/>
      <c r="K853" s="1"/>
      <c r="L853" s="1"/>
      <c r="M853" s="183"/>
      <c r="N853" s="1"/>
      <c r="O853" s="183"/>
      <c r="P853" s="1"/>
      <c r="Q853" s="19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35">
      <c r="A854" s="1"/>
      <c r="B854" s="19"/>
      <c r="C854" s="1"/>
      <c r="D854" s="19"/>
      <c r="E854" s="1"/>
      <c r="F854" s="1"/>
      <c r="G854" s="183"/>
      <c r="H854" s="1"/>
      <c r="I854" s="1"/>
      <c r="J854" s="1"/>
      <c r="K854" s="1"/>
      <c r="L854" s="1"/>
      <c r="M854" s="183"/>
      <c r="N854" s="1"/>
      <c r="O854" s="183"/>
      <c r="P854" s="1"/>
      <c r="Q854" s="19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35">
      <c r="A855" s="1"/>
      <c r="B855" s="19"/>
      <c r="C855" s="1"/>
      <c r="D855" s="19"/>
      <c r="E855" s="1"/>
      <c r="F855" s="1"/>
      <c r="G855" s="183"/>
      <c r="H855" s="1"/>
      <c r="I855" s="1"/>
      <c r="J855" s="1"/>
      <c r="K855" s="1"/>
      <c r="L855" s="1"/>
      <c r="M855" s="183"/>
      <c r="N855" s="1"/>
      <c r="O855" s="183"/>
      <c r="P855" s="1"/>
      <c r="Q855" s="19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35">
      <c r="A856" s="1"/>
      <c r="B856" s="19"/>
      <c r="C856" s="1"/>
      <c r="D856" s="19"/>
      <c r="E856" s="1"/>
      <c r="F856" s="1"/>
      <c r="G856" s="183"/>
      <c r="H856" s="1"/>
      <c r="I856" s="1"/>
      <c r="J856" s="1"/>
      <c r="K856" s="1"/>
      <c r="L856" s="1"/>
      <c r="M856" s="183"/>
      <c r="N856" s="1"/>
      <c r="O856" s="183"/>
      <c r="P856" s="1"/>
      <c r="Q856" s="19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35">
      <c r="A857" s="1"/>
      <c r="B857" s="19"/>
      <c r="C857" s="1"/>
      <c r="D857" s="19"/>
      <c r="E857" s="1"/>
      <c r="F857" s="1"/>
      <c r="G857" s="183"/>
      <c r="H857" s="1"/>
      <c r="I857" s="1"/>
      <c r="J857" s="1"/>
      <c r="K857" s="1"/>
      <c r="L857" s="1"/>
      <c r="M857" s="183"/>
      <c r="N857" s="1"/>
      <c r="O857" s="183"/>
      <c r="P857" s="1"/>
      <c r="Q857" s="19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35">
      <c r="A858" s="1"/>
      <c r="B858" s="19"/>
      <c r="C858" s="1"/>
      <c r="D858" s="19"/>
      <c r="E858" s="1"/>
      <c r="F858" s="1"/>
      <c r="G858" s="183"/>
      <c r="H858" s="1"/>
      <c r="I858" s="1"/>
      <c r="J858" s="1"/>
      <c r="K858" s="1"/>
      <c r="L858" s="1"/>
      <c r="M858" s="183"/>
      <c r="N858" s="1"/>
      <c r="O858" s="183"/>
      <c r="P858" s="1"/>
      <c r="Q858" s="19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35">
      <c r="A859" s="1"/>
      <c r="B859" s="19"/>
      <c r="C859" s="1"/>
      <c r="D859" s="19"/>
      <c r="E859" s="1"/>
      <c r="F859" s="1"/>
      <c r="G859" s="183"/>
      <c r="H859" s="1"/>
      <c r="I859" s="1"/>
      <c r="J859" s="1"/>
      <c r="K859" s="1"/>
      <c r="L859" s="1"/>
      <c r="M859" s="183"/>
      <c r="N859" s="1"/>
      <c r="O859" s="183"/>
      <c r="P859" s="1"/>
      <c r="Q859" s="19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35">
      <c r="A860" s="1"/>
      <c r="B860" s="19"/>
      <c r="C860" s="1"/>
      <c r="D860" s="19"/>
      <c r="E860" s="1"/>
      <c r="F860" s="1"/>
      <c r="G860" s="183"/>
      <c r="H860" s="1"/>
      <c r="I860" s="1"/>
      <c r="J860" s="1"/>
      <c r="K860" s="1"/>
      <c r="L860" s="1"/>
      <c r="M860" s="183"/>
      <c r="N860" s="1"/>
      <c r="O860" s="183"/>
      <c r="P860" s="1"/>
      <c r="Q860" s="19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35">
      <c r="A861" s="1"/>
      <c r="B861" s="19"/>
      <c r="C861" s="1"/>
      <c r="D861" s="19"/>
      <c r="E861" s="1"/>
      <c r="F861" s="1"/>
      <c r="G861" s="183"/>
      <c r="H861" s="1"/>
      <c r="I861" s="1"/>
      <c r="J861" s="1"/>
      <c r="K861" s="1"/>
      <c r="L861" s="1"/>
      <c r="M861" s="183"/>
      <c r="N861" s="1"/>
      <c r="O861" s="183"/>
      <c r="P861" s="1"/>
      <c r="Q861" s="19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35">
      <c r="A862" s="1"/>
      <c r="B862" s="19"/>
      <c r="C862" s="1"/>
      <c r="D862" s="19"/>
      <c r="E862" s="1"/>
      <c r="F862" s="1"/>
      <c r="G862" s="183"/>
      <c r="H862" s="1"/>
      <c r="I862" s="1"/>
      <c r="J862" s="1"/>
      <c r="K862" s="1"/>
      <c r="L862" s="1"/>
      <c r="M862" s="183"/>
      <c r="N862" s="1"/>
      <c r="O862" s="183"/>
      <c r="P862" s="1"/>
      <c r="Q862" s="19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35">
      <c r="A863" s="1"/>
      <c r="B863" s="19"/>
      <c r="C863" s="1"/>
      <c r="D863" s="19"/>
      <c r="E863" s="1"/>
      <c r="F863" s="1"/>
      <c r="G863" s="183"/>
      <c r="H863" s="1"/>
      <c r="I863" s="1"/>
      <c r="J863" s="1"/>
      <c r="K863" s="1"/>
      <c r="L863" s="1"/>
      <c r="M863" s="183"/>
      <c r="N863" s="1"/>
      <c r="O863" s="183"/>
      <c r="P863" s="1"/>
      <c r="Q863" s="19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35">
      <c r="A864" s="1"/>
      <c r="B864" s="19"/>
      <c r="C864" s="1"/>
      <c r="D864" s="19"/>
      <c r="E864" s="1"/>
      <c r="F864" s="1"/>
      <c r="G864" s="183"/>
      <c r="H864" s="1"/>
      <c r="I864" s="1"/>
      <c r="J864" s="1"/>
      <c r="K864" s="1"/>
      <c r="L864" s="1"/>
      <c r="M864" s="183"/>
      <c r="N864" s="1"/>
      <c r="O864" s="183"/>
      <c r="P864" s="1"/>
      <c r="Q864" s="19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35">
      <c r="A865" s="1"/>
      <c r="B865" s="19"/>
      <c r="C865" s="1"/>
      <c r="D865" s="19"/>
      <c r="E865" s="1"/>
      <c r="F865" s="1"/>
      <c r="G865" s="183"/>
      <c r="H865" s="1"/>
      <c r="I865" s="1"/>
      <c r="J865" s="1"/>
      <c r="K865" s="1"/>
      <c r="L865" s="1"/>
      <c r="M865" s="183"/>
      <c r="N865" s="1"/>
      <c r="O865" s="183"/>
      <c r="P865" s="1"/>
      <c r="Q865" s="19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35">
      <c r="A866" s="1"/>
      <c r="B866" s="19"/>
      <c r="C866" s="1"/>
      <c r="D866" s="19"/>
      <c r="E866" s="1"/>
      <c r="F866" s="1"/>
      <c r="G866" s="183"/>
      <c r="H866" s="1"/>
      <c r="I866" s="1"/>
      <c r="J866" s="1"/>
      <c r="K866" s="1"/>
      <c r="L866" s="1"/>
      <c r="M866" s="183"/>
      <c r="N866" s="1"/>
      <c r="O866" s="183"/>
      <c r="P866" s="1"/>
      <c r="Q866" s="19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35">
      <c r="A867" s="1"/>
      <c r="B867" s="19"/>
      <c r="C867" s="1"/>
      <c r="D867" s="19"/>
      <c r="E867" s="1"/>
      <c r="F867" s="1"/>
      <c r="G867" s="183"/>
      <c r="H867" s="1"/>
      <c r="I867" s="1"/>
      <c r="J867" s="1"/>
      <c r="K867" s="1"/>
      <c r="L867" s="1"/>
      <c r="M867" s="183"/>
      <c r="N867" s="1"/>
      <c r="O867" s="183"/>
      <c r="P867" s="1"/>
      <c r="Q867" s="19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35">
      <c r="A868" s="1"/>
      <c r="B868" s="19"/>
      <c r="C868" s="1"/>
      <c r="D868" s="19"/>
      <c r="E868" s="1"/>
      <c r="F868" s="1"/>
      <c r="G868" s="183"/>
      <c r="H868" s="1"/>
      <c r="I868" s="1"/>
      <c r="J868" s="1"/>
      <c r="K868" s="1"/>
      <c r="L868" s="1"/>
      <c r="M868" s="183"/>
      <c r="N868" s="1"/>
      <c r="O868" s="183"/>
      <c r="P868" s="1"/>
      <c r="Q868" s="19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35">
      <c r="A869" s="1"/>
      <c r="B869" s="19"/>
      <c r="C869" s="1"/>
      <c r="D869" s="19"/>
      <c r="E869" s="1"/>
      <c r="F869" s="1"/>
      <c r="G869" s="183"/>
      <c r="H869" s="1"/>
      <c r="I869" s="1"/>
      <c r="J869" s="1"/>
      <c r="K869" s="1"/>
      <c r="L869" s="1"/>
      <c r="M869" s="183"/>
      <c r="N869" s="1"/>
      <c r="O869" s="183"/>
      <c r="P869" s="1"/>
      <c r="Q869" s="19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35">
      <c r="A870" s="1"/>
      <c r="B870" s="19"/>
      <c r="C870" s="1"/>
      <c r="D870" s="19"/>
      <c r="E870" s="1"/>
      <c r="F870" s="1"/>
      <c r="G870" s="183"/>
      <c r="H870" s="1"/>
      <c r="I870" s="1"/>
      <c r="J870" s="1"/>
      <c r="K870" s="1"/>
      <c r="L870" s="1"/>
      <c r="M870" s="183"/>
      <c r="N870" s="1"/>
      <c r="O870" s="183"/>
      <c r="P870" s="1"/>
      <c r="Q870" s="19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35">
      <c r="A871" s="1"/>
      <c r="B871" s="19"/>
      <c r="C871" s="1"/>
      <c r="D871" s="19"/>
      <c r="E871" s="1"/>
      <c r="F871" s="1"/>
      <c r="G871" s="183"/>
      <c r="H871" s="1"/>
      <c r="I871" s="1"/>
      <c r="J871" s="1"/>
      <c r="K871" s="1"/>
      <c r="L871" s="1"/>
      <c r="M871" s="183"/>
      <c r="N871" s="1"/>
      <c r="O871" s="183"/>
      <c r="P871" s="1"/>
      <c r="Q871" s="19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35">
      <c r="A872" s="1"/>
      <c r="B872" s="19"/>
      <c r="C872" s="1"/>
      <c r="D872" s="19"/>
      <c r="E872" s="1"/>
      <c r="F872" s="1"/>
      <c r="G872" s="183"/>
      <c r="H872" s="1"/>
      <c r="I872" s="1"/>
      <c r="J872" s="1"/>
      <c r="K872" s="1"/>
      <c r="L872" s="1"/>
      <c r="M872" s="183"/>
      <c r="N872" s="1"/>
      <c r="O872" s="183"/>
      <c r="P872" s="1"/>
      <c r="Q872" s="19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35">
      <c r="A873" s="1"/>
      <c r="B873" s="19"/>
      <c r="C873" s="1"/>
      <c r="D873" s="19"/>
      <c r="E873" s="1"/>
      <c r="F873" s="1"/>
      <c r="G873" s="183"/>
      <c r="H873" s="1"/>
      <c r="I873" s="1"/>
      <c r="J873" s="1"/>
      <c r="K873" s="1"/>
      <c r="L873" s="1"/>
      <c r="M873" s="183"/>
      <c r="N873" s="1"/>
      <c r="O873" s="183"/>
      <c r="P873" s="1"/>
      <c r="Q873" s="19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35">
      <c r="A874" s="1"/>
      <c r="B874" s="19"/>
      <c r="C874" s="1"/>
      <c r="D874" s="19"/>
      <c r="E874" s="1"/>
      <c r="F874" s="1"/>
      <c r="G874" s="183"/>
      <c r="H874" s="1"/>
      <c r="I874" s="1"/>
      <c r="J874" s="1"/>
      <c r="K874" s="1"/>
      <c r="L874" s="1"/>
      <c r="M874" s="183"/>
      <c r="N874" s="1"/>
      <c r="O874" s="183"/>
      <c r="P874" s="1"/>
      <c r="Q874" s="19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35">
      <c r="A875" s="1"/>
      <c r="B875" s="19"/>
      <c r="C875" s="1"/>
      <c r="D875" s="19"/>
      <c r="E875" s="1"/>
      <c r="F875" s="1"/>
      <c r="G875" s="183"/>
      <c r="H875" s="1"/>
      <c r="I875" s="1"/>
      <c r="J875" s="1"/>
      <c r="K875" s="1"/>
      <c r="L875" s="1"/>
      <c r="M875" s="183"/>
      <c r="N875" s="1"/>
      <c r="O875" s="183"/>
      <c r="P875" s="1"/>
      <c r="Q875" s="19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35">
      <c r="A876" s="1"/>
      <c r="B876" s="19"/>
      <c r="C876" s="1"/>
      <c r="D876" s="19"/>
      <c r="E876" s="1"/>
      <c r="F876" s="1"/>
      <c r="G876" s="183"/>
      <c r="H876" s="1"/>
      <c r="I876" s="1"/>
      <c r="J876" s="1"/>
      <c r="K876" s="1"/>
      <c r="L876" s="1"/>
      <c r="M876" s="183"/>
      <c r="N876" s="1"/>
      <c r="O876" s="183"/>
      <c r="P876" s="1"/>
      <c r="Q876" s="19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35">
      <c r="A877" s="1"/>
      <c r="B877" s="19"/>
      <c r="C877" s="1"/>
      <c r="D877" s="19"/>
      <c r="E877" s="1"/>
      <c r="F877" s="1"/>
      <c r="G877" s="183"/>
      <c r="H877" s="1"/>
      <c r="I877" s="1"/>
      <c r="J877" s="1"/>
      <c r="K877" s="1"/>
      <c r="L877" s="1"/>
      <c r="M877" s="183"/>
      <c r="N877" s="1"/>
      <c r="O877" s="183"/>
      <c r="P877" s="1"/>
      <c r="Q877" s="19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35">
      <c r="A878" s="1"/>
      <c r="B878" s="19"/>
      <c r="C878" s="1"/>
      <c r="D878" s="19"/>
      <c r="E878" s="1"/>
      <c r="F878" s="1"/>
      <c r="G878" s="183"/>
      <c r="H878" s="1"/>
      <c r="I878" s="1"/>
      <c r="J878" s="1"/>
      <c r="K878" s="1"/>
      <c r="L878" s="1"/>
      <c r="M878" s="183"/>
      <c r="N878" s="1"/>
      <c r="O878" s="183"/>
      <c r="P878" s="1"/>
      <c r="Q878" s="19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35">
      <c r="A879" s="1"/>
      <c r="B879" s="19"/>
      <c r="C879" s="1"/>
      <c r="D879" s="19"/>
      <c r="E879" s="1"/>
      <c r="F879" s="1"/>
      <c r="G879" s="183"/>
      <c r="H879" s="1"/>
      <c r="I879" s="1"/>
      <c r="J879" s="1"/>
      <c r="K879" s="1"/>
      <c r="L879" s="1"/>
      <c r="M879" s="183"/>
      <c r="N879" s="1"/>
      <c r="O879" s="183"/>
      <c r="P879" s="1"/>
      <c r="Q879" s="19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35">
      <c r="A880" s="1"/>
      <c r="B880" s="19"/>
      <c r="C880" s="1"/>
      <c r="D880" s="19"/>
      <c r="E880" s="1"/>
      <c r="F880" s="1"/>
      <c r="G880" s="183"/>
      <c r="H880" s="1"/>
      <c r="I880" s="1"/>
      <c r="J880" s="1"/>
      <c r="K880" s="1"/>
      <c r="L880" s="1"/>
      <c r="M880" s="183"/>
      <c r="N880" s="1"/>
      <c r="O880" s="183"/>
      <c r="P880" s="1"/>
      <c r="Q880" s="19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35">
      <c r="A881" s="1"/>
      <c r="B881" s="19"/>
      <c r="C881" s="1"/>
      <c r="D881" s="19"/>
      <c r="E881" s="1"/>
      <c r="F881" s="1"/>
      <c r="G881" s="183"/>
      <c r="H881" s="1"/>
      <c r="I881" s="1"/>
      <c r="J881" s="1"/>
      <c r="K881" s="1"/>
      <c r="L881" s="1"/>
      <c r="M881" s="183"/>
      <c r="N881" s="1"/>
      <c r="O881" s="183"/>
      <c r="P881" s="1"/>
      <c r="Q881" s="19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35">
      <c r="A882" s="1"/>
      <c r="B882" s="19"/>
      <c r="C882" s="1"/>
      <c r="D882" s="19"/>
      <c r="E882" s="1"/>
      <c r="F882" s="1"/>
      <c r="G882" s="183"/>
      <c r="H882" s="1"/>
      <c r="I882" s="1"/>
      <c r="J882" s="1"/>
      <c r="K882" s="1"/>
      <c r="L882" s="1"/>
      <c r="M882" s="183"/>
      <c r="N882" s="1"/>
      <c r="O882" s="183"/>
      <c r="P882" s="1"/>
      <c r="Q882" s="19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35">
      <c r="A883" s="1"/>
      <c r="B883" s="19"/>
      <c r="C883" s="1"/>
      <c r="D883" s="19"/>
      <c r="E883" s="1"/>
      <c r="F883" s="1"/>
      <c r="G883" s="183"/>
      <c r="H883" s="1"/>
      <c r="I883" s="1"/>
      <c r="J883" s="1"/>
      <c r="K883" s="1"/>
      <c r="L883" s="1"/>
      <c r="M883" s="183"/>
      <c r="N883" s="1"/>
      <c r="O883" s="183"/>
      <c r="P883" s="1"/>
      <c r="Q883" s="19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35">
      <c r="A884" s="1"/>
      <c r="B884" s="19"/>
      <c r="C884" s="1"/>
      <c r="D884" s="19"/>
      <c r="E884" s="1"/>
      <c r="F884" s="1"/>
      <c r="G884" s="183"/>
      <c r="H884" s="1"/>
      <c r="I884" s="1"/>
      <c r="J884" s="1"/>
      <c r="K884" s="1"/>
      <c r="L884" s="1"/>
      <c r="M884" s="183"/>
      <c r="N884" s="1"/>
      <c r="O884" s="183"/>
      <c r="P884" s="1"/>
      <c r="Q884" s="19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35">
      <c r="A885" s="1"/>
      <c r="B885" s="19"/>
      <c r="C885" s="1"/>
      <c r="D885" s="19"/>
      <c r="E885" s="1"/>
      <c r="F885" s="1"/>
      <c r="G885" s="183"/>
      <c r="H885" s="1"/>
      <c r="I885" s="1"/>
      <c r="J885" s="1"/>
      <c r="K885" s="1"/>
      <c r="L885" s="1"/>
      <c r="M885" s="183"/>
      <c r="N885" s="1"/>
      <c r="O885" s="183"/>
      <c r="P885" s="1"/>
      <c r="Q885" s="19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35">
      <c r="A886" s="1"/>
      <c r="B886" s="19"/>
      <c r="C886" s="1"/>
      <c r="D886" s="19"/>
      <c r="E886" s="1"/>
      <c r="F886" s="1"/>
      <c r="G886" s="183"/>
      <c r="H886" s="1"/>
      <c r="I886" s="1"/>
      <c r="J886" s="1"/>
      <c r="K886" s="1"/>
      <c r="L886" s="1"/>
      <c r="M886" s="183"/>
      <c r="N886" s="1"/>
      <c r="O886" s="183"/>
      <c r="P886" s="1"/>
      <c r="Q886" s="19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35">
      <c r="A887" s="1"/>
      <c r="B887" s="19"/>
      <c r="C887" s="1"/>
      <c r="D887" s="19"/>
      <c r="E887" s="1"/>
      <c r="F887" s="1"/>
      <c r="G887" s="183"/>
      <c r="H887" s="1"/>
      <c r="I887" s="1"/>
      <c r="J887" s="1"/>
      <c r="K887" s="1"/>
      <c r="L887" s="1"/>
      <c r="M887" s="183"/>
      <c r="N887" s="1"/>
      <c r="O887" s="183"/>
      <c r="P887" s="1"/>
      <c r="Q887" s="19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35">
      <c r="A888" s="1"/>
      <c r="B888" s="19"/>
      <c r="C888" s="1"/>
      <c r="D888" s="19"/>
      <c r="E888" s="1"/>
      <c r="F888" s="1"/>
      <c r="G888" s="183"/>
      <c r="H888" s="1"/>
      <c r="I888" s="1"/>
      <c r="J888" s="1"/>
      <c r="K888" s="1"/>
      <c r="L888" s="1"/>
      <c r="M888" s="183"/>
      <c r="N888" s="1"/>
      <c r="O888" s="183"/>
      <c r="P888" s="1"/>
      <c r="Q888" s="19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35">
      <c r="A889" s="1"/>
      <c r="B889" s="19"/>
      <c r="C889" s="1"/>
      <c r="D889" s="19"/>
      <c r="E889" s="1"/>
      <c r="F889" s="1"/>
      <c r="G889" s="183"/>
      <c r="H889" s="1"/>
      <c r="I889" s="1"/>
      <c r="J889" s="1"/>
      <c r="K889" s="1"/>
      <c r="L889" s="1"/>
      <c r="M889" s="183"/>
      <c r="N889" s="1"/>
      <c r="O889" s="183"/>
      <c r="P889" s="1"/>
      <c r="Q889" s="19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35">
      <c r="A890" s="1"/>
      <c r="B890" s="19"/>
      <c r="C890" s="1"/>
      <c r="D890" s="19"/>
      <c r="E890" s="1"/>
      <c r="F890" s="1"/>
      <c r="G890" s="183"/>
      <c r="H890" s="1"/>
      <c r="I890" s="1"/>
      <c r="J890" s="1"/>
      <c r="K890" s="1"/>
      <c r="L890" s="1"/>
      <c r="M890" s="183"/>
      <c r="N890" s="1"/>
      <c r="O890" s="183"/>
      <c r="P890" s="1"/>
      <c r="Q890" s="19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35">
      <c r="A891" s="1"/>
      <c r="B891" s="19"/>
      <c r="C891" s="1"/>
      <c r="D891" s="19"/>
      <c r="E891" s="1"/>
      <c r="F891" s="1"/>
      <c r="G891" s="183"/>
      <c r="H891" s="1"/>
      <c r="I891" s="1"/>
      <c r="J891" s="1"/>
      <c r="K891" s="1"/>
      <c r="L891" s="1"/>
      <c r="M891" s="183"/>
      <c r="N891" s="1"/>
      <c r="O891" s="183"/>
      <c r="P891" s="1"/>
      <c r="Q891" s="19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35">
      <c r="A892" s="1"/>
      <c r="B892" s="19"/>
      <c r="C892" s="1"/>
      <c r="D892" s="19"/>
      <c r="E892" s="1"/>
      <c r="F892" s="1"/>
      <c r="G892" s="183"/>
      <c r="H892" s="1"/>
      <c r="I892" s="1"/>
      <c r="J892" s="1"/>
      <c r="K892" s="1"/>
      <c r="L892" s="1"/>
      <c r="M892" s="183"/>
      <c r="N892" s="1"/>
      <c r="O892" s="183"/>
      <c r="P892" s="1"/>
      <c r="Q892" s="19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35">
      <c r="A893" s="1"/>
      <c r="B893" s="19"/>
      <c r="C893" s="1"/>
      <c r="D893" s="19"/>
      <c r="E893" s="1"/>
      <c r="F893" s="1"/>
      <c r="G893" s="183"/>
      <c r="H893" s="1"/>
      <c r="I893" s="1"/>
      <c r="J893" s="1"/>
      <c r="K893" s="1"/>
      <c r="L893" s="1"/>
      <c r="M893" s="183"/>
      <c r="N893" s="1"/>
      <c r="O893" s="183"/>
      <c r="P893" s="1"/>
      <c r="Q893" s="19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35">
      <c r="A894" s="1"/>
      <c r="B894" s="19"/>
      <c r="C894" s="1"/>
      <c r="D894" s="19"/>
      <c r="E894" s="1"/>
      <c r="F894" s="1"/>
      <c r="G894" s="183"/>
      <c r="H894" s="1"/>
      <c r="I894" s="1"/>
      <c r="J894" s="1"/>
      <c r="K894" s="1"/>
      <c r="L894" s="1"/>
      <c r="M894" s="183"/>
      <c r="N894" s="1"/>
      <c r="O894" s="183"/>
      <c r="P894" s="1"/>
      <c r="Q894" s="19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35">
      <c r="A895" s="1"/>
      <c r="B895" s="19"/>
      <c r="C895" s="1"/>
      <c r="D895" s="19"/>
      <c r="E895" s="1"/>
      <c r="F895" s="1"/>
      <c r="G895" s="183"/>
      <c r="H895" s="1"/>
      <c r="I895" s="1"/>
      <c r="J895" s="1"/>
      <c r="K895" s="1"/>
      <c r="L895" s="1"/>
      <c r="M895" s="183"/>
      <c r="N895" s="1"/>
      <c r="O895" s="183"/>
      <c r="P895" s="1"/>
      <c r="Q895" s="19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35">
      <c r="A896" s="1"/>
      <c r="B896" s="19"/>
      <c r="C896" s="1"/>
      <c r="D896" s="19"/>
      <c r="E896" s="1"/>
      <c r="F896" s="1"/>
      <c r="G896" s="183"/>
      <c r="H896" s="1"/>
      <c r="I896" s="1"/>
      <c r="J896" s="1"/>
      <c r="K896" s="1"/>
      <c r="L896" s="1"/>
      <c r="M896" s="183"/>
      <c r="N896" s="1"/>
      <c r="O896" s="183"/>
      <c r="P896" s="1"/>
      <c r="Q896" s="19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35">
      <c r="A897" s="1"/>
      <c r="B897" s="19"/>
      <c r="C897" s="1"/>
      <c r="D897" s="19"/>
      <c r="E897" s="1"/>
      <c r="F897" s="1"/>
      <c r="G897" s="183"/>
      <c r="H897" s="1"/>
      <c r="I897" s="1"/>
      <c r="J897" s="1"/>
      <c r="K897" s="1"/>
      <c r="L897" s="1"/>
      <c r="M897" s="183"/>
      <c r="N897" s="1"/>
      <c r="O897" s="183"/>
      <c r="P897" s="1"/>
      <c r="Q897" s="19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35">
      <c r="A898" s="1"/>
      <c r="B898" s="19"/>
      <c r="C898" s="1"/>
      <c r="D898" s="19"/>
      <c r="E898" s="1"/>
      <c r="F898" s="1"/>
      <c r="G898" s="183"/>
      <c r="H898" s="1"/>
      <c r="I898" s="1"/>
      <c r="J898" s="1"/>
      <c r="K898" s="1"/>
      <c r="L898" s="1"/>
      <c r="M898" s="183"/>
      <c r="N898" s="1"/>
      <c r="O898" s="183"/>
      <c r="P898" s="1"/>
      <c r="Q898" s="19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35">
      <c r="A899" s="1"/>
      <c r="B899" s="19"/>
      <c r="C899" s="1"/>
      <c r="D899" s="19"/>
      <c r="E899" s="1"/>
      <c r="F899" s="1"/>
      <c r="G899" s="183"/>
      <c r="H899" s="1"/>
      <c r="I899" s="1"/>
      <c r="J899" s="1"/>
      <c r="K899" s="1"/>
      <c r="L899" s="1"/>
      <c r="M899" s="183"/>
      <c r="N899" s="1"/>
      <c r="O899" s="183"/>
      <c r="P899" s="1"/>
      <c r="Q899" s="19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35">
      <c r="A900" s="1"/>
      <c r="B900" s="19"/>
      <c r="C900" s="1"/>
      <c r="D900" s="19"/>
      <c r="E900" s="1"/>
      <c r="F900" s="1"/>
      <c r="G900" s="183"/>
      <c r="H900" s="1"/>
      <c r="I900" s="1"/>
      <c r="J900" s="1"/>
      <c r="K900" s="1"/>
      <c r="L900" s="1"/>
      <c r="M900" s="183"/>
      <c r="N900" s="1"/>
      <c r="O900" s="183"/>
      <c r="P900" s="1"/>
      <c r="Q900" s="19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35">
      <c r="A901" s="1"/>
      <c r="B901" s="19"/>
      <c r="C901" s="1"/>
      <c r="D901" s="19"/>
      <c r="E901" s="1"/>
      <c r="F901" s="1"/>
      <c r="G901" s="183"/>
      <c r="H901" s="1"/>
      <c r="I901" s="1"/>
      <c r="J901" s="1"/>
      <c r="K901" s="1"/>
      <c r="L901" s="1"/>
      <c r="M901" s="183"/>
      <c r="N901" s="1"/>
      <c r="O901" s="183"/>
      <c r="P901" s="1"/>
      <c r="Q901" s="19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35">
      <c r="A902" s="1"/>
      <c r="B902" s="19"/>
      <c r="C902" s="1"/>
      <c r="D902" s="19"/>
      <c r="E902" s="1"/>
      <c r="F902" s="1"/>
      <c r="G902" s="183"/>
      <c r="H902" s="1"/>
      <c r="I902" s="1"/>
      <c r="J902" s="1"/>
      <c r="K902" s="1"/>
      <c r="L902" s="1"/>
      <c r="M902" s="183"/>
      <c r="N902" s="1"/>
      <c r="O902" s="183"/>
      <c r="P902" s="1"/>
      <c r="Q902" s="19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35">
      <c r="A903" s="1"/>
      <c r="B903" s="19"/>
      <c r="C903" s="1"/>
      <c r="D903" s="19"/>
      <c r="E903" s="1"/>
      <c r="F903" s="1"/>
      <c r="G903" s="183"/>
      <c r="H903" s="1"/>
      <c r="I903" s="1"/>
      <c r="J903" s="1"/>
      <c r="K903" s="1"/>
      <c r="L903" s="1"/>
      <c r="M903" s="183"/>
      <c r="N903" s="1"/>
      <c r="O903" s="183"/>
      <c r="P903" s="1"/>
      <c r="Q903" s="19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35">
      <c r="A904" s="1"/>
      <c r="B904" s="19"/>
      <c r="C904" s="1"/>
      <c r="D904" s="19"/>
      <c r="E904" s="1"/>
      <c r="F904" s="1"/>
      <c r="G904" s="183"/>
      <c r="H904" s="1"/>
      <c r="I904" s="1"/>
      <c r="J904" s="1"/>
      <c r="K904" s="1"/>
      <c r="L904" s="1"/>
      <c r="M904" s="183"/>
      <c r="N904" s="1"/>
      <c r="O904" s="183"/>
      <c r="P904" s="1"/>
      <c r="Q904" s="19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35">
      <c r="A905" s="1"/>
      <c r="B905" s="19"/>
      <c r="C905" s="1"/>
      <c r="D905" s="19"/>
      <c r="E905" s="1"/>
      <c r="F905" s="1"/>
      <c r="G905" s="183"/>
      <c r="H905" s="1"/>
      <c r="I905" s="1"/>
      <c r="J905" s="1"/>
      <c r="K905" s="1"/>
      <c r="L905" s="1"/>
      <c r="M905" s="183"/>
      <c r="N905" s="1"/>
      <c r="O905" s="183"/>
      <c r="P905" s="1"/>
      <c r="Q905" s="19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35">
      <c r="A906" s="1"/>
      <c r="B906" s="19"/>
      <c r="C906" s="1"/>
      <c r="D906" s="19"/>
      <c r="E906" s="1"/>
      <c r="F906" s="1"/>
      <c r="G906" s="183"/>
      <c r="H906" s="1"/>
      <c r="I906" s="1"/>
      <c r="J906" s="1"/>
      <c r="K906" s="1"/>
      <c r="L906" s="1"/>
      <c r="M906" s="183"/>
      <c r="N906" s="1"/>
      <c r="O906" s="183"/>
      <c r="P906" s="1"/>
      <c r="Q906" s="19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35">
      <c r="A907" s="1"/>
      <c r="B907" s="19"/>
      <c r="C907" s="1"/>
      <c r="D907" s="19"/>
      <c r="E907" s="1"/>
      <c r="F907" s="1"/>
      <c r="G907" s="183"/>
      <c r="H907" s="1"/>
      <c r="I907" s="1"/>
      <c r="J907" s="1"/>
      <c r="K907" s="1"/>
      <c r="L907" s="1"/>
      <c r="M907" s="183"/>
      <c r="N907" s="1"/>
      <c r="O907" s="183"/>
      <c r="P907" s="1"/>
      <c r="Q907" s="19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35">
      <c r="A908" s="1"/>
      <c r="B908" s="19"/>
      <c r="C908" s="1"/>
      <c r="D908" s="19"/>
      <c r="E908" s="1"/>
      <c r="F908" s="1"/>
      <c r="G908" s="183"/>
      <c r="H908" s="1"/>
      <c r="I908" s="1"/>
      <c r="J908" s="1"/>
      <c r="K908" s="1"/>
      <c r="L908" s="1"/>
      <c r="M908" s="183"/>
      <c r="N908" s="1"/>
      <c r="O908" s="183"/>
      <c r="P908" s="1"/>
      <c r="Q908" s="19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35">
      <c r="A909" s="1"/>
      <c r="B909" s="19"/>
      <c r="C909" s="1"/>
      <c r="D909" s="19"/>
      <c r="E909" s="1"/>
      <c r="F909" s="1"/>
      <c r="G909" s="183"/>
      <c r="H909" s="1"/>
      <c r="I909" s="1"/>
      <c r="J909" s="1"/>
      <c r="K909" s="1"/>
      <c r="L909" s="1"/>
      <c r="M909" s="183"/>
      <c r="N909" s="1"/>
      <c r="O909" s="183"/>
      <c r="P909" s="1"/>
      <c r="Q909" s="19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35">
      <c r="A910" s="1"/>
      <c r="B910" s="19"/>
      <c r="C910" s="1"/>
      <c r="D910" s="19"/>
      <c r="E910" s="1"/>
      <c r="F910" s="1"/>
      <c r="G910" s="183"/>
      <c r="H910" s="1"/>
      <c r="I910" s="1"/>
      <c r="J910" s="1"/>
      <c r="K910" s="1"/>
      <c r="L910" s="1"/>
      <c r="M910" s="183"/>
      <c r="N910" s="1"/>
      <c r="O910" s="183"/>
      <c r="P910" s="1"/>
      <c r="Q910" s="19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35">
      <c r="A911" s="1"/>
      <c r="B911" s="19"/>
      <c r="C911" s="1"/>
      <c r="D911" s="19"/>
      <c r="E911" s="1"/>
      <c r="F911" s="1"/>
      <c r="G911" s="183"/>
      <c r="H911" s="1"/>
      <c r="I911" s="1"/>
      <c r="J911" s="1"/>
      <c r="K911" s="1"/>
      <c r="L911" s="1"/>
      <c r="M911" s="183"/>
      <c r="N911" s="1"/>
      <c r="O911" s="183"/>
      <c r="P911" s="1"/>
      <c r="Q911" s="19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35">
      <c r="A912" s="1"/>
      <c r="B912" s="19"/>
      <c r="C912" s="1"/>
      <c r="D912" s="19"/>
      <c r="E912" s="1"/>
      <c r="F912" s="1"/>
      <c r="G912" s="183"/>
      <c r="H912" s="1"/>
      <c r="I912" s="1"/>
      <c r="J912" s="1"/>
      <c r="K912" s="1"/>
      <c r="L912" s="1"/>
      <c r="M912" s="183"/>
      <c r="N912" s="1"/>
      <c r="O912" s="183"/>
      <c r="P912" s="1"/>
      <c r="Q912" s="19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35">
      <c r="A913" s="1"/>
      <c r="B913" s="19"/>
      <c r="C913" s="1"/>
      <c r="D913" s="19"/>
      <c r="E913" s="1"/>
      <c r="F913" s="1"/>
      <c r="G913" s="183"/>
      <c r="H913" s="1"/>
      <c r="I913" s="1"/>
      <c r="J913" s="1"/>
      <c r="K913" s="1"/>
      <c r="L913" s="1"/>
      <c r="M913" s="183"/>
      <c r="N913" s="1"/>
      <c r="O913" s="183"/>
      <c r="P913" s="1"/>
      <c r="Q913" s="19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35">
      <c r="A914" s="1"/>
      <c r="B914" s="19"/>
      <c r="C914" s="1"/>
      <c r="D914" s="19"/>
      <c r="E914" s="1"/>
      <c r="F914" s="1"/>
      <c r="G914" s="183"/>
      <c r="H914" s="1"/>
      <c r="I914" s="1"/>
      <c r="J914" s="1"/>
      <c r="K914" s="1"/>
      <c r="L914" s="1"/>
      <c r="M914" s="183"/>
      <c r="N914" s="1"/>
      <c r="O914" s="183"/>
      <c r="P914" s="1"/>
      <c r="Q914" s="19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35">
      <c r="A915" s="1"/>
      <c r="B915" s="19"/>
      <c r="C915" s="1"/>
      <c r="D915" s="19"/>
      <c r="E915" s="1"/>
      <c r="F915" s="1"/>
      <c r="G915" s="183"/>
      <c r="H915" s="1"/>
      <c r="I915" s="1"/>
      <c r="J915" s="1"/>
      <c r="K915" s="1"/>
      <c r="L915" s="1"/>
      <c r="M915" s="183"/>
      <c r="N915" s="1"/>
      <c r="O915" s="183"/>
      <c r="P915" s="1"/>
      <c r="Q915" s="19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35">
      <c r="A916" s="1"/>
      <c r="B916" s="19"/>
      <c r="C916" s="1"/>
      <c r="D916" s="19"/>
      <c r="E916" s="1"/>
      <c r="F916" s="1"/>
      <c r="G916" s="183"/>
      <c r="H916" s="1"/>
      <c r="I916" s="1"/>
      <c r="J916" s="1"/>
      <c r="K916" s="1"/>
      <c r="L916" s="1"/>
      <c r="M916" s="183"/>
      <c r="N916" s="1"/>
      <c r="O916" s="183"/>
      <c r="P916" s="1"/>
      <c r="Q916" s="19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35">
      <c r="A917" s="1"/>
      <c r="B917" s="19"/>
      <c r="C917" s="1"/>
      <c r="D917" s="19"/>
      <c r="E917" s="1"/>
      <c r="F917" s="1"/>
      <c r="G917" s="183"/>
      <c r="H917" s="1"/>
      <c r="I917" s="1"/>
      <c r="J917" s="1"/>
      <c r="K917" s="1"/>
      <c r="L917" s="1"/>
      <c r="M917" s="183"/>
      <c r="N917" s="1"/>
      <c r="O917" s="183"/>
      <c r="P917" s="1"/>
      <c r="Q917" s="19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35">
      <c r="A918" s="1"/>
      <c r="B918" s="19"/>
      <c r="C918" s="1"/>
      <c r="D918" s="19"/>
      <c r="E918" s="1"/>
      <c r="F918" s="1"/>
      <c r="G918" s="183"/>
      <c r="H918" s="1"/>
      <c r="I918" s="1"/>
      <c r="J918" s="1"/>
      <c r="K918" s="1"/>
      <c r="L918" s="1"/>
      <c r="M918" s="183"/>
      <c r="N918" s="1"/>
      <c r="O918" s="183"/>
      <c r="P918" s="1"/>
      <c r="Q918" s="19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35">
      <c r="A919" s="1"/>
      <c r="B919" s="19"/>
      <c r="C919" s="1"/>
      <c r="D919" s="19"/>
      <c r="E919" s="1"/>
      <c r="F919" s="1"/>
      <c r="G919" s="183"/>
      <c r="H919" s="1"/>
      <c r="I919" s="1"/>
      <c r="J919" s="1"/>
      <c r="K919" s="1"/>
      <c r="L919" s="1"/>
      <c r="M919" s="183"/>
      <c r="N919" s="1"/>
      <c r="O919" s="183"/>
      <c r="P919" s="1"/>
      <c r="Q919" s="19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35">
      <c r="A920" s="1"/>
      <c r="B920" s="19"/>
      <c r="C920" s="1"/>
      <c r="D920" s="19"/>
      <c r="E920" s="1"/>
      <c r="F920" s="1"/>
      <c r="G920" s="183"/>
      <c r="H920" s="1"/>
      <c r="I920" s="1"/>
      <c r="J920" s="1"/>
      <c r="K920" s="1"/>
      <c r="L920" s="1"/>
      <c r="M920" s="183"/>
      <c r="N920" s="1"/>
      <c r="O920" s="183"/>
      <c r="P920" s="1"/>
      <c r="Q920" s="19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35">
      <c r="A921" s="1"/>
      <c r="B921" s="19"/>
      <c r="C921" s="1"/>
      <c r="D921" s="19"/>
      <c r="E921" s="1"/>
      <c r="F921" s="1"/>
      <c r="G921" s="183"/>
      <c r="H921" s="1"/>
      <c r="I921" s="1"/>
      <c r="J921" s="1"/>
      <c r="K921" s="1"/>
      <c r="L921" s="1"/>
      <c r="M921" s="183"/>
      <c r="N921" s="1"/>
      <c r="O921" s="183"/>
      <c r="P921" s="1"/>
      <c r="Q921" s="19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35">
      <c r="A922" s="1"/>
      <c r="B922" s="19"/>
      <c r="C922" s="1"/>
      <c r="D922" s="19"/>
      <c r="E922" s="1"/>
      <c r="F922" s="1"/>
      <c r="G922" s="183"/>
      <c r="H922" s="1"/>
      <c r="I922" s="1"/>
      <c r="J922" s="1"/>
      <c r="K922" s="1"/>
      <c r="L922" s="1"/>
      <c r="M922" s="183"/>
      <c r="N922" s="1"/>
      <c r="O922" s="183"/>
      <c r="P922" s="1"/>
      <c r="Q922" s="19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35">
      <c r="A923" s="1"/>
      <c r="B923" s="19"/>
      <c r="C923" s="1"/>
      <c r="D923" s="19"/>
      <c r="E923" s="1"/>
      <c r="F923" s="1"/>
      <c r="G923" s="183"/>
      <c r="H923" s="1"/>
      <c r="I923" s="1"/>
      <c r="J923" s="1"/>
      <c r="K923" s="1"/>
      <c r="L923" s="1"/>
      <c r="M923" s="183"/>
      <c r="N923" s="1"/>
      <c r="O923" s="183"/>
      <c r="P923" s="1"/>
      <c r="Q923" s="19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35">
      <c r="A924" s="1"/>
      <c r="B924" s="19"/>
      <c r="C924" s="1"/>
      <c r="D924" s="19"/>
      <c r="E924" s="1"/>
      <c r="F924" s="1"/>
      <c r="G924" s="183"/>
      <c r="H924" s="1"/>
      <c r="I924" s="1"/>
      <c r="J924" s="1"/>
      <c r="K924" s="1"/>
      <c r="L924" s="1"/>
      <c r="M924" s="183"/>
      <c r="N924" s="1"/>
      <c r="O924" s="183"/>
      <c r="P924" s="1"/>
      <c r="Q924" s="19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35">
      <c r="A925" s="1"/>
      <c r="B925" s="19"/>
      <c r="C925" s="1"/>
      <c r="D925" s="19"/>
      <c r="E925" s="1"/>
      <c r="F925" s="1"/>
      <c r="G925" s="183"/>
      <c r="H925" s="1"/>
      <c r="I925" s="1"/>
      <c r="J925" s="1"/>
      <c r="K925" s="1"/>
      <c r="L925" s="1"/>
      <c r="M925" s="183"/>
      <c r="N925" s="1"/>
      <c r="O925" s="183"/>
      <c r="P925" s="1"/>
      <c r="Q925" s="19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35">
      <c r="A926" s="1"/>
      <c r="B926" s="19"/>
      <c r="C926" s="1"/>
      <c r="D926" s="19"/>
      <c r="E926" s="1"/>
      <c r="F926" s="1"/>
      <c r="G926" s="183"/>
      <c r="H926" s="1"/>
      <c r="I926" s="1"/>
      <c r="J926" s="1"/>
      <c r="K926" s="1"/>
      <c r="L926" s="1"/>
      <c r="M926" s="183"/>
      <c r="N926" s="1"/>
      <c r="O926" s="183"/>
      <c r="P926" s="1"/>
      <c r="Q926" s="19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35">
      <c r="A927" s="1"/>
      <c r="B927" s="19"/>
      <c r="C927" s="1"/>
      <c r="D927" s="19"/>
      <c r="E927" s="1"/>
      <c r="F927" s="1"/>
      <c r="G927" s="183"/>
      <c r="H927" s="1"/>
      <c r="I927" s="1"/>
      <c r="J927" s="1"/>
      <c r="K927" s="1"/>
      <c r="L927" s="1"/>
      <c r="M927" s="183"/>
      <c r="N927" s="1"/>
      <c r="O927" s="183"/>
      <c r="P927" s="1"/>
      <c r="Q927" s="19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35">
      <c r="A928" s="1"/>
      <c r="B928" s="19"/>
      <c r="C928" s="1"/>
      <c r="D928" s="19"/>
      <c r="E928" s="1"/>
      <c r="F928" s="1"/>
      <c r="G928" s="183"/>
      <c r="H928" s="1"/>
      <c r="I928" s="1"/>
      <c r="J928" s="1"/>
      <c r="K928" s="1"/>
      <c r="L928" s="1"/>
      <c r="M928" s="183"/>
      <c r="N928" s="1"/>
      <c r="O928" s="183"/>
      <c r="P928" s="1"/>
      <c r="Q928" s="19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35">
      <c r="A929" s="1"/>
      <c r="B929" s="19"/>
      <c r="C929" s="1"/>
      <c r="D929" s="19"/>
      <c r="E929" s="1"/>
      <c r="F929" s="1"/>
      <c r="G929" s="183"/>
      <c r="H929" s="1"/>
      <c r="I929" s="1"/>
      <c r="J929" s="1"/>
      <c r="K929" s="1"/>
      <c r="L929" s="1"/>
      <c r="M929" s="183"/>
      <c r="N929" s="1"/>
      <c r="O929" s="183"/>
      <c r="P929" s="1"/>
      <c r="Q929" s="19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35">
      <c r="A930" s="1"/>
      <c r="B930" s="19"/>
      <c r="C930" s="1"/>
      <c r="D930" s="19"/>
      <c r="E930" s="1"/>
      <c r="F930" s="1"/>
      <c r="G930" s="183"/>
      <c r="H930" s="1"/>
      <c r="I930" s="1"/>
      <c r="J930" s="1"/>
      <c r="K930" s="1"/>
      <c r="L930" s="1"/>
      <c r="M930" s="183"/>
      <c r="N930" s="1"/>
      <c r="O930" s="183"/>
      <c r="P930" s="1"/>
      <c r="Q930" s="19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35">
      <c r="A931" s="1"/>
      <c r="B931" s="19"/>
      <c r="C931" s="1"/>
      <c r="D931" s="19"/>
      <c r="E931" s="1"/>
      <c r="F931" s="1"/>
      <c r="G931" s="183"/>
      <c r="H931" s="1"/>
      <c r="I931" s="1"/>
      <c r="J931" s="1"/>
      <c r="K931" s="1"/>
      <c r="L931" s="1"/>
      <c r="M931" s="183"/>
      <c r="N931" s="1"/>
      <c r="O931" s="183"/>
      <c r="P931" s="1"/>
      <c r="Q931" s="19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35">
      <c r="A932" s="1"/>
      <c r="B932" s="19"/>
      <c r="C932" s="1"/>
      <c r="D932" s="19"/>
      <c r="E932" s="1"/>
      <c r="F932" s="1"/>
      <c r="G932" s="183"/>
      <c r="H932" s="1"/>
      <c r="I932" s="1"/>
      <c r="J932" s="1"/>
      <c r="K932" s="1"/>
      <c r="L932" s="1"/>
      <c r="M932" s="183"/>
      <c r="N932" s="1"/>
      <c r="O932" s="183"/>
      <c r="P932" s="1"/>
      <c r="Q932" s="19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35">
      <c r="A933" s="1"/>
      <c r="B933" s="19"/>
      <c r="C933" s="1"/>
      <c r="D933" s="19"/>
      <c r="E933" s="1"/>
      <c r="F933" s="1"/>
      <c r="G933" s="183"/>
      <c r="H933" s="1"/>
      <c r="I933" s="1"/>
      <c r="J933" s="1"/>
      <c r="K933" s="1"/>
      <c r="L933" s="1"/>
      <c r="M933" s="183"/>
      <c r="N933" s="1"/>
      <c r="O933" s="183"/>
      <c r="P933" s="1"/>
      <c r="Q933" s="19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35">
      <c r="A934" s="1"/>
      <c r="B934" s="19"/>
      <c r="C934" s="1"/>
      <c r="D934" s="19"/>
      <c r="E934" s="1"/>
      <c r="F934" s="1"/>
      <c r="G934" s="183"/>
      <c r="H934" s="1"/>
      <c r="I934" s="1"/>
      <c r="J934" s="1"/>
      <c r="K934" s="1"/>
      <c r="L934" s="1"/>
      <c r="M934" s="183"/>
      <c r="N934" s="1"/>
      <c r="O934" s="183"/>
      <c r="P934" s="1"/>
      <c r="Q934" s="19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35">
      <c r="A935" s="1"/>
      <c r="B935" s="19"/>
      <c r="C935" s="1"/>
      <c r="D935" s="19"/>
      <c r="E935" s="1"/>
      <c r="F935" s="1"/>
      <c r="G935" s="183"/>
      <c r="H935" s="1"/>
      <c r="I935" s="1"/>
      <c r="J935" s="1"/>
      <c r="K935" s="1"/>
      <c r="L935" s="1"/>
      <c r="M935" s="183"/>
      <c r="N935" s="1"/>
      <c r="O935" s="183"/>
      <c r="P935" s="1"/>
      <c r="Q935" s="19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35">
      <c r="A936" s="1"/>
      <c r="B936" s="19"/>
      <c r="C936" s="1"/>
      <c r="D936" s="19"/>
      <c r="E936" s="1"/>
      <c r="F936" s="1"/>
      <c r="G936" s="183"/>
      <c r="H936" s="1"/>
      <c r="I936" s="1"/>
      <c r="J936" s="1"/>
      <c r="K936" s="1"/>
      <c r="L936" s="1"/>
      <c r="M936" s="183"/>
      <c r="N936" s="1"/>
      <c r="O936" s="183"/>
      <c r="P936" s="1"/>
      <c r="Q936" s="19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35">
      <c r="A937" s="1"/>
      <c r="B937" s="19"/>
      <c r="C937" s="1"/>
      <c r="D937" s="19"/>
      <c r="E937" s="1"/>
      <c r="F937" s="1"/>
      <c r="G937" s="183"/>
      <c r="H937" s="1"/>
      <c r="I937" s="1"/>
      <c r="J937" s="1"/>
      <c r="K937" s="1"/>
      <c r="L937" s="1"/>
      <c r="M937" s="183"/>
      <c r="N937" s="1"/>
      <c r="O937" s="183"/>
      <c r="P937" s="1"/>
      <c r="Q937" s="19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35">
      <c r="A938" s="1"/>
      <c r="B938" s="19"/>
      <c r="C938" s="1"/>
      <c r="D938" s="19"/>
      <c r="E938" s="1"/>
      <c r="F938" s="1"/>
      <c r="G938" s="183"/>
      <c r="H938" s="1"/>
      <c r="I938" s="1"/>
      <c r="J938" s="1"/>
      <c r="K938" s="1"/>
      <c r="L938" s="1"/>
      <c r="M938" s="183"/>
      <c r="N938" s="1"/>
      <c r="O938" s="183"/>
      <c r="P938" s="1"/>
      <c r="Q938" s="19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35">
      <c r="A939" s="1"/>
      <c r="B939" s="19"/>
      <c r="C939" s="1"/>
      <c r="D939" s="19"/>
      <c r="E939" s="1"/>
      <c r="F939" s="1"/>
      <c r="G939" s="183"/>
      <c r="H939" s="1"/>
      <c r="I939" s="1"/>
      <c r="J939" s="1"/>
      <c r="K939" s="1"/>
      <c r="L939" s="1"/>
      <c r="M939" s="183"/>
      <c r="N939" s="1"/>
      <c r="O939" s="183"/>
      <c r="P939" s="1"/>
      <c r="Q939" s="19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35">
      <c r="A940" s="1"/>
      <c r="B940" s="19"/>
      <c r="C940" s="1"/>
      <c r="D940" s="19"/>
      <c r="E940" s="1"/>
      <c r="F940" s="1"/>
      <c r="G940" s="183"/>
      <c r="H940" s="1"/>
      <c r="I940" s="1"/>
      <c r="J940" s="1"/>
      <c r="K940" s="1"/>
      <c r="L940" s="1"/>
      <c r="M940" s="183"/>
      <c r="N940" s="1"/>
      <c r="O940" s="183"/>
      <c r="P940" s="1"/>
      <c r="Q940" s="19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35">
      <c r="A941" s="1"/>
      <c r="B941" s="19"/>
      <c r="C941" s="1"/>
      <c r="D941" s="19"/>
      <c r="E941" s="1"/>
      <c r="F941" s="1"/>
      <c r="G941" s="183"/>
      <c r="H941" s="1"/>
      <c r="I941" s="1"/>
      <c r="J941" s="1"/>
      <c r="K941" s="1"/>
      <c r="L941" s="1"/>
      <c r="M941" s="183"/>
      <c r="N941" s="1"/>
      <c r="O941" s="183"/>
      <c r="P941" s="1"/>
      <c r="Q941" s="19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35">
      <c r="A942" s="1"/>
      <c r="B942" s="19"/>
      <c r="C942" s="1"/>
      <c r="D942" s="19"/>
      <c r="E942" s="1"/>
      <c r="F942" s="1"/>
      <c r="G942" s="183"/>
      <c r="H942" s="1"/>
      <c r="I942" s="1"/>
      <c r="J942" s="1"/>
      <c r="K942" s="1"/>
      <c r="L942" s="1"/>
      <c r="M942" s="183"/>
      <c r="N942" s="1"/>
      <c r="O942" s="183"/>
      <c r="P942" s="1"/>
      <c r="Q942" s="19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35">
      <c r="A943" s="1"/>
      <c r="B943" s="19"/>
      <c r="C943" s="1"/>
      <c r="D943" s="19"/>
      <c r="E943" s="1"/>
      <c r="F943" s="1"/>
      <c r="G943" s="183"/>
      <c r="H943" s="1"/>
      <c r="I943" s="1"/>
      <c r="J943" s="1"/>
      <c r="K943" s="1"/>
      <c r="L943" s="1"/>
      <c r="M943" s="183"/>
      <c r="N943" s="1"/>
      <c r="O943" s="183"/>
      <c r="P943" s="1"/>
      <c r="Q943" s="19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35">
      <c r="A944" s="1"/>
      <c r="B944" s="19"/>
      <c r="C944" s="1"/>
      <c r="D944" s="19"/>
      <c r="E944" s="1"/>
      <c r="F944" s="1"/>
      <c r="G944" s="183"/>
      <c r="H944" s="1"/>
      <c r="I944" s="1"/>
      <c r="J944" s="1"/>
      <c r="K944" s="1"/>
      <c r="L944" s="1"/>
      <c r="M944" s="183"/>
      <c r="N944" s="1"/>
      <c r="O944" s="183"/>
      <c r="P944" s="1"/>
      <c r="Q944" s="19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35">
      <c r="A945" s="1"/>
      <c r="B945" s="19"/>
      <c r="C945" s="1"/>
      <c r="D945" s="19"/>
      <c r="E945" s="1"/>
      <c r="F945" s="1"/>
      <c r="G945" s="183"/>
      <c r="H945" s="1"/>
      <c r="I945" s="1"/>
      <c r="J945" s="1"/>
      <c r="K945" s="1"/>
      <c r="L945" s="1"/>
      <c r="M945" s="183"/>
      <c r="N945" s="1"/>
      <c r="O945" s="183"/>
      <c r="P945" s="1"/>
      <c r="Q945" s="19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35">
      <c r="A946" s="1"/>
      <c r="B946" s="19"/>
      <c r="C946" s="1"/>
      <c r="D946" s="19"/>
      <c r="E946" s="1"/>
      <c r="F946" s="1"/>
      <c r="G946" s="183"/>
      <c r="H946" s="1"/>
      <c r="I946" s="1"/>
      <c r="J946" s="1"/>
      <c r="K946" s="1"/>
      <c r="L946" s="1"/>
      <c r="M946" s="183"/>
      <c r="N946" s="1"/>
      <c r="O946" s="183"/>
      <c r="P946" s="1"/>
      <c r="Q946" s="19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35">
      <c r="A947" s="1"/>
      <c r="B947" s="19"/>
      <c r="C947" s="1"/>
      <c r="D947" s="19"/>
      <c r="E947" s="1"/>
      <c r="F947" s="1"/>
      <c r="G947" s="183"/>
      <c r="H947" s="1"/>
      <c r="I947" s="1"/>
      <c r="J947" s="1"/>
      <c r="K947" s="1"/>
      <c r="L947" s="1"/>
      <c r="M947" s="183"/>
      <c r="N947" s="1"/>
      <c r="O947" s="183"/>
      <c r="P947" s="1"/>
      <c r="Q947" s="19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35">
      <c r="A948" s="1"/>
      <c r="B948" s="19"/>
      <c r="C948" s="1"/>
      <c r="D948" s="19"/>
      <c r="E948" s="1"/>
      <c r="F948" s="1"/>
      <c r="G948" s="183"/>
      <c r="H948" s="1"/>
      <c r="I948" s="1"/>
      <c r="J948" s="1"/>
      <c r="K948" s="1"/>
      <c r="L948" s="1"/>
      <c r="M948" s="183"/>
      <c r="N948" s="1"/>
      <c r="O948" s="183"/>
      <c r="P948" s="1"/>
      <c r="Q948" s="19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35">
      <c r="A949" s="1"/>
      <c r="B949" s="19"/>
      <c r="C949" s="1"/>
      <c r="D949" s="19"/>
      <c r="E949" s="1"/>
      <c r="F949" s="1"/>
      <c r="G949" s="183"/>
      <c r="H949" s="1"/>
      <c r="I949" s="1"/>
      <c r="J949" s="1"/>
      <c r="K949" s="1"/>
      <c r="L949" s="1"/>
      <c r="M949" s="183"/>
      <c r="N949" s="1"/>
      <c r="O949" s="183"/>
      <c r="P949" s="1"/>
      <c r="Q949" s="19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35">
      <c r="A950" s="1"/>
      <c r="B950" s="19"/>
      <c r="C950" s="1"/>
      <c r="D950" s="19"/>
      <c r="E950" s="1"/>
      <c r="F950" s="1"/>
      <c r="G950" s="183"/>
      <c r="H950" s="1"/>
      <c r="I950" s="1"/>
      <c r="J950" s="1"/>
      <c r="K950" s="1"/>
      <c r="L950" s="1"/>
      <c r="M950" s="183"/>
      <c r="N950" s="1"/>
      <c r="O950" s="183"/>
      <c r="P950" s="1"/>
      <c r="Q950" s="19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35">
      <c r="A951" s="1"/>
      <c r="B951" s="19"/>
      <c r="C951" s="1"/>
      <c r="D951" s="19"/>
      <c r="E951" s="1"/>
      <c r="F951" s="1"/>
      <c r="G951" s="183"/>
      <c r="H951" s="1"/>
      <c r="I951" s="1"/>
      <c r="J951" s="1"/>
      <c r="K951" s="1"/>
      <c r="L951" s="1"/>
      <c r="M951" s="183"/>
      <c r="N951" s="1"/>
      <c r="O951" s="183"/>
      <c r="P951" s="1"/>
      <c r="Q951" s="19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35">
      <c r="A952" s="1"/>
      <c r="B952" s="19"/>
      <c r="C952" s="1"/>
      <c r="D952" s="19"/>
      <c r="E952" s="1"/>
      <c r="F952" s="1"/>
      <c r="G952" s="183"/>
      <c r="H952" s="1"/>
      <c r="I952" s="1"/>
      <c r="J952" s="1"/>
      <c r="K952" s="1"/>
      <c r="L952" s="1"/>
      <c r="M952" s="183"/>
      <c r="N952" s="1"/>
      <c r="O952" s="183"/>
      <c r="P952" s="1"/>
      <c r="Q952" s="19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35">
      <c r="A953" s="1"/>
      <c r="B953" s="19"/>
      <c r="C953" s="1"/>
      <c r="D953" s="19"/>
      <c r="E953" s="1"/>
      <c r="F953" s="1"/>
      <c r="G953" s="183"/>
      <c r="H953" s="1"/>
      <c r="I953" s="1"/>
      <c r="J953" s="1"/>
      <c r="K953" s="1"/>
      <c r="L953" s="1"/>
      <c r="M953" s="183"/>
      <c r="N953" s="1"/>
      <c r="O953" s="183"/>
      <c r="P953" s="1"/>
      <c r="Q953" s="19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35">
      <c r="A954" s="1"/>
      <c r="B954" s="19"/>
      <c r="C954" s="1"/>
      <c r="D954" s="19"/>
      <c r="E954" s="1"/>
      <c r="F954" s="1"/>
      <c r="G954" s="183"/>
      <c r="H954" s="1"/>
      <c r="I954" s="1"/>
      <c r="J954" s="1"/>
      <c r="K954" s="1"/>
      <c r="L954" s="1"/>
      <c r="M954" s="183"/>
      <c r="N954" s="1"/>
      <c r="O954" s="183"/>
      <c r="P954" s="1"/>
      <c r="Q954" s="19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35">
      <c r="A955" s="1"/>
      <c r="B955" s="19"/>
      <c r="C955" s="1"/>
      <c r="D955" s="19"/>
      <c r="E955" s="1"/>
      <c r="F955" s="1"/>
      <c r="G955" s="183"/>
      <c r="H955" s="1"/>
      <c r="I955" s="1"/>
      <c r="J955" s="1"/>
      <c r="K955" s="1"/>
      <c r="L955" s="1"/>
      <c r="M955" s="183"/>
      <c r="N955" s="1"/>
      <c r="O955" s="183"/>
      <c r="P955" s="1"/>
      <c r="Q955" s="19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35">
      <c r="A956" s="1"/>
      <c r="B956" s="19"/>
      <c r="C956" s="1"/>
      <c r="D956" s="19"/>
      <c r="E956" s="1"/>
      <c r="F956" s="1"/>
      <c r="G956" s="183"/>
      <c r="H956" s="1"/>
      <c r="I956" s="1"/>
      <c r="J956" s="1"/>
      <c r="K956" s="1"/>
      <c r="L956" s="1"/>
      <c r="M956" s="183"/>
      <c r="N956" s="1"/>
      <c r="O956" s="183"/>
      <c r="P956" s="1"/>
      <c r="Q956" s="19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35">
      <c r="A957" s="1"/>
      <c r="B957" s="19"/>
      <c r="C957" s="1"/>
      <c r="D957" s="19"/>
      <c r="E957" s="1"/>
      <c r="F957" s="1"/>
      <c r="G957" s="183"/>
      <c r="H957" s="1"/>
      <c r="I957" s="1"/>
      <c r="J957" s="1"/>
      <c r="K957" s="1"/>
      <c r="L957" s="1"/>
      <c r="M957" s="183"/>
      <c r="N957" s="1"/>
      <c r="O957" s="183"/>
      <c r="P957" s="1"/>
      <c r="Q957" s="19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35">
      <c r="A958" s="1"/>
      <c r="B958" s="19"/>
      <c r="C958" s="1"/>
      <c r="D958" s="19"/>
      <c r="E958" s="1"/>
      <c r="F958" s="1"/>
      <c r="G958" s="183"/>
      <c r="H958" s="1"/>
      <c r="I958" s="1"/>
      <c r="J958" s="1"/>
      <c r="K958" s="1"/>
      <c r="L958" s="1"/>
      <c r="M958" s="183"/>
      <c r="N958" s="1"/>
      <c r="O958" s="183"/>
      <c r="P958" s="1"/>
      <c r="Q958" s="19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35">
      <c r="A959" s="1"/>
      <c r="B959" s="19"/>
      <c r="C959" s="1"/>
      <c r="D959" s="19"/>
      <c r="E959" s="1"/>
      <c r="F959" s="1"/>
      <c r="G959" s="183"/>
      <c r="H959" s="1"/>
      <c r="I959" s="1"/>
      <c r="J959" s="1"/>
      <c r="K959" s="1"/>
      <c r="L959" s="1"/>
      <c r="M959" s="183"/>
      <c r="N959" s="1"/>
      <c r="O959" s="183"/>
      <c r="P959" s="1"/>
      <c r="Q959" s="19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35">
      <c r="A960" s="1"/>
      <c r="B960" s="19"/>
      <c r="C960" s="1"/>
      <c r="D960" s="19"/>
      <c r="E960" s="1"/>
      <c r="F960" s="1"/>
      <c r="G960" s="183"/>
      <c r="H960" s="1"/>
      <c r="I960" s="1"/>
      <c r="J960" s="1"/>
      <c r="K960" s="1"/>
      <c r="L960" s="1"/>
      <c r="M960" s="183"/>
      <c r="N960" s="1"/>
      <c r="O960" s="183"/>
      <c r="P960" s="1"/>
      <c r="Q960" s="19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35">
      <c r="A961" s="1"/>
      <c r="B961" s="19"/>
      <c r="C961" s="1"/>
      <c r="D961" s="19"/>
      <c r="E961" s="1"/>
      <c r="F961" s="1"/>
      <c r="G961" s="183"/>
      <c r="H961" s="1"/>
      <c r="I961" s="1"/>
      <c r="J961" s="1"/>
      <c r="K961" s="1"/>
      <c r="L961" s="1"/>
      <c r="M961" s="183"/>
      <c r="N961" s="1"/>
      <c r="O961" s="183"/>
      <c r="P961" s="1"/>
      <c r="Q961" s="19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35">
      <c r="A962" s="1"/>
      <c r="B962" s="19"/>
      <c r="C962" s="1"/>
      <c r="D962" s="19"/>
      <c r="E962" s="1"/>
      <c r="F962" s="1"/>
      <c r="G962" s="183"/>
      <c r="H962" s="1"/>
      <c r="I962" s="1"/>
      <c r="J962" s="1"/>
      <c r="K962" s="1"/>
      <c r="L962" s="1"/>
      <c r="M962" s="183"/>
      <c r="N962" s="1"/>
      <c r="O962" s="183"/>
      <c r="P962" s="1"/>
      <c r="Q962" s="19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35">
      <c r="A963" s="1"/>
      <c r="B963" s="19"/>
      <c r="C963" s="1"/>
      <c r="D963" s="19"/>
      <c r="E963" s="1"/>
      <c r="F963" s="1"/>
      <c r="G963" s="183"/>
      <c r="H963" s="1"/>
      <c r="I963" s="1"/>
      <c r="J963" s="1"/>
      <c r="K963" s="1"/>
      <c r="L963" s="1"/>
      <c r="M963" s="183"/>
      <c r="N963" s="1"/>
      <c r="O963" s="183"/>
      <c r="P963" s="1"/>
      <c r="Q963" s="19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35">
      <c r="A964" s="1"/>
      <c r="B964" s="19"/>
      <c r="C964" s="1"/>
      <c r="D964" s="19"/>
      <c r="E964" s="1"/>
      <c r="F964" s="1"/>
      <c r="G964" s="183"/>
      <c r="H964" s="1"/>
      <c r="I964" s="1"/>
      <c r="J964" s="1"/>
      <c r="K964" s="1"/>
      <c r="L964" s="1"/>
      <c r="M964" s="183"/>
      <c r="N964" s="1"/>
      <c r="O964" s="183"/>
      <c r="P964" s="1"/>
      <c r="Q964" s="19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35">
      <c r="A965" s="1"/>
      <c r="B965" s="19"/>
      <c r="C965" s="1"/>
      <c r="D965" s="19"/>
      <c r="E965" s="1"/>
      <c r="F965" s="1"/>
      <c r="G965" s="183"/>
      <c r="H965" s="1"/>
      <c r="I965" s="1"/>
      <c r="J965" s="1"/>
      <c r="K965" s="1"/>
      <c r="L965" s="1"/>
      <c r="M965" s="183"/>
      <c r="N965" s="1"/>
      <c r="O965" s="183"/>
      <c r="P965" s="1"/>
      <c r="Q965" s="19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35">
      <c r="A966" s="1"/>
      <c r="B966" s="19"/>
      <c r="C966" s="1"/>
      <c r="D966" s="19"/>
      <c r="E966" s="1"/>
      <c r="F966" s="1"/>
      <c r="G966" s="183"/>
      <c r="H966" s="1"/>
      <c r="I966" s="1"/>
      <c r="J966" s="1"/>
      <c r="K966" s="1"/>
      <c r="L966" s="1"/>
      <c r="M966" s="183"/>
      <c r="N966" s="1"/>
      <c r="O966" s="183"/>
      <c r="P966" s="1"/>
      <c r="Q966" s="19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35">
      <c r="A967" s="1"/>
      <c r="B967" s="19"/>
      <c r="C967" s="1"/>
      <c r="D967" s="19"/>
      <c r="E967" s="1"/>
      <c r="F967" s="1"/>
      <c r="G967" s="183"/>
      <c r="H967" s="1"/>
      <c r="I967" s="1"/>
      <c r="J967" s="1"/>
      <c r="K967" s="1"/>
      <c r="L967" s="1"/>
      <c r="M967" s="183"/>
      <c r="N967" s="1"/>
      <c r="O967" s="183"/>
      <c r="P967" s="1"/>
      <c r="Q967" s="19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35">
      <c r="A968" s="1"/>
      <c r="B968" s="19"/>
      <c r="C968" s="1"/>
      <c r="D968" s="19"/>
      <c r="E968" s="1"/>
      <c r="F968" s="1"/>
      <c r="G968" s="183"/>
      <c r="H968" s="1"/>
      <c r="I968" s="1"/>
      <c r="J968" s="1"/>
      <c r="K968" s="1"/>
      <c r="L968" s="1"/>
      <c r="M968" s="183"/>
      <c r="N968" s="1"/>
      <c r="O968" s="183"/>
      <c r="P968" s="1"/>
      <c r="Q968" s="19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35">
      <c r="A969" s="1"/>
      <c r="B969" s="19"/>
      <c r="C969" s="1"/>
      <c r="D969" s="19"/>
      <c r="E969" s="1"/>
      <c r="F969" s="1"/>
      <c r="G969" s="183"/>
      <c r="H969" s="1"/>
      <c r="I969" s="1"/>
      <c r="J969" s="1"/>
      <c r="K969" s="1"/>
      <c r="L969" s="1"/>
      <c r="M969" s="183"/>
      <c r="N969" s="1"/>
      <c r="O969" s="183"/>
      <c r="P969" s="1"/>
      <c r="Q969" s="19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35">
      <c r="A970" s="1"/>
      <c r="B970" s="19"/>
      <c r="C970" s="1"/>
      <c r="D970" s="19"/>
      <c r="E970" s="1"/>
      <c r="F970" s="1"/>
      <c r="G970" s="183"/>
      <c r="H970" s="1"/>
      <c r="I970" s="1"/>
      <c r="J970" s="1"/>
      <c r="K970" s="1"/>
      <c r="L970" s="1"/>
      <c r="M970" s="183"/>
      <c r="N970" s="1"/>
      <c r="O970" s="183"/>
      <c r="P970" s="1"/>
      <c r="Q970" s="19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35">
      <c r="A971" s="1"/>
      <c r="B971" s="19"/>
      <c r="C971" s="1"/>
      <c r="D971" s="19"/>
      <c r="E971" s="1"/>
      <c r="F971" s="1"/>
      <c r="G971" s="183"/>
      <c r="H971" s="1"/>
      <c r="I971" s="1"/>
      <c r="J971" s="1"/>
      <c r="K971" s="1"/>
      <c r="L971" s="1"/>
      <c r="M971" s="183"/>
      <c r="N971" s="1"/>
      <c r="O971" s="183"/>
      <c r="P971" s="1"/>
      <c r="Q971" s="19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35">
      <c r="A972" s="1"/>
      <c r="B972" s="19"/>
      <c r="C972" s="1"/>
      <c r="D972" s="19"/>
      <c r="E972" s="1"/>
      <c r="F972" s="1"/>
      <c r="G972" s="183"/>
      <c r="H972" s="1"/>
      <c r="I972" s="1"/>
      <c r="J972" s="1"/>
      <c r="K972" s="1"/>
      <c r="L972" s="1"/>
      <c r="M972" s="183"/>
      <c r="N972" s="1"/>
      <c r="O972" s="183"/>
      <c r="P972" s="1"/>
      <c r="Q972" s="19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35">
      <c r="A973" s="1"/>
      <c r="B973" s="19"/>
      <c r="C973" s="1"/>
      <c r="D973" s="19"/>
      <c r="E973" s="1"/>
      <c r="F973" s="1"/>
      <c r="G973" s="183"/>
      <c r="H973" s="1"/>
      <c r="I973" s="1"/>
      <c r="J973" s="1"/>
      <c r="K973" s="1"/>
      <c r="L973" s="1"/>
      <c r="M973" s="183"/>
      <c r="N973" s="1"/>
      <c r="O973" s="183"/>
      <c r="P973" s="1"/>
      <c r="Q973" s="19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35">
      <c r="A974" s="1"/>
      <c r="B974" s="19"/>
      <c r="C974" s="1"/>
      <c r="D974" s="19"/>
      <c r="E974" s="1"/>
      <c r="F974" s="1"/>
      <c r="G974" s="183"/>
      <c r="H974" s="1"/>
      <c r="I974" s="1"/>
      <c r="J974" s="1"/>
      <c r="K974" s="1"/>
      <c r="L974" s="1"/>
      <c r="M974" s="183"/>
      <c r="N974" s="1"/>
      <c r="O974" s="183"/>
      <c r="P974" s="1"/>
      <c r="Q974" s="19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35">
      <c r="A975" s="1"/>
      <c r="B975" s="19"/>
      <c r="C975" s="1"/>
      <c r="D975" s="19"/>
      <c r="E975" s="1"/>
      <c r="F975" s="1"/>
      <c r="G975" s="183"/>
      <c r="H975" s="1"/>
      <c r="I975" s="1"/>
      <c r="J975" s="1"/>
      <c r="K975" s="1"/>
      <c r="L975" s="1"/>
      <c r="M975" s="183"/>
      <c r="N975" s="1"/>
      <c r="O975" s="183"/>
      <c r="P975" s="1"/>
      <c r="Q975" s="19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35">
      <c r="A976" s="1"/>
      <c r="B976" s="19"/>
      <c r="C976" s="1"/>
      <c r="D976" s="19"/>
      <c r="E976" s="1"/>
      <c r="F976" s="1"/>
      <c r="G976" s="183"/>
      <c r="H976" s="1"/>
      <c r="I976" s="1"/>
      <c r="J976" s="1"/>
      <c r="K976" s="1"/>
      <c r="L976" s="1"/>
      <c r="M976" s="183"/>
      <c r="N976" s="1"/>
      <c r="O976" s="183"/>
      <c r="P976" s="1"/>
      <c r="Q976" s="19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35">
      <c r="A977" s="1"/>
      <c r="B977" s="19"/>
      <c r="C977" s="1"/>
      <c r="D977" s="19"/>
      <c r="E977" s="1"/>
      <c r="F977" s="1"/>
      <c r="G977" s="183"/>
      <c r="H977" s="1"/>
      <c r="I977" s="1"/>
      <c r="J977" s="1"/>
      <c r="K977" s="1"/>
      <c r="L977" s="1"/>
      <c r="M977" s="183"/>
      <c r="N977" s="1"/>
      <c r="O977" s="183"/>
      <c r="P977" s="1"/>
      <c r="Q977" s="19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35">
      <c r="A978" s="1"/>
      <c r="B978" s="19"/>
      <c r="C978" s="1"/>
      <c r="D978" s="19"/>
      <c r="E978" s="1"/>
      <c r="F978" s="1"/>
      <c r="G978" s="183"/>
      <c r="H978" s="1"/>
      <c r="I978" s="1"/>
      <c r="J978" s="1"/>
      <c r="K978" s="1"/>
      <c r="L978" s="1"/>
      <c r="M978" s="183"/>
      <c r="N978" s="1"/>
      <c r="O978" s="183"/>
      <c r="P978" s="1"/>
      <c r="Q978" s="19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35">
      <c r="A979" s="1"/>
      <c r="B979" s="19"/>
      <c r="C979" s="1"/>
      <c r="D979" s="19"/>
      <c r="E979" s="1"/>
      <c r="F979" s="1"/>
      <c r="G979" s="183"/>
      <c r="H979" s="1"/>
      <c r="I979" s="1"/>
      <c r="J979" s="1"/>
      <c r="K979" s="1"/>
      <c r="L979" s="1"/>
      <c r="M979" s="183"/>
      <c r="N979" s="1"/>
      <c r="O979" s="183"/>
      <c r="P979" s="1"/>
      <c r="Q979" s="19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35">
      <c r="A980" s="1"/>
      <c r="B980" s="19"/>
      <c r="C980" s="1"/>
      <c r="D980" s="19"/>
      <c r="E980" s="1"/>
      <c r="F980" s="1"/>
      <c r="G980" s="183"/>
      <c r="H980" s="1"/>
      <c r="I980" s="1"/>
      <c r="J980" s="1"/>
      <c r="K980" s="1"/>
      <c r="L980" s="1"/>
      <c r="M980" s="183"/>
      <c r="N980" s="1"/>
      <c r="O980" s="183"/>
      <c r="P980" s="1"/>
      <c r="Q980" s="19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35">
      <c r="A981" s="1"/>
      <c r="B981" s="19"/>
      <c r="C981" s="1"/>
      <c r="D981" s="19"/>
      <c r="E981" s="1"/>
      <c r="F981" s="1"/>
      <c r="G981" s="183"/>
      <c r="H981" s="1"/>
      <c r="I981" s="1"/>
      <c r="J981" s="1"/>
      <c r="K981" s="1"/>
      <c r="L981" s="1"/>
      <c r="M981" s="183"/>
      <c r="N981" s="1"/>
      <c r="O981" s="183"/>
      <c r="P981" s="1"/>
      <c r="Q981" s="19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35">
      <c r="A982" s="1"/>
      <c r="B982" s="19"/>
      <c r="C982" s="1"/>
      <c r="D982" s="19"/>
      <c r="E982" s="1"/>
      <c r="F982" s="1"/>
      <c r="G982" s="183"/>
      <c r="H982" s="1"/>
      <c r="I982" s="1"/>
      <c r="J982" s="1"/>
      <c r="K982" s="1"/>
      <c r="L982" s="1"/>
      <c r="M982" s="183"/>
      <c r="N982" s="1"/>
      <c r="O982" s="183"/>
      <c r="P982" s="1"/>
      <c r="Q982" s="19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35">
      <c r="A983" s="1"/>
      <c r="B983" s="19"/>
      <c r="C983" s="1"/>
      <c r="D983" s="19"/>
      <c r="E983" s="1"/>
      <c r="F983" s="1"/>
      <c r="G983" s="183"/>
      <c r="H983" s="1"/>
      <c r="I983" s="1"/>
      <c r="J983" s="1"/>
      <c r="K983" s="1"/>
      <c r="L983" s="1"/>
      <c r="M983" s="183"/>
      <c r="N983" s="1"/>
      <c r="O983" s="183"/>
      <c r="P983" s="1"/>
      <c r="Q983" s="19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35">
      <c r="A984" s="1"/>
      <c r="B984" s="19"/>
      <c r="C984" s="1"/>
      <c r="D984" s="19"/>
      <c r="E984" s="1"/>
      <c r="F984" s="1"/>
      <c r="G984" s="183"/>
      <c r="H984" s="1"/>
      <c r="I984" s="1"/>
      <c r="J984" s="1"/>
      <c r="K984" s="1"/>
      <c r="L984" s="1"/>
      <c r="M984" s="183"/>
      <c r="N984" s="1"/>
      <c r="O984" s="183"/>
      <c r="P984" s="1"/>
      <c r="Q984" s="19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35">
      <c r="A985" s="1"/>
      <c r="B985" s="19"/>
      <c r="C985" s="1"/>
      <c r="D985" s="19"/>
      <c r="E985" s="1"/>
      <c r="F985" s="1"/>
      <c r="G985" s="183"/>
      <c r="H985" s="1"/>
      <c r="I985" s="1"/>
      <c r="J985" s="1"/>
      <c r="K985" s="1"/>
      <c r="L985" s="1"/>
      <c r="M985" s="183"/>
      <c r="N985" s="1"/>
      <c r="O985" s="183"/>
      <c r="P985" s="1"/>
      <c r="Q985" s="19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35">
      <c r="A986" s="1"/>
      <c r="B986" s="19"/>
      <c r="C986" s="1"/>
      <c r="D986" s="19"/>
      <c r="E986" s="1"/>
      <c r="F986" s="1"/>
      <c r="G986" s="183"/>
      <c r="H986" s="1"/>
      <c r="I986" s="1"/>
      <c r="J986" s="1"/>
      <c r="K986" s="1"/>
      <c r="L986" s="1"/>
      <c r="M986" s="183"/>
      <c r="N986" s="1"/>
      <c r="O986" s="183"/>
      <c r="P986" s="1"/>
      <c r="Q986" s="19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35">
      <c r="A987" s="1"/>
      <c r="B987" s="19"/>
      <c r="C987" s="1"/>
      <c r="D987" s="19"/>
      <c r="E987" s="1"/>
      <c r="F987" s="1"/>
      <c r="G987" s="183"/>
      <c r="H987" s="1"/>
      <c r="I987" s="1"/>
      <c r="J987" s="1"/>
      <c r="K987" s="1"/>
      <c r="L987" s="1"/>
      <c r="M987" s="183"/>
      <c r="N987" s="1"/>
      <c r="O987" s="183"/>
      <c r="P987" s="1"/>
      <c r="Q987" s="19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35">
      <c r="A988" s="1"/>
      <c r="B988" s="19"/>
      <c r="C988" s="1"/>
      <c r="D988" s="19"/>
      <c r="E988" s="1"/>
      <c r="F988" s="1"/>
      <c r="G988" s="183"/>
      <c r="H988" s="1"/>
      <c r="I988" s="1"/>
      <c r="J988" s="1"/>
      <c r="K988" s="1"/>
      <c r="L988" s="1"/>
      <c r="M988" s="183"/>
      <c r="N988" s="1"/>
      <c r="O988" s="183"/>
      <c r="P988" s="1"/>
      <c r="Q988" s="19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35">
      <c r="A989" s="1"/>
      <c r="B989" s="19"/>
      <c r="C989" s="1"/>
      <c r="D989" s="19"/>
      <c r="E989" s="1"/>
      <c r="F989" s="1"/>
      <c r="G989" s="183"/>
      <c r="H989" s="1"/>
      <c r="I989" s="1"/>
      <c r="J989" s="1"/>
      <c r="K989" s="1"/>
      <c r="L989" s="1"/>
      <c r="M989" s="183"/>
      <c r="N989" s="1"/>
      <c r="O989" s="183"/>
      <c r="P989" s="1"/>
      <c r="Q989" s="19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35">
      <c r="A990" s="1"/>
      <c r="B990" s="19"/>
      <c r="C990" s="1"/>
      <c r="D990" s="19"/>
      <c r="E990" s="1"/>
      <c r="F990" s="1"/>
      <c r="G990" s="183"/>
      <c r="H990" s="1"/>
      <c r="I990" s="1"/>
      <c r="J990" s="1"/>
      <c r="K990" s="1"/>
      <c r="L990" s="1"/>
      <c r="M990" s="183"/>
      <c r="N990" s="1"/>
      <c r="O990" s="183"/>
      <c r="P990" s="1"/>
      <c r="Q990" s="19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35">
      <c r="A991" s="1"/>
      <c r="B991" s="19"/>
      <c r="C991" s="1"/>
      <c r="D991" s="19"/>
      <c r="E991" s="1"/>
      <c r="F991" s="1"/>
      <c r="G991" s="183"/>
      <c r="H991" s="1"/>
      <c r="I991" s="1"/>
      <c r="J991" s="1"/>
      <c r="K991" s="1"/>
      <c r="L991" s="1"/>
      <c r="M991" s="183"/>
      <c r="N991" s="1"/>
      <c r="O991" s="183"/>
      <c r="P991" s="1"/>
      <c r="Q991" s="19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35">
      <c r="A992" s="1"/>
      <c r="B992" s="19"/>
      <c r="C992" s="1"/>
      <c r="D992" s="19"/>
      <c r="E992" s="1"/>
      <c r="F992" s="1"/>
      <c r="G992" s="183"/>
      <c r="H992" s="1"/>
      <c r="I992" s="1"/>
      <c r="J992" s="1"/>
      <c r="K992" s="1"/>
      <c r="L992" s="1"/>
      <c r="M992" s="183"/>
      <c r="N992" s="1"/>
      <c r="O992" s="183"/>
      <c r="P992" s="1"/>
      <c r="Q992" s="19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35">
      <c r="A993" s="1"/>
      <c r="B993" s="19"/>
      <c r="C993" s="1"/>
      <c r="D993" s="19"/>
      <c r="E993" s="1"/>
      <c r="F993" s="1"/>
      <c r="G993" s="183"/>
      <c r="H993" s="1"/>
      <c r="I993" s="1"/>
      <c r="J993" s="1"/>
      <c r="K993" s="1"/>
      <c r="L993" s="1"/>
      <c r="M993" s="183"/>
      <c r="N993" s="1"/>
      <c r="O993" s="183"/>
      <c r="P993" s="1"/>
      <c r="Q993" s="19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 x14ac:dyDescent="0.35">
      <c r="A994" s="1"/>
      <c r="B994" s="19"/>
      <c r="C994" s="1"/>
      <c r="D994" s="19"/>
      <c r="E994" s="1"/>
      <c r="F994" s="1"/>
      <c r="G994" s="183"/>
      <c r="H994" s="1"/>
      <c r="I994" s="1"/>
      <c r="J994" s="1"/>
      <c r="K994" s="1"/>
      <c r="L994" s="1"/>
      <c r="M994" s="183"/>
      <c r="N994" s="1"/>
      <c r="O994" s="183"/>
      <c r="P994" s="1"/>
      <c r="Q994" s="19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 x14ac:dyDescent="0.35">
      <c r="A995" s="1"/>
      <c r="B995" s="19"/>
      <c r="C995" s="1"/>
      <c r="D995" s="19"/>
      <c r="E995" s="1"/>
      <c r="F995" s="1"/>
      <c r="G995" s="183"/>
      <c r="H995" s="1"/>
      <c r="I995" s="1"/>
      <c r="J995" s="1"/>
      <c r="K995" s="1"/>
      <c r="L995" s="1"/>
      <c r="M995" s="183"/>
      <c r="N995" s="1"/>
      <c r="O995" s="183"/>
      <c r="P995" s="1"/>
      <c r="Q995" s="19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 x14ac:dyDescent="0.35">
      <c r="A996" s="1"/>
      <c r="B996" s="19"/>
      <c r="C996" s="1"/>
      <c r="D996" s="19"/>
      <c r="E996" s="1"/>
      <c r="F996" s="1"/>
      <c r="G996" s="183"/>
      <c r="H996" s="1"/>
      <c r="I996" s="1"/>
      <c r="J996" s="1"/>
      <c r="K996" s="1"/>
      <c r="L996" s="1"/>
      <c r="M996" s="183"/>
      <c r="N996" s="1"/>
      <c r="O996" s="183"/>
      <c r="P996" s="1"/>
      <c r="Q996" s="19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 x14ac:dyDescent="0.35">
      <c r="A997" s="1"/>
      <c r="B997" s="19"/>
      <c r="C997" s="1"/>
      <c r="D997" s="19"/>
      <c r="E997" s="1"/>
      <c r="F997" s="1"/>
      <c r="G997" s="183"/>
      <c r="H997" s="1"/>
      <c r="I997" s="1"/>
      <c r="J997" s="1"/>
      <c r="K997" s="1"/>
      <c r="L997" s="1"/>
      <c r="M997" s="183"/>
      <c r="N997" s="1"/>
      <c r="O997" s="183"/>
      <c r="P997" s="1"/>
      <c r="Q997" s="19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 x14ac:dyDescent="0.35">
      <c r="A998" s="1"/>
      <c r="B998" s="19"/>
      <c r="C998" s="1"/>
      <c r="D998" s="19"/>
      <c r="E998" s="1"/>
      <c r="F998" s="1"/>
      <c r="G998" s="183"/>
      <c r="H998" s="1"/>
      <c r="I998" s="1"/>
      <c r="J998" s="1"/>
      <c r="K998" s="1"/>
      <c r="L998" s="1"/>
      <c r="M998" s="183"/>
      <c r="N998" s="1"/>
      <c r="O998" s="183"/>
      <c r="P998" s="1"/>
      <c r="Q998" s="19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 x14ac:dyDescent="0.35">
      <c r="A999" s="1"/>
      <c r="B999" s="19"/>
      <c r="C999" s="1"/>
      <c r="D999" s="19"/>
      <c r="E999" s="1"/>
      <c r="F999" s="1"/>
      <c r="G999" s="183"/>
      <c r="H999" s="1"/>
      <c r="I999" s="1"/>
      <c r="J999" s="1"/>
      <c r="K999" s="1"/>
      <c r="L999" s="1"/>
      <c r="M999" s="183"/>
      <c r="N999" s="1"/>
      <c r="O999" s="183"/>
      <c r="P999" s="1"/>
      <c r="Q999" s="19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 x14ac:dyDescent="0.35">
      <c r="A1000" s="1"/>
      <c r="B1000" s="19"/>
      <c r="C1000" s="1"/>
      <c r="D1000" s="19"/>
      <c r="E1000" s="1"/>
      <c r="F1000" s="1"/>
      <c r="G1000" s="183"/>
      <c r="H1000" s="1"/>
      <c r="I1000" s="1"/>
      <c r="J1000" s="1"/>
      <c r="K1000" s="1"/>
      <c r="L1000" s="1"/>
      <c r="M1000" s="183"/>
      <c r="N1000" s="1"/>
      <c r="O1000" s="183"/>
      <c r="P1000" s="1"/>
      <c r="Q1000" s="19"/>
      <c r="R1000" s="1"/>
      <c r="S1000" s="1"/>
      <c r="T1000" s="1"/>
      <c r="U1000" s="1"/>
      <c r="V1000" s="1"/>
      <c r="W1000" s="1"/>
      <c r="X1000" s="1"/>
      <c r="Y1000" s="1"/>
      <c r="Z1000" s="1"/>
    </row>
  </sheetData>
  <sortState xmlns:xlrd2="http://schemas.microsoft.com/office/spreadsheetml/2017/richdata2" ref="A120:M124">
    <sortCondition ref="B120:B124"/>
  </sortState>
  <mergeCells count="6">
    <mergeCell ref="B1:P1"/>
    <mergeCell ref="B2:P2"/>
    <mergeCell ref="N3:O3"/>
    <mergeCell ref="E4:G4"/>
    <mergeCell ref="H4:J4"/>
    <mergeCell ref="K4:M4"/>
  </mergeCells>
  <printOptions horizontalCentered="1"/>
  <pageMargins left="7.874015748031496E-2" right="0.11811023622047245" top="0.31496062992125984" bottom="0.15748031496062992" header="0" footer="0"/>
  <pageSetup scale="78" orientation="landscape" r:id="rId1"/>
  <rowBreaks count="4" manualBreakCount="4">
    <brk id="29" max="15" man="1"/>
    <brk id="53" man="1"/>
    <brk id="77" man="1"/>
    <brk id="101" man="1"/>
  </rowBreaks>
  <colBreaks count="1" manualBreakCount="1">
    <brk id="17" max="1048575" man="1"/>
  </col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>
    <tabColor rgb="FF00B0F0"/>
  </sheetPr>
  <dimension ref="A1:Z1000"/>
  <sheetViews>
    <sheetView topLeftCell="B1" zoomScale="85" zoomScaleNormal="85" workbookViewId="0">
      <selection activeCell="B1" sqref="B1:K1"/>
    </sheetView>
  </sheetViews>
  <sheetFormatPr defaultColWidth="14.36328125" defaultRowHeight="15" customHeight="1" x14ac:dyDescent="0.35"/>
  <cols>
    <col min="1" max="1" width="4" hidden="1" customWidth="1"/>
    <col min="2" max="2" width="4.54296875" customWidth="1"/>
    <col min="3" max="3" width="42.90625" customWidth="1"/>
    <col min="4" max="4" width="15.6328125" customWidth="1"/>
    <col min="5" max="5" width="6.54296875" customWidth="1"/>
    <col min="6" max="6" width="9.453125" customWidth="1"/>
    <col min="7" max="7" width="9.1796875" customWidth="1"/>
    <col min="8" max="9" width="7.36328125" customWidth="1"/>
    <col min="10" max="10" width="11.54296875" customWidth="1"/>
    <col min="11" max="11" width="7.36328125" customWidth="1"/>
    <col min="12" max="26" width="5.54296875" customWidth="1"/>
  </cols>
  <sheetData>
    <row r="1" spans="1:26" ht="14.25" customHeight="1" x14ac:dyDescent="0.35">
      <c r="A1" s="1"/>
      <c r="B1" s="675" t="str">
        <f>'M. List'!B1</f>
        <v>Royal Jordanian Equestrian Federation</v>
      </c>
      <c r="C1" s="661"/>
      <c r="D1" s="661"/>
      <c r="E1" s="661"/>
      <c r="F1" s="661"/>
      <c r="G1" s="661"/>
      <c r="H1" s="661"/>
      <c r="I1" s="661"/>
      <c r="J1" s="661"/>
      <c r="K1" s="66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3.25" customHeight="1" x14ac:dyDescent="0.35">
      <c r="A2" s="1"/>
      <c r="B2" s="675" t="str">
        <f>'M. List'!B2</f>
        <v>WC Qualifying Tournament for Tent Pegging - Jordan 2026 Group B</v>
      </c>
      <c r="C2" s="661"/>
      <c r="D2" s="661"/>
      <c r="E2" s="661"/>
      <c r="F2" s="661"/>
      <c r="G2" s="661"/>
      <c r="H2" s="661"/>
      <c r="I2" s="661"/>
      <c r="J2" s="661"/>
      <c r="K2" s="66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24" customHeight="1" x14ac:dyDescent="0.35">
      <c r="A3" s="1"/>
      <c r="B3" s="24" t="s">
        <v>90</v>
      </c>
      <c r="C3" s="5"/>
      <c r="D3" s="1"/>
      <c r="E3" s="5"/>
      <c r="F3" s="5"/>
      <c r="G3" s="5"/>
      <c r="H3" s="229" t="s">
        <v>7</v>
      </c>
      <c r="I3" s="676">
        <f>'M. List'!D3+1</f>
        <v>46284</v>
      </c>
      <c r="J3" s="677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21" customHeight="1" x14ac:dyDescent="0.35">
      <c r="A4" s="1"/>
      <c r="B4" s="293"/>
      <c r="C4" s="293"/>
      <c r="D4" s="293"/>
      <c r="E4" s="709" t="s">
        <v>91</v>
      </c>
      <c r="F4" s="683"/>
      <c r="G4" s="710"/>
      <c r="H4" s="711" t="s">
        <v>58</v>
      </c>
      <c r="I4" s="684"/>
      <c r="J4" s="294" t="s">
        <v>18</v>
      </c>
      <c r="K4" s="295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27.75" customHeight="1" x14ac:dyDescent="0.35">
      <c r="A5" s="5"/>
      <c r="B5" s="196" t="s">
        <v>11</v>
      </c>
      <c r="C5" s="141" t="s">
        <v>12</v>
      </c>
      <c r="D5" s="196" t="s">
        <v>13</v>
      </c>
      <c r="E5" s="32" t="s">
        <v>92</v>
      </c>
      <c r="F5" s="32" t="s">
        <v>93</v>
      </c>
      <c r="G5" s="32" t="s">
        <v>94</v>
      </c>
      <c r="H5" s="32" t="s">
        <v>14</v>
      </c>
      <c r="I5" s="32" t="s">
        <v>61</v>
      </c>
      <c r="J5" s="296" t="s">
        <v>14</v>
      </c>
      <c r="K5" s="196" t="s">
        <v>17</v>
      </c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6" spans="1:26" ht="21.75" customHeight="1" x14ac:dyDescent="0.35">
      <c r="A6" s="1">
        <v>1</v>
      </c>
      <c r="B6" s="38">
        <v>1</v>
      </c>
      <c r="C6" s="39">
        <f t="array" ref="C6:D6">VLOOKUP(A6,'M. List'!$A$5:$E$124,{3,4},0)</f>
        <v>0</v>
      </c>
      <c r="D6" s="39" t="str">
        <v>T1</v>
      </c>
      <c r="E6" s="41">
        <f t="array" ref="E6">INDEX(IS!$M$5:$M$125,MATCH(C6,IS!$C$5:$C$125,0))</f>
        <v>0</v>
      </c>
      <c r="F6" s="41">
        <f t="array" ref="F6">INDEX('PS day 2'!$K$6:$K$125,MATCH(C6,'PS day 2'!$C$6:$C$125,0))</f>
        <v>0</v>
      </c>
      <c r="G6" s="41">
        <f t="array" ref="G6">INDEX('Team day 2'!$N$4:$N$125,MATCH(C6,'Team day 2'!$C$4:$C$125,0))</f>
        <v>0</v>
      </c>
      <c r="H6" s="41"/>
      <c r="I6" s="41"/>
      <c r="J6" s="235">
        <f>SUM(E6:G6)</f>
        <v>0</v>
      </c>
      <c r="K6" s="297">
        <f>_xlfn.RANK.EQ(J6,(J$6:J$124),0)</f>
        <v>1</v>
      </c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21.75" customHeight="1" x14ac:dyDescent="0.35">
      <c r="A7" s="1">
        <v>2</v>
      </c>
      <c r="B7" s="38">
        <v>2</v>
      </c>
      <c r="C7" s="39">
        <f t="array" ref="C7:D7">VLOOKUP(A7,'M. List'!$A$5:$E$124,{3,4},0)</f>
        <v>0</v>
      </c>
      <c r="D7" s="39" t="str">
        <v>T1</v>
      </c>
      <c r="E7" s="41">
        <f t="array" ref="E7">INDEX(IS!$M$5:$M$125,MATCH(C7,IS!$C$5:$C$125,0))</f>
        <v>0</v>
      </c>
      <c r="F7" s="41">
        <f t="array" ref="F7">INDEX('PS day 2'!$K$6:$K$125,MATCH(C7,'PS day 2'!$C$6:$C$125,0))</f>
        <v>0</v>
      </c>
      <c r="G7" s="41">
        <f t="array" ref="G7">INDEX('Team day 2'!$N$4:$N$125,MATCH(C7,'Team day 2'!$C$4:$C$125,0))</f>
        <v>0</v>
      </c>
      <c r="H7" s="41"/>
      <c r="I7" s="41"/>
      <c r="J7" s="235">
        <f>SUM(E7:G7)</f>
        <v>0</v>
      </c>
      <c r="K7" s="297">
        <f>_xlfn.RANK.EQ(J7,(J$6:J$124),0)</f>
        <v>1</v>
      </c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21.75" customHeight="1" x14ac:dyDescent="0.35">
      <c r="A8" s="1">
        <v>3</v>
      </c>
      <c r="B8" s="38">
        <v>3</v>
      </c>
      <c r="C8" s="39">
        <f t="array" ref="C8:D8">VLOOKUP(A8,'M. List'!$A$5:$E$124,{3,4},0)</f>
        <v>0</v>
      </c>
      <c r="D8" s="39" t="str">
        <v>T1</v>
      </c>
      <c r="E8" s="41">
        <f t="array" ref="E8">INDEX(IS!$M$5:$M$125,MATCH(C8,IS!$C$5:$C$125,0))</f>
        <v>0</v>
      </c>
      <c r="F8" s="41">
        <f t="array" ref="F8">INDEX('PS day 2'!$K$6:$K$125,MATCH(C8,'PS day 2'!$C$6:$C$125,0))</f>
        <v>0</v>
      </c>
      <c r="G8" s="41">
        <f t="array" ref="G8">INDEX('Team day 2'!$N$4:$N$125,MATCH(C8,'Team day 2'!$C$4:$C$125,0))</f>
        <v>0</v>
      </c>
      <c r="H8" s="41"/>
      <c r="I8" s="41"/>
      <c r="J8" s="235">
        <f>SUM(E8:G8)</f>
        <v>0</v>
      </c>
      <c r="K8" s="297">
        <f>_xlfn.RANK.EQ(J8,(J$6:J$124),0)</f>
        <v>1</v>
      </c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21.75" customHeight="1" x14ac:dyDescent="0.35">
      <c r="A9" s="1">
        <v>4</v>
      </c>
      <c r="B9" s="38">
        <v>4</v>
      </c>
      <c r="C9" s="39">
        <f t="array" ref="C9:D9">VLOOKUP(A9,'M. List'!$A$5:$E$124,{3,4},0)</f>
        <v>0</v>
      </c>
      <c r="D9" s="39" t="str">
        <v>T1</v>
      </c>
      <c r="E9" s="41">
        <f t="array" ref="E9">INDEX(IS!$M$5:$M$125,MATCH(C9,IS!$C$5:$C$125,0))</f>
        <v>0</v>
      </c>
      <c r="F9" s="41">
        <f t="array" ref="F9">INDEX('PS day 2'!$K$6:$K$125,MATCH(C9,'PS day 2'!$C$6:$C$125,0))</f>
        <v>0</v>
      </c>
      <c r="G9" s="41">
        <f t="array" ref="G9">INDEX('Team day 2'!$N$4:$N$125,MATCH(C9,'Team day 2'!$C$4:$C$125,0))</f>
        <v>0</v>
      </c>
      <c r="H9" s="41"/>
      <c r="I9" s="41"/>
      <c r="J9" s="235">
        <f>SUM(E9:G9)</f>
        <v>0</v>
      </c>
      <c r="K9" s="297">
        <f>_xlfn.RANK.EQ(J9,(J$6:J$124),0)</f>
        <v>1</v>
      </c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21.75" customHeight="1" x14ac:dyDescent="0.35">
      <c r="A10" s="1">
        <v>5</v>
      </c>
      <c r="B10" s="38">
        <v>5</v>
      </c>
      <c r="C10" s="39">
        <f t="array" ref="C10:D10">VLOOKUP(A10,'M. List'!$A$5:$E$124,{3,4},0)</f>
        <v>0</v>
      </c>
      <c r="D10" s="39" t="str">
        <v>T1</v>
      </c>
      <c r="E10" s="41">
        <f t="array" ref="E10">INDEX(IS!$M$5:$M$125,MATCH(C10,IS!$C$5:$C$125,0))</f>
        <v>0</v>
      </c>
      <c r="F10" s="41">
        <f t="array" ref="F10">INDEX('PS day 2'!$K$6:$K$125,MATCH(C10,'PS day 2'!$C$6:$C$125,0))</f>
        <v>0</v>
      </c>
      <c r="G10" s="41">
        <f t="array" ref="G10">INDEX('Team day 2'!$N$4:$N$125,MATCH(C10,'Team day 2'!$C$4:$C$125,0))</f>
        <v>0</v>
      </c>
      <c r="H10" s="41"/>
      <c r="I10" s="41"/>
      <c r="J10" s="235">
        <f>SUM(E10:G10)</f>
        <v>0</v>
      </c>
      <c r="K10" s="297">
        <f>_xlfn.RANK.EQ(J10,(J$6:J$124),0)</f>
        <v>1</v>
      </c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21.75" customHeight="1" x14ac:dyDescent="0.35">
      <c r="A11" s="1">
        <v>6</v>
      </c>
      <c r="B11" s="38">
        <v>6</v>
      </c>
      <c r="C11" s="39">
        <f t="array" ref="C11:D11">VLOOKUP(A11,'M. List'!$A$5:$E$124,{3,4},0)</f>
        <v>0</v>
      </c>
      <c r="D11" s="39">
        <v>0</v>
      </c>
      <c r="E11" s="41">
        <f t="array" ref="E11">INDEX(IS!$M$5:$M$125,MATCH(C11,IS!$C$5:$C$125,0))</f>
        <v>0</v>
      </c>
      <c r="F11" s="41">
        <f t="array" ref="F11">INDEX('PS day 2'!$K$6:$K$125,MATCH(C11,'PS day 2'!$C$6:$C$125,0))</f>
        <v>0</v>
      </c>
      <c r="G11" s="41">
        <f t="array" ref="G11">INDEX('Team day 2'!$N$4:$N$125,MATCH(C11,'Team day 2'!$C$4:$C$125,0))</f>
        <v>0</v>
      </c>
      <c r="H11" s="41"/>
      <c r="I11" s="41"/>
      <c r="J11" s="235"/>
      <c r="K11" s="297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21.75" customHeight="1" x14ac:dyDescent="0.35">
      <c r="A12" s="1">
        <v>7</v>
      </c>
      <c r="B12" s="38">
        <v>7</v>
      </c>
      <c r="C12" s="39">
        <f t="array" ref="C12:D12">VLOOKUP(A12,'M. List'!$A$5:$E$124,{3,4},0)</f>
        <v>0</v>
      </c>
      <c r="D12" s="39" t="str">
        <v>T2</v>
      </c>
      <c r="E12" s="41">
        <f t="array" ref="E12">INDEX(IS!$M$5:$M$125,MATCH(C12,IS!$C$5:$C$125,0))</f>
        <v>0</v>
      </c>
      <c r="F12" s="41">
        <f t="array" ref="F12">INDEX('PS day 2'!$K$6:$K$125,MATCH(C12,'PS day 2'!$C$6:$C$125,0))</f>
        <v>0</v>
      </c>
      <c r="G12" s="41">
        <f t="array" ref="G12">INDEX('Team day 2'!$N$4:$N$125,MATCH(C12,'Team day 2'!$C$4:$C$125,0))</f>
        <v>0</v>
      </c>
      <c r="H12" s="41"/>
      <c r="I12" s="41"/>
      <c r="J12" s="235">
        <f>SUM(E12:G12)</f>
        <v>0</v>
      </c>
      <c r="K12" s="297">
        <f>_xlfn.RANK.EQ(J12,(J$6:J$124),0)</f>
        <v>1</v>
      </c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21.75" customHeight="1" x14ac:dyDescent="0.35">
      <c r="A13" s="1">
        <v>8</v>
      </c>
      <c r="B13" s="38">
        <v>8</v>
      </c>
      <c r="C13" s="39">
        <f t="array" ref="C13:D13">VLOOKUP(A13,'M. List'!$A$5:$E$124,{3,4},0)</f>
        <v>0</v>
      </c>
      <c r="D13" s="39" t="str">
        <v>T2</v>
      </c>
      <c r="E13" s="41">
        <f t="array" ref="E13">INDEX(IS!$M$5:$M$125,MATCH(C13,IS!$C$5:$C$125,0))</f>
        <v>0</v>
      </c>
      <c r="F13" s="41">
        <f t="array" ref="F13">INDEX('PS day 2'!$K$6:$K$125,MATCH(C13,'PS day 2'!$C$6:$C$125,0))</f>
        <v>0</v>
      </c>
      <c r="G13" s="41">
        <f t="array" ref="G13">INDEX('Team day 2'!$N$4:$N$125,MATCH(C13,'Team day 2'!$C$4:$C$125,0))</f>
        <v>0</v>
      </c>
      <c r="H13" s="41"/>
      <c r="I13" s="41"/>
      <c r="J13" s="235">
        <f>SUM(E13:G13)</f>
        <v>0</v>
      </c>
      <c r="K13" s="297">
        <f>_xlfn.RANK.EQ(J13,(J$6:J$124),0)</f>
        <v>1</v>
      </c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21.75" customHeight="1" x14ac:dyDescent="0.35">
      <c r="A14" s="1">
        <v>9</v>
      </c>
      <c r="B14" s="38">
        <v>9</v>
      </c>
      <c r="C14" s="39">
        <f t="array" ref="C14:D14">VLOOKUP(A14,'M. List'!$A$5:$E$124,{3,4},0)</f>
        <v>0</v>
      </c>
      <c r="D14" s="39" t="str">
        <v>T2</v>
      </c>
      <c r="E14" s="41">
        <f t="array" ref="E14">INDEX(IS!$M$5:$M$125,MATCH(C14,IS!$C$5:$C$125,0))</f>
        <v>0</v>
      </c>
      <c r="F14" s="41">
        <f t="array" ref="F14">INDEX('PS day 2'!$K$6:$K$125,MATCH(C14,'PS day 2'!$C$6:$C$125,0))</f>
        <v>0</v>
      </c>
      <c r="G14" s="41">
        <f t="array" ref="G14">INDEX('Team day 2'!$N$4:$N$125,MATCH(C14,'Team day 2'!$C$4:$C$125,0))</f>
        <v>0</v>
      </c>
      <c r="H14" s="41"/>
      <c r="I14" s="41"/>
      <c r="J14" s="235">
        <f>SUM(E14:G14)</f>
        <v>0</v>
      </c>
      <c r="K14" s="297">
        <f>_xlfn.RANK.EQ(J14,(J$6:J$124),0)</f>
        <v>1</v>
      </c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21.75" customHeight="1" x14ac:dyDescent="0.35">
      <c r="A15" s="1">
        <v>10</v>
      </c>
      <c r="B15" s="38">
        <v>10</v>
      </c>
      <c r="C15" s="39">
        <f t="array" ref="C15:D15">VLOOKUP(A15,'M. List'!$A$5:$E$124,{3,4},0)</f>
        <v>0</v>
      </c>
      <c r="D15" s="39" t="str">
        <v>T2</v>
      </c>
      <c r="E15" s="41">
        <f t="array" ref="E15">INDEX(IS!$M$5:$M$125,MATCH(C15,IS!$C$5:$C$125,0))</f>
        <v>0</v>
      </c>
      <c r="F15" s="41">
        <f t="array" ref="F15">INDEX('PS day 2'!$K$6:$K$125,MATCH(C15,'PS day 2'!$C$6:$C$125,0))</f>
        <v>0</v>
      </c>
      <c r="G15" s="41">
        <f t="array" ref="G15">INDEX('Team day 2'!$N$4:$N$125,MATCH(C15,'Team day 2'!$C$4:$C$125,0))</f>
        <v>0</v>
      </c>
      <c r="H15" s="41"/>
      <c r="I15" s="41"/>
      <c r="J15" s="235">
        <f>SUM(E15:G15)</f>
        <v>0</v>
      </c>
      <c r="K15" s="297">
        <f>_xlfn.RANK.EQ(J15,(J$6:J$124),0)</f>
        <v>1</v>
      </c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21.75" customHeight="1" x14ac:dyDescent="0.35">
      <c r="A16" s="1">
        <v>11</v>
      </c>
      <c r="B16" s="38">
        <v>11</v>
      </c>
      <c r="C16" s="39">
        <f t="array" ref="C16:D16">VLOOKUP(A16,'M. List'!$A$5:$E$124,{3,4},0)</f>
        <v>0</v>
      </c>
      <c r="D16" s="39" t="str">
        <v>T2</v>
      </c>
      <c r="E16" s="41">
        <f t="array" ref="E16">INDEX(IS!$M$5:$M$125,MATCH(C16,IS!$C$5:$C$125,0))</f>
        <v>0</v>
      </c>
      <c r="F16" s="41">
        <f t="array" ref="F16">INDEX('PS day 2'!$K$6:$K$125,MATCH(C16,'PS day 2'!$C$6:$C$125,0))</f>
        <v>0</v>
      </c>
      <c r="G16" s="41">
        <f t="array" ref="G16">INDEX('Team day 2'!$N$4:$N$125,MATCH(C16,'Team day 2'!$C$4:$C$125,0))</f>
        <v>0</v>
      </c>
      <c r="H16" s="41"/>
      <c r="I16" s="41"/>
      <c r="J16" s="235">
        <f>SUM(E16:G16)</f>
        <v>0</v>
      </c>
      <c r="K16" s="297">
        <f>_xlfn.RANK.EQ(J16,(J$6:J$124),0)</f>
        <v>1</v>
      </c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21.75" customHeight="1" x14ac:dyDescent="0.35">
      <c r="A17" s="1">
        <v>12</v>
      </c>
      <c r="B17" s="38">
        <v>12</v>
      </c>
      <c r="C17" s="39">
        <f t="array" ref="C17:D17">VLOOKUP(A17,'M. List'!$A$5:$E$124,{3,4},0)</f>
        <v>0</v>
      </c>
      <c r="D17" s="39">
        <v>0</v>
      </c>
      <c r="E17" s="41">
        <f t="array" ref="E17">INDEX(IS!$M$5:$M$125,MATCH(C17,IS!$C$5:$C$125,0))</f>
        <v>0</v>
      </c>
      <c r="F17" s="41">
        <f t="array" ref="F17">INDEX('PS day 2'!$K$6:$K$125,MATCH(C17,'PS day 2'!$C$6:$C$125,0))</f>
        <v>0</v>
      </c>
      <c r="G17" s="41">
        <f t="array" ref="G17">INDEX('Team day 2'!$N$4:$N$125,MATCH(C17,'Team day 2'!$C$4:$C$125,0))</f>
        <v>0</v>
      </c>
      <c r="H17" s="41"/>
      <c r="I17" s="41"/>
      <c r="J17" s="235"/>
      <c r="K17" s="297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21.75" customHeight="1" x14ac:dyDescent="0.35">
      <c r="A18" s="1">
        <v>13</v>
      </c>
      <c r="B18" s="38">
        <v>13</v>
      </c>
      <c r="C18" s="39">
        <f t="array" ref="C18:D18">VLOOKUP(A18,'M. List'!$A$5:$E$124,{3,4},0)</f>
        <v>0</v>
      </c>
      <c r="D18" s="39" t="str">
        <v>T3</v>
      </c>
      <c r="E18" s="41">
        <f t="array" ref="E18">INDEX(IS!$M$5:$M$125,MATCH(C18,IS!$C$5:$C$125,0))</f>
        <v>0</v>
      </c>
      <c r="F18" s="41">
        <f t="array" ref="F18">INDEX('PS day 2'!$K$6:$K$125,MATCH(C18,'PS day 2'!$C$6:$C$125,0))</f>
        <v>0</v>
      </c>
      <c r="G18" s="41">
        <f t="array" ref="G18">INDEX('Team day 2'!$N$4:$N$125,MATCH(C18,'Team day 2'!$C$4:$C$125,0))</f>
        <v>0</v>
      </c>
      <c r="H18" s="41"/>
      <c r="I18" s="41"/>
      <c r="J18" s="235">
        <f>SUM(E18:G18)</f>
        <v>0</v>
      </c>
      <c r="K18" s="297">
        <f>_xlfn.RANK.EQ(J18,(J$6:J$124),0)</f>
        <v>1</v>
      </c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21.75" customHeight="1" x14ac:dyDescent="0.35">
      <c r="A19" s="1">
        <v>14</v>
      </c>
      <c r="B19" s="38">
        <v>14</v>
      </c>
      <c r="C19" s="39">
        <f t="array" ref="C19:D19">VLOOKUP(A19,'M. List'!$A$5:$E$124,{3,4},0)</f>
        <v>0</v>
      </c>
      <c r="D19" s="39" t="str">
        <v>T3</v>
      </c>
      <c r="E19" s="41">
        <f t="array" ref="E19">INDEX(IS!$M$5:$M$125,MATCH(C19,IS!$C$5:$C$125,0))</f>
        <v>0</v>
      </c>
      <c r="F19" s="41">
        <f t="array" ref="F19">INDEX('PS day 2'!$K$6:$K$125,MATCH(C19,'PS day 2'!$C$6:$C$125,0))</f>
        <v>0</v>
      </c>
      <c r="G19" s="41">
        <f t="array" ref="G19">INDEX('Team day 2'!$N$4:$N$125,MATCH(C19,'Team day 2'!$C$4:$C$125,0))</f>
        <v>0</v>
      </c>
      <c r="H19" s="41"/>
      <c r="I19" s="41"/>
      <c r="J19" s="235">
        <f>SUM(E19:G19)</f>
        <v>0</v>
      </c>
      <c r="K19" s="297">
        <f>_xlfn.RANK.EQ(J19,(J$6:J$124),0)</f>
        <v>1</v>
      </c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21.75" customHeight="1" x14ac:dyDescent="0.35">
      <c r="A20" s="1">
        <v>15</v>
      </c>
      <c r="B20" s="38">
        <v>15</v>
      </c>
      <c r="C20" s="39">
        <f t="array" ref="C20:D20">VLOOKUP(A20,'M. List'!$A$5:$E$124,{3,4},0)</f>
        <v>0</v>
      </c>
      <c r="D20" s="39" t="str">
        <v>T3</v>
      </c>
      <c r="E20" s="41">
        <f t="array" ref="E20">INDEX(IS!$M$5:$M$125,MATCH(C20,IS!$C$5:$C$125,0))</f>
        <v>0</v>
      </c>
      <c r="F20" s="41">
        <f t="array" ref="F20">INDEX('PS day 2'!$K$6:$K$125,MATCH(C20,'PS day 2'!$C$6:$C$125,0))</f>
        <v>0</v>
      </c>
      <c r="G20" s="41">
        <f t="array" ref="G20">INDEX('Team day 2'!$N$4:$N$125,MATCH(C20,'Team day 2'!$C$4:$C$125,0))</f>
        <v>0</v>
      </c>
      <c r="H20" s="41"/>
      <c r="I20" s="41"/>
      <c r="J20" s="235">
        <f>SUM(E20:G20)</f>
        <v>0</v>
      </c>
      <c r="K20" s="297">
        <f>_xlfn.RANK.EQ(J20,(J$6:J$124),0)</f>
        <v>1</v>
      </c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21.75" customHeight="1" x14ac:dyDescent="0.35">
      <c r="A21" s="1">
        <v>16</v>
      </c>
      <c r="B21" s="38">
        <v>16</v>
      </c>
      <c r="C21" s="39">
        <f t="array" ref="C21:D21">VLOOKUP(A21,'M. List'!$A$5:$E$124,{3,4},0)</f>
        <v>0</v>
      </c>
      <c r="D21" s="39" t="str">
        <v>T3</v>
      </c>
      <c r="E21" s="41">
        <f t="array" ref="E21">INDEX(IS!$M$5:$M$125,MATCH(C21,IS!$C$5:$C$125,0))</f>
        <v>0</v>
      </c>
      <c r="F21" s="41">
        <f t="array" ref="F21">INDEX('PS day 2'!$K$6:$K$125,MATCH(C21,'PS day 2'!$C$6:$C$125,0))</f>
        <v>0</v>
      </c>
      <c r="G21" s="41">
        <f t="array" ref="G21">INDEX('Team day 2'!$N$4:$N$125,MATCH(C21,'Team day 2'!$C$4:$C$125,0))</f>
        <v>0</v>
      </c>
      <c r="H21" s="41"/>
      <c r="I21" s="41"/>
      <c r="J21" s="235">
        <f>SUM(E21:G21)</f>
        <v>0</v>
      </c>
      <c r="K21" s="297">
        <f>_xlfn.RANK.EQ(J21,(J$6:J$124),0)</f>
        <v>1</v>
      </c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21.75" customHeight="1" x14ac:dyDescent="0.35">
      <c r="A22" s="1">
        <v>17</v>
      </c>
      <c r="B22" s="38">
        <v>17</v>
      </c>
      <c r="C22" s="39">
        <f t="array" ref="C22:D22">VLOOKUP(A22,'M. List'!$A$5:$E$124,{3,4},0)</f>
        <v>0</v>
      </c>
      <c r="D22" s="39" t="str">
        <v>T3</v>
      </c>
      <c r="E22" s="41">
        <f t="array" ref="E22">INDEX(IS!$M$5:$M$125,MATCH(C22,IS!$C$5:$C$125,0))</f>
        <v>0</v>
      </c>
      <c r="F22" s="41">
        <f t="array" ref="F22">INDEX('PS day 2'!$K$6:$K$125,MATCH(C22,'PS day 2'!$C$6:$C$125,0))</f>
        <v>0</v>
      </c>
      <c r="G22" s="41">
        <f t="array" ref="G22">INDEX('Team day 2'!$N$4:$N$125,MATCH(C22,'Team day 2'!$C$4:$C$125,0))</f>
        <v>0</v>
      </c>
      <c r="H22" s="41"/>
      <c r="I22" s="41"/>
      <c r="J22" s="235">
        <f>SUM(E22:G22)</f>
        <v>0</v>
      </c>
      <c r="K22" s="297">
        <f>_xlfn.RANK.EQ(J22,(J$6:J$124),0)</f>
        <v>1</v>
      </c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1.75" customHeight="1" x14ac:dyDescent="0.35">
      <c r="A23" s="1">
        <v>18</v>
      </c>
      <c r="B23" s="38">
        <v>18</v>
      </c>
      <c r="C23" s="39">
        <f t="array" ref="C23:D23">VLOOKUP(A23,'M. List'!$A$5:$E$124,{3,4},0)</f>
        <v>0</v>
      </c>
      <c r="D23" s="39">
        <v>0</v>
      </c>
      <c r="E23" s="41">
        <f t="array" ref="E23">INDEX(IS!$M$5:$M$125,MATCH(C23,IS!$C$5:$C$125,0))</f>
        <v>0</v>
      </c>
      <c r="F23" s="41">
        <f t="array" ref="F23">INDEX('PS day 2'!$K$6:$K$125,MATCH(C23,'PS day 2'!$C$6:$C$125,0))</f>
        <v>0</v>
      </c>
      <c r="G23" s="41">
        <f t="array" ref="G23">INDEX('Team day 2'!$N$4:$N$125,MATCH(C23,'Team day 2'!$C$4:$C$125,0))</f>
        <v>0</v>
      </c>
      <c r="H23" s="41"/>
      <c r="I23" s="41"/>
      <c r="J23" s="235"/>
      <c r="K23" s="297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21.75" customHeight="1" x14ac:dyDescent="0.35">
      <c r="A24" s="1">
        <v>19</v>
      </c>
      <c r="B24" s="38">
        <v>19</v>
      </c>
      <c r="C24" s="39">
        <f t="array" ref="C24:D24">VLOOKUP(A24,'M. List'!$A$5:$E$124,{3,4},0)</f>
        <v>0</v>
      </c>
      <c r="D24" s="39" t="str">
        <v>T4</v>
      </c>
      <c r="E24" s="41">
        <f t="array" ref="E24">INDEX(IS!$M$5:$M$125,MATCH(C24,IS!$C$5:$C$125,0))</f>
        <v>0</v>
      </c>
      <c r="F24" s="41">
        <f t="array" ref="F24">INDEX('PS day 2'!$K$6:$K$125,MATCH(C24,'PS day 2'!$C$6:$C$125,0))</f>
        <v>0</v>
      </c>
      <c r="G24" s="41">
        <f t="array" ref="G24">INDEX('Team day 2'!$N$4:$N$125,MATCH(C24,'Team day 2'!$C$4:$C$125,0))</f>
        <v>0</v>
      </c>
      <c r="H24" s="41"/>
      <c r="I24" s="41"/>
      <c r="J24" s="235">
        <f>SUM(E24:G24)</f>
        <v>0</v>
      </c>
      <c r="K24" s="297">
        <f>_xlfn.RANK.EQ(J24,(J$6:J$124),0)</f>
        <v>1</v>
      </c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21.75" customHeight="1" x14ac:dyDescent="0.35">
      <c r="A25" s="1">
        <v>20</v>
      </c>
      <c r="B25" s="38">
        <v>20</v>
      </c>
      <c r="C25" s="39">
        <f t="array" ref="C25:D25">VLOOKUP(A25,'M. List'!$A$5:$E$124,{3,4},0)</f>
        <v>0</v>
      </c>
      <c r="D25" s="39" t="str">
        <v>T4</v>
      </c>
      <c r="E25" s="41">
        <f t="array" ref="E25">INDEX(IS!$M$5:$M$125,MATCH(C25,IS!$C$5:$C$125,0))</f>
        <v>0</v>
      </c>
      <c r="F25" s="41">
        <f t="array" ref="F25">INDEX('PS day 2'!$K$6:$K$125,MATCH(C25,'PS day 2'!$C$6:$C$125,0))</f>
        <v>0</v>
      </c>
      <c r="G25" s="41">
        <f t="array" ref="G25">INDEX('Team day 2'!$N$4:$N$125,MATCH(C25,'Team day 2'!$C$4:$C$125,0))</f>
        <v>0</v>
      </c>
      <c r="H25" s="41"/>
      <c r="I25" s="41"/>
      <c r="J25" s="235">
        <f>SUM(E25:G25)</f>
        <v>0</v>
      </c>
      <c r="K25" s="297">
        <v>1</v>
      </c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1.75" customHeight="1" x14ac:dyDescent="0.35">
      <c r="A26" s="1">
        <v>21</v>
      </c>
      <c r="B26" s="38">
        <v>21</v>
      </c>
      <c r="C26" s="39">
        <f t="array" ref="C26:D26">VLOOKUP(A26,'M. List'!$A$5:$E$124,{3,4},0)</f>
        <v>0</v>
      </c>
      <c r="D26" s="39" t="str">
        <v>T4</v>
      </c>
      <c r="E26" s="41">
        <f t="array" ref="E26">INDEX(IS!$M$5:$M$125,MATCH(C26,IS!$C$5:$C$125,0))</f>
        <v>0</v>
      </c>
      <c r="F26" s="41">
        <f t="array" ref="F26">INDEX('PS day 2'!$K$6:$K$125,MATCH(C26,'PS day 2'!$C$6:$C$125,0))</f>
        <v>0</v>
      </c>
      <c r="G26" s="41">
        <f t="array" ref="G26">INDEX('Team day 2'!$N$4:$N$125,MATCH(C26,'Team day 2'!$C$4:$C$125,0))</f>
        <v>0</v>
      </c>
      <c r="H26" s="41"/>
      <c r="I26" s="41"/>
      <c r="J26" s="235">
        <f>SUM(E26:G26)</f>
        <v>0</v>
      </c>
      <c r="K26" s="297">
        <f>_xlfn.RANK.EQ(J26,(J$6:J$124),0)</f>
        <v>1</v>
      </c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21.75" customHeight="1" x14ac:dyDescent="0.35">
      <c r="A27" s="1">
        <v>22</v>
      </c>
      <c r="B27" s="38">
        <v>22</v>
      </c>
      <c r="C27" s="39">
        <f t="array" ref="C27:D27">VLOOKUP(A27,'M. List'!$A$5:$E$124,{3,4},0)</f>
        <v>0</v>
      </c>
      <c r="D27" s="39" t="str">
        <v>T4</v>
      </c>
      <c r="E27" s="41">
        <f t="array" ref="E27">INDEX(IS!$M$5:$M$125,MATCH(C27,IS!$C$5:$C$125,0))</f>
        <v>0</v>
      </c>
      <c r="F27" s="41">
        <f t="array" ref="F27">INDEX('PS day 2'!$K$6:$K$125,MATCH(C27,'PS day 2'!$C$6:$C$125,0))</f>
        <v>0</v>
      </c>
      <c r="G27" s="41">
        <f t="array" ref="G27">INDEX('Team day 2'!$N$4:$N$125,MATCH(C27,'Team day 2'!$C$4:$C$125,0))</f>
        <v>0</v>
      </c>
      <c r="H27" s="41"/>
      <c r="I27" s="41"/>
      <c r="J27" s="235">
        <f>SUM(E27:G27)</f>
        <v>0</v>
      </c>
      <c r="K27" s="297">
        <f>_xlfn.RANK.EQ(J27,(J$6:J$124),0)</f>
        <v>1</v>
      </c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21.75" customHeight="1" x14ac:dyDescent="0.35">
      <c r="A28" s="1">
        <v>23</v>
      </c>
      <c r="B28" s="38">
        <v>23</v>
      </c>
      <c r="C28" s="39">
        <f t="array" ref="C28:D28">VLOOKUP(A28,'M. List'!$A$5:$E$124,{3,4},0)</f>
        <v>0</v>
      </c>
      <c r="D28" s="39" t="str">
        <v>T4</v>
      </c>
      <c r="E28" s="41">
        <f t="array" ref="E28">INDEX(IS!$M$5:$M$125,MATCH(C28,IS!$C$5:$C$125,0))</f>
        <v>0</v>
      </c>
      <c r="F28" s="41">
        <f t="array" ref="F28">INDEX('PS day 2'!$K$6:$K$125,MATCH(C28,'PS day 2'!$C$6:$C$125,0))</f>
        <v>0</v>
      </c>
      <c r="G28" s="41">
        <f t="array" ref="G28">INDEX('Team day 2'!$N$4:$N$125,MATCH(C28,'Team day 2'!$C$4:$C$125,0))</f>
        <v>0</v>
      </c>
      <c r="H28" s="41"/>
      <c r="I28" s="41"/>
      <c r="J28" s="235">
        <f>SUM(E28:G28)</f>
        <v>0</v>
      </c>
      <c r="K28" s="297">
        <f>_xlfn.RANK.EQ(J28,(J$6:J$124),0)</f>
        <v>1</v>
      </c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1.75" customHeight="1" x14ac:dyDescent="0.35">
      <c r="A29" s="1">
        <v>24</v>
      </c>
      <c r="B29" s="38">
        <v>24</v>
      </c>
      <c r="C29" s="39">
        <f t="array" ref="C29:D29">VLOOKUP(A29,'M. List'!$A$5:$E$124,{3,4},0)</f>
        <v>0</v>
      </c>
      <c r="D29" s="39">
        <v>0</v>
      </c>
      <c r="E29" s="41">
        <f t="array" ref="E29">INDEX(IS!$M$5:$M$125,MATCH(C29,IS!$C$5:$C$125,0))</f>
        <v>0</v>
      </c>
      <c r="F29" s="41">
        <f t="array" ref="F29">INDEX('PS day 2'!$K$6:$K$125,MATCH(C29,'PS day 2'!$C$6:$C$125,0))</f>
        <v>0</v>
      </c>
      <c r="G29" s="41">
        <f t="array" ref="G29">INDEX('Team day 2'!$N$4:$N$125,MATCH(C29,'Team day 2'!$C$4:$C$125,0))</f>
        <v>0</v>
      </c>
      <c r="H29" s="41"/>
      <c r="I29" s="41"/>
      <c r="J29" s="235"/>
      <c r="K29" s="297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21.75" customHeight="1" x14ac:dyDescent="0.35">
      <c r="A30" s="1">
        <v>25</v>
      </c>
      <c r="B30" s="38">
        <v>25</v>
      </c>
      <c r="C30" s="39">
        <f t="array" ref="C30:D30">VLOOKUP(A30,'M. List'!$A$5:$E$124,{3,4},0)</f>
        <v>0</v>
      </c>
      <c r="D30" s="39" t="str">
        <v>T5</v>
      </c>
      <c r="E30" s="41">
        <f t="array" ref="E30">INDEX(IS!$M$5:$M$125,MATCH(C30,IS!$C$5:$C$125,0))</f>
        <v>0</v>
      </c>
      <c r="F30" s="41">
        <f t="array" ref="F30">INDEX('PS day 2'!$K$6:$K$125,MATCH(C30,'PS day 2'!$C$6:$C$125,0))</f>
        <v>0</v>
      </c>
      <c r="G30" s="41">
        <f t="array" ref="G30">INDEX('Team day 2'!$N$4:$N$125,MATCH(C30,'Team day 2'!$C$4:$C$125,0))</f>
        <v>0</v>
      </c>
      <c r="H30" s="41"/>
      <c r="I30" s="41"/>
      <c r="J30" s="235">
        <f>SUM(E30:G30)</f>
        <v>0</v>
      </c>
      <c r="K30" s="297">
        <f>_xlfn.RANK.EQ(J30,(J$6:J$124),0)</f>
        <v>1</v>
      </c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21.75" customHeight="1" x14ac:dyDescent="0.35">
      <c r="A31" s="1">
        <v>26</v>
      </c>
      <c r="B31" s="38">
        <v>26</v>
      </c>
      <c r="C31" s="39">
        <f t="array" ref="C31:D31">VLOOKUP(A31,'M. List'!$A$5:$E$124,{3,4},0)</f>
        <v>0</v>
      </c>
      <c r="D31" s="39" t="str">
        <v>T5</v>
      </c>
      <c r="E31" s="41">
        <f t="array" ref="E31">INDEX(IS!$M$5:$M$125,MATCH(C31,IS!$C$5:$C$125,0))</f>
        <v>0</v>
      </c>
      <c r="F31" s="41">
        <f t="array" ref="F31">INDEX('PS day 2'!$K$6:$K$125,MATCH(C31,'PS day 2'!$C$6:$C$125,0))</f>
        <v>0</v>
      </c>
      <c r="G31" s="41">
        <f t="array" ref="G31">INDEX('Team day 2'!$N$4:$N$125,MATCH(C31,'Team day 2'!$C$4:$C$125,0))</f>
        <v>0</v>
      </c>
      <c r="H31" s="41"/>
      <c r="I31" s="41"/>
      <c r="J31" s="235">
        <f>SUM(E31:G31)</f>
        <v>0</v>
      </c>
      <c r="K31" s="297">
        <f>_xlfn.RANK.EQ(J31,(J$6:J$124),0)</f>
        <v>1</v>
      </c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21.75" customHeight="1" x14ac:dyDescent="0.35">
      <c r="A32" s="1">
        <v>27</v>
      </c>
      <c r="B32" s="38">
        <v>27</v>
      </c>
      <c r="C32" s="39">
        <f t="array" ref="C32:D32">VLOOKUP(A32,'M. List'!$A$5:$E$124,{3,4},0)</f>
        <v>0</v>
      </c>
      <c r="D32" s="39" t="str">
        <v>T5</v>
      </c>
      <c r="E32" s="41">
        <f t="array" ref="E32">INDEX(IS!$M$5:$M$125,MATCH(C32,IS!$C$5:$C$125,0))</f>
        <v>0</v>
      </c>
      <c r="F32" s="41">
        <f t="array" ref="F32">INDEX('PS day 2'!$K$6:$K$125,MATCH(C32,'PS day 2'!$C$6:$C$125,0))</f>
        <v>0</v>
      </c>
      <c r="G32" s="41">
        <f t="array" ref="G32">INDEX('Team day 2'!$N$4:$N$125,MATCH(C32,'Team day 2'!$C$4:$C$125,0))</f>
        <v>0</v>
      </c>
      <c r="H32" s="41"/>
      <c r="I32" s="41"/>
      <c r="J32" s="235">
        <f>SUM(E32:G32)</f>
        <v>0</v>
      </c>
      <c r="K32" s="297">
        <f>_xlfn.RANK.EQ(J32,(J$6:J$124),0)</f>
        <v>1</v>
      </c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21.75" customHeight="1" x14ac:dyDescent="0.35">
      <c r="A33" s="1">
        <v>28</v>
      </c>
      <c r="B33" s="38">
        <v>28</v>
      </c>
      <c r="C33" s="39">
        <f t="array" ref="C33:D33">VLOOKUP(A33,'M. List'!$A$5:$E$124,{3,4},0)</f>
        <v>0</v>
      </c>
      <c r="D33" s="39" t="str">
        <v>T5</v>
      </c>
      <c r="E33" s="41">
        <f t="array" ref="E33">INDEX(IS!$M$5:$M$125,MATCH(C33,IS!$C$5:$C$125,0))</f>
        <v>0</v>
      </c>
      <c r="F33" s="41">
        <f t="array" ref="F33">INDEX('PS day 2'!$K$6:$K$125,MATCH(C33,'PS day 2'!$C$6:$C$125,0))</f>
        <v>0</v>
      </c>
      <c r="G33" s="41">
        <f t="array" ref="G33">INDEX('Team day 2'!$N$4:$N$125,MATCH(C33,'Team day 2'!$C$4:$C$125,0))</f>
        <v>0</v>
      </c>
      <c r="H33" s="41"/>
      <c r="I33" s="41"/>
      <c r="J33" s="235">
        <f>SUM(E33:G33)</f>
        <v>0</v>
      </c>
      <c r="K33" s="297">
        <f>_xlfn.RANK.EQ(J33,(J$6:J$124),0)</f>
        <v>1</v>
      </c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21.75" customHeight="1" x14ac:dyDescent="0.35">
      <c r="A34" s="1">
        <v>29</v>
      </c>
      <c r="B34" s="38">
        <v>29</v>
      </c>
      <c r="C34" s="39">
        <f t="array" ref="C34:D34">VLOOKUP(A34,'M. List'!$A$5:$E$124,{3,4},0)</f>
        <v>0</v>
      </c>
      <c r="D34" s="39" t="str">
        <v>T5</v>
      </c>
      <c r="E34" s="41">
        <f t="array" ref="E34">INDEX(IS!$M$5:$M$125,MATCH(C34,IS!$C$5:$C$125,0))</f>
        <v>0</v>
      </c>
      <c r="F34" s="41">
        <f t="array" ref="F34">INDEX('PS day 2'!$K$6:$K$125,MATCH(C34,'PS day 2'!$C$6:$C$125,0))</f>
        <v>0</v>
      </c>
      <c r="G34" s="41">
        <f t="array" ref="G34">INDEX('Team day 2'!$N$4:$N$125,MATCH(C34,'Team day 2'!$C$4:$C$125,0))</f>
        <v>0</v>
      </c>
      <c r="H34" s="41"/>
      <c r="I34" s="41"/>
      <c r="J34" s="235">
        <f>SUM(E34:G34)</f>
        <v>0</v>
      </c>
      <c r="K34" s="297">
        <f>_xlfn.RANK.EQ(J34,(J$6:J$124),0)</f>
        <v>1</v>
      </c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21.75" customHeight="1" x14ac:dyDescent="0.35">
      <c r="A35" s="1">
        <v>30</v>
      </c>
      <c r="B35" s="38">
        <v>30</v>
      </c>
      <c r="C35" s="39">
        <f t="array" ref="C35:D35">VLOOKUP(A35,'M. List'!$A$5:$E$124,{3,4},0)</f>
        <v>0</v>
      </c>
      <c r="D35" s="39">
        <v>0</v>
      </c>
      <c r="E35" s="41">
        <f t="array" ref="E35">INDEX(IS!$M$5:$M$125,MATCH(C35,IS!$C$5:$C$125,0))</f>
        <v>0</v>
      </c>
      <c r="F35" s="41">
        <f t="array" ref="F35">INDEX('PS day 2'!$K$6:$K$125,MATCH(C35,'PS day 2'!$C$6:$C$125,0))</f>
        <v>0</v>
      </c>
      <c r="G35" s="41">
        <f t="array" ref="G35">INDEX('Team day 2'!$N$4:$N$125,MATCH(C35,'Team day 2'!$C$4:$C$125,0))</f>
        <v>0</v>
      </c>
      <c r="H35" s="41"/>
      <c r="I35" s="41"/>
      <c r="J35" s="235"/>
      <c r="K35" s="297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21.75" customHeight="1" x14ac:dyDescent="0.35">
      <c r="A36" s="1">
        <v>31</v>
      </c>
      <c r="B36" s="38">
        <v>31</v>
      </c>
      <c r="C36" s="39">
        <f t="array" ref="C36:D36">VLOOKUP(A36,'M. List'!$A$5:$E$124,{3,4},0)</f>
        <v>0</v>
      </c>
      <c r="D36" s="39" t="str">
        <v>T6</v>
      </c>
      <c r="E36" s="41">
        <f t="array" ref="E36">INDEX(IS!$M$5:$M$125,MATCH(C36,IS!$C$5:$C$125,0))</f>
        <v>0</v>
      </c>
      <c r="F36" s="41">
        <f t="array" ref="F36">INDEX('PS day 2'!$K$6:$K$125,MATCH(C36,'PS day 2'!$C$6:$C$125,0))</f>
        <v>0</v>
      </c>
      <c r="G36" s="41">
        <f t="array" ref="G36">INDEX('Team day 2'!$N$4:$N$125,MATCH(C36,'Team day 2'!$C$4:$C$125,0))</f>
        <v>0</v>
      </c>
      <c r="H36" s="41"/>
      <c r="I36" s="41"/>
      <c r="J36" s="235">
        <f>SUM(E36:G36)</f>
        <v>0</v>
      </c>
      <c r="K36" s="297">
        <f>_xlfn.RANK.EQ(J36,(J$6:J$124),0)</f>
        <v>1</v>
      </c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21.75" customHeight="1" x14ac:dyDescent="0.35">
      <c r="A37" s="1">
        <v>32</v>
      </c>
      <c r="B37" s="38">
        <v>32</v>
      </c>
      <c r="C37" s="39">
        <f t="array" ref="C37:D37">VLOOKUP(A37,'M. List'!$A$5:$E$124,{3,4},0)</f>
        <v>0</v>
      </c>
      <c r="D37" s="39" t="str">
        <v>T6</v>
      </c>
      <c r="E37" s="41">
        <f t="array" ref="E37">INDEX(IS!$M$5:$M$125,MATCH(C37,IS!$C$5:$C$125,0))</f>
        <v>0</v>
      </c>
      <c r="F37" s="41">
        <f t="array" ref="F37">INDEX('PS day 2'!$K$6:$K$125,MATCH(C37,'PS day 2'!$C$6:$C$125,0))</f>
        <v>0</v>
      </c>
      <c r="G37" s="41">
        <f t="array" ref="G37">INDEX('Team day 2'!$N$4:$N$125,MATCH(C37,'Team day 2'!$C$4:$C$125,0))</f>
        <v>0</v>
      </c>
      <c r="H37" s="41"/>
      <c r="I37" s="41"/>
      <c r="J37" s="235">
        <f>SUM(E37:G37)</f>
        <v>0</v>
      </c>
      <c r="K37" s="297">
        <f>_xlfn.RANK.EQ(J37,(J$6:J$124),0)</f>
        <v>1</v>
      </c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21.75" customHeight="1" x14ac:dyDescent="0.35">
      <c r="A38" s="1">
        <v>33</v>
      </c>
      <c r="B38" s="38">
        <v>33</v>
      </c>
      <c r="C38" s="39">
        <f t="array" ref="C38:D38">VLOOKUP(A38,'M. List'!$A$5:$E$124,{3,4},0)</f>
        <v>0</v>
      </c>
      <c r="D38" s="39" t="str">
        <v>T6</v>
      </c>
      <c r="E38" s="41">
        <f t="array" ref="E38">INDEX(IS!$M$5:$M$125,MATCH(C38,IS!$C$5:$C$125,0))</f>
        <v>0</v>
      </c>
      <c r="F38" s="41">
        <f t="array" ref="F38">INDEX('PS day 2'!$K$6:$K$125,MATCH(C38,'PS day 2'!$C$6:$C$125,0))</f>
        <v>0</v>
      </c>
      <c r="G38" s="41">
        <f t="array" ref="G38">INDEX('Team day 2'!$N$4:$N$125,MATCH(C38,'Team day 2'!$C$4:$C$125,0))</f>
        <v>0</v>
      </c>
      <c r="H38" s="41"/>
      <c r="I38" s="41"/>
      <c r="J38" s="235">
        <f>SUM(E38:G38)</f>
        <v>0</v>
      </c>
      <c r="K38" s="297">
        <f>_xlfn.RANK.EQ(J38,(J$6:J$124),0)</f>
        <v>1</v>
      </c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21.75" customHeight="1" x14ac:dyDescent="0.35">
      <c r="A39" s="1">
        <v>34</v>
      </c>
      <c r="B39" s="38">
        <v>34</v>
      </c>
      <c r="C39" s="39">
        <f t="array" ref="C39:D39">VLOOKUP(A39,'M. List'!$A$5:$E$124,{3,4},0)</f>
        <v>0</v>
      </c>
      <c r="D39" s="39" t="str">
        <v>T6</v>
      </c>
      <c r="E39" s="41">
        <f t="array" ref="E39">INDEX(IS!$M$5:$M$125,MATCH(C39,IS!$C$5:$C$125,0))</f>
        <v>0</v>
      </c>
      <c r="F39" s="41">
        <f t="array" ref="F39">INDEX('PS day 2'!$K$6:$K$125,MATCH(C39,'PS day 2'!$C$6:$C$125,0))</f>
        <v>0</v>
      </c>
      <c r="G39" s="41">
        <f t="array" ref="G39">INDEX('Team day 2'!$N$4:$N$125,MATCH(C39,'Team day 2'!$C$4:$C$125,0))</f>
        <v>0</v>
      </c>
      <c r="H39" s="41"/>
      <c r="I39" s="41"/>
      <c r="J39" s="235">
        <f>SUM(E39:G39)</f>
        <v>0</v>
      </c>
      <c r="K39" s="297">
        <f>_xlfn.RANK.EQ(J39,(J$6:J$124),0)</f>
        <v>1</v>
      </c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21.75" customHeight="1" x14ac:dyDescent="0.35">
      <c r="A40" s="1">
        <v>35</v>
      </c>
      <c r="B40" s="38">
        <v>35</v>
      </c>
      <c r="C40" s="39">
        <f t="array" ref="C40:D40">VLOOKUP(A40,'M. List'!$A$5:$E$124,{3,4},0)</f>
        <v>0</v>
      </c>
      <c r="D40" s="39" t="str">
        <v>T6</v>
      </c>
      <c r="E40" s="41">
        <f t="array" ref="E40">INDEX(IS!$M$5:$M$125,MATCH(C40,IS!$C$5:$C$125,0))</f>
        <v>0</v>
      </c>
      <c r="F40" s="41">
        <f t="array" ref="F40">INDEX('PS day 2'!$K$6:$K$125,MATCH(C40,'PS day 2'!$C$6:$C$125,0))</f>
        <v>0</v>
      </c>
      <c r="G40" s="41">
        <f t="array" ref="G40">INDEX('Team day 2'!$N$4:$N$125,MATCH(C40,'Team day 2'!$C$4:$C$125,0))</f>
        <v>0</v>
      </c>
      <c r="H40" s="41"/>
      <c r="I40" s="41"/>
      <c r="J40" s="235">
        <f>SUM(E40:G40)</f>
        <v>0</v>
      </c>
      <c r="K40" s="297">
        <f>_xlfn.RANK.EQ(J40,(J$6:J$124),0)</f>
        <v>1</v>
      </c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21.75" customHeight="1" x14ac:dyDescent="0.35">
      <c r="A41" s="1">
        <v>36</v>
      </c>
      <c r="B41" s="38">
        <v>36</v>
      </c>
      <c r="C41" s="39">
        <f t="array" ref="C41:D41">VLOOKUP(A41,'M. List'!$A$5:$E$124,{3,4},0)</f>
        <v>0</v>
      </c>
      <c r="D41" s="39">
        <v>0</v>
      </c>
      <c r="E41" s="41">
        <f t="array" ref="E41">INDEX(IS!$M$5:$M$125,MATCH(C41,IS!$C$5:$C$125,0))</f>
        <v>0</v>
      </c>
      <c r="F41" s="41">
        <f t="array" ref="F41">INDEX('PS day 2'!$K$6:$K$125,MATCH(C41,'PS day 2'!$C$6:$C$125,0))</f>
        <v>0</v>
      </c>
      <c r="G41" s="41">
        <f t="array" ref="G41">INDEX('Team day 2'!$N$4:$N$125,MATCH(C41,'Team day 2'!$C$4:$C$125,0))</f>
        <v>0</v>
      </c>
      <c r="H41" s="41"/>
      <c r="I41" s="41"/>
      <c r="J41" s="235"/>
      <c r="K41" s="297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21.75" customHeight="1" x14ac:dyDescent="0.35">
      <c r="A42" s="1">
        <v>37</v>
      </c>
      <c r="B42" s="38">
        <v>37</v>
      </c>
      <c r="C42" s="39">
        <f t="array" ref="C42:D42">VLOOKUP(A42,'M. List'!$A$5:$E$124,{3,4},0)</f>
        <v>0</v>
      </c>
      <c r="D42" s="39" t="str">
        <v>T7</v>
      </c>
      <c r="E42" s="41">
        <f t="array" ref="E42">INDEX(IS!$M$5:$M$125,MATCH(C42,IS!$C$5:$C$125,0))</f>
        <v>0</v>
      </c>
      <c r="F42" s="41">
        <f t="array" ref="F42">INDEX('PS day 2'!$K$6:$K$125,MATCH(C42,'PS day 2'!$C$6:$C$125,0))</f>
        <v>0</v>
      </c>
      <c r="G42" s="41">
        <f t="array" ref="G42">INDEX('Team day 2'!$N$4:$N$125,MATCH(C42,'Team day 2'!$C$4:$C$125,0))</f>
        <v>0</v>
      </c>
      <c r="H42" s="41"/>
      <c r="I42" s="41"/>
      <c r="J42" s="235">
        <f>SUM(E42:G42)</f>
        <v>0</v>
      </c>
      <c r="K42" s="297">
        <f>_xlfn.RANK.EQ(J42,(J$6:J$124),0)</f>
        <v>1</v>
      </c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21.75" customHeight="1" x14ac:dyDescent="0.35">
      <c r="A43" s="1">
        <v>38</v>
      </c>
      <c r="B43" s="38">
        <v>38</v>
      </c>
      <c r="C43" s="39">
        <f t="array" ref="C43:D43">VLOOKUP(A43,'M. List'!$A$5:$E$124,{3,4},0)</f>
        <v>0</v>
      </c>
      <c r="D43" s="39" t="str">
        <v>T7</v>
      </c>
      <c r="E43" s="41">
        <f t="array" ref="E43">INDEX(IS!$M$5:$M$125,MATCH(C43,IS!$C$5:$C$125,0))</f>
        <v>0</v>
      </c>
      <c r="F43" s="41">
        <f t="array" ref="F43">INDEX('PS day 2'!$K$6:$K$125,MATCH(C43,'PS day 2'!$C$6:$C$125,0))</f>
        <v>0</v>
      </c>
      <c r="G43" s="41">
        <f t="array" ref="G43">INDEX('Team day 2'!$N$4:$N$125,MATCH(C43,'Team day 2'!$C$4:$C$125,0))</f>
        <v>0</v>
      </c>
      <c r="H43" s="41"/>
      <c r="I43" s="41"/>
      <c r="J43" s="235">
        <f>SUM(E43:G43)</f>
        <v>0</v>
      </c>
      <c r="K43" s="297">
        <f>_xlfn.RANK.EQ(J43,(J$6:J$124),0)</f>
        <v>1</v>
      </c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21.75" customHeight="1" x14ac:dyDescent="0.35">
      <c r="A44" s="1">
        <v>39</v>
      </c>
      <c r="B44" s="38">
        <v>39</v>
      </c>
      <c r="C44" s="39">
        <f t="array" ref="C44:D44">VLOOKUP(A44,'M. List'!$A$5:$E$124,{3,4},0)</f>
        <v>0</v>
      </c>
      <c r="D44" s="39" t="str">
        <v>T7</v>
      </c>
      <c r="E44" s="41">
        <f t="array" ref="E44">INDEX(IS!$M$5:$M$125,MATCH(C44,IS!$C$5:$C$125,0))</f>
        <v>0</v>
      </c>
      <c r="F44" s="41">
        <f t="array" ref="F44">INDEX('PS day 2'!$K$6:$K$125,MATCH(C44,'PS day 2'!$C$6:$C$125,0))</f>
        <v>0</v>
      </c>
      <c r="G44" s="41">
        <f t="array" ref="G44">INDEX('Team day 2'!$N$4:$N$125,MATCH(C44,'Team day 2'!$C$4:$C$125,0))</f>
        <v>0</v>
      </c>
      <c r="H44" s="41"/>
      <c r="I44" s="41"/>
      <c r="J44" s="235">
        <f>SUM(E44:G44)</f>
        <v>0</v>
      </c>
      <c r="K44" s="297">
        <f>_xlfn.RANK.EQ(J44,(J$6:J$124),0)</f>
        <v>1</v>
      </c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21.75" customHeight="1" x14ac:dyDescent="0.35">
      <c r="A45" s="1">
        <v>40</v>
      </c>
      <c r="B45" s="38">
        <v>40</v>
      </c>
      <c r="C45" s="39">
        <f t="array" ref="C45:D45">VLOOKUP(A45,'M. List'!$A$5:$E$124,{3,4},0)</f>
        <v>0</v>
      </c>
      <c r="D45" s="39" t="str">
        <v>T7</v>
      </c>
      <c r="E45" s="41">
        <f t="array" ref="E45">INDEX(IS!$M$5:$M$125,MATCH(C45,IS!$C$5:$C$125,0))</f>
        <v>0</v>
      </c>
      <c r="F45" s="41">
        <f t="array" ref="F45">INDEX('PS day 2'!$K$6:$K$125,MATCH(C45,'PS day 2'!$C$6:$C$125,0))</f>
        <v>0</v>
      </c>
      <c r="G45" s="41">
        <f t="array" ref="G45">INDEX('Team day 2'!$N$4:$N$125,MATCH(C45,'Team day 2'!$C$4:$C$125,0))</f>
        <v>0</v>
      </c>
      <c r="H45" s="41"/>
      <c r="I45" s="41"/>
      <c r="J45" s="235">
        <f>SUM(E45:G45)</f>
        <v>0</v>
      </c>
      <c r="K45" s="297">
        <f>_xlfn.RANK.EQ(J45,(J$6:J$124),0)</f>
        <v>1</v>
      </c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21.75" customHeight="1" x14ac:dyDescent="0.35">
      <c r="A46" s="1">
        <v>41</v>
      </c>
      <c r="B46" s="38">
        <v>41</v>
      </c>
      <c r="C46" s="39">
        <f t="array" ref="C46:D46">VLOOKUP(A46,'M. List'!$A$5:$E$124,{3,4},0)</f>
        <v>0</v>
      </c>
      <c r="D46" s="39" t="str">
        <v>T7</v>
      </c>
      <c r="E46" s="41">
        <f t="array" ref="E46">INDEX(IS!$M$5:$M$125,MATCH(C46,IS!$C$5:$C$125,0))</f>
        <v>0</v>
      </c>
      <c r="F46" s="41">
        <f t="array" ref="F46">INDEX('PS day 2'!$K$6:$K$125,MATCH(C46,'PS day 2'!$C$6:$C$125,0))</f>
        <v>0</v>
      </c>
      <c r="G46" s="41">
        <f t="array" ref="G46">INDEX('Team day 2'!$N$4:$N$125,MATCH(C46,'Team day 2'!$C$4:$C$125,0))</f>
        <v>0</v>
      </c>
      <c r="H46" s="41"/>
      <c r="I46" s="41"/>
      <c r="J46" s="235">
        <f>SUM(E46:G46)</f>
        <v>0</v>
      </c>
      <c r="K46" s="297">
        <f>_xlfn.RANK.EQ(J46,(J$6:J$124),0)</f>
        <v>1</v>
      </c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21.75" customHeight="1" x14ac:dyDescent="0.35">
      <c r="A47" s="1">
        <v>42</v>
      </c>
      <c r="B47" s="38">
        <v>42</v>
      </c>
      <c r="C47" s="39">
        <f t="array" ref="C47:D47">VLOOKUP(A47,'M. List'!$A$5:$E$124,{3,4},0)</f>
        <v>0</v>
      </c>
      <c r="D47" s="39">
        <v>0</v>
      </c>
      <c r="E47" s="41">
        <f t="array" ref="E47">INDEX(IS!$M$5:$M$125,MATCH(C47,IS!$C$5:$C$125,0))</f>
        <v>0</v>
      </c>
      <c r="F47" s="41">
        <f t="array" ref="F47">INDEX('PS day 2'!$K$6:$K$125,MATCH(C47,'PS day 2'!$C$6:$C$125,0))</f>
        <v>0</v>
      </c>
      <c r="G47" s="41">
        <f t="array" ref="G47">INDEX('Team day 2'!$N$4:$N$125,MATCH(C47,'Team day 2'!$C$4:$C$125,0))</f>
        <v>0</v>
      </c>
      <c r="H47" s="41"/>
      <c r="I47" s="41"/>
      <c r="J47" s="235"/>
      <c r="K47" s="297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21.75" customHeight="1" x14ac:dyDescent="0.35">
      <c r="A48" s="1">
        <v>43</v>
      </c>
      <c r="B48" s="38">
        <v>43</v>
      </c>
      <c r="C48" s="39">
        <f t="array" ref="C48:D48">VLOOKUP(A48,'M. List'!$A$5:$E$124,{3,4},0)</f>
        <v>0</v>
      </c>
      <c r="D48" s="39" t="str">
        <v>T8</v>
      </c>
      <c r="E48" s="41">
        <f t="array" ref="E48">INDEX(IS!$M$5:$M$125,MATCH(C48,IS!$C$5:$C$125,0))</f>
        <v>0</v>
      </c>
      <c r="F48" s="41">
        <f t="array" ref="F48">INDEX('PS day 2'!$K$6:$K$125,MATCH(C48,'PS day 2'!$C$6:$C$125,0))</f>
        <v>0</v>
      </c>
      <c r="G48" s="41">
        <f t="array" ref="G48">INDEX('Team day 2'!$N$4:$N$125,MATCH(C48,'Team day 2'!$C$4:$C$125,0))</f>
        <v>0</v>
      </c>
      <c r="H48" s="41"/>
      <c r="I48" s="41"/>
      <c r="J48" s="235">
        <f>SUM(E48:G48)</f>
        <v>0</v>
      </c>
      <c r="K48" s="297">
        <f>_xlfn.RANK.EQ(J48,(J$6:J$124),0)</f>
        <v>1</v>
      </c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21.75" customHeight="1" x14ac:dyDescent="0.35">
      <c r="A49" s="1">
        <v>44</v>
      </c>
      <c r="B49" s="38">
        <v>44</v>
      </c>
      <c r="C49" s="39">
        <f t="array" ref="C49:D49">VLOOKUP(A49,'M. List'!$A$5:$E$124,{3,4},0)</f>
        <v>0</v>
      </c>
      <c r="D49" s="39" t="str">
        <v>T8</v>
      </c>
      <c r="E49" s="41">
        <f t="array" ref="E49">INDEX(IS!$M$5:$M$125,MATCH(C49,IS!$C$5:$C$125,0))</f>
        <v>0</v>
      </c>
      <c r="F49" s="41">
        <f t="array" ref="F49">INDEX('PS day 2'!$K$6:$K$125,MATCH(C49,'PS day 2'!$C$6:$C$125,0))</f>
        <v>0</v>
      </c>
      <c r="G49" s="41">
        <f t="array" ref="G49">INDEX('Team day 2'!$N$4:$N$125,MATCH(C49,'Team day 2'!$C$4:$C$125,0))</f>
        <v>0</v>
      </c>
      <c r="H49" s="41"/>
      <c r="I49" s="41"/>
      <c r="J49" s="235">
        <f>SUM(E49:G49)</f>
        <v>0</v>
      </c>
      <c r="K49" s="297">
        <f>_xlfn.RANK.EQ(J49,(J$6:J$124),0)</f>
        <v>1</v>
      </c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21.75" customHeight="1" x14ac:dyDescent="0.35">
      <c r="A50" s="1">
        <v>45</v>
      </c>
      <c r="B50" s="38">
        <v>45</v>
      </c>
      <c r="C50" s="39">
        <f t="array" ref="C50:D50">VLOOKUP(A50,'M. List'!$A$5:$E$124,{3,4},0)</f>
        <v>0</v>
      </c>
      <c r="D50" s="39" t="str">
        <v>T8</v>
      </c>
      <c r="E50" s="41">
        <f t="array" ref="E50">INDEX(IS!$M$5:$M$125,MATCH(C50,IS!$C$5:$C$125,0))</f>
        <v>0</v>
      </c>
      <c r="F50" s="41">
        <f t="array" ref="F50">INDEX('PS day 2'!$K$6:$K$125,MATCH(C50,'PS day 2'!$C$6:$C$125,0))</f>
        <v>0</v>
      </c>
      <c r="G50" s="41">
        <f t="array" ref="G50">INDEX('Team day 2'!$N$4:$N$125,MATCH(C50,'Team day 2'!$C$4:$C$125,0))</f>
        <v>0</v>
      </c>
      <c r="H50" s="41"/>
      <c r="I50" s="41"/>
      <c r="J50" s="235">
        <f>SUM(E50:G50)</f>
        <v>0</v>
      </c>
      <c r="K50" s="297">
        <f>_xlfn.RANK.EQ(J50,(J$6:J$124),0)</f>
        <v>1</v>
      </c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21.75" customHeight="1" x14ac:dyDescent="0.35">
      <c r="A51" s="1">
        <v>46</v>
      </c>
      <c r="B51" s="38">
        <v>46</v>
      </c>
      <c r="C51" s="39">
        <f t="array" ref="C51:D51">VLOOKUP(A51,'M. List'!$A$5:$E$124,{3,4},0)</f>
        <v>0</v>
      </c>
      <c r="D51" s="39" t="str">
        <v>T8</v>
      </c>
      <c r="E51" s="41">
        <f t="array" ref="E51">INDEX(IS!$M$5:$M$125,MATCH(C51,IS!$C$5:$C$125,0))</f>
        <v>0</v>
      </c>
      <c r="F51" s="41">
        <f t="array" ref="F51">INDEX('PS day 2'!$K$6:$K$125,MATCH(C51,'PS day 2'!$C$6:$C$125,0))</f>
        <v>0</v>
      </c>
      <c r="G51" s="41">
        <f t="array" ref="G51">INDEX('Team day 2'!$N$4:$N$125,MATCH(C51,'Team day 2'!$C$4:$C$125,0))</f>
        <v>0</v>
      </c>
      <c r="H51" s="41"/>
      <c r="I51" s="41"/>
      <c r="J51" s="235">
        <f>SUM(E51:G51)</f>
        <v>0</v>
      </c>
      <c r="K51" s="297">
        <f>_xlfn.RANK.EQ(J51,(J$6:J$124),0)</f>
        <v>1</v>
      </c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21.75" customHeight="1" x14ac:dyDescent="0.35">
      <c r="A52" s="1">
        <v>47</v>
      </c>
      <c r="B52" s="38">
        <v>47</v>
      </c>
      <c r="C52" s="39">
        <f t="array" ref="C52:D52">VLOOKUP(A52,'M. List'!$A$5:$E$124,{3,4},0)</f>
        <v>0</v>
      </c>
      <c r="D52" s="39" t="str">
        <v>T8</v>
      </c>
      <c r="E52" s="41">
        <f t="array" ref="E52">INDEX(IS!$M$5:$M$125,MATCH(C52,IS!$C$5:$C$125,0))</f>
        <v>0</v>
      </c>
      <c r="F52" s="41">
        <f t="array" ref="F52">INDEX('PS day 2'!$K$6:$K$125,MATCH(C52,'PS day 2'!$C$6:$C$125,0))</f>
        <v>0</v>
      </c>
      <c r="G52" s="41">
        <f t="array" ref="G52">INDEX('Team day 2'!$N$4:$N$125,MATCH(C52,'Team day 2'!$C$4:$C$125,0))</f>
        <v>0</v>
      </c>
      <c r="H52" s="41"/>
      <c r="I52" s="41"/>
      <c r="J52" s="235">
        <f>SUM(E52:G52)</f>
        <v>0</v>
      </c>
      <c r="K52" s="297">
        <f>_xlfn.RANK.EQ(J52,(J$6:J$124),0)</f>
        <v>1</v>
      </c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21.75" customHeight="1" x14ac:dyDescent="0.35">
      <c r="A53" s="1">
        <v>48</v>
      </c>
      <c r="B53" s="38">
        <v>48</v>
      </c>
      <c r="C53" s="39">
        <f t="array" ref="C53:D53">VLOOKUP(A53,'M. List'!$A$5:$E$124,{3,4},0)</f>
        <v>0</v>
      </c>
      <c r="D53" s="39">
        <v>0</v>
      </c>
      <c r="E53" s="41">
        <f t="array" ref="E53">INDEX(IS!$M$5:$M$125,MATCH(C53,IS!$C$5:$C$125,0))</f>
        <v>0</v>
      </c>
      <c r="F53" s="41">
        <f t="array" ref="F53">INDEX('PS day 2'!$K$6:$K$125,MATCH(C53,'PS day 2'!$C$6:$C$125,0))</f>
        <v>0</v>
      </c>
      <c r="G53" s="41">
        <f t="array" ref="G53">INDEX('Team day 2'!$N$4:$N$125,MATCH(C53,'Team day 2'!$C$4:$C$125,0))</f>
        <v>0</v>
      </c>
      <c r="H53" s="41"/>
      <c r="I53" s="41"/>
      <c r="J53" s="235"/>
      <c r="K53" s="297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21.75" customHeight="1" x14ac:dyDescent="0.35">
      <c r="A54" s="1">
        <v>49</v>
      </c>
      <c r="B54" s="38">
        <v>49</v>
      </c>
      <c r="C54" s="39">
        <f t="array" ref="C54:D54">VLOOKUP(A54,'M. List'!$A$5:$E$124,{3,4},0)</f>
        <v>0</v>
      </c>
      <c r="D54" s="39" t="str">
        <v>T9</v>
      </c>
      <c r="E54" s="41">
        <f t="array" ref="E54">INDEX(IS!$M$5:$M$125,MATCH(C54,IS!$C$5:$C$125,0))</f>
        <v>0</v>
      </c>
      <c r="F54" s="41">
        <f t="array" ref="F54">INDEX('PS day 2'!$K$6:$K$125,MATCH(C54,'PS day 2'!$C$6:$C$125,0))</f>
        <v>0</v>
      </c>
      <c r="G54" s="41">
        <f t="array" ref="G54">INDEX('Team day 2'!$N$4:$N$125,MATCH(C54,'Team day 2'!$C$4:$C$125,0))</f>
        <v>0</v>
      </c>
      <c r="H54" s="41"/>
      <c r="I54" s="41"/>
      <c r="J54" s="235">
        <f>SUM(E54:G54)</f>
        <v>0</v>
      </c>
      <c r="K54" s="297">
        <f>_xlfn.RANK.EQ(J54,(J$6:J$124),0)</f>
        <v>1</v>
      </c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21.75" customHeight="1" x14ac:dyDescent="0.35">
      <c r="A55" s="1">
        <v>50</v>
      </c>
      <c r="B55" s="38">
        <v>50</v>
      </c>
      <c r="C55" s="39">
        <f t="array" ref="C55:D55">VLOOKUP(A55,'M. List'!$A$5:$E$124,{3,4},0)</f>
        <v>0</v>
      </c>
      <c r="D55" s="39" t="str">
        <v>T9</v>
      </c>
      <c r="E55" s="41">
        <f t="array" ref="E55">INDEX(IS!$M$5:$M$125,MATCH(C55,IS!$C$5:$C$125,0))</f>
        <v>0</v>
      </c>
      <c r="F55" s="41">
        <f t="array" ref="F55">INDEX('PS day 2'!$K$6:$K$125,MATCH(C55,'PS day 2'!$C$6:$C$125,0))</f>
        <v>0</v>
      </c>
      <c r="G55" s="41">
        <f t="array" ref="G55">INDEX('Team day 2'!$N$4:$N$125,MATCH(C55,'Team day 2'!$C$4:$C$125,0))</f>
        <v>0</v>
      </c>
      <c r="H55" s="41"/>
      <c r="I55" s="41"/>
      <c r="J55" s="235">
        <f>SUM(E55:G55)</f>
        <v>0</v>
      </c>
      <c r="K55" s="297">
        <f>_xlfn.RANK.EQ(J55,(J$6:J$124),0)</f>
        <v>1</v>
      </c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21.75" customHeight="1" x14ac:dyDescent="0.35">
      <c r="A56" s="1">
        <v>51</v>
      </c>
      <c r="B56" s="38">
        <v>51</v>
      </c>
      <c r="C56" s="39">
        <f t="array" ref="C56:D56">VLOOKUP(A56,'M. List'!$A$5:$E$124,{3,4},0)</f>
        <v>0</v>
      </c>
      <c r="D56" s="39" t="str">
        <v>T9</v>
      </c>
      <c r="E56" s="41">
        <f t="array" ref="E56">INDEX(IS!$M$5:$M$125,MATCH(C56,IS!$C$5:$C$125,0))</f>
        <v>0</v>
      </c>
      <c r="F56" s="41">
        <f t="array" ref="F56">INDEX('PS day 2'!$K$6:$K$125,MATCH(C56,'PS day 2'!$C$6:$C$125,0))</f>
        <v>0</v>
      </c>
      <c r="G56" s="41">
        <f t="array" ref="G56">INDEX('Team day 2'!$N$4:$N$125,MATCH(C56,'Team day 2'!$C$4:$C$125,0))</f>
        <v>0</v>
      </c>
      <c r="H56" s="41"/>
      <c r="I56" s="41"/>
      <c r="J56" s="235">
        <f>SUM(E56:G56)</f>
        <v>0</v>
      </c>
      <c r="K56" s="297">
        <f>_xlfn.RANK.EQ(J56,(J$6:J$124),0)</f>
        <v>1</v>
      </c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21.75" customHeight="1" x14ac:dyDescent="0.35">
      <c r="A57" s="1">
        <v>52</v>
      </c>
      <c r="B57" s="38">
        <v>52</v>
      </c>
      <c r="C57" s="39">
        <f t="array" ref="C57:D57">VLOOKUP(A57,'M. List'!$A$5:$E$124,{3,4},0)</f>
        <v>0</v>
      </c>
      <c r="D57" s="39" t="str">
        <v>T9</v>
      </c>
      <c r="E57" s="41">
        <f t="array" ref="E57">INDEX(IS!$M$5:$M$125,MATCH(C57,IS!$C$5:$C$125,0))</f>
        <v>0</v>
      </c>
      <c r="F57" s="41">
        <f t="array" ref="F57">INDEX('PS day 2'!$K$6:$K$125,MATCH(C57,'PS day 2'!$C$6:$C$125,0))</f>
        <v>0</v>
      </c>
      <c r="G57" s="41">
        <f t="array" ref="G57">INDEX('Team day 2'!$N$4:$N$125,MATCH(C57,'Team day 2'!$C$4:$C$125,0))</f>
        <v>0</v>
      </c>
      <c r="H57" s="41"/>
      <c r="I57" s="41"/>
      <c r="J57" s="235">
        <f>SUM(E57:G57)</f>
        <v>0</v>
      </c>
      <c r="K57" s="297">
        <f>_xlfn.RANK.EQ(J57,(J$6:J$124),0)</f>
        <v>1</v>
      </c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21.75" customHeight="1" x14ac:dyDescent="0.35">
      <c r="A58" s="1">
        <v>53</v>
      </c>
      <c r="B58" s="38">
        <v>53</v>
      </c>
      <c r="C58" s="39">
        <f t="array" ref="C58:D58">VLOOKUP(A58,'M. List'!$A$5:$E$124,{3,4},0)</f>
        <v>0</v>
      </c>
      <c r="D58" s="39" t="str">
        <v>T9</v>
      </c>
      <c r="E58" s="41">
        <f t="array" ref="E58">INDEX(IS!$M$5:$M$125,MATCH(C58,IS!$C$5:$C$125,0))</f>
        <v>0</v>
      </c>
      <c r="F58" s="41">
        <f t="array" ref="F58">INDEX('PS day 2'!$K$6:$K$125,MATCH(C58,'PS day 2'!$C$6:$C$125,0))</f>
        <v>0</v>
      </c>
      <c r="G58" s="41">
        <f t="array" ref="G58">INDEX('Team day 2'!$N$4:$N$125,MATCH(C58,'Team day 2'!$C$4:$C$125,0))</f>
        <v>0</v>
      </c>
      <c r="H58" s="41"/>
      <c r="I58" s="41"/>
      <c r="J58" s="235">
        <f>SUM(E58:G58)</f>
        <v>0</v>
      </c>
      <c r="K58" s="297">
        <f>_xlfn.RANK.EQ(J58,(J$6:J$124),0)</f>
        <v>1</v>
      </c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21.75" customHeight="1" x14ac:dyDescent="0.35">
      <c r="A59" s="1">
        <v>54</v>
      </c>
      <c r="B59" s="38">
        <v>54</v>
      </c>
      <c r="C59" s="39">
        <f t="array" ref="C59:D59">VLOOKUP(A59,'M. List'!$A$5:$E$124,{3,4},0)</f>
        <v>0</v>
      </c>
      <c r="D59" s="39">
        <v>0</v>
      </c>
      <c r="E59" s="41">
        <f t="array" ref="E59">INDEX(IS!$M$5:$M$125,MATCH(C59,IS!$C$5:$C$125,0))</f>
        <v>0</v>
      </c>
      <c r="F59" s="41">
        <f t="array" ref="F59">INDEX('PS day 2'!$K$6:$K$125,MATCH(C59,'PS day 2'!$C$6:$C$125,0))</f>
        <v>0</v>
      </c>
      <c r="G59" s="41">
        <f t="array" ref="G59">INDEX('Team day 2'!$N$4:$N$125,MATCH(C59,'Team day 2'!$C$4:$C$125,0))</f>
        <v>0</v>
      </c>
      <c r="H59" s="41"/>
      <c r="I59" s="41"/>
      <c r="J59" s="235"/>
      <c r="K59" s="297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21.75" customHeight="1" x14ac:dyDescent="0.35">
      <c r="A60" s="1">
        <v>55</v>
      </c>
      <c r="B60" s="38">
        <v>55</v>
      </c>
      <c r="C60" s="39">
        <f t="array" ref="C60:D60">VLOOKUP(A60,'M. List'!$A$5:$E$124,{3,4},0)</f>
        <v>0</v>
      </c>
      <c r="D60" s="39" t="str">
        <v>T10</v>
      </c>
      <c r="E60" s="41">
        <f t="array" ref="E60">INDEX(IS!$M$5:$M$125,MATCH(C60,IS!$C$5:$C$125,0))</f>
        <v>0</v>
      </c>
      <c r="F60" s="41">
        <f t="array" ref="F60">INDEX('PS day 2'!$K$6:$K$125,MATCH(C60,'PS day 2'!$C$6:$C$125,0))</f>
        <v>0</v>
      </c>
      <c r="G60" s="41">
        <f t="array" ref="G60">INDEX('Team day 2'!$N$4:$N$125,MATCH(C60,'Team day 2'!$C$4:$C$125,0))</f>
        <v>0</v>
      </c>
      <c r="H60" s="41"/>
      <c r="I60" s="41"/>
      <c r="J60" s="235">
        <f>SUM(E60:G60)</f>
        <v>0</v>
      </c>
      <c r="K60" s="297">
        <f>_xlfn.RANK.EQ(J60,(J$6:J$124),0)</f>
        <v>1</v>
      </c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21.75" customHeight="1" x14ac:dyDescent="0.35">
      <c r="A61" s="1">
        <v>56</v>
      </c>
      <c r="B61" s="38">
        <v>56</v>
      </c>
      <c r="C61" s="39">
        <f t="array" ref="C61:D61">VLOOKUP(A61,'M. List'!$A$5:$E$124,{3,4},0)</f>
        <v>0</v>
      </c>
      <c r="D61" s="39" t="str">
        <v>T10</v>
      </c>
      <c r="E61" s="41">
        <f t="array" ref="E61">INDEX(IS!$M$5:$M$125,MATCH(C61,IS!$C$5:$C$125,0))</f>
        <v>0</v>
      </c>
      <c r="F61" s="41">
        <f t="array" ref="F61">INDEX('PS day 2'!$K$6:$K$125,MATCH(C61,'PS day 2'!$C$6:$C$125,0))</f>
        <v>0</v>
      </c>
      <c r="G61" s="41">
        <f t="array" ref="G61">INDEX('Team day 2'!$N$4:$N$125,MATCH(C61,'Team day 2'!$C$4:$C$125,0))</f>
        <v>0</v>
      </c>
      <c r="H61" s="41"/>
      <c r="I61" s="41"/>
      <c r="J61" s="235">
        <f>SUM(E61:G61)</f>
        <v>0</v>
      </c>
      <c r="K61" s="297">
        <f>_xlfn.RANK.EQ(J61,(J$6:J$124),0)</f>
        <v>1</v>
      </c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21.75" customHeight="1" x14ac:dyDescent="0.35">
      <c r="A62" s="1">
        <v>57</v>
      </c>
      <c r="B62" s="38">
        <v>57</v>
      </c>
      <c r="C62" s="39">
        <f t="array" ref="C62:D62">VLOOKUP(A62,'M. List'!$A$5:$E$124,{3,4},0)</f>
        <v>0</v>
      </c>
      <c r="D62" s="39" t="str">
        <v>T10</v>
      </c>
      <c r="E62" s="41">
        <f t="array" ref="E62">INDEX(IS!$M$5:$M$125,MATCH(C62,IS!$C$5:$C$125,0))</f>
        <v>0</v>
      </c>
      <c r="F62" s="41">
        <f t="array" ref="F62">INDEX('PS day 2'!$K$6:$K$125,MATCH(C62,'PS day 2'!$C$6:$C$125,0))</f>
        <v>0</v>
      </c>
      <c r="G62" s="41">
        <f t="array" ref="G62">INDEX('Team day 2'!$N$4:$N$125,MATCH(C62,'Team day 2'!$C$4:$C$125,0))</f>
        <v>0</v>
      </c>
      <c r="H62" s="41"/>
      <c r="I62" s="41"/>
      <c r="J62" s="235">
        <f>SUM(E62:G62)</f>
        <v>0</v>
      </c>
      <c r="K62" s="297">
        <f>_xlfn.RANK.EQ(J62,(J$6:J$124),0)</f>
        <v>1</v>
      </c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21.75" customHeight="1" x14ac:dyDescent="0.35">
      <c r="A63" s="1">
        <v>58</v>
      </c>
      <c r="B63" s="38">
        <v>58</v>
      </c>
      <c r="C63" s="39">
        <f t="array" ref="C63:D63">VLOOKUP(A63,'M. List'!$A$5:$E$124,{3,4},0)</f>
        <v>0</v>
      </c>
      <c r="D63" s="39" t="str">
        <v>T10</v>
      </c>
      <c r="E63" s="41">
        <f t="array" ref="E63">INDEX(IS!$M$5:$M$125,MATCH(C63,IS!$C$5:$C$125,0))</f>
        <v>0</v>
      </c>
      <c r="F63" s="41">
        <f t="array" ref="F63">INDEX('PS day 2'!$K$6:$K$125,MATCH(C63,'PS day 2'!$C$6:$C$125,0))</f>
        <v>0</v>
      </c>
      <c r="G63" s="41">
        <f t="array" ref="G63">INDEX('Team day 2'!$N$4:$N$125,MATCH(C63,'Team day 2'!$C$4:$C$125,0))</f>
        <v>0</v>
      </c>
      <c r="H63" s="41"/>
      <c r="I63" s="41"/>
      <c r="J63" s="235">
        <f>SUM(E63:G63)</f>
        <v>0</v>
      </c>
      <c r="K63" s="297">
        <f>_xlfn.RANK.EQ(J63,(J$6:J$124),0)</f>
        <v>1</v>
      </c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21.75" customHeight="1" x14ac:dyDescent="0.35">
      <c r="A64" s="1">
        <v>59</v>
      </c>
      <c r="B64" s="38">
        <v>59</v>
      </c>
      <c r="C64" s="39">
        <f t="array" ref="C64:D64">VLOOKUP(A64,'M. List'!$A$5:$E$124,{3,4},0)</f>
        <v>0</v>
      </c>
      <c r="D64" s="39" t="str">
        <v>T10</v>
      </c>
      <c r="E64" s="41">
        <f t="array" ref="E64">INDEX(IS!$M$5:$M$125,MATCH(C64,IS!$C$5:$C$125,0))</f>
        <v>0</v>
      </c>
      <c r="F64" s="41">
        <f t="array" ref="F64">INDEX('PS day 2'!$K$6:$K$125,MATCH(C64,'PS day 2'!$C$6:$C$125,0))</f>
        <v>0</v>
      </c>
      <c r="G64" s="41">
        <f t="array" ref="G64">INDEX('Team day 2'!$N$4:$N$125,MATCH(C64,'Team day 2'!$C$4:$C$125,0))</f>
        <v>0</v>
      </c>
      <c r="H64" s="41"/>
      <c r="I64" s="41"/>
      <c r="J64" s="235">
        <f>SUM(E64:G64)</f>
        <v>0</v>
      </c>
      <c r="K64" s="297">
        <f>_xlfn.RANK.EQ(J64,(J$6:J$124),0)</f>
        <v>1</v>
      </c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21.75" customHeight="1" x14ac:dyDescent="0.35">
      <c r="A65" s="1">
        <v>60</v>
      </c>
      <c r="B65" s="38">
        <v>60</v>
      </c>
      <c r="C65" s="39">
        <f t="array" ref="C65:D65">VLOOKUP(A65,'M. List'!$A$5:$E$124,{3,4},0)</f>
        <v>0</v>
      </c>
      <c r="D65" s="39">
        <v>0</v>
      </c>
      <c r="E65" s="41">
        <f t="array" ref="E65">INDEX(IS!$M$5:$M$125,MATCH(C65,IS!$C$5:$C$125,0))</f>
        <v>0</v>
      </c>
      <c r="F65" s="41">
        <f t="array" ref="F65">INDEX('PS day 2'!$K$6:$K$125,MATCH(C65,'PS day 2'!$C$6:$C$125,0))</f>
        <v>0</v>
      </c>
      <c r="G65" s="41">
        <f t="array" ref="G65">INDEX('Team day 2'!$N$4:$N$125,MATCH(C65,'Team day 2'!$C$4:$C$125,0))</f>
        <v>0</v>
      </c>
      <c r="H65" s="41"/>
      <c r="I65" s="41"/>
      <c r="J65" s="235"/>
      <c r="K65" s="297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21.75" customHeight="1" x14ac:dyDescent="0.35">
      <c r="A66" s="1">
        <v>61</v>
      </c>
      <c r="B66" s="38">
        <v>61</v>
      </c>
      <c r="C66" s="39">
        <f t="array" ref="C66:D66">VLOOKUP(A66,'M. List'!$A$5:$E$124,{3,4},0)</f>
        <v>0</v>
      </c>
      <c r="D66" s="39" t="str">
        <v>T11</v>
      </c>
      <c r="E66" s="41">
        <f t="array" ref="E66">INDEX(IS!$M$5:$M$125,MATCH(C66,IS!$C$5:$C$125,0))</f>
        <v>0</v>
      </c>
      <c r="F66" s="41">
        <f t="array" ref="F66">INDEX('PS day 2'!$K$6:$K$125,MATCH(C66,'PS day 2'!$C$6:$C$125,0))</f>
        <v>0</v>
      </c>
      <c r="G66" s="41">
        <f t="array" ref="G66">INDEX('Team day 2'!$N$4:$N$125,MATCH(C66,'Team day 2'!$C$4:$C$125,0))</f>
        <v>0</v>
      </c>
      <c r="H66" s="41"/>
      <c r="I66" s="41"/>
      <c r="J66" s="235">
        <f>SUM(E66:G66)</f>
        <v>0</v>
      </c>
      <c r="K66" s="297">
        <f>_xlfn.RANK.EQ(J66,(J$6:J$124),0)</f>
        <v>1</v>
      </c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21.75" customHeight="1" x14ac:dyDescent="0.35">
      <c r="A67" s="1">
        <v>62</v>
      </c>
      <c r="B67" s="38">
        <v>62</v>
      </c>
      <c r="C67" s="39">
        <f t="array" ref="C67:D67">VLOOKUP(A67,'M. List'!$A$5:$E$124,{3,4},0)</f>
        <v>0</v>
      </c>
      <c r="D67" s="39" t="str">
        <v>T11</v>
      </c>
      <c r="E67" s="41">
        <f t="array" ref="E67">INDEX(IS!$M$5:$M$125,MATCH(C67,IS!$C$5:$C$125,0))</f>
        <v>0</v>
      </c>
      <c r="F67" s="41">
        <f t="array" ref="F67">INDEX('PS day 2'!$K$6:$K$125,MATCH(C67,'PS day 2'!$C$6:$C$125,0))</f>
        <v>0</v>
      </c>
      <c r="G67" s="41">
        <f t="array" ref="G67">INDEX('Team day 2'!$N$4:$N$125,MATCH(C67,'Team day 2'!$C$4:$C$125,0))</f>
        <v>0</v>
      </c>
      <c r="H67" s="41"/>
      <c r="I67" s="41"/>
      <c r="J67" s="235">
        <f>SUM(E67:G67)</f>
        <v>0</v>
      </c>
      <c r="K67" s="297">
        <f>_xlfn.RANK.EQ(J67,(J$6:J$124),0)</f>
        <v>1</v>
      </c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21.75" customHeight="1" x14ac:dyDescent="0.35">
      <c r="A68" s="1">
        <v>63</v>
      </c>
      <c r="B68" s="38">
        <v>63</v>
      </c>
      <c r="C68" s="39">
        <f t="array" ref="C68:D68">VLOOKUP(A68,'M. List'!$A$5:$E$124,{3,4},0)</f>
        <v>0</v>
      </c>
      <c r="D68" s="39" t="str">
        <v>T11</v>
      </c>
      <c r="E68" s="41">
        <f t="array" ref="E68">INDEX(IS!$M$5:$M$125,MATCH(C68,IS!$C$5:$C$125,0))</f>
        <v>0</v>
      </c>
      <c r="F68" s="41">
        <f t="array" ref="F68">INDEX('PS day 2'!$K$6:$K$125,MATCH(C68,'PS day 2'!$C$6:$C$125,0))</f>
        <v>0</v>
      </c>
      <c r="G68" s="41">
        <f t="array" ref="G68">INDEX('Team day 2'!$N$4:$N$125,MATCH(C68,'Team day 2'!$C$4:$C$125,0))</f>
        <v>0</v>
      </c>
      <c r="H68" s="41"/>
      <c r="I68" s="41"/>
      <c r="J68" s="235">
        <f>SUM(E68:G68)</f>
        <v>0</v>
      </c>
      <c r="K68" s="297">
        <f>_xlfn.RANK.EQ(J68,(J$6:J$124),0)</f>
        <v>1</v>
      </c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21.75" customHeight="1" x14ac:dyDescent="0.35">
      <c r="A69" s="1">
        <v>64</v>
      </c>
      <c r="B69" s="38">
        <v>64</v>
      </c>
      <c r="C69" s="39">
        <f t="array" ref="C69:D69">VLOOKUP(A69,'M. List'!$A$5:$E$124,{3,4},0)</f>
        <v>0</v>
      </c>
      <c r="D69" s="39" t="str">
        <v>T11</v>
      </c>
      <c r="E69" s="41">
        <f t="array" ref="E69">INDEX(IS!$M$5:$M$125,MATCH(C69,IS!$C$5:$C$125,0))</f>
        <v>0</v>
      </c>
      <c r="F69" s="41">
        <f t="array" ref="F69">INDEX('PS day 2'!$K$6:$K$125,MATCH(C69,'PS day 2'!$C$6:$C$125,0))</f>
        <v>0</v>
      </c>
      <c r="G69" s="41">
        <f t="array" ref="G69">INDEX('Team day 2'!$N$4:$N$125,MATCH(C69,'Team day 2'!$C$4:$C$125,0))</f>
        <v>0</v>
      </c>
      <c r="H69" s="41"/>
      <c r="I69" s="41"/>
      <c r="J69" s="235">
        <f>SUM(E69:G69)</f>
        <v>0</v>
      </c>
      <c r="K69" s="297">
        <f>_xlfn.RANK.EQ(J69,(J$6:J$124),0)</f>
        <v>1</v>
      </c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21.75" customHeight="1" x14ac:dyDescent="0.35">
      <c r="A70" s="1">
        <v>65</v>
      </c>
      <c r="B70" s="38">
        <v>65</v>
      </c>
      <c r="C70" s="39">
        <f t="array" ref="C70:D70">VLOOKUP(A70,'M. List'!$A$5:$E$124,{3,4},0)</f>
        <v>0</v>
      </c>
      <c r="D70" s="39" t="str">
        <v>T11</v>
      </c>
      <c r="E70" s="41">
        <f t="array" ref="E70">INDEX(IS!$M$5:$M$125,MATCH(C70,IS!$C$5:$C$125,0))</f>
        <v>0</v>
      </c>
      <c r="F70" s="41">
        <f t="array" ref="F70">INDEX('PS day 2'!$K$6:$K$125,MATCH(C70,'PS day 2'!$C$6:$C$125,0))</f>
        <v>0</v>
      </c>
      <c r="G70" s="41">
        <f t="array" ref="G70">INDEX('Team day 2'!$N$4:$N$125,MATCH(C70,'Team day 2'!$C$4:$C$125,0))</f>
        <v>0</v>
      </c>
      <c r="H70" s="41"/>
      <c r="I70" s="41"/>
      <c r="J70" s="235">
        <f>SUM(E70:G70)</f>
        <v>0</v>
      </c>
      <c r="K70" s="297">
        <f>_xlfn.RANK.EQ(J70,(J$6:J$124),0)</f>
        <v>1</v>
      </c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21.75" customHeight="1" x14ac:dyDescent="0.35">
      <c r="A71" s="1">
        <v>66</v>
      </c>
      <c r="B71" s="38">
        <v>66</v>
      </c>
      <c r="C71" s="39">
        <f t="array" ref="C71:D71">VLOOKUP(A71,'M. List'!$A$5:$E$124,{3,4},0)</f>
        <v>0</v>
      </c>
      <c r="D71" s="39">
        <v>0</v>
      </c>
      <c r="E71" s="41">
        <f t="array" ref="E71">INDEX(IS!$M$5:$M$125,MATCH(C71,IS!$C$5:$C$125,0))</f>
        <v>0</v>
      </c>
      <c r="F71" s="41">
        <f t="array" ref="F71">INDEX('PS day 2'!$K$6:$K$125,MATCH(C71,'PS day 2'!$C$6:$C$125,0))</f>
        <v>0</v>
      </c>
      <c r="G71" s="41">
        <f t="array" ref="G71">INDEX('Team day 2'!$N$4:$N$125,MATCH(C71,'Team day 2'!$C$4:$C$125,0))</f>
        <v>0</v>
      </c>
      <c r="H71" s="41"/>
      <c r="I71" s="41"/>
      <c r="J71" s="235"/>
      <c r="K71" s="297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21.75" customHeight="1" x14ac:dyDescent="0.35">
      <c r="A72" s="1">
        <v>67</v>
      </c>
      <c r="B72" s="38">
        <v>67</v>
      </c>
      <c r="C72" s="39">
        <f t="array" ref="C72:D72">VLOOKUP(A72,'M. List'!$A$5:$E$124,{3,4},0)</f>
        <v>0</v>
      </c>
      <c r="D72" s="39" t="str">
        <v>T12</v>
      </c>
      <c r="E72" s="41">
        <f t="array" ref="E72">INDEX(IS!$M$5:$M$125,MATCH(C72,IS!$C$5:$C$125,0))</f>
        <v>0</v>
      </c>
      <c r="F72" s="41">
        <f t="array" ref="F72">INDEX('PS day 2'!$K$6:$K$125,MATCH(C72,'PS day 2'!$C$6:$C$125,0))</f>
        <v>0</v>
      </c>
      <c r="G72" s="41">
        <f t="array" ref="G72">INDEX('Team day 2'!$N$4:$N$125,MATCH(C72,'Team day 2'!$C$4:$C$125,0))</f>
        <v>0</v>
      </c>
      <c r="H72" s="41"/>
      <c r="I72" s="41"/>
      <c r="J72" s="235">
        <f>SUM(E72:G72)</f>
        <v>0</v>
      </c>
      <c r="K72" s="297">
        <f>_xlfn.RANK.EQ(J72,(J$6:J$124),0)</f>
        <v>1</v>
      </c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21.75" customHeight="1" x14ac:dyDescent="0.35">
      <c r="A73" s="1">
        <v>68</v>
      </c>
      <c r="B73" s="38">
        <v>68</v>
      </c>
      <c r="C73" s="39">
        <f t="array" ref="C73:D73">VLOOKUP(A73,'M. List'!$A$5:$E$124,{3,4},0)</f>
        <v>0</v>
      </c>
      <c r="D73" s="39" t="str">
        <v>T12</v>
      </c>
      <c r="E73" s="41">
        <f t="array" ref="E73">INDEX(IS!$M$5:$M$125,MATCH(C73,IS!$C$5:$C$125,0))</f>
        <v>0</v>
      </c>
      <c r="F73" s="41">
        <f t="array" ref="F73">INDEX('PS day 2'!$K$6:$K$125,MATCH(C73,'PS day 2'!$C$6:$C$125,0))</f>
        <v>0</v>
      </c>
      <c r="G73" s="41">
        <f t="array" ref="G73">INDEX('Team day 2'!$N$4:$N$125,MATCH(C73,'Team day 2'!$C$4:$C$125,0))</f>
        <v>0</v>
      </c>
      <c r="H73" s="41"/>
      <c r="I73" s="41"/>
      <c r="J73" s="235">
        <f>SUM(E73:G73)</f>
        <v>0</v>
      </c>
      <c r="K73" s="297">
        <f>_xlfn.RANK.EQ(J73,(J$6:J$124),0)</f>
        <v>1</v>
      </c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21.75" customHeight="1" x14ac:dyDescent="0.35">
      <c r="A74" s="1">
        <v>69</v>
      </c>
      <c r="B74" s="38">
        <v>69</v>
      </c>
      <c r="C74" s="39">
        <f t="array" ref="C74:D74">VLOOKUP(A74,'M. List'!$A$5:$E$124,{3,4},0)</f>
        <v>0</v>
      </c>
      <c r="D74" s="39" t="str">
        <v>T12</v>
      </c>
      <c r="E74" s="41">
        <f t="array" ref="E74">INDEX(IS!$M$5:$M$125,MATCH(C74,IS!$C$5:$C$125,0))</f>
        <v>0</v>
      </c>
      <c r="F74" s="41">
        <f t="array" ref="F74">INDEX('PS day 2'!$K$6:$K$125,MATCH(C74,'PS day 2'!$C$6:$C$125,0))</f>
        <v>0</v>
      </c>
      <c r="G74" s="41">
        <f t="array" ref="G74">INDEX('Team day 2'!$N$4:$N$125,MATCH(C74,'Team day 2'!$C$4:$C$125,0))</f>
        <v>0</v>
      </c>
      <c r="H74" s="41"/>
      <c r="I74" s="41"/>
      <c r="J74" s="235">
        <f>SUM(E74:G74)</f>
        <v>0</v>
      </c>
      <c r="K74" s="297">
        <f>_xlfn.RANK.EQ(J74,(J$6:J$124),0)</f>
        <v>1</v>
      </c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21.75" customHeight="1" x14ac:dyDescent="0.35">
      <c r="A75" s="1">
        <v>70</v>
      </c>
      <c r="B75" s="38">
        <v>70</v>
      </c>
      <c r="C75" s="39">
        <f t="array" ref="C75:D75">VLOOKUP(A75,'M. List'!$A$5:$E$124,{3,4},0)</f>
        <v>0</v>
      </c>
      <c r="D75" s="39" t="str">
        <v>T12</v>
      </c>
      <c r="E75" s="41">
        <f t="array" ref="E75">INDEX(IS!$M$5:$M$125,MATCH(C75,IS!$C$5:$C$125,0))</f>
        <v>0</v>
      </c>
      <c r="F75" s="41">
        <f t="array" ref="F75">INDEX('PS day 2'!$K$6:$K$125,MATCH(C75,'PS day 2'!$C$6:$C$125,0))</f>
        <v>0</v>
      </c>
      <c r="G75" s="41">
        <f t="array" ref="G75">INDEX('Team day 2'!$N$4:$N$125,MATCH(C75,'Team day 2'!$C$4:$C$125,0))</f>
        <v>0</v>
      </c>
      <c r="H75" s="41"/>
      <c r="I75" s="41"/>
      <c r="J75" s="235">
        <f>SUM(E75:G75)</f>
        <v>0</v>
      </c>
      <c r="K75" s="297">
        <f>_xlfn.RANK.EQ(J75,(J$6:J$124),0)</f>
        <v>1</v>
      </c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21.75" customHeight="1" x14ac:dyDescent="0.35">
      <c r="A76" s="1">
        <v>71</v>
      </c>
      <c r="B76" s="38">
        <v>71</v>
      </c>
      <c r="C76" s="39">
        <f t="array" ref="C76:D76">VLOOKUP(A76,'M. List'!$A$5:$E$124,{3,4},0)</f>
        <v>0</v>
      </c>
      <c r="D76" s="39" t="str">
        <v>T12</v>
      </c>
      <c r="E76" s="41">
        <f t="array" ref="E76">INDEX(IS!$M$5:$M$125,MATCH(C76,IS!$C$5:$C$125,0))</f>
        <v>0</v>
      </c>
      <c r="F76" s="41">
        <f t="array" ref="F76">INDEX('PS day 2'!$K$6:$K$125,MATCH(C76,'PS day 2'!$C$6:$C$125,0))</f>
        <v>0</v>
      </c>
      <c r="G76" s="41">
        <f t="array" ref="G76">INDEX('Team day 2'!$N$4:$N$125,MATCH(C76,'Team day 2'!$C$4:$C$125,0))</f>
        <v>0</v>
      </c>
      <c r="H76" s="41"/>
      <c r="I76" s="41"/>
      <c r="J76" s="235">
        <f>SUM(E76:G76)</f>
        <v>0</v>
      </c>
      <c r="K76" s="297">
        <f>_xlfn.RANK.EQ(J76,(J$6:J$124),0)</f>
        <v>1</v>
      </c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21.75" customHeight="1" x14ac:dyDescent="0.35">
      <c r="A77" s="1">
        <v>72</v>
      </c>
      <c r="B77" s="38">
        <v>72</v>
      </c>
      <c r="C77" s="39">
        <f t="array" ref="C77:D77">VLOOKUP(A77,'M. List'!$A$5:$E$124,{3,4},0)</f>
        <v>0</v>
      </c>
      <c r="D77" s="39">
        <v>0</v>
      </c>
      <c r="E77" s="41">
        <f t="array" ref="E77">INDEX(IS!$M$5:$M$125,MATCH(C77,IS!$C$5:$C$125,0))</f>
        <v>0</v>
      </c>
      <c r="F77" s="41">
        <f t="array" ref="F77">INDEX('PS day 2'!$K$6:$K$125,MATCH(C77,'PS day 2'!$C$6:$C$125,0))</f>
        <v>0</v>
      </c>
      <c r="G77" s="41">
        <f t="array" ref="G77">INDEX('Team day 2'!$N$4:$N$125,MATCH(C77,'Team day 2'!$C$4:$C$125,0))</f>
        <v>0</v>
      </c>
      <c r="H77" s="41"/>
      <c r="I77" s="41"/>
      <c r="J77" s="235"/>
      <c r="K77" s="297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21.75" customHeight="1" x14ac:dyDescent="0.35">
      <c r="A78" s="1">
        <v>73</v>
      </c>
      <c r="B78" s="38">
        <v>73</v>
      </c>
      <c r="C78" s="39">
        <f t="array" ref="C78:D78">VLOOKUP(A78,'M. List'!$A$5:$E$124,{3,4},0)</f>
        <v>0</v>
      </c>
      <c r="D78" s="39" t="str">
        <v>T13</v>
      </c>
      <c r="E78" s="41">
        <f t="array" ref="E78">INDEX(IS!$M$5:$M$125,MATCH(C78,IS!$C$5:$C$125,0))</f>
        <v>0</v>
      </c>
      <c r="F78" s="41">
        <f t="array" ref="F78">INDEX('PS day 2'!$K$6:$K$125,MATCH(C78,'PS day 2'!$C$6:$C$125,0))</f>
        <v>0</v>
      </c>
      <c r="G78" s="41">
        <f t="array" ref="G78">INDEX('Team day 2'!$N$4:$N$125,MATCH(C78,'Team day 2'!$C$4:$C$125,0))</f>
        <v>0</v>
      </c>
      <c r="H78" s="41"/>
      <c r="I78" s="41"/>
      <c r="J78" s="235">
        <f>SUM(E78:G78)</f>
        <v>0</v>
      </c>
      <c r="K78" s="297">
        <f>_xlfn.RANK.EQ(J78,(J$6:J$124),0)</f>
        <v>1</v>
      </c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21.75" customHeight="1" x14ac:dyDescent="0.35">
      <c r="A79" s="1">
        <v>74</v>
      </c>
      <c r="B79" s="38">
        <v>74</v>
      </c>
      <c r="C79" s="39">
        <f t="array" ref="C79:D79">VLOOKUP(A79,'M. List'!$A$5:$E$124,{3,4},0)</f>
        <v>0</v>
      </c>
      <c r="D79" s="39" t="str">
        <v>T13</v>
      </c>
      <c r="E79" s="41">
        <f t="array" ref="E79">INDEX(IS!$M$5:$M$125,MATCH(C79,IS!$C$5:$C$125,0))</f>
        <v>0</v>
      </c>
      <c r="F79" s="41">
        <f t="array" ref="F79">INDEX('PS day 2'!$K$6:$K$125,MATCH(C79,'PS day 2'!$C$6:$C$125,0))</f>
        <v>0</v>
      </c>
      <c r="G79" s="41">
        <f t="array" ref="G79">INDEX('Team day 2'!$N$4:$N$125,MATCH(C79,'Team day 2'!$C$4:$C$125,0))</f>
        <v>0</v>
      </c>
      <c r="H79" s="41"/>
      <c r="I79" s="41"/>
      <c r="J79" s="235">
        <f>SUM(E79:G79)</f>
        <v>0</v>
      </c>
      <c r="K79" s="297">
        <f>_xlfn.RANK.EQ(J79,(J$6:J$124),0)</f>
        <v>1</v>
      </c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21.75" customHeight="1" x14ac:dyDescent="0.35">
      <c r="A80" s="1">
        <v>75</v>
      </c>
      <c r="B80" s="38">
        <v>75</v>
      </c>
      <c r="C80" s="39">
        <f t="array" ref="C80:D80">VLOOKUP(A80,'M. List'!$A$5:$E$124,{3,4},0)</f>
        <v>0</v>
      </c>
      <c r="D80" s="39" t="str">
        <v>T13</v>
      </c>
      <c r="E80" s="41">
        <f t="array" ref="E80">INDEX(IS!$M$5:$M$125,MATCH(C80,IS!$C$5:$C$125,0))</f>
        <v>0</v>
      </c>
      <c r="F80" s="41">
        <f t="array" ref="F80">INDEX('PS day 2'!$K$6:$K$125,MATCH(C80,'PS day 2'!$C$6:$C$125,0))</f>
        <v>0</v>
      </c>
      <c r="G80" s="41">
        <f t="array" ref="G80">INDEX('Team day 2'!$N$4:$N$125,MATCH(C80,'Team day 2'!$C$4:$C$125,0))</f>
        <v>0</v>
      </c>
      <c r="H80" s="41"/>
      <c r="I80" s="41"/>
      <c r="J80" s="235">
        <f>SUM(E80:G80)</f>
        <v>0</v>
      </c>
      <c r="K80" s="297">
        <f>_xlfn.RANK.EQ(J80,(J$6:J$124),0)</f>
        <v>1</v>
      </c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21.75" customHeight="1" x14ac:dyDescent="0.35">
      <c r="A81" s="1">
        <v>76</v>
      </c>
      <c r="B81" s="38">
        <v>76</v>
      </c>
      <c r="C81" s="39">
        <f t="array" ref="C81:D81">VLOOKUP(A81,'M. List'!$A$5:$E$124,{3,4},0)</f>
        <v>0</v>
      </c>
      <c r="D81" s="39" t="str">
        <v>T13</v>
      </c>
      <c r="E81" s="41">
        <f t="array" ref="E81">INDEX(IS!$M$5:$M$125,MATCH(C81,IS!$C$5:$C$125,0))</f>
        <v>0</v>
      </c>
      <c r="F81" s="41">
        <f t="array" ref="F81">INDEX('PS day 2'!$K$6:$K$125,MATCH(C81,'PS day 2'!$C$6:$C$125,0))</f>
        <v>0</v>
      </c>
      <c r="G81" s="41">
        <f t="array" ref="G81">INDEX('Team day 2'!$N$4:$N$125,MATCH(C81,'Team day 2'!$C$4:$C$125,0))</f>
        <v>0</v>
      </c>
      <c r="H81" s="41"/>
      <c r="I81" s="41"/>
      <c r="J81" s="235">
        <f>SUM(E81:G81)</f>
        <v>0</v>
      </c>
      <c r="K81" s="297">
        <f>_xlfn.RANK.EQ(J81,(J$6:J$124),0)</f>
        <v>1</v>
      </c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21.75" customHeight="1" x14ac:dyDescent="0.35">
      <c r="A82" s="1">
        <v>77</v>
      </c>
      <c r="B82" s="38">
        <v>77</v>
      </c>
      <c r="C82" s="39">
        <f t="array" ref="C82:D82">VLOOKUP(A82,'M. List'!$A$5:$E$124,{3,4},0)</f>
        <v>0</v>
      </c>
      <c r="D82" s="39" t="str">
        <v>T13</v>
      </c>
      <c r="E82" s="41">
        <f t="array" ref="E82">INDEX(IS!$M$5:$M$125,MATCH(C82,IS!$C$5:$C$125,0))</f>
        <v>0</v>
      </c>
      <c r="F82" s="41">
        <f t="array" ref="F82">INDEX('PS day 2'!$K$6:$K$125,MATCH(C82,'PS day 2'!$C$6:$C$125,0))</f>
        <v>0</v>
      </c>
      <c r="G82" s="41">
        <f t="array" ref="G82">INDEX('Team day 2'!$N$4:$N$125,MATCH(C82,'Team day 2'!$C$4:$C$125,0))</f>
        <v>0</v>
      </c>
      <c r="H82" s="41"/>
      <c r="I82" s="41"/>
      <c r="J82" s="235">
        <f>SUM(E82:G82)</f>
        <v>0</v>
      </c>
      <c r="K82" s="297">
        <f>_xlfn.RANK.EQ(J82,(J$6:J$124),0)</f>
        <v>1</v>
      </c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21.75" customHeight="1" x14ac:dyDescent="0.35">
      <c r="A83" s="1">
        <v>78</v>
      </c>
      <c r="B83" s="38">
        <v>78</v>
      </c>
      <c r="C83" s="39">
        <f t="array" ref="C83:D83">VLOOKUP(A83,'M. List'!$A$5:$E$124,{3,4},0)</f>
        <v>0</v>
      </c>
      <c r="D83" s="39">
        <v>0</v>
      </c>
      <c r="E83" s="41">
        <f t="array" ref="E83">INDEX(IS!$M$5:$M$125,MATCH(C83,IS!$C$5:$C$125,0))</f>
        <v>0</v>
      </c>
      <c r="F83" s="41">
        <f t="array" ref="F83">INDEX('PS day 2'!$K$6:$K$125,MATCH(C83,'PS day 2'!$C$6:$C$125,0))</f>
        <v>0</v>
      </c>
      <c r="G83" s="41">
        <f t="array" ref="G83">INDEX('Team day 2'!$N$4:$N$125,MATCH(C83,'Team day 2'!$C$4:$C$125,0))</f>
        <v>0</v>
      </c>
      <c r="H83" s="41"/>
      <c r="I83" s="41"/>
      <c r="J83" s="235"/>
      <c r="K83" s="297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21.75" customHeight="1" x14ac:dyDescent="0.35">
      <c r="A84" s="1">
        <v>79</v>
      </c>
      <c r="B84" s="38">
        <v>79</v>
      </c>
      <c r="C84" s="39">
        <f t="array" ref="C84:D84">VLOOKUP(A84,'M. List'!$A$5:$E$124,{3,4},0)</f>
        <v>0</v>
      </c>
      <c r="D84" s="39" t="str">
        <v>T14</v>
      </c>
      <c r="E84" s="41">
        <f t="array" ref="E84">INDEX(IS!$M$5:$M$125,MATCH(C84,IS!$C$5:$C$125,0))</f>
        <v>0</v>
      </c>
      <c r="F84" s="41">
        <f t="array" ref="F84">INDEX('PS day 2'!$K$6:$K$125,MATCH(C84,'PS day 2'!$C$6:$C$125,0))</f>
        <v>0</v>
      </c>
      <c r="G84" s="41">
        <f t="array" ref="G84">INDEX('Team day 2'!$N$4:$N$125,MATCH(C84,'Team day 2'!$C$4:$C$125,0))</f>
        <v>0</v>
      </c>
      <c r="H84" s="41"/>
      <c r="I84" s="41"/>
      <c r="J84" s="235">
        <f>SUM(E84:G84)</f>
        <v>0</v>
      </c>
      <c r="K84" s="297">
        <f>_xlfn.RANK.EQ(J84,(J$6:J$124),0)</f>
        <v>1</v>
      </c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21.75" customHeight="1" x14ac:dyDescent="0.35">
      <c r="A85" s="1">
        <v>80</v>
      </c>
      <c r="B85" s="38">
        <v>80</v>
      </c>
      <c r="C85" s="39">
        <f t="array" ref="C85:D85">VLOOKUP(A85,'M. List'!$A$5:$E$124,{3,4},0)</f>
        <v>0</v>
      </c>
      <c r="D85" s="39" t="str">
        <v>T14</v>
      </c>
      <c r="E85" s="41">
        <f t="array" ref="E85">INDEX(IS!$M$5:$M$125,MATCH(C85,IS!$C$5:$C$125,0))</f>
        <v>0</v>
      </c>
      <c r="F85" s="41">
        <f t="array" ref="F85">INDEX('PS day 2'!$K$6:$K$125,MATCH(C85,'PS day 2'!$C$6:$C$125,0))</f>
        <v>0</v>
      </c>
      <c r="G85" s="41">
        <f t="array" ref="G85">INDEX('Team day 2'!$N$4:$N$125,MATCH(C85,'Team day 2'!$C$4:$C$125,0))</f>
        <v>0</v>
      </c>
      <c r="H85" s="41"/>
      <c r="I85" s="41"/>
      <c r="J85" s="235">
        <f>SUM(E85:G85)</f>
        <v>0</v>
      </c>
      <c r="K85" s="297">
        <f>_xlfn.RANK.EQ(J85,(J$6:J$124),0)</f>
        <v>1</v>
      </c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21.75" customHeight="1" x14ac:dyDescent="0.35">
      <c r="A86" s="1">
        <v>81</v>
      </c>
      <c r="B86" s="38">
        <v>81</v>
      </c>
      <c r="C86" s="39">
        <f t="array" ref="C86:D86">VLOOKUP(A86,'M. List'!$A$5:$E$124,{3,4},0)</f>
        <v>0</v>
      </c>
      <c r="D86" s="39" t="str">
        <v>T14</v>
      </c>
      <c r="E86" s="41">
        <f t="array" ref="E86">INDEX(IS!$M$5:$M$125,MATCH(C86,IS!$C$5:$C$125,0))</f>
        <v>0</v>
      </c>
      <c r="F86" s="41">
        <f t="array" ref="F86">INDEX('PS day 2'!$K$6:$K$125,MATCH(C86,'PS day 2'!$C$6:$C$125,0))</f>
        <v>0</v>
      </c>
      <c r="G86" s="41">
        <f t="array" ref="G86">INDEX('Team day 2'!$N$4:$N$125,MATCH(C86,'Team day 2'!$C$4:$C$125,0))</f>
        <v>0</v>
      </c>
      <c r="H86" s="41"/>
      <c r="I86" s="41"/>
      <c r="J86" s="235">
        <f>SUM(E86:G86)</f>
        <v>0</v>
      </c>
      <c r="K86" s="297">
        <f>_xlfn.RANK.EQ(J86,(J$6:J$124),0)</f>
        <v>1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21.75" customHeight="1" x14ac:dyDescent="0.35">
      <c r="A87" s="1">
        <v>82</v>
      </c>
      <c r="B87" s="38">
        <v>82</v>
      </c>
      <c r="C87" s="39">
        <f t="array" ref="C87:D87">VLOOKUP(A87,'M. List'!$A$5:$E$124,{3,4},0)</f>
        <v>0</v>
      </c>
      <c r="D87" s="39" t="str">
        <v>T14</v>
      </c>
      <c r="E87" s="41">
        <f t="array" ref="E87">INDEX(IS!$M$5:$M$125,MATCH(C87,IS!$C$5:$C$125,0))</f>
        <v>0</v>
      </c>
      <c r="F87" s="41">
        <f t="array" ref="F87">INDEX('PS day 2'!$K$6:$K$125,MATCH(C87,'PS day 2'!$C$6:$C$125,0))</f>
        <v>0</v>
      </c>
      <c r="G87" s="41">
        <f t="array" ref="G87">INDEX('Team day 2'!$N$4:$N$125,MATCH(C87,'Team day 2'!$C$4:$C$125,0))</f>
        <v>0</v>
      </c>
      <c r="H87" s="41"/>
      <c r="I87" s="41"/>
      <c r="J87" s="235">
        <f>SUM(E87:G87)</f>
        <v>0</v>
      </c>
      <c r="K87" s="297">
        <f>_xlfn.RANK.EQ(J87,(J$6:J$124),0)</f>
        <v>1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21.75" customHeight="1" x14ac:dyDescent="0.35">
      <c r="A88" s="1">
        <v>83</v>
      </c>
      <c r="B88" s="38">
        <v>83</v>
      </c>
      <c r="C88" s="39">
        <f t="array" ref="C88:D88">VLOOKUP(A88,'M. List'!$A$5:$E$124,{3,4},0)</f>
        <v>0</v>
      </c>
      <c r="D88" s="39" t="str">
        <v>T14</v>
      </c>
      <c r="E88" s="41">
        <f t="array" ref="E88">INDEX(IS!$M$5:$M$125,MATCH(C88,IS!$C$5:$C$125,0))</f>
        <v>0</v>
      </c>
      <c r="F88" s="41">
        <f t="array" ref="F88">INDEX('PS day 2'!$K$6:$K$125,MATCH(C88,'PS day 2'!$C$6:$C$125,0))</f>
        <v>0</v>
      </c>
      <c r="G88" s="41">
        <f t="array" ref="G88">INDEX('Team day 2'!$N$4:$N$125,MATCH(C88,'Team day 2'!$C$4:$C$125,0))</f>
        <v>0</v>
      </c>
      <c r="H88" s="41"/>
      <c r="I88" s="41"/>
      <c r="J88" s="235">
        <f>SUM(E88:G88)</f>
        <v>0</v>
      </c>
      <c r="K88" s="297">
        <f>_xlfn.RANK.EQ(J88,(J$6:J$124),0)</f>
        <v>1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21.75" customHeight="1" x14ac:dyDescent="0.35">
      <c r="A89" s="1">
        <v>84</v>
      </c>
      <c r="B89" s="38">
        <v>84</v>
      </c>
      <c r="C89" s="39">
        <f t="array" ref="C89:D89">VLOOKUP(A89,'M. List'!$A$5:$E$124,{3,4},0)</f>
        <v>0</v>
      </c>
      <c r="D89" s="39">
        <v>0</v>
      </c>
      <c r="E89" s="41">
        <f t="array" ref="E89">INDEX(IS!$M$5:$M$125,MATCH(C89,IS!$C$5:$C$125,0))</f>
        <v>0</v>
      </c>
      <c r="F89" s="41">
        <f t="array" ref="F89">INDEX('PS day 2'!$K$6:$K$125,MATCH(C89,'PS day 2'!$C$6:$C$125,0))</f>
        <v>0</v>
      </c>
      <c r="G89" s="41">
        <f t="array" ref="G89">INDEX('Team day 2'!$N$4:$N$125,MATCH(C89,'Team day 2'!$C$4:$C$125,0))</f>
        <v>0</v>
      </c>
      <c r="H89" s="41"/>
      <c r="I89" s="41"/>
      <c r="J89" s="235"/>
      <c r="K89" s="297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21.75" customHeight="1" x14ac:dyDescent="0.35">
      <c r="A90" s="1">
        <v>85</v>
      </c>
      <c r="B90" s="38">
        <v>85</v>
      </c>
      <c r="C90" s="39">
        <f t="array" ref="C90:D90">VLOOKUP(A90,'M. List'!$A$5:$E$124,{3,4},0)</f>
        <v>0</v>
      </c>
      <c r="D90" s="39" t="str">
        <v>T15</v>
      </c>
      <c r="E90" s="41">
        <f t="array" ref="E90">INDEX(IS!$M$5:$M$125,MATCH(C90,IS!$C$5:$C$125,0))</f>
        <v>0</v>
      </c>
      <c r="F90" s="41">
        <f t="array" ref="F90">INDEX('PS day 2'!$K$6:$K$125,MATCH(C90,'PS day 2'!$C$6:$C$125,0))</f>
        <v>0</v>
      </c>
      <c r="G90" s="41">
        <f t="array" ref="G90">INDEX('Team day 2'!$N$4:$N$125,MATCH(C90,'Team day 2'!$C$4:$C$125,0))</f>
        <v>0</v>
      </c>
      <c r="H90" s="41"/>
      <c r="I90" s="41"/>
      <c r="J90" s="235">
        <f>SUM(E90:G90)</f>
        <v>0</v>
      </c>
      <c r="K90" s="297">
        <f>_xlfn.RANK.EQ(J90,(J$6:J$124),0)</f>
        <v>1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21.75" customHeight="1" x14ac:dyDescent="0.35">
      <c r="A91" s="1">
        <v>86</v>
      </c>
      <c r="B91" s="38">
        <v>86</v>
      </c>
      <c r="C91" s="39">
        <f t="array" ref="C91:D91">VLOOKUP(A91,'M. List'!$A$5:$E$124,{3,4},0)</f>
        <v>0</v>
      </c>
      <c r="D91" s="39" t="str">
        <v>T15</v>
      </c>
      <c r="E91" s="41">
        <f t="array" ref="E91">INDEX(IS!$M$5:$M$125,MATCH(C91,IS!$C$5:$C$125,0))</f>
        <v>0</v>
      </c>
      <c r="F91" s="41">
        <f t="array" ref="F91">INDEX('PS day 2'!$K$6:$K$125,MATCH(C91,'PS day 2'!$C$6:$C$125,0))</f>
        <v>0</v>
      </c>
      <c r="G91" s="41">
        <f t="array" ref="G91">INDEX('Team day 2'!$N$4:$N$125,MATCH(C91,'Team day 2'!$C$4:$C$125,0))</f>
        <v>0</v>
      </c>
      <c r="H91" s="41"/>
      <c r="I91" s="41"/>
      <c r="J91" s="235">
        <f>SUM(E91:G91)</f>
        <v>0</v>
      </c>
      <c r="K91" s="297">
        <f>_xlfn.RANK.EQ(J91,(J$6:J$124),0)</f>
        <v>1</v>
      </c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21.75" customHeight="1" x14ac:dyDescent="0.35">
      <c r="A92" s="1">
        <v>87</v>
      </c>
      <c r="B92" s="38">
        <v>87</v>
      </c>
      <c r="C92" s="39">
        <f t="array" ref="C92:D92">VLOOKUP(A92,'M. List'!$A$5:$E$124,{3,4},0)</f>
        <v>0</v>
      </c>
      <c r="D92" s="39" t="str">
        <v>T15</v>
      </c>
      <c r="E92" s="41">
        <f t="array" ref="E92">INDEX(IS!$M$5:$M$125,MATCH(C92,IS!$C$5:$C$125,0))</f>
        <v>0</v>
      </c>
      <c r="F92" s="41">
        <f t="array" ref="F92">INDEX('PS day 2'!$K$6:$K$125,MATCH(C92,'PS day 2'!$C$6:$C$125,0))</f>
        <v>0</v>
      </c>
      <c r="G92" s="41">
        <f t="array" ref="G92">INDEX('Team day 2'!$N$4:$N$125,MATCH(C92,'Team day 2'!$C$4:$C$125,0))</f>
        <v>0</v>
      </c>
      <c r="H92" s="41"/>
      <c r="I92" s="41"/>
      <c r="J92" s="235">
        <f>SUM(E92:G92)</f>
        <v>0</v>
      </c>
      <c r="K92" s="297">
        <f>_xlfn.RANK.EQ(J92,(J$6:J$124),0)</f>
        <v>1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21.75" customHeight="1" x14ac:dyDescent="0.35">
      <c r="A93" s="1">
        <v>88</v>
      </c>
      <c r="B93" s="38">
        <v>88</v>
      </c>
      <c r="C93" s="39">
        <f t="array" ref="C93:D93">VLOOKUP(A93,'M. List'!$A$5:$E$124,{3,4},0)</f>
        <v>0</v>
      </c>
      <c r="D93" s="39" t="str">
        <v>T15</v>
      </c>
      <c r="E93" s="41">
        <f t="array" ref="E93">INDEX(IS!$M$5:$M$125,MATCH(C93,IS!$C$5:$C$125,0))</f>
        <v>0</v>
      </c>
      <c r="F93" s="41">
        <f t="array" ref="F93">INDEX('PS day 2'!$K$6:$K$125,MATCH(C93,'PS day 2'!$C$6:$C$125,0))</f>
        <v>0</v>
      </c>
      <c r="G93" s="41">
        <f t="array" ref="G93">INDEX('Team day 2'!$N$4:$N$125,MATCH(C93,'Team day 2'!$C$4:$C$125,0))</f>
        <v>0</v>
      </c>
      <c r="H93" s="41"/>
      <c r="I93" s="41"/>
      <c r="J93" s="235">
        <f>SUM(E93:G93)</f>
        <v>0</v>
      </c>
      <c r="K93" s="297">
        <f>_xlfn.RANK.EQ(J93,(J$6:J$124),0)</f>
        <v>1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21.75" customHeight="1" x14ac:dyDescent="0.35">
      <c r="A94" s="1">
        <v>89</v>
      </c>
      <c r="B94" s="38">
        <v>89</v>
      </c>
      <c r="C94" s="39">
        <f t="array" ref="C94:D94">VLOOKUP(A94,'M. List'!$A$5:$E$124,{3,4},0)</f>
        <v>0</v>
      </c>
      <c r="D94" s="39" t="str">
        <v>T15</v>
      </c>
      <c r="E94" s="41">
        <f t="array" ref="E94">INDEX(IS!$M$5:$M$125,MATCH(C94,IS!$C$5:$C$125,0))</f>
        <v>0</v>
      </c>
      <c r="F94" s="41">
        <f t="array" ref="F94">INDEX('PS day 2'!$K$6:$K$125,MATCH(C94,'PS day 2'!$C$6:$C$125,0))</f>
        <v>0</v>
      </c>
      <c r="G94" s="41">
        <f t="array" ref="G94">INDEX('Team day 2'!$N$4:$N$125,MATCH(C94,'Team day 2'!$C$4:$C$125,0))</f>
        <v>0</v>
      </c>
      <c r="H94" s="41"/>
      <c r="I94" s="41"/>
      <c r="J94" s="235">
        <f>SUM(E94:G94)</f>
        <v>0</v>
      </c>
      <c r="K94" s="297">
        <f>_xlfn.RANK.EQ(J94,(J$6:J$124),0)</f>
        <v>1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21.75" customHeight="1" x14ac:dyDescent="0.35">
      <c r="A95" s="1">
        <v>91</v>
      </c>
      <c r="B95" s="38">
        <v>91</v>
      </c>
      <c r="C95" s="39">
        <f t="array" ref="C95:D95">VLOOKUP(A95,'M. List'!$A$5:$E$124,{3,4},0)</f>
        <v>0</v>
      </c>
      <c r="D95" s="39" t="str">
        <v>T16</v>
      </c>
      <c r="E95" s="41">
        <f t="array" ref="E95">INDEX(IS!$M$5:$M$125,MATCH(C95,IS!$C$5:$C$125,0))</f>
        <v>0</v>
      </c>
      <c r="F95" s="41">
        <f t="array" ref="F95">INDEX('PS day 2'!$K$6:$K$125,MATCH(C95,'PS day 2'!$C$6:$C$125,0))</f>
        <v>0</v>
      </c>
      <c r="G95" s="41">
        <f t="array" ref="G95">INDEX('Team day 2'!$N$4:$N$125,MATCH(C95,'Team day 2'!$C$4:$C$125,0))</f>
        <v>0</v>
      </c>
      <c r="H95" s="41"/>
      <c r="I95" s="41"/>
      <c r="J95" s="235">
        <f>SUM(E95:G95)</f>
        <v>0</v>
      </c>
      <c r="K95" s="297">
        <f>_xlfn.RANK.EQ(J95,(J$6:J$124),0)</f>
        <v>1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21.75" customHeight="1" x14ac:dyDescent="0.35">
      <c r="A96" s="1">
        <v>92</v>
      </c>
      <c r="B96" s="38">
        <v>92</v>
      </c>
      <c r="C96" s="39">
        <f t="array" ref="C96:D96">VLOOKUP(A96,'M. List'!$A$5:$E$124,{3,4},0)</f>
        <v>0</v>
      </c>
      <c r="D96" s="39" t="str">
        <v>T16</v>
      </c>
      <c r="E96" s="41">
        <f t="array" ref="E96">INDEX(IS!$M$5:$M$125,MATCH(C96,IS!$C$5:$C$125,0))</f>
        <v>0</v>
      </c>
      <c r="F96" s="41">
        <f t="array" ref="F96">INDEX('PS day 2'!$K$6:$K$125,MATCH(C96,'PS day 2'!$C$6:$C$125,0))</f>
        <v>0</v>
      </c>
      <c r="G96" s="41">
        <f t="array" ref="G96">INDEX('Team day 2'!$N$4:$N$125,MATCH(C96,'Team day 2'!$C$4:$C$125,0))</f>
        <v>0</v>
      </c>
      <c r="H96" s="41"/>
      <c r="I96" s="41"/>
      <c r="J96" s="235">
        <f>SUM(E96:G96)</f>
        <v>0</v>
      </c>
      <c r="K96" s="297">
        <f>_xlfn.RANK.EQ(J96,(J$6:J$124),0)</f>
        <v>1</v>
      </c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21.75" customHeight="1" x14ac:dyDescent="0.35">
      <c r="A97" s="1">
        <v>93</v>
      </c>
      <c r="B97" s="38">
        <v>93</v>
      </c>
      <c r="C97" s="39">
        <f t="array" ref="C97:D97">VLOOKUP(A97,'M. List'!$A$5:$E$124,{3,4},0)</f>
        <v>0</v>
      </c>
      <c r="D97" s="39" t="str">
        <v>T16</v>
      </c>
      <c r="E97" s="41">
        <f t="array" ref="E97">INDEX(IS!$M$5:$M$125,MATCH(C97,IS!$C$5:$C$125,0))</f>
        <v>0</v>
      </c>
      <c r="F97" s="41">
        <f t="array" ref="F97">INDEX('PS day 2'!$K$6:$K$125,MATCH(C97,'PS day 2'!$C$6:$C$125,0))</f>
        <v>0</v>
      </c>
      <c r="G97" s="41">
        <f t="array" ref="G97">INDEX('Team day 2'!$N$4:$N$125,MATCH(C97,'Team day 2'!$C$4:$C$125,0))</f>
        <v>0</v>
      </c>
      <c r="H97" s="41"/>
      <c r="I97" s="41"/>
      <c r="J97" s="235">
        <f>SUM(E97:G97)</f>
        <v>0</v>
      </c>
      <c r="K97" s="297">
        <f>_xlfn.RANK.EQ(J97,(J$6:J$124),0)</f>
        <v>1</v>
      </c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21.75" customHeight="1" x14ac:dyDescent="0.35">
      <c r="A98" s="1">
        <v>94</v>
      </c>
      <c r="B98" s="38">
        <v>94</v>
      </c>
      <c r="C98" s="39">
        <f t="array" ref="C98:D98">VLOOKUP(A98,'M. List'!$A$5:$E$124,{3,4},0)</f>
        <v>0</v>
      </c>
      <c r="D98" s="39" t="str">
        <v>T16</v>
      </c>
      <c r="E98" s="41">
        <f t="array" ref="E98">INDEX(IS!$M$5:$M$125,MATCH(C98,IS!$C$5:$C$125,0))</f>
        <v>0</v>
      </c>
      <c r="F98" s="41">
        <f t="array" ref="F98">INDEX('PS day 2'!$K$6:$K$125,MATCH(C98,'PS day 2'!$C$6:$C$125,0))</f>
        <v>0</v>
      </c>
      <c r="G98" s="41">
        <f t="array" ref="G98">INDEX('Team day 2'!$N$4:$N$125,MATCH(C98,'Team day 2'!$C$4:$C$125,0))</f>
        <v>0</v>
      </c>
      <c r="H98" s="41"/>
      <c r="I98" s="41"/>
      <c r="J98" s="235">
        <f>SUM(E98:G98)</f>
        <v>0</v>
      </c>
      <c r="K98" s="297">
        <f>_xlfn.RANK.EQ(J98,(J$6:J$124),0)</f>
        <v>1</v>
      </c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21.75" customHeight="1" x14ac:dyDescent="0.35">
      <c r="A99" s="1">
        <v>95</v>
      </c>
      <c r="B99" s="38">
        <v>95</v>
      </c>
      <c r="C99" s="39">
        <f t="array" ref="C99:D99">VLOOKUP(A99,'M. List'!$A$5:$E$124,{3,4},0)</f>
        <v>0</v>
      </c>
      <c r="D99" s="39" t="str">
        <v>T16</v>
      </c>
      <c r="E99" s="41">
        <f t="array" ref="E99">INDEX(IS!$M$5:$M$125,MATCH(C99,IS!$C$5:$C$125,0))</f>
        <v>0</v>
      </c>
      <c r="F99" s="41">
        <f t="array" ref="F99">INDEX('PS day 2'!$K$6:$K$125,MATCH(C99,'PS day 2'!$C$6:$C$125,0))</f>
        <v>0</v>
      </c>
      <c r="G99" s="41">
        <f t="array" ref="G99">INDEX('Team day 2'!$N$4:$N$125,MATCH(C99,'Team day 2'!$C$4:$C$125,0))</f>
        <v>0</v>
      </c>
      <c r="H99" s="41"/>
      <c r="I99" s="41"/>
      <c r="J99" s="235">
        <f>SUM(E99:G99)</f>
        <v>0</v>
      </c>
      <c r="K99" s="297">
        <f>_xlfn.RANK.EQ(J99,(J$6:J$124),0)</f>
        <v>1</v>
      </c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21.75" customHeight="1" x14ac:dyDescent="0.35">
      <c r="A100" s="1">
        <v>97</v>
      </c>
      <c r="B100" s="38">
        <v>97</v>
      </c>
      <c r="C100" s="39">
        <f t="array" ref="C100:D100">VLOOKUP(A100,'M. List'!$A$5:$E$124,{3,4},0)</f>
        <v>0</v>
      </c>
      <c r="D100" s="39" t="str">
        <v>T17</v>
      </c>
      <c r="E100" s="41">
        <f t="array" ref="E100">INDEX(IS!$M$5:$M$125,MATCH(C100,IS!$C$5:$C$125,0))</f>
        <v>0</v>
      </c>
      <c r="F100" s="41">
        <f t="array" ref="F100">INDEX('PS day 2'!$K$6:$K$125,MATCH(C100,'PS day 2'!$C$6:$C$125,0))</f>
        <v>0</v>
      </c>
      <c r="G100" s="41">
        <f t="array" ref="G100">INDEX('Team day 2'!$N$4:$N$125,MATCH(C100,'Team day 2'!$C$4:$C$125,0))</f>
        <v>0</v>
      </c>
      <c r="H100" s="41"/>
      <c r="I100" s="41"/>
      <c r="J100" s="235">
        <f>SUM(E100:G100)</f>
        <v>0</v>
      </c>
      <c r="K100" s="297">
        <f>_xlfn.RANK.EQ(J100,(J$6:J$124),0)</f>
        <v>1</v>
      </c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21.75" customHeight="1" x14ac:dyDescent="0.35">
      <c r="A101" s="1">
        <v>98</v>
      </c>
      <c r="B101" s="38">
        <v>98</v>
      </c>
      <c r="C101" s="39">
        <f t="array" ref="C101:D101">VLOOKUP(A101,'M. List'!$A$5:$E$124,{3,4},0)</f>
        <v>0</v>
      </c>
      <c r="D101" s="39" t="str">
        <v>T17</v>
      </c>
      <c r="E101" s="41">
        <f t="array" ref="E101">INDEX(IS!$M$5:$M$125,MATCH(C101,IS!$C$5:$C$125,0))</f>
        <v>0</v>
      </c>
      <c r="F101" s="41">
        <f t="array" ref="F101">INDEX('PS day 2'!$K$6:$K$125,MATCH(C101,'PS day 2'!$C$6:$C$125,0))</f>
        <v>0</v>
      </c>
      <c r="G101" s="41">
        <f t="array" ref="G101">INDEX('Team day 2'!$N$4:$N$125,MATCH(C101,'Team day 2'!$C$4:$C$125,0))</f>
        <v>0</v>
      </c>
      <c r="H101" s="41"/>
      <c r="I101" s="41"/>
      <c r="J101" s="235">
        <f>SUM(E101:G101)</f>
        <v>0</v>
      </c>
      <c r="K101" s="297">
        <f>_xlfn.RANK.EQ(J101,(J$6:J$124),0)</f>
        <v>1</v>
      </c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21.75" customHeight="1" x14ac:dyDescent="0.35">
      <c r="A102" s="1">
        <v>99</v>
      </c>
      <c r="B102" s="38">
        <v>99</v>
      </c>
      <c r="C102" s="39">
        <f t="array" ref="C102:D102">VLOOKUP(A102,'M. List'!$A$5:$E$124,{3,4},0)</f>
        <v>0</v>
      </c>
      <c r="D102" s="39" t="str">
        <v>T17</v>
      </c>
      <c r="E102" s="41">
        <f t="array" ref="E102">INDEX(IS!$M$5:$M$125,MATCH(C102,IS!$C$5:$C$125,0))</f>
        <v>0</v>
      </c>
      <c r="F102" s="41">
        <f t="array" ref="F102">INDEX('PS day 2'!$K$6:$K$125,MATCH(C102,'PS day 2'!$C$6:$C$125,0))</f>
        <v>0</v>
      </c>
      <c r="G102" s="41">
        <f t="array" ref="G102">INDEX('Team day 2'!$N$4:$N$125,MATCH(C102,'Team day 2'!$C$4:$C$125,0))</f>
        <v>0</v>
      </c>
      <c r="H102" s="41"/>
      <c r="I102" s="41"/>
      <c r="J102" s="235">
        <f>SUM(E102:G102)</f>
        <v>0</v>
      </c>
      <c r="K102" s="297">
        <f>_xlfn.RANK.EQ(J102,(J$6:J$124),0)</f>
        <v>1</v>
      </c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21.75" customHeight="1" x14ac:dyDescent="0.35">
      <c r="A103" s="1">
        <v>100</v>
      </c>
      <c r="B103" s="38">
        <v>100</v>
      </c>
      <c r="C103" s="39">
        <f t="array" ref="C103:D103">VLOOKUP(A103,'M. List'!$A$5:$E$124,{3,4},0)</f>
        <v>0</v>
      </c>
      <c r="D103" s="39" t="str">
        <v>T17</v>
      </c>
      <c r="E103" s="41">
        <f t="array" ref="E103">INDEX(IS!$M$5:$M$125,MATCH(C103,IS!$C$5:$C$125,0))</f>
        <v>0</v>
      </c>
      <c r="F103" s="41">
        <f t="array" ref="F103">INDEX('PS day 2'!$K$6:$K$125,MATCH(C103,'PS day 2'!$C$6:$C$125,0))</f>
        <v>0</v>
      </c>
      <c r="G103" s="41">
        <f t="array" ref="G103">INDEX('Team day 2'!$N$4:$N$125,MATCH(C103,'Team day 2'!$C$4:$C$125,0))</f>
        <v>0</v>
      </c>
      <c r="H103" s="41"/>
      <c r="I103" s="41"/>
      <c r="J103" s="235">
        <f>SUM(E103:G103)</f>
        <v>0</v>
      </c>
      <c r="K103" s="297">
        <f>_xlfn.RANK.EQ(J103,(J$6:J$124),0)</f>
        <v>1</v>
      </c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21.75" customHeight="1" x14ac:dyDescent="0.35">
      <c r="A104" s="1">
        <v>101</v>
      </c>
      <c r="B104" s="38">
        <v>101</v>
      </c>
      <c r="C104" s="39">
        <f t="array" ref="C104:D104">VLOOKUP(A104,'M. List'!$A$5:$E$124,{3,4},0)</f>
        <v>0</v>
      </c>
      <c r="D104" s="39" t="str">
        <v>T17</v>
      </c>
      <c r="E104" s="41">
        <f t="array" ref="E104">INDEX(IS!$M$5:$M$125,MATCH(C104,IS!$C$5:$C$125,0))</f>
        <v>0</v>
      </c>
      <c r="F104" s="41">
        <f t="array" ref="F104">INDEX('PS day 2'!$K$6:$K$125,MATCH(C104,'PS day 2'!$C$6:$C$125,0))</f>
        <v>0</v>
      </c>
      <c r="G104" s="41">
        <f t="array" ref="G104">INDEX('Team day 2'!$N$4:$N$125,MATCH(C104,'Team day 2'!$C$4:$C$125,0))</f>
        <v>0</v>
      </c>
      <c r="H104" s="41"/>
      <c r="I104" s="41"/>
      <c r="J104" s="235">
        <f>SUM(E104:G104)</f>
        <v>0</v>
      </c>
      <c r="K104" s="297">
        <f>_xlfn.RANK.EQ(J104,(J$6:J$124),0)</f>
        <v>1</v>
      </c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21.75" customHeight="1" x14ac:dyDescent="0.35">
      <c r="A105" s="1">
        <v>103</v>
      </c>
      <c r="B105" s="38">
        <v>103</v>
      </c>
      <c r="C105" s="39">
        <f t="array" ref="C105:D105">VLOOKUP(A105,'M. List'!$A$5:$E$124,{3,4},0)</f>
        <v>0</v>
      </c>
      <c r="D105" s="39" t="str">
        <v>T18</v>
      </c>
      <c r="E105" s="41">
        <f t="array" ref="E105">INDEX(IS!$M$5:$M$125,MATCH(C105,IS!$C$5:$C$125,0))</f>
        <v>0</v>
      </c>
      <c r="F105" s="41">
        <f t="array" ref="F105">INDEX('PS day 2'!$K$6:$K$125,MATCH(C105,'PS day 2'!$C$6:$C$125,0))</f>
        <v>0</v>
      </c>
      <c r="G105" s="41">
        <f t="array" ref="G105">INDEX('Team day 2'!$N$4:$N$125,MATCH(C105,'Team day 2'!$C$4:$C$125,0))</f>
        <v>0</v>
      </c>
      <c r="H105" s="41"/>
      <c r="I105" s="41"/>
      <c r="J105" s="235">
        <f>SUM(E105:G105)</f>
        <v>0</v>
      </c>
      <c r="K105" s="297">
        <f>_xlfn.RANK.EQ(J105,(J$6:J$124),0)</f>
        <v>1</v>
      </c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21.75" customHeight="1" x14ac:dyDescent="0.35">
      <c r="A106" s="1">
        <v>104</v>
      </c>
      <c r="B106" s="38">
        <v>104</v>
      </c>
      <c r="C106" s="39">
        <f t="array" ref="C106:D106">VLOOKUP(A106,'M. List'!$A$5:$E$124,{3,4},0)</f>
        <v>0</v>
      </c>
      <c r="D106" s="39" t="str">
        <v>T18</v>
      </c>
      <c r="E106" s="41">
        <f t="array" ref="E106">INDEX(IS!$M$5:$M$125,MATCH(C106,IS!$C$5:$C$125,0))</f>
        <v>0</v>
      </c>
      <c r="F106" s="41">
        <f t="array" ref="F106">INDEX('PS day 2'!$K$6:$K$125,MATCH(C106,'PS day 2'!$C$6:$C$125,0))</f>
        <v>0</v>
      </c>
      <c r="G106" s="41">
        <f t="array" ref="G106">INDEX('Team day 2'!$N$4:$N$125,MATCH(C106,'Team day 2'!$C$4:$C$125,0))</f>
        <v>0</v>
      </c>
      <c r="H106" s="41"/>
      <c r="I106" s="41"/>
      <c r="J106" s="235">
        <f>SUM(E106:G106)</f>
        <v>0</v>
      </c>
      <c r="K106" s="297">
        <f>_xlfn.RANK.EQ(J106,(J$6:J$124),0)</f>
        <v>1</v>
      </c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21.75" customHeight="1" x14ac:dyDescent="0.35">
      <c r="A107" s="1">
        <v>105</v>
      </c>
      <c r="B107" s="38">
        <v>105</v>
      </c>
      <c r="C107" s="39">
        <f t="array" ref="C107:D107">VLOOKUP(A107,'M. List'!$A$5:$E$124,{3,4},0)</f>
        <v>0</v>
      </c>
      <c r="D107" s="39" t="str">
        <v>T18</v>
      </c>
      <c r="E107" s="41">
        <f t="array" ref="E107">INDEX(IS!$M$5:$M$125,MATCH(C107,IS!$C$5:$C$125,0))</f>
        <v>0</v>
      </c>
      <c r="F107" s="41">
        <f t="array" ref="F107">INDEX('PS day 2'!$K$6:$K$125,MATCH(C107,'PS day 2'!$C$6:$C$125,0))</f>
        <v>0</v>
      </c>
      <c r="G107" s="41">
        <f t="array" ref="G107">INDEX('Team day 2'!$N$4:$N$125,MATCH(C107,'Team day 2'!$C$4:$C$125,0))</f>
        <v>0</v>
      </c>
      <c r="H107" s="41"/>
      <c r="I107" s="41"/>
      <c r="J107" s="235">
        <f>SUM(E107:G107)</f>
        <v>0</v>
      </c>
      <c r="K107" s="297">
        <f>_xlfn.RANK.EQ(J107,(J$6:J$124),0)</f>
        <v>1</v>
      </c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21.75" customHeight="1" x14ac:dyDescent="0.35">
      <c r="A108" s="1">
        <v>106</v>
      </c>
      <c r="B108" s="38">
        <v>106</v>
      </c>
      <c r="C108" s="39">
        <f t="array" ref="C108:D108">VLOOKUP(A108,'M. List'!$A$5:$E$124,{3,4},0)</f>
        <v>0</v>
      </c>
      <c r="D108" s="39" t="str">
        <v>T18</v>
      </c>
      <c r="E108" s="41">
        <f t="array" ref="E108">INDEX(IS!$M$5:$M$125,MATCH(C108,IS!$C$5:$C$125,0))</f>
        <v>0</v>
      </c>
      <c r="F108" s="41">
        <f t="array" ref="F108">INDEX('PS day 2'!$K$6:$K$125,MATCH(C108,'PS day 2'!$C$6:$C$125,0))</f>
        <v>0</v>
      </c>
      <c r="G108" s="41">
        <f t="array" ref="G108">INDEX('Team day 2'!$N$4:$N$125,MATCH(C108,'Team day 2'!$C$4:$C$125,0))</f>
        <v>0</v>
      </c>
      <c r="H108" s="41"/>
      <c r="I108" s="41"/>
      <c r="J108" s="235">
        <f>SUM(E108:G108)</f>
        <v>0</v>
      </c>
      <c r="K108" s="297">
        <f>_xlfn.RANK.EQ(J108,(J$6:J$124),0)</f>
        <v>1</v>
      </c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21.75" customHeight="1" x14ac:dyDescent="0.35">
      <c r="A109" s="1">
        <v>107</v>
      </c>
      <c r="B109" s="38">
        <v>107</v>
      </c>
      <c r="C109" s="39">
        <f t="array" ref="C109:D109">VLOOKUP(A109,'M. List'!$A$5:$E$124,{3,4},0)</f>
        <v>0</v>
      </c>
      <c r="D109" s="39" t="str">
        <v>T18</v>
      </c>
      <c r="E109" s="41">
        <f t="array" ref="E109">INDEX(IS!$M$5:$M$125,MATCH(C109,IS!$C$5:$C$125,0))</f>
        <v>0</v>
      </c>
      <c r="F109" s="41">
        <f t="array" ref="F109">INDEX('PS day 2'!$K$6:$K$125,MATCH(C109,'PS day 2'!$C$6:$C$125,0))</f>
        <v>0</v>
      </c>
      <c r="G109" s="41">
        <f t="array" ref="G109">INDEX('Team day 2'!$N$4:$N$125,MATCH(C109,'Team day 2'!$C$4:$C$125,0))</f>
        <v>0</v>
      </c>
      <c r="H109" s="41"/>
      <c r="I109" s="41"/>
      <c r="J109" s="235">
        <f>SUM(E109:G109)</f>
        <v>0</v>
      </c>
      <c r="K109" s="297">
        <f>_xlfn.RANK.EQ(J109,(J$6:J$124),0)</f>
        <v>1</v>
      </c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21.75" customHeight="1" x14ac:dyDescent="0.35">
      <c r="A110" s="1">
        <v>109</v>
      </c>
      <c r="B110" s="38">
        <v>109</v>
      </c>
      <c r="C110" s="39">
        <f t="array" ref="C110:D110">VLOOKUP(A110,'M. List'!$A$5:$E$124,{3,4},0)</f>
        <v>0</v>
      </c>
      <c r="D110" s="39" t="str">
        <v>T19</v>
      </c>
      <c r="E110" s="41">
        <f t="array" ref="E110">INDEX(IS!$M$5:$M$125,MATCH(C110,IS!$C$5:$C$125,0))</f>
        <v>0</v>
      </c>
      <c r="F110" s="41">
        <f t="array" ref="F110">INDEX('PS day 2'!$K$6:$K$125,MATCH(C110,'PS day 2'!$C$6:$C$125,0))</f>
        <v>0</v>
      </c>
      <c r="G110" s="41">
        <f t="array" ref="G110">INDEX('Team day 2'!$N$4:$N$125,MATCH(C110,'Team day 2'!$C$4:$C$125,0))</f>
        <v>0</v>
      </c>
      <c r="H110" s="41"/>
      <c r="I110" s="41"/>
      <c r="J110" s="235">
        <f>SUM(E110:G110)</f>
        <v>0</v>
      </c>
      <c r="K110" s="297">
        <f>_xlfn.RANK.EQ(J110,(J$6:J$124),0)</f>
        <v>1</v>
      </c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21.75" customHeight="1" x14ac:dyDescent="0.35">
      <c r="A111" s="1">
        <v>110</v>
      </c>
      <c r="B111" s="38">
        <v>110</v>
      </c>
      <c r="C111" s="39">
        <f t="array" ref="C111:D111">VLOOKUP(A111,'M. List'!$A$5:$E$124,{3,4},0)</f>
        <v>0</v>
      </c>
      <c r="D111" s="39" t="str">
        <v>T19</v>
      </c>
      <c r="E111" s="41">
        <f t="array" ref="E111">INDEX(IS!$M$5:$M$125,MATCH(C111,IS!$C$5:$C$125,0))</f>
        <v>0</v>
      </c>
      <c r="F111" s="41">
        <f t="array" ref="F111">INDEX('PS day 2'!$K$6:$K$125,MATCH(C111,'PS day 2'!$C$6:$C$125,0))</f>
        <v>0</v>
      </c>
      <c r="G111" s="41">
        <f t="array" ref="G111">INDEX('Team day 2'!$N$4:$N$125,MATCH(C111,'Team day 2'!$C$4:$C$125,0))</f>
        <v>0</v>
      </c>
      <c r="H111" s="41"/>
      <c r="I111" s="41"/>
      <c r="J111" s="235">
        <f>SUM(E111:G111)</f>
        <v>0</v>
      </c>
      <c r="K111" s="297">
        <f>_xlfn.RANK.EQ(J111,(J$6:J$124),0)</f>
        <v>1</v>
      </c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21.75" customHeight="1" x14ac:dyDescent="0.35">
      <c r="A112" s="1">
        <v>111</v>
      </c>
      <c r="B112" s="38">
        <v>111</v>
      </c>
      <c r="C112" s="39">
        <f t="array" ref="C112:D112">VLOOKUP(A112,'M. List'!$A$5:$E$124,{3,4},0)</f>
        <v>0</v>
      </c>
      <c r="D112" s="39" t="str">
        <v>T19</v>
      </c>
      <c r="E112" s="41">
        <f t="array" ref="E112">INDEX(IS!$M$5:$M$125,MATCH(C112,IS!$C$5:$C$125,0))</f>
        <v>0</v>
      </c>
      <c r="F112" s="41">
        <f t="array" ref="F112">INDEX('PS day 2'!$K$6:$K$125,MATCH(C112,'PS day 2'!$C$6:$C$125,0))</f>
        <v>0</v>
      </c>
      <c r="G112" s="41">
        <f t="array" ref="G112">INDEX('Team day 2'!$N$4:$N$125,MATCH(C112,'Team day 2'!$C$4:$C$125,0))</f>
        <v>0</v>
      </c>
      <c r="H112" s="41"/>
      <c r="I112" s="41"/>
      <c r="J112" s="235">
        <f>SUM(E112:G112)</f>
        <v>0</v>
      </c>
      <c r="K112" s="297">
        <f>_xlfn.RANK.EQ(J112,(J$6:J$124),0)</f>
        <v>1</v>
      </c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21.75" customHeight="1" x14ac:dyDescent="0.35">
      <c r="A113" s="1">
        <v>112</v>
      </c>
      <c r="B113" s="38">
        <v>112</v>
      </c>
      <c r="C113" s="39">
        <f t="array" ref="C113:D113">VLOOKUP(A113,'M. List'!$A$5:$E$124,{3,4},0)</f>
        <v>0</v>
      </c>
      <c r="D113" s="39" t="str">
        <v>T19</v>
      </c>
      <c r="E113" s="41">
        <f t="array" ref="E113">INDEX(IS!$M$5:$M$125,MATCH(C113,IS!$C$5:$C$125,0))</f>
        <v>0</v>
      </c>
      <c r="F113" s="41">
        <f t="array" ref="F113">INDEX('PS day 2'!$K$6:$K$125,MATCH(C113,'PS day 2'!$C$6:$C$125,0))</f>
        <v>0</v>
      </c>
      <c r="G113" s="41">
        <f t="array" ref="G113">INDEX('Team day 2'!$N$4:$N$125,MATCH(C113,'Team day 2'!$C$4:$C$125,0))</f>
        <v>0</v>
      </c>
      <c r="H113" s="41"/>
      <c r="I113" s="41"/>
      <c r="J113" s="235">
        <f>SUM(E113:G113)</f>
        <v>0</v>
      </c>
      <c r="K113" s="297">
        <f>_xlfn.RANK.EQ(J113,(J$6:J$124),0)</f>
        <v>1</v>
      </c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21.75" customHeight="1" x14ac:dyDescent="0.35">
      <c r="A114" s="1">
        <v>113</v>
      </c>
      <c r="B114" s="38">
        <v>113</v>
      </c>
      <c r="C114" s="39">
        <f t="array" ref="C114:D114">VLOOKUP(A114,'M. List'!$A$5:$E$124,{3,4},0)</f>
        <v>0</v>
      </c>
      <c r="D114" s="39" t="str">
        <v>T19</v>
      </c>
      <c r="E114" s="41">
        <f t="array" ref="E114">INDEX(IS!$M$5:$M$125,MATCH(C114,IS!$C$5:$C$125,0))</f>
        <v>0</v>
      </c>
      <c r="F114" s="41">
        <f t="array" ref="F114">INDEX('PS day 2'!$K$6:$K$125,MATCH(C114,'PS day 2'!$C$6:$C$125,0))</f>
        <v>0</v>
      </c>
      <c r="G114" s="41">
        <f t="array" ref="G114">INDEX('Team day 2'!$N$4:$N$125,MATCH(C114,'Team day 2'!$C$4:$C$125,0))</f>
        <v>0</v>
      </c>
      <c r="H114" s="41"/>
      <c r="I114" s="41"/>
      <c r="J114" s="235">
        <f>SUM(E114:G114)</f>
        <v>0</v>
      </c>
      <c r="K114" s="297">
        <f>_xlfn.RANK.EQ(J114,(J$6:J$124),0)</f>
        <v>1</v>
      </c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21.75" customHeight="1" x14ac:dyDescent="0.35">
      <c r="A115" s="1">
        <v>115</v>
      </c>
      <c r="B115" s="38">
        <v>115</v>
      </c>
      <c r="C115" s="39">
        <f t="array" ref="C115:D115">VLOOKUP(A115,'M. List'!$A$5:$E$124,{3,4},0)</f>
        <v>0</v>
      </c>
      <c r="D115" s="39" t="str">
        <v>T20</v>
      </c>
      <c r="E115" s="41">
        <f t="array" ref="E115">INDEX(IS!$M$5:$M$125,MATCH(C115,IS!$C$5:$C$125,0))</f>
        <v>0</v>
      </c>
      <c r="F115" s="41">
        <f t="array" ref="F115">INDEX('PS day 2'!$K$6:$K$125,MATCH(C115,'PS day 2'!$C$6:$C$125,0))</f>
        <v>0</v>
      </c>
      <c r="G115" s="41">
        <f t="array" ref="G115">INDEX('Team day 2'!$N$4:$N$125,MATCH(C115,'Team day 2'!$C$4:$C$125,0))</f>
        <v>0</v>
      </c>
      <c r="H115" s="41"/>
      <c r="I115" s="41"/>
      <c r="J115" s="235">
        <f>SUM(E115:G115)</f>
        <v>0</v>
      </c>
      <c r="K115" s="297">
        <f>_xlfn.RANK.EQ(J115,(J$6:J$124),0)</f>
        <v>1</v>
      </c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21.75" customHeight="1" x14ac:dyDescent="0.35">
      <c r="A116" s="1">
        <v>116</v>
      </c>
      <c r="B116" s="38">
        <v>116</v>
      </c>
      <c r="C116" s="39">
        <f t="array" ref="C116:D116">VLOOKUP(A116,'M. List'!$A$5:$E$124,{3,4},0)</f>
        <v>0</v>
      </c>
      <c r="D116" s="39" t="str">
        <v>T20</v>
      </c>
      <c r="E116" s="41">
        <f t="array" ref="E116">INDEX(IS!$M$5:$M$125,MATCH(C116,IS!$C$5:$C$125,0))</f>
        <v>0</v>
      </c>
      <c r="F116" s="41">
        <f t="array" ref="F116">INDEX('PS day 2'!$K$6:$K$125,MATCH(C116,'PS day 2'!$C$6:$C$125,0))</f>
        <v>0</v>
      </c>
      <c r="G116" s="41">
        <f t="array" ref="G116">INDEX('Team day 2'!$N$4:$N$125,MATCH(C116,'Team day 2'!$C$4:$C$125,0))</f>
        <v>0</v>
      </c>
      <c r="H116" s="41"/>
      <c r="I116" s="41"/>
      <c r="J116" s="235">
        <f>SUM(E116:G116)</f>
        <v>0</v>
      </c>
      <c r="K116" s="297">
        <f>_xlfn.RANK.EQ(J116,(J$6:J$124),0)</f>
        <v>1</v>
      </c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21.75" customHeight="1" x14ac:dyDescent="0.35">
      <c r="A117" s="1">
        <v>117</v>
      </c>
      <c r="B117" s="38">
        <v>117</v>
      </c>
      <c r="C117" s="39">
        <f t="array" ref="C117:D117">VLOOKUP(A117,'M. List'!$A$5:$E$124,{3,4},0)</f>
        <v>0</v>
      </c>
      <c r="D117" s="39" t="str">
        <v>T20</v>
      </c>
      <c r="E117" s="41">
        <f t="array" ref="E117">INDEX(IS!$M$5:$M$125,MATCH(C117,IS!$C$5:$C$125,0))</f>
        <v>0</v>
      </c>
      <c r="F117" s="41">
        <f t="array" ref="F117">INDEX('PS day 2'!$K$6:$K$125,MATCH(C117,'PS day 2'!$C$6:$C$125,0))</f>
        <v>0</v>
      </c>
      <c r="G117" s="41">
        <f t="array" ref="G117">INDEX('Team day 2'!$N$4:$N$125,MATCH(C117,'Team day 2'!$C$4:$C$125,0))</f>
        <v>0</v>
      </c>
      <c r="H117" s="41"/>
      <c r="I117" s="41"/>
      <c r="J117" s="235">
        <f>SUM(E117:G117)</f>
        <v>0</v>
      </c>
      <c r="K117" s="297">
        <f>_xlfn.RANK.EQ(J117,(J$6:J$124),0)</f>
        <v>1</v>
      </c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21.75" customHeight="1" x14ac:dyDescent="0.35">
      <c r="A118" s="1">
        <v>118</v>
      </c>
      <c r="B118" s="38">
        <v>118</v>
      </c>
      <c r="C118" s="39">
        <f t="array" ref="C118:D118">VLOOKUP(A118,'M. List'!$A$5:$E$124,{3,4},0)</f>
        <v>0</v>
      </c>
      <c r="D118" s="39" t="str">
        <v>T20</v>
      </c>
      <c r="E118" s="41">
        <f t="array" ref="E118">INDEX(IS!$M$5:$M$125,MATCH(C118,IS!$C$5:$C$125,0))</f>
        <v>0</v>
      </c>
      <c r="F118" s="41">
        <f t="array" ref="F118">INDEX('PS day 2'!$K$6:$K$125,MATCH(C118,'PS day 2'!$C$6:$C$125,0))</f>
        <v>0</v>
      </c>
      <c r="G118" s="41">
        <f t="array" ref="G118">INDEX('Team day 2'!$N$4:$N$125,MATCH(C118,'Team day 2'!$C$4:$C$125,0))</f>
        <v>0</v>
      </c>
      <c r="H118" s="41"/>
      <c r="I118" s="41"/>
      <c r="J118" s="235">
        <f>SUM(E118:G118)</f>
        <v>0</v>
      </c>
      <c r="K118" s="297">
        <f>_xlfn.RANK.EQ(J118,(J$6:J$124),0)</f>
        <v>1</v>
      </c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21.75" customHeight="1" x14ac:dyDescent="0.35">
      <c r="A119" s="1">
        <v>119</v>
      </c>
      <c r="B119" s="38">
        <v>119</v>
      </c>
      <c r="C119" s="39">
        <f t="array" ref="C119:D119">VLOOKUP(A119,'M. List'!$A$5:$E$124,{3,4},0)</f>
        <v>0</v>
      </c>
      <c r="D119" s="39" t="str">
        <v>T20</v>
      </c>
      <c r="E119" s="41">
        <f t="array" ref="E119">INDEX(IS!$M$5:$M$125,MATCH(C119,IS!$C$5:$C$125,0))</f>
        <v>0</v>
      </c>
      <c r="F119" s="41">
        <f t="array" ref="F119">INDEX('PS day 2'!$K$6:$K$125,MATCH(C119,'PS day 2'!$C$6:$C$125,0))</f>
        <v>0</v>
      </c>
      <c r="G119" s="41">
        <f t="array" ref="G119">INDEX('Team day 2'!$N$4:$N$125,MATCH(C119,'Team day 2'!$C$4:$C$125,0))</f>
        <v>0</v>
      </c>
      <c r="H119" s="41"/>
      <c r="I119" s="41"/>
      <c r="J119" s="235">
        <f>SUM(E119:G119)</f>
        <v>0</v>
      </c>
      <c r="K119" s="297">
        <f>_xlfn.RANK.EQ(J119,(J$6:J$124),0)</f>
        <v>1</v>
      </c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21.75" customHeight="1" x14ac:dyDescent="0.35">
      <c r="A120" s="1">
        <v>120</v>
      </c>
      <c r="B120" s="38">
        <v>120</v>
      </c>
      <c r="C120" s="39">
        <f t="array" ref="C120:D120">VLOOKUP(A120,'M. List'!$A$5:$E$124,{3,4},0)</f>
        <v>0</v>
      </c>
      <c r="D120" s="39">
        <v>0</v>
      </c>
      <c r="E120" s="41">
        <f t="array" ref="E120">INDEX(IS!$M$5:$M$125,MATCH(C120,IS!$C$5:$C$125,0))</f>
        <v>0</v>
      </c>
      <c r="F120" s="41">
        <f t="array" ref="F120">INDEX('PS day 2'!$K$6:$K$125,MATCH(C120,'PS day 2'!$C$6:$C$125,0))</f>
        <v>0</v>
      </c>
      <c r="G120" s="41">
        <f t="array" ref="G120">INDEX('Team day 2'!$N$4:$N$125,MATCH(C120,'Team day 2'!$C$4:$C$125,0))</f>
        <v>0</v>
      </c>
      <c r="H120" s="41"/>
      <c r="I120" s="41"/>
      <c r="J120" s="235">
        <f>SUM(E120:G120)</f>
        <v>0</v>
      </c>
      <c r="K120" s="297">
        <f>_xlfn.RANK.EQ(J120,(J$6:J$124),0)</f>
        <v>1</v>
      </c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21.75" customHeight="1" x14ac:dyDescent="0.35">
      <c r="A121" s="1">
        <v>90</v>
      </c>
      <c r="B121" s="38">
        <v>90</v>
      </c>
      <c r="C121" s="39">
        <f t="array" ref="C121:D121">VLOOKUP(A121,'M. List'!$A$5:$E$124,{3,4},0)</f>
        <v>0</v>
      </c>
      <c r="D121" s="39">
        <v>0</v>
      </c>
      <c r="E121" s="41">
        <f t="array" ref="E121">INDEX(IS!$M$5:$M$125,MATCH(C121,IS!$C$5:$C$125,0))</f>
        <v>0</v>
      </c>
      <c r="F121" s="41">
        <f t="array" ref="F121">INDEX('PS day 2'!$K$6:$K$125,MATCH(C121,'PS day 2'!$C$6:$C$125,0))</f>
        <v>0</v>
      </c>
      <c r="G121" s="41">
        <f t="array" ref="G121">INDEX('Team day 2'!$N$4:$N$125,MATCH(C121,'Team day 2'!$C$4:$C$125,0))</f>
        <v>0</v>
      </c>
      <c r="H121" s="41"/>
      <c r="I121" s="41"/>
      <c r="J121" s="235"/>
      <c r="K121" s="297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21.75" customHeight="1" x14ac:dyDescent="0.35">
      <c r="A122" s="1">
        <v>96</v>
      </c>
      <c r="B122" s="38">
        <v>96</v>
      </c>
      <c r="C122" s="39">
        <f t="array" ref="C122:D122">VLOOKUP(A122,'M. List'!$A$5:$E$124,{3,4},0)</f>
        <v>0</v>
      </c>
      <c r="D122" s="39">
        <v>0</v>
      </c>
      <c r="E122" s="41">
        <f t="array" ref="E122">INDEX(IS!$M$5:$M$125,MATCH(C122,IS!$C$5:$C$125,0))</f>
        <v>0</v>
      </c>
      <c r="F122" s="41">
        <f t="array" ref="F122">INDEX('PS day 2'!$K$6:$K$125,MATCH(C122,'PS day 2'!$C$6:$C$125,0))</f>
        <v>0</v>
      </c>
      <c r="G122" s="41">
        <f t="array" ref="G122">INDEX('Team day 2'!$N$4:$N$125,MATCH(C122,'Team day 2'!$C$4:$C$125,0))</f>
        <v>0</v>
      </c>
      <c r="H122" s="41"/>
      <c r="I122" s="41"/>
      <c r="J122" s="235"/>
      <c r="K122" s="297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21.75" customHeight="1" x14ac:dyDescent="0.35">
      <c r="A123" s="1">
        <v>102</v>
      </c>
      <c r="B123" s="38">
        <v>102</v>
      </c>
      <c r="C123" s="39">
        <f t="array" ref="C123:D123">VLOOKUP(A123,'M. List'!$A$5:$E$124,{3,4},0)</f>
        <v>0</v>
      </c>
      <c r="D123" s="39">
        <v>0</v>
      </c>
      <c r="E123" s="41">
        <f t="array" ref="E123">INDEX(IS!$M$5:$M$125,MATCH(C123,IS!$C$5:$C$125,0))</f>
        <v>0</v>
      </c>
      <c r="F123" s="41">
        <f t="array" ref="F123">INDEX('PS day 2'!$K$6:$K$125,MATCH(C123,'PS day 2'!$C$6:$C$125,0))</f>
        <v>0</v>
      </c>
      <c r="G123" s="41">
        <f t="array" ref="G123">INDEX('Team day 2'!$N$4:$N$125,MATCH(C123,'Team day 2'!$C$4:$C$125,0))</f>
        <v>0</v>
      </c>
      <c r="H123" s="41"/>
      <c r="I123" s="41"/>
      <c r="J123" s="235"/>
      <c r="K123" s="297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21.75" customHeight="1" x14ac:dyDescent="0.35">
      <c r="A124" s="1">
        <v>108</v>
      </c>
      <c r="B124" s="38">
        <v>108</v>
      </c>
      <c r="C124" s="39">
        <f t="array" ref="C124:D124">VLOOKUP(A124,'M. List'!$A$5:$E$124,{3,4},0)</f>
        <v>0</v>
      </c>
      <c r="D124" s="39">
        <v>0</v>
      </c>
      <c r="E124" s="41">
        <f t="array" ref="E124">INDEX(IS!$M$5:$M$125,MATCH(C124,IS!$C$5:$C$125,0))</f>
        <v>0</v>
      </c>
      <c r="F124" s="41">
        <f t="array" ref="F124">INDEX('PS day 2'!$K$6:$K$125,MATCH(C124,'PS day 2'!$C$6:$C$125,0))</f>
        <v>0</v>
      </c>
      <c r="G124" s="41">
        <f t="array" ref="G124">INDEX('Team day 2'!$N$4:$N$125,MATCH(C124,'Team day 2'!$C$4:$C$125,0))</f>
        <v>0</v>
      </c>
      <c r="H124" s="41"/>
      <c r="I124" s="41"/>
      <c r="J124" s="235"/>
      <c r="K124" s="297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4.25" customHeight="1" x14ac:dyDescent="0.35">
      <c r="A125" s="1">
        <v>114</v>
      </c>
      <c r="B125" s="38">
        <v>114</v>
      </c>
      <c r="C125" s="39">
        <f t="array" ref="C125:D125">VLOOKUP(A125,'M. List'!$A$5:$E$124,{3,4},0)</f>
        <v>0</v>
      </c>
      <c r="D125" s="39">
        <v>0</v>
      </c>
      <c r="E125" s="41">
        <f t="array" ref="E125">INDEX(IS!$M$5:$M$125,MATCH(C125,IS!$C$5:$C$125,0))</f>
        <v>0</v>
      </c>
      <c r="F125" s="41">
        <f t="array" ref="F125">INDEX('PS day 2'!$K$6:$K$125,MATCH(C125,'PS day 2'!$C$6:$C$125,0))</f>
        <v>0</v>
      </c>
      <c r="G125" s="41">
        <f t="array" ref="G125">INDEX('Team day 2'!$N$4:$N$125,MATCH(C125,'Team day 2'!$C$4:$C$125,0))</f>
        <v>0</v>
      </c>
      <c r="H125" s="41"/>
      <c r="I125" s="41"/>
      <c r="J125" s="235"/>
      <c r="K125" s="297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4.25" customHeight="1" x14ac:dyDescent="0.35">
      <c r="A126" s="1"/>
      <c r="B126" s="19"/>
      <c r="C126" s="1"/>
      <c r="D126" s="19"/>
      <c r="E126" s="1"/>
      <c r="F126" s="1"/>
      <c r="G126" s="1"/>
      <c r="H126" s="1"/>
      <c r="I126" s="1"/>
      <c r="J126" s="176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 x14ac:dyDescent="0.35">
      <c r="A127" s="1"/>
      <c r="B127" s="19"/>
      <c r="C127" s="1"/>
      <c r="D127" s="19"/>
      <c r="E127" s="1"/>
      <c r="F127" s="1"/>
      <c r="G127" s="1"/>
      <c r="H127" s="1"/>
      <c r="I127" s="1"/>
      <c r="J127" s="176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 x14ac:dyDescent="0.35">
      <c r="A128" s="1"/>
      <c r="B128" s="19"/>
      <c r="C128" s="1"/>
      <c r="D128" s="19"/>
      <c r="E128" s="1"/>
      <c r="F128" s="1"/>
      <c r="G128" s="1"/>
      <c r="H128" s="1"/>
      <c r="I128" s="1"/>
      <c r="J128" s="176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 x14ac:dyDescent="0.35">
      <c r="A129" s="1"/>
      <c r="B129" s="19"/>
      <c r="C129" s="1"/>
      <c r="D129" s="19"/>
      <c r="E129" s="1"/>
      <c r="F129" s="1"/>
      <c r="G129" s="1"/>
      <c r="H129" s="1"/>
      <c r="I129" s="1"/>
      <c r="J129" s="176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 x14ac:dyDescent="0.35">
      <c r="A130" s="1"/>
      <c r="B130" s="19"/>
      <c r="C130" s="1"/>
      <c r="D130" s="19"/>
      <c r="E130" s="1"/>
      <c r="F130" s="1"/>
      <c r="G130" s="1"/>
      <c r="H130" s="1"/>
      <c r="I130" s="1"/>
      <c r="J130" s="176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 x14ac:dyDescent="0.35">
      <c r="A131" s="1"/>
      <c r="B131" s="19"/>
      <c r="C131" s="1"/>
      <c r="D131" s="19"/>
      <c r="E131" s="1"/>
      <c r="F131" s="1"/>
      <c r="G131" s="1"/>
      <c r="H131" s="1"/>
      <c r="I131" s="1"/>
      <c r="J131" s="176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 x14ac:dyDescent="0.35">
      <c r="A132" s="1"/>
      <c r="B132" s="19"/>
      <c r="C132" s="1"/>
      <c r="D132" s="19"/>
      <c r="E132" s="1"/>
      <c r="F132" s="1"/>
      <c r="G132" s="1"/>
      <c r="H132" s="1"/>
      <c r="I132" s="1"/>
      <c r="J132" s="176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 x14ac:dyDescent="0.35">
      <c r="A133" s="1"/>
      <c r="B133" s="19"/>
      <c r="C133" s="1"/>
      <c r="D133" s="19"/>
      <c r="E133" s="1"/>
      <c r="F133" s="1"/>
      <c r="G133" s="1"/>
      <c r="H133" s="1"/>
      <c r="I133" s="1"/>
      <c r="J133" s="176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 x14ac:dyDescent="0.35">
      <c r="A134" s="1"/>
      <c r="B134" s="19"/>
      <c r="C134" s="1"/>
      <c r="D134" s="19"/>
      <c r="E134" s="1"/>
      <c r="F134" s="1"/>
      <c r="G134" s="1"/>
      <c r="H134" s="1"/>
      <c r="I134" s="1"/>
      <c r="J134" s="176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 x14ac:dyDescent="0.35">
      <c r="A135" s="1"/>
      <c r="B135" s="19"/>
      <c r="C135" s="1"/>
      <c r="D135" s="19"/>
      <c r="E135" s="1"/>
      <c r="F135" s="1"/>
      <c r="G135" s="1"/>
      <c r="H135" s="1"/>
      <c r="I135" s="1"/>
      <c r="J135" s="176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 x14ac:dyDescent="0.35">
      <c r="A136" s="1"/>
      <c r="B136" s="19"/>
      <c r="C136" s="1"/>
      <c r="D136" s="19"/>
      <c r="E136" s="1"/>
      <c r="F136" s="1"/>
      <c r="G136" s="1"/>
      <c r="H136" s="1"/>
      <c r="I136" s="1"/>
      <c r="J136" s="176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 x14ac:dyDescent="0.35">
      <c r="A137" s="1"/>
      <c r="B137" s="19"/>
      <c r="C137" s="1"/>
      <c r="D137" s="19"/>
      <c r="E137" s="1"/>
      <c r="F137" s="1"/>
      <c r="G137" s="1"/>
      <c r="H137" s="1"/>
      <c r="I137" s="1"/>
      <c r="J137" s="176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 x14ac:dyDescent="0.35">
      <c r="A138" s="1"/>
      <c r="B138" s="19"/>
      <c r="C138" s="1"/>
      <c r="D138" s="19"/>
      <c r="E138" s="1"/>
      <c r="F138" s="1"/>
      <c r="G138" s="1"/>
      <c r="H138" s="1"/>
      <c r="I138" s="1"/>
      <c r="J138" s="176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 x14ac:dyDescent="0.35">
      <c r="A139" s="1"/>
      <c r="B139" s="19"/>
      <c r="C139" s="1"/>
      <c r="D139" s="19"/>
      <c r="E139" s="1"/>
      <c r="F139" s="1"/>
      <c r="G139" s="1"/>
      <c r="H139" s="1"/>
      <c r="I139" s="1"/>
      <c r="J139" s="176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 x14ac:dyDescent="0.35">
      <c r="A140" s="1"/>
      <c r="B140" s="19"/>
      <c r="C140" s="1"/>
      <c r="D140" s="19"/>
      <c r="E140" s="1"/>
      <c r="F140" s="1"/>
      <c r="G140" s="1"/>
      <c r="H140" s="1"/>
      <c r="I140" s="1"/>
      <c r="J140" s="176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 x14ac:dyDescent="0.35">
      <c r="A141" s="1"/>
      <c r="B141" s="19"/>
      <c r="C141" s="1"/>
      <c r="D141" s="19"/>
      <c r="E141" s="1"/>
      <c r="F141" s="1"/>
      <c r="G141" s="1"/>
      <c r="H141" s="1"/>
      <c r="I141" s="1"/>
      <c r="J141" s="176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 x14ac:dyDescent="0.35">
      <c r="A142" s="1"/>
      <c r="B142" s="19"/>
      <c r="C142" s="1"/>
      <c r="D142" s="19"/>
      <c r="E142" s="1"/>
      <c r="F142" s="1"/>
      <c r="G142" s="1"/>
      <c r="H142" s="1"/>
      <c r="I142" s="1"/>
      <c r="J142" s="176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 x14ac:dyDescent="0.35">
      <c r="A143" s="1"/>
      <c r="B143" s="19"/>
      <c r="C143" s="1"/>
      <c r="D143" s="19"/>
      <c r="E143" s="1"/>
      <c r="F143" s="1"/>
      <c r="G143" s="1"/>
      <c r="H143" s="1"/>
      <c r="I143" s="1"/>
      <c r="J143" s="176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 x14ac:dyDescent="0.35">
      <c r="A144" s="1"/>
      <c r="B144" s="19"/>
      <c r="C144" s="1"/>
      <c r="D144" s="19"/>
      <c r="E144" s="1"/>
      <c r="F144" s="1"/>
      <c r="G144" s="1"/>
      <c r="H144" s="1"/>
      <c r="I144" s="1"/>
      <c r="J144" s="176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 x14ac:dyDescent="0.35">
      <c r="A145" s="1"/>
      <c r="B145" s="19"/>
      <c r="C145" s="1"/>
      <c r="D145" s="19"/>
      <c r="E145" s="1"/>
      <c r="F145" s="1"/>
      <c r="G145" s="1"/>
      <c r="H145" s="1"/>
      <c r="I145" s="1"/>
      <c r="J145" s="176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 x14ac:dyDescent="0.35">
      <c r="A146" s="1"/>
      <c r="B146" s="19"/>
      <c r="C146" s="1"/>
      <c r="D146" s="19"/>
      <c r="E146" s="1"/>
      <c r="F146" s="1"/>
      <c r="G146" s="1"/>
      <c r="H146" s="1"/>
      <c r="I146" s="1"/>
      <c r="J146" s="176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 x14ac:dyDescent="0.35">
      <c r="A147" s="1"/>
      <c r="B147" s="19"/>
      <c r="C147" s="1"/>
      <c r="D147" s="19"/>
      <c r="E147" s="1"/>
      <c r="F147" s="1"/>
      <c r="G147" s="1"/>
      <c r="H147" s="1"/>
      <c r="I147" s="1"/>
      <c r="J147" s="176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 x14ac:dyDescent="0.35">
      <c r="A148" s="1"/>
      <c r="B148" s="19"/>
      <c r="C148" s="1"/>
      <c r="D148" s="19"/>
      <c r="E148" s="1"/>
      <c r="F148" s="1"/>
      <c r="G148" s="1"/>
      <c r="H148" s="1"/>
      <c r="I148" s="1"/>
      <c r="J148" s="176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 x14ac:dyDescent="0.35">
      <c r="A149" s="1"/>
      <c r="B149" s="19"/>
      <c r="C149" s="1"/>
      <c r="D149" s="19"/>
      <c r="E149" s="1"/>
      <c r="F149" s="1"/>
      <c r="G149" s="1"/>
      <c r="H149" s="1"/>
      <c r="I149" s="1"/>
      <c r="J149" s="176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 x14ac:dyDescent="0.35">
      <c r="A150" s="1"/>
      <c r="B150" s="19"/>
      <c r="C150" s="1"/>
      <c r="D150" s="19"/>
      <c r="E150" s="1"/>
      <c r="F150" s="1"/>
      <c r="G150" s="1"/>
      <c r="H150" s="1"/>
      <c r="I150" s="1"/>
      <c r="J150" s="176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 x14ac:dyDescent="0.35">
      <c r="A151" s="1"/>
      <c r="B151" s="19"/>
      <c r="C151" s="1"/>
      <c r="D151" s="19"/>
      <c r="E151" s="1"/>
      <c r="F151" s="1"/>
      <c r="G151" s="1"/>
      <c r="H151" s="1"/>
      <c r="I151" s="1"/>
      <c r="J151" s="176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35">
      <c r="A152" s="1"/>
      <c r="B152" s="19"/>
      <c r="C152" s="1"/>
      <c r="D152" s="19"/>
      <c r="E152" s="1"/>
      <c r="F152" s="1"/>
      <c r="G152" s="1"/>
      <c r="H152" s="1"/>
      <c r="I152" s="1"/>
      <c r="J152" s="176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 x14ac:dyDescent="0.35">
      <c r="A153" s="1"/>
      <c r="B153" s="19"/>
      <c r="C153" s="1"/>
      <c r="D153" s="19"/>
      <c r="E153" s="1"/>
      <c r="F153" s="1"/>
      <c r="G153" s="1"/>
      <c r="H153" s="1"/>
      <c r="I153" s="1"/>
      <c r="J153" s="176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 x14ac:dyDescent="0.35">
      <c r="A154" s="1"/>
      <c r="B154" s="19"/>
      <c r="C154" s="1"/>
      <c r="D154" s="19"/>
      <c r="E154" s="1"/>
      <c r="F154" s="1"/>
      <c r="G154" s="1"/>
      <c r="H154" s="1"/>
      <c r="I154" s="1"/>
      <c r="J154" s="176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 x14ac:dyDescent="0.35">
      <c r="A155" s="1"/>
      <c r="B155" s="19"/>
      <c r="C155" s="1"/>
      <c r="D155" s="19"/>
      <c r="E155" s="1"/>
      <c r="F155" s="1"/>
      <c r="G155" s="1"/>
      <c r="H155" s="1"/>
      <c r="I155" s="1"/>
      <c r="J155" s="176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 x14ac:dyDescent="0.35">
      <c r="A156" s="1"/>
      <c r="B156" s="19"/>
      <c r="C156" s="1"/>
      <c r="D156" s="19"/>
      <c r="E156" s="1"/>
      <c r="F156" s="1"/>
      <c r="G156" s="1"/>
      <c r="H156" s="1"/>
      <c r="I156" s="1"/>
      <c r="J156" s="176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 x14ac:dyDescent="0.35">
      <c r="A157" s="1"/>
      <c r="B157" s="19"/>
      <c r="C157" s="1"/>
      <c r="D157" s="19"/>
      <c r="E157" s="1"/>
      <c r="F157" s="1"/>
      <c r="G157" s="1"/>
      <c r="H157" s="1"/>
      <c r="I157" s="1"/>
      <c r="J157" s="176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 x14ac:dyDescent="0.35">
      <c r="A158" s="1"/>
      <c r="B158" s="19"/>
      <c r="C158" s="1"/>
      <c r="D158" s="19"/>
      <c r="E158" s="1"/>
      <c r="F158" s="1"/>
      <c r="G158" s="1"/>
      <c r="H158" s="1"/>
      <c r="I158" s="1"/>
      <c r="J158" s="176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 x14ac:dyDescent="0.35">
      <c r="A159" s="1"/>
      <c r="B159" s="19"/>
      <c r="C159" s="1"/>
      <c r="D159" s="19"/>
      <c r="E159" s="1"/>
      <c r="F159" s="1"/>
      <c r="G159" s="1"/>
      <c r="H159" s="1"/>
      <c r="I159" s="1"/>
      <c r="J159" s="176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 x14ac:dyDescent="0.35">
      <c r="A160" s="1"/>
      <c r="B160" s="19"/>
      <c r="C160" s="1"/>
      <c r="D160" s="19"/>
      <c r="E160" s="1"/>
      <c r="F160" s="1"/>
      <c r="G160" s="1"/>
      <c r="H160" s="1"/>
      <c r="I160" s="1"/>
      <c r="J160" s="176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 x14ac:dyDescent="0.35">
      <c r="A161" s="1"/>
      <c r="B161" s="19"/>
      <c r="C161" s="1"/>
      <c r="D161" s="19"/>
      <c r="E161" s="1"/>
      <c r="F161" s="1"/>
      <c r="G161" s="1"/>
      <c r="H161" s="1"/>
      <c r="I161" s="1"/>
      <c r="J161" s="176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 x14ac:dyDescent="0.35">
      <c r="A162" s="1"/>
      <c r="B162" s="19"/>
      <c r="C162" s="1"/>
      <c r="D162" s="19"/>
      <c r="E162" s="1"/>
      <c r="F162" s="1"/>
      <c r="G162" s="1"/>
      <c r="H162" s="1"/>
      <c r="I162" s="1"/>
      <c r="J162" s="176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 x14ac:dyDescent="0.35">
      <c r="A163" s="1"/>
      <c r="B163" s="19"/>
      <c r="C163" s="1"/>
      <c r="D163" s="19"/>
      <c r="E163" s="1"/>
      <c r="F163" s="1"/>
      <c r="G163" s="1"/>
      <c r="H163" s="1"/>
      <c r="I163" s="1"/>
      <c r="J163" s="176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 x14ac:dyDescent="0.35">
      <c r="A164" s="1"/>
      <c r="B164" s="19"/>
      <c r="C164" s="1"/>
      <c r="D164" s="19"/>
      <c r="E164" s="1"/>
      <c r="F164" s="1"/>
      <c r="G164" s="1"/>
      <c r="H164" s="1"/>
      <c r="I164" s="1"/>
      <c r="J164" s="176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 x14ac:dyDescent="0.35">
      <c r="A165" s="1"/>
      <c r="B165" s="19"/>
      <c r="C165" s="1"/>
      <c r="D165" s="19"/>
      <c r="E165" s="1"/>
      <c r="F165" s="1"/>
      <c r="G165" s="1"/>
      <c r="H165" s="1"/>
      <c r="I165" s="1"/>
      <c r="J165" s="176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 x14ac:dyDescent="0.35">
      <c r="A166" s="1"/>
      <c r="B166" s="19"/>
      <c r="C166" s="1"/>
      <c r="D166" s="19"/>
      <c r="E166" s="1"/>
      <c r="F166" s="1"/>
      <c r="G166" s="1"/>
      <c r="H166" s="1"/>
      <c r="I166" s="1"/>
      <c r="J166" s="176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 x14ac:dyDescent="0.35">
      <c r="A167" s="1"/>
      <c r="B167" s="19"/>
      <c r="C167" s="1"/>
      <c r="D167" s="19"/>
      <c r="E167" s="1"/>
      <c r="F167" s="1"/>
      <c r="G167" s="1"/>
      <c r="H167" s="1"/>
      <c r="I167" s="1"/>
      <c r="J167" s="176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 x14ac:dyDescent="0.35">
      <c r="A168" s="1"/>
      <c r="B168" s="19"/>
      <c r="C168" s="1"/>
      <c r="D168" s="19"/>
      <c r="E168" s="1"/>
      <c r="F168" s="1"/>
      <c r="G168" s="1"/>
      <c r="H168" s="1"/>
      <c r="I168" s="1"/>
      <c r="J168" s="176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 x14ac:dyDescent="0.35">
      <c r="A169" s="1"/>
      <c r="B169" s="19"/>
      <c r="C169" s="1"/>
      <c r="D169" s="19"/>
      <c r="E169" s="1"/>
      <c r="F169" s="1"/>
      <c r="G169" s="1"/>
      <c r="H169" s="1"/>
      <c r="I169" s="1"/>
      <c r="J169" s="176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 x14ac:dyDescent="0.35">
      <c r="A170" s="1"/>
      <c r="B170" s="19"/>
      <c r="C170" s="1"/>
      <c r="D170" s="19"/>
      <c r="E170" s="1"/>
      <c r="F170" s="1"/>
      <c r="G170" s="1"/>
      <c r="H170" s="1"/>
      <c r="I170" s="1"/>
      <c r="J170" s="176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 x14ac:dyDescent="0.35">
      <c r="A171" s="1"/>
      <c r="B171" s="19"/>
      <c r="C171" s="1"/>
      <c r="D171" s="19"/>
      <c r="E171" s="1"/>
      <c r="F171" s="1"/>
      <c r="G171" s="1"/>
      <c r="H171" s="1"/>
      <c r="I171" s="1"/>
      <c r="J171" s="176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 x14ac:dyDescent="0.35">
      <c r="A172" s="1"/>
      <c r="B172" s="19"/>
      <c r="C172" s="1"/>
      <c r="D172" s="19"/>
      <c r="E172" s="1"/>
      <c r="F172" s="1"/>
      <c r="G172" s="1"/>
      <c r="H172" s="1"/>
      <c r="I172" s="1"/>
      <c r="J172" s="176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 x14ac:dyDescent="0.35">
      <c r="A173" s="1"/>
      <c r="B173" s="19"/>
      <c r="C173" s="1"/>
      <c r="D173" s="19"/>
      <c r="E173" s="1"/>
      <c r="F173" s="1"/>
      <c r="G173" s="1"/>
      <c r="H173" s="1"/>
      <c r="I173" s="1"/>
      <c r="J173" s="176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 x14ac:dyDescent="0.35">
      <c r="A174" s="1"/>
      <c r="B174" s="19"/>
      <c r="C174" s="1"/>
      <c r="D174" s="19"/>
      <c r="E174" s="1"/>
      <c r="F174" s="1"/>
      <c r="G174" s="1"/>
      <c r="H174" s="1"/>
      <c r="I174" s="1"/>
      <c r="J174" s="176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 x14ac:dyDescent="0.35">
      <c r="A175" s="1"/>
      <c r="B175" s="19"/>
      <c r="C175" s="1"/>
      <c r="D175" s="19"/>
      <c r="E175" s="1"/>
      <c r="F175" s="1"/>
      <c r="G175" s="1"/>
      <c r="H175" s="1"/>
      <c r="I175" s="1"/>
      <c r="J175" s="176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 x14ac:dyDescent="0.35">
      <c r="A176" s="1"/>
      <c r="B176" s="19"/>
      <c r="C176" s="1"/>
      <c r="D176" s="19"/>
      <c r="E176" s="1"/>
      <c r="F176" s="1"/>
      <c r="G176" s="1"/>
      <c r="H176" s="1"/>
      <c r="I176" s="1"/>
      <c r="J176" s="176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 x14ac:dyDescent="0.35">
      <c r="A177" s="1"/>
      <c r="B177" s="19"/>
      <c r="C177" s="1"/>
      <c r="D177" s="19"/>
      <c r="E177" s="1"/>
      <c r="F177" s="1"/>
      <c r="G177" s="1"/>
      <c r="H177" s="1"/>
      <c r="I177" s="1"/>
      <c r="J177" s="176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 x14ac:dyDescent="0.35">
      <c r="A178" s="1"/>
      <c r="B178" s="19"/>
      <c r="C178" s="1"/>
      <c r="D178" s="19"/>
      <c r="E178" s="1"/>
      <c r="F178" s="1"/>
      <c r="G178" s="1"/>
      <c r="H178" s="1"/>
      <c r="I178" s="1"/>
      <c r="J178" s="176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 x14ac:dyDescent="0.35">
      <c r="A179" s="1"/>
      <c r="B179" s="19"/>
      <c r="C179" s="1"/>
      <c r="D179" s="19"/>
      <c r="E179" s="1"/>
      <c r="F179" s="1"/>
      <c r="G179" s="1"/>
      <c r="H179" s="1"/>
      <c r="I179" s="1"/>
      <c r="J179" s="176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 x14ac:dyDescent="0.35">
      <c r="A180" s="1"/>
      <c r="B180" s="19"/>
      <c r="C180" s="1"/>
      <c r="D180" s="19"/>
      <c r="E180" s="1"/>
      <c r="F180" s="1"/>
      <c r="G180" s="1"/>
      <c r="H180" s="1"/>
      <c r="I180" s="1"/>
      <c r="J180" s="176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 x14ac:dyDescent="0.35">
      <c r="A181" s="1"/>
      <c r="B181" s="19"/>
      <c r="C181" s="1"/>
      <c r="D181" s="19"/>
      <c r="E181" s="1"/>
      <c r="F181" s="1"/>
      <c r="G181" s="1"/>
      <c r="H181" s="1"/>
      <c r="I181" s="1"/>
      <c r="J181" s="176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 x14ac:dyDescent="0.35">
      <c r="A182" s="1"/>
      <c r="B182" s="19"/>
      <c r="C182" s="1"/>
      <c r="D182" s="19"/>
      <c r="E182" s="1"/>
      <c r="F182" s="1"/>
      <c r="G182" s="1"/>
      <c r="H182" s="1"/>
      <c r="I182" s="1"/>
      <c r="J182" s="176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 x14ac:dyDescent="0.35">
      <c r="A183" s="1"/>
      <c r="B183" s="19"/>
      <c r="C183" s="1"/>
      <c r="D183" s="19"/>
      <c r="E183" s="1"/>
      <c r="F183" s="1"/>
      <c r="G183" s="1"/>
      <c r="H183" s="1"/>
      <c r="I183" s="1"/>
      <c r="J183" s="176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 x14ac:dyDescent="0.35">
      <c r="A184" s="1"/>
      <c r="B184" s="19"/>
      <c r="C184" s="1"/>
      <c r="D184" s="19"/>
      <c r="E184" s="1"/>
      <c r="F184" s="1"/>
      <c r="G184" s="1"/>
      <c r="H184" s="1"/>
      <c r="I184" s="1"/>
      <c r="J184" s="176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 x14ac:dyDescent="0.35">
      <c r="A185" s="1"/>
      <c r="B185" s="19"/>
      <c r="C185" s="1"/>
      <c r="D185" s="19"/>
      <c r="E185" s="1"/>
      <c r="F185" s="1"/>
      <c r="G185" s="1"/>
      <c r="H185" s="1"/>
      <c r="I185" s="1"/>
      <c r="J185" s="176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 x14ac:dyDescent="0.35">
      <c r="A186" s="1"/>
      <c r="B186" s="19"/>
      <c r="C186" s="1"/>
      <c r="D186" s="19"/>
      <c r="E186" s="1"/>
      <c r="F186" s="1"/>
      <c r="G186" s="1"/>
      <c r="H186" s="1"/>
      <c r="I186" s="1"/>
      <c r="J186" s="176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 x14ac:dyDescent="0.35">
      <c r="A187" s="1"/>
      <c r="B187" s="19"/>
      <c r="C187" s="1"/>
      <c r="D187" s="19"/>
      <c r="E187" s="1"/>
      <c r="F187" s="1"/>
      <c r="G187" s="1"/>
      <c r="H187" s="1"/>
      <c r="I187" s="1"/>
      <c r="J187" s="176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 x14ac:dyDescent="0.35">
      <c r="A188" s="1"/>
      <c r="B188" s="19"/>
      <c r="C188" s="1"/>
      <c r="D188" s="19"/>
      <c r="E188" s="1"/>
      <c r="F188" s="1"/>
      <c r="G188" s="1"/>
      <c r="H188" s="1"/>
      <c r="I188" s="1"/>
      <c r="J188" s="176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 x14ac:dyDescent="0.35">
      <c r="A189" s="1"/>
      <c r="B189" s="19"/>
      <c r="C189" s="1"/>
      <c r="D189" s="19"/>
      <c r="E189" s="1"/>
      <c r="F189" s="1"/>
      <c r="G189" s="1"/>
      <c r="H189" s="1"/>
      <c r="I189" s="1"/>
      <c r="J189" s="176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 x14ac:dyDescent="0.35">
      <c r="A190" s="1"/>
      <c r="B190" s="19"/>
      <c r="C190" s="1"/>
      <c r="D190" s="19"/>
      <c r="E190" s="1"/>
      <c r="F190" s="1"/>
      <c r="G190" s="1"/>
      <c r="H190" s="1"/>
      <c r="I190" s="1"/>
      <c r="J190" s="176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 x14ac:dyDescent="0.35">
      <c r="A191" s="1"/>
      <c r="B191" s="19"/>
      <c r="C191" s="1"/>
      <c r="D191" s="19"/>
      <c r="E191" s="1"/>
      <c r="F191" s="1"/>
      <c r="G191" s="1"/>
      <c r="H191" s="1"/>
      <c r="I191" s="1"/>
      <c r="J191" s="176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 x14ac:dyDescent="0.35">
      <c r="A192" s="1"/>
      <c r="B192" s="19"/>
      <c r="C192" s="1"/>
      <c r="D192" s="19"/>
      <c r="E192" s="1"/>
      <c r="F192" s="1"/>
      <c r="G192" s="1"/>
      <c r="H192" s="1"/>
      <c r="I192" s="1"/>
      <c r="J192" s="176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 x14ac:dyDescent="0.35">
      <c r="A193" s="1"/>
      <c r="B193" s="19"/>
      <c r="C193" s="1"/>
      <c r="D193" s="19"/>
      <c r="E193" s="1"/>
      <c r="F193" s="1"/>
      <c r="G193" s="1"/>
      <c r="H193" s="1"/>
      <c r="I193" s="1"/>
      <c r="J193" s="176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 x14ac:dyDescent="0.35">
      <c r="A194" s="1"/>
      <c r="B194" s="19"/>
      <c r="C194" s="1"/>
      <c r="D194" s="19"/>
      <c r="E194" s="1"/>
      <c r="F194" s="1"/>
      <c r="G194" s="1"/>
      <c r="H194" s="1"/>
      <c r="I194" s="1"/>
      <c r="J194" s="176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 x14ac:dyDescent="0.35">
      <c r="A195" s="1"/>
      <c r="B195" s="19"/>
      <c r="C195" s="1"/>
      <c r="D195" s="19"/>
      <c r="E195" s="1"/>
      <c r="F195" s="1"/>
      <c r="G195" s="1"/>
      <c r="H195" s="1"/>
      <c r="I195" s="1"/>
      <c r="J195" s="176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 x14ac:dyDescent="0.35">
      <c r="A196" s="1"/>
      <c r="B196" s="19"/>
      <c r="C196" s="1"/>
      <c r="D196" s="19"/>
      <c r="E196" s="1"/>
      <c r="F196" s="1"/>
      <c r="G196" s="1"/>
      <c r="H196" s="1"/>
      <c r="I196" s="1"/>
      <c r="J196" s="176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 x14ac:dyDescent="0.35">
      <c r="A197" s="1"/>
      <c r="B197" s="19"/>
      <c r="C197" s="1"/>
      <c r="D197" s="19"/>
      <c r="E197" s="1"/>
      <c r="F197" s="1"/>
      <c r="G197" s="1"/>
      <c r="H197" s="1"/>
      <c r="I197" s="1"/>
      <c r="J197" s="176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 x14ac:dyDescent="0.35">
      <c r="A198" s="1"/>
      <c r="B198" s="19"/>
      <c r="C198" s="1"/>
      <c r="D198" s="19"/>
      <c r="E198" s="1"/>
      <c r="F198" s="1"/>
      <c r="G198" s="1"/>
      <c r="H198" s="1"/>
      <c r="I198" s="1"/>
      <c r="J198" s="176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 x14ac:dyDescent="0.35">
      <c r="A199" s="1"/>
      <c r="B199" s="19"/>
      <c r="C199" s="1"/>
      <c r="D199" s="19"/>
      <c r="E199" s="1"/>
      <c r="F199" s="1"/>
      <c r="G199" s="1"/>
      <c r="H199" s="1"/>
      <c r="I199" s="1"/>
      <c r="J199" s="176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 x14ac:dyDescent="0.35">
      <c r="A200" s="1"/>
      <c r="B200" s="19"/>
      <c r="C200" s="1"/>
      <c r="D200" s="19"/>
      <c r="E200" s="1"/>
      <c r="F200" s="1"/>
      <c r="G200" s="1"/>
      <c r="H200" s="1"/>
      <c r="I200" s="1"/>
      <c r="J200" s="176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 x14ac:dyDescent="0.35">
      <c r="A201" s="1"/>
      <c r="B201" s="19"/>
      <c r="C201" s="1"/>
      <c r="D201" s="19"/>
      <c r="E201" s="1"/>
      <c r="F201" s="1"/>
      <c r="G201" s="1"/>
      <c r="H201" s="1"/>
      <c r="I201" s="1"/>
      <c r="J201" s="176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 x14ac:dyDescent="0.35">
      <c r="A202" s="1"/>
      <c r="B202" s="19"/>
      <c r="C202" s="1"/>
      <c r="D202" s="19"/>
      <c r="E202" s="1"/>
      <c r="F202" s="1"/>
      <c r="G202" s="1"/>
      <c r="H202" s="1"/>
      <c r="I202" s="1"/>
      <c r="J202" s="176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 x14ac:dyDescent="0.35">
      <c r="A203" s="1"/>
      <c r="B203" s="19"/>
      <c r="C203" s="1"/>
      <c r="D203" s="19"/>
      <c r="E203" s="1"/>
      <c r="F203" s="1"/>
      <c r="G203" s="1"/>
      <c r="H203" s="1"/>
      <c r="I203" s="1"/>
      <c r="J203" s="176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 x14ac:dyDescent="0.35">
      <c r="A204" s="1"/>
      <c r="B204" s="19"/>
      <c r="C204" s="1"/>
      <c r="D204" s="19"/>
      <c r="E204" s="1"/>
      <c r="F204" s="1"/>
      <c r="G204" s="1"/>
      <c r="H204" s="1"/>
      <c r="I204" s="1"/>
      <c r="J204" s="176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 x14ac:dyDescent="0.35">
      <c r="A205" s="1"/>
      <c r="B205" s="19"/>
      <c r="C205" s="1"/>
      <c r="D205" s="19"/>
      <c r="E205" s="1"/>
      <c r="F205" s="1"/>
      <c r="G205" s="1"/>
      <c r="H205" s="1"/>
      <c r="I205" s="1"/>
      <c r="J205" s="176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 x14ac:dyDescent="0.35">
      <c r="A206" s="1"/>
      <c r="B206" s="19"/>
      <c r="C206" s="1"/>
      <c r="D206" s="19"/>
      <c r="E206" s="1"/>
      <c r="F206" s="1"/>
      <c r="G206" s="1"/>
      <c r="H206" s="1"/>
      <c r="I206" s="1"/>
      <c r="J206" s="176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 x14ac:dyDescent="0.35">
      <c r="A207" s="1"/>
      <c r="B207" s="19"/>
      <c r="C207" s="1"/>
      <c r="D207" s="19"/>
      <c r="E207" s="1"/>
      <c r="F207" s="1"/>
      <c r="G207" s="1"/>
      <c r="H207" s="1"/>
      <c r="I207" s="1"/>
      <c r="J207" s="176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 x14ac:dyDescent="0.35">
      <c r="A208" s="1"/>
      <c r="B208" s="19"/>
      <c r="C208" s="1"/>
      <c r="D208" s="19"/>
      <c r="E208" s="1"/>
      <c r="F208" s="1"/>
      <c r="G208" s="1"/>
      <c r="H208" s="1"/>
      <c r="I208" s="1"/>
      <c r="J208" s="176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 x14ac:dyDescent="0.35">
      <c r="A209" s="1"/>
      <c r="B209" s="19"/>
      <c r="C209" s="1"/>
      <c r="D209" s="19"/>
      <c r="E209" s="1"/>
      <c r="F209" s="1"/>
      <c r="G209" s="1"/>
      <c r="H209" s="1"/>
      <c r="I209" s="1"/>
      <c r="J209" s="176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 x14ac:dyDescent="0.35">
      <c r="A210" s="1"/>
      <c r="B210" s="19"/>
      <c r="C210" s="1"/>
      <c r="D210" s="19"/>
      <c r="E210" s="1"/>
      <c r="F210" s="1"/>
      <c r="G210" s="1"/>
      <c r="H210" s="1"/>
      <c r="I210" s="1"/>
      <c r="J210" s="176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 x14ac:dyDescent="0.35">
      <c r="A211" s="1"/>
      <c r="B211" s="19"/>
      <c r="C211" s="1"/>
      <c r="D211" s="19"/>
      <c r="E211" s="1"/>
      <c r="F211" s="1"/>
      <c r="G211" s="1"/>
      <c r="H211" s="1"/>
      <c r="I211" s="1"/>
      <c r="J211" s="176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 x14ac:dyDescent="0.35">
      <c r="A212" s="1"/>
      <c r="B212" s="19"/>
      <c r="C212" s="1"/>
      <c r="D212" s="19"/>
      <c r="E212" s="1"/>
      <c r="F212" s="1"/>
      <c r="G212" s="1"/>
      <c r="H212" s="1"/>
      <c r="I212" s="1"/>
      <c r="J212" s="176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 x14ac:dyDescent="0.35">
      <c r="A213" s="1"/>
      <c r="B213" s="19"/>
      <c r="C213" s="1"/>
      <c r="D213" s="19"/>
      <c r="E213" s="1"/>
      <c r="F213" s="1"/>
      <c r="G213" s="1"/>
      <c r="H213" s="1"/>
      <c r="I213" s="1"/>
      <c r="J213" s="176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 x14ac:dyDescent="0.35">
      <c r="A214" s="1"/>
      <c r="B214" s="19"/>
      <c r="C214" s="1"/>
      <c r="D214" s="19"/>
      <c r="E214" s="1"/>
      <c r="F214" s="1"/>
      <c r="G214" s="1"/>
      <c r="H214" s="1"/>
      <c r="I214" s="1"/>
      <c r="J214" s="176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 x14ac:dyDescent="0.35">
      <c r="A215" s="1"/>
      <c r="B215" s="19"/>
      <c r="C215" s="1"/>
      <c r="D215" s="19"/>
      <c r="E215" s="1"/>
      <c r="F215" s="1"/>
      <c r="G215" s="1"/>
      <c r="H215" s="1"/>
      <c r="I215" s="1"/>
      <c r="J215" s="176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35">
      <c r="A216" s="1"/>
      <c r="B216" s="19"/>
      <c r="C216" s="1"/>
      <c r="D216" s="19"/>
      <c r="E216" s="1"/>
      <c r="F216" s="1"/>
      <c r="G216" s="1"/>
      <c r="H216" s="1"/>
      <c r="I216" s="1"/>
      <c r="J216" s="176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35">
      <c r="A217" s="1"/>
      <c r="B217" s="19"/>
      <c r="C217" s="1"/>
      <c r="D217" s="19"/>
      <c r="E217" s="1"/>
      <c r="F217" s="1"/>
      <c r="G217" s="1"/>
      <c r="H217" s="1"/>
      <c r="I217" s="1"/>
      <c r="J217" s="176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35">
      <c r="A218" s="1"/>
      <c r="B218" s="19"/>
      <c r="C218" s="1"/>
      <c r="D218" s="19"/>
      <c r="E218" s="1"/>
      <c r="F218" s="1"/>
      <c r="G218" s="1"/>
      <c r="H218" s="1"/>
      <c r="I218" s="1"/>
      <c r="J218" s="176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35">
      <c r="A219" s="1"/>
      <c r="B219" s="19"/>
      <c r="C219" s="1"/>
      <c r="D219" s="19"/>
      <c r="E219" s="1"/>
      <c r="F219" s="1"/>
      <c r="G219" s="1"/>
      <c r="H219" s="1"/>
      <c r="I219" s="1"/>
      <c r="J219" s="176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35">
      <c r="A220" s="1"/>
      <c r="B220" s="19"/>
      <c r="C220" s="1"/>
      <c r="D220" s="19"/>
      <c r="E220" s="1"/>
      <c r="F220" s="1"/>
      <c r="G220" s="1"/>
      <c r="H220" s="1"/>
      <c r="I220" s="1"/>
      <c r="J220" s="176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35">
      <c r="A221" s="1"/>
      <c r="B221" s="19"/>
      <c r="C221" s="1"/>
      <c r="D221" s="19"/>
      <c r="E221" s="1"/>
      <c r="F221" s="1"/>
      <c r="G221" s="1"/>
      <c r="H221" s="1"/>
      <c r="I221" s="1"/>
      <c r="J221" s="176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35">
      <c r="A222" s="1"/>
      <c r="B222" s="19"/>
      <c r="C222" s="1"/>
      <c r="D222" s="19"/>
      <c r="E222" s="1"/>
      <c r="F222" s="1"/>
      <c r="G222" s="1"/>
      <c r="H222" s="1"/>
      <c r="I222" s="1"/>
      <c r="J222" s="176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35">
      <c r="A223" s="1"/>
      <c r="B223" s="19"/>
      <c r="C223" s="1"/>
      <c r="D223" s="19"/>
      <c r="E223" s="1"/>
      <c r="F223" s="1"/>
      <c r="G223" s="1"/>
      <c r="H223" s="1"/>
      <c r="I223" s="1"/>
      <c r="J223" s="176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35">
      <c r="A224" s="1"/>
      <c r="B224" s="19"/>
      <c r="C224" s="1"/>
      <c r="D224" s="19"/>
      <c r="E224" s="1"/>
      <c r="F224" s="1"/>
      <c r="G224" s="1"/>
      <c r="H224" s="1"/>
      <c r="I224" s="1"/>
      <c r="J224" s="176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35">
      <c r="A225" s="1"/>
      <c r="B225" s="19"/>
      <c r="C225" s="1"/>
      <c r="D225" s="19"/>
      <c r="E225" s="1"/>
      <c r="F225" s="1"/>
      <c r="G225" s="1"/>
      <c r="H225" s="1"/>
      <c r="I225" s="1"/>
      <c r="J225" s="176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35">
      <c r="A226" s="1"/>
      <c r="B226" s="19"/>
      <c r="C226" s="1"/>
      <c r="D226" s="19"/>
      <c r="E226" s="1"/>
      <c r="F226" s="1"/>
      <c r="G226" s="1"/>
      <c r="H226" s="1"/>
      <c r="I226" s="1"/>
      <c r="J226" s="176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35">
      <c r="A227" s="1"/>
      <c r="B227" s="19"/>
      <c r="C227" s="1"/>
      <c r="D227" s="19"/>
      <c r="E227" s="1"/>
      <c r="F227" s="1"/>
      <c r="G227" s="1"/>
      <c r="H227" s="1"/>
      <c r="I227" s="1"/>
      <c r="J227" s="176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35">
      <c r="A228" s="1"/>
      <c r="B228" s="19"/>
      <c r="C228" s="1"/>
      <c r="D228" s="19"/>
      <c r="E228" s="1"/>
      <c r="F228" s="1"/>
      <c r="G228" s="1"/>
      <c r="H228" s="1"/>
      <c r="I228" s="1"/>
      <c r="J228" s="176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35">
      <c r="A229" s="1"/>
      <c r="B229" s="19"/>
      <c r="C229" s="1"/>
      <c r="D229" s="19"/>
      <c r="E229" s="1"/>
      <c r="F229" s="1"/>
      <c r="G229" s="1"/>
      <c r="H229" s="1"/>
      <c r="I229" s="1"/>
      <c r="J229" s="176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35">
      <c r="A230" s="1"/>
      <c r="B230" s="19"/>
      <c r="C230" s="1"/>
      <c r="D230" s="19"/>
      <c r="E230" s="1"/>
      <c r="F230" s="1"/>
      <c r="G230" s="1"/>
      <c r="H230" s="1"/>
      <c r="I230" s="1"/>
      <c r="J230" s="176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35">
      <c r="A231" s="1"/>
      <c r="B231" s="19"/>
      <c r="C231" s="1"/>
      <c r="D231" s="19"/>
      <c r="E231" s="1"/>
      <c r="F231" s="1"/>
      <c r="G231" s="1"/>
      <c r="H231" s="1"/>
      <c r="I231" s="1"/>
      <c r="J231" s="176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35">
      <c r="A232" s="1"/>
      <c r="B232" s="19"/>
      <c r="C232" s="1"/>
      <c r="D232" s="19"/>
      <c r="E232" s="1"/>
      <c r="F232" s="1"/>
      <c r="G232" s="1"/>
      <c r="H232" s="1"/>
      <c r="I232" s="1"/>
      <c r="J232" s="176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35">
      <c r="A233" s="1"/>
      <c r="B233" s="19"/>
      <c r="C233" s="1"/>
      <c r="D233" s="19"/>
      <c r="E233" s="1"/>
      <c r="F233" s="1"/>
      <c r="G233" s="1"/>
      <c r="H233" s="1"/>
      <c r="I233" s="1"/>
      <c r="J233" s="176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35">
      <c r="A234" s="1"/>
      <c r="B234" s="19"/>
      <c r="C234" s="1"/>
      <c r="D234" s="19"/>
      <c r="E234" s="1"/>
      <c r="F234" s="1"/>
      <c r="G234" s="1"/>
      <c r="H234" s="1"/>
      <c r="I234" s="1"/>
      <c r="J234" s="176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35">
      <c r="A235" s="1"/>
      <c r="B235" s="19"/>
      <c r="C235" s="1"/>
      <c r="D235" s="19"/>
      <c r="E235" s="1"/>
      <c r="F235" s="1"/>
      <c r="G235" s="1"/>
      <c r="H235" s="1"/>
      <c r="I235" s="1"/>
      <c r="J235" s="176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35">
      <c r="A236" s="1"/>
      <c r="B236" s="19"/>
      <c r="C236" s="1"/>
      <c r="D236" s="19"/>
      <c r="E236" s="1"/>
      <c r="F236" s="1"/>
      <c r="G236" s="1"/>
      <c r="H236" s="1"/>
      <c r="I236" s="1"/>
      <c r="J236" s="176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35">
      <c r="A237" s="1"/>
      <c r="B237" s="19"/>
      <c r="C237" s="1"/>
      <c r="D237" s="19"/>
      <c r="E237" s="1"/>
      <c r="F237" s="1"/>
      <c r="G237" s="1"/>
      <c r="H237" s="1"/>
      <c r="I237" s="1"/>
      <c r="J237" s="176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35">
      <c r="A238" s="1"/>
      <c r="B238" s="19"/>
      <c r="C238" s="1"/>
      <c r="D238" s="19"/>
      <c r="E238" s="1"/>
      <c r="F238" s="1"/>
      <c r="G238" s="1"/>
      <c r="H238" s="1"/>
      <c r="I238" s="1"/>
      <c r="J238" s="176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35">
      <c r="A239" s="1"/>
      <c r="B239" s="19"/>
      <c r="C239" s="1"/>
      <c r="D239" s="19"/>
      <c r="E239" s="1"/>
      <c r="F239" s="1"/>
      <c r="G239" s="1"/>
      <c r="H239" s="1"/>
      <c r="I239" s="1"/>
      <c r="J239" s="176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35">
      <c r="A240" s="1"/>
      <c r="B240" s="19"/>
      <c r="C240" s="1"/>
      <c r="D240" s="19"/>
      <c r="E240" s="1"/>
      <c r="F240" s="1"/>
      <c r="G240" s="1"/>
      <c r="H240" s="1"/>
      <c r="I240" s="1"/>
      <c r="J240" s="176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35">
      <c r="A241" s="1"/>
      <c r="B241" s="19"/>
      <c r="C241" s="1"/>
      <c r="D241" s="19"/>
      <c r="E241" s="1"/>
      <c r="F241" s="1"/>
      <c r="G241" s="1"/>
      <c r="H241" s="1"/>
      <c r="I241" s="1"/>
      <c r="J241" s="176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35">
      <c r="A242" s="1"/>
      <c r="B242" s="19"/>
      <c r="C242" s="1"/>
      <c r="D242" s="19"/>
      <c r="E242" s="1"/>
      <c r="F242" s="1"/>
      <c r="G242" s="1"/>
      <c r="H242" s="1"/>
      <c r="I242" s="1"/>
      <c r="J242" s="176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35">
      <c r="A243" s="1"/>
      <c r="B243" s="19"/>
      <c r="C243" s="1"/>
      <c r="D243" s="19"/>
      <c r="E243" s="1"/>
      <c r="F243" s="1"/>
      <c r="G243" s="1"/>
      <c r="H243" s="1"/>
      <c r="I243" s="1"/>
      <c r="J243" s="176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35">
      <c r="A244" s="1"/>
      <c r="B244" s="19"/>
      <c r="C244" s="1"/>
      <c r="D244" s="19"/>
      <c r="E244" s="1"/>
      <c r="F244" s="1"/>
      <c r="G244" s="1"/>
      <c r="H244" s="1"/>
      <c r="I244" s="1"/>
      <c r="J244" s="176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35">
      <c r="A245" s="1"/>
      <c r="B245" s="19"/>
      <c r="C245" s="1"/>
      <c r="D245" s="19"/>
      <c r="E245" s="1"/>
      <c r="F245" s="1"/>
      <c r="G245" s="1"/>
      <c r="H245" s="1"/>
      <c r="I245" s="1"/>
      <c r="J245" s="176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35">
      <c r="A246" s="1"/>
      <c r="B246" s="19"/>
      <c r="C246" s="1"/>
      <c r="D246" s="19"/>
      <c r="E246" s="1"/>
      <c r="F246" s="1"/>
      <c r="G246" s="1"/>
      <c r="H246" s="1"/>
      <c r="I246" s="1"/>
      <c r="J246" s="176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35">
      <c r="A247" s="1"/>
      <c r="B247" s="19"/>
      <c r="C247" s="1"/>
      <c r="D247" s="19"/>
      <c r="E247" s="1"/>
      <c r="F247" s="1"/>
      <c r="G247" s="1"/>
      <c r="H247" s="1"/>
      <c r="I247" s="1"/>
      <c r="J247" s="176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35">
      <c r="A248" s="1"/>
      <c r="B248" s="19"/>
      <c r="C248" s="1"/>
      <c r="D248" s="19"/>
      <c r="E248" s="1"/>
      <c r="F248" s="1"/>
      <c r="G248" s="1"/>
      <c r="H248" s="1"/>
      <c r="I248" s="1"/>
      <c r="J248" s="176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35">
      <c r="A249" s="1"/>
      <c r="B249" s="19"/>
      <c r="C249" s="1"/>
      <c r="D249" s="19"/>
      <c r="E249" s="1"/>
      <c r="F249" s="1"/>
      <c r="G249" s="1"/>
      <c r="H249" s="1"/>
      <c r="I249" s="1"/>
      <c r="J249" s="176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35">
      <c r="A250" s="1"/>
      <c r="B250" s="19"/>
      <c r="C250" s="1"/>
      <c r="D250" s="19"/>
      <c r="E250" s="1"/>
      <c r="F250" s="1"/>
      <c r="G250" s="1"/>
      <c r="H250" s="1"/>
      <c r="I250" s="1"/>
      <c r="J250" s="176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35">
      <c r="A251" s="1"/>
      <c r="B251" s="19"/>
      <c r="C251" s="1"/>
      <c r="D251" s="19"/>
      <c r="E251" s="1"/>
      <c r="F251" s="1"/>
      <c r="G251" s="1"/>
      <c r="H251" s="1"/>
      <c r="I251" s="1"/>
      <c r="J251" s="176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35">
      <c r="A252" s="1"/>
      <c r="B252" s="19"/>
      <c r="C252" s="1"/>
      <c r="D252" s="19"/>
      <c r="E252" s="1"/>
      <c r="F252" s="1"/>
      <c r="G252" s="1"/>
      <c r="H252" s="1"/>
      <c r="I252" s="1"/>
      <c r="J252" s="176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35">
      <c r="A253" s="1"/>
      <c r="B253" s="19"/>
      <c r="C253" s="1"/>
      <c r="D253" s="19"/>
      <c r="E253" s="1"/>
      <c r="F253" s="1"/>
      <c r="G253" s="1"/>
      <c r="H253" s="1"/>
      <c r="I253" s="1"/>
      <c r="J253" s="176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35">
      <c r="A254" s="1"/>
      <c r="B254" s="19"/>
      <c r="C254" s="1"/>
      <c r="D254" s="19"/>
      <c r="E254" s="1"/>
      <c r="F254" s="1"/>
      <c r="G254" s="1"/>
      <c r="H254" s="1"/>
      <c r="I254" s="1"/>
      <c r="J254" s="176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35">
      <c r="A255" s="1"/>
      <c r="B255" s="19"/>
      <c r="C255" s="1"/>
      <c r="D255" s="19"/>
      <c r="E255" s="1"/>
      <c r="F255" s="1"/>
      <c r="G255" s="1"/>
      <c r="H255" s="1"/>
      <c r="I255" s="1"/>
      <c r="J255" s="176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35">
      <c r="A256" s="1"/>
      <c r="B256" s="19"/>
      <c r="C256" s="1"/>
      <c r="D256" s="19"/>
      <c r="E256" s="1"/>
      <c r="F256" s="1"/>
      <c r="G256" s="1"/>
      <c r="H256" s="1"/>
      <c r="I256" s="1"/>
      <c r="J256" s="176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35">
      <c r="A257" s="1"/>
      <c r="B257" s="19"/>
      <c r="C257" s="1"/>
      <c r="D257" s="19"/>
      <c r="E257" s="1"/>
      <c r="F257" s="1"/>
      <c r="G257" s="1"/>
      <c r="H257" s="1"/>
      <c r="I257" s="1"/>
      <c r="J257" s="176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35">
      <c r="A258" s="1"/>
      <c r="B258" s="19"/>
      <c r="C258" s="1"/>
      <c r="D258" s="19"/>
      <c r="E258" s="1"/>
      <c r="F258" s="1"/>
      <c r="G258" s="1"/>
      <c r="H258" s="1"/>
      <c r="I258" s="1"/>
      <c r="J258" s="176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35">
      <c r="A259" s="1"/>
      <c r="B259" s="19"/>
      <c r="C259" s="1"/>
      <c r="D259" s="19"/>
      <c r="E259" s="1"/>
      <c r="F259" s="1"/>
      <c r="G259" s="1"/>
      <c r="H259" s="1"/>
      <c r="I259" s="1"/>
      <c r="J259" s="176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35">
      <c r="A260" s="1"/>
      <c r="B260" s="19"/>
      <c r="C260" s="1"/>
      <c r="D260" s="19"/>
      <c r="E260" s="1"/>
      <c r="F260" s="1"/>
      <c r="G260" s="1"/>
      <c r="H260" s="1"/>
      <c r="I260" s="1"/>
      <c r="J260" s="176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35">
      <c r="A261" s="1"/>
      <c r="B261" s="19"/>
      <c r="C261" s="1"/>
      <c r="D261" s="19"/>
      <c r="E261" s="1"/>
      <c r="F261" s="1"/>
      <c r="G261" s="1"/>
      <c r="H261" s="1"/>
      <c r="I261" s="1"/>
      <c r="J261" s="176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35">
      <c r="A262" s="1"/>
      <c r="B262" s="19"/>
      <c r="C262" s="1"/>
      <c r="D262" s="19"/>
      <c r="E262" s="1"/>
      <c r="F262" s="1"/>
      <c r="G262" s="1"/>
      <c r="H262" s="1"/>
      <c r="I262" s="1"/>
      <c r="J262" s="176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35">
      <c r="A263" s="1"/>
      <c r="B263" s="19"/>
      <c r="C263" s="1"/>
      <c r="D263" s="19"/>
      <c r="E263" s="1"/>
      <c r="F263" s="1"/>
      <c r="G263" s="1"/>
      <c r="H263" s="1"/>
      <c r="I263" s="1"/>
      <c r="J263" s="176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35">
      <c r="A264" s="1"/>
      <c r="B264" s="19"/>
      <c r="C264" s="1"/>
      <c r="D264" s="19"/>
      <c r="E264" s="1"/>
      <c r="F264" s="1"/>
      <c r="G264" s="1"/>
      <c r="H264" s="1"/>
      <c r="I264" s="1"/>
      <c r="J264" s="176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35">
      <c r="A265" s="1"/>
      <c r="B265" s="19"/>
      <c r="C265" s="1"/>
      <c r="D265" s="19"/>
      <c r="E265" s="1"/>
      <c r="F265" s="1"/>
      <c r="G265" s="1"/>
      <c r="H265" s="1"/>
      <c r="I265" s="1"/>
      <c r="J265" s="176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35">
      <c r="A266" s="1"/>
      <c r="B266" s="19"/>
      <c r="C266" s="1"/>
      <c r="D266" s="19"/>
      <c r="E266" s="1"/>
      <c r="F266" s="1"/>
      <c r="G266" s="1"/>
      <c r="H266" s="1"/>
      <c r="I266" s="1"/>
      <c r="J266" s="176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35">
      <c r="A267" s="1"/>
      <c r="B267" s="19"/>
      <c r="C267" s="1"/>
      <c r="D267" s="19"/>
      <c r="E267" s="1"/>
      <c r="F267" s="1"/>
      <c r="G267" s="1"/>
      <c r="H267" s="1"/>
      <c r="I267" s="1"/>
      <c r="J267" s="176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35">
      <c r="A268" s="1"/>
      <c r="B268" s="19"/>
      <c r="C268" s="1"/>
      <c r="D268" s="19"/>
      <c r="E268" s="1"/>
      <c r="F268" s="1"/>
      <c r="G268" s="1"/>
      <c r="H268" s="1"/>
      <c r="I268" s="1"/>
      <c r="J268" s="176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35">
      <c r="A269" s="1"/>
      <c r="B269" s="19"/>
      <c r="C269" s="1"/>
      <c r="D269" s="19"/>
      <c r="E269" s="1"/>
      <c r="F269" s="1"/>
      <c r="G269" s="1"/>
      <c r="H269" s="1"/>
      <c r="I269" s="1"/>
      <c r="J269" s="176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35">
      <c r="A270" s="1"/>
      <c r="B270" s="19"/>
      <c r="C270" s="1"/>
      <c r="D270" s="19"/>
      <c r="E270" s="1"/>
      <c r="F270" s="1"/>
      <c r="G270" s="1"/>
      <c r="H270" s="1"/>
      <c r="I270" s="1"/>
      <c r="J270" s="176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35">
      <c r="A271" s="1"/>
      <c r="B271" s="19"/>
      <c r="C271" s="1"/>
      <c r="D271" s="19"/>
      <c r="E271" s="1"/>
      <c r="F271" s="1"/>
      <c r="G271" s="1"/>
      <c r="H271" s="1"/>
      <c r="I271" s="1"/>
      <c r="J271" s="176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35">
      <c r="A272" s="1"/>
      <c r="B272" s="19"/>
      <c r="C272" s="1"/>
      <c r="D272" s="19"/>
      <c r="E272" s="1"/>
      <c r="F272" s="1"/>
      <c r="G272" s="1"/>
      <c r="H272" s="1"/>
      <c r="I272" s="1"/>
      <c r="J272" s="176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35">
      <c r="A273" s="1"/>
      <c r="B273" s="19"/>
      <c r="C273" s="1"/>
      <c r="D273" s="19"/>
      <c r="E273" s="1"/>
      <c r="F273" s="1"/>
      <c r="G273" s="1"/>
      <c r="H273" s="1"/>
      <c r="I273" s="1"/>
      <c r="J273" s="176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35">
      <c r="A274" s="1"/>
      <c r="B274" s="19"/>
      <c r="C274" s="1"/>
      <c r="D274" s="19"/>
      <c r="E274" s="1"/>
      <c r="F274" s="1"/>
      <c r="G274" s="1"/>
      <c r="H274" s="1"/>
      <c r="I274" s="1"/>
      <c r="J274" s="176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35">
      <c r="A275" s="1"/>
      <c r="B275" s="19"/>
      <c r="C275" s="1"/>
      <c r="D275" s="19"/>
      <c r="E275" s="1"/>
      <c r="F275" s="1"/>
      <c r="G275" s="1"/>
      <c r="H275" s="1"/>
      <c r="I275" s="1"/>
      <c r="J275" s="176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35">
      <c r="A276" s="1"/>
      <c r="B276" s="19"/>
      <c r="C276" s="1"/>
      <c r="D276" s="19"/>
      <c r="E276" s="1"/>
      <c r="F276" s="1"/>
      <c r="G276" s="1"/>
      <c r="H276" s="1"/>
      <c r="I276" s="1"/>
      <c r="J276" s="176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35">
      <c r="A277" s="1"/>
      <c r="B277" s="19"/>
      <c r="C277" s="1"/>
      <c r="D277" s="19"/>
      <c r="E277" s="1"/>
      <c r="F277" s="1"/>
      <c r="G277" s="1"/>
      <c r="H277" s="1"/>
      <c r="I277" s="1"/>
      <c r="J277" s="176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35">
      <c r="A278" s="1"/>
      <c r="B278" s="19"/>
      <c r="C278" s="1"/>
      <c r="D278" s="19"/>
      <c r="E278" s="1"/>
      <c r="F278" s="1"/>
      <c r="G278" s="1"/>
      <c r="H278" s="1"/>
      <c r="I278" s="1"/>
      <c r="J278" s="176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35">
      <c r="A279" s="1"/>
      <c r="B279" s="19"/>
      <c r="C279" s="1"/>
      <c r="D279" s="19"/>
      <c r="E279" s="1"/>
      <c r="F279" s="1"/>
      <c r="G279" s="1"/>
      <c r="H279" s="1"/>
      <c r="I279" s="1"/>
      <c r="J279" s="176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35">
      <c r="A280" s="1"/>
      <c r="B280" s="19"/>
      <c r="C280" s="1"/>
      <c r="D280" s="19"/>
      <c r="E280" s="1"/>
      <c r="F280" s="1"/>
      <c r="G280" s="1"/>
      <c r="H280" s="1"/>
      <c r="I280" s="1"/>
      <c r="J280" s="176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35">
      <c r="A281" s="1"/>
      <c r="B281" s="19"/>
      <c r="C281" s="1"/>
      <c r="D281" s="19"/>
      <c r="E281" s="1"/>
      <c r="F281" s="1"/>
      <c r="G281" s="1"/>
      <c r="H281" s="1"/>
      <c r="I281" s="1"/>
      <c r="J281" s="176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35">
      <c r="A282" s="1"/>
      <c r="B282" s="19"/>
      <c r="C282" s="1"/>
      <c r="D282" s="19"/>
      <c r="E282" s="1"/>
      <c r="F282" s="1"/>
      <c r="G282" s="1"/>
      <c r="H282" s="1"/>
      <c r="I282" s="1"/>
      <c r="J282" s="176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35">
      <c r="A283" s="1"/>
      <c r="B283" s="19"/>
      <c r="C283" s="1"/>
      <c r="D283" s="19"/>
      <c r="E283" s="1"/>
      <c r="F283" s="1"/>
      <c r="G283" s="1"/>
      <c r="H283" s="1"/>
      <c r="I283" s="1"/>
      <c r="J283" s="176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35">
      <c r="A284" s="1"/>
      <c r="B284" s="19"/>
      <c r="C284" s="1"/>
      <c r="D284" s="19"/>
      <c r="E284" s="1"/>
      <c r="F284" s="1"/>
      <c r="G284" s="1"/>
      <c r="H284" s="1"/>
      <c r="I284" s="1"/>
      <c r="J284" s="176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35">
      <c r="A285" s="1"/>
      <c r="B285" s="19"/>
      <c r="C285" s="1"/>
      <c r="D285" s="19"/>
      <c r="E285" s="1"/>
      <c r="F285" s="1"/>
      <c r="G285" s="1"/>
      <c r="H285" s="1"/>
      <c r="I285" s="1"/>
      <c r="J285" s="176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35">
      <c r="A286" s="1"/>
      <c r="B286" s="19"/>
      <c r="C286" s="1"/>
      <c r="D286" s="19"/>
      <c r="E286" s="1"/>
      <c r="F286" s="1"/>
      <c r="G286" s="1"/>
      <c r="H286" s="1"/>
      <c r="I286" s="1"/>
      <c r="J286" s="176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35">
      <c r="A287" s="1"/>
      <c r="B287" s="19"/>
      <c r="C287" s="1"/>
      <c r="D287" s="19"/>
      <c r="E287" s="1"/>
      <c r="F287" s="1"/>
      <c r="G287" s="1"/>
      <c r="H287" s="1"/>
      <c r="I287" s="1"/>
      <c r="J287" s="176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35">
      <c r="A288" s="1"/>
      <c r="B288" s="19"/>
      <c r="C288" s="1"/>
      <c r="D288" s="19"/>
      <c r="E288" s="1"/>
      <c r="F288" s="1"/>
      <c r="G288" s="1"/>
      <c r="H288" s="1"/>
      <c r="I288" s="1"/>
      <c r="J288" s="176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35">
      <c r="A289" s="1"/>
      <c r="B289" s="19"/>
      <c r="C289" s="1"/>
      <c r="D289" s="19"/>
      <c r="E289" s="1"/>
      <c r="F289" s="1"/>
      <c r="G289" s="1"/>
      <c r="H289" s="1"/>
      <c r="I289" s="1"/>
      <c r="J289" s="176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35">
      <c r="A290" s="1"/>
      <c r="B290" s="19"/>
      <c r="C290" s="1"/>
      <c r="D290" s="19"/>
      <c r="E290" s="1"/>
      <c r="F290" s="1"/>
      <c r="G290" s="1"/>
      <c r="H290" s="1"/>
      <c r="I290" s="1"/>
      <c r="J290" s="176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35">
      <c r="A291" s="1"/>
      <c r="B291" s="19"/>
      <c r="C291" s="1"/>
      <c r="D291" s="19"/>
      <c r="E291" s="1"/>
      <c r="F291" s="1"/>
      <c r="G291" s="1"/>
      <c r="H291" s="1"/>
      <c r="I291" s="1"/>
      <c r="J291" s="176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35">
      <c r="A292" s="1"/>
      <c r="B292" s="19"/>
      <c r="C292" s="1"/>
      <c r="D292" s="19"/>
      <c r="E292" s="1"/>
      <c r="F292" s="1"/>
      <c r="G292" s="1"/>
      <c r="H292" s="1"/>
      <c r="I292" s="1"/>
      <c r="J292" s="176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35">
      <c r="A293" s="1"/>
      <c r="B293" s="19"/>
      <c r="C293" s="1"/>
      <c r="D293" s="19"/>
      <c r="E293" s="1"/>
      <c r="F293" s="1"/>
      <c r="G293" s="1"/>
      <c r="H293" s="1"/>
      <c r="I293" s="1"/>
      <c r="J293" s="176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35">
      <c r="A294" s="1"/>
      <c r="B294" s="19"/>
      <c r="C294" s="1"/>
      <c r="D294" s="19"/>
      <c r="E294" s="1"/>
      <c r="F294" s="1"/>
      <c r="G294" s="1"/>
      <c r="H294" s="1"/>
      <c r="I294" s="1"/>
      <c r="J294" s="176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35">
      <c r="A295" s="1"/>
      <c r="B295" s="19"/>
      <c r="C295" s="1"/>
      <c r="D295" s="19"/>
      <c r="E295" s="1"/>
      <c r="F295" s="1"/>
      <c r="G295" s="1"/>
      <c r="H295" s="1"/>
      <c r="I295" s="1"/>
      <c r="J295" s="176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35">
      <c r="A296" s="1"/>
      <c r="B296" s="19"/>
      <c r="C296" s="1"/>
      <c r="D296" s="19"/>
      <c r="E296" s="1"/>
      <c r="F296" s="1"/>
      <c r="G296" s="1"/>
      <c r="H296" s="1"/>
      <c r="I296" s="1"/>
      <c r="J296" s="176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35">
      <c r="A297" s="1"/>
      <c r="B297" s="19"/>
      <c r="C297" s="1"/>
      <c r="D297" s="19"/>
      <c r="E297" s="1"/>
      <c r="F297" s="1"/>
      <c r="G297" s="1"/>
      <c r="H297" s="1"/>
      <c r="I297" s="1"/>
      <c r="J297" s="176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35">
      <c r="A298" s="1"/>
      <c r="B298" s="19"/>
      <c r="C298" s="1"/>
      <c r="D298" s="19"/>
      <c r="E298" s="1"/>
      <c r="F298" s="1"/>
      <c r="G298" s="1"/>
      <c r="H298" s="1"/>
      <c r="I298" s="1"/>
      <c r="J298" s="176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35">
      <c r="A299" s="1"/>
      <c r="B299" s="19"/>
      <c r="C299" s="1"/>
      <c r="D299" s="19"/>
      <c r="E299" s="1"/>
      <c r="F299" s="1"/>
      <c r="G299" s="1"/>
      <c r="H299" s="1"/>
      <c r="I299" s="1"/>
      <c r="J299" s="176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35">
      <c r="A300" s="1"/>
      <c r="B300" s="19"/>
      <c r="C300" s="1"/>
      <c r="D300" s="19"/>
      <c r="E300" s="1"/>
      <c r="F300" s="1"/>
      <c r="G300" s="1"/>
      <c r="H300" s="1"/>
      <c r="I300" s="1"/>
      <c r="J300" s="176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35">
      <c r="A301" s="1"/>
      <c r="B301" s="19"/>
      <c r="C301" s="1"/>
      <c r="D301" s="19"/>
      <c r="E301" s="1"/>
      <c r="F301" s="1"/>
      <c r="G301" s="1"/>
      <c r="H301" s="1"/>
      <c r="I301" s="1"/>
      <c r="J301" s="176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35">
      <c r="A302" s="1"/>
      <c r="B302" s="19"/>
      <c r="C302" s="1"/>
      <c r="D302" s="19"/>
      <c r="E302" s="1"/>
      <c r="F302" s="1"/>
      <c r="G302" s="1"/>
      <c r="H302" s="1"/>
      <c r="I302" s="1"/>
      <c r="J302" s="176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35">
      <c r="A303" s="1"/>
      <c r="B303" s="19"/>
      <c r="C303" s="1"/>
      <c r="D303" s="19"/>
      <c r="E303" s="1"/>
      <c r="F303" s="1"/>
      <c r="G303" s="1"/>
      <c r="H303" s="1"/>
      <c r="I303" s="1"/>
      <c r="J303" s="176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35">
      <c r="A304" s="1"/>
      <c r="B304" s="19"/>
      <c r="C304" s="1"/>
      <c r="D304" s="19"/>
      <c r="E304" s="1"/>
      <c r="F304" s="1"/>
      <c r="G304" s="1"/>
      <c r="H304" s="1"/>
      <c r="I304" s="1"/>
      <c r="J304" s="176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35">
      <c r="A305" s="1"/>
      <c r="B305" s="19"/>
      <c r="C305" s="1"/>
      <c r="D305" s="19"/>
      <c r="E305" s="1"/>
      <c r="F305" s="1"/>
      <c r="G305" s="1"/>
      <c r="H305" s="1"/>
      <c r="I305" s="1"/>
      <c r="J305" s="176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35">
      <c r="A306" s="1"/>
      <c r="B306" s="19"/>
      <c r="C306" s="1"/>
      <c r="D306" s="19"/>
      <c r="E306" s="1"/>
      <c r="F306" s="1"/>
      <c r="G306" s="1"/>
      <c r="H306" s="1"/>
      <c r="I306" s="1"/>
      <c r="J306" s="176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35">
      <c r="A307" s="1"/>
      <c r="B307" s="19"/>
      <c r="C307" s="1"/>
      <c r="D307" s="19"/>
      <c r="E307" s="1"/>
      <c r="F307" s="1"/>
      <c r="G307" s="1"/>
      <c r="H307" s="1"/>
      <c r="I307" s="1"/>
      <c r="J307" s="176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35">
      <c r="A308" s="1"/>
      <c r="B308" s="19"/>
      <c r="C308" s="1"/>
      <c r="D308" s="19"/>
      <c r="E308" s="1"/>
      <c r="F308" s="1"/>
      <c r="G308" s="1"/>
      <c r="H308" s="1"/>
      <c r="I308" s="1"/>
      <c r="J308" s="176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35">
      <c r="A309" s="1"/>
      <c r="B309" s="19"/>
      <c r="C309" s="1"/>
      <c r="D309" s="19"/>
      <c r="E309" s="1"/>
      <c r="F309" s="1"/>
      <c r="G309" s="1"/>
      <c r="H309" s="1"/>
      <c r="I309" s="1"/>
      <c r="J309" s="176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35">
      <c r="A310" s="1"/>
      <c r="B310" s="19"/>
      <c r="C310" s="1"/>
      <c r="D310" s="19"/>
      <c r="E310" s="1"/>
      <c r="F310" s="1"/>
      <c r="G310" s="1"/>
      <c r="H310" s="1"/>
      <c r="I310" s="1"/>
      <c r="J310" s="176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35">
      <c r="A311" s="1"/>
      <c r="B311" s="19"/>
      <c r="C311" s="1"/>
      <c r="D311" s="19"/>
      <c r="E311" s="1"/>
      <c r="F311" s="1"/>
      <c r="G311" s="1"/>
      <c r="H311" s="1"/>
      <c r="I311" s="1"/>
      <c r="J311" s="176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35">
      <c r="A312" s="1"/>
      <c r="B312" s="19"/>
      <c r="C312" s="1"/>
      <c r="D312" s="19"/>
      <c r="E312" s="1"/>
      <c r="F312" s="1"/>
      <c r="G312" s="1"/>
      <c r="H312" s="1"/>
      <c r="I312" s="1"/>
      <c r="J312" s="176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35">
      <c r="A313" s="1"/>
      <c r="B313" s="19"/>
      <c r="C313" s="1"/>
      <c r="D313" s="19"/>
      <c r="E313" s="1"/>
      <c r="F313" s="1"/>
      <c r="G313" s="1"/>
      <c r="H313" s="1"/>
      <c r="I313" s="1"/>
      <c r="J313" s="176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35">
      <c r="A314" s="1"/>
      <c r="B314" s="19"/>
      <c r="C314" s="1"/>
      <c r="D314" s="19"/>
      <c r="E314" s="1"/>
      <c r="F314" s="1"/>
      <c r="G314" s="1"/>
      <c r="H314" s="1"/>
      <c r="I314" s="1"/>
      <c r="J314" s="176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35">
      <c r="A315" s="1"/>
      <c r="B315" s="19"/>
      <c r="C315" s="1"/>
      <c r="D315" s="19"/>
      <c r="E315" s="1"/>
      <c r="F315" s="1"/>
      <c r="G315" s="1"/>
      <c r="H315" s="1"/>
      <c r="I315" s="1"/>
      <c r="J315" s="176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35">
      <c r="A316" s="1"/>
      <c r="B316" s="19"/>
      <c r="C316" s="1"/>
      <c r="D316" s="19"/>
      <c r="E316" s="1"/>
      <c r="F316" s="1"/>
      <c r="G316" s="1"/>
      <c r="H316" s="1"/>
      <c r="I316" s="1"/>
      <c r="J316" s="176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35">
      <c r="A317" s="1"/>
      <c r="B317" s="19"/>
      <c r="C317" s="1"/>
      <c r="D317" s="19"/>
      <c r="E317" s="1"/>
      <c r="F317" s="1"/>
      <c r="G317" s="1"/>
      <c r="H317" s="1"/>
      <c r="I317" s="1"/>
      <c r="J317" s="176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35">
      <c r="A318" s="1"/>
      <c r="B318" s="19"/>
      <c r="C318" s="1"/>
      <c r="D318" s="19"/>
      <c r="E318" s="1"/>
      <c r="F318" s="1"/>
      <c r="G318" s="1"/>
      <c r="H318" s="1"/>
      <c r="I318" s="1"/>
      <c r="J318" s="176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35">
      <c r="A319" s="1"/>
      <c r="B319" s="19"/>
      <c r="C319" s="1"/>
      <c r="D319" s="19"/>
      <c r="E319" s="1"/>
      <c r="F319" s="1"/>
      <c r="G319" s="1"/>
      <c r="H319" s="1"/>
      <c r="I319" s="1"/>
      <c r="J319" s="176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35">
      <c r="A320" s="1"/>
      <c r="B320" s="19"/>
      <c r="C320" s="1"/>
      <c r="D320" s="19"/>
      <c r="E320" s="1"/>
      <c r="F320" s="1"/>
      <c r="G320" s="1"/>
      <c r="H320" s="1"/>
      <c r="I320" s="1"/>
      <c r="J320" s="176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35">
      <c r="A321" s="1"/>
      <c r="B321" s="19"/>
      <c r="C321" s="1"/>
      <c r="D321" s="19"/>
      <c r="E321" s="1"/>
      <c r="F321" s="1"/>
      <c r="G321" s="1"/>
      <c r="H321" s="1"/>
      <c r="I321" s="1"/>
      <c r="J321" s="176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35">
      <c r="A322" s="1"/>
      <c r="B322" s="19"/>
      <c r="C322" s="1"/>
      <c r="D322" s="19"/>
      <c r="E322" s="1"/>
      <c r="F322" s="1"/>
      <c r="G322" s="1"/>
      <c r="H322" s="1"/>
      <c r="I322" s="1"/>
      <c r="J322" s="176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35">
      <c r="A323" s="1"/>
      <c r="B323" s="19"/>
      <c r="C323" s="1"/>
      <c r="D323" s="19"/>
      <c r="E323" s="1"/>
      <c r="F323" s="1"/>
      <c r="G323" s="1"/>
      <c r="H323" s="1"/>
      <c r="I323" s="1"/>
      <c r="J323" s="176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35">
      <c r="A324" s="1"/>
      <c r="B324" s="19"/>
      <c r="C324" s="1"/>
      <c r="D324" s="19"/>
      <c r="E324" s="1"/>
      <c r="F324" s="1"/>
      <c r="G324" s="1"/>
      <c r="H324" s="1"/>
      <c r="I324" s="1"/>
      <c r="J324" s="176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35">
      <c r="A325" s="1"/>
      <c r="B325" s="19"/>
      <c r="C325" s="1"/>
      <c r="D325" s="19"/>
      <c r="E325" s="1"/>
      <c r="F325" s="1"/>
      <c r="G325" s="1"/>
      <c r="H325" s="1"/>
      <c r="I325" s="1"/>
      <c r="J325" s="176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35">
      <c r="A326" s="1"/>
      <c r="B326" s="19"/>
      <c r="C326" s="1"/>
      <c r="D326" s="19"/>
      <c r="E326" s="1"/>
      <c r="F326" s="1"/>
      <c r="G326" s="1"/>
      <c r="H326" s="1"/>
      <c r="I326" s="1"/>
      <c r="J326" s="176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35">
      <c r="A327" s="1"/>
      <c r="B327" s="19"/>
      <c r="C327" s="1"/>
      <c r="D327" s="19"/>
      <c r="E327" s="1"/>
      <c r="F327" s="1"/>
      <c r="G327" s="1"/>
      <c r="H327" s="1"/>
      <c r="I327" s="1"/>
      <c r="J327" s="176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35">
      <c r="A328" s="1"/>
      <c r="B328" s="19"/>
      <c r="C328" s="1"/>
      <c r="D328" s="19"/>
      <c r="E328" s="1"/>
      <c r="F328" s="1"/>
      <c r="G328" s="1"/>
      <c r="H328" s="1"/>
      <c r="I328" s="1"/>
      <c r="J328" s="176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35">
      <c r="A329" s="1"/>
      <c r="B329" s="19"/>
      <c r="C329" s="1"/>
      <c r="D329" s="19"/>
      <c r="E329" s="1"/>
      <c r="F329" s="1"/>
      <c r="G329" s="1"/>
      <c r="H329" s="1"/>
      <c r="I329" s="1"/>
      <c r="J329" s="176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35">
      <c r="A330" s="1"/>
      <c r="B330" s="19"/>
      <c r="C330" s="1"/>
      <c r="D330" s="19"/>
      <c r="E330" s="1"/>
      <c r="F330" s="1"/>
      <c r="G330" s="1"/>
      <c r="H330" s="1"/>
      <c r="I330" s="1"/>
      <c r="J330" s="176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35">
      <c r="A331" s="1"/>
      <c r="B331" s="19"/>
      <c r="C331" s="1"/>
      <c r="D331" s="19"/>
      <c r="E331" s="1"/>
      <c r="F331" s="1"/>
      <c r="G331" s="1"/>
      <c r="H331" s="1"/>
      <c r="I331" s="1"/>
      <c r="J331" s="176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35">
      <c r="A332" s="1"/>
      <c r="B332" s="19"/>
      <c r="C332" s="1"/>
      <c r="D332" s="19"/>
      <c r="E332" s="1"/>
      <c r="F332" s="1"/>
      <c r="G332" s="1"/>
      <c r="H332" s="1"/>
      <c r="I332" s="1"/>
      <c r="J332" s="176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35">
      <c r="A333" s="1"/>
      <c r="B333" s="19"/>
      <c r="C333" s="1"/>
      <c r="D333" s="19"/>
      <c r="E333" s="1"/>
      <c r="F333" s="1"/>
      <c r="G333" s="1"/>
      <c r="H333" s="1"/>
      <c r="I333" s="1"/>
      <c r="J333" s="176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35">
      <c r="A334" s="1"/>
      <c r="B334" s="19"/>
      <c r="C334" s="1"/>
      <c r="D334" s="19"/>
      <c r="E334" s="1"/>
      <c r="F334" s="1"/>
      <c r="G334" s="1"/>
      <c r="H334" s="1"/>
      <c r="I334" s="1"/>
      <c r="J334" s="176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35">
      <c r="A335" s="1"/>
      <c r="B335" s="19"/>
      <c r="C335" s="1"/>
      <c r="D335" s="19"/>
      <c r="E335" s="1"/>
      <c r="F335" s="1"/>
      <c r="G335" s="1"/>
      <c r="H335" s="1"/>
      <c r="I335" s="1"/>
      <c r="J335" s="176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35">
      <c r="A336" s="1"/>
      <c r="B336" s="19"/>
      <c r="C336" s="1"/>
      <c r="D336" s="19"/>
      <c r="E336" s="1"/>
      <c r="F336" s="1"/>
      <c r="G336" s="1"/>
      <c r="H336" s="1"/>
      <c r="I336" s="1"/>
      <c r="J336" s="176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35">
      <c r="A337" s="1"/>
      <c r="B337" s="19"/>
      <c r="C337" s="1"/>
      <c r="D337" s="19"/>
      <c r="E337" s="1"/>
      <c r="F337" s="1"/>
      <c r="G337" s="1"/>
      <c r="H337" s="1"/>
      <c r="I337" s="1"/>
      <c r="J337" s="176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35">
      <c r="A338" s="1"/>
      <c r="B338" s="19"/>
      <c r="C338" s="1"/>
      <c r="D338" s="19"/>
      <c r="E338" s="1"/>
      <c r="F338" s="1"/>
      <c r="G338" s="1"/>
      <c r="H338" s="1"/>
      <c r="I338" s="1"/>
      <c r="J338" s="176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35">
      <c r="A339" s="1"/>
      <c r="B339" s="19"/>
      <c r="C339" s="1"/>
      <c r="D339" s="19"/>
      <c r="E339" s="1"/>
      <c r="F339" s="1"/>
      <c r="G339" s="1"/>
      <c r="H339" s="1"/>
      <c r="I339" s="1"/>
      <c r="J339" s="176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35">
      <c r="A340" s="1"/>
      <c r="B340" s="19"/>
      <c r="C340" s="1"/>
      <c r="D340" s="19"/>
      <c r="E340" s="1"/>
      <c r="F340" s="1"/>
      <c r="G340" s="1"/>
      <c r="H340" s="1"/>
      <c r="I340" s="1"/>
      <c r="J340" s="176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35">
      <c r="A341" s="1"/>
      <c r="B341" s="19"/>
      <c r="C341" s="1"/>
      <c r="D341" s="19"/>
      <c r="E341" s="1"/>
      <c r="F341" s="1"/>
      <c r="G341" s="1"/>
      <c r="H341" s="1"/>
      <c r="I341" s="1"/>
      <c r="J341" s="176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35">
      <c r="A342" s="1"/>
      <c r="B342" s="19"/>
      <c r="C342" s="1"/>
      <c r="D342" s="19"/>
      <c r="E342" s="1"/>
      <c r="F342" s="1"/>
      <c r="G342" s="1"/>
      <c r="H342" s="1"/>
      <c r="I342" s="1"/>
      <c r="J342" s="176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35">
      <c r="A343" s="1"/>
      <c r="B343" s="19"/>
      <c r="C343" s="1"/>
      <c r="D343" s="19"/>
      <c r="E343" s="1"/>
      <c r="F343" s="1"/>
      <c r="G343" s="1"/>
      <c r="H343" s="1"/>
      <c r="I343" s="1"/>
      <c r="J343" s="176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35">
      <c r="A344" s="1"/>
      <c r="B344" s="19"/>
      <c r="C344" s="1"/>
      <c r="D344" s="19"/>
      <c r="E344" s="1"/>
      <c r="F344" s="1"/>
      <c r="G344" s="1"/>
      <c r="H344" s="1"/>
      <c r="I344" s="1"/>
      <c r="J344" s="176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35">
      <c r="A345" s="1"/>
      <c r="B345" s="19"/>
      <c r="C345" s="1"/>
      <c r="D345" s="19"/>
      <c r="E345" s="1"/>
      <c r="F345" s="1"/>
      <c r="G345" s="1"/>
      <c r="H345" s="1"/>
      <c r="I345" s="1"/>
      <c r="J345" s="176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35">
      <c r="A346" s="1"/>
      <c r="B346" s="19"/>
      <c r="C346" s="1"/>
      <c r="D346" s="19"/>
      <c r="E346" s="1"/>
      <c r="F346" s="1"/>
      <c r="G346" s="1"/>
      <c r="H346" s="1"/>
      <c r="I346" s="1"/>
      <c r="J346" s="176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35">
      <c r="A347" s="1"/>
      <c r="B347" s="19"/>
      <c r="C347" s="1"/>
      <c r="D347" s="19"/>
      <c r="E347" s="1"/>
      <c r="F347" s="1"/>
      <c r="G347" s="1"/>
      <c r="H347" s="1"/>
      <c r="I347" s="1"/>
      <c r="J347" s="176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35">
      <c r="A348" s="1"/>
      <c r="B348" s="19"/>
      <c r="C348" s="1"/>
      <c r="D348" s="19"/>
      <c r="E348" s="1"/>
      <c r="F348" s="1"/>
      <c r="G348" s="1"/>
      <c r="H348" s="1"/>
      <c r="I348" s="1"/>
      <c r="J348" s="176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35">
      <c r="A349" s="1"/>
      <c r="B349" s="19"/>
      <c r="C349" s="1"/>
      <c r="D349" s="19"/>
      <c r="E349" s="1"/>
      <c r="F349" s="1"/>
      <c r="G349" s="1"/>
      <c r="H349" s="1"/>
      <c r="I349" s="1"/>
      <c r="J349" s="176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35">
      <c r="A350" s="1"/>
      <c r="B350" s="19"/>
      <c r="C350" s="1"/>
      <c r="D350" s="19"/>
      <c r="E350" s="1"/>
      <c r="F350" s="1"/>
      <c r="G350" s="1"/>
      <c r="H350" s="1"/>
      <c r="I350" s="1"/>
      <c r="J350" s="176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35">
      <c r="A351" s="1"/>
      <c r="B351" s="19"/>
      <c r="C351" s="1"/>
      <c r="D351" s="19"/>
      <c r="E351" s="1"/>
      <c r="F351" s="1"/>
      <c r="G351" s="1"/>
      <c r="H351" s="1"/>
      <c r="I351" s="1"/>
      <c r="J351" s="176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35">
      <c r="A352" s="1"/>
      <c r="B352" s="19"/>
      <c r="C352" s="1"/>
      <c r="D352" s="19"/>
      <c r="E352" s="1"/>
      <c r="F352" s="1"/>
      <c r="G352" s="1"/>
      <c r="H352" s="1"/>
      <c r="I352" s="1"/>
      <c r="J352" s="176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35">
      <c r="A353" s="1"/>
      <c r="B353" s="19"/>
      <c r="C353" s="1"/>
      <c r="D353" s="19"/>
      <c r="E353" s="1"/>
      <c r="F353" s="1"/>
      <c r="G353" s="1"/>
      <c r="H353" s="1"/>
      <c r="I353" s="1"/>
      <c r="J353" s="176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35">
      <c r="A354" s="1"/>
      <c r="B354" s="19"/>
      <c r="C354" s="1"/>
      <c r="D354" s="19"/>
      <c r="E354" s="1"/>
      <c r="F354" s="1"/>
      <c r="G354" s="1"/>
      <c r="H354" s="1"/>
      <c r="I354" s="1"/>
      <c r="J354" s="176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35">
      <c r="A355" s="1"/>
      <c r="B355" s="19"/>
      <c r="C355" s="1"/>
      <c r="D355" s="19"/>
      <c r="E355" s="1"/>
      <c r="F355" s="1"/>
      <c r="G355" s="1"/>
      <c r="H355" s="1"/>
      <c r="I355" s="1"/>
      <c r="J355" s="176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35">
      <c r="A356" s="1"/>
      <c r="B356" s="19"/>
      <c r="C356" s="1"/>
      <c r="D356" s="19"/>
      <c r="E356" s="1"/>
      <c r="F356" s="1"/>
      <c r="G356" s="1"/>
      <c r="H356" s="1"/>
      <c r="I356" s="1"/>
      <c r="J356" s="176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35">
      <c r="A357" s="1"/>
      <c r="B357" s="19"/>
      <c r="C357" s="1"/>
      <c r="D357" s="19"/>
      <c r="E357" s="1"/>
      <c r="F357" s="1"/>
      <c r="G357" s="1"/>
      <c r="H357" s="1"/>
      <c r="I357" s="1"/>
      <c r="J357" s="176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35">
      <c r="A358" s="1"/>
      <c r="B358" s="19"/>
      <c r="C358" s="1"/>
      <c r="D358" s="19"/>
      <c r="E358" s="1"/>
      <c r="F358" s="1"/>
      <c r="G358" s="1"/>
      <c r="H358" s="1"/>
      <c r="I358" s="1"/>
      <c r="J358" s="176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35">
      <c r="A359" s="1"/>
      <c r="B359" s="19"/>
      <c r="C359" s="1"/>
      <c r="D359" s="19"/>
      <c r="E359" s="1"/>
      <c r="F359" s="1"/>
      <c r="G359" s="1"/>
      <c r="H359" s="1"/>
      <c r="I359" s="1"/>
      <c r="J359" s="176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35">
      <c r="A360" s="1"/>
      <c r="B360" s="19"/>
      <c r="C360" s="1"/>
      <c r="D360" s="19"/>
      <c r="E360" s="1"/>
      <c r="F360" s="1"/>
      <c r="G360" s="1"/>
      <c r="H360" s="1"/>
      <c r="I360" s="1"/>
      <c r="J360" s="176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35">
      <c r="A361" s="1"/>
      <c r="B361" s="19"/>
      <c r="C361" s="1"/>
      <c r="D361" s="19"/>
      <c r="E361" s="1"/>
      <c r="F361" s="1"/>
      <c r="G361" s="1"/>
      <c r="H361" s="1"/>
      <c r="I361" s="1"/>
      <c r="J361" s="176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35">
      <c r="A362" s="1"/>
      <c r="B362" s="19"/>
      <c r="C362" s="1"/>
      <c r="D362" s="19"/>
      <c r="E362" s="1"/>
      <c r="F362" s="1"/>
      <c r="G362" s="1"/>
      <c r="H362" s="1"/>
      <c r="I362" s="1"/>
      <c r="J362" s="176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35">
      <c r="A363" s="1"/>
      <c r="B363" s="19"/>
      <c r="C363" s="1"/>
      <c r="D363" s="19"/>
      <c r="E363" s="1"/>
      <c r="F363" s="1"/>
      <c r="G363" s="1"/>
      <c r="H363" s="1"/>
      <c r="I363" s="1"/>
      <c r="J363" s="176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35">
      <c r="A364" s="1"/>
      <c r="B364" s="19"/>
      <c r="C364" s="1"/>
      <c r="D364" s="19"/>
      <c r="E364" s="1"/>
      <c r="F364" s="1"/>
      <c r="G364" s="1"/>
      <c r="H364" s="1"/>
      <c r="I364" s="1"/>
      <c r="J364" s="176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35">
      <c r="A365" s="1"/>
      <c r="B365" s="19"/>
      <c r="C365" s="1"/>
      <c r="D365" s="19"/>
      <c r="E365" s="1"/>
      <c r="F365" s="1"/>
      <c r="G365" s="1"/>
      <c r="H365" s="1"/>
      <c r="I365" s="1"/>
      <c r="J365" s="176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35">
      <c r="A366" s="1"/>
      <c r="B366" s="19"/>
      <c r="C366" s="1"/>
      <c r="D366" s="19"/>
      <c r="E366" s="1"/>
      <c r="F366" s="1"/>
      <c r="G366" s="1"/>
      <c r="H366" s="1"/>
      <c r="I366" s="1"/>
      <c r="J366" s="176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35">
      <c r="A367" s="1"/>
      <c r="B367" s="19"/>
      <c r="C367" s="1"/>
      <c r="D367" s="19"/>
      <c r="E367" s="1"/>
      <c r="F367" s="1"/>
      <c r="G367" s="1"/>
      <c r="H367" s="1"/>
      <c r="I367" s="1"/>
      <c r="J367" s="176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35">
      <c r="A368" s="1"/>
      <c r="B368" s="19"/>
      <c r="C368" s="1"/>
      <c r="D368" s="19"/>
      <c r="E368" s="1"/>
      <c r="F368" s="1"/>
      <c r="G368" s="1"/>
      <c r="H368" s="1"/>
      <c r="I368" s="1"/>
      <c r="J368" s="176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35">
      <c r="A369" s="1"/>
      <c r="B369" s="19"/>
      <c r="C369" s="1"/>
      <c r="D369" s="19"/>
      <c r="E369" s="1"/>
      <c r="F369" s="1"/>
      <c r="G369" s="1"/>
      <c r="H369" s="1"/>
      <c r="I369" s="1"/>
      <c r="J369" s="176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35">
      <c r="A370" s="1"/>
      <c r="B370" s="19"/>
      <c r="C370" s="1"/>
      <c r="D370" s="19"/>
      <c r="E370" s="1"/>
      <c r="F370" s="1"/>
      <c r="G370" s="1"/>
      <c r="H370" s="1"/>
      <c r="I370" s="1"/>
      <c r="J370" s="176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35">
      <c r="A371" s="1"/>
      <c r="B371" s="19"/>
      <c r="C371" s="1"/>
      <c r="D371" s="19"/>
      <c r="E371" s="1"/>
      <c r="F371" s="1"/>
      <c r="G371" s="1"/>
      <c r="H371" s="1"/>
      <c r="I371" s="1"/>
      <c r="J371" s="176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35">
      <c r="A372" s="1"/>
      <c r="B372" s="19"/>
      <c r="C372" s="1"/>
      <c r="D372" s="19"/>
      <c r="E372" s="1"/>
      <c r="F372" s="1"/>
      <c r="G372" s="1"/>
      <c r="H372" s="1"/>
      <c r="I372" s="1"/>
      <c r="J372" s="176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35">
      <c r="A373" s="1"/>
      <c r="B373" s="19"/>
      <c r="C373" s="1"/>
      <c r="D373" s="19"/>
      <c r="E373" s="1"/>
      <c r="F373" s="1"/>
      <c r="G373" s="1"/>
      <c r="H373" s="1"/>
      <c r="I373" s="1"/>
      <c r="J373" s="176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35">
      <c r="A374" s="1"/>
      <c r="B374" s="19"/>
      <c r="C374" s="1"/>
      <c r="D374" s="19"/>
      <c r="E374" s="1"/>
      <c r="F374" s="1"/>
      <c r="G374" s="1"/>
      <c r="H374" s="1"/>
      <c r="I374" s="1"/>
      <c r="J374" s="176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35">
      <c r="A375" s="1"/>
      <c r="B375" s="19"/>
      <c r="C375" s="1"/>
      <c r="D375" s="19"/>
      <c r="E375" s="1"/>
      <c r="F375" s="1"/>
      <c r="G375" s="1"/>
      <c r="H375" s="1"/>
      <c r="I375" s="1"/>
      <c r="J375" s="176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35">
      <c r="A376" s="1"/>
      <c r="B376" s="19"/>
      <c r="C376" s="1"/>
      <c r="D376" s="19"/>
      <c r="E376" s="1"/>
      <c r="F376" s="1"/>
      <c r="G376" s="1"/>
      <c r="H376" s="1"/>
      <c r="I376" s="1"/>
      <c r="J376" s="176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35">
      <c r="A377" s="1"/>
      <c r="B377" s="19"/>
      <c r="C377" s="1"/>
      <c r="D377" s="19"/>
      <c r="E377" s="1"/>
      <c r="F377" s="1"/>
      <c r="G377" s="1"/>
      <c r="H377" s="1"/>
      <c r="I377" s="1"/>
      <c r="J377" s="176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35">
      <c r="A378" s="1"/>
      <c r="B378" s="19"/>
      <c r="C378" s="1"/>
      <c r="D378" s="19"/>
      <c r="E378" s="1"/>
      <c r="F378" s="1"/>
      <c r="G378" s="1"/>
      <c r="H378" s="1"/>
      <c r="I378" s="1"/>
      <c r="J378" s="176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35">
      <c r="A379" s="1"/>
      <c r="B379" s="19"/>
      <c r="C379" s="1"/>
      <c r="D379" s="19"/>
      <c r="E379" s="1"/>
      <c r="F379" s="1"/>
      <c r="G379" s="1"/>
      <c r="H379" s="1"/>
      <c r="I379" s="1"/>
      <c r="J379" s="176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35">
      <c r="A380" s="1"/>
      <c r="B380" s="19"/>
      <c r="C380" s="1"/>
      <c r="D380" s="19"/>
      <c r="E380" s="1"/>
      <c r="F380" s="1"/>
      <c r="G380" s="1"/>
      <c r="H380" s="1"/>
      <c r="I380" s="1"/>
      <c r="J380" s="176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35">
      <c r="A381" s="1"/>
      <c r="B381" s="19"/>
      <c r="C381" s="1"/>
      <c r="D381" s="19"/>
      <c r="E381" s="1"/>
      <c r="F381" s="1"/>
      <c r="G381" s="1"/>
      <c r="H381" s="1"/>
      <c r="I381" s="1"/>
      <c r="J381" s="176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35">
      <c r="A382" s="1"/>
      <c r="B382" s="19"/>
      <c r="C382" s="1"/>
      <c r="D382" s="19"/>
      <c r="E382" s="1"/>
      <c r="F382" s="1"/>
      <c r="G382" s="1"/>
      <c r="H382" s="1"/>
      <c r="I382" s="1"/>
      <c r="J382" s="176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35">
      <c r="A383" s="1"/>
      <c r="B383" s="19"/>
      <c r="C383" s="1"/>
      <c r="D383" s="19"/>
      <c r="E383" s="1"/>
      <c r="F383" s="1"/>
      <c r="G383" s="1"/>
      <c r="H383" s="1"/>
      <c r="I383" s="1"/>
      <c r="J383" s="176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35">
      <c r="A384" s="1"/>
      <c r="B384" s="19"/>
      <c r="C384" s="1"/>
      <c r="D384" s="19"/>
      <c r="E384" s="1"/>
      <c r="F384" s="1"/>
      <c r="G384" s="1"/>
      <c r="H384" s="1"/>
      <c r="I384" s="1"/>
      <c r="J384" s="176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35">
      <c r="A385" s="1"/>
      <c r="B385" s="19"/>
      <c r="C385" s="1"/>
      <c r="D385" s="19"/>
      <c r="E385" s="1"/>
      <c r="F385" s="1"/>
      <c r="G385" s="1"/>
      <c r="H385" s="1"/>
      <c r="I385" s="1"/>
      <c r="J385" s="176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35">
      <c r="A386" s="1"/>
      <c r="B386" s="19"/>
      <c r="C386" s="1"/>
      <c r="D386" s="19"/>
      <c r="E386" s="1"/>
      <c r="F386" s="1"/>
      <c r="G386" s="1"/>
      <c r="H386" s="1"/>
      <c r="I386" s="1"/>
      <c r="J386" s="176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35">
      <c r="A387" s="1"/>
      <c r="B387" s="19"/>
      <c r="C387" s="1"/>
      <c r="D387" s="19"/>
      <c r="E387" s="1"/>
      <c r="F387" s="1"/>
      <c r="G387" s="1"/>
      <c r="H387" s="1"/>
      <c r="I387" s="1"/>
      <c r="J387" s="176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35">
      <c r="A388" s="1"/>
      <c r="B388" s="19"/>
      <c r="C388" s="1"/>
      <c r="D388" s="19"/>
      <c r="E388" s="1"/>
      <c r="F388" s="1"/>
      <c r="G388" s="1"/>
      <c r="H388" s="1"/>
      <c r="I388" s="1"/>
      <c r="J388" s="176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35">
      <c r="A389" s="1"/>
      <c r="B389" s="19"/>
      <c r="C389" s="1"/>
      <c r="D389" s="19"/>
      <c r="E389" s="1"/>
      <c r="F389" s="1"/>
      <c r="G389" s="1"/>
      <c r="H389" s="1"/>
      <c r="I389" s="1"/>
      <c r="J389" s="176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35">
      <c r="A390" s="1"/>
      <c r="B390" s="19"/>
      <c r="C390" s="1"/>
      <c r="D390" s="19"/>
      <c r="E390" s="1"/>
      <c r="F390" s="1"/>
      <c r="G390" s="1"/>
      <c r="H390" s="1"/>
      <c r="I390" s="1"/>
      <c r="J390" s="176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35">
      <c r="A391" s="1"/>
      <c r="B391" s="19"/>
      <c r="C391" s="1"/>
      <c r="D391" s="19"/>
      <c r="E391" s="1"/>
      <c r="F391" s="1"/>
      <c r="G391" s="1"/>
      <c r="H391" s="1"/>
      <c r="I391" s="1"/>
      <c r="J391" s="176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35">
      <c r="A392" s="1"/>
      <c r="B392" s="19"/>
      <c r="C392" s="1"/>
      <c r="D392" s="19"/>
      <c r="E392" s="1"/>
      <c r="F392" s="1"/>
      <c r="G392" s="1"/>
      <c r="H392" s="1"/>
      <c r="I392" s="1"/>
      <c r="J392" s="176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35">
      <c r="A393" s="1"/>
      <c r="B393" s="19"/>
      <c r="C393" s="1"/>
      <c r="D393" s="19"/>
      <c r="E393" s="1"/>
      <c r="F393" s="1"/>
      <c r="G393" s="1"/>
      <c r="H393" s="1"/>
      <c r="I393" s="1"/>
      <c r="J393" s="176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35">
      <c r="A394" s="1"/>
      <c r="B394" s="19"/>
      <c r="C394" s="1"/>
      <c r="D394" s="19"/>
      <c r="E394" s="1"/>
      <c r="F394" s="1"/>
      <c r="G394" s="1"/>
      <c r="H394" s="1"/>
      <c r="I394" s="1"/>
      <c r="J394" s="176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35">
      <c r="A395" s="1"/>
      <c r="B395" s="19"/>
      <c r="C395" s="1"/>
      <c r="D395" s="19"/>
      <c r="E395" s="1"/>
      <c r="F395" s="1"/>
      <c r="G395" s="1"/>
      <c r="H395" s="1"/>
      <c r="I395" s="1"/>
      <c r="J395" s="176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35">
      <c r="A396" s="1"/>
      <c r="B396" s="19"/>
      <c r="C396" s="1"/>
      <c r="D396" s="19"/>
      <c r="E396" s="1"/>
      <c r="F396" s="1"/>
      <c r="G396" s="1"/>
      <c r="H396" s="1"/>
      <c r="I396" s="1"/>
      <c r="J396" s="176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35">
      <c r="A397" s="1"/>
      <c r="B397" s="19"/>
      <c r="C397" s="1"/>
      <c r="D397" s="19"/>
      <c r="E397" s="1"/>
      <c r="F397" s="1"/>
      <c r="G397" s="1"/>
      <c r="H397" s="1"/>
      <c r="I397" s="1"/>
      <c r="J397" s="176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35">
      <c r="A398" s="1"/>
      <c r="B398" s="19"/>
      <c r="C398" s="1"/>
      <c r="D398" s="19"/>
      <c r="E398" s="1"/>
      <c r="F398" s="1"/>
      <c r="G398" s="1"/>
      <c r="H398" s="1"/>
      <c r="I398" s="1"/>
      <c r="J398" s="176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35">
      <c r="A399" s="1"/>
      <c r="B399" s="19"/>
      <c r="C399" s="1"/>
      <c r="D399" s="19"/>
      <c r="E399" s="1"/>
      <c r="F399" s="1"/>
      <c r="G399" s="1"/>
      <c r="H399" s="1"/>
      <c r="I399" s="1"/>
      <c r="J399" s="176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35">
      <c r="A400" s="1"/>
      <c r="B400" s="19"/>
      <c r="C400" s="1"/>
      <c r="D400" s="19"/>
      <c r="E400" s="1"/>
      <c r="F400" s="1"/>
      <c r="G400" s="1"/>
      <c r="H400" s="1"/>
      <c r="I400" s="1"/>
      <c r="J400" s="176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35">
      <c r="A401" s="1"/>
      <c r="B401" s="19"/>
      <c r="C401" s="1"/>
      <c r="D401" s="19"/>
      <c r="E401" s="1"/>
      <c r="F401" s="1"/>
      <c r="G401" s="1"/>
      <c r="H401" s="1"/>
      <c r="I401" s="1"/>
      <c r="J401" s="176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35">
      <c r="A402" s="1"/>
      <c r="B402" s="19"/>
      <c r="C402" s="1"/>
      <c r="D402" s="19"/>
      <c r="E402" s="1"/>
      <c r="F402" s="1"/>
      <c r="G402" s="1"/>
      <c r="H402" s="1"/>
      <c r="I402" s="1"/>
      <c r="J402" s="176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35">
      <c r="A403" s="1"/>
      <c r="B403" s="19"/>
      <c r="C403" s="1"/>
      <c r="D403" s="19"/>
      <c r="E403" s="1"/>
      <c r="F403" s="1"/>
      <c r="G403" s="1"/>
      <c r="H403" s="1"/>
      <c r="I403" s="1"/>
      <c r="J403" s="176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35">
      <c r="A404" s="1"/>
      <c r="B404" s="19"/>
      <c r="C404" s="1"/>
      <c r="D404" s="19"/>
      <c r="E404" s="1"/>
      <c r="F404" s="1"/>
      <c r="G404" s="1"/>
      <c r="H404" s="1"/>
      <c r="I404" s="1"/>
      <c r="J404" s="176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35">
      <c r="A405" s="1"/>
      <c r="B405" s="19"/>
      <c r="C405" s="1"/>
      <c r="D405" s="19"/>
      <c r="E405" s="1"/>
      <c r="F405" s="1"/>
      <c r="G405" s="1"/>
      <c r="H405" s="1"/>
      <c r="I405" s="1"/>
      <c r="J405" s="176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35">
      <c r="A406" s="1"/>
      <c r="B406" s="19"/>
      <c r="C406" s="1"/>
      <c r="D406" s="19"/>
      <c r="E406" s="1"/>
      <c r="F406" s="1"/>
      <c r="G406" s="1"/>
      <c r="H406" s="1"/>
      <c r="I406" s="1"/>
      <c r="J406" s="176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35">
      <c r="A407" s="1"/>
      <c r="B407" s="19"/>
      <c r="C407" s="1"/>
      <c r="D407" s="19"/>
      <c r="E407" s="1"/>
      <c r="F407" s="1"/>
      <c r="G407" s="1"/>
      <c r="H407" s="1"/>
      <c r="I407" s="1"/>
      <c r="J407" s="176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35">
      <c r="A408" s="1"/>
      <c r="B408" s="19"/>
      <c r="C408" s="1"/>
      <c r="D408" s="19"/>
      <c r="E408" s="1"/>
      <c r="F408" s="1"/>
      <c r="G408" s="1"/>
      <c r="H408" s="1"/>
      <c r="I408" s="1"/>
      <c r="J408" s="176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35">
      <c r="A409" s="1"/>
      <c r="B409" s="19"/>
      <c r="C409" s="1"/>
      <c r="D409" s="19"/>
      <c r="E409" s="1"/>
      <c r="F409" s="1"/>
      <c r="G409" s="1"/>
      <c r="H409" s="1"/>
      <c r="I409" s="1"/>
      <c r="J409" s="176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35">
      <c r="A410" s="1"/>
      <c r="B410" s="19"/>
      <c r="C410" s="1"/>
      <c r="D410" s="19"/>
      <c r="E410" s="1"/>
      <c r="F410" s="1"/>
      <c r="G410" s="1"/>
      <c r="H410" s="1"/>
      <c r="I410" s="1"/>
      <c r="J410" s="176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35">
      <c r="A411" s="1"/>
      <c r="B411" s="19"/>
      <c r="C411" s="1"/>
      <c r="D411" s="19"/>
      <c r="E411" s="1"/>
      <c r="F411" s="1"/>
      <c r="G411" s="1"/>
      <c r="H411" s="1"/>
      <c r="I411" s="1"/>
      <c r="J411" s="176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35">
      <c r="A412" s="1"/>
      <c r="B412" s="19"/>
      <c r="C412" s="1"/>
      <c r="D412" s="19"/>
      <c r="E412" s="1"/>
      <c r="F412" s="1"/>
      <c r="G412" s="1"/>
      <c r="H412" s="1"/>
      <c r="I412" s="1"/>
      <c r="J412" s="176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35">
      <c r="A413" s="1"/>
      <c r="B413" s="19"/>
      <c r="C413" s="1"/>
      <c r="D413" s="19"/>
      <c r="E413" s="1"/>
      <c r="F413" s="1"/>
      <c r="G413" s="1"/>
      <c r="H413" s="1"/>
      <c r="I413" s="1"/>
      <c r="J413" s="176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35">
      <c r="A414" s="1"/>
      <c r="B414" s="19"/>
      <c r="C414" s="1"/>
      <c r="D414" s="19"/>
      <c r="E414" s="1"/>
      <c r="F414" s="1"/>
      <c r="G414" s="1"/>
      <c r="H414" s="1"/>
      <c r="I414" s="1"/>
      <c r="J414" s="176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35">
      <c r="A415" s="1"/>
      <c r="B415" s="19"/>
      <c r="C415" s="1"/>
      <c r="D415" s="19"/>
      <c r="E415" s="1"/>
      <c r="F415" s="1"/>
      <c r="G415" s="1"/>
      <c r="H415" s="1"/>
      <c r="I415" s="1"/>
      <c r="J415" s="176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35">
      <c r="A416" s="1"/>
      <c r="B416" s="19"/>
      <c r="C416" s="1"/>
      <c r="D416" s="19"/>
      <c r="E416" s="1"/>
      <c r="F416" s="1"/>
      <c r="G416" s="1"/>
      <c r="H416" s="1"/>
      <c r="I416" s="1"/>
      <c r="J416" s="176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35">
      <c r="A417" s="1"/>
      <c r="B417" s="19"/>
      <c r="C417" s="1"/>
      <c r="D417" s="19"/>
      <c r="E417" s="1"/>
      <c r="F417" s="1"/>
      <c r="G417" s="1"/>
      <c r="H417" s="1"/>
      <c r="I417" s="1"/>
      <c r="J417" s="176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35">
      <c r="A418" s="1"/>
      <c r="B418" s="19"/>
      <c r="C418" s="1"/>
      <c r="D418" s="19"/>
      <c r="E418" s="1"/>
      <c r="F418" s="1"/>
      <c r="G418" s="1"/>
      <c r="H418" s="1"/>
      <c r="I418" s="1"/>
      <c r="J418" s="176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35">
      <c r="A419" s="1"/>
      <c r="B419" s="19"/>
      <c r="C419" s="1"/>
      <c r="D419" s="19"/>
      <c r="E419" s="1"/>
      <c r="F419" s="1"/>
      <c r="G419" s="1"/>
      <c r="H419" s="1"/>
      <c r="I419" s="1"/>
      <c r="J419" s="176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35">
      <c r="A420" s="1"/>
      <c r="B420" s="19"/>
      <c r="C420" s="1"/>
      <c r="D420" s="19"/>
      <c r="E420" s="1"/>
      <c r="F420" s="1"/>
      <c r="G420" s="1"/>
      <c r="H420" s="1"/>
      <c r="I420" s="1"/>
      <c r="J420" s="176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35">
      <c r="A421" s="1"/>
      <c r="B421" s="19"/>
      <c r="C421" s="1"/>
      <c r="D421" s="19"/>
      <c r="E421" s="1"/>
      <c r="F421" s="1"/>
      <c r="G421" s="1"/>
      <c r="H421" s="1"/>
      <c r="I421" s="1"/>
      <c r="J421" s="176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35">
      <c r="A422" s="1"/>
      <c r="B422" s="19"/>
      <c r="C422" s="1"/>
      <c r="D422" s="19"/>
      <c r="E422" s="1"/>
      <c r="F422" s="1"/>
      <c r="G422" s="1"/>
      <c r="H422" s="1"/>
      <c r="I422" s="1"/>
      <c r="J422" s="176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35">
      <c r="A423" s="1"/>
      <c r="B423" s="19"/>
      <c r="C423" s="1"/>
      <c r="D423" s="19"/>
      <c r="E423" s="1"/>
      <c r="F423" s="1"/>
      <c r="G423" s="1"/>
      <c r="H423" s="1"/>
      <c r="I423" s="1"/>
      <c r="J423" s="176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35">
      <c r="A424" s="1"/>
      <c r="B424" s="19"/>
      <c r="C424" s="1"/>
      <c r="D424" s="19"/>
      <c r="E424" s="1"/>
      <c r="F424" s="1"/>
      <c r="G424" s="1"/>
      <c r="H424" s="1"/>
      <c r="I424" s="1"/>
      <c r="J424" s="176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35">
      <c r="A425" s="1"/>
      <c r="B425" s="19"/>
      <c r="C425" s="1"/>
      <c r="D425" s="19"/>
      <c r="E425" s="1"/>
      <c r="F425" s="1"/>
      <c r="G425" s="1"/>
      <c r="H425" s="1"/>
      <c r="I425" s="1"/>
      <c r="J425" s="176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35">
      <c r="A426" s="1"/>
      <c r="B426" s="19"/>
      <c r="C426" s="1"/>
      <c r="D426" s="19"/>
      <c r="E426" s="1"/>
      <c r="F426" s="1"/>
      <c r="G426" s="1"/>
      <c r="H426" s="1"/>
      <c r="I426" s="1"/>
      <c r="J426" s="176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35">
      <c r="A427" s="1"/>
      <c r="B427" s="19"/>
      <c r="C427" s="1"/>
      <c r="D427" s="19"/>
      <c r="E427" s="1"/>
      <c r="F427" s="1"/>
      <c r="G427" s="1"/>
      <c r="H427" s="1"/>
      <c r="I427" s="1"/>
      <c r="J427" s="176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35">
      <c r="A428" s="1"/>
      <c r="B428" s="19"/>
      <c r="C428" s="1"/>
      <c r="D428" s="19"/>
      <c r="E428" s="1"/>
      <c r="F428" s="1"/>
      <c r="G428" s="1"/>
      <c r="H428" s="1"/>
      <c r="I428" s="1"/>
      <c r="J428" s="176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35">
      <c r="A429" s="1"/>
      <c r="B429" s="19"/>
      <c r="C429" s="1"/>
      <c r="D429" s="19"/>
      <c r="E429" s="1"/>
      <c r="F429" s="1"/>
      <c r="G429" s="1"/>
      <c r="H429" s="1"/>
      <c r="I429" s="1"/>
      <c r="J429" s="176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35">
      <c r="A430" s="1"/>
      <c r="B430" s="19"/>
      <c r="C430" s="1"/>
      <c r="D430" s="19"/>
      <c r="E430" s="1"/>
      <c r="F430" s="1"/>
      <c r="G430" s="1"/>
      <c r="H430" s="1"/>
      <c r="I430" s="1"/>
      <c r="J430" s="176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35">
      <c r="A431" s="1"/>
      <c r="B431" s="19"/>
      <c r="C431" s="1"/>
      <c r="D431" s="19"/>
      <c r="E431" s="1"/>
      <c r="F431" s="1"/>
      <c r="G431" s="1"/>
      <c r="H431" s="1"/>
      <c r="I431" s="1"/>
      <c r="J431" s="176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35">
      <c r="A432" s="1"/>
      <c r="B432" s="19"/>
      <c r="C432" s="1"/>
      <c r="D432" s="19"/>
      <c r="E432" s="1"/>
      <c r="F432" s="1"/>
      <c r="G432" s="1"/>
      <c r="H432" s="1"/>
      <c r="I432" s="1"/>
      <c r="J432" s="176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35">
      <c r="A433" s="1"/>
      <c r="B433" s="19"/>
      <c r="C433" s="1"/>
      <c r="D433" s="19"/>
      <c r="E433" s="1"/>
      <c r="F433" s="1"/>
      <c r="G433" s="1"/>
      <c r="H433" s="1"/>
      <c r="I433" s="1"/>
      <c r="J433" s="176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35">
      <c r="A434" s="1"/>
      <c r="B434" s="19"/>
      <c r="C434" s="1"/>
      <c r="D434" s="19"/>
      <c r="E434" s="1"/>
      <c r="F434" s="1"/>
      <c r="G434" s="1"/>
      <c r="H434" s="1"/>
      <c r="I434" s="1"/>
      <c r="J434" s="176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35">
      <c r="A435" s="1"/>
      <c r="B435" s="19"/>
      <c r="C435" s="1"/>
      <c r="D435" s="19"/>
      <c r="E435" s="1"/>
      <c r="F435" s="1"/>
      <c r="G435" s="1"/>
      <c r="H435" s="1"/>
      <c r="I435" s="1"/>
      <c r="J435" s="176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35">
      <c r="A436" s="1"/>
      <c r="B436" s="19"/>
      <c r="C436" s="1"/>
      <c r="D436" s="19"/>
      <c r="E436" s="1"/>
      <c r="F436" s="1"/>
      <c r="G436" s="1"/>
      <c r="H436" s="1"/>
      <c r="I436" s="1"/>
      <c r="J436" s="176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35">
      <c r="A437" s="1"/>
      <c r="B437" s="19"/>
      <c r="C437" s="1"/>
      <c r="D437" s="19"/>
      <c r="E437" s="1"/>
      <c r="F437" s="1"/>
      <c r="G437" s="1"/>
      <c r="H437" s="1"/>
      <c r="I437" s="1"/>
      <c r="J437" s="176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35">
      <c r="A438" s="1"/>
      <c r="B438" s="19"/>
      <c r="C438" s="1"/>
      <c r="D438" s="19"/>
      <c r="E438" s="1"/>
      <c r="F438" s="1"/>
      <c r="G438" s="1"/>
      <c r="H438" s="1"/>
      <c r="I438" s="1"/>
      <c r="J438" s="176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35">
      <c r="A439" s="1"/>
      <c r="B439" s="19"/>
      <c r="C439" s="1"/>
      <c r="D439" s="19"/>
      <c r="E439" s="1"/>
      <c r="F439" s="1"/>
      <c r="G439" s="1"/>
      <c r="H439" s="1"/>
      <c r="I439" s="1"/>
      <c r="J439" s="176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35">
      <c r="A440" s="1"/>
      <c r="B440" s="19"/>
      <c r="C440" s="1"/>
      <c r="D440" s="19"/>
      <c r="E440" s="1"/>
      <c r="F440" s="1"/>
      <c r="G440" s="1"/>
      <c r="H440" s="1"/>
      <c r="I440" s="1"/>
      <c r="J440" s="176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35">
      <c r="A441" s="1"/>
      <c r="B441" s="19"/>
      <c r="C441" s="1"/>
      <c r="D441" s="19"/>
      <c r="E441" s="1"/>
      <c r="F441" s="1"/>
      <c r="G441" s="1"/>
      <c r="H441" s="1"/>
      <c r="I441" s="1"/>
      <c r="J441" s="176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35">
      <c r="A442" s="1"/>
      <c r="B442" s="19"/>
      <c r="C442" s="1"/>
      <c r="D442" s="19"/>
      <c r="E442" s="1"/>
      <c r="F442" s="1"/>
      <c r="G442" s="1"/>
      <c r="H442" s="1"/>
      <c r="I442" s="1"/>
      <c r="J442" s="176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35">
      <c r="A443" s="1"/>
      <c r="B443" s="19"/>
      <c r="C443" s="1"/>
      <c r="D443" s="19"/>
      <c r="E443" s="1"/>
      <c r="F443" s="1"/>
      <c r="G443" s="1"/>
      <c r="H443" s="1"/>
      <c r="I443" s="1"/>
      <c r="J443" s="176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35">
      <c r="A444" s="1"/>
      <c r="B444" s="19"/>
      <c r="C444" s="1"/>
      <c r="D444" s="19"/>
      <c r="E444" s="1"/>
      <c r="F444" s="1"/>
      <c r="G444" s="1"/>
      <c r="H444" s="1"/>
      <c r="I444" s="1"/>
      <c r="J444" s="176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35">
      <c r="A445" s="1"/>
      <c r="B445" s="19"/>
      <c r="C445" s="1"/>
      <c r="D445" s="19"/>
      <c r="E445" s="1"/>
      <c r="F445" s="1"/>
      <c r="G445" s="1"/>
      <c r="H445" s="1"/>
      <c r="I445" s="1"/>
      <c r="J445" s="176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35">
      <c r="A446" s="1"/>
      <c r="B446" s="19"/>
      <c r="C446" s="1"/>
      <c r="D446" s="19"/>
      <c r="E446" s="1"/>
      <c r="F446" s="1"/>
      <c r="G446" s="1"/>
      <c r="H446" s="1"/>
      <c r="I446" s="1"/>
      <c r="J446" s="176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35">
      <c r="A447" s="1"/>
      <c r="B447" s="19"/>
      <c r="C447" s="1"/>
      <c r="D447" s="19"/>
      <c r="E447" s="1"/>
      <c r="F447" s="1"/>
      <c r="G447" s="1"/>
      <c r="H447" s="1"/>
      <c r="I447" s="1"/>
      <c r="J447" s="176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35">
      <c r="A448" s="1"/>
      <c r="B448" s="19"/>
      <c r="C448" s="1"/>
      <c r="D448" s="19"/>
      <c r="E448" s="1"/>
      <c r="F448" s="1"/>
      <c r="G448" s="1"/>
      <c r="H448" s="1"/>
      <c r="I448" s="1"/>
      <c r="J448" s="176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35">
      <c r="A449" s="1"/>
      <c r="B449" s="19"/>
      <c r="C449" s="1"/>
      <c r="D449" s="19"/>
      <c r="E449" s="1"/>
      <c r="F449" s="1"/>
      <c r="G449" s="1"/>
      <c r="H449" s="1"/>
      <c r="I449" s="1"/>
      <c r="J449" s="176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35">
      <c r="A450" s="1"/>
      <c r="B450" s="19"/>
      <c r="C450" s="1"/>
      <c r="D450" s="19"/>
      <c r="E450" s="1"/>
      <c r="F450" s="1"/>
      <c r="G450" s="1"/>
      <c r="H450" s="1"/>
      <c r="I450" s="1"/>
      <c r="J450" s="176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35">
      <c r="A451" s="1"/>
      <c r="B451" s="19"/>
      <c r="C451" s="1"/>
      <c r="D451" s="19"/>
      <c r="E451" s="1"/>
      <c r="F451" s="1"/>
      <c r="G451" s="1"/>
      <c r="H451" s="1"/>
      <c r="I451" s="1"/>
      <c r="J451" s="176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35">
      <c r="A452" s="1"/>
      <c r="B452" s="19"/>
      <c r="C452" s="1"/>
      <c r="D452" s="19"/>
      <c r="E452" s="1"/>
      <c r="F452" s="1"/>
      <c r="G452" s="1"/>
      <c r="H452" s="1"/>
      <c r="I452" s="1"/>
      <c r="J452" s="176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35">
      <c r="A453" s="1"/>
      <c r="B453" s="19"/>
      <c r="C453" s="1"/>
      <c r="D453" s="19"/>
      <c r="E453" s="1"/>
      <c r="F453" s="1"/>
      <c r="G453" s="1"/>
      <c r="H453" s="1"/>
      <c r="I453" s="1"/>
      <c r="J453" s="176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35">
      <c r="A454" s="1"/>
      <c r="B454" s="19"/>
      <c r="C454" s="1"/>
      <c r="D454" s="19"/>
      <c r="E454" s="1"/>
      <c r="F454" s="1"/>
      <c r="G454" s="1"/>
      <c r="H454" s="1"/>
      <c r="I454" s="1"/>
      <c r="J454" s="176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35">
      <c r="A455" s="1"/>
      <c r="B455" s="19"/>
      <c r="C455" s="1"/>
      <c r="D455" s="19"/>
      <c r="E455" s="1"/>
      <c r="F455" s="1"/>
      <c r="G455" s="1"/>
      <c r="H455" s="1"/>
      <c r="I455" s="1"/>
      <c r="J455" s="176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35">
      <c r="A456" s="1"/>
      <c r="B456" s="19"/>
      <c r="C456" s="1"/>
      <c r="D456" s="19"/>
      <c r="E456" s="1"/>
      <c r="F456" s="1"/>
      <c r="G456" s="1"/>
      <c r="H456" s="1"/>
      <c r="I456" s="1"/>
      <c r="J456" s="176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35">
      <c r="A457" s="1"/>
      <c r="B457" s="19"/>
      <c r="C457" s="1"/>
      <c r="D457" s="19"/>
      <c r="E457" s="1"/>
      <c r="F457" s="1"/>
      <c r="G457" s="1"/>
      <c r="H457" s="1"/>
      <c r="I457" s="1"/>
      <c r="J457" s="176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35">
      <c r="A458" s="1"/>
      <c r="B458" s="19"/>
      <c r="C458" s="1"/>
      <c r="D458" s="19"/>
      <c r="E458" s="1"/>
      <c r="F458" s="1"/>
      <c r="G458" s="1"/>
      <c r="H458" s="1"/>
      <c r="I458" s="1"/>
      <c r="J458" s="176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35">
      <c r="A459" s="1"/>
      <c r="B459" s="19"/>
      <c r="C459" s="1"/>
      <c r="D459" s="19"/>
      <c r="E459" s="1"/>
      <c r="F459" s="1"/>
      <c r="G459" s="1"/>
      <c r="H459" s="1"/>
      <c r="I459" s="1"/>
      <c r="J459" s="176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35">
      <c r="A460" s="1"/>
      <c r="B460" s="19"/>
      <c r="C460" s="1"/>
      <c r="D460" s="19"/>
      <c r="E460" s="1"/>
      <c r="F460" s="1"/>
      <c r="G460" s="1"/>
      <c r="H460" s="1"/>
      <c r="I460" s="1"/>
      <c r="J460" s="176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35">
      <c r="A461" s="1"/>
      <c r="B461" s="19"/>
      <c r="C461" s="1"/>
      <c r="D461" s="19"/>
      <c r="E461" s="1"/>
      <c r="F461" s="1"/>
      <c r="G461" s="1"/>
      <c r="H461" s="1"/>
      <c r="I461" s="1"/>
      <c r="J461" s="176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35">
      <c r="A462" s="1"/>
      <c r="B462" s="19"/>
      <c r="C462" s="1"/>
      <c r="D462" s="19"/>
      <c r="E462" s="1"/>
      <c r="F462" s="1"/>
      <c r="G462" s="1"/>
      <c r="H462" s="1"/>
      <c r="I462" s="1"/>
      <c r="J462" s="176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35">
      <c r="A463" s="1"/>
      <c r="B463" s="19"/>
      <c r="C463" s="1"/>
      <c r="D463" s="19"/>
      <c r="E463" s="1"/>
      <c r="F463" s="1"/>
      <c r="G463" s="1"/>
      <c r="H463" s="1"/>
      <c r="I463" s="1"/>
      <c r="J463" s="176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35">
      <c r="A464" s="1"/>
      <c r="B464" s="19"/>
      <c r="C464" s="1"/>
      <c r="D464" s="19"/>
      <c r="E464" s="1"/>
      <c r="F464" s="1"/>
      <c r="G464" s="1"/>
      <c r="H464" s="1"/>
      <c r="I464" s="1"/>
      <c r="J464" s="176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35">
      <c r="A465" s="1"/>
      <c r="B465" s="19"/>
      <c r="C465" s="1"/>
      <c r="D465" s="19"/>
      <c r="E465" s="1"/>
      <c r="F465" s="1"/>
      <c r="G465" s="1"/>
      <c r="H465" s="1"/>
      <c r="I465" s="1"/>
      <c r="J465" s="176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35">
      <c r="A466" s="1"/>
      <c r="B466" s="19"/>
      <c r="C466" s="1"/>
      <c r="D466" s="19"/>
      <c r="E466" s="1"/>
      <c r="F466" s="1"/>
      <c r="G466" s="1"/>
      <c r="H466" s="1"/>
      <c r="I466" s="1"/>
      <c r="J466" s="176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35">
      <c r="A467" s="1"/>
      <c r="B467" s="19"/>
      <c r="C467" s="1"/>
      <c r="D467" s="19"/>
      <c r="E467" s="1"/>
      <c r="F467" s="1"/>
      <c r="G467" s="1"/>
      <c r="H467" s="1"/>
      <c r="I467" s="1"/>
      <c r="J467" s="176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35">
      <c r="A468" s="1"/>
      <c r="B468" s="19"/>
      <c r="C468" s="1"/>
      <c r="D468" s="19"/>
      <c r="E468" s="1"/>
      <c r="F468" s="1"/>
      <c r="G468" s="1"/>
      <c r="H468" s="1"/>
      <c r="I468" s="1"/>
      <c r="J468" s="176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35">
      <c r="A469" s="1"/>
      <c r="B469" s="19"/>
      <c r="C469" s="1"/>
      <c r="D469" s="19"/>
      <c r="E469" s="1"/>
      <c r="F469" s="1"/>
      <c r="G469" s="1"/>
      <c r="H469" s="1"/>
      <c r="I469" s="1"/>
      <c r="J469" s="176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35">
      <c r="A470" s="1"/>
      <c r="B470" s="19"/>
      <c r="C470" s="1"/>
      <c r="D470" s="19"/>
      <c r="E470" s="1"/>
      <c r="F470" s="1"/>
      <c r="G470" s="1"/>
      <c r="H470" s="1"/>
      <c r="I470" s="1"/>
      <c r="J470" s="176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35">
      <c r="A471" s="1"/>
      <c r="B471" s="19"/>
      <c r="C471" s="1"/>
      <c r="D471" s="19"/>
      <c r="E471" s="1"/>
      <c r="F471" s="1"/>
      <c r="G471" s="1"/>
      <c r="H471" s="1"/>
      <c r="I471" s="1"/>
      <c r="J471" s="176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35">
      <c r="A472" s="1"/>
      <c r="B472" s="19"/>
      <c r="C472" s="1"/>
      <c r="D472" s="19"/>
      <c r="E472" s="1"/>
      <c r="F472" s="1"/>
      <c r="G472" s="1"/>
      <c r="H472" s="1"/>
      <c r="I472" s="1"/>
      <c r="J472" s="176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35">
      <c r="A473" s="1"/>
      <c r="B473" s="19"/>
      <c r="C473" s="1"/>
      <c r="D473" s="19"/>
      <c r="E473" s="1"/>
      <c r="F473" s="1"/>
      <c r="G473" s="1"/>
      <c r="H473" s="1"/>
      <c r="I473" s="1"/>
      <c r="J473" s="176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35">
      <c r="A474" s="1"/>
      <c r="B474" s="19"/>
      <c r="C474" s="1"/>
      <c r="D474" s="19"/>
      <c r="E474" s="1"/>
      <c r="F474" s="1"/>
      <c r="G474" s="1"/>
      <c r="H474" s="1"/>
      <c r="I474" s="1"/>
      <c r="J474" s="176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35">
      <c r="A475" s="1"/>
      <c r="B475" s="19"/>
      <c r="C475" s="1"/>
      <c r="D475" s="19"/>
      <c r="E475" s="1"/>
      <c r="F475" s="1"/>
      <c r="G475" s="1"/>
      <c r="H475" s="1"/>
      <c r="I475" s="1"/>
      <c r="J475" s="176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35">
      <c r="A476" s="1"/>
      <c r="B476" s="19"/>
      <c r="C476" s="1"/>
      <c r="D476" s="19"/>
      <c r="E476" s="1"/>
      <c r="F476" s="1"/>
      <c r="G476" s="1"/>
      <c r="H476" s="1"/>
      <c r="I476" s="1"/>
      <c r="J476" s="176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35">
      <c r="A477" s="1"/>
      <c r="B477" s="19"/>
      <c r="C477" s="1"/>
      <c r="D477" s="19"/>
      <c r="E477" s="1"/>
      <c r="F477" s="1"/>
      <c r="G477" s="1"/>
      <c r="H477" s="1"/>
      <c r="I477" s="1"/>
      <c r="J477" s="176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35">
      <c r="A478" s="1"/>
      <c r="B478" s="19"/>
      <c r="C478" s="1"/>
      <c r="D478" s="19"/>
      <c r="E478" s="1"/>
      <c r="F478" s="1"/>
      <c r="G478" s="1"/>
      <c r="H478" s="1"/>
      <c r="I478" s="1"/>
      <c r="J478" s="176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35">
      <c r="A479" s="1"/>
      <c r="B479" s="19"/>
      <c r="C479" s="1"/>
      <c r="D479" s="19"/>
      <c r="E479" s="1"/>
      <c r="F479" s="1"/>
      <c r="G479" s="1"/>
      <c r="H479" s="1"/>
      <c r="I479" s="1"/>
      <c r="J479" s="176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35">
      <c r="A480" s="1"/>
      <c r="B480" s="19"/>
      <c r="C480" s="1"/>
      <c r="D480" s="19"/>
      <c r="E480" s="1"/>
      <c r="F480" s="1"/>
      <c r="G480" s="1"/>
      <c r="H480" s="1"/>
      <c r="I480" s="1"/>
      <c r="J480" s="176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35">
      <c r="A481" s="1"/>
      <c r="B481" s="19"/>
      <c r="C481" s="1"/>
      <c r="D481" s="19"/>
      <c r="E481" s="1"/>
      <c r="F481" s="1"/>
      <c r="G481" s="1"/>
      <c r="H481" s="1"/>
      <c r="I481" s="1"/>
      <c r="J481" s="176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35">
      <c r="A482" s="1"/>
      <c r="B482" s="19"/>
      <c r="C482" s="1"/>
      <c r="D482" s="19"/>
      <c r="E482" s="1"/>
      <c r="F482" s="1"/>
      <c r="G482" s="1"/>
      <c r="H482" s="1"/>
      <c r="I482" s="1"/>
      <c r="J482" s="176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35">
      <c r="A483" s="1"/>
      <c r="B483" s="19"/>
      <c r="C483" s="1"/>
      <c r="D483" s="19"/>
      <c r="E483" s="1"/>
      <c r="F483" s="1"/>
      <c r="G483" s="1"/>
      <c r="H483" s="1"/>
      <c r="I483" s="1"/>
      <c r="J483" s="176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35">
      <c r="A484" s="1"/>
      <c r="B484" s="19"/>
      <c r="C484" s="1"/>
      <c r="D484" s="19"/>
      <c r="E484" s="1"/>
      <c r="F484" s="1"/>
      <c r="G484" s="1"/>
      <c r="H484" s="1"/>
      <c r="I484" s="1"/>
      <c r="J484" s="176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35">
      <c r="A485" s="1"/>
      <c r="B485" s="19"/>
      <c r="C485" s="1"/>
      <c r="D485" s="19"/>
      <c r="E485" s="1"/>
      <c r="F485" s="1"/>
      <c r="G485" s="1"/>
      <c r="H485" s="1"/>
      <c r="I485" s="1"/>
      <c r="J485" s="176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35">
      <c r="A486" s="1"/>
      <c r="B486" s="19"/>
      <c r="C486" s="1"/>
      <c r="D486" s="19"/>
      <c r="E486" s="1"/>
      <c r="F486" s="1"/>
      <c r="G486" s="1"/>
      <c r="H486" s="1"/>
      <c r="I486" s="1"/>
      <c r="J486" s="176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35">
      <c r="A487" s="1"/>
      <c r="B487" s="19"/>
      <c r="C487" s="1"/>
      <c r="D487" s="19"/>
      <c r="E487" s="1"/>
      <c r="F487" s="1"/>
      <c r="G487" s="1"/>
      <c r="H487" s="1"/>
      <c r="I487" s="1"/>
      <c r="J487" s="176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35">
      <c r="A488" s="1"/>
      <c r="B488" s="19"/>
      <c r="C488" s="1"/>
      <c r="D488" s="19"/>
      <c r="E488" s="1"/>
      <c r="F488" s="1"/>
      <c r="G488" s="1"/>
      <c r="H488" s="1"/>
      <c r="I488" s="1"/>
      <c r="J488" s="176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35">
      <c r="A489" s="1"/>
      <c r="B489" s="19"/>
      <c r="C489" s="1"/>
      <c r="D489" s="19"/>
      <c r="E489" s="1"/>
      <c r="F489" s="1"/>
      <c r="G489" s="1"/>
      <c r="H489" s="1"/>
      <c r="I489" s="1"/>
      <c r="J489" s="176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35">
      <c r="A490" s="1"/>
      <c r="B490" s="19"/>
      <c r="C490" s="1"/>
      <c r="D490" s="19"/>
      <c r="E490" s="1"/>
      <c r="F490" s="1"/>
      <c r="G490" s="1"/>
      <c r="H490" s="1"/>
      <c r="I490" s="1"/>
      <c r="J490" s="176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35">
      <c r="A491" s="1"/>
      <c r="B491" s="19"/>
      <c r="C491" s="1"/>
      <c r="D491" s="19"/>
      <c r="E491" s="1"/>
      <c r="F491" s="1"/>
      <c r="G491" s="1"/>
      <c r="H491" s="1"/>
      <c r="I491" s="1"/>
      <c r="J491" s="176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35">
      <c r="A492" s="1"/>
      <c r="B492" s="19"/>
      <c r="C492" s="1"/>
      <c r="D492" s="19"/>
      <c r="E492" s="1"/>
      <c r="F492" s="1"/>
      <c r="G492" s="1"/>
      <c r="H492" s="1"/>
      <c r="I492" s="1"/>
      <c r="J492" s="176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35">
      <c r="A493" s="1"/>
      <c r="B493" s="19"/>
      <c r="C493" s="1"/>
      <c r="D493" s="19"/>
      <c r="E493" s="1"/>
      <c r="F493" s="1"/>
      <c r="G493" s="1"/>
      <c r="H493" s="1"/>
      <c r="I493" s="1"/>
      <c r="J493" s="176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35">
      <c r="A494" s="1"/>
      <c r="B494" s="19"/>
      <c r="C494" s="1"/>
      <c r="D494" s="19"/>
      <c r="E494" s="1"/>
      <c r="F494" s="1"/>
      <c r="G494" s="1"/>
      <c r="H494" s="1"/>
      <c r="I494" s="1"/>
      <c r="J494" s="176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35">
      <c r="A495" s="1"/>
      <c r="B495" s="19"/>
      <c r="C495" s="1"/>
      <c r="D495" s="19"/>
      <c r="E495" s="1"/>
      <c r="F495" s="1"/>
      <c r="G495" s="1"/>
      <c r="H495" s="1"/>
      <c r="I495" s="1"/>
      <c r="J495" s="176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35">
      <c r="A496" s="1"/>
      <c r="B496" s="19"/>
      <c r="C496" s="1"/>
      <c r="D496" s="19"/>
      <c r="E496" s="1"/>
      <c r="F496" s="1"/>
      <c r="G496" s="1"/>
      <c r="H496" s="1"/>
      <c r="I496" s="1"/>
      <c r="J496" s="176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35">
      <c r="A497" s="1"/>
      <c r="B497" s="19"/>
      <c r="C497" s="1"/>
      <c r="D497" s="19"/>
      <c r="E497" s="1"/>
      <c r="F497" s="1"/>
      <c r="G497" s="1"/>
      <c r="H497" s="1"/>
      <c r="I497" s="1"/>
      <c r="J497" s="176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35">
      <c r="A498" s="1"/>
      <c r="B498" s="19"/>
      <c r="C498" s="1"/>
      <c r="D498" s="19"/>
      <c r="E498" s="1"/>
      <c r="F498" s="1"/>
      <c r="G498" s="1"/>
      <c r="H498" s="1"/>
      <c r="I498" s="1"/>
      <c r="J498" s="176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35">
      <c r="A499" s="1"/>
      <c r="B499" s="19"/>
      <c r="C499" s="1"/>
      <c r="D499" s="19"/>
      <c r="E499" s="1"/>
      <c r="F499" s="1"/>
      <c r="G499" s="1"/>
      <c r="H499" s="1"/>
      <c r="I499" s="1"/>
      <c r="J499" s="176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35">
      <c r="A500" s="1"/>
      <c r="B500" s="19"/>
      <c r="C500" s="1"/>
      <c r="D500" s="19"/>
      <c r="E500" s="1"/>
      <c r="F500" s="1"/>
      <c r="G500" s="1"/>
      <c r="H500" s="1"/>
      <c r="I500" s="1"/>
      <c r="J500" s="176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35">
      <c r="A501" s="1"/>
      <c r="B501" s="19"/>
      <c r="C501" s="1"/>
      <c r="D501" s="19"/>
      <c r="E501" s="1"/>
      <c r="F501" s="1"/>
      <c r="G501" s="1"/>
      <c r="H501" s="1"/>
      <c r="I501" s="1"/>
      <c r="J501" s="176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35">
      <c r="A502" s="1"/>
      <c r="B502" s="19"/>
      <c r="C502" s="1"/>
      <c r="D502" s="19"/>
      <c r="E502" s="1"/>
      <c r="F502" s="1"/>
      <c r="G502" s="1"/>
      <c r="H502" s="1"/>
      <c r="I502" s="1"/>
      <c r="J502" s="176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35">
      <c r="A503" s="1"/>
      <c r="B503" s="19"/>
      <c r="C503" s="1"/>
      <c r="D503" s="19"/>
      <c r="E503" s="1"/>
      <c r="F503" s="1"/>
      <c r="G503" s="1"/>
      <c r="H503" s="1"/>
      <c r="I503" s="1"/>
      <c r="J503" s="176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35">
      <c r="A504" s="1"/>
      <c r="B504" s="19"/>
      <c r="C504" s="1"/>
      <c r="D504" s="19"/>
      <c r="E504" s="1"/>
      <c r="F504" s="1"/>
      <c r="G504" s="1"/>
      <c r="H504" s="1"/>
      <c r="I504" s="1"/>
      <c r="J504" s="176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35">
      <c r="A505" s="1"/>
      <c r="B505" s="19"/>
      <c r="C505" s="1"/>
      <c r="D505" s="19"/>
      <c r="E505" s="1"/>
      <c r="F505" s="1"/>
      <c r="G505" s="1"/>
      <c r="H505" s="1"/>
      <c r="I505" s="1"/>
      <c r="J505" s="176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35">
      <c r="A506" s="1"/>
      <c r="B506" s="19"/>
      <c r="C506" s="1"/>
      <c r="D506" s="19"/>
      <c r="E506" s="1"/>
      <c r="F506" s="1"/>
      <c r="G506" s="1"/>
      <c r="H506" s="1"/>
      <c r="I506" s="1"/>
      <c r="J506" s="176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35">
      <c r="A507" s="1"/>
      <c r="B507" s="19"/>
      <c r="C507" s="1"/>
      <c r="D507" s="19"/>
      <c r="E507" s="1"/>
      <c r="F507" s="1"/>
      <c r="G507" s="1"/>
      <c r="H507" s="1"/>
      <c r="I507" s="1"/>
      <c r="J507" s="176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35">
      <c r="A508" s="1"/>
      <c r="B508" s="19"/>
      <c r="C508" s="1"/>
      <c r="D508" s="19"/>
      <c r="E508" s="1"/>
      <c r="F508" s="1"/>
      <c r="G508" s="1"/>
      <c r="H508" s="1"/>
      <c r="I508" s="1"/>
      <c r="J508" s="176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35">
      <c r="A509" s="1"/>
      <c r="B509" s="19"/>
      <c r="C509" s="1"/>
      <c r="D509" s="19"/>
      <c r="E509" s="1"/>
      <c r="F509" s="1"/>
      <c r="G509" s="1"/>
      <c r="H509" s="1"/>
      <c r="I509" s="1"/>
      <c r="J509" s="176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35">
      <c r="A510" s="1"/>
      <c r="B510" s="19"/>
      <c r="C510" s="1"/>
      <c r="D510" s="19"/>
      <c r="E510" s="1"/>
      <c r="F510" s="1"/>
      <c r="G510" s="1"/>
      <c r="H510" s="1"/>
      <c r="I510" s="1"/>
      <c r="J510" s="176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35">
      <c r="A511" s="1"/>
      <c r="B511" s="19"/>
      <c r="C511" s="1"/>
      <c r="D511" s="19"/>
      <c r="E511" s="1"/>
      <c r="F511" s="1"/>
      <c r="G511" s="1"/>
      <c r="H511" s="1"/>
      <c r="I511" s="1"/>
      <c r="J511" s="176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35">
      <c r="A512" s="1"/>
      <c r="B512" s="19"/>
      <c r="C512" s="1"/>
      <c r="D512" s="19"/>
      <c r="E512" s="1"/>
      <c r="F512" s="1"/>
      <c r="G512" s="1"/>
      <c r="H512" s="1"/>
      <c r="I512" s="1"/>
      <c r="J512" s="176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35">
      <c r="A513" s="1"/>
      <c r="B513" s="19"/>
      <c r="C513" s="1"/>
      <c r="D513" s="19"/>
      <c r="E513" s="1"/>
      <c r="F513" s="1"/>
      <c r="G513" s="1"/>
      <c r="H513" s="1"/>
      <c r="I513" s="1"/>
      <c r="J513" s="176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35">
      <c r="A514" s="1"/>
      <c r="B514" s="19"/>
      <c r="C514" s="1"/>
      <c r="D514" s="19"/>
      <c r="E514" s="1"/>
      <c r="F514" s="1"/>
      <c r="G514" s="1"/>
      <c r="H514" s="1"/>
      <c r="I514" s="1"/>
      <c r="J514" s="176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35">
      <c r="A515" s="1"/>
      <c r="B515" s="19"/>
      <c r="C515" s="1"/>
      <c r="D515" s="19"/>
      <c r="E515" s="1"/>
      <c r="F515" s="1"/>
      <c r="G515" s="1"/>
      <c r="H515" s="1"/>
      <c r="I515" s="1"/>
      <c r="J515" s="176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35">
      <c r="A516" s="1"/>
      <c r="B516" s="19"/>
      <c r="C516" s="1"/>
      <c r="D516" s="19"/>
      <c r="E516" s="1"/>
      <c r="F516" s="1"/>
      <c r="G516" s="1"/>
      <c r="H516" s="1"/>
      <c r="I516" s="1"/>
      <c r="J516" s="176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35">
      <c r="A517" s="1"/>
      <c r="B517" s="19"/>
      <c r="C517" s="1"/>
      <c r="D517" s="19"/>
      <c r="E517" s="1"/>
      <c r="F517" s="1"/>
      <c r="G517" s="1"/>
      <c r="H517" s="1"/>
      <c r="I517" s="1"/>
      <c r="J517" s="176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35">
      <c r="A518" s="1"/>
      <c r="B518" s="19"/>
      <c r="C518" s="1"/>
      <c r="D518" s="19"/>
      <c r="E518" s="1"/>
      <c r="F518" s="1"/>
      <c r="G518" s="1"/>
      <c r="H518" s="1"/>
      <c r="I518" s="1"/>
      <c r="J518" s="176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35">
      <c r="A519" s="1"/>
      <c r="B519" s="19"/>
      <c r="C519" s="1"/>
      <c r="D519" s="19"/>
      <c r="E519" s="1"/>
      <c r="F519" s="1"/>
      <c r="G519" s="1"/>
      <c r="H519" s="1"/>
      <c r="I519" s="1"/>
      <c r="J519" s="176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35">
      <c r="A520" s="1"/>
      <c r="B520" s="19"/>
      <c r="C520" s="1"/>
      <c r="D520" s="19"/>
      <c r="E520" s="1"/>
      <c r="F520" s="1"/>
      <c r="G520" s="1"/>
      <c r="H520" s="1"/>
      <c r="I520" s="1"/>
      <c r="J520" s="176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35">
      <c r="A521" s="1"/>
      <c r="B521" s="19"/>
      <c r="C521" s="1"/>
      <c r="D521" s="19"/>
      <c r="E521" s="1"/>
      <c r="F521" s="1"/>
      <c r="G521" s="1"/>
      <c r="H521" s="1"/>
      <c r="I521" s="1"/>
      <c r="J521" s="176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35">
      <c r="A522" s="1"/>
      <c r="B522" s="19"/>
      <c r="C522" s="1"/>
      <c r="D522" s="19"/>
      <c r="E522" s="1"/>
      <c r="F522" s="1"/>
      <c r="G522" s="1"/>
      <c r="H522" s="1"/>
      <c r="I522" s="1"/>
      <c r="J522" s="176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35">
      <c r="A523" s="1"/>
      <c r="B523" s="19"/>
      <c r="C523" s="1"/>
      <c r="D523" s="19"/>
      <c r="E523" s="1"/>
      <c r="F523" s="1"/>
      <c r="G523" s="1"/>
      <c r="H523" s="1"/>
      <c r="I523" s="1"/>
      <c r="J523" s="176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35">
      <c r="A524" s="1"/>
      <c r="B524" s="19"/>
      <c r="C524" s="1"/>
      <c r="D524" s="19"/>
      <c r="E524" s="1"/>
      <c r="F524" s="1"/>
      <c r="G524" s="1"/>
      <c r="H524" s="1"/>
      <c r="I524" s="1"/>
      <c r="J524" s="176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35">
      <c r="A525" s="1"/>
      <c r="B525" s="19"/>
      <c r="C525" s="1"/>
      <c r="D525" s="19"/>
      <c r="E525" s="1"/>
      <c r="F525" s="1"/>
      <c r="G525" s="1"/>
      <c r="H525" s="1"/>
      <c r="I525" s="1"/>
      <c r="J525" s="176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35">
      <c r="A526" s="1"/>
      <c r="B526" s="19"/>
      <c r="C526" s="1"/>
      <c r="D526" s="19"/>
      <c r="E526" s="1"/>
      <c r="F526" s="1"/>
      <c r="G526" s="1"/>
      <c r="H526" s="1"/>
      <c r="I526" s="1"/>
      <c r="J526" s="176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35">
      <c r="A527" s="1"/>
      <c r="B527" s="19"/>
      <c r="C527" s="1"/>
      <c r="D527" s="19"/>
      <c r="E527" s="1"/>
      <c r="F527" s="1"/>
      <c r="G527" s="1"/>
      <c r="H527" s="1"/>
      <c r="I527" s="1"/>
      <c r="J527" s="176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35">
      <c r="A528" s="1"/>
      <c r="B528" s="19"/>
      <c r="C528" s="1"/>
      <c r="D528" s="19"/>
      <c r="E528" s="1"/>
      <c r="F528" s="1"/>
      <c r="G528" s="1"/>
      <c r="H528" s="1"/>
      <c r="I528" s="1"/>
      <c r="J528" s="176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35">
      <c r="A529" s="1"/>
      <c r="B529" s="19"/>
      <c r="C529" s="1"/>
      <c r="D529" s="19"/>
      <c r="E529" s="1"/>
      <c r="F529" s="1"/>
      <c r="G529" s="1"/>
      <c r="H529" s="1"/>
      <c r="I529" s="1"/>
      <c r="J529" s="176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35">
      <c r="A530" s="1"/>
      <c r="B530" s="19"/>
      <c r="C530" s="1"/>
      <c r="D530" s="19"/>
      <c r="E530" s="1"/>
      <c r="F530" s="1"/>
      <c r="G530" s="1"/>
      <c r="H530" s="1"/>
      <c r="I530" s="1"/>
      <c r="J530" s="176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35">
      <c r="A531" s="1"/>
      <c r="B531" s="19"/>
      <c r="C531" s="1"/>
      <c r="D531" s="19"/>
      <c r="E531" s="1"/>
      <c r="F531" s="1"/>
      <c r="G531" s="1"/>
      <c r="H531" s="1"/>
      <c r="I531" s="1"/>
      <c r="J531" s="176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35">
      <c r="A532" s="1"/>
      <c r="B532" s="19"/>
      <c r="C532" s="1"/>
      <c r="D532" s="19"/>
      <c r="E532" s="1"/>
      <c r="F532" s="1"/>
      <c r="G532" s="1"/>
      <c r="H532" s="1"/>
      <c r="I532" s="1"/>
      <c r="J532" s="176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35">
      <c r="A533" s="1"/>
      <c r="B533" s="19"/>
      <c r="C533" s="1"/>
      <c r="D533" s="19"/>
      <c r="E533" s="1"/>
      <c r="F533" s="1"/>
      <c r="G533" s="1"/>
      <c r="H533" s="1"/>
      <c r="I533" s="1"/>
      <c r="J533" s="176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35">
      <c r="A534" s="1"/>
      <c r="B534" s="19"/>
      <c r="C534" s="1"/>
      <c r="D534" s="19"/>
      <c r="E534" s="1"/>
      <c r="F534" s="1"/>
      <c r="G534" s="1"/>
      <c r="H534" s="1"/>
      <c r="I534" s="1"/>
      <c r="J534" s="176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35">
      <c r="A535" s="1"/>
      <c r="B535" s="19"/>
      <c r="C535" s="1"/>
      <c r="D535" s="19"/>
      <c r="E535" s="1"/>
      <c r="F535" s="1"/>
      <c r="G535" s="1"/>
      <c r="H535" s="1"/>
      <c r="I535" s="1"/>
      <c r="J535" s="176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35">
      <c r="A536" s="1"/>
      <c r="B536" s="19"/>
      <c r="C536" s="1"/>
      <c r="D536" s="19"/>
      <c r="E536" s="1"/>
      <c r="F536" s="1"/>
      <c r="G536" s="1"/>
      <c r="H536" s="1"/>
      <c r="I536" s="1"/>
      <c r="J536" s="176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35">
      <c r="A537" s="1"/>
      <c r="B537" s="19"/>
      <c r="C537" s="1"/>
      <c r="D537" s="19"/>
      <c r="E537" s="1"/>
      <c r="F537" s="1"/>
      <c r="G537" s="1"/>
      <c r="H537" s="1"/>
      <c r="I537" s="1"/>
      <c r="J537" s="176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35">
      <c r="A538" s="1"/>
      <c r="B538" s="19"/>
      <c r="C538" s="1"/>
      <c r="D538" s="19"/>
      <c r="E538" s="1"/>
      <c r="F538" s="1"/>
      <c r="G538" s="1"/>
      <c r="H538" s="1"/>
      <c r="I538" s="1"/>
      <c r="J538" s="176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35">
      <c r="A539" s="1"/>
      <c r="B539" s="19"/>
      <c r="C539" s="1"/>
      <c r="D539" s="19"/>
      <c r="E539" s="1"/>
      <c r="F539" s="1"/>
      <c r="G539" s="1"/>
      <c r="H539" s="1"/>
      <c r="I539" s="1"/>
      <c r="J539" s="176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35">
      <c r="A540" s="1"/>
      <c r="B540" s="19"/>
      <c r="C540" s="1"/>
      <c r="D540" s="19"/>
      <c r="E540" s="1"/>
      <c r="F540" s="1"/>
      <c r="G540" s="1"/>
      <c r="H540" s="1"/>
      <c r="I540" s="1"/>
      <c r="J540" s="176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35">
      <c r="A541" s="1"/>
      <c r="B541" s="19"/>
      <c r="C541" s="1"/>
      <c r="D541" s="19"/>
      <c r="E541" s="1"/>
      <c r="F541" s="1"/>
      <c r="G541" s="1"/>
      <c r="H541" s="1"/>
      <c r="I541" s="1"/>
      <c r="J541" s="176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35">
      <c r="A542" s="1"/>
      <c r="B542" s="19"/>
      <c r="C542" s="1"/>
      <c r="D542" s="19"/>
      <c r="E542" s="1"/>
      <c r="F542" s="1"/>
      <c r="G542" s="1"/>
      <c r="H542" s="1"/>
      <c r="I542" s="1"/>
      <c r="J542" s="176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35">
      <c r="A543" s="1"/>
      <c r="B543" s="19"/>
      <c r="C543" s="1"/>
      <c r="D543" s="19"/>
      <c r="E543" s="1"/>
      <c r="F543" s="1"/>
      <c r="G543" s="1"/>
      <c r="H543" s="1"/>
      <c r="I543" s="1"/>
      <c r="J543" s="176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35">
      <c r="A544" s="1"/>
      <c r="B544" s="19"/>
      <c r="C544" s="1"/>
      <c r="D544" s="19"/>
      <c r="E544" s="1"/>
      <c r="F544" s="1"/>
      <c r="G544" s="1"/>
      <c r="H544" s="1"/>
      <c r="I544" s="1"/>
      <c r="J544" s="176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35">
      <c r="A545" s="1"/>
      <c r="B545" s="19"/>
      <c r="C545" s="1"/>
      <c r="D545" s="19"/>
      <c r="E545" s="1"/>
      <c r="F545" s="1"/>
      <c r="G545" s="1"/>
      <c r="H545" s="1"/>
      <c r="I545" s="1"/>
      <c r="J545" s="176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35">
      <c r="A546" s="1"/>
      <c r="B546" s="19"/>
      <c r="C546" s="1"/>
      <c r="D546" s="19"/>
      <c r="E546" s="1"/>
      <c r="F546" s="1"/>
      <c r="G546" s="1"/>
      <c r="H546" s="1"/>
      <c r="I546" s="1"/>
      <c r="J546" s="176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35">
      <c r="A547" s="1"/>
      <c r="B547" s="19"/>
      <c r="C547" s="1"/>
      <c r="D547" s="19"/>
      <c r="E547" s="1"/>
      <c r="F547" s="1"/>
      <c r="G547" s="1"/>
      <c r="H547" s="1"/>
      <c r="I547" s="1"/>
      <c r="J547" s="176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35">
      <c r="A548" s="1"/>
      <c r="B548" s="19"/>
      <c r="C548" s="1"/>
      <c r="D548" s="19"/>
      <c r="E548" s="1"/>
      <c r="F548" s="1"/>
      <c r="G548" s="1"/>
      <c r="H548" s="1"/>
      <c r="I548" s="1"/>
      <c r="J548" s="176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35">
      <c r="A549" s="1"/>
      <c r="B549" s="19"/>
      <c r="C549" s="1"/>
      <c r="D549" s="19"/>
      <c r="E549" s="1"/>
      <c r="F549" s="1"/>
      <c r="G549" s="1"/>
      <c r="H549" s="1"/>
      <c r="I549" s="1"/>
      <c r="J549" s="176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35">
      <c r="A550" s="1"/>
      <c r="B550" s="19"/>
      <c r="C550" s="1"/>
      <c r="D550" s="19"/>
      <c r="E550" s="1"/>
      <c r="F550" s="1"/>
      <c r="G550" s="1"/>
      <c r="H550" s="1"/>
      <c r="I550" s="1"/>
      <c r="J550" s="176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35">
      <c r="A551" s="1"/>
      <c r="B551" s="19"/>
      <c r="C551" s="1"/>
      <c r="D551" s="19"/>
      <c r="E551" s="1"/>
      <c r="F551" s="1"/>
      <c r="G551" s="1"/>
      <c r="H551" s="1"/>
      <c r="I551" s="1"/>
      <c r="J551" s="176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35">
      <c r="A552" s="1"/>
      <c r="B552" s="19"/>
      <c r="C552" s="1"/>
      <c r="D552" s="19"/>
      <c r="E552" s="1"/>
      <c r="F552" s="1"/>
      <c r="G552" s="1"/>
      <c r="H552" s="1"/>
      <c r="I552" s="1"/>
      <c r="J552" s="176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35">
      <c r="A553" s="1"/>
      <c r="B553" s="19"/>
      <c r="C553" s="1"/>
      <c r="D553" s="19"/>
      <c r="E553" s="1"/>
      <c r="F553" s="1"/>
      <c r="G553" s="1"/>
      <c r="H553" s="1"/>
      <c r="I553" s="1"/>
      <c r="J553" s="176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35">
      <c r="A554" s="1"/>
      <c r="B554" s="19"/>
      <c r="C554" s="1"/>
      <c r="D554" s="19"/>
      <c r="E554" s="1"/>
      <c r="F554" s="1"/>
      <c r="G554" s="1"/>
      <c r="H554" s="1"/>
      <c r="I554" s="1"/>
      <c r="J554" s="176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35">
      <c r="A555" s="1"/>
      <c r="B555" s="19"/>
      <c r="C555" s="1"/>
      <c r="D555" s="19"/>
      <c r="E555" s="1"/>
      <c r="F555" s="1"/>
      <c r="G555" s="1"/>
      <c r="H555" s="1"/>
      <c r="I555" s="1"/>
      <c r="J555" s="176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35">
      <c r="A556" s="1"/>
      <c r="B556" s="19"/>
      <c r="C556" s="1"/>
      <c r="D556" s="19"/>
      <c r="E556" s="1"/>
      <c r="F556" s="1"/>
      <c r="G556" s="1"/>
      <c r="H556" s="1"/>
      <c r="I556" s="1"/>
      <c r="J556" s="176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35">
      <c r="A557" s="1"/>
      <c r="B557" s="19"/>
      <c r="C557" s="1"/>
      <c r="D557" s="19"/>
      <c r="E557" s="1"/>
      <c r="F557" s="1"/>
      <c r="G557" s="1"/>
      <c r="H557" s="1"/>
      <c r="I557" s="1"/>
      <c r="J557" s="176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35">
      <c r="A558" s="1"/>
      <c r="B558" s="19"/>
      <c r="C558" s="1"/>
      <c r="D558" s="19"/>
      <c r="E558" s="1"/>
      <c r="F558" s="1"/>
      <c r="G558" s="1"/>
      <c r="H558" s="1"/>
      <c r="I558" s="1"/>
      <c r="J558" s="176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35">
      <c r="A559" s="1"/>
      <c r="B559" s="19"/>
      <c r="C559" s="1"/>
      <c r="D559" s="19"/>
      <c r="E559" s="1"/>
      <c r="F559" s="1"/>
      <c r="G559" s="1"/>
      <c r="H559" s="1"/>
      <c r="I559" s="1"/>
      <c r="J559" s="176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35">
      <c r="A560" s="1"/>
      <c r="B560" s="19"/>
      <c r="C560" s="1"/>
      <c r="D560" s="19"/>
      <c r="E560" s="1"/>
      <c r="F560" s="1"/>
      <c r="G560" s="1"/>
      <c r="H560" s="1"/>
      <c r="I560" s="1"/>
      <c r="J560" s="176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35">
      <c r="A561" s="1"/>
      <c r="B561" s="19"/>
      <c r="C561" s="1"/>
      <c r="D561" s="19"/>
      <c r="E561" s="1"/>
      <c r="F561" s="1"/>
      <c r="G561" s="1"/>
      <c r="H561" s="1"/>
      <c r="I561" s="1"/>
      <c r="J561" s="176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35">
      <c r="A562" s="1"/>
      <c r="B562" s="19"/>
      <c r="C562" s="1"/>
      <c r="D562" s="19"/>
      <c r="E562" s="1"/>
      <c r="F562" s="1"/>
      <c r="G562" s="1"/>
      <c r="H562" s="1"/>
      <c r="I562" s="1"/>
      <c r="J562" s="176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35">
      <c r="A563" s="1"/>
      <c r="B563" s="19"/>
      <c r="C563" s="1"/>
      <c r="D563" s="19"/>
      <c r="E563" s="1"/>
      <c r="F563" s="1"/>
      <c r="G563" s="1"/>
      <c r="H563" s="1"/>
      <c r="I563" s="1"/>
      <c r="J563" s="176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35">
      <c r="A564" s="1"/>
      <c r="B564" s="19"/>
      <c r="C564" s="1"/>
      <c r="D564" s="19"/>
      <c r="E564" s="1"/>
      <c r="F564" s="1"/>
      <c r="G564" s="1"/>
      <c r="H564" s="1"/>
      <c r="I564" s="1"/>
      <c r="J564" s="176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35">
      <c r="A565" s="1"/>
      <c r="B565" s="19"/>
      <c r="C565" s="1"/>
      <c r="D565" s="19"/>
      <c r="E565" s="1"/>
      <c r="F565" s="1"/>
      <c r="G565" s="1"/>
      <c r="H565" s="1"/>
      <c r="I565" s="1"/>
      <c r="J565" s="176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35">
      <c r="A566" s="1"/>
      <c r="B566" s="19"/>
      <c r="C566" s="1"/>
      <c r="D566" s="19"/>
      <c r="E566" s="1"/>
      <c r="F566" s="1"/>
      <c r="G566" s="1"/>
      <c r="H566" s="1"/>
      <c r="I566" s="1"/>
      <c r="J566" s="176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35">
      <c r="A567" s="1"/>
      <c r="B567" s="19"/>
      <c r="C567" s="1"/>
      <c r="D567" s="19"/>
      <c r="E567" s="1"/>
      <c r="F567" s="1"/>
      <c r="G567" s="1"/>
      <c r="H567" s="1"/>
      <c r="I567" s="1"/>
      <c r="J567" s="176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35">
      <c r="A568" s="1"/>
      <c r="B568" s="19"/>
      <c r="C568" s="1"/>
      <c r="D568" s="19"/>
      <c r="E568" s="1"/>
      <c r="F568" s="1"/>
      <c r="G568" s="1"/>
      <c r="H568" s="1"/>
      <c r="I568" s="1"/>
      <c r="J568" s="176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35">
      <c r="A569" s="1"/>
      <c r="B569" s="19"/>
      <c r="C569" s="1"/>
      <c r="D569" s="19"/>
      <c r="E569" s="1"/>
      <c r="F569" s="1"/>
      <c r="G569" s="1"/>
      <c r="H569" s="1"/>
      <c r="I569" s="1"/>
      <c r="J569" s="176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35">
      <c r="A570" s="1"/>
      <c r="B570" s="19"/>
      <c r="C570" s="1"/>
      <c r="D570" s="19"/>
      <c r="E570" s="1"/>
      <c r="F570" s="1"/>
      <c r="G570" s="1"/>
      <c r="H570" s="1"/>
      <c r="I570" s="1"/>
      <c r="J570" s="176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35">
      <c r="A571" s="1"/>
      <c r="B571" s="19"/>
      <c r="C571" s="1"/>
      <c r="D571" s="19"/>
      <c r="E571" s="1"/>
      <c r="F571" s="1"/>
      <c r="G571" s="1"/>
      <c r="H571" s="1"/>
      <c r="I571" s="1"/>
      <c r="J571" s="176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35">
      <c r="A572" s="1"/>
      <c r="B572" s="19"/>
      <c r="C572" s="1"/>
      <c r="D572" s="19"/>
      <c r="E572" s="1"/>
      <c r="F572" s="1"/>
      <c r="G572" s="1"/>
      <c r="H572" s="1"/>
      <c r="I572" s="1"/>
      <c r="J572" s="176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35">
      <c r="A573" s="1"/>
      <c r="B573" s="19"/>
      <c r="C573" s="1"/>
      <c r="D573" s="19"/>
      <c r="E573" s="1"/>
      <c r="F573" s="1"/>
      <c r="G573" s="1"/>
      <c r="H573" s="1"/>
      <c r="I573" s="1"/>
      <c r="J573" s="176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35">
      <c r="A574" s="1"/>
      <c r="B574" s="19"/>
      <c r="C574" s="1"/>
      <c r="D574" s="19"/>
      <c r="E574" s="1"/>
      <c r="F574" s="1"/>
      <c r="G574" s="1"/>
      <c r="H574" s="1"/>
      <c r="I574" s="1"/>
      <c r="J574" s="176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35">
      <c r="A575" s="1"/>
      <c r="B575" s="19"/>
      <c r="C575" s="1"/>
      <c r="D575" s="19"/>
      <c r="E575" s="1"/>
      <c r="F575" s="1"/>
      <c r="G575" s="1"/>
      <c r="H575" s="1"/>
      <c r="I575" s="1"/>
      <c r="J575" s="176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35">
      <c r="A576" s="1"/>
      <c r="B576" s="19"/>
      <c r="C576" s="1"/>
      <c r="D576" s="19"/>
      <c r="E576" s="1"/>
      <c r="F576" s="1"/>
      <c r="G576" s="1"/>
      <c r="H576" s="1"/>
      <c r="I576" s="1"/>
      <c r="J576" s="176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35">
      <c r="A577" s="1"/>
      <c r="B577" s="19"/>
      <c r="C577" s="1"/>
      <c r="D577" s="19"/>
      <c r="E577" s="1"/>
      <c r="F577" s="1"/>
      <c r="G577" s="1"/>
      <c r="H577" s="1"/>
      <c r="I577" s="1"/>
      <c r="J577" s="176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35">
      <c r="A578" s="1"/>
      <c r="B578" s="19"/>
      <c r="C578" s="1"/>
      <c r="D578" s="19"/>
      <c r="E578" s="1"/>
      <c r="F578" s="1"/>
      <c r="G578" s="1"/>
      <c r="H578" s="1"/>
      <c r="I578" s="1"/>
      <c r="J578" s="176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35">
      <c r="A579" s="1"/>
      <c r="B579" s="19"/>
      <c r="C579" s="1"/>
      <c r="D579" s="19"/>
      <c r="E579" s="1"/>
      <c r="F579" s="1"/>
      <c r="G579" s="1"/>
      <c r="H579" s="1"/>
      <c r="I579" s="1"/>
      <c r="J579" s="176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35">
      <c r="A580" s="1"/>
      <c r="B580" s="19"/>
      <c r="C580" s="1"/>
      <c r="D580" s="19"/>
      <c r="E580" s="1"/>
      <c r="F580" s="1"/>
      <c r="G580" s="1"/>
      <c r="H580" s="1"/>
      <c r="I580" s="1"/>
      <c r="J580" s="176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35">
      <c r="A581" s="1"/>
      <c r="B581" s="19"/>
      <c r="C581" s="1"/>
      <c r="D581" s="19"/>
      <c r="E581" s="1"/>
      <c r="F581" s="1"/>
      <c r="G581" s="1"/>
      <c r="H581" s="1"/>
      <c r="I581" s="1"/>
      <c r="J581" s="176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35">
      <c r="A582" s="1"/>
      <c r="B582" s="19"/>
      <c r="C582" s="1"/>
      <c r="D582" s="19"/>
      <c r="E582" s="1"/>
      <c r="F582" s="1"/>
      <c r="G582" s="1"/>
      <c r="H582" s="1"/>
      <c r="I582" s="1"/>
      <c r="J582" s="176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35">
      <c r="A583" s="1"/>
      <c r="B583" s="19"/>
      <c r="C583" s="1"/>
      <c r="D583" s="19"/>
      <c r="E583" s="1"/>
      <c r="F583" s="1"/>
      <c r="G583" s="1"/>
      <c r="H583" s="1"/>
      <c r="I583" s="1"/>
      <c r="J583" s="176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35">
      <c r="A584" s="1"/>
      <c r="B584" s="19"/>
      <c r="C584" s="1"/>
      <c r="D584" s="19"/>
      <c r="E584" s="1"/>
      <c r="F584" s="1"/>
      <c r="G584" s="1"/>
      <c r="H584" s="1"/>
      <c r="I584" s="1"/>
      <c r="J584" s="176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35">
      <c r="A585" s="1"/>
      <c r="B585" s="19"/>
      <c r="C585" s="1"/>
      <c r="D585" s="19"/>
      <c r="E585" s="1"/>
      <c r="F585" s="1"/>
      <c r="G585" s="1"/>
      <c r="H585" s="1"/>
      <c r="I585" s="1"/>
      <c r="J585" s="176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35">
      <c r="A586" s="1"/>
      <c r="B586" s="19"/>
      <c r="C586" s="1"/>
      <c r="D586" s="19"/>
      <c r="E586" s="1"/>
      <c r="F586" s="1"/>
      <c r="G586" s="1"/>
      <c r="H586" s="1"/>
      <c r="I586" s="1"/>
      <c r="J586" s="176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35">
      <c r="A587" s="1"/>
      <c r="B587" s="19"/>
      <c r="C587" s="1"/>
      <c r="D587" s="19"/>
      <c r="E587" s="1"/>
      <c r="F587" s="1"/>
      <c r="G587" s="1"/>
      <c r="H587" s="1"/>
      <c r="I587" s="1"/>
      <c r="J587" s="176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35">
      <c r="A588" s="1"/>
      <c r="B588" s="19"/>
      <c r="C588" s="1"/>
      <c r="D588" s="19"/>
      <c r="E588" s="1"/>
      <c r="F588" s="1"/>
      <c r="G588" s="1"/>
      <c r="H588" s="1"/>
      <c r="I588" s="1"/>
      <c r="J588" s="176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35">
      <c r="A589" s="1"/>
      <c r="B589" s="19"/>
      <c r="C589" s="1"/>
      <c r="D589" s="19"/>
      <c r="E589" s="1"/>
      <c r="F589" s="1"/>
      <c r="G589" s="1"/>
      <c r="H589" s="1"/>
      <c r="I589" s="1"/>
      <c r="J589" s="176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35">
      <c r="A590" s="1"/>
      <c r="B590" s="19"/>
      <c r="C590" s="1"/>
      <c r="D590" s="19"/>
      <c r="E590" s="1"/>
      <c r="F590" s="1"/>
      <c r="G590" s="1"/>
      <c r="H590" s="1"/>
      <c r="I590" s="1"/>
      <c r="J590" s="176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35">
      <c r="A591" s="1"/>
      <c r="B591" s="19"/>
      <c r="C591" s="1"/>
      <c r="D591" s="19"/>
      <c r="E591" s="1"/>
      <c r="F591" s="1"/>
      <c r="G591" s="1"/>
      <c r="H591" s="1"/>
      <c r="I591" s="1"/>
      <c r="J591" s="176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35">
      <c r="A592" s="1"/>
      <c r="B592" s="19"/>
      <c r="C592" s="1"/>
      <c r="D592" s="19"/>
      <c r="E592" s="1"/>
      <c r="F592" s="1"/>
      <c r="G592" s="1"/>
      <c r="H592" s="1"/>
      <c r="I592" s="1"/>
      <c r="J592" s="176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35">
      <c r="A593" s="1"/>
      <c r="B593" s="19"/>
      <c r="C593" s="1"/>
      <c r="D593" s="19"/>
      <c r="E593" s="1"/>
      <c r="F593" s="1"/>
      <c r="G593" s="1"/>
      <c r="H593" s="1"/>
      <c r="I593" s="1"/>
      <c r="J593" s="176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35">
      <c r="A594" s="1"/>
      <c r="B594" s="19"/>
      <c r="C594" s="1"/>
      <c r="D594" s="19"/>
      <c r="E594" s="1"/>
      <c r="F594" s="1"/>
      <c r="G594" s="1"/>
      <c r="H594" s="1"/>
      <c r="I594" s="1"/>
      <c r="J594" s="176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35">
      <c r="A595" s="1"/>
      <c r="B595" s="19"/>
      <c r="C595" s="1"/>
      <c r="D595" s="19"/>
      <c r="E595" s="1"/>
      <c r="F595" s="1"/>
      <c r="G595" s="1"/>
      <c r="H595" s="1"/>
      <c r="I595" s="1"/>
      <c r="J595" s="176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35">
      <c r="A596" s="1"/>
      <c r="B596" s="19"/>
      <c r="C596" s="1"/>
      <c r="D596" s="19"/>
      <c r="E596" s="1"/>
      <c r="F596" s="1"/>
      <c r="G596" s="1"/>
      <c r="H596" s="1"/>
      <c r="I596" s="1"/>
      <c r="J596" s="176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35">
      <c r="A597" s="1"/>
      <c r="B597" s="19"/>
      <c r="C597" s="1"/>
      <c r="D597" s="19"/>
      <c r="E597" s="1"/>
      <c r="F597" s="1"/>
      <c r="G597" s="1"/>
      <c r="H597" s="1"/>
      <c r="I597" s="1"/>
      <c r="J597" s="176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35">
      <c r="A598" s="1"/>
      <c r="B598" s="19"/>
      <c r="C598" s="1"/>
      <c r="D598" s="19"/>
      <c r="E598" s="1"/>
      <c r="F598" s="1"/>
      <c r="G598" s="1"/>
      <c r="H598" s="1"/>
      <c r="I598" s="1"/>
      <c r="J598" s="176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35">
      <c r="A599" s="1"/>
      <c r="B599" s="19"/>
      <c r="C599" s="1"/>
      <c r="D599" s="19"/>
      <c r="E599" s="1"/>
      <c r="F599" s="1"/>
      <c r="G599" s="1"/>
      <c r="H599" s="1"/>
      <c r="I599" s="1"/>
      <c r="J599" s="176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35">
      <c r="A600" s="1"/>
      <c r="B600" s="19"/>
      <c r="C600" s="1"/>
      <c r="D600" s="19"/>
      <c r="E600" s="1"/>
      <c r="F600" s="1"/>
      <c r="G600" s="1"/>
      <c r="H600" s="1"/>
      <c r="I600" s="1"/>
      <c r="J600" s="176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35">
      <c r="A601" s="1"/>
      <c r="B601" s="19"/>
      <c r="C601" s="1"/>
      <c r="D601" s="19"/>
      <c r="E601" s="1"/>
      <c r="F601" s="1"/>
      <c r="G601" s="1"/>
      <c r="H601" s="1"/>
      <c r="I601" s="1"/>
      <c r="J601" s="176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35">
      <c r="A602" s="1"/>
      <c r="B602" s="19"/>
      <c r="C602" s="1"/>
      <c r="D602" s="19"/>
      <c r="E602" s="1"/>
      <c r="F602" s="1"/>
      <c r="G602" s="1"/>
      <c r="H602" s="1"/>
      <c r="I602" s="1"/>
      <c r="J602" s="176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35">
      <c r="A603" s="1"/>
      <c r="B603" s="19"/>
      <c r="C603" s="1"/>
      <c r="D603" s="19"/>
      <c r="E603" s="1"/>
      <c r="F603" s="1"/>
      <c r="G603" s="1"/>
      <c r="H603" s="1"/>
      <c r="I603" s="1"/>
      <c r="J603" s="176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35">
      <c r="A604" s="1"/>
      <c r="B604" s="19"/>
      <c r="C604" s="1"/>
      <c r="D604" s="19"/>
      <c r="E604" s="1"/>
      <c r="F604" s="1"/>
      <c r="G604" s="1"/>
      <c r="H604" s="1"/>
      <c r="I604" s="1"/>
      <c r="J604" s="176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35">
      <c r="A605" s="1"/>
      <c r="B605" s="19"/>
      <c r="C605" s="1"/>
      <c r="D605" s="19"/>
      <c r="E605" s="1"/>
      <c r="F605" s="1"/>
      <c r="G605" s="1"/>
      <c r="H605" s="1"/>
      <c r="I605" s="1"/>
      <c r="J605" s="176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35">
      <c r="A606" s="1"/>
      <c r="B606" s="19"/>
      <c r="C606" s="1"/>
      <c r="D606" s="19"/>
      <c r="E606" s="1"/>
      <c r="F606" s="1"/>
      <c r="G606" s="1"/>
      <c r="H606" s="1"/>
      <c r="I606" s="1"/>
      <c r="J606" s="176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35">
      <c r="A607" s="1"/>
      <c r="B607" s="19"/>
      <c r="C607" s="1"/>
      <c r="D607" s="19"/>
      <c r="E607" s="1"/>
      <c r="F607" s="1"/>
      <c r="G607" s="1"/>
      <c r="H607" s="1"/>
      <c r="I607" s="1"/>
      <c r="J607" s="176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35">
      <c r="A608" s="1"/>
      <c r="B608" s="19"/>
      <c r="C608" s="1"/>
      <c r="D608" s="19"/>
      <c r="E608" s="1"/>
      <c r="F608" s="1"/>
      <c r="G608" s="1"/>
      <c r="H608" s="1"/>
      <c r="I608" s="1"/>
      <c r="J608" s="176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35">
      <c r="A609" s="1"/>
      <c r="B609" s="19"/>
      <c r="C609" s="1"/>
      <c r="D609" s="19"/>
      <c r="E609" s="1"/>
      <c r="F609" s="1"/>
      <c r="G609" s="1"/>
      <c r="H609" s="1"/>
      <c r="I609" s="1"/>
      <c r="J609" s="176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35">
      <c r="A610" s="1"/>
      <c r="B610" s="19"/>
      <c r="C610" s="1"/>
      <c r="D610" s="19"/>
      <c r="E610" s="1"/>
      <c r="F610" s="1"/>
      <c r="G610" s="1"/>
      <c r="H610" s="1"/>
      <c r="I610" s="1"/>
      <c r="J610" s="176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35">
      <c r="A611" s="1"/>
      <c r="B611" s="19"/>
      <c r="C611" s="1"/>
      <c r="D611" s="19"/>
      <c r="E611" s="1"/>
      <c r="F611" s="1"/>
      <c r="G611" s="1"/>
      <c r="H611" s="1"/>
      <c r="I611" s="1"/>
      <c r="J611" s="176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35">
      <c r="A612" s="1"/>
      <c r="B612" s="19"/>
      <c r="C612" s="1"/>
      <c r="D612" s="19"/>
      <c r="E612" s="1"/>
      <c r="F612" s="1"/>
      <c r="G612" s="1"/>
      <c r="H612" s="1"/>
      <c r="I612" s="1"/>
      <c r="J612" s="176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35">
      <c r="A613" s="1"/>
      <c r="B613" s="19"/>
      <c r="C613" s="1"/>
      <c r="D613" s="19"/>
      <c r="E613" s="1"/>
      <c r="F613" s="1"/>
      <c r="G613" s="1"/>
      <c r="H613" s="1"/>
      <c r="I613" s="1"/>
      <c r="J613" s="176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35">
      <c r="A614" s="1"/>
      <c r="B614" s="19"/>
      <c r="C614" s="1"/>
      <c r="D614" s="19"/>
      <c r="E614" s="1"/>
      <c r="F614" s="1"/>
      <c r="G614" s="1"/>
      <c r="H614" s="1"/>
      <c r="I614" s="1"/>
      <c r="J614" s="176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35">
      <c r="A615" s="1"/>
      <c r="B615" s="19"/>
      <c r="C615" s="1"/>
      <c r="D615" s="19"/>
      <c r="E615" s="1"/>
      <c r="F615" s="1"/>
      <c r="G615" s="1"/>
      <c r="H615" s="1"/>
      <c r="I615" s="1"/>
      <c r="J615" s="176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35">
      <c r="A616" s="1"/>
      <c r="B616" s="19"/>
      <c r="C616" s="1"/>
      <c r="D616" s="19"/>
      <c r="E616" s="1"/>
      <c r="F616" s="1"/>
      <c r="G616" s="1"/>
      <c r="H616" s="1"/>
      <c r="I616" s="1"/>
      <c r="J616" s="176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35">
      <c r="A617" s="1"/>
      <c r="B617" s="19"/>
      <c r="C617" s="1"/>
      <c r="D617" s="19"/>
      <c r="E617" s="1"/>
      <c r="F617" s="1"/>
      <c r="G617" s="1"/>
      <c r="H617" s="1"/>
      <c r="I617" s="1"/>
      <c r="J617" s="176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35">
      <c r="A618" s="1"/>
      <c r="B618" s="19"/>
      <c r="C618" s="1"/>
      <c r="D618" s="19"/>
      <c r="E618" s="1"/>
      <c r="F618" s="1"/>
      <c r="G618" s="1"/>
      <c r="H618" s="1"/>
      <c r="I618" s="1"/>
      <c r="J618" s="176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35">
      <c r="A619" s="1"/>
      <c r="B619" s="19"/>
      <c r="C619" s="1"/>
      <c r="D619" s="19"/>
      <c r="E619" s="1"/>
      <c r="F619" s="1"/>
      <c r="G619" s="1"/>
      <c r="H619" s="1"/>
      <c r="I619" s="1"/>
      <c r="J619" s="176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35">
      <c r="A620" s="1"/>
      <c r="B620" s="19"/>
      <c r="C620" s="1"/>
      <c r="D620" s="19"/>
      <c r="E620" s="1"/>
      <c r="F620" s="1"/>
      <c r="G620" s="1"/>
      <c r="H620" s="1"/>
      <c r="I620" s="1"/>
      <c r="J620" s="176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35">
      <c r="A621" s="1"/>
      <c r="B621" s="19"/>
      <c r="C621" s="1"/>
      <c r="D621" s="19"/>
      <c r="E621" s="1"/>
      <c r="F621" s="1"/>
      <c r="G621" s="1"/>
      <c r="H621" s="1"/>
      <c r="I621" s="1"/>
      <c r="J621" s="176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35">
      <c r="A622" s="1"/>
      <c r="B622" s="19"/>
      <c r="C622" s="1"/>
      <c r="D622" s="19"/>
      <c r="E622" s="1"/>
      <c r="F622" s="1"/>
      <c r="G622" s="1"/>
      <c r="H622" s="1"/>
      <c r="I622" s="1"/>
      <c r="J622" s="176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35">
      <c r="A623" s="1"/>
      <c r="B623" s="19"/>
      <c r="C623" s="1"/>
      <c r="D623" s="19"/>
      <c r="E623" s="1"/>
      <c r="F623" s="1"/>
      <c r="G623" s="1"/>
      <c r="H623" s="1"/>
      <c r="I623" s="1"/>
      <c r="J623" s="176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35">
      <c r="A624" s="1"/>
      <c r="B624" s="19"/>
      <c r="C624" s="1"/>
      <c r="D624" s="19"/>
      <c r="E624" s="1"/>
      <c r="F624" s="1"/>
      <c r="G624" s="1"/>
      <c r="H624" s="1"/>
      <c r="I624" s="1"/>
      <c r="J624" s="176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35">
      <c r="A625" s="1"/>
      <c r="B625" s="19"/>
      <c r="C625" s="1"/>
      <c r="D625" s="19"/>
      <c r="E625" s="1"/>
      <c r="F625" s="1"/>
      <c r="G625" s="1"/>
      <c r="H625" s="1"/>
      <c r="I625" s="1"/>
      <c r="J625" s="176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35">
      <c r="A626" s="1"/>
      <c r="B626" s="19"/>
      <c r="C626" s="1"/>
      <c r="D626" s="19"/>
      <c r="E626" s="1"/>
      <c r="F626" s="1"/>
      <c r="G626" s="1"/>
      <c r="H626" s="1"/>
      <c r="I626" s="1"/>
      <c r="J626" s="176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35">
      <c r="A627" s="1"/>
      <c r="B627" s="19"/>
      <c r="C627" s="1"/>
      <c r="D627" s="19"/>
      <c r="E627" s="1"/>
      <c r="F627" s="1"/>
      <c r="G627" s="1"/>
      <c r="H627" s="1"/>
      <c r="I627" s="1"/>
      <c r="J627" s="176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35">
      <c r="A628" s="1"/>
      <c r="B628" s="19"/>
      <c r="C628" s="1"/>
      <c r="D628" s="19"/>
      <c r="E628" s="1"/>
      <c r="F628" s="1"/>
      <c r="G628" s="1"/>
      <c r="H628" s="1"/>
      <c r="I628" s="1"/>
      <c r="J628" s="176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35">
      <c r="A629" s="1"/>
      <c r="B629" s="19"/>
      <c r="C629" s="1"/>
      <c r="D629" s="19"/>
      <c r="E629" s="1"/>
      <c r="F629" s="1"/>
      <c r="G629" s="1"/>
      <c r="H629" s="1"/>
      <c r="I629" s="1"/>
      <c r="J629" s="176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35">
      <c r="A630" s="1"/>
      <c r="B630" s="19"/>
      <c r="C630" s="1"/>
      <c r="D630" s="19"/>
      <c r="E630" s="1"/>
      <c r="F630" s="1"/>
      <c r="G630" s="1"/>
      <c r="H630" s="1"/>
      <c r="I630" s="1"/>
      <c r="J630" s="176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35">
      <c r="A631" s="1"/>
      <c r="B631" s="19"/>
      <c r="C631" s="1"/>
      <c r="D631" s="19"/>
      <c r="E631" s="1"/>
      <c r="F631" s="1"/>
      <c r="G631" s="1"/>
      <c r="H631" s="1"/>
      <c r="I631" s="1"/>
      <c r="J631" s="176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35">
      <c r="A632" s="1"/>
      <c r="B632" s="19"/>
      <c r="C632" s="1"/>
      <c r="D632" s="19"/>
      <c r="E632" s="1"/>
      <c r="F632" s="1"/>
      <c r="G632" s="1"/>
      <c r="H632" s="1"/>
      <c r="I632" s="1"/>
      <c r="J632" s="176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35">
      <c r="A633" s="1"/>
      <c r="B633" s="19"/>
      <c r="C633" s="1"/>
      <c r="D633" s="19"/>
      <c r="E633" s="1"/>
      <c r="F633" s="1"/>
      <c r="G633" s="1"/>
      <c r="H633" s="1"/>
      <c r="I633" s="1"/>
      <c r="J633" s="176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35">
      <c r="A634" s="1"/>
      <c r="B634" s="19"/>
      <c r="C634" s="1"/>
      <c r="D634" s="19"/>
      <c r="E634" s="1"/>
      <c r="F634" s="1"/>
      <c r="G634" s="1"/>
      <c r="H634" s="1"/>
      <c r="I634" s="1"/>
      <c r="J634" s="176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35">
      <c r="A635" s="1"/>
      <c r="B635" s="19"/>
      <c r="C635" s="1"/>
      <c r="D635" s="19"/>
      <c r="E635" s="1"/>
      <c r="F635" s="1"/>
      <c r="G635" s="1"/>
      <c r="H635" s="1"/>
      <c r="I635" s="1"/>
      <c r="J635" s="176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35">
      <c r="A636" s="1"/>
      <c r="B636" s="19"/>
      <c r="C636" s="1"/>
      <c r="D636" s="19"/>
      <c r="E636" s="1"/>
      <c r="F636" s="1"/>
      <c r="G636" s="1"/>
      <c r="H636" s="1"/>
      <c r="I636" s="1"/>
      <c r="J636" s="176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35">
      <c r="A637" s="1"/>
      <c r="B637" s="19"/>
      <c r="C637" s="1"/>
      <c r="D637" s="19"/>
      <c r="E637" s="1"/>
      <c r="F637" s="1"/>
      <c r="G637" s="1"/>
      <c r="H637" s="1"/>
      <c r="I637" s="1"/>
      <c r="J637" s="176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35">
      <c r="A638" s="1"/>
      <c r="B638" s="19"/>
      <c r="C638" s="1"/>
      <c r="D638" s="19"/>
      <c r="E638" s="1"/>
      <c r="F638" s="1"/>
      <c r="G638" s="1"/>
      <c r="H638" s="1"/>
      <c r="I638" s="1"/>
      <c r="J638" s="176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35">
      <c r="A639" s="1"/>
      <c r="B639" s="19"/>
      <c r="C639" s="1"/>
      <c r="D639" s="19"/>
      <c r="E639" s="1"/>
      <c r="F639" s="1"/>
      <c r="G639" s="1"/>
      <c r="H639" s="1"/>
      <c r="I639" s="1"/>
      <c r="J639" s="176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35">
      <c r="A640" s="1"/>
      <c r="B640" s="19"/>
      <c r="C640" s="1"/>
      <c r="D640" s="19"/>
      <c r="E640" s="1"/>
      <c r="F640" s="1"/>
      <c r="G640" s="1"/>
      <c r="H640" s="1"/>
      <c r="I640" s="1"/>
      <c r="J640" s="176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35">
      <c r="A641" s="1"/>
      <c r="B641" s="19"/>
      <c r="C641" s="1"/>
      <c r="D641" s="19"/>
      <c r="E641" s="1"/>
      <c r="F641" s="1"/>
      <c r="G641" s="1"/>
      <c r="H641" s="1"/>
      <c r="I641" s="1"/>
      <c r="J641" s="176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35">
      <c r="A642" s="1"/>
      <c r="B642" s="19"/>
      <c r="C642" s="1"/>
      <c r="D642" s="19"/>
      <c r="E642" s="1"/>
      <c r="F642" s="1"/>
      <c r="G642" s="1"/>
      <c r="H642" s="1"/>
      <c r="I642" s="1"/>
      <c r="J642" s="176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35">
      <c r="A643" s="1"/>
      <c r="B643" s="19"/>
      <c r="C643" s="1"/>
      <c r="D643" s="19"/>
      <c r="E643" s="1"/>
      <c r="F643" s="1"/>
      <c r="G643" s="1"/>
      <c r="H643" s="1"/>
      <c r="I643" s="1"/>
      <c r="J643" s="176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35">
      <c r="A644" s="1"/>
      <c r="B644" s="19"/>
      <c r="C644" s="1"/>
      <c r="D644" s="19"/>
      <c r="E644" s="1"/>
      <c r="F644" s="1"/>
      <c r="G644" s="1"/>
      <c r="H644" s="1"/>
      <c r="I644" s="1"/>
      <c r="J644" s="176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35">
      <c r="A645" s="1"/>
      <c r="B645" s="19"/>
      <c r="C645" s="1"/>
      <c r="D645" s="19"/>
      <c r="E645" s="1"/>
      <c r="F645" s="1"/>
      <c r="G645" s="1"/>
      <c r="H645" s="1"/>
      <c r="I645" s="1"/>
      <c r="J645" s="176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35">
      <c r="A646" s="1"/>
      <c r="B646" s="19"/>
      <c r="C646" s="1"/>
      <c r="D646" s="19"/>
      <c r="E646" s="1"/>
      <c r="F646" s="1"/>
      <c r="G646" s="1"/>
      <c r="H646" s="1"/>
      <c r="I646" s="1"/>
      <c r="J646" s="176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35">
      <c r="A647" s="1"/>
      <c r="B647" s="19"/>
      <c r="C647" s="1"/>
      <c r="D647" s="19"/>
      <c r="E647" s="1"/>
      <c r="F647" s="1"/>
      <c r="G647" s="1"/>
      <c r="H647" s="1"/>
      <c r="I647" s="1"/>
      <c r="J647" s="176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35">
      <c r="A648" s="1"/>
      <c r="B648" s="19"/>
      <c r="C648" s="1"/>
      <c r="D648" s="19"/>
      <c r="E648" s="1"/>
      <c r="F648" s="1"/>
      <c r="G648" s="1"/>
      <c r="H648" s="1"/>
      <c r="I648" s="1"/>
      <c r="J648" s="176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35">
      <c r="A649" s="1"/>
      <c r="B649" s="19"/>
      <c r="C649" s="1"/>
      <c r="D649" s="19"/>
      <c r="E649" s="1"/>
      <c r="F649" s="1"/>
      <c r="G649" s="1"/>
      <c r="H649" s="1"/>
      <c r="I649" s="1"/>
      <c r="J649" s="176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35">
      <c r="A650" s="1"/>
      <c r="B650" s="19"/>
      <c r="C650" s="1"/>
      <c r="D650" s="19"/>
      <c r="E650" s="1"/>
      <c r="F650" s="1"/>
      <c r="G650" s="1"/>
      <c r="H650" s="1"/>
      <c r="I650" s="1"/>
      <c r="J650" s="176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35">
      <c r="A651" s="1"/>
      <c r="B651" s="19"/>
      <c r="C651" s="1"/>
      <c r="D651" s="19"/>
      <c r="E651" s="1"/>
      <c r="F651" s="1"/>
      <c r="G651" s="1"/>
      <c r="H651" s="1"/>
      <c r="I651" s="1"/>
      <c r="J651" s="176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35">
      <c r="A652" s="1"/>
      <c r="B652" s="19"/>
      <c r="C652" s="1"/>
      <c r="D652" s="19"/>
      <c r="E652" s="1"/>
      <c r="F652" s="1"/>
      <c r="G652" s="1"/>
      <c r="H652" s="1"/>
      <c r="I652" s="1"/>
      <c r="J652" s="176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35">
      <c r="A653" s="1"/>
      <c r="B653" s="19"/>
      <c r="C653" s="1"/>
      <c r="D653" s="19"/>
      <c r="E653" s="1"/>
      <c r="F653" s="1"/>
      <c r="G653" s="1"/>
      <c r="H653" s="1"/>
      <c r="I653" s="1"/>
      <c r="J653" s="176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35">
      <c r="A654" s="1"/>
      <c r="B654" s="19"/>
      <c r="C654" s="1"/>
      <c r="D654" s="19"/>
      <c r="E654" s="1"/>
      <c r="F654" s="1"/>
      <c r="G654" s="1"/>
      <c r="H654" s="1"/>
      <c r="I654" s="1"/>
      <c r="J654" s="176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35">
      <c r="A655" s="1"/>
      <c r="B655" s="19"/>
      <c r="C655" s="1"/>
      <c r="D655" s="19"/>
      <c r="E655" s="1"/>
      <c r="F655" s="1"/>
      <c r="G655" s="1"/>
      <c r="H655" s="1"/>
      <c r="I655" s="1"/>
      <c r="J655" s="176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35">
      <c r="A656" s="1"/>
      <c r="B656" s="19"/>
      <c r="C656" s="1"/>
      <c r="D656" s="19"/>
      <c r="E656" s="1"/>
      <c r="F656" s="1"/>
      <c r="G656" s="1"/>
      <c r="H656" s="1"/>
      <c r="I656" s="1"/>
      <c r="J656" s="176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35">
      <c r="A657" s="1"/>
      <c r="B657" s="19"/>
      <c r="C657" s="1"/>
      <c r="D657" s="19"/>
      <c r="E657" s="1"/>
      <c r="F657" s="1"/>
      <c r="G657" s="1"/>
      <c r="H657" s="1"/>
      <c r="I657" s="1"/>
      <c r="J657" s="176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35">
      <c r="A658" s="1"/>
      <c r="B658" s="19"/>
      <c r="C658" s="1"/>
      <c r="D658" s="19"/>
      <c r="E658" s="1"/>
      <c r="F658" s="1"/>
      <c r="G658" s="1"/>
      <c r="H658" s="1"/>
      <c r="I658" s="1"/>
      <c r="J658" s="176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35">
      <c r="A659" s="1"/>
      <c r="B659" s="19"/>
      <c r="C659" s="1"/>
      <c r="D659" s="19"/>
      <c r="E659" s="1"/>
      <c r="F659" s="1"/>
      <c r="G659" s="1"/>
      <c r="H659" s="1"/>
      <c r="I659" s="1"/>
      <c r="J659" s="176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35">
      <c r="A660" s="1"/>
      <c r="B660" s="19"/>
      <c r="C660" s="1"/>
      <c r="D660" s="19"/>
      <c r="E660" s="1"/>
      <c r="F660" s="1"/>
      <c r="G660" s="1"/>
      <c r="H660" s="1"/>
      <c r="I660" s="1"/>
      <c r="J660" s="176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35">
      <c r="A661" s="1"/>
      <c r="B661" s="19"/>
      <c r="C661" s="1"/>
      <c r="D661" s="19"/>
      <c r="E661" s="1"/>
      <c r="F661" s="1"/>
      <c r="G661" s="1"/>
      <c r="H661" s="1"/>
      <c r="I661" s="1"/>
      <c r="J661" s="176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35">
      <c r="A662" s="1"/>
      <c r="B662" s="19"/>
      <c r="C662" s="1"/>
      <c r="D662" s="19"/>
      <c r="E662" s="1"/>
      <c r="F662" s="1"/>
      <c r="G662" s="1"/>
      <c r="H662" s="1"/>
      <c r="I662" s="1"/>
      <c r="J662" s="176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35">
      <c r="A663" s="1"/>
      <c r="B663" s="19"/>
      <c r="C663" s="1"/>
      <c r="D663" s="19"/>
      <c r="E663" s="1"/>
      <c r="F663" s="1"/>
      <c r="G663" s="1"/>
      <c r="H663" s="1"/>
      <c r="I663" s="1"/>
      <c r="J663" s="176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35">
      <c r="A664" s="1"/>
      <c r="B664" s="19"/>
      <c r="C664" s="1"/>
      <c r="D664" s="19"/>
      <c r="E664" s="1"/>
      <c r="F664" s="1"/>
      <c r="G664" s="1"/>
      <c r="H664" s="1"/>
      <c r="I664" s="1"/>
      <c r="J664" s="176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35">
      <c r="A665" s="1"/>
      <c r="B665" s="19"/>
      <c r="C665" s="1"/>
      <c r="D665" s="19"/>
      <c r="E665" s="1"/>
      <c r="F665" s="1"/>
      <c r="G665" s="1"/>
      <c r="H665" s="1"/>
      <c r="I665" s="1"/>
      <c r="J665" s="176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35">
      <c r="A666" s="1"/>
      <c r="B666" s="19"/>
      <c r="C666" s="1"/>
      <c r="D666" s="19"/>
      <c r="E666" s="1"/>
      <c r="F666" s="1"/>
      <c r="G666" s="1"/>
      <c r="H666" s="1"/>
      <c r="I666" s="1"/>
      <c r="J666" s="176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35">
      <c r="A667" s="1"/>
      <c r="B667" s="19"/>
      <c r="C667" s="1"/>
      <c r="D667" s="19"/>
      <c r="E667" s="1"/>
      <c r="F667" s="1"/>
      <c r="G667" s="1"/>
      <c r="H667" s="1"/>
      <c r="I667" s="1"/>
      <c r="J667" s="176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35">
      <c r="A668" s="1"/>
      <c r="B668" s="19"/>
      <c r="C668" s="1"/>
      <c r="D668" s="19"/>
      <c r="E668" s="1"/>
      <c r="F668" s="1"/>
      <c r="G668" s="1"/>
      <c r="H668" s="1"/>
      <c r="I668" s="1"/>
      <c r="J668" s="176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35">
      <c r="A669" s="1"/>
      <c r="B669" s="19"/>
      <c r="C669" s="1"/>
      <c r="D669" s="19"/>
      <c r="E669" s="1"/>
      <c r="F669" s="1"/>
      <c r="G669" s="1"/>
      <c r="H669" s="1"/>
      <c r="I669" s="1"/>
      <c r="J669" s="176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35">
      <c r="A670" s="1"/>
      <c r="B670" s="19"/>
      <c r="C670" s="1"/>
      <c r="D670" s="19"/>
      <c r="E670" s="1"/>
      <c r="F670" s="1"/>
      <c r="G670" s="1"/>
      <c r="H670" s="1"/>
      <c r="I670" s="1"/>
      <c r="J670" s="176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35">
      <c r="A671" s="1"/>
      <c r="B671" s="19"/>
      <c r="C671" s="1"/>
      <c r="D671" s="19"/>
      <c r="E671" s="1"/>
      <c r="F671" s="1"/>
      <c r="G671" s="1"/>
      <c r="H671" s="1"/>
      <c r="I671" s="1"/>
      <c r="J671" s="176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35">
      <c r="A672" s="1"/>
      <c r="B672" s="19"/>
      <c r="C672" s="1"/>
      <c r="D672" s="19"/>
      <c r="E672" s="1"/>
      <c r="F672" s="1"/>
      <c r="G672" s="1"/>
      <c r="H672" s="1"/>
      <c r="I672" s="1"/>
      <c r="J672" s="176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35">
      <c r="A673" s="1"/>
      <c r="B673" s="19"/>
      <c r="C673" s="1"/>
      <c r="D673" s="19"/>
      <c r="E673" s="1"/>
      <c r="F673" s="1"/>
      <c r="G673" s="1"/>
      <c r="H673" s="1"/>
      <c r="I673" s="1"/>
      <c r="J673" s="176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35">
      <c r="A674" s="1"/>
      <c r="B674" s="19"/>
      <c r="C674" s="1"/>
      <c r="D674" s="19"/>
      <c r="E674" s="1"/>
      <c r="F674" s="1"/>
      <c r="G674" s="1"/>
      <c r="H674" s="1"/>
      <c r="I674" s="1"/>
      <c r="J674" s="176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35">
      <c r="A675" s="1"/>
      <c r="B675" s="19"/>
      <c r="C675" s="1"/>
      <c r="D675" s="19"/>
      <c r="E675" s="1"/>
      <c r="F675" s="1"/>
      <c r="G675" s="1"/>
      <c r="H675" s="1"/>
      <c r="I675" s="1"/>
      <c r="J675" s="176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35">
      <c r="A676" s="1"/>
      <c r="B676" s="19"/>
      <c r="C676" s="1"/>
      <c r="D676" s="19"/>
      <c r="E676" s="1"/>
      <c r="F676" s="1"/>
      <c r="G676" s="1"/>
      <c r="H676" s="1"/>
      <c r="I676" s="1"/>
      <c r="J676" s="176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35">
      <c r="A677" s="1"/>
      <c r="B677" s="19"/>
      <c r="C677" s="1"/>
      <c r="D677" s="19"/>
      <c r="E677" s="1"/>
      <c r="F677" s="1"/>
      <c r="G677" s="1"/>
      <c r="H677" s="1"/>
      <c r="I677" s="1"/>
      <c r="J677" s="176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35">
      <c r="A678" s="1"/>
      <c r="B678" s="19"/>
      <c r="C678" s="1"/>
      <c r="D678" s="19"/>
      <c r="E678" s="1"/>
      <c r="F678" s="1"/>
      <c r="G678" s="1"/>
      <c r="H678" s="1"/>
      <c r="I678" s="1"/>
      <c r="J678" s="176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35">
      <c r="A679" s="1"/>
      <c r="B679" s="19"/>
      <c r="C679" s="1"/>
      <c r="D679" s="19"/>
      <c r="E679" s="1"/>
      <c r="F679" s="1"/>
      <c r="G679" s="1"/>
      <c r="H679" s="1"/>
      <c r="I679" s="1"/>
      <c r="J679" s="176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35">
      <c r="A680" s="1"/>
      <c r="B680" s="19"/>
      <c r="C680" s="1"/>
      <c r="D680" s="19"/>
      <c r="E680" s="1"/>
      <c r="F680" s="1"/>
      <c r="G680" s="1"/>
      <c r="H680" s="1"/>
      <c r="I680" s="1"/>
      <c r="J680" s="176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35">
      <c r="A681" s="1"/>
      <c r="B681" s="19"/>
      <c r="C681" s="1"/>
      <c r="D681" s="19"/>
      <c r="E681" s="1"/>
      <c r="F681" s="1"/>
      <c r="G681" s="1"/>
      <c r="H681" s="1"/>
      <c r="I681" s="1"/>
      <c r="J681" s="176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35">
      <c r="A682" s="1"/>
      <c r="B682" s="19"/>
      <c r="C682" s="1"/>
      <c r="D682" s="19"/>
      <c r="E682" s="1"/>
      <c r="F682" s="1"/>
      <c r="G682" s="1"/>
      <c r="H682" s="1"/>
      <c r="I682" s="1"/>
      <c r="J682" s="176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35">
      <c r="A683" s="1"/>
      <c r="B683" s="19"/>
      <c r="C683" s="1"/>
      <c r="D683" s="19"/>
      <c r="E683" s="1"/>
      <c r="F683" s="1"/>
      <c r="G683" s="1"/>
      <c r="H683" s="1"/>
      <c r="I683" s="1"/>
      <c r="J683" s="176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35">
      <c r="A684" s="1"/>
      <c r="B684" s="19"/>
      <c r="C684" s="1"/>
      <c r="D684" s="19"/>
      <c r="E684" s="1"/>
      <c r="F684" s="1"/>
      <c r="G684" s="1"/>
      <c r="H684" s="1"/>
      <c r="I684" s="1"/>
      <c r="J684" s="176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35">
      <c r="A685" s="1"/>
      <c r="B685" s="19"/>
      <c r="C685" s="1"/>
      <c r="D685" s="19"/>
      <c r="E685" s="1"/>
      <c r="F685" s="1"/>
      <c r="G685" s="1"/>
      <c r="H685" s="1"/>
      <c r="I685" s="1"/>
      <c r="J685" s="176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35">
      <c r="A686" s="1"/>
      <c r="B686" s="19"/>
      <c r="C686" s="1"/>
      <c r="D686" s="19"/>
      <c r="E686" s="1"/>
      <c r="F686" s="1"/>
      <c r="G686" s="1"/>
      <c r="H686" s="1"/>
      <c r="I686" s="1"/>
      <c r="J686" s="176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35">
      <c r="A687" s="1"/>
      <c r="B687" s="19"/>
      <c r="C687" s="1"/>
      <c r="D687" s="19"/>
      <c r="E687" s="1"/>
      <c r="F687" s="1"/>
      <c r="G687" s="1"/>
      <c r="H687" s="1"/>
      <c r="I687" s="1"/>
      <c r="J687" s="176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35">
      <c r="A688" s="1"/>
      <c r="B688" s="19"/>
      <c r="C688" s="1"/>
      <c r="D688" s="19"/>
      <c r="E688" s="1"/>
      <c r="F688" s="1"/>
      <c r="G688" s="1"/>
      <c r="H688" s="1"/>
      <c r="I688" s="1"/>
      <c r="J688" s="176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35">
      <c r="A689" s="1"/>
      <c r="B689" s="19"/>
      <c r="C689" s="1"/>
      <c r="D689" s="19"/>
      <c r="E689" s="1"/>
      <c r="F689" s="1"/>
      <c r="G689" s="1"/>
      <c r="H689" s="1"/>
      <c r="I689" s="1"/>
      <c r="J689" s="176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35">
      <c r="A690" s="1"/>
      <c r="B690" s="19"/>
      <c r="C690" s="1"/>
      <c r="D690" s="19"/>
      <c r="E690" s="1"/>
      <c r="F690" s="1"/>
      <c r="G690" s="1"/>
      <c r="H690" s="1"/>
      <c r="I690" s="1"/>
      <c r="J690" s="176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35">
      <c r="A691" s="1"/>
      <c r="B691" s="19"/>
      <c r="C691" s="1"/>
      <c r="D691" s="19"/>
      <c r="E691" s="1"/>
      <c r="F691" s="1"/>
      <c r="G691" s="1"/>
      <c r="H691" s="1"/>
      <c r="I691" s="1"/>
      <c r="J691" s="176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35">
      <c r="A692" s="1"/>
      <c r="B692" s="19"/>
      <c r="C692" s="1"/>
      <c r="D692" s="19"/>
      <c r="E692" s="1"/>
      <c r="F692" s="1"/>
      <c r="G692" s="1"/>
      <c r="H692" s="1"/>
      <c r="I692" s="1"/>
      <c r="J692" s="176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35">
      <c r="A693" s="1"/>
      <c r="B693" s="19"/>
      <c r="C693" s="1"/>
      <c r="D693" s="19"/>
      <c r="E693" s="1"/>
      <c r="F693" s="1"/>
      <c r="G693" s="1"/>
      <c r="H693" s="1"/>
      <c r="I693" s="1"/>
      <c r="J693" s="176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35">
      <c r="A694" s="1"/>
      <c r="B694" s="19"/>
      <c r="C694" s="1"/>
      <c r="D694" s="19"/>
      <c r="E694" s="1"/>
      <c r="F694" s="1"/>
      <c r="G694" s="1"/>
      <c r="H694" s="1"/>
      <c r="I694" s="1"/>
      <c r="J694" s="176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35">
      <c r="A695" s="1"/>
      <c r="B695" s="19"/>
      <c r="C695" s="1"/>
      <c r="D695" s="19"/>
      <c r="E695" s="1"/>
      <c r="F695" s="1"/>
      <c r="G695" s="1"/>
      <c r="H695" s="1"/>
      <c r="I695" s="1"/>
      <c r="J695" s="176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35">
      <c r="A696" s="1"/>
      <c r="B696" s="19"/>
      <c r="C696" s="1"/>
      <c r="D696" s="19"/>
      <c r="E696" s="1"/>
      <c r="F696" s="1"/>
      <c r="G696" s="1"/>
      <c r="H696" s="1"/>
      <c r="I696" s="1"/>
      <c r="J696" s="176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35">
      <c r="A697" s="1"/>
      <c r="B697" s="19"/>
      <c r="C697" s="1"/>
      <c r="D697" s="19"/>
      <c r="E697" s="1"/>
      <c r="F697" s="1"/>
      <c r="G697" s="1"/>
      <c r="H697" s="1"/>
      <c r="I697" s="1"/>
      <c r="J697" s="176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35">
      <c r="A698" s="1"/>
      <c r="B698" s="19"/>
      <c r="C698" s="1"/>
      <c r="D698" s="19"/>
      <c r="E698" s="1"/>
      <c r="F698" s="1"/>
      <c r="G698" s="1"/>
      <c r="H698" s="1"/>
      <c r="I698" s="1"/>
      <c r="J698" s="176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35">
      <c r="A699" s="1"/>
      <c r="B699" s="19"/>
      <c r="C699" s="1"/>
      <c r="D699" s="19"/>
      <c r="E699" s="1"/>
      <c r="F699" s="1"/>
      <c r="G699" s="1"/>
      <c r="H699" s="1"/>
      <c r="I699" s="1"/>
      <c r="J699" s="176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35">
      <c r="A700" s="1"/>
      <c r="B700" s="19"/>
      <c r="C700" s="1"/>
      <c r="D700" s="19"/>
      <c r="E700" s="1"/>
      <c r="F700" s="1"/>
      <c r="G700" s="1"/>
      <c r="H700" s="1"/>
      <c r="I700" s="1"/>
      <c r="J700" s="176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35">
      <c r="A701" s="1"/>
      <c r="B701" s="19"/>
      <c r="C701" s="1"/>
      <c r="D701" s="19"/>
      <c r="E701" s="1"/>
      <c r="F701" s="1"/>
      <c r="G701" s="1"/>
      <c r="H701" s="1"/>
      <c r="I701" s="1"/>
      <c r="J701" s="176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35">
      <c r="A702" s="1"/>
      <c r="B702" s="19"/>
      <c r="C702" s="1"/>
      <c r="D702" s="19"/>
      <c r="E702" s="1"/>
      <c r="F702" s="1"/>
      <c r="G702" s="1"/>
      <c r="H702" s="1"/>
      <c r="I702" s="1"/>
      <c r="J702" s="176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35">
      <c r="A703" s="1"/>
      <c r="B703" s="19"/>
      <c r="C703" s="1"/>
      <c r="D703" s="19"/>
      <c r="E703" s="1"/>
      <c r="F703" s="1"/>
      <c r="G703" s="1"/>
      <c r="H703" s="1"/>
      <c r="I703" s="1"/>
      <c r="J703" s="176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35">
      <c r="A704" s="1"/>
      <c r="B704" s="19"/>
      <c r="C704" s="1"/>
      <c r="D704" s="19"/>
      <c r="E704" s="1"/>
      <c r="F704" s="1"/>
      <c r="G704" s="1"/>
      <c r="H704" s="1"/>
      <c r="I704" s="1"/>
      <c r="J704" s="176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35">
      <c r="A705" s="1"/>
      <c r="B705" s="19"/>
      <c r="C705" s="1"/>
      <c r="D705" s="19"/>
      <c r="E705" s="1"/>
      <c r="F705" s="1"/>
      <c r="G705" s="1"/>
      <c r="H705" s="1"/>
      <c r="I705" s="1"/>
      <c r="J705" s="176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35">
      <c r="A706" s="1"/>
      <c r="B706" s="19"/>
      <c r="C706" s="1"/>
      <c r="D706" s="19"/>
      <c r="E706" s="1"/>
      <c r="F706" s="1"/>
      <c r="G706" s="1"/>
      <c r="H706" s="1"/>
      <c r="I706" s="1"/>
      <c r="J706" s="176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35">
      <c r="A707" s="1"/>
      <c r="B707" s="19"/>
      <c r="C707" s="1"/>
      <c r="D707" s="19"/>
      <c r="E707" s="1"/>
      <c r="F707" s="1"/>
      <c r="G707" s="1"/>
      <c r="H707" s="1"/>
      <c r="I707" s="1"/>
      <c r="J707" s="176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35">
      <c r="A708" s="1"/>
      <c r="B708" s="19"/>
      <c r="C708" s="1"/>
      <c r="D708" s="19"/>
      <c r="E708" s="1"/>
      <c r="F708" s="1"/>
      <c r="G708" s="1"/>
      <c r="H708" s="1"/>
      <c r="I708" s="1"/>
      <c r="J708" s="176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35">
      <c r="A709" s="1"/>
      <c r="B709" s="19"/>
      <c r="C709" s="1"/>
      <c r="D709" s="19"/>
      <c r="E709" s="1"/>
      <c r="F709" s="1"/>
      <c r="G709" s="1"/>
      <c r="H709" s="1"/>
      <c r="I709" s="1"/>
      <c r="J709" s="176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35">
      <c r="A710" s="1"/>
      <c r="B710" s="19"/>
      <c r="C710" s="1"/>
      <c r="D710" s="19"/>
      <c r="E710" s="1"/>
      <c r="F710" s="1"/>
      <c r="G710" s="1"/>
      <c r="H710" s="1"/>
      <c r="I710" s="1"/>
      <c r="J710" s="176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35">
      <c r="A711" s="1"/>
      <c r="B711" s="19"/>
      <c r="C711" s="1"/>
      <c r="D711" s="19"/>
      <c r="E711" s="1"/>
      <c r="F711" s="1"/>
      <c r="G711" s="1"/>
      <c r="H711" s="1"/>
      <c r="I711" s="1"/>
      <c r="J711" s="176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35">
      <c r="A712" s="1"/>
      <c r="B712" s="19"/>
      <c r="C712" s="1"/>
      <c r="D712" s="19"/>
      <c r="E712" s="1"/>
      <c r="F712" s="1"/>
      <c r="G712" s="1"/>
      <c r="H712" s="1"/>
      <c r="I712" s="1"/>
      <c r="J712" s="176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35">
      <c r="A713" s="1"/>
      <c r="B713" s="19"/>
      <c r="C713" s="1"/>
      <c r="D713" s="19"/>
      <c r="E713" s="1"/>
      <c r="F713" s="1"/>
      <c r="G713" s="1"/>
      <c r="H713" s="1"/>
      <c r="I713" s="1"/>
      <c r="J713" s="176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35">
      <c r="A714" s="1"/>
      <c r="B714" s="19"/>
      <c r="C714" s="1"/>
      <c r="D714" s="19"/>
      <c r="E714" s="1"/>
      <c r="F714" s="1"/>
      <c r="G714" s="1"/>
      <c r="H714" s="1"/>
      <c r="I714" s="1"/>
      <c r="J714" s="176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35">
      <c r="A715" s="1"/>
      <c r="B715" s="19"/>
      <c r="C715" s="1"/>
      <c r="D715" s="19"/>
      <c r="E715" s="1"/>
      <c r="F715" s="1"/>
      <c r="G715" s="1"/>
      <c r="H715" s="1"/>
      <c r="I715" s="1"/>
      <c r="J715" s="176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35">
      <c r="A716" s="1"/>
      <c r="B716" s="19"/>
      <c r="C716" s="1"/>
      <c r="D716" s="19"/>
      <c r="E716" s="1"/>
      <c r="F716" s="1"/>
      <c r="G716" s="1"/>
      <c r="H716" s="1"/>
      <c r="I716" s="1"/>
      <c r="J716" s="176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35">
      <c r="A717" s="1"/>
      <c r="B717" s="19"/>
      <c r="C717" s="1"/>
      <c r="D717" s="19"/>
      <c r="E717" s="1"/>
      <c r="F717" s="1"/>
      <c r="G717" s="1"/>
      <c r="H717" s="1"/>
      <c r="I717" s="1"/>
      <c r="J717" s="176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35">
      <c r="A718" s="1"/>
      <c r="B718" s="19"/>
      <c r="C718" s="1"/>
      <c r="D718" s="19"/>
      <c r="E718" s="1"/>
      <c r="F718" s="1"/>
      <c r="G718" s="1"/>
      <c r="H718" s="1"/>
      <c r="I718" s="1"/>
      <c r="J718" s="176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35">
      <c r="A719" s="1"/>
      <c r="B719" s="19"/>
      <c r="C719" s="1"/>
      <c r="D719" s="19"/>
      <c r="E719" s="1"/>
      <c r="F719" s="1"/>
      <c r="G719" s="1"/>
      <c r="H719" s="1"/>
      <c r="I719" s="1"/>
      <c r="J719" s="176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35">
      <c r="A720" s="1"/>
      <c r="B720" s="19"/>
      <c r="C720" s="1"/>
      <c r="D720" s="19"/>
      <c r="E720" s="1"/>
      <c r="F720" s="1"/>
      <c r="G720" s="1"/>
      <c r="H720" s="1"/>
      <c r="I720" s="1"/>
      <c r="J720" s="176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35">
      <c r="A721" s="1"/>
      <c r="B721" s="19"/>
      <c r="C721" s="1"/>
      <c r="D721" s="19"/>
      <c r="E721" s="1"/>
      <c r="F721" s="1"/>
      <c r="G721" s="1"/>
      <c r="H721" s="1"/>
      <c r="I721" s="1"/>
      <c r="J721" s="176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35">
      <c r="A722" s="1"/>
      <c r="B722" s="19"/>
      <c r="C722" s="1"/>
      <c r="D722" s="19"/>
      <c r="E722" s="1"/>
      <c r="F722" s="1"/>
      <c r="G722" s="1"/>
      <c r="H722" s="1"/>
      <c r="I722" s="1"/>
      <c r="J722" s="176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35">
      <c r="A723" s="1"/>
      <c r="B723" s="19"/>
      <c r="C723" s="1"/>
      <c r="D723" s="19"/>
      <c r="E723" s="1"/>
      <c r="F723" s="1"/>
      <c r="G723" s="1"/>
      <c r="H723" s="1"/>
      <c r="I723" s="1"/>
      <c r="J723" s="176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35">
      <c r="A724" s="1"/>
      <c r="B724" s="19"/>
      <c r="C724" s="1"/>
      <c r="D724" s="19"/>
      <c r="E724" s="1"/>
      <c r="F724" s="1"/>
      <c r="G724" s="1"/>
      <c r="H724" s="1"/>
      <c r="I724" s="1"/>
      <c r="J724" s="176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35">
      <c r="A725" s="1"/>
      <c r="B725" s="19"/>
      <c r="C725" s="1"/>
      <c r="D725" s="19"/>
      <c r="E725" s="1"/>
      <c r="F725" s="1"/>
      <c r="G725" s="1"/>
      <c r="H725" s="1"/>
      <c r="I725" s="1"/>
      <c r="J725" s="176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35">
      <c r="A726" s="1"/>
      <c r="B726" s="19"/>
      <c r="C726" s="1"/>
      <c r="D726" s="19"/>
      <c r="E726" s="1"/>
      <c r="F726" s="1"/>
      <c r="G726" s="1"/>
      <c r="H726" s="1"/>
      <c r="I726" s="1"/>
      <c r="J726" s="176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35">
      <c r="A727" s="1"/>
      <c r="B727" s="19"/>
      <c r="C727" s="1"/>
      <c r="D727" s="19"/>
      <c r="E727" s="1"/>
      <c r="F727" s="1"/>
      <c r="G727" s="1"/>
      <c r="H727" s="1"/>
      <c r="I727" s="1"/>
      <c r="J727" s="176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35">
      <c r="A728" s="1"/>
      <c r="B728" s="19"/>
      <c r="C728" s="1"/>
      <c r="D728" s="19"/>
      <c r="E728" s="1"/>
      <c r="F728" s="1"/>
      <c r="G728" s="1"/>
      <c r="H728" s="1"/>
      <c r="I728" s="1"/>
      <c r="J728" s="176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35">
      <c r="A729" s="1"/>
      <c r="B729" s="19"/>
      <c r="C729" s="1"/>
      <c r="D729" s="19"/>
      <c r="E729" s="1"/>
      <c r="F729" s="1"/>
      <c r="G729" s="1"/>
      <c r="H729" s="1"/>
      <c r="I729" s="1"/>
      <c r="J729" s="176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35">
      <c r="A730" s="1"/>
      <c r="B730" s="19"/>
      <c r="C730" s="1"/>
      <c r="D730" s="19"/>
      <c r="E730" s="1"/>
      <c r="F730" s="1"/>
      <c r="G730" s="1"/>
      <c r="H730" s="1"/>
      <c r="I730" s="1"/>
      <c r="J730" s="176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35">
      <c r="A731" s="1"/>
      <c r="B731" s="19"/>
      <c r="C731" s="1"/>
      <c r="D731" s="19"/>
      <c r="E731" s="1"/>
      <c r="F731" s="1"/>
      <c r="G731" s="1"/>
      <c r="H731" s="1"/>
      <c r="I731" s="1"/>
      <c r="J731" s="176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35">
      <c r="A732" s="1"/>
      <c r="B732" s="19"/>
      <c r="C732" s="1"/>
      <c r="D732" s="19"/>
      <c r="E732" s="1"/>
      <c r="F732" s="1"/>
      <c r="G732" s="1"/>
      <c r="H732" s="1"/>
      <c r="I732" s="1"/>
      <c r="J732" s="176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35">
      <c r="A733" s="1"/>
      <c r="B733" s="19"/>
      <c r="C733" s="1"/>
      <c r="D733" s="19"/>
      <c r="E733" s="1"/>
      <c r="F733" s="1"/>
      <c r="G733" s="1"/>
      <c r="H733" s="1"/>
      <c r="I733" s="1"/>
      <c r="J733" s="176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35">
      <c r="A734" s="1"/>
      <c r="B734" s="19"/>
      <c r="C734" s="1"/>
      <c r="D734" s="19"/>
      <c r="E734" s="1"/>
      <c r="F734" s="1"/>
      <c r="G734" s="1"/>
      <c r="H734" s="1"/>
      <c r="I734" s="1"/>
      <c r="J734" s="176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35">
      <c r="A735" s="1"/>
      <c r="B735" s="19"/>
      <c r="C735" s="1"/>
      <c r="D735" s="19"/>
      <c r="E735" s="1"/>
      <c r="F735" s="1"/>
      <c r="G735" s="1"/>
      <c r="H735" s="1"/>
      <c r="I735" s="1"/>
      <c r="J735" s="176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35">
      <c r="A736" s="1"/>
      <c r="B736" s="19"/>
      <c r="C736" s="1"/>
      <c r="D736" s="19"/>
      <c r="E736" s="1"/>
      <c r="F736" s="1"/>
      <c r="G736" s="1"/>
      <c r="H736" s="1"/>
      <c r="I736" s="1"/>
      <c r="J736" s="176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35">
      <c r="A737" s="1"/>
      <c r="B737" s="19"/>
      <c r="C737" s="1"/>
      <c r="D737" s="19"/>
      <c r="E737" s="1"/>
      <c r="F737" s="1"/>
      <c r="G737" s="1"/>
      <c r="H737" s="1"/>
      <c r="I737" s="1"/>
      <c r="J737" s="176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35">
      <c r="A738" s="1"/>
      <c r="B738" s="19"/>
      <c r="C738" s="1"/>
      <c r="D738" s="19"/>
      <c r="E738" s="1"/>
      <c r="F738" s="1"/>
      <c r="G738" s="1"/>
      <c r="H738" s="1"/>
      <c r="I738" s="1"/>
      <c r="J738" s="176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35">
      <c r="A739" s="1"/>
      <c r="B739" s="19"/>
      <c r="C739" s="1"/>
      <c r="D739" s="19"/>
      <c r="E739" s="1"/>
      <c r="F739" s="1"/>
      <c r="G739" s="1"/>
      <c r="H739" s="1"/>
      <c r="I739" s="1"/>
      <c r="J739" s="176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35">
      <c r="A740" s="1"/>
      <c r="B740" s="19"/>
      <c r="C740" s="1"/>
      <c r="D740" s="19"/>
      <c r="E740" s="1"/>
      <c r="F740" s="1"/>
      <c r="G740" s="1"/>
      <c r="H740" s="1"/>
      <c r="I740" s="1"/>
      <c r="J740" s="176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35">
      <c r="A741" s="1"/>
      <c r="B741" s="19"/>
      <c r="C741" s="1"/>
      <c r="D741" s="19"/>
      <c r="E741" s="1"/>
      <c r="F741" s="1"/>
      <c r="G741" s="1"/>
      <c r="H741" s="1"/>
      <c r="I741" s="1"/>
      <c r="J741" s="176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35">
      <c r="A742" s="1"/>
      <c r="B742" s="19"/>
      <c r="C742" s="1"/>
      <c r="D742" s="19"/>
      <c r="E742" s="1"/>
      <c r="F742" s="1"/>
      <c r="G742" s="1"/>
      <c r="H742" s="1"/>
      <c r="I742" s="1"/>
      <c r="J742" s="176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35">
      <c r="A743" s="1"/>
      <c r="B743" s="19"/>
      <c r="C743" s="1"/>
      <c r="D743" s="19"/>
      <c r="E743" s="1"/>
      <c r="F743" s="1"/>
      <c r="G743" s="1"/>
      <c r="H743" s="1"/>
      <c r="I743" s="1"/>
      <c r="J743" s="176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35">
      <c r="A744" s="1"/>
      <c r="B744" s="19"/>
      <c r="C744" s="1"/>
      <c r="D744" s="19"/>
      <c r="E744" s="1"/>
      <c r="F744" s="1"/>
      <c r="G744" s="1"/>
      <c r="H744" s="1"/>
      <c r="I744" s="1"/>
      <c r="J744" s="176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35">
      <c r="A745" s="1"/>
      <c r="B745" s="19"/>
      <c r="C745" s="1"/>
      <c r="D745" s="19"/>
      <c r="E745" s="1"/>
      <c r="F745" s="1"/>
      <c r="G745" s="1"/>
      <c r="H745" s="1"/>
      <c r="I745" s="1"/>
      <c r="J745" s="176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35">
      <c r="A746" s="1"/>
      <c r="B746" s="19"/>
      <c r="C746" s="1"/>
      <c r="D746" s="19"/>
      <c r="E746" s="1"/>
      <c r="F746" s="1"/>
      <c r="G746" s="1"/>
      <c r="H746" s="1"/>
      <c r="I746" s="1"/>
      <c r="J746" s="176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35">
      <c r="A747" s="1"/>
      <c r="B747" s="19"/>
      <c r="C747" s="1"/>
      <c r="D747" s="19"/>
      <c r="E747" s="1"/>
      <c r="F747" s="1"/>
      <c r="G747" s="1"/>
      <c r="H747" s="1"/>
      <c r="I747" s="1"/>
      <c r="J747" s="176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35">
      <c r="A748" s="1"/>
      <c r="B748" s="19"/>
      <c r="C748" s="1"/>
      <c r="D748" s="19"/>
      <c r="E748" s="1"/>
      <c r="F748" s="1"/>
      <c r="G748" s="1"/>
      <c r="H748" s="1"/>
      <c r="I748" s="1"/>
      <c r="J748" s="176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35">
      <c r="A749" s="1"/>
      <c r="B749" s="19"/>
      <c r="C749" s="1"/>
      <c r="D749" s="19"/>
      <c r="E749" s="1"/>
      <c r="F749" s="1"/>
      <c r="G749" s="1"/>
      <c r="H749" s="1"/>
      <c r="I749" s="1"/>
      <c r="J749" s="176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35">
      <c r="A750" s="1"/>
      <c r="B750" s="19"/>
      <c r="C750" s="1"/>
      <c r="D750" s="19"/>
      <c r="E750" s="1"/>
      <c r="F750" s="1"/>
      <c r="G750" s="1"/>
      <c r="H750" s="1"/>
      <c r="I750" s="1"/>
      <c r="J750" s="176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35">
      <c r="A751" s="1"/>
      <c r="B751" s="19"/>
      <c r="C751" s="1"/>
      <c r="D751" s="19"/>
      <c r="E751" s="1"/>
      <c r="F751" s="1"/>
      <c r="G751" s="1"/>
      <c r="H751" s="1"/>
      <c r="I751" s="1"/>
      <c r="J751" s="176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35">
      <c r="A752" s="1"/>
      <c r="B752" s="19"/>
      <c r="C752" s="1"/>
      <c r="D752" s="19"/>
      <c r="E752" s="1"/>
      <c r="F752" s="1"/>
      <c r="G752" s="1"/>
      <c r="H752" s="1"/>
      <c r="I752" s="1"/>
      <c r="J752" s="176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35">
      <c r="A753" s="1"/>
      <c r="B753" s="19"/>
      <c r="C753" s="1"/>
      <c r="D753" s="19"/>
      <c r="E753" s="1"/>
      <c r="F753" s="1"/>
      <c r="G753" s="1"/>
      <c r="H753" s="1"/>
      <c r="I753" s="1"/>
      <c r="J753" s="176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35">
      <c r="A754" s="1"/>
      <c r="B754" s="19"/>
      <c r="C754" s="1"/>
      <c r="D754" s="19"/>
      <c r="E754" s="1"/>
      <c r="F754" s="1"/>
      <c r="G754" s="1"/>
      <c r="H754" s="1"/>
      <c r="I754" s="1"/>
      <c r="J754" s="176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35">
      <c r="A755" s="1"/>
      <c r="B755" s="19"/>
      <c r="C755" s="1"/>
      <c r="D755" s="19"/>
      <c r="E755" s="1"/>
      <c r="F755" s="1"/>
      <c r="G755" s="1"/>
      <c r="H755" s="1"/>
      <c r="I755" s="1"/>
      <c r="J755" s="176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35">
      <c r="A756" s="1"/>
      <c r="B756" s="19"/>
      <c r="C756" s="1"/>
      <c r="D756" s="19"/>
      <c r="E756" s="1"/>
      <c r="F756" s="1"/>
      <c r="G756" s="1"/>
      <c r="H756" s="1"/>
      <c r="I756" s="1"/>
      <c r="J756" s="176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35">
      <c r="A757" s="1"/>
      <c r="B757" s="19"/>
      <c r="C757" s="1"/>
      <c r="D757" s="19"/>
      <c r="E757" s="1"/>
      <c r="F757" s="1"/>
      <c r="G757" s="1"/>
      <c r="H757" s="1"/>
      <c r="I757" s="1"/>
      <c r="J757" s="176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35">
      <c r="A758" s="1"/>
      <c r="B758" s="19"/>
      <c r="C758" s="1"/>
      <c r="D758" s="19"/>
      <c r="E758" s="1"/>
      <c r="F758" s="1"/>
      <c r="G758" s="1"/>
      <c r="H758" s="1"/>
      <c r="I758" s="1"/>
      <c r="J758" s="176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35">
      <c r="A759" s="1"/>
      <c r="B759" s="19"/>
      <c r="C759" s="1"/>
      <c r="D759" s="19"/>
      <c r="E759" s="1"/>
      <c r="F759" s="1"/>
      <c r="G759" s="1"/>
      <c r="H759" s="1"/>
      <c r="I759" s="1"/>
      <c r="J759" s="176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35">
      <c r="A760" s="1"/>
      <c r="B760" s="19"/>
      <c r="C760" s="1"/>
      <c r="D760" s="19"/>
      <c r="E760" s="1"/>
      <c r="F760" s="1"/>
      <c r="G760" s="1"/>
      <c r="H760" s="1"/>
      <c r="I760" s="1"/>
      <c r="J760" s="176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35">
      <c r="A761" s="1"/>
      <c r="B761" s="19"/>
      <c r="C761" s="1"/>
      <c r="D761" s="19"/>
      <c r="E761" s="1"/>
      <c r="F761" s="1"/>
      <c r="G761" s="1"/>
      <c r="H761" s="1"/>
      <c r="I761" s="1"/>
      <c r="J761" s="176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35">
      <c r="A762" s="1"/>
      <c r="B762" s="19"/>
      <c r="C762" s="1"/>
      <c r="D762" s="19"/>
      <c r="E762" s="1"/>
      <c r="F762" s="1"/>
      <c r="G762" s="1"/>
      <c r="H762" s="1"/>
      <c r="I762" s="1"/>
      <c r="J762" s="176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35">
      <c r="A763" s="1"/>
      <c r="B763" s="19"/>
      <c r="C763" s="1"/>
      <c r="D763" s="19"/>
      <c r="E763" s="1"/>
      <c r="F763" s="1"/>
      <c r="G763" s="1"/>
      <c r="H763" s="1"/>
      <c r="I763" s="1"/>
      <c r="J763" s="176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35">
      <c r="A764" s="1"/>
      <c r="B764" s="19"/>
      <c r="C764" s="1"/>
      <c r="D764" s="19"/>
      <c r="E764" s="1"/>
      <c r="F764" s="1"/>
      <c r="G764" s="1"/>
      <c r="H764" s="1"/>
      <c r="I764" s="1"/>
      <c r="J764" s="176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35">
      <c r="A765" s="1"/>
      <c r="B765" s="19"/>
      <c r="C765" s="1"/>
      <c r="D765" s="19"/>
      <c r="E765" s="1"/>
      <c r="F765" s="1"/>
      <c r="G765" s="1"/>
      <c r="H765" s="1"/>
      <c r="I765" s="1"/>
      <c r="J765" s="176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35">
      <c r="A766" s="1"/>
      <c r="B766" s="19"/>
      <c r="C766" s="1"/>
      <c r="D766" s="19"/>
      <c r="E766" s="1"/>
      <c r="F766" s="1"/>
      <c r="G766" s="1"/>
      <c r="H766" s="1"/>
      <c r="I766" s="1"/>
      <c r="J766" s="176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35">
      <c r="A767" s="1"/>
      <c r="B767" s="19"/>
      <c r="C767" s="1"/>
      <c r="D767" s="19"/>
      <c r="E767" s="1"/>
      <c r="F767" s="1"/>
      <c r="G767" s="1"/>
      <c r="H767" s="1"/>
      <c r="I767" s="1"/>
      <c r="J767" s="176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35">
      <c r="A768" s="1"/>
      <c r="B768" s="19"/>
      <c r="C768" s="1"/>
      <c r="D768" s="19"/>
      <c r="E768" s="1"/>
      <c r="F768" s="1"/>
      <c r="G768" s="1"/>
      <c r="H768" s="1"/>
      <c r="I768" s="1"/>
      <c r="J768" s="176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35">
      <c r="A769" s="1"/>
      <c r="B769" s="19"/>
      <c r="C769" s="1"/>
      <c r="D769" s="19"/>
      <c r="E769" s="1"/>
      <c r="F769" s="1"/>
      <c r="G769" s="1"/>
      <c r="H769" s="1"/>
      <c r="I769" s="1"/>
      <c r="J769" s="176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35">
      <c r="A770" s="1"/>
      <c r="B770" s="19"/>
      <c r="C770" s="1"/>
      <c r="D770" s="19"/>
      <c r="E770" s="1"/>
      <c r="F770" s="1"/>
      <c r="G770" s="1"/>
      <c r="H770" s="1"/>
      <c r="I770" s="1"/>
      <c r="J770" s="176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35">
      <c r="A771" s="1"/>
      <c r="B771" s="19"/>
      <c r="C771" s="1"/>
      <c r="D771" s="19"/>
      <c r="E771" s="1"/>
      <c r="F771" s="1"/>
      <c r="G771" s="1"/>
      <c r="H771" s="1"/>
      <c r="I771" s="1"/>
      <c r="J771" s="176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35">
      <c r="A772" s="1"/>
      <c r="B772" s="19"/>
      <c r="C772" s="1"/>
      <c r="D772" s="19"/>
      <c r="E772" s="1"/>
      <c r="F772" s="1"/>
      <c r="G772" s="1"/>
      <c r="H772" s="1"/>
      <c r="I772" s="1"/>
      <c r="J772" s="176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35">
      <c r="A773" s="1"/>
      <c r="B773" s="19"/>
      <c r="C773" s="1"/>
      <c r="D773" s="19"/>
      <c r="E773" s="1"/>
      <c r="F773" s="1"/>
      <c r="G773" s="1"/>
      <c r="H773" s="1"/>
      <c r="I773" s="1"/>
      <c r="J773" s="176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35">
      <c r="A774" s="1"/>
      <c r="B774" s="19"/>
      <c r="C774" s="1"/>
      <c r="D774" s="19"/>
      <c r="E774" s="1"/>
      <c r="F774" s="1"/>
      <c r="G774" s="1"/>
      <c r="H774" s="1"/>
      <c r="I774" s="1"/>
      <c r="J774" s="176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35">
      <c r="A775" s="1"/>
      <c r="B775" s="19"/>
      <c r="C775" s="1"/>
      <c r="D775" s="19"/>
      <c r="E775" s="1"/>
      <c r="F775" s="1"/>
      <c r="G775" s="1"/>
      <c r="H775" s="1"/>
      <c r="I775" s="1"/>
      <c r="J775" s="176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35">
      <c r="A776" s="1"/>
      <c r="B776" s="19"/>
      <c r="C776" s="1"/>
      <c r="D776" s="19"/>
      <c r="E776" s="1"/>
      <c r="F776" s="1"/>
      <c r="G776" s="1"/>
      <c r="H776" s="1"/>
      <c r="I776" s="1"/>
      <c r="J776" s="176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35">
      <c r="A777" s="1"/>
      <c r="B777" s="19"/>
      <c r="C777" s="1"/>
      <c r="D777" s="19"/>
      <c r="E777" s="1"/>
      <c r="F777" s="1"/>
      <c r="G777" s="1"/>
      <c r="H777" s="1"/>
      <c r="I777" s="1"/>
      <c r="J777" s="176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35">
      <c r="A778" s="1"/>
      <c r="B778" s="19"/>
      <c r="C778" s="1"/>
      <c r="D778" s="19"/>
      <c r="E778" s="1"/>
      <c r="F778" s="1"/>
      <c r="G778" s="1"/>
      <c r="H778" s="1"/>
      <c r="I778" s="1"/>
      <c r="J778" s="176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35">
      <c r="A779" s="1"/>
      <c r="B779" s="19"/>
      <c r="C779" s="1"/>
      <c r="D779" s="19"/>
      <c r="E779" s="1"/>
      <c r="F779" s="1"/>
      <c r="G779" s="1"/>
      <c r="H779" s="1"/>
      <c r="I779" s="1"/>
      <c r="J779" s="176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35">
      <c r="A780" s="1"/>
      <c r="B780" s="19"/>
      <c r="C780" s="1"/>
      <c r="D780" s="19"/>
      <c r="E780" s="1"/>
      <c r="F780" s="1"/>
      <c r="G780" s="1"/>
      <c r="H780" s="1"/>
      <c r="I780" s="1"/>
      <c r="J780" s="176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35">
      <c r="A781" s="1"/>
      <c r="B781" s="19"/>
      <c r="C781" s="1"/>
      <c r="D781" s="19"/>
      <c r="E781" s="1"/>
      <c r="F781" s="1"/>
      <c r="G781" s="1"/>
      <c r="H781" s="1"/>
      <c r="I781" s="1"/>
      <c r="J781" s="176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35">
      <c r="A782" s="1"/>
      <c r="B782" s="19"/>
      <c r="C782" s="1"/>
      <c r="D782" s="19"/>
      <c r="E782" s="1"/>
      <c r="F782" s="1"/>
      <c r="G782" s="1"/>
      <c r="H782" s="1"/>
      <c r="I782" s="1"/>
      <c r="J782" s="176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35">
      <c r="A783" s="1"/>
      <c r="B783" s="19"/>
      <c r="C783" s="1"/>
      <c r="D783" s="19"/>
      <c r="E783" s="1"/>
      <c r="F783" s="1"/>
      <c r="G783" s="1"/>
      <c r="H783" s="1"/>
      <c r="I783" s="1"/>
      <c r="J783" s="176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35">
      <c r="A784" s="1"/>
      <c r="B784" s="19"/>
      <c r="C784" s="1"/>
      <c r="D784" s="19"/>
      <c r="E784" s="1"/>
      <c r="F784" s="1"/>
      <c r="G784" s="1"/>
      <c r="H784" s="1"/>
      <c r="I784" s="1"/>
      <c r="J784" s="176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35">
      <c r="A785" s="1"/>
      <c r="B785" s="19"/>
      <c r="C785" s="1"/>
      <c r="D785" s="19"/>
      <c r="E785" s="1"/>
      <c r="F785" s="1"/>
      <c r="G785" s="1"/>
      <c r="H785" s="1"/>
      <c r="I785" s="1"/>
      <c r="J785" s="176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35">
      <c r="A786" s="1"/>
      <c r="B786" s="19"/>
      <c r="C786" s="1"/>
      <c r="D786" s="19"/>
      <c r="E786" s="1"/>
      <c r="F786" s="1"/>
      <c r="G786" s="1"/>
      <c r="H786" s="1"/>
      <c r="I786" s="1"/>
      <c r="J786" s="176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35">
      <c r="A787" s="1"/>
      <c r="B787" s="19"/>
      <c r="C787" s="1"/>
      <c r="D787" s="19"/>
      <c r="E787" s="1"/>
      <c r="F787" s="1"/>
      <c r="G787" s="1"/>
      <c r="H787" s="1"/>
      <c r="I787" s="1"/>
      <c r="J787" s="176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35">
      <c r="A788" s="1"/>
      <c r="B788" s="19"/>
      <c r="C788" s="1"/>
      <c r="D788" s="19"/>
      <c r="E788" s="1"/>
      <c r="F788" s="1"/>
      <c r="G788" s="1"/>
      <c r="H788" s="1"/>
      <c r="I788" s="1"/>
      <c r="J788" s="176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35">
      <c r="A789" s="1"/>
      <c r="B789" s="19"/>
      <c r="C789" s="1"/>
      <c r="D789" s="19"/>
      <c r="E789" s="1"/>
      <c r="F789" s="1"/>
      <c r="G789" s="1"/>
      <c r="H789" s="1"/>
      <c r="I789" s="1"/>
      <c r="J789" s="176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35">
      <c r="A790" s="1"/>
      <c r="B790" s="19"/>
      <c r="C790" s="1"/>
      <c r="D790" s="19"/>
      <c r="E790" s="1"/>
      <c r="F790" s="1"/>
      <c r="G790" s="1"/>
      <c r="H790" s="1"/>
      <c r="I790" s="1"/>
      <c r="J790" s="176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35">
      <c r="A791" s="1"/>
      <c r="B791" s="19"/>
      <c r="C791" s="1"/>
      <c r="D791" s="19"/>
      <c r="E791" s="1"/>
      <c r="F791" s="1"/>
      <c r="G791" s="1"/>
      <c r="H791" s="1"/>
      <c r="I791" s="1"/>
      <c r="J791" s="176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35">
      <c r="A792" s="1"/>
      <c r="B792" s="19"/>
      <c r="C792" s="1"/>
      <c r="D792" s="19"/>
      <c r="E792" s="1"/>
      <c r="F792" s="1"/>
      <c r="G792" s="1"/>
      <c r="H792" s="1"/>
      <c r="I792" s="1"/>
      <c r="J792" s="176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35">
      <c r="A793" s="1"/>
      <c r="B793" s="19"/>
      <c r="C793" s="1"/>
      <c r="D793" s="19"/>
      <c r="E793" s="1"/>
      <c r="F793" s="1"/>
      <c r="G793" s="1"/>
      <c r="H793" s="1"/>
      <c r="I793" s="1"/>
      <c r="J793" s="176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35">
      <c r="A794" s="1"/>
      <c r="B794" s="19"/>
      <c r="C794" s="1"/>
      <c r="D794" s="19"/>
      <c r="E794" s="1"/>
      <c r="F794" s="1"/>
      <c r="G794" s="1"/>
      <c r="H794" s="1"/>
      <c r="I794" s="1"/>
      <c r="J794" s="176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35">
      <c r="A795" s="1"/>
      <c r="B795" s="19"/>
      <c r="C795" s="1"/>
      <c r="D795" s="19"/>
      <c r="E795" s="1"/>
      <c r="F795" s="1"/>
      <c r="G795" s="1"/>
      <c r="H795" s="1"/>
      <c r="I795" s="1"/>
      <c r="J795" s="176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35">
      <c r="A796" s="1"/>
      <c r="B796" s="19"/>
      <c r="C796" s="1"/>
      <c r="D796" s="19"/>
      <c r="E796" s="1"/>
      <c r="F796" s="1"/>
      <c r="G796" s="1"/>
      <c r="H796" s="1"/>
      <c r="I796" s="1"/>
      <c r="J796" s="176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35">
      <c r="A797" s="1"/>
      <c r="B797" s="19"/>
      <c r="C797" s="1"/>
      <c r="D797" s="19"/>
      <c r="E797" s="1"/>
      <c r="F797" s="1"/>
      <c r="G797" s="1"/>
      <c r="H797" s="1"/>
      <c r="I797" s="1"/>
      <c r="J797" s="176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35">
      <c r="A798" s="1"/>
      <c r="B798" s="19"/>
      <c r="C798" s="1"/>
      <c r="D798" s="19"/>
      <c r="E798" s="1"/>
      <c r="F798" s="1"/>
      <c r="G798" s="1"/>
      <c r="H798" s="1"/>
      <c r="I798" s="1"/>
      <c r="J798" s="176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35">
      <c r="A799" s="1"/>
      <c r="B799" s="19"/>
      <c r="C799" s="1"/>
      <c r="D799" s="19"/>
      <c r="E799" s="1"/>
      <c r="F799" s="1"/>
      <c r="G799" s="1"/>
      <c r="H799" s="1"/>
      <c r="I799" s="1"/>
      <c r="J799" s="176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35">
      <c r="A800" s="1"/>
      <c r="B800" s="19"/>
      <c r="C800" s="1"/>
      <c r="D800" s="19"/>
      <c r="E800" s="1"/>
      <c r="F800" s="1"/>
      <c r="G800" s="1"/>
      <c r="H800" s="1"/>
      <c r="I800" s="1"/>
      <c r="J800" s="176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35">
      <c r="A801" s="1"/>
      <c r="B801" s="19"/>
      <c r="C801" s="1"/>
      <c r="D801" s="19"/>
      <c r="E801" s="1"/>
      <c r="F801" s="1"/>
      <c r="G801" s="1"/>
      <c r="H801" s="1"/>
      <c r="I801" s="1"/>
      <c r="J801" s="176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35">
      <c r="A802" s="1"/>
      <c r="B802" s="19"/>
      <c r="C802" s="1"/>
      <c r="D802" s="19"/>
      <c r="E802" s="1"/>
      <c r="F802" s="1"/>
      <c r="G802" s="1"/>
      <c r="H802" s="1"/>
      <c r="I802" s="1"/>
      <c r="J802" s="176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35">
      <c r="A803" s="1"/>
      <c r="B803" s="19"/>
      <c r="C803" s="1"/>
      <c r="D803" s="19"/>
      <c r="E803" s="1"/>
      <c r="F803" s="1"/>
      <c r="G803" s="1"/>
      <c r="H803" s="1"/>
      <c r="I803" s="1"/>
      <c r="J803" s="176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35">
      <c r="A804" s="1"/>
      <c r="B804" s="19"/>
      <c r="C804" s="1"/>
      <c r="D804" s="19"/>
      <c r="E804" s="1"/>
      <c r="F804" s="1"/>
      <c r="G804" s="1"/>
      <c r="H804" s="1"/>
      <c r="I804" s="1"/>
      <c r="J804" s="176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35">
      <c r="A805" s="1"/>
      <c r="B805" s="19"/>
      <c r="C805" s="1"/>
      <c r="D805" s="19"/>
      <c r="E805" s="1"/>
      <c r="F805" s="1"/>
      <c r="G805" s="1"/>
      <c r="H805" s="1"/>
      <c r="I805" s="1"/>
      <c r="J805" s="176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35">
      <c r="A806" s="1"/>
      <c r="B806" s="19"/>
      <c r="C806" s="1"/>
      <c r="D806" s="19"/>
      <c r="E806" s="1"/>
      <c r="F806" s="1"/>
      <c r="G806" s="1"/>
      <c r="H806" s="1"/>
      <c r="I806" s="1"/>
      <c r="J806" s="176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35">
      <c r="A807" s="1"/>
      <c r="B807" s="19"/>
      <c r="C807" s="1"/>
      <c r="D807" s="19"/>
      <c r="E807" s="1"/>
      <c r="F807" s="1"/>
      <c r="G807" s="1"/>
      <c r="H807" s="1"/>
      <c r="I807" s="1"/>
      <c r="J807" s="176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35">
      <c r="A808" s="1"/>
      <c r="B808" s="19"/>
      <c r="C808" s="1"/>
      <c r="D808" s="19"/>
      <c r="E808" s="1"/>
      <c r="F808" s="1"/>
      <c r="G808" s="1"/>
      <c r="H808" s="1"/>
      <c r="I808" s="1"/>
      <c r="J808" s="176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35">
      <c r="A809" s="1"/>
      <c r="B809" s="19"/>
      <c r="C809" s="1"/>
      <c r="D809" s="19"/>
      <c r="E809" s="1"/>
      <c r="F809" s="1"/>
      <c r="G809" s="1"/>
      <c r="H809" s="1"/>
      <c r="I809" s="1"/>
      <c r="J809" s="176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35">
      <c r="A810" s="1"/>
      <c r="B810" s="19"/>
      <c r="C810" s="1"/>
      <c r="D810" s="19"/>
      <c r="E810" s="1"/>
      <c r="F810" s="1"/>
      <c r="G810" s="1"/>
      <c r="H810" s="1"/>
      <c r="I810" s="1"/>
      <c r="J810" s="176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35">
      <c r="A811" s="1"/>
      <c r="B811" s="19"/>
      <c r="C811" s="1"/>
      <c r="D811" s="19"/>
      <c r="E811" s="1"/>
      <c r="F811" s="1"/>
      <c r="G811" s="1"/>
      <c r="H811" s="1"/>
      <c r="I811" s="1"/>
      <c r="J811" s="176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35">
      <c r="A812" s="1"/>
      <c r="B812" s="19"/>
      <c r="C812" s="1"/>
      <c r="D812" s="19"/>
      <c r="E812" s="1"/>
      <c r="F812" s="1"/>
      <c r="G812" s="1"/>
      <c r="H812" s="1"/>
      <c r="I812" s="1"/>
      <c r="J812" s="176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35">
      <c r="A813" s="1"/>
      <c r="B813" s="19"/>
      <c r="C813" s="1"/>
      <c r="D813" s="19"/>
      <c r="E813" s="1"/>
      <c r="F813" s="1"/>
      <c r="G813" s="1"/>
      <c r="H813" s="1"/>
      <c r="I813" s="1"/>
      <c r="J813" s="176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35">
      <c r="A814" s="1"/>
      <c r="B814" s="19"/>
      <c r="C814" s="1"/>
      <c r="D814" s="19"/>
      <c r="E814" s="1"/>
      <c r="F814" s="1"/>
      <c r="G814" s="1"/>
      <c r="H814" s="1"/>
      <c r="I814" s="1"/>
      <c r="J814" s="176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35">
      <c r="A815" s="1"/>
      <c r="B815" s="19"/>
      <c r="C815" s="1"/>
      <c r="D815" s="19"/>
      <c r="E815" s="1"/>
      <c r="F815" s="1"/>
      <c r="G815" s="1"/>
      <c r="H815" s="1"/>
      <c r="I815" s="1"/>
      <c r="J815" s="176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35">
      <c r="A816" s="1"/>
      <c r="B816" s="19"/>
      <c r="C816" s="1"/>
      <c r="D816" s="19"/>
      <c r="E816" s="1"/>
      <c r="F816" s="1"/>
      <c r="G816" s="1"/>
      <c r="H816" s="1"/>
      <c r="I816" s="1"/>
      <c r="J816" s="176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35">
      <c r="A817" s="1"/>
      <c r="B817" s="19"/>
      <c r="C817" s="1"/>
      <c r="D817" s="19"/>
      <c r="E817" s="1"/>
      <c r="F817" s="1"/>
      <c r="G817" s="1"/>
      <c r="H817" s="1"/>
      <c r="I817" s="1"/>
      <c r="J817" s="176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35">
      <c r="A818" s="1"/>
      <c r="B818" s="19"/>
      <c r="C818" s="1"/>
      <c r="D818" s="19"/>
      <c r="E818" s="1"/>
      <c r="F818" s="1"/>
      <c r="G818" s="1"/>
      <c r="H818" s="1"/>
      <c r="I818" s="1"/>
      <c r="J818" s="176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35">
      <c r="A819" s="1"/>
      <c r="B819" s="19"/>
      <c r="C819" s="1"/>
      <c r="D819" s="19"/>
      <c r="E819" s="1"/>
      <c r="F819" s="1"/>
      <c r="G819" s="1"/>
      <c r="H819" s="1"/>
      <c r="I819" s="1"/>
      <c r="J819" s="176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35">
      <c r="A820" s="1"/>
      <c r="B820" s="19"/>
      <c r="C820" s="1"/>
      <c r="D820" s="19"/>
      <c r="E820" s="1"/>
      <c r="F820" s="1"/>
      <c r="G820" s="1"/>
      <c r="H820" s="1"/>
      <c r="I820" s="1"/>
      <c r="J820" s="176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35">
      <c r="A821" s="1"/>
      <c r="B821" s="19"/>
      <c r="C821" s="1"/>
      <c r="D821" s="19"/>
      <c r="E821" s="1"/>
      <c r="F821" s="1"/>
      <c r="G821" s="1"/>
      <c r="H821" s="1"/>
      <c r="I821" s="1"/>
      <c r="J821" s="176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35">
      <c r="A822" s="1"/>
      <c r="B822" s="19"/>
      <c r="C822" s="1"/>
      <c r="D822" s="19"/>
      <c r="E822" s="1"/>
      <c r="F822" s="1"/>
      <c r="G822" s="1"/>
      <c r="H822" s="1"/>
      <c r="I822" s="1"/>
      <c r="J822" s="176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35">
      <c r="A823" s="1"/>
      <c r="B823" s="19"/>
      <c r="C823" s="1"/>
      <c r="D823" s="19"/>
      <c r="E823" s="1"/>
      <c r="F823" s="1"/>
      <c r="G823" s="1"/>
      <c r="H823" s="1"/>
      <c r="I823" s="1"/>
      <c r="J823" s="176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35">
      <c r="A824" s="1"/>
      <c r="B824" s="19"/>
      <c r="C824" s="1"/>
      <c r="D824" s="19"/>
      <c r="E824" s="1"/>
      <c r="F824" s="1"/>
      <c r="G824" s="1"/>
      <c r="H824" s="1"/>
      <c r="I824" s="1"/>
      <c r="J824" s="176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35">
      <c r="A825" s="1"/>
      <c r="B825" s="19"/>
      <c r="C825" s="1"/>
      <c r="D825" s="19"/>
      <c r="E825" s="1"/>
      <c r="F825" s="1"/>
      <c r="G825" s="1"/>
      <c r="H825" s="1"/>
      <c r="I825" s="1"/>
      <c r="J825" s="176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35">
      <c r="A826" s="1"/>
      <c r="B826" s="19"/>
      <c r="C826" s="1"/>
      <c r="D826" s="19"/>
      <c r="E826" s="1"/>
      <c r="F826" s="1"/>
      <c r="G826" s="1"/>
      <c r="H826" s="1"/>
      <c r="I826" s="1"/>
      <c r="J826" s="176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35">
      <c r="A827" s="1"/>
      <c r="B827" s="19"/>
      <c r="C827" s="1"/>
      <c r="D827" s="19"/>
      <c r="E827" s="1"/>
      <c r="F827" s="1"/>
      <c r="G827" s="1"/>
      <c r="H827" s="1"/>
      <c r="I827" s="1"/>
      <c r="J827" s="176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35">
      <c r="A828" s="1"/>
      <c r="B828" s="19"/>
      <c r="C828" s="1"/>
      <c r="D828" s="19"/>
      <c r="E828" s="1"/>
      <c r="F828" s="1"/>
      <c r="G828" s="1"/>
      <c r="H828" s="1"/>
      <c r="I828" s="1"/>
      <c r="J828" s="176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35">
      <c r="A829" s="1"/>
      <c r="B829" s="19"/>
      <c r="C829" s="1"/>
      <c r="D829" s="19"/>
      <c r="E829" s="1"/>
      <c r="F829" s="1"/>
      <c r="G829" s="1"/>
      <c r="H829" s="1"/>
      <c r="I829" s="1"/>
      <c r="J829" s="176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35">
      <c r="A830" s="1"/>
      <c r="B830" s="19"/>
      <c r="C830" s="1"/>
      <c r="D830" s="19"/>
      <c r="E830" s="1"/>
      <c r="F830" s="1"/>
      <c r="G830" s="1"/>
      <c r="H830" s="1"/>
      <c r="I830" s="1"/>
      <c r="J830" s="176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35">
      <c r="A831" s="1"/>
      <c r="B831" s="19"/>
      <c r="C831" s="1"/>
      <c r="D831" s="19"/>
      <c r="E831" s="1"/>
      <c r="F831" s="1"/>
      <c r="G831" s="1"/>
      <c r="H831" s="1"/>
      <c r="I831" s="1"/>
      <c r="J831" s="176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35">
      <c r="A832" s="1"/>
      <c r="B832" s="19"/>
      <c r="C832" s="1"/>
      <c r="D832" s="19"/>
      <c r="E832" s="1"/>
      <c r="F832" s="1"/>
      <c r="G832" s="1"/>
      <c r="H832" s="1"/>
      <c r="I832" s="1"/>
      <c r="J832" s="176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35">
      <c r="A833" s="1"/>
      <c r="B833" s="19"/>
      <c r="C833" s="1"/>
      <c r="D833" s="19"/>
      <c r="E833" s="1"/>
      <c r="F833" s="1"/>
      <c r="G833" s="1"/>
      <c r="H833" s="1"/>
      <c r="I833" s="1"/>
      <c r="J833" s="176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35">
      <c r="A834" s="1"/>
      <c r="B834" s="19"/>
      <c r="C834" s="1"/>
      <c r="D834" s="19"/>
      <c r="E834" s="1"/>
      <c r="F834" s="1"/>
      <c r="G834" s="1"/>
      <c r="H834" s="1"/>
      <c r="I834" s="1"/>
      <c r="J834" s="176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35">
      <c r="A835" s="1"/>
      <c r="B835" s="19"/>
      <c r="C835" s="1"/>
      <c r="D835" s="19"/>
      <c r="E835" s="1"/>
      <c r="F835" s="1"/>
      <c r="G835" s="1"/>
      <c r="H835" s="1"/>
      <c r="I835" s="1"/>
      <c r="J835" s="176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35">
      <c r="A836" s="1"/>
      <c r="B836" s="19"/>
      <c r="C836" s="1"/>
      <c r="D836" s="19"/>
      <c r="E836" s="1"/>
      <c r="F836" s="1"/>
      <c r="G836" s="1"/>
      <c r="H836" s="1"/>
      <c r="I836" s="1"/>
      <c r="J836" s="176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35">
      <c r="A837" s="1"/>
      <c r="B837" s="19"/>
      <c r="C837" s="1"/>
      <c r="D837" s="19"/>
      <c r="E837" s="1"/>
      <c r="F837" s="1"/>
      <c r="G837" s="1"/>
      <c r="H837" s="1"/>
      <c r="I837" s="1"/>
      <c r="J837" s="176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35">
      <c r="A838" s="1"/>
      <c r="B838" s="19"/>
      <c r="C838" s="1"/>
      <c r="D838" s="19"/>
      <c r="E838" s="1"/>
      <c r="F838" s="1"/>
      <c r="G838" s="1"/>
      <c r="H838" s="1"/>
      <c r="I838" s="1"/>
      <c r="J838" s="176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35">
      <c r="A839" s="1"/>
      <c r="B839" s="19"/>
      <c r="C839" s="1"/>
      <c r="D839" s="19"/>
      <c r="E839" s="1"/>
      <c r="F839" s="1"/>
      <c r="G839" s="1"/>
      <c r="H839" s="1"/>
      <c r="I839" s="1"/>
      <c r="J839" s="176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35">
      <c r="A840" s="1"/>
      <c r="B840" s="19"/>
      <c r="C840" s="1"/>
      <c r="D840" s="19"/>
      <c r="E840" s="1"/>
      <c r="F840" s="1"/>
      <c r="G840" s="1"/>
      <c r="H840" s="1"/>
      <c r="I840" s="1"/>
      <c r="J840" s="176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35">
      <c r="A841" s="1"/>
      <c r="B841" s="19"/>
      <c r="C841" s="1"/>
      <c r="D841" s="19"/>
      <c r="E841" s="1"/>
      <c r="F841" s="1"/>
      <c r="G841" s="1"/>
      <c r="H841" s="1"/>
      <c r="I841" s="1"/>
      <c r="J841" s="176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35">
      <c r="A842" s="1"/>
      <c r="B842" s="19"/>
      <c r="C842" s="1"/>
      <c r="D842" s="19"/>
      <c r="E842" s="1"/>
      <c r="F842" s="1"/>
      <c r="G842" s="1"/>
      <c r="H842" s="1"/>
      <c r="I842" s="1"/>
      <c r="J842" s="176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35">
      <c r="A843" s="1"/>
      <c r="B843" s="19"/>
      <c r="C843" s="1"/>
      <c r="D843" s="19"/>
      <c r="E843" s="1"/>
      <c r="F843" s="1"/>
      <c r="G843" s="1"/>
      <c r="H843" s="1"/>
      <c r="I843" s="1"/>
      <c r="J843" s="176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35">
      <c r="A844" s="1"/>
      <c r="B844" s="19"/>
      <c r="C844" s="1"/>
      <c r="D844" s="19"/>
      <c r="E844" s="1"/>
      <c r="F844" s="1"/>
      <c r="G844" s="1"/>
      <c r="H844" s="1"/>
      <c r="I844" s="1"/>
      <c r="J844" s="176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35">
      <c r="A845" s="1"/>
      <c r="B845" s="19"/>
      <c r="C845" s="1"/>
      <c r="D845" s="19"/>
      <c r="E845" s="1"/>
      <c r="F845" s="1"/>
      <c r="G845" s="1"/>
      <c r="H845" s="1"/>
      <c r="I845" s="1"/>
      <c r="J845" s="176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35">
      <c r="A846" s="1"/>
      <c r="B846" s="19"/>
      <c r="C846" s="1"/>
      <c r="D846" s="19"/>
      <c r="E846" s="1"/>
      <c r="F846" s="1"/>
      <c r="G846" s="1"/>
      <c r="H846" s="1"/>
      <c r="I846" s="1"/>
      <c r="J846" s="176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35">
      <c r="A847" s="1"/>
      <c r="B847" s="19"/>
      <c r="C847" s="1"/>
      <c r="D847" s="19"/>
      <c r="E847" s="1"/>
      <c r="F847" s="1"/>
      <c r="G847" s="1"/>
      <c r="H847" s="1"/>
      <c r="I847" s="1"/>
      <c r="J847" s="176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35">
      <c r="A848" s="1"/>
      <c r="B848" s="19"/>
      <c r="C848" s="1"/>
      <c r="D848" s="19"/>
      <c r="E848" s="1"/>
      <c r="F848" s="1"/>
      <c r="G848" s="1"/>
      <c r="H848" s="1"/>
      <c r="I848" s="1"/>
      <c r="J848" s="176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35">
      <c r="A849" s="1"/>
      <c r="B849" s="19"/>
      <c r="C849" s="1"/>
      <c r="D849" s="19"/>
      <c r="E849" s="1"/>
      <c r="F849" s="1"/>
      <c r="G849" s="1"/>
      <c r="H849" s="1"/>
      <c r="I849" s="1"/>
      <c r="J849" s="176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35">
      <c r="A850" s="1"/>
      <c r="B850" s="19"/>
      <c r="C850" s="1"/>
      <c r="D850" s="19"/>
      <c r="E850" s="1"/>
      <c r="F850" s="1"/>
      <c r="G850" s="1"/>
      <c r="H850" s="1"/>
      <c r="I850" s="1"/>
      <c r="J850" s="176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35">
      <c r="A851" s="1"/>
      <c r="B851" s="19"/>
      <c r="C851" s="1"/>
      <c r="D851" s="19"/>
      <c r="E851" s="1"/>
      <c r="F851" s="1"/>
      <c r="G851" s="1"/>
      <c r="H851" s="1"/>
      <c r="I851" s="1"/>
      <c r="J851" s="176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35">
      <c r="A852" s="1"/>
      <c r="B852" s="19"/>
      <c r="C852" s="1"/>
      <c r="D852" s="19"/>
      <c r="E852" s="1"/>
      <c r="F852" s="1"/>
      <c r="G852" s="1"/>
      <c r="H852" s="1"/>
      <c r="I852" s="1"/>
      <c r="J852" s="176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35">
      <c r="A853" s="1"/>
      <c r="B853" s="19"/>
      <c r="C853" s="1"/>
      <c r="D853" s="19"/>
      <c r="E853" s="1"/>
      <c r="F853" s="1"/>
      <c r="G853" s="1"/>
      <c r="H853" s="1"/>
      <c r="I853" s="1"/>
      <c r="J853" s="176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35">
      <c r="A854" s="1"/>
      <c r="B854" s="19"/>
      <c r="C854" s="1"/>
      <c r="D854" s="19"/>
      <c r="E854" s="1"/>
      <c r="F854" s="1"/>
      <c r="G854" s="1"/>
      <c r="H854" s="1"/>
      <c r="I854" s="1"/>
      <c r="J854" s="176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35">
      <c r="A855" s="1"/>
      <c r="B855" s="19"/>
      <c r="C855" s="1"/>
      <c r="D855" s="19"/>
      <c r="E855" s="1"/>
      <c r="F855" s="1"/>
      <c r="G855" s="1"/>
      <c r="H855" s="1"/>
      <c r="I855" s="1"/>
      <c r="J855" s="176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35">
      <c r="A856" s="1"/>
      <c r="B856" s="19"/>
      <c r="C856" s="1"/>
      <c r="D856" s="19"/>
      <c r="E856" s="1"/>
      <c r="F856" s="1"/>
      <c r="G856" s="1"/>
      <c r="H856" s="1"/>
      <c r="I856" s="1"/>
      <c r="J856" s="176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35">
      <c r="A857" s="1"/>
      <c r="B857" s="19"/>
      <c r="C857" s="1"/>
      <c r="D857" s="19"/>
      <c r="E857" s="1"/>
      <c r="F857" s="1"/>
      <c r="G857" s="1"/>
      <c r="H857" s="1"/>
      <c r="I857" s="1"/>
      <c r="J857" s="176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35">
      <c r="A858" s="1"/>
      <c r="B858" s="19"/>
      <c r="C858" s="1"/>
      <c r="D858" s="19"/>
      <c r="E858" s="1"/>
      <c r="F858" s="1"/>
      <c r="G858" s="1"/>
      <c r="H858" s="1"/>
      <c r="I858" s="1"/>
      <c r="J858" s="176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35">
      <c r="A859" s="1"/>
      <c r="B859" s="19"/>
      <c r="C859" s="1"/>
      <c r="D859" s="19"/>
      <c r="E859" s="1"/>
      <c r="F859" s="1"/>
      <c r="G859" s="1"/>
      <c r="H859" s="1"/>
      <c r="I859" s="1"/>
      <c r="J859" s="176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35">
      <c r="A860" s="1"/>
      <c r="B860" s="19"/>
      <c r="C860" s="1"/>
      <c r="D860" s="19"/>
      <c r="E860" s="1"/>
      <c r="F860" s="1"/>
      <c r="G860" s="1"/>
      <c r="H860" s="1"/>
      <c r="I860" s="1"/>
      <c r="J860" s="176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35">
      <c r="A861" s="1"/>
      <c r="B861" s="19"/>
      <c r="C861" s="1"/>
      <c r="D861" s="19"/>
      <c r="E861" s="1"/>
      <c r="F861" s="1"/>
      <c r="G861" s="1"/>
      <c r="H861" s="1"/>
      <c r="I861" s="1"/>
      <c r="J861" s="176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35">
      <c r="A862" s="1"/>
      <c r="B862" s="19"/>
      <c r="C862" s="1"/>
      <c r="D862" s="19"/>
      <c r="E862" s="1"/>
      <c r="F862" s="1"/>
      <c r="G862" s="1"/>
      <c r="H862" s="1"/>
      <c r="I862" s="1"/>
      <c r="J862" s="176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35">
      <c r="A863" s="1"/>
      <c r="B863" s="19"/>
      <c r="C863" s="1"/>
      <c r="D863" s="19"/>
      <c r="E863" s="1"/>
      <c r="F863" s="1"/>
      <c r="G863" s="1"/>
      <c r="H863" s="1"/>
      <c r="I863" s="1"/>
      <c r="J863" s="176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35">
      <c r="A864" s="1"/>
      <c r="B864" s="19"/>
      <c r="C864" s="1"/>
      <c r="D864" s="19"/>
      <c r="E864" s="1"/>
      <c r="F864" s="1"/>
      <c r="G864" s="1"/>
      <c r="H864" s="1"/>
      <c r="I864" s="1"/>
      <c r="J864" s="176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35">
      <c r="A865" s="1"/>
      <c r="B865" s="19"/>
      <c r="C865" s="1"/>
      <c r="D865" s="19"/>
      <c r="E865" s="1"/>
      <c r="F865" s="1"/>
      <c r="G865" s="1"/>
      <c r="H865" s="1"/>
      <c r="I865" s="1"/>
      <c r="J865" s="176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35">
      <c r="A866" s="1"/>
      <c r="B866" s="19"/>
      <c r="C866" s="1"/>
      <c r="D866" s="19"/>
      <c r="E866" s="1"/>
      <c r="F866" s="1"/>
      <c r="G866" s="1"/>
      <c r="H866" s="1"/>
      <c r="I866" s="1"/>
      <c r="J866" s="176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35">
      <c r="A867" s="1"/>
      <c r="B867" s="19"/>
      <c r="C867" s="1"/>
      <c r="D867" s="19"/>
      <c r="E867" s="1"/>
      <c r="F867" s="1"/>
      <c r="G867" s="1"/>
      <c r="H867" s="1"/>
      <c r="I867" s="1"/>
      <c r="J867" s="176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35">
      <c r="A868" s="1"/>
      <c r="B868" s="19"/>
      <c r="C868" s="1"/>
      <c r="D868" s="19"/>
      <c r="E868" s="1"/>
      <c r="F868" s="1"/>
      <c r="G868" s="1"/>
      <c r="H868" s="1"/>
      <c r="I868" s="1"/>
      <c r="J868" s="176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35">
      <c r="A869" s="1"/>
      <c r="B869" s="19"/>
      <c r="C869" s="1"/>
      <c r="D869" s="19"/>
      <c r="E869" s="1"/>
      <c r="F869" s="1"/>
      <c r="G869" s="1"/>
      <c r="H869" s="1"/>
      <c r="I869" s="1"/>
      <c r="J869" s="176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35">
      <c r="A870" s="1"/>
      <c r="B870" s="19"/>
      <c r="C870" s="1"/>
      <c r="D870" s="19"/>
      <c r="E870" s="1"/>
      <c r="F870" s="1"/>
      <c r="G870" s="1"/>
      <c r="H870" s="1"/>
      <c r="I870" s="1"/>
      <c r="J870" s="176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35">
      <c r="A871" s="1"/>
      <c r="B871" s="19"/>
      <c r="C871" s="1"/>
      <c r="D871" s="19"/>
      <c r="E871" s="1"/>
      <c r="F871" s="1"/>
      <c r="G871" s="1"/>
      <c r="H871" s="1"/>
      <c r="I871" s="1"/>
      <c r="J871" s="176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35">
      <c r="A872" s="1"/>
      <c r="B872" s="19"/>
      <c r="C872" s="1"/>
      <c r="D872" s="19"/>
      <c r="E872" s="1"/>
      <c r="F872" s="1"/>
      <c r="G872" s="1"/>
      <c r="H872" s="1"/>
      <c r="I872" s="1"/>
      <c r="J872" s="176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35">
      <c r="A873" s="1"/>
      <c r="B873" s="19"/>
      <c r="C873" s="1"/>
      <c r="D873" s="19"/>
      <c r="E873" s="1"/>
      <c r="F873" s="1"/>
      <c r="G873" s="1"/>
      <c r="H873" s="1"/>
      <c r="I873" s="1"/>
      <c r="J873" s="176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35">
      <c r="A874" s="1"/>
      <c r="B874" s="19"/>
      <c r="C874" s="1"/>
      <c r="D874" s="19"/>
      <c r="E874" s="1"/>
      <c r="F874" s="1"/>
      <c r="G874" s="1"/>
      <c r="H874" s="1"/>
      <c r="I874" s="1"/>
      <c r="J874" s="176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35">
      <c r="A875" s="1"/>
      <c r="B875" s="19"/>
      <c r="C875" s="1"/>
      <c r="D875" s="19"/>
      <c r="E875" s="1"/>
      <c r="F875" s="1"/>
      <c r="G875" s="1"/>
      <c r="H875" s="1"/>
      <c r="I875" s="1"/>
      <c r="J875" s="176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35">
      <c r="A876" s="1"/>
      <c r="B876" s="19"/>
      <c r="C876" s="1"/>
      <c r="D876" s="19"/>
      <c r="E876" s="1"/>
      <c r="F876" s="1"/>
      <c r="G876" s="1"/>
      <c r="H876" s="1"/>
      <c r="I876" s="1"/>
      <c r="J876" s="176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35">
      <c r="A877" s="1"/>
      <c r="B877" s="19"/>
      <c r="C877" s="1"/>
      <c r="D877" s="19"/>
      <c r="E877" s="1"/>
      <c r="F877" s="1"/>
      <c r="G877" s="1"/>
      <c r="H877" s="1"/>
      <c r="I877" s="1"/>
      <c r="J877" s="176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35">
      <c r="A878" s="1"/>
      <c r="B878" s="19"/>
      <c r="C878" s="1"/>
      <c r="D878" s="19"/>
      <c r="E878" s="1"/>
      <c r="F878" s="1"/>
      <c r="G878" s="1"/>
      <c r="H878" s="1"/>
      <c r="I878" s="1"/>
      <c r="J878" s="176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35">
      <c r="A879" s="1"/>
      <c r="B879" s="19"/>
      <c r="C879" s="1"/>
      <c r="D879" s="19"/>
      <c r="E879" s="1"/>
      <c r="F879" s="1"/>
      <c r="G879" s="1"/>
      <c r="H879" s="1"/>
      <c r="I879" s="1"/>
      <c r="J879" s="176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35">
      <c r="A880" s="1"/>
      <c r="B880" s="19"/>
      <c r="C880" s="1"/>
      <c r="D880" s="19"/>
      <c r="E880" s="1"/>
      <c r="F880" s="1"/>
      <c r="G880" s="1"/>
      <c r="H880" s="1"/>
      <c r="I880" s="1"/>
      <c r="J880" s="176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35">
      <c r="A881" s="1"/>
      <c r="B881" s="19"/>
      <c r="C881" s="1"/>
      <c r="D881" s="19"/>
      <c r="E881" s="1"/>
      <c r="F881" s="1"/>
      <c r="G881" s="1"/>
      <c r="H881" s="1"/>
      <c r="I881" s="1"/>
      <c r="J881" s="176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35">
      <c r="A882" s="1"/>
      <c r="B882" s="19"/>
      <c r="C882" s="1"/>
      <c r="D882" s="19"/>
      <c r="E882" s="1"/>
      <c r="F882" s="1"/>
      <c r="G882" s="1"/>
      <c r="H882" s="1"/>
      <c r="I882" s="1"/>
      <c r="J882" s="176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35">
      <c r="A883" s="1"/>
      <c r="B883" s="19"/>
      <c r="C883" s="1"/>
      <c r="D883" s="19"/>
      <c r="E883" s="1"/>
      <c r="F883" s="1"/>
      <c r="G883" s="1"/>
      <c r="H883" s="1"/>
      <c r="I883" s="1"/>
      <c r="J883" s="176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35">
      <c r="A884" s="1"/>
      <c r="B884" s="19"/>
      <c r="C884" s="1"/>
      <c r="D884" s="19"/>
      <c r="E884" s="1"/>
      <c r="F884" s="1"/>
      <c r="G884" s="1"/>
      <c r="H884" s="1"/>
      <c r="I884" s="1"/>
      <c r="J884" s="176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35">
      <c r="A885" s="1"/>
      <c r="B885" s="19"/>
      <c r="C885" s="1"/>
      <c r="D885" s="19"/>
      <c r="E885" s="1"/>
      <c r="F885" s="1"/>
      <c r="G885" s="1"/>
      <c r="H885" s="1"/>
      <c r="I885" s="1"/>
      <c r="J885" s="176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35">
      <c r="A886" s="1"/>
      <c r="B886" s="19"/>
      <c r="C886" s="1"/>
      <c r="D886" s="19"/>
      <c r="E886" s="1"/>
      <c r="F886" s="1"/>
      <c r="G886" s="1"/>
      <c r="H886" s="1"/>
      <c r="I886" s="1"/>
      <c r="J886" s="176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35">
      <c r="A887" s="1"/>
      <c r="B887" s="19"/>
      <c r="C887" s="1"/>
      <c r="D887" s="19"/>
      <c r="E887" s="1"/>
      <c r="F887" s="1"/>
      <c r="G887" s="1"/>
      <c r="H887" s="1"/>
      <c r="I887" s="1"/>
      <c r="J887" s="176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35">
      <c r="A888" s="1"/>
      <c r="B888" s="19"/>
      <c r="C888" s="1"/>
      <c r="D888" s="19"/>
      <c r="E888" s="1"/>
      <c r="F888" s="1"/>
      <c r="G888" s="1"/>
      <c r="H888" s="1"/>
      <c r="I888" s="1"/>
      <c r="J888" s="176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35">
      <c r="A889" s="1"/>
      <c r="B889" s="19"/>
      <c r="C889" s="1"/>
      <c r="D889" s="19"/>
      <c r="E889" s="1"/>
      <c r="F889" s="1"/>
      <c r="G889" s="1"/>
      <c r="H889" s="1"/>
      <c r="I889" s="1"/>
      <c r="J889" s="176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35">
      <c r="A890" s="1"/>
      <c r="B890" s="19"/>
      <c r="C890" s="1"/>
      <c r="D890" s="19"/>
      <c r="E890" s="1"/>
      <c r="F890" s="1"/>
      <c r="G890" s="1"/>
      <c r="H890" s="1"/>
      <c r="I890" s="1"/>
      <c r="J890" s="176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35">
      <c r="A891" s="1"/>
      <c r="B891" s="19"/>
      <c r="C891" s="1"/>
      <c r="D891" s="19"/>
      <c r="E891" s="1"/>
      <c r="F891" s="1"/>
      <c r="G891" s="1"/>
      <c r="H891" s="1"/>
      <c r="I891" s="1"/>
      <c r="J891" s="176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35">
      <c r="A892" s="1"/>
      <c r="B892" s="19"/>
      <c r="C892" s="1"/>
      <c r="D892" s="19"/>
      <c r="E892" s="1"/>
      <c r="F892" s="1"/>
      <c r="G892" s="1"/>
      <c r="H892" s="1"/>
      <c r="I892" s="1"/>
      <c r="J892" s="176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35">
      <c r="A893" s="1"/>
      <c r="B893" s="19"/>
      <c r="C893" s="1"/>
      <c r="D893" s="19"/>
      <c r="E893" s="1"/>
      <c r="F893" s="1"/>
      <c r="G893" s="1"/>
      <c r="H893" s="1"/>
      <c r="I893" s="1"/>
      <c r="J893" s="176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35">
      <c r="A894" s="1"/>
      <c r="B894" s="19"/>
      <c r="C894" s="1"/>
      <c r="D894" s="19"/>
      <c r="E894" s="1"/>
      <c r="F894" s="1"/>
      <c r="G894" s="1"/>
      <c r="H894" s="1"/>
      <c r="I894" s="1"/>
      <c r="J894" s="176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35">
      <c r="A895" s="1"/>
      <c r="B895" s="19"/>
      <c r="C895" s="1"/>
      <c r="D895" s="19"/>
      <c r="E895" s="1"/>
      <c r="F895" s="1"/>
      <c r="G895" s="1"/>
      <c r="H895" s="1"/>
      <c r="I895" s="1"/>
      <c r="J895" s="176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35">
      <c r="A896" s="1"/>
      <c r="B896" s="19"/>
      <c r="C896" s="1"/>
      <c r="D896" s="19"/>
      <c r="E896" s="1"/>
      <c r="F896" s="1"/>
      <c r="G896" s="1"/>
      <c r="H896" s="1"/>
      <c r="I896" s="1"/>
      <c r="J896" s="176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35">
      <c r="A897" s="1"/>
      <c r="B897" s="19"/>
      <c r="C897" s="1"/>
      <c r="D897" s="19"/>
      <c r="E897" s="1"/>
      <c r="F897" s="1"/>
      <c r="G897" s="1"/>
      <c r="H897" s="1"/>
      <c r="I897" s="1"/>
      <c r="J897" s="176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35">
      <c r="A898" s="1"/>
      <c r="B898" s="19"/>
      <c r="C898" s="1"/>
      <c r="D898" s="19"/>
      <c r="E898" s="1"/>
      <c r="F898" s="1"/>
      <c r="G898" s="1"/>
      <c r="H898" s="1"/>
      <c r="I898" s="1"/>
      <c r="J898" s="176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35">
      <c r="A899" s="1"/>
      <c r="B899" s="19"/>
      <c r="C899" s="1"/>
      <c r="D899" s="19"/>
      <c r="E899" s="1"/>
      <c r="F899" s="1"/>
      <c r="G899" s="1"/>
      <c r="H899" s="1"/>
      <c r="I899" s="1"/>
      <c r="J899" s="176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35">
      <c r="A900" s="1"/>
      <c r="B900" s="19"/>
      <c r="C900" s="1"/>
      <c r="D900" s="19"/>
      <c r="E900" s="1"/>
      <c r="F900" s="1"/>
      <c r="G900" s="1"/>
      <c r="H900" s="1"/>
      <c r="I900" s="1"/>
      <c r="J900" s="176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35">
      <c r="A901" s="1"/>
      <c r="B901" s="19"/>
      <c r="C901" s="1"/>
      <c r="D901" s="19"/>
      <c r="E901" s="1"/>
      <c r="F901" s="1"/>
      <c r="G901" s="1"/>
      <c r="H901" s="1"/>
      <c r="I901" s="1"/>
      <c r="J901" s="176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35">
      <c r="A902" s="1"/>
      <c r="B902" s="19"/>
      <c r="C902" s="1"/>
      <c r="D902" s="19"/>
      <c r="E902" s="1"/>
      <c r="F902" s="1"/>
      <c r="G902" s="1"/>
      <c r="H902" s="1"/>
      <c r="I902" s="1"/>
      <c r="J902" s="176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35">
      <c r="A903" s="1"/>
      <c r="B903" s="19"/>
      <c r="C903" s="1"/>
      <c r="D903" s="19"/>
      <c r="E903" s="1"/>
      <c r="F903" s="1"/>
      <c r="G903" s="1"/>
      <c r="H903" s="1"/>
      <c r="I903" s="1"/>
      <c r="J903" s="176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35">
      <c r="A904" s="1"/>
      <c r="B904" s="19"/>
      <c r="C904" s="1"/>
      <c r="D904" s="19"/>
      <c r="E904" s="1"/>
      <c r="F904" s="1"/>
      <c r="G904" s="1"/>
      <c r="H904" s="1"/>
      <c r="I904" s="1"/>
      <c r="J904" s="176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35">
      <c r="A905" s="1"/>
      <c r="B905" s="19"/>
      <c r="C905" s="1"/>
      <c r="D905" s="19"/>
      <c r="E905" s="1"/>
      <c r="F905" s="1"/>
      <c r="G905" s="1"/>
      <c r="H905" s="1"/>
      <c r="I905" s="1"/>
      <c r="J905" s="176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35">
      <c r="A906" s="1"/>
      <c r="B906" s="19"/>
      <c r="C906" s="1"/>
      <c r="D906" s="19"/>
      <c r="E906" s="1"/>
      <c r="F906" s="1"/>
      <c r="G906" s="1"/>
      <c r="H906" s="1"/>
      <c r="I906" s="1"/>
      <c r="J906" s="176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35">
      <c r="A907" s="1"/>
      <c r="B907" s="19"/>
      <c r="C907" s="1"/>
      <c r="D907" s="19"/>
      <c r="E907" s="1"/>
      <c r="F907" s="1"/>
      <c r="G907" s="1"/>
      <c r="H907" s="1"/>
      <c r="I907" s="1"/>
      <c r="J907" s="176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35">
      <c r="A908" s="1"/>
      <c r="B908" s="19"/>
      <c r="C908" s="1"/>
      <c r="D908" s="19"/>
      <c r="E908" s="1"/>
      <c r="F908" s="1"/>
      <c r="G908" s="1"/>
      <c r="H908" s="1"/>
      <c r="I908" s="1"/>
      <c r="J908" s="176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35">
      <c r="A909" s="1"/>
      <c r="B909" s="19"/>
      <c r="C909" s="1"/>
      <c r="D909" s="19"/>
      <c r="E909" s="1"/>
      <c r="F909" s="1"/>
      <c r="G909" s="1"/>
      <c r="H909" s="1"/>
      <c r="I909" s="1"/>
      <c r="J909" s="176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35">
      <c r="A910" s="1"/>
      <c r="B910" s="19"/>
      <c r="C910" s="1"/>
      <c r="D910" s="19"/>
      <c r="E910" s="1"/>
      <c r="F910" s="1"/>
      <c r="G910" s="1"/>
      <c r="H910" s="1"/>
      <c r="I910" s="1"/>
      <c r="J910" s="176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35">
      <c r="A911" s="1"/>
      <c r="B911" s="19"/>
      <c r="C911" s="1"/>
      <c r="D911" s="19"/>
      <c r="E911" s="1"/>
      <c r="F911" s="1"/>
      <c r="G911" s="1"/>
      <c r="H911" s="1"/>
      <c r="I911" s="1"/>
      <c r="J911" s="176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35">
      <c r="A912" s="1"/>
      <c r="B912" s="19"/>
      <c r="C912" s="1"/>
      <c r="D912" s="19"/>
      <c r="E912" s="1"/>
      <c r="F912" s="1"/>
      <c r="G912" s="1"/>
      <c r="H912" s="1"/>
      <c r="I912" s="1"/>
      <c r="J912" s="176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35">
      <c r="A913" s="1"/>
      <c r="B913" s="19"/>
      <c r="C913" s="1"/>
      <c r="D913" s="19"/>
      <c r="E913" s="1"/>
      <c r="F913" s="1"/>
      <c r="G913" s="1"/>
      <c r="H913" s="1"/>
      <c r="I913" s="1"/>
      <c r="J913" s="176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35">
      <c r="A914" s="1"/>
      <c r="B914" s="19"/>
      <c r="C914" s="1"/>
      <c r="D914" s="19"/>
      <c r="E914" s="1"/>
      <c r="F914" s="1"/>
      <c r="G914" s="1"/>
      <c r="H914" s="1"/>
      <c r="I914" s="1"/>
      <c r="J914" s="176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35">
      <c r="A915" s="1"/>
      <c r="B915" s="19"/>
      <c r="C915" s="1"/>
      <c r="D915" s="19"/>
      <c r="E915" s="1"/>
      <c r="F915" s="1"/>
      <c r="G915" s="1"/>
      <c r="H915" s="1"/>
      <c r="I915" s="1"/>
      <c r="J915" s="176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35">
      <c r="A916" s="1"/>
      <c r="B916" s="19"/>
      <c r="C916" s="1"/>
      <c r="D916" s="19"/>
      <c r="E916" s="1"/>
      <c r="F916" s="1"/>
      <c r="G916" s="1"/>
      <c r="H916" s="1"/>
      <c r="I916" s="1"/>
      <c r="J916" s="176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35">
      <c r="A917" s="1"/>
      <c r="B917" s="19"/>
      <c r="C917" s="1"/>
      <c r="D917" s="19"/>
      <c r="E917" s="1"/>
      <c r="F917" s="1"/>
      <c r="G917" s="1"/>
      <c r="H917" s="1"/>
      <c r="I917" s="1"/>
      <c r="J917" s="176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35">
      <c r="A918" s="1"/>
      <c r="B918" s="19"/>
      <c r="C918" s="1"/>
      <c r="D918" s="19"/>
      <c r="E918" s="1"/>
      <c r="F918" s="1"/>
      <c r="G918" s="1"/>
      <c r="H918" s="1"/>
      <c r="I918" s="1"/>
      <c r="J918" s="176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35">
      <c r="A919" s="1"/>
      <c r="B919" s="19"/>
      <c r="C919" s="1"/>
      <c r="D919" s="19"/>
      <c r="E919" s="1"/>
      <c r="F919" s="1"/>
      <c r="G919" s="1"/>
      <c r="H919" s="1"/>
      <c r="I919" s="1"/>
      <c r="J919" s="176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35">
      <c r="A920" s="1"/>
      <c r="B920" s="19"/>
      <c r="C920" s="1"/>
      <c r="D920" s="19"/>
      <c r="E920" s="1"/>
      <c r="F920" s="1"/>
      <c r="G920" s="1"/>
      <c r="H920" s="1"/>
      <c r="I920" s="1"/>
      <c r="J920" s="176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35">
      <c r="A921" s="1"/>
      <c r="B921" s="19"/>
      <c r="C921" s="1"/>
      <c r="D921" s="19"/>
      <c r="E921" s="1"/>
      <c r="F921" s="1"/>
      <c r="G921" s="1"/>
      <c r="H921" s="1"/>
      <c r="I921" s="1"/>
      <c r="J921" s="176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35">
      <c r="A922" s="1"/>
      <c r="B922" s="19"/>
      <c r="C922" s="1"/>
      <c r="D922" s="19"/>
      <c r="E922" s="1"/>
      <c r="F922" s="1"/>
      <c r="G922" s="1"/>
      <c r="H922" s="1"/>
      <c r="I922" s="1"/>
      <c r="J922" s="176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35">
      <c r="A923" s="1"/>
      <c r="B923" s="19"/>
      <c r="C923" s="1"/>
      <c r="D923" s="19"/>
      <c r="E923" s="1"/>
      <c r="F923" s="1"/>
      <c r="G923" s="1"/>
      <c r="H923" s="1"/>
      <c r="I923" s="1"/>
      <c r="J923" s="176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35">
      <c r="A924" s="1"/>
      <c r="B924" s="19"/>
      <c r="C924" s="1"/>
      <c r="D924" s="19"/>
      <c r="E924" s="1"/>
      <c r="F924" s="1"/>
      <c r="G924" s="1"/>
      <c r="H924" s="1"/>
      <c r="I924" s="1"/>
      <c r="J924" s="176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35">
      <c r="A925" s="1"/>
      <c r="B925" s="19"/>
      <c r="C925" s="1"/>
      <c r="D925" s="19"/>
      <c r="E925" s="1"/>
      <c r="F925" s="1"/>
      <c r="G925" s="1"/>
      <c r="H925" s="1"/>
      <c r="I925" s="1"/>
      <c r="J925" s="176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35">
      <c r="A926" s="1"/>
      <c r="B926" s="19"/>
      <c r="C926" s="1"/>
      <c r="D926" s="19"/>
      <c r="E926" s="1"/>
      <c r="F926" s="1"/>
      <c r="G926" s="1"/>
      <c r="H926" s="1"/>
      <c r="I926" s="1"/>
      <c r="J926" s="176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35">
      <c r="A927" s="1"/>
      <c r="B927" s="19"/>
      <c r="C927" s="1"/>
      <c r="D927" s="19"/>
      <c r="E927" s="1"/>
      <c r="F927" s="1"/>
      <c r="G927" s="1"/>
      <c r="H927" s="1"/>
      <c r="I927" s="1"/>
      <c r="J927" s="176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35">
      <c r="A928" s="1"/>
      <c r="B928" s="19"/>
      <c r="C928" s="1"/>
      <c r="D928" s="19"/>
      <c r="E928" s="1"/>
      <c r="F928" s="1"/>
      <c r="G928" s="1"/>
      <c r="H928" s="1"/>
      <c r="I928" s="1"/>
      <c r="J928" s="176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35">
      <c r="A929" s="1"/>
      <c r="B929" s="19"/>
      <c r="C929" s="1"/>
      <c r="D929" s="19"/>
      <c r="E929" s="1"/>
      <c r="F929" s="1"/>
      <c r="G929" s="1"/>
      <c r="H929" s="1"/>
      <c r="I929" s="1"/>
      <c r="J929" s="176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35">
      <c r="A930" s="1"/>
      <c r="B930" s="19"/>
      <c r="C930" s="1"/>
      <c r="D930" s="19"/>
      <c r="E930" s="1"/>
      <c r="F930" s="1"/>
      <c r="G930" s="1"/>
      <c r="H930" s="1"/>
      <c r="I930" s="1"/>
      <c r="J930" s="176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35">
      <c r="A931" s="1"/>
      <c r="B931" s="19"/>
      <c r="C931" s="1"/>
      <c r="D931" s="19"/>
      <c r="E931" s="1"/>
      <c r="F931" s="1"/>
      <c r="G931" s="1"/>
      <c r="H931" s="1"/>
      <c r="I931" s="1"/>
      <c r="J931" s="176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35">
      <c r="A932" s="1"/>
      <c r="B932" s="19"/>
      <c r="C932" s="1"/>
      <c r="D932" s="19"/>
      <c r="E932" s="1"/>
      <c r="F932" s="1"/>
      <c r="G932" s="1"/>
      <c r="H932" s="1"/>
      <c r="I932" s="1"/>
      <c r="J932" s="176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35">
      <c r="A933" s="1"/>
      <c r="B933" s="19"/>
      <c r="C933" s="1"/>
      <c r="D933" s="19"/>
      <c r="E933" s="1"/>
      <c r="F933" s="1"/>
      <c r="G933" s="1"/>
      <c r="H933" s="1"/>
      <c r="I933" s="1"/>
      <c r="J933" s="176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35">
      <c r="A934" s="1"/>
      <c r="B934" s="19"/>
      <c r="C934" s="1"/>
      <c r="D934" s="19"/>
      <c r="E934" s="1"/>
      <c r="F934" s="1"/>
      <c r="G934" s="1"/>
      <c r="H934" s="1"/>
      <c r="I934" s="1"/>
      <c r="J934" s="176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35">
      <c r="A935" s="1"/>
      <c r="B935" s="19"/>
      <c r="C935" s="1"/>
      <c r="D935" s="19"/>
      <c r="E935" s="1"/>
      <c r="F935" s="1"/>
      <c r="G935" s="1"/>
      <c r="H935" s="1"/>
      <c r="I935" s="1"/>
      <c r="J935" s="176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35">
      <c r="A936" s="1"/>
      <c r="B936" s="19"/>
      <c r="C936" s="1"/>
      <c r="D936" s="19"/>
      <c r="E936" s="1"/>
      <c r="F936" s="1"/>
      <c r="G936" s="1"/>
      <c r="H936" s="1"/>
      <c r="I936" s="1"/>
      <c r="J936" s="176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35">
      <c r="A937" s="1"/>
      <c r="B937" s="19"/>
      <c r="C937" s="1"/>
      <c r="D937" s="19"/>
      <c r="E937" s="1"/>
      <c r="F937" s="1"/>
      <c r="G937" s="1"/>
      <c r="H937" s="1"/>
      <c r="I937" s="1"/>
      <c r="J937" s="176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35">
      <c r="A938" s="1"/>
      <c r="B938" s="19"/>
      <c r="C938" s="1"/>
      <c r="D938" s="19"/>
      <c r="E938" s="1"/>
      <c r="F938" s="1"/>
      <c r="G938" s="1"/>
      <c r="H938" s="1"/>
      <c r="I938" s="1"/>
      <c r="J938" s="176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35">
      <c r="A939" s="1"/>
      <c r="B939" s="19"/>
      <c r="C939" s="1"/>
      <c r="D939" s="19"/>
      <c r="E939" s="1"/>
      <c r="F939" s="1"/>
      <c r="G939" s="1"/>
      <c r="H939" s="1"/>
      <c r="I939" s="1"/>
      <c r="J939" s="176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35">
      <c r="A940" s="1"/>
      <c r="B940" s="19"/>
      <c r="C940" s="1"/>
      <c r="D940" s="19"/>
      <c r="E940" s="1"/>
      <c r="F940" s="1"/>
      <c r="G940" s="1"/>
      <c r="H940" s="1"/>
      <c r="I940" s="1"/>
      <c r="J940" s="176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35">
      <c r="A941" s="1"/>
      <c r="B941" s="19"/>
      <c r="C941" s="1"/>
      <c r="D941" s="19"/>
      <c r="E941" s="1"/>
      <c r="F941" s="1"/>
      <c r="G941" s="1"/>
      <c r="H941" s="1"/>
      <c r="I941" s="1"/>
      <c r="J941" s="176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35">
      <c r="A942" s="1"/>
      <c r="B942" s="19"/>
      <c r="C942" s="1"/>
      <c r="D942" s="19"/>
      <c r="E942" s="1"/>
      <c r="F942" s="1"/>
      <c r="G942" s="1"/>
      <c r="H942" s="1"/>
      <c r="I942" s="1"/>
      <c r="J942" s="176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35">
      <c r="A943" s="1"/>
      <c r="B943" s="19"/>
      <c r="C943" s="1"/>
      <c r="D943" s="19"/>
      <c r="E943" s="1"/>
      <c r="F943" s="1"/>
      <c r="G943" s="1"/>
      <c r="H943" s="1"/>
      <c r="I943" s="1"/>
      <c r="J943" s="176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35">
      <c r="A944" s="1"/>
      <c r="B944" s="19"/>
      <c r="C944" s="1"/>
      <c r="D944" s="19"/>
      <c r="E944" s="1"/>
      <c r="F944" s="1"/>
      <c r="G944" s="1"/>
      <c r="H944" s="1"/>
      <c r="I944" s="1"/>
      <c r="J944" s="176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35">
      <c r="A945" s="1"/>
      <c r="B945" s="19"/>
      <c r="C945" s="1"/>
      <c r="D945" s="19"/>
      <c r="E945" s="1"/>
      <c r="F945" s="1"/>
      <c r="G945" s="1"/>
      <c r="H945" s="1"/>
      <c r="I945" s="1"/>
      <c r="J945" s="176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35">
      <c r="A946" s="1"/>
      <c r="B946" s="19"/>
      <c r="C946" s="1"/>
      <c r="D946" s="19"/>
      <c r="E946" s="1"/>
      <c r="F946" s="1"/>
      <c r="G946" s="1"/>
      <c r="H946" s="1"/>
      <c r="I946" s="1"/>
      <c r="J946" s="176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35">
      <c r="A947" s="1"/>
      <c r="B947" s="19"/>
      <c r="C947" s="1"/>
      <c r="D947" s="19"/>
      <c r="E947" s="1"/>
      <c r="F947" s="1"/>
      <c r="G947" s="1"/>
      <c r="H947" s="1"/>
      <c r="I947" s="1"/>
      <c r="J947" s="176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35">
      <c r="A948" s="1"/>
      <c r="B948" s="19"/>
      <c r="C948" s="1"/>
      <c r="D948" s="19"/>
      <c r="E948" s="1"/>
      <c r="F948" s="1"/>
      <c r="G948" s="1"/>
      <c r="H948" s="1"/>
      <c r="I948" s="1"/>
      <c r="J948" s="176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35">
      <c r="A949" s="1"/>
      <c r="B949" s="19"/>
      <c r="C949" s="1"/>
      <c r="D949" s="19"/>
      <c r="E949" s="1"/>
      <c r="F949" s="1"/>
      <c r="G949" s="1"/>
      <c r="H949" s="1"/>
      <c r="I949" s="1"/>
      <c r="J949" s="176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35">
      <c r="A950" s="1"/>
      <c r="B950" s="19"/>
      <c r="C950" s="1"/>
      <c r="D950" s="19"/>
      <c r="E950" s="1"/>
      <c r="F950" s="1"/>
      <c r="G950" s="1"/>
      <c r="H950" s="1"/>
      <c r="I950" s="1"/>
      <c r="J950" s="176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35">
      <c r="A951" s="1"/>
      <c r="B951" s="19"/>
      <c r="C951" s="1"/>
      <c r="D951" s="19"/>
      <c r="E951" s="1"/>
      <c r="F951" s="1"/>
      <c r="G951" s="1"/>
      <c r="H951" s="1"/>
      <c r="I951" s="1"/>
      <c r="J951" s="176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35">
      <c r="A952" s="1"/>
      <c r="B952" s="19"/>
      <c r="C952" s="1"/>
      <c r="D952" s="19"/>
      <c r="E952" s="1"/>
      <c r="F952" s="1"/>
      <c r="G952" s="1"/>
      <c r="H952" s="1"/>
      <c r="I952" s="1"/>
      <c r="J952" s="176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35">
      <c r="A953" s="1"/>
      <c r="B953" s="19"/>
      <c r="C953" s="1"/>
      <c r="D953" s="19"/>
      <c r="E953" s="1"/>
      <c r="F953" s="1"/>
      <c r="G953" s="1"/>
      <c r="H953" s="1"/>
      <c r="I953" s="1"/>
      <c r="J953" s="176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35">
      <c r="A954" s="1"/>
      <c r="B954" s="19"/>
      <c r="C954" s="1"/>
      <c r="D954" s="19"/>
      <c r="E954" s="1"/>
      <c r="F954" s="1"/>
      <c r="G954" s="1"/>
      <c r="H954" s="1"/>
      <c r="I954" s="1"/>
      <c r="J954" s="176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35">
      <c r="A955" s="1"/>
      <c r="B955" s="19"/>
      <c r="C955" s="1"/>
      <c r="D955" s="19"/>
      <c r="E955" s="1"/>
      <c r="F955" s="1"/>
      <c r="G955" s="1"/>
      <c r="H955" s="1"/>
      <c r="I955" s="1"/>
      <c r="J955" s="176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35">
      <c r="A956" s="1"/>
      <c r="B956" s="19"/>
      <c r="C956" s="1"/>
      <c r="D956" s="19"/>
      <c r="E956" s="1"/>
      <c r="F956" s="1"/>
      <c r="G956" s="1"/>
      <c r="H956" s="1"/>
      <c r="I956" s="1"/>
      <c r="J956" s="176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35">
      <c r="A957" s="1"/>
      <c r="B957" s="19"/>
      <c r="C957" s="1"/>
      <c r="D957" s="19"/>
      <c r="E957" s="1"/>
      <c r="F957" s="1"/>
      <c r="G957" s="1"/>
      <c r="H957" s="1"/>
      <c r="I957" s="1"/>
      <c r="J957" s="176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35">
      <c r="A958" s="1"/>
      <c r="B958" s="19"/>
      <c r="C958" s="1"/>
      <c r="D958" s="19"/>
      <c r="E958" s="1"/>
      <c r="F958" s="1"/>
      <c r="G958" s="1"/>
      <c r="H958" s="1"/>
      <c r="I958" s="1"/>
      <c r="J958" s="176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35">
      <c r="A959" s="1"/>
      <c r="B959" s="19"/>
      <c r="C959" s="1"/>
      <c r="D959" s="19"/>
      <c r="E959" s="1"/>
      <c r="F959" s="1"/>
      <c r="G959" s="1"/>
      <c r="H959" s="1"/>
      <c r="I959" s="1"/>
      <c r="J959" s="176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35">
      <c r="A960" s="1"/>
      <c r="B960" s="19"/>
      <c r="C960" s="1"/>
      <c r="D960" s="19"/>
      <c r="E960" s="1"/>
      <c r="F960" s="1"/>
      <c r="G960" s="1"/>
      <c r="H960" s="1"/>
      <c r="I960" s="1"/>
      <c r="J960" s="176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35">
      <c r="A961" s="1"/>
      <c r="B961" s="19"/>
      <c r="C961" s="1"/>
      <c r="D961" s="19"/>
      <c r="E961" s="1"/>
      <c r="F961" s="1"/>
      <c r="G961" s="1"/>
      <c r="H961" s="1"/>
      <c r="I961" s="1"/>
      <c r="J961" s="176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35">
      <c r="A962" s="1"/>
      <c r="B962" s="19"/>
      <c r="C962" s="1"/>
      <c r="D962" s="19"/>
      <c r="E962" s="1"/>
      <c r="F962" s="1"/>
      <c r="G962" s="1"/>
      <c r="H962" s="1"/>
      <c r="I962" s="1"/>
      <c r="J962" s="176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35">
      <c r="A963" s="1"/>
      <c r="B963" s="19"/>
      <c r="C963" s="1"/>
      <c r="D963" s="19"/>
      <c r="E963" s="1"/>
      <c r="F963" s="1"/>
      <c r="G963" s="1"/>
      <c r="H963" s="1"/>
      <c r="I963" s="1"/>
      <c r="J963" s="176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35">
      <c r="A964" s="1"/>
      <c r="B964" s="19"/>
      <c r="C964" s="1"/>
      <c r="D964" s="19"/>
      <c r="E964" s="1"/>
      <c r="F964" s="1"/>
      <c r="G964" s="1"/>
      <c r="H964" s="1"/>
      <c r="I964" s="1"/>
      <c r="J964" s="176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35">
      <c r="A965" s="1"/>
      <c r="B965" s="19"/>
      <c r="C965" s="1"/>
      <c r="D965" s="19"/>
      <c r="E965" s="1"/>
      <c r="F965" s="1"/>
      <c r="G965" s="1"/>
      <c r="H965" s="1"/>
      <c r="I965" s="1"/>
      <c r="J965" s="176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35">
      <c r="A966" s="1"/>
      <c r="B966" s="19"/>
      <c r="C966" s="1"/>
      <c r="D966" s="19"/>
      <c r="E966" s="1"/>
      <c r="F966" s="1"/>
      <c r="G966" s="1"/>
      <c r="H966" s="1"/>
      <c r="I966" s="1"/>
      <c r="J966" s="176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35">
      <c r="A967" s="1"/>
      <c r="B967" s="19"/>
      <c r="C967" s="1"/>
      <c r="D967" s="19"/>
      <c r="E967" s="1"/>
      <c r="F967" s="1"/>
      <c r="G967" s="1"/>
      <c r="H967" s="1"/>
      <c r="I967" s="1"/>
      <c r="J967" s="176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35">
      <c r="A968" s="1"/>
      <c r="B968" s="19"/>
      <c r="C968" s="1"/>
      <c r="D968" s="19"/>
      <c r="E968" s="1"/>
      <c r="F968" s="1"/>
      <c r="G968" s="1"/>
      <c r="H968" s="1"/>
      <c r="I968" s="1"/>
      <c r="J968" s="176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35">
      <c r="A969" s="1"/>
      <c r="B969" s="19"/>
      <c r="C969" s="1"/>
      <c r="D969" s="19"/>
      <c r="E969" s="1"/>
      <c r="F969" s="1"/>
      <c r="G969" s="1"/>
      <c r="H969" s="1"/>
      <c r="I969" s="1"/>
      <c r="J969" s="176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35">
      <c r="A970" s="1"/>
      <c r="B970" s="19"/>
      <c r="C970" s="1"/>
      <c r="D970" s="19"/>
      <c r="E970" s="1"/>
      <c r="F970" s="1"/>
      <c r="G970" s="1"/>
      <c r="H970" s="1"/>
      <c r="I970" s="1"/>
      <c r="J970" s="176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35">
      <c r="A971" s="1"/>
      <c r="B971" s="19"/>
      <c r="C971" s="1"/>
      <c r="D971" s="19"/>
      <c r="E971" s="1"/>
      <c r="F971" s="1"/>
      <c r="G971" s="1"/>
      <c r="H971" s="1"/>
      <c r="I971" s="1"/>
      <c r="J971" s="176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35">
      <c r="A972" s="1"/>
      <c r="B972" s="19"/>
      <c r="C972" s="1"/>
      <c r="D972" s="19"/>
      <c r="E972" s="1"/>
      <c r="F972" s="1"/>
      <c r="G972" s="1"/>
      <c r="H972" s="1"/>
      <c r="I972" s="1"/>
      <c r="J972" s="176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35">
      <c r="A973" s="1"/>
      <c r="B973" s="19"/>
      <c r="C973" s="1"/>
      <c r="D973" s="19"/>
      <c r="E973" s="1"/>
      <c r="F973" s="1"/>
      <c r="G973" s="1"/>
      <c r="H973" s="1"/>
      <c r="I973" s="1"/>
      <c r="J973" s="176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35">
      <c r="A974" s="1"/>
      <c r="B974" s="19"/>
      <c r="C974" s="1"/>
      <c r="D974" s="19"/>
      <c r="E974" s="1"/>
      <c r="F974" s="1"/>
      <c r="G974" s="1"/>
      <c r="H974" s="1"/>
      <c r="I974" s="1"/>
      <c r="J974" s="176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35">
      <c r="A975" s="1"/>
      <c r="B975" s="19"/>
      <c r="C975" s="1"/>
      <c r="D975" s="19"/>
      <c r="E975" s="1"/>
      <c r="F975" s="1"/>
      <c r="G975" s="1"/>
      <c r="H975" s="1"/>
      <c r="I975" s="1"/>
      <c r="J975" s="176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35">
      <c r="A976" s="1"/>
      <c r="B976" s="19"/>
      <c r="C976" s="1"/>
      <c r="D976" s="19"/>
      <c r="E976" s="1"/>
      <c r="F976" s="1"/>
      <c r="G976" s="1"/>
      <c r="H976" s="1"/>
      <c r="I976" s="1"/>
      <c r="J976" s="176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35">
      <c r="A977" s="1"/>
      <c r="B977" s="19"/>
      <c r="C977" s="1"/>
      <c r="D977" s="19"/>
      <c r="E977" s="1"/>
      <c r="F977" s="1"/>
      <c r="G977" s="1"/>
      <c r="H977" s="1"/>
      <c r="I977" s="1"/>
      <c r="J977" s="176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35">
      <c r="A978" s="1"/>
      <c r="B978" s="19"/>
      <c r="C978" s="1"/>
      <c r="D978" s="19"/>
      <c r="E978" s="1"/>
      <c r="F978" s="1"/>
      <c r="G978" s="1"/>
      <c r="H978" s="1"/>
      <c r="I978" s="1"/>
      <c r="J978" s="176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35">
      <c r="A979" s="1"/>
      <c r="B979" s="19"/>
      <c r="C979" s="1"/>
      <c r="D979" s="19"/>
      <c r="E979" s="1"/>
      <c r="F979" s="1"/>
      <c r="G979" s="1"/>
      <c r="H979" s="1"/>
      <c r="I979" s="1"/>
      <c r="J979" s="176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35">
      <c r="A980" s="1"/>
      <c r="B980" s="19"/>
      <c r="C980" s="1"/>
      <c r="D980" s="19"/>
      <c r="E980" s="1"/>
      <c r="F980" s="1"/>
      <c r="G980" s="1"/>
      <c r="H980" s="1"/>
      <c r="I980" s="1"/>
      <c r="J980" s="176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35">
      <c r="A981" s="1"/>
      <c r="B981" s="19"/>
      <c r="C981" s="1"/>
      <c r="D981" s="19"/>
      <c r="E981" s="1"/>
      <c r="F981" s="1"/>
      <c r="G981" s="1"/>
      <c r="H981" s="1"/>
      <c r="I981" s="1"/>
      <c r="J981" s="176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35">
      <c r="A982" s="1"/>
      <c r="B982" s="19"/>
      <c r="C982" s="1"/>
      <c r="D982" s="19"/>
      <c r="E982" s="1"/>
      <c r="F982" s="1"/>
      <c r="G982" s="1"/>
      <c r="H982" s="1"/>
      <c r="I982" s="1"/>
      <c r="J982" s="176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35">
      <c r="A983" s="1"/>
      <c r="B983" s="19"/>
      <c r="C983" s="1"/>
      <c r="D983" s="19"/>
      <c r="E983" s="1"/>
      <c r="F983" s="1"/>
      <c r="G983" s="1"/>
      <c r="H983" s="1"/>
      <c r="I983" s="1"/>
      <c r="J983" s="176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35">
      <c r="A984" s="1"/>
      <c r="B984" s="19"/>
      <c r="C984" s="1"/>
      <c r="D984" s="19"/>
      <c r="E984" s="1"/>
      <c r="F984" s="1"/>
      <c r="G984" s="1"/>
      <c r="H984" s="1"/>
      <c r="I984" s="1"/>
      <c r="J984" s="176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35">
      <c r="A985" s="1"/>
      <c r="B985" s="19"/>
      <c r="C985" s="1"/>
      <c r="D985" s="19"/>
      <c r="E985" s="1"/>
      <c r="F985" s="1"/>
      <c r="G985" s="1"/>
      <c r="H985" s="1"/>
      <c r="I985" s="1"/>
      <c r="J985" s="176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35">
      <c r="A986" s="1"/>
      <c r="B986" s="19"/>
      <c r="C986" s="1"/>
      <c r="D986" s="19"/>
      <c r="E986" s="1"/>
      <c r="F986" s="1"/>
      <c r="G986" s="1"/>
      <c r="H986" s="1"/>
      <c r="I986" s="1"/>
      <c r="J986" s="176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35">
      <c r="A987" s="1"/>
      <c r="B987" s="19"/>
      <c r="C987" s="1"/>
      <c r="D987" s="19"/>
      <c r="E987" s="1"/>
      <c r="F987" s="1"/>
      <c r="G987" s="1"/>
      <c r="H987" s="1"/>
      <c r="I987" s="1"/>
      <c r="J987" s="176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35">
      <c r="A988" s="1"/>
      <c r="B988" s="19"/>
      <c r="C988" s="1"/>
      <c r="D988" s="19"/>
      <c r="E988" s="1"/>
      <c r="F988" s="1"/>
      <c r="G988" s="1"/>
      <c r="H988" s="1"/>
      <c r="I988" s="1"/>
      <c r="J988" s="176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35">
      <c r="A989" s="1"/>
      <c r="B989" s="19"/>
      <c r="C989" s="1"/>
      <c r="D989" s="19"/>
      <c r="E989" s="1"/>
      <c r="F989" s="1"/>
      <c r="G989" s="1"/>
      <c r="H989" s="1"/>
      <c r="I989" s="1"/>
      <c r="J989" s="176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35">
      <c r="A990" s="1"/>
      <c r="B990" s="19"/>
      <c r="C990" s="1"/>
      <c r="D990" s="19"/>
      <c r="E990" s="1"/>
      <c r="F990" s="1"/>
      <c r="G990" s="1"/>
      <c r="H990" s="1"/>
      <c r="I990" s="1"/>
      <c r="J990" s="176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35">
      <c r="A991" s="1"/>
      <c r="B991" s="19"/>
      <c r="C991" s="1"/>
      <c r="D991" s="19"/>
      <c r="E991" s="1"/>
      <c r="F991" s="1"/>
      <c r="G991" s="1"/>
      <c r="H991" s="1"/>
      <c r="I991" s="1"/>
      <c r="J991" s="176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35">
      <c r="A992" s="1"/>
      <c r="B992" s="19"/>
      <c r="C992" s="1"/>
      <c r="D992" s="19"/>
      <c r="E992" s="1"/>
      <c r="F992" s="1"/>
      <c r="G992" s="1"/>
      <c r="H992" s="1"/>
      <c r="I992" s="1"/>
      <c r="J992" s="176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35">
      <c r="A993" s="1"/>
      <c r="B993" s="19"/>
      <c r="C993" s="1"/>
      <c r="D993" s="19"/>
      <c r="E993" s="1"/>
      <c r="F993" s="1"/>
      <c r="G993" s="1"/>
      <c r="H993" s="1"/>
      <c r="I993" s="1"/>
      <c r="J993" s="176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 x14ac:dyDescent="0.35">
      <c r="A994" s="1"/>
      <c r="B994" s="19"/>
      <c r="C994" s="1"/>
      <c r="D994" s="19"/>
      <c r="E994" s="1"/>
      <c r="F994" s="1"/>
      <c r="G994" s="1"/>
      <c r="H994" s="1"/>
      <c r="I994" s="1"/>
      <c r="J994" s="176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 x14ac:dyDescent="0.35">
      <c r="A995" s="1"/>
      <c r="B995" s="19"/>
      <c r="C995" s="1"/>
      <c r="D995" s="19"/>
      <c r="E995" s="1"/>
      <c r="F995" s="1"/>
      <c r="G995" s="1"/>
      <c r="H995" s="1"/>
      <c r="I995" s="1"/>
      <c r="J995" s="176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 x14ac:dyDescent="0.35">
      <c r="A996" s="1"/>
      <c r="B996" s="19"/>
      <c r="C996" s="1"/>
      <c r="D996" s="19"/>
      <c r="E996" s="1"/>
      <c r="F996" s="1"/>
      <c r="G996" s="1"/>
      <c r="H996" s="1"/>
      <c r="I996" s="1"/>
      <c r="J996" s="176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 x14ac:dyDescent="0.35">
      <c r="A997" s="1"/>
      <c r="B997" s="19"/>
      <c r="C997" s="1"/>
      <c r="D997" s="19"/>
      <c r="E997" s="1"/>
      <c r="F997" s="1"/>
      <c r="G997" s="1"/>
      <c r="H997" s="1"/>
      <c r="I997" s="1"/>
      <c r="J997" s="176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 x14ac:dyDescent="0.35">
      <c r="A998" s="1"/>
      <c r="B998" s="19"/>
      <c r="C998" s="1"/>
      <c r="D998" s="19"/>
      <c r="E998" s="1"/>
      <c r="F998" s="1"/>
      <c r="G998" s="1"/>
      <c r="H998" s="1"/>
      <c r="I998" s="1"/>
      <c r="J998" s="176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 x14ac:dyDescent="0.35">
      <c r="A999" s="1"/>
      <c r="B999" s="19"/>
      <c r="C999" s="1"/>
      <c r="D999" s="19"/>
      <c r="E999" s="1"/>
      <c r="F999" s="1"/>
      <c r="G999" s="1"/>
      <c r="H999" s="1"/>
      <c r="I999" s="1"/>
      <c r="J999" s="176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 x14ac:dyDescent="0.35">
      <c r="A1000" s="1"/>
      <c r="B1000" s="19"/>
      <c r="C1000" s="1"/>
      <c r="D1000" s="19"/>
      <c r="E1000" s="1"/>
      <c r="F1000" s="1"/>
      <c r="G1000" s="1"/>
      <c r="H1000" s="1"/>
      <c r="I1000" s="1"/>
      <c r="J1000" s="176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autoFilter ref="A5:K5" xr:uid="{00000000-0001-0000-0B00-000000000000}"/>
  <sortState xmlns:xlrd2="http://schemas.microsoft.com/office/spreadsheetml/2017/richdata2" ref="A6:M120">
    <sortCondition ref="A6:A120"/>
  </sortState>
  <mergeCells count="5">
    <mergeCell ref="B1:K1"/>
    <mergeCell ref="B2:K2"/>
    <mergeCell ref="I3:J3"/>
    <mergeCell ref="E4:G4"/>
    <mergeCell ref="H4:I4"/>
  </mergeCells>
  <printOptions horizontalCentered="1"/>
  <pageMargins left="7.874015748031496E-2" right="0.11811023622047245" top="0.51181102362204722" bottom="0.35433070866141736" header="0" footer="0"/>
  <pageSetup scale="85" orientation="portrait" r:id="rId1"/>
  <rowBreaks count="1" manualBreakCount="1">
    <brk id="124" max="10" man="1"/>
  </rowBreaks>
  <colBreaks count="1" manualBreakCount="1">
    <brk id="11" max="1048575" man="1"/>
  </col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>
    <tabColor rgb="FF00B0F0"/>
  </sheetPr>
  <dimension ref="A1:AK1000"/>
  <sheetViews>
    <sheetView topLeftCell="B1" zoomScale="85" zoomScaleNormal="85" zoomScaleSheetLayoutView="70" workbookViewId="0">
      <selection activeCell="B1" sqref="B1:L1"/>
    </sheetView>
  </sheetViews>
  <sheetFormatPr defaultColWidth="14.36328125" defaultRowHeight="15" customHeight="1" x14ac:dyDescent="0.35"/>
  <cols>
    <col min="1" max="1" width="3.36328125" hidden="1" customWidth="1"/>
    <col min="2" max="2" width="5.08984375" customWidth="1"/>
    <col min="3" max="3" width="43.1796875" customWidth="1"/>
    <col min="4" max="4" width="21" customWidth="1"/>
    <col min="5" max="5" width="8.453125" customWidth="1"/>
    <col min="6" max="6" width="7.36328125" customWidth="1"/>
    <col min="7" max="7" width="7.81640625" customWidth="1"/>
    <col min="8" max="8" width="9.453125" customWidth="1"/>
    <col min="9" max="9" width="9.90625" customWidth="1"/>
    <col min="10" max="10" width="7.36328125" customWidth="1"/>
    <col min="11" max="11" width="7.54296875" customWidth="1"/>
    <col min="12" max="12" width="8.90625" customWidth="1"/>
    <col min="13" max="13" width="4" hidden="1" customWidth="1"/>
    <col min="14" max="37" width="5.54296875" customWidth="1"/>
  </cols>
  <sheetData>
    <row r="1" spans="1:37" ht="14.25" customHeight="1" x14ac:dyDescent="0.35">
      <c r="A1" s="1"/>
      <c r="B1" s="689" t="str">
        <f>'M. List'!B1</f>
        <v>Royal Jordanian Equestrian Federation</v>
      </c>
      <c r="C1" s="690"/>
      <c r="D1" s="690"/>
      <c r="E1" s="690"/>
      <c r="F1" s="690"/>
      <c r="G1" s="690"/>
      <c r="H1" s="690"/>
      <c r="I1" s="690"/>
      <c r="J1" s="690"/>
      <c r="K1" s="690"/>
      <c r="L1" s="69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 t="s">
        <v>55</v>
      </c>
    </row>
    <row r="2" spans="1:37" ht="23.25" customHeight="1" x14ac:dyDescent="0.35">
      <c r="A2" s="1"/>
      <c r="B2" s="689" t="str">
        <f>'M. List'!B2</f>
        <v>WC Qualifying Tournament for Tent Pegging - Jordan 2026 Group B</v>
      </c>
      <c r="C2" s="690"/>
      <c r="D2" s="690"/>
      <c r="E2" s="690"/>
      <c r="F2" s="690"/>
      <c r="G2" s="690"/>
      <c r="H2" s="690"/>
      <c r="I2" s="690"/>
      <c r="J2" s="690"/>
      <c r="K2" s="690"/>
      <c r="L2" s="69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37" ht="30.75" customHeight="1" x14ac:dyDescent="0.35">
      <c r="A3" s="1"/>
      <c r="B3" s="712" t="s">
        <v>95</v>
      </c>
      <c r="C3" s="693"/>
      <c r="D3" s="693"/>
      <c r="E3" s="694"/>
      <c r="F3" s="185"/>
      <c r="G3" s="185"/>
      <c r="H3" s="298" t="s">
        <v>83</v>
      </c>
      <c r="I3" s="713">
        <f>'M. List'!D3+1</f>
        <v>46284</v>
      </c>
      <c r="J3" s="694"/>
      <c r="K3" s="187"/>
      <c r="L3" s="188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</row>
    <row r="4" spans="1:37" ht="17.25" customHeight="1" x14ac:dyDescent="0.35">
      <c r="A4" s="1"/>
      <c r="B4" s="189"/>
      <c r="C4" s="189"/>
      <c r="D4" s="189"/>
      <c r="E4" s="697" t="s">
        <v>96</v>
      </c>
      <c r="F4" s="683"/>
      <c r="G4" s="684"/>
      <c r="H4" s="193" t="s">
        <v>97</v>
      </c>
      <c r="I4" s="194" t="s">
        <v>10</v>
      </c>
      <c r="J4" s="714" t="s">
        <v>58</v>
      </c>
      <c r="K4" s="684"/>
      <c r="L4" s="195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</row>
    <row r="5" spans="1:37" ht="38.25" customHeight="1" x14ac:dyDescent="0.35">
      <c r="A5" s="5"/>
      <c r="B5" s="196" t="s">
        <v>11</v>
      </c>
      <c r="C5" s="141" t="s">
        <v>12</v>
      </c>
      <c r="D5" s="196" t="s">
        <v>13</v>
      </c>
      <c r="E5" s="192" t="s">
        <v>14</v>
      </c>
      <c r="F5" s="198" t="s">
        <v>98</v>
      </c>
      <c r="G5" s="198" t="s">
        <v>99</v>
      </c>
      <c r="H5" s="199" t="s">
        <v>51</v>
      </c>
      <c r="I5" s="200" t="s">
        <v>16</v>
      </c>
      <c r="J5" s="202" t="s">
        <v>60</v>
      </c>
      <c r="K5" s="202" t="s">
        <v>61</v>
      </c>
      <c r="L5" s="196" t="s">
        <v>17</v>
      </c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</row>
    <row r="6" spans="1:37" ht="22.5" customHeight="1" x14ac:dyDescent="0.35">
      <c r="A6" s="1">
        <v>1</v>
      </c>
      <c r="B6" s="155">
        <v>1</v>
      </c>
      <c r="C6" s="39">
        <f t="array" ref="C6:D6">VLOOKUP(A6,'M. List'!$A$5:$E$124,{3,4},0)</f>
        <v>0</v>
      </c>
      <c r="D6" s="98" t="str">
        <v>T1</v>
      </c>
      <c r="E6" s="203">
        <f t="array" ref="E6">INDEX('Ind Result (2)'!$J$5:$J$124,MATCH(C6,'Ind Result (2)'!$C$5:$C$124,0))</f>
        <v>0</v>
      </c>
      <c r="F6" s="204"/>
      <c r="G6" s="205"/>
      <c r="H6" s="206"/>
      <c r="I6" s="207">
        <f>E11+H8</f>
        <v>0</v>
      </c>
      <c r="J6" s="204"/>
      <c r="K6" s="205"/>
      <c r="L6" s="208">
        <f>RANK(I6,(I$6,I$12,I$18,I$24,I$30,I$36,I$42,I$48,I$54,I$60,I$66,I$72,I$78,I$84,I$90,I$96,I$102,I$108,I$114,I$120),0)</f>
        <v>1</v>
      </c>
      <c r="M6" s="1">
        <f>IF(D6&gt;0,M5+1,0)</f>
        <v>1</v>
      </c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</row>
    <row r="7" spans="1:37" ht="22.5" customHeight="1" x14ac:dyDescent="0.35">
      <c r="A7" s="1">
        <v>2</v>
      </c>
      <c r="B7" s="155">
        <v>2</v>
      </c>
      <c r="C7" s="39">
        <f t="array" ref="C7:D7">VLOOKUP(A7,'M. List'!$A$5:$E$124,{3,4},0)</f>
        <v>0</v>
      </c>
      <c r="D7" s="39" t="str">
        <v>T1</v>
      </c>
      <c r="E7" s="203">
        <f t="array" ref="E7">INDEX('Ind Result (2)'!$J$5:$J$124,MATCH(C7,'Ind Result (2)'!$C$5:$C$124,0))</f>
        <v>0</v>
      </c>
      <c r="F7" s="209"/>
      <c r="G7" s="209"/>
      <c r="H7" s="210"/>
      <c r="I7" s="211"/>
      <c r="J7" s="209"/>
      <c r="K7" s="209"/>
      <c r="L7" s="212">
        <f>L6</f>
        <v>1</v>
      </c>
      <c r="M7" s="1">
        <f>IF(D7&gt;0,M6+1,0)</f>
        <v>2</v>
      </c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</row>
    <row r="8" spans="1:37" ht="22.5" customHeight="1" x14ac:dyDescent="0.35">
      <c r="A8" s="1">
        <v>3</v>
      </c>
      <c r="B8" s="155">
        <v>3</v>
      </c>
      <c r="C8" s="39">
        <f t="array" ref="C8:D8">VLOOKUP(A8,'M. List'!$A$5:$E$124,{3,4},0)</f>
        <v>0</v>
      </c>
      <c r="D8" s="39" t="str">
        <v>T1</v>
      </c>
      <c r="E8" s="203">
        <f t="array" ref="E8">INDEX('Ind Result (2)'!$J$5:$J$124,MATCH(C8,'Ind Result (2)'!$C$5:$C$124,0))</f>
        <v>0</v>
      </c>
      <c r="F8" s="205">
        <f>VLOOKUP(A11,'Team day 2'!A11:Q125,15,0)</f>
        <v>0</v>
      </c>
      <c r="G8" s="205">
        <f>VLOOKUP(A11,'PS day 2'!A11:N127,12,0)</f>
        <v>0</v>
      </c>
      <c r="H8" s="213">
        <f>G6+G8+F8</f>
        <v>0</v>
      </c>
      <c r="I8" s="211">
        <f>I6</f>
        <v>0</v>
      </c>
      <c r="J8" s="205"/>
      <c r="K8" s="205"/>
      <c r="L8" s="214">
        <f>L7</f>
        <v>1</v>
      </c>
      <c r="M8" s="1">
        <f>IF(D8&gt;0,M7+1,0)</f>
        <v>3</v>
      </c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</row>
    <row r="9" spans="1:37" ht="22.5" customHeight="1" x14ac:dyDescent="0.35">
      <c r="A9" s="1">
        <v>4</v>
      </c>
      <c r="B9" s="155">
        <v>4</v>
      </c>
      <c r="C9" s="39">
        <f t="array" ref="C9:D9">VLOOKUP(A9,'M. List'!$A$5:$E$124,{3,4},0)</f>
        <v>0</v>
      </c>
      <c r="D9" s="39" t="str">
        <v>T1</v>
      </c>
      <c r="E9" s="203">
        <f t="array" ref="E9">INDEX('Ind Result (2)'!$J$5:$J$124,MATCH(C9,'Ind Result (2)'!$C$5:$C$124,0))</f>
        <v>0</v>
      </c>
      <c r="F9" s="209"/>
      <c r="G9" s="209"/>
      <c r="H9" s="210"/>
      <c r="I9" s="211"/>
      <c r="J9" s="209"/>
      <c r="K9" s="209"/>
      <c r="L9" s="212">
        <f>L8</f>
        <v>1</v>
      </c>
      <c r="M9" s="1">
        <f>IF(D9&gt;0,M8+1,0)</f>
        <v>4</v>
      </c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</row>
    <row r="10" spans="1:37" ht="22.5" customHeight="1" x14ac:dyDescent="0.35">
      <c r="A10" s="1">
        <v>5</v>
      </c>
      <c r="B10" s="163">
        <v>5</v>
      </c>
      <c r="C10" s="110">
        <f t="array" ref="C10:D10">VLOOKUP(A10,'M. List'!$A$5:$E$124,{3,4},0)</f>
        <v>0</v>
      </c>
      <c r="D10" s="110" t="str">
        <v>T1</v>
      </c>
      <c r="E10" s="203">
        <f t="array" ref="E10">INDEX('Ind Result (2)'!$J$5:$J$124,MATCH(C10,'Ind Result (2)'!$C$5:$C$124,0))</f>
        <v>0</v>
      </c>
      <c r="F10" s="209"/>
      <c r="G10" s="209"/>
      <c r="H10" s="210"/>
      <c r="I10" s="211"/>
      <c r="J10" s="209"/>
      <c r="K10" s="209"/>
      <c r="L10" s="216">
        <f>L9</f>
        <v>1</v>
      </c>
      <c r="M10" s="1">
        <f>IF(D10&gt;0,M9+1,0)</f>
        <v>5</v>
      </c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</row>
    <row r="11" spans="1:37" ht="21.75" customHeight="1" x14ac:dyDescent="0.35">
      <c r="A11" s="1">
        <v>6</v>
      </c>
      <c r="B11" s="168" t="s">
        <v>18</v>
      </c>
      <c r="C11" s="169" t="s">
        <v>18</v>
      </c>
      <c r="D11" s="227" t="str">
        <f>D10</f>
        <v>T1</v>
      </c>
      <c r="E11" s="218">
        <f>SUM(E6:E10)</f>
        <v>0</v>
      </c>
      <c r="F11" s="218">
        <f>SUM(F6:F10)</f>
        <v>0</v>
      </c>
      <c r="G11" s="218">
        <f>SUM(G6:G10)</f>
        <v>0</v>
      </c>
      <c r="H11" s="218"/>
      <c r="I11" s="219"/>
      <c r="J11" s="218">
        <f>SUM(J6:J10)</f>
        <v>0</v>
      </c>
      <c r="K11" s="220"/>
      <c r="L11" s="221">
        <f>L10</f>
        <v>1</v>
      </c>
      <c r="M11" s="1">
        <f>IF(D11&gt;0,M10+1,0)</f>
        <v>6</v>
      </c>
      <c r="N11" s="176"/>
      <c r="O11" s="176"/>
      <c r="P11" s="176"/>
      <c r="Q11" s="176"/>
      <c r="R11" s="176"/>
      <c r="S11" s="176"/>
      <c r="T11" s="176"/>
      <c r="U11" s="176"/>
      <c r="V11" s="176"/>
      <c r="W11" s="176"/>
      <c r="X11" s="176"/>
      <c r="Y11" s="176"/>
      <c r="Z11" s="176"/>
      <c r="AA11" s="176"/>
      <c r="AB11" s="176"/>
      <c r="AC11" s="176"/>
      <c r="AD11" s="176"/>
      <c r="AE11" s="176"/>
      <c r="AF11" s="176"/>
      <c r="AG11" s="176"/>
      <c r="AH11" s="176"/>
      <c r="AI11" s="176"/>
      <c r="AJ11" s="176"/>
      <c r="AK11" s="176"/>
    </row>
    <row r="12" spans="1:37" ht="22.5" customHeight="1" x14ac:dyDescent="0.35">
      <c r="A12" s="1">
        <v>7</v>
      </c>
      <c r="B12" s="150">
        <v>6</v>
      </c>
      <c r="C12" s="98">
        <f t="array" ref="C12:D12">VLOOKUP(A12,'M. List'!$A$5:$E$124,{3,4},0)</f>
        <v>0</v>
      </c>
      <c r="D12" s="98" t="str">
        <v>T2</v>
      </c>
      <c r="E12" s="203">
        <f t="array" ref="E12">INDEX('Ind Result (2)'!$J$5:$J$124,MATCH(C12,'Ind Result (2)'!$C$5:$C$124,0))</f>
        <v>0</v>
      </c>
      <c r="F12" s="204"/>
      <c r="G12" s="205"/>
      <c r="H12" s="206"/>
      <c r="I12" s="223">
        <f>E17+H14</f>
        <v>0</v>
      </c>
      <c r="J12" s="204"/>
      <c r="K12" s="205"/>
      <c r="L12" s="224">
        <f>RANK(I12,(I$6,I$12,I$18,I$24,I$30,I$36,I$42,I$48,I$54,I$60,I$66,I$72,I$78,I$84,I$90,I$96,I$102,I$108,I$114,I$120),0)</f>
        <v>1</v>
      </c>
      <c r="M12" s="1">
        <f>IF(D12&gt;0,M11+1,0)</f>
        <v>7</v>
      </c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</row>
    <row r="13" spans="1:37" ht="22.5" customHeight="1" x14ac:dyDescent="0.35">
      <c r="A13" s="1">
        <v>8</v>
      </c>
      <c r="B13" s="155">
        <v>7</v>
      </c>
      <c r="C13" s="39">
        <f t="array" ref="C13:D13">VLOOKUP(A13,'M. List'!$A$5:$E$124,{3,4},0)</f>
        <v>0</v>
      </c>
      <c r="D13" s="39" t="str">
        <v>T2</v>
      </c>
      <c r="E13" s="203">
        <f t="array" ref="E13">INDEX('Ind Result (2)'!$J$5:$J$124,MATCH(C13,'Ind Result (2)'!$C$5:$C$124,0))</f>
        <v>0</v>
      </c>
      <c r="F13" s="209"/>
      <c r="G13" s="209"/>
      <c r="H13" s="210"/>
      <c r="I13" s="211"/>
      <c r="J13" s="209"/>
      <c r="K13" s="209"/>
      <c r="L13" s="212">
        <f>L12</f>
        <v>1</v>
      </c>
      <c r="M13" s="1">
        <f>IF(D13&gt;0,M12+1,0)</f>
        <v>8</v>
      </c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</row>
    <row r="14" spans="1:37" ht="22.5" customHeight="1" x14ac:dyDescent="0.35">
      <c r="A14" s="1">
        <v>9</v>
      </c>
      <c r="B14" s="155">
        <v>8</v>
      </c>
      <c r="C14" s="39">
        <f t="array" ref="C14:D14">VLOOKUP(A14,'M. List'!$A$5:$E$124,{3,4},0)</f>
        <v>0</v>
      </c>
      <c r="D14" s="39" t="str">
        <v>T2</v>
      </c>
      <c r="E14" s="203">
        <f t="array" ref="E14">INDEX('Ind Result (2)'!$J$5:$J$124,MATCH(C14,'Ind Result (2)'!$C$5:$C$124,0))</f>
        <v>0</v>
      </c>
      <c r="F14" s="205">
        <f>VLOOKUP(A17,'Team day 2'!A17:Q131,15,0)</f>
        <v>0</v>
      </c>
      <c r="G14" s="205">
        <f>VLOOKUP(A17,'PS day 2'!A17:N133,12,0)</f>
        <v>0</v>
      </c>
      <c r="H14" s="213">
        <f>G12+G14+F14</f>
        <v>0</v>
      </c>
      <c r="I14" s="211">
        <f>I12</f>
        <v>0</v>
      </c>
      <c r="J14" s="205"/>
      <c r="K14" s="205"/>
      <c r="L14" s="214">
        <f>L13</f>
        <v>1</v>
      </c>
      <c r="M14" s="1">
        <f>IF(D14&gt;0,M13+1,0)</f>
        <v>9</v>
      </c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</row>
    <row r="15" spans="1:37" ht="22.5" customHeight="1" x14ac:dyDescent="0.35">
      <c r="A15" s="1">
        <v>10</v>
      </c>
      <c r="B15" s="155">
        <v>9</v>
      </c>
      <c r="C15" s="39">
        <f t="array" ref="C15:D15">VLOOKUP(A15,'M. List'!$A$5:$E$124,{3,4},0)</f>
        <v>0</v>
      </c>
      <c r="D15" s="39" t="str">
        <v>T2</v>
      </c>
      <c r="E15" s="203">
        <f t="array" ref="E15">INDEX('Ind Result (2)'!$J$5:$J$124,MATCH(C15,'Ind Result (2)'!$C$5:$C$124,0))</f>
        <v>0</v>
      </c>
      <c r="F15" s="209"/>
      <c r="G15" s="209"/>
      <c r="H15" s="210"/>
      <c r="I15" s="211"/>
      <c r="J15" s="209"/>
      <c r="K15" s="209"/>
      <c r="L15" s="212">
        <f>L14</f>
        <v>1</v>
      </c>
      <c r="M15" s="1">
        <f>IF(D15&gt;0,M14+1,0)</f>
        <v>10</v>
      </c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</row>
    <row r="16" spans="1:37" ht="22.5" customHeight="1" x14ac:dyDescent="0.35">
      <c r="A16" s="1">
        <v>11</v>
      </c>
      <c r="B16" s="155">
        <v>10</v>
      </c>
      <c r="C16" s="39">
        <f t="array" ref="C16:D16">VLOOKUP(A16,'M. List'!$A$5:$E$124,{3,4},0)</f>
        <v>0</v>
      </c>
      <c r="D16" s="39" t="str">
        <v>T2</v>
      </c>
      <c r="E16" s="203">
        <f t="array" ref="E16">INDEX('Ind Result (2)'!$J$5:$J$124,MATCH(C16,'Ind Result (2)'!$C$5:$C$124,0))</f>
        <v>0</v>
      </c>
      <c r="F16" s="209"/>
      <c r="G16" s="209"/>
      <c r="H16" s="210"/>
      <c r="I16" s="225"/>
      <c r="J16" s="209"/>
      <c r="K16" s="209"/>
      <c r="L16" s="226">
        <f>L15</f>
        <v>1</v>
      </c>
      <c r="M16" s="1">
        <f>IF(D16&gt;0,M15+1,0)</f>
        <v>11</v>
      </c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</row>
    <row r="17" spans="1:37" ht="21.75" customHeight="1" x14ac:dyDescent="0.35">
      <c r="A17" s="1">
        <v>12</v>
      </c>
      <c r="B17" s="168" t="s">
        <v>18</v>
      </c>
      <c r="C17" s="169" t="s">
        <v>18</v>
      </c>
      <c r="D17" s="227" t="str">
        <f>D16</f>
        <v>T2</v>
      </c>
      <c r="E17" s="218">
        <f>SUM(E12:E16)</f>
        <v>0</v>
      </c>
      <c r="F17" s="218">
        <f>SUM(F12:F16)</f>
        <v>0</v>
      </c>
      <c r="G17" s="218">
        <f>SUM(G12:G16)</f>
        <v>0</v>
      </c>
      <c r="H17" s="218"/>
      <c r="I17" s="219"/>
      <c r="J17" s="218">
        <f>SUM(J12:J16)</f>
        <v>0</v>
      </c>
      <c r="K17" s="220"/>
      <c r="L17" s="221">
        <f>L16</f>
        <v>1</v>
      </c>
      <c r="M17" s="1">
        <f>IF(D17&gt;0,M16+1,0)</f>
        <v>12</v>
      </c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76"/>
      <c r="AC17" s="176"/>
      <c r="AD17" s="176"/>
      <c r="AE17" s="176"/>
      <c r="AF17" s="176"/>
      <c r="AG17" s="176"/>
      <c r="AH17" s="176"/>
      <c r="AI17" s="176"/>
      <c r="AJ17" s="176"/>
      <c r="AK17" s="176"/>
    </row>
    <row r="18" spans="1:37" ht="22.5" customHeight="1" x14ac:dyDescent="0.35">
      <c r="A18" s="1">
        <v>13</v>
      </c>
      <c r="B18" s="155">
        <v>11</v>
      </c>
      <c r="C18" s="39">
        <f t="array" ref="C18:D18">VLOOKUP(A18,'M. List'!$A$5:$E$124,{3,4},0)</f>
        <v>0</v>
      </c>
      <c r="D18" s="39" t="str">
        <v>T3</v>
      </c>
      <c r="E18" s="203">
        <f t="array" ref="E18">INDEX('Ind Result (2)'!$J$5:$J$124,MATCH(C18,'Ind Result (2)'!$C$5:$C$124,0))</f>
        <v>0</v>
      </c>
      <c r="F18" s="204"/>
      <c r="G18" s="205"/>
      <c r="H18" s="206"/>
      <c r="I18" s="207">
        <f>E23+H20</f>
        <v>0</v>
      </c>
      <c r="J18" s="204"/>
      <c r="K18" s="205"/>
      <c r="L18" s="208">
        <f>RANK(I18,(I$6,I$12,I$18,I$24,I$30,I$36,I$42,I$48,I$54,I$60,I$66,I$72,I$78,I$84,I$90,I$96,I$102,I$108,I$114,I$120),0)</f>
        <v>1</v>
      </c>
      <c r="M18" s="1">
        <f>IF(D18&gt;0,M17+1,0)</f>
        <v>13</v>
      </c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</row>
    <row r="19" spans="1:37" ht="22.5" customHeight="1" x14ac:dyDescent="0.35">
      <c r="A19" s="1">
        <v>14</v>
      </c>
      <c r="B19" s="155">
        <v>12</v>
      </c>
      <c r="C19" s="39">
        <f t="array" ref="C19:D19">VLOOKUP(A19,'M. List'!$A$5:$E$124,{3,4},0)</f>
        <v>0</v>
      </c>
      <c r="D19" s="39" t="str">
        <v>T3</v>
      </c>
      <c r="E19" s="203">
        <f t="array" ref="E19">INDEX('Ind Result (2)'!$J$5:$J$124,MATCH(C19,'Ind Result (2)'!$C$5:$C$124,0))</f>
        <v>0</v>
      </c>
      <c r="F19" s="209"/>
      <c r="G19" s="209"/>
      <c r="H19" s="210"/>
      <c r="I19" s="211"/>
      <c r="J19" s="209"/>
      <c r="K19" s="209"/>
      <c r="L19" s="212">
        <f>L18</f>
        <v>1</v>
      </c>
      <c r="M19" s="1">
        <f>IF(D19&gt;0,M18+1,0)</f>
        <v>14</v>
      </c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</row>
    <row r="20" spans="1:37" ht="22.5" customHeight="1" x14ac:dyDescent="0.35">
      <c r="A20" s="1">
        <v>15</v>
      </c>
      <c r="B20" s="155">
        <v>13</v>
      </c>
      <c r="C20" s="39">
        <f t="array" ref="C20:D20">VLOOKUP(A20,'M. List'!$A$5:$E$124,{3,4},0)</f>
        <v>0</v>
      </c>
      <c r="D20" s="39" t="str">
        <v>T3</v>
      </c>
      <c r="E20" s="203">
        <f t="array" ref="E20">INDEX('Ind Result (2)'!$J$5:$J$124,MATCH(C20,'Ind Result (2)'!$C$5:$C$124,0))</f>
        <v>0</v>
      </c>
      <c r="F20" s="205">
        <f>VLOOKUP(A23,'Team day 2'!A23:Q137,15,0)</f>
        <v>0</v>
      </c>
      <c r="G20" s="205">
        <f>VLOOKUP(A23,'PS day 2'!A23:N139,12,0)</f>
        <v>0</v>
      </c>
      <c r="H20" s="213">
        <f>G18+G20+F20</f>
        <v>0</v>
      </c>
      <c r="I20" s="211">
        <f>I18</f>
        <v>0</v>
      </c>
      <c r="J20" s="205"/>
      <c r="K20" s="205"/>
      <c r="L20" s="214">
        <f>L19</f>
        <v>1</v>
      </c>
      <c r="M20" s="1">
        <f>IF(D20&gt;0,M19+1,0)</f>
        <v>15</v>
      </c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</row>
    <row r="21" spans="1:37" ht="22.5" customHeight="1" x14ac:dyDescent="0.35">
      <c r="A21" s="1">
        <v>16</v>
      </c>
      <c r="B21" s="155">
        <v>14</v>
      </c>
      <c r="C21" s="39">
        <f t="array" ref="C21:D21">VLOOKUP(A21,'M. List'!$A$5:$E$124,{3,4},0)</f>
        <v>0</v>
      </c>
      <c r="D21" s="39" t="str">
        <v>T3</v>
      </c>
      <c r="E21" s="203">
        <f t="array" ref="E21">INDEX('Ind Result (2)'!$J$5:$J$124,MATCH(C21,'Ind Result (2)'!$C$5:$C$124,0))</f>
        <v>0</v>
      </c>
      <c r="F21" s="209"/>
      <c r="G21" s="209"/>
      <c r="H21" s="210"/>
      <c r="I21" s="211"/>
      <c r="J21" s="209"/>
      <c r="K21" s="209"/>
      <c r="L21" s="212">
        <f>L20</f>
        <v>1</v>
      </c>
      <c r="M21" s="1">
        <f>IF(D21&gt;0,M20+1,0)</f>
        <v>16</v>
      </c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</row>
    <row r="22" spans="1:37" ht="14.25" customHeight="1" x14ac:dyDescent="0.35">
      <c r="A22" s="1">
        <v>17</v>
      </c>
      <c r="B22" s="155">
        <v>15</v>
      </c>
      <c r="C22" s="39">
        <f t="array" ref="C22:D22">VLOOKUP(A22,'M. List'!$A$5:$E$124,{3,4},0)</f>
        <v>0</v>
      </c>
      <c r="D22" s="39" t="str">
        <v>T3</v>
      </c>
      <c r="E22" s="203">
        <f t="array" ref="E22">INDEX('Ind Result (2)'!$J$5:$J$124,MATCH(C22,'Ind Result (2)'!$C$5:$C$124,0))</f>
        <v>0</v>
      </c>
      <c r="F22" s="209"/>
      <c r="G22" s="209"/>
      <c r="H22" s="210"/>
      <c r="I22" s="225"/>
      <c r="J22" s="209"/>
      <c r="K22" s="209"/>
      <c r="L22" s="226">
        <f>L21</f>
        <v>1</v>
      </c>
      <c r="M22" s="1">
        <f>IF(D22&gt;0,M21+1,0)</f>
        <v>17</v>
      </c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</row>
    <row r="23" spans="1:37" ht="21.75" customHeight="1" x14ac:dyDescent="0.35">
      <c r="A23" s="1">
        <v>18</v>
      </c>
      <c r="B23" s="168" t="s">
        <v>18</v>
      </c>
      <c r="C23" s="169" t="s">
        <v>18</v>
      </c>
      <c r="D23" s="227" t="str">
        <f>D22</f>
        <v>T3</v>
      </c>
      <c r="E23" s="218">
        <f>SUM(E18:E22)</f>
        <v>0</v>
      </c>
      <c r="F23" s="218">
        <f>SUM(F18:F22)</f>
        <v>0</v>
      </c>
      <c r="G23" s="218">
        <f>SUM(G18:G22)</f>
        <v>0</v>
      </c>
      <c r="H23" s="218"/>
      <c r="I23" s="219"/>
      <c r="J23" s="218">
        <f>SUM(J18:J22)</f>
        <v>0</v>
      </c>
      <c r="K23" s="220"/>
      <c r="L23" s="221">
        <f>L22</f>
        <v>1</v>
      </c>
      <c r="M23" s="1">
        <f>IF(D23&gt;0,M22+1,0)</f>
        <v>18</v>
      </c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</row>
    <row r="24" spans="1:37" ht="22.5" customHeight="1" x14ac:dyDescent="0.35">
      <c r="A24" s="1">
        <v>19</v>
      </c>
      <c r="B24" s="155">
        <v>16</v>
      </c>
      <c r="C24" s="39">
        <f t="array" ref="C24:D24">VLOOKUP(A24,'M. List'!$A$5:$E$124,{3,4},0)</f>
        <v>0</v>
      </c>
      <c r="D24" s="39" t="str">
        <v>T4</v>
      </c>
      <c r="E24" s="203">
        <f t="array" ref="E24">INDEX('Ind Result (2)'!$J$5:$J$124,MATCH(C24,'Ind Result (2)'!$C$5:$C$124,0))</f>
        <v>0</v>
      </c>
      <c r="F24" s="204"/>
      <c r="G24" s="205"/>
      <c r="H24" s="206"/>
      <c r="I24" s="207">
        <f>E29+H26</f>
        <v>0</v>
      </c>
      <c r="J24" s="204"/>
      <c r="K24" s="205"/>
      <c r="L24" s="208">
        <f>RANK(I24,(I$6,I$12,I$18,I$24,I$30,I$36,I$42,I$48,I$54,I$60,I$66,I$72,I$78,I$84,I$90,I$96,I$102,I$108,I$114,I$120),0)</f>
        <v>1</v>
      </c>
      <c r="M24" s="1">
        <f>IF(D24&gt;0,M23+1,0)</f>
        <v>19</v>
      </c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</row>
    <row r="25" spans="1:37" ht="22.5" customHeight="1" x14ac:dyDescent="0.35">
      <c r="A25" s="1">
        <v>20</v>
      </c>
      <c r="B25" s="155">
        <v>17</v>
      </c>
      <c r="C25" s="39">
        <f t="array" ref="C25:D25">VLOOKUP(A25,'M. List'!$A$5:$E$124,{3,4},0)</f>
        <v>0</v>
      </c>
      <c r="D25" s="39" t="str">
        <v>T4</v>
      </c>
      <c r="E25" s="203">
        <f t="array" ref="E25">INDEX('Ind Result (2)'!$J$5:$J$124,MATCH(C25,'Ind Result (2)'!$C$5:$C$124,0))</f>
        <v>0</v>
      </c>
      <c r="F25" s="209"/>
      <c r="G25" s="209"/>
      <c r="H25" s="210"/>
      <c r="I25" s="211"/>
      <c r="J25" s="209"/>
      <c r="K25" s="209"/>
      <c r="L25" s="212">
        <f>L24</f>
        <v>1</v>
      </c>
      <c r="M25" s="1">
        <f>IF(D25&gt;0,M24+1,0)</f>
        <v>20</v>
      </c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</row>
    <row r="26" spans="1:37" ht="22.5" customHeight="1" x14ac:dyDescent="0.35">
      <c r="A26" s="1">
        <v>21</v>
      </c>
      <c r="B26" s="155">
        <v>18</v>
      </c>
      <c r="C26" s="39">
        <f t="array" ref="C26:D26">VLOOKUP(A26,'M. List'!$A$5:$E$124,{3,4},0)</f>
        <v>0</v>
      </c>
      <c r="D26" s="39" t="str">
        <v>T4</v>
      </c>
      <c r="E26" s="203">
        <f t="array" ref="E26">INDEX('Ind Result (2)'!$J$5:$J$124,MATCH(C26,'Ind Result (2)'!$C$5:$C$124,0))</f>
        <v>0</v>
      </c>
      <c r="F26" s="205">
        <f>VLOOKUP(A29,'Team day 2'!A29:Q143,15,0)</f>
        <v>0</v>
      </c>
      <c r="G26" s="205">
        <f>VLOOKUP(A29,'PS day 2'!A29:N145,12,0)</f>
        <v>0</v>
      </c>
      <c r="H26" s="213">
        <f>G24+G26+F26</f>
        <v>0</v>
      </c>
      <c r="I26" s="211">
        <f>I24</f>
        <v>0</v>
      </c>
      <c r="J26" s="205"/>
      <c r="K26" s="205"/>
      <c r="L26" s="214">
        <f>L25</f>
        <v>1</v>
      </c>
      <c r="M26" s="1">
        <f>IF(D26&gt;0,M25+1,0)</f>
        <v>21</v>
      </c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</row>
    <row r="27" spans="1:37" ht="22.5" customHeight="1" x14ac:dyDescent="0.35">
      <c r="A27" s="1">
        <v>22</v>
      </c>
      <c r="B27" s="155">
        <v>19</v>
      </c>
      <c r="C27" s="39">
        <f t="array" ref="C27:D27">VLOOKUP(A27,'M. List'!$A$5:$E$124,{3,4},0)</f>
        <v>0</v>
      </c>
      <c r="D27" s="39" t="str">
        <v>T4</v>
      </c>
      <c r="E27" s="203">
        <f t="array" ref="E27">INDEX('Ind Result (2)'!$J$5:$J$124,MATCH(C27,'Ind Result (2)'!$C$5:$C$124,0))</f>
        <v>0</v>
      </c>
      <c r="F27" s="209"/>
      <c r="G27" s="209"/>
      <c r="H27" s="210"/>
      <c r="I27" s="211"/>
      <c r="J27" s="209"/>
      <c r="K27" s="209"/>
      <c r="L27" s="212">
        <f>L26</f>
        <v>1</v>
      </c>
      <c r="M27" s="1">
        <f>IF(D27&gt;0,M26+1,0)</f>
        <v>22</v>
      </c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</row>
    <row r="28" spans="1:37" ht="22.5" customHeight="1" x14ac:dyDescent="0.35">
      <c r="A28" s="1">
        <v>23</v>
      </c>
      <c r="B28" s="155">
        <v>20</v>
      </c>
      <c r="C28" s="39">
        <f t="array" ref="C28:D28">VLOOKUP(A28,'M. List'!$A$5:$E$124,{3,4},0)</f>
        <v>0</v>
      </c>
      <c r="D28" s="39" t="str">
        <v>T4</v>
      </c>
      <c r="E28" s="203">
        <f t="array" ref="E28">INDEX('Ind Result (2)'!$J$5:$J$124,MATCH(C28,'Ind Result (2)'!$C$5:$C$124,0))</f>
        <v>0</v>
      </c>
      <c r="F28" s="209"/>
      <c r="G28" s="209"/>
      <c r="H28" s="210"/>
      <c r="I28" s="225"/>
      <c r="J28" s="209"/>
      <c r="K28" s="209"/>
      <c r="L28" s="226">
        <f>L27</f>
        <v>1</v>
      </c>
      <c r="M28" s="1">
        <f>IF(D28&gt;0,M27+1,0)</f>
        <v>23</v>
      </c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</row>
    <row r="29" spans="1:37" ht="21.75" customHeight="1" x14ac:dyDescent="0.35">
      <c r="A29" s="1">
        <v>24</v>
      </c>
      <c r="B29" s="168" t="s">
        <v>18</v>
      </c>
      <c r="C29" s="169" t="s">
        <v>18</v>
      </c>
      <c r="D29" s="227" t="str">
        <f>D28</f>
        <v>T4</v>
      </c>
      <c r="E29" s="218">
        <f>SUM(E24:E28)</f>
        <v>0</v>
      </c>
      <c r="F29" s="218">
        <f>SUM(F24:F28)</f>
        <v>0</v>
      </c>
      <c r="G29" s="218">
        <f>SUM(G24:G28)</f>
        <v>0</v>
      </c>
      <c r="H29" s="218"/>
      <c r="I29" s="219"/>
      <c r="J29" s="218">
        <f>SUM(J24:J28)</f>
        <v>0</v>
      </c>
      <c r="K29" s="220"/>
      <c r="L29" s="221">
        <f>L28</f>
        <v>1</v>
      </c>
      <c r="M29" s="1">
        <f>IF(D29&gt;0,M28+1,0)</f>
        <v>24</v>
      </c>
      <c r="N29" s="1"/>
      <c r="O29" s="176"/>
      <c r="P29" s="176"/>
      <c r="Q29" s="176"/>
      <c r="R29" s="176"/>
      <c r="S29" s="176"/>
      <c r="T29" s="176"/>
      <c r="U29" s="176"/>
      <c r="V29" s="176"/>
      <c r="W29" s="176"/>
      <c r="X29" s="176"/>
      <c r="Y29" s="176"/>
      <c r="Z29" s="176"/>
      <c r="AA29" s="176"/>
      <c r="AB29" s="1"/>
      <c r="AC29" s="1"/>
      <c r="AD29" s="1"/>
      <c r="AE29" s="1"/>
      <c r="AF29" s="1"/>
      <c r="AG29" s="1"/>
      <c r="AH29" s="1"/>
      <c r="AI29" s="1"/>
      <c r="AJ29" s="1"/>
      <c r="AK29" s="1"/>
    </row>
    <row r="30" spans="1:37" ht="22.5" customHeight="1" x14ac:dyDescent="0.35">
      <c r="A30" s="1">
        <v>25</v>
      </c>
      <c r="B30" s="155">
        <v>21</v>
      </c>
      <c r="C30" s="39">
        <f t="array" ref="C30:D30">VLOOKUP(A30,'M. List'!$A$5:$E$124,{3,4},0)</f>
        <v>0</v>
      </c>
      <c r="D30" s="39" t="str">
        <v>T5</v>
      </c>
      <c r="E30" s="203">
        <f t="array" ref="E30">INDEX('Ind Result (2)'!$J$5:$J$124,MATCH(C30,'Ind Result (2)'!$C$5:$C$124,0))</f>
        <v>0</v>
      </c>
      <c r="F30" s="204"/>
      <c r="G30" s="205"/>
      <c r="H30" s="206"/>
      <c r="I30" s="207">
        <f>E35+H32</f>
        <v>0</v>
      </c>
      <c r="J30" s="204"/>
      <c r="K30" s="205"/>
      <c r="L30" s="208">
        <f>RANK(I30,(I$6,I$12,I$18,I$24,I$30,I$36,I$42,I$48,I$54,I$60,I$66,I$72,I$78,I$84,I$90,I$96,I$102,I$108,I$114,I$120),0)</f>
        <v>1</v>
      </c>
      <c r="M30" s="1">
        <f>IF(D30&gt;0,M29+1,0)</f>
        <v>25</v>
      </c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</row>
    <row r="31" spans="1:37" ht="22.5" customHeight="1" x14ac:dyDescent="0.35">
      <c r="A31" s="1">
        <v>26</v>
      </c>
      <c r="B31" s="155">
        <v>22</v>
      </c>
      <c r="C31" s="39">
        <f t="array" ref="C31:D31">VLOOKUP(A31,'M. List'!$A$5:$E$124,{3,4},0)</f>
        <v>0</v>
      </c>
      <c r="D31" s="39" t="str">
        <v>T5</v>
      </c>
      <c r="E31" s="203">
        <f t="array" ref="E31">INDEX('Ind Result (2)'!$J$5:$J$124,MATCH(C31,'Ind Result (2)'!$C$5:$C$124,0))</f>
        <v>0</v>
      </c>
      <c r="F31" s="209"/>
      <c r="G31" s="209"/>
      <c r="H31" s="210"/>
      <c r="I31" s="211"/>
      <c r="J31" s="209"/>
      <c r="K31" s="209"/>
      <c r="L31" s="212">
        <f>L30</f>
        <v>1</v>
      </c>
      <c r="M31" s="1">
        <f>IF(D31&gt;0,M30+1,0)</f>
        <v>26</v>
      </c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</row>
    <row r="32" spans="1:37" ht="22.5" customHeight="1" x14ac:dyDescent="0.35">
      <c r="A32" s="1">
        <v>27</v>
      </c>
      <c r="B32" s="155">
        <v>23</v>
      </c>
      <c r="C32" s="39">
        <f t="array" ref="C32:D32">VLOOKUP(A32,'M. List'!$A$5:$E$124,{3,4},0)</f>
        <v>0</v>
      </c>
      <c r="D32" s="39" t="str">
        <v>T5</v>
      </c>
      <c r="E32" s="203">
        <f t="array" ref="E32">INDEX('Ind Result (2)'!$J$5:$J$124,MATCH(C32,'Ind Result (2)'!$C$5:$C$124,0))</f>
        <v>0</v>
      </c>
      <c r="F32" s="205">
        <f>VLOOKUP(A35,'Team day 2'!A35:Q149,15,0)</f>
        <v>0</v>
      </c>
      <c r="G32" s="205">
        <f>VLOOKUP(A35,'PS day 2'!A35:N151,12,0)</f>
        <v>0</v>
      </c>
      <c r="H32" s="213">
        <f>G30+G32+F32</f>
        <v>0</v>
      </c>
      <c r="I32" s="211">
        <f>I30</f>
        <v>0</v>
      </c>
      <c r="J32" s="205"/>
      <c r="K32" s="205"/>
      <c r="L32" s="214">
        <f>L31</f>
        <v>1</v>
      </c>
      <c r="M32" s="1">
        <f>IF(D32&gt;0,M31+1,0)</f>
        <v>27</v>
      </c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</row>
    <row r="33" spans="1:37" ht="22.5" customHeight="1" x14ac:dyDescent="0.35">
      <c r="A33" s="1">
        <v>28</v>
      </c>
      <c r="B33" s="155">
        <v>24</v>
      </c>
      <c r="C33" s="39">
        <f t="array" ref="C33:D33">VLOOKUP(A33,'M. List'!$A$5:$E$124,{3,4},0)</f>
        <v>0</v>
      </c>
      <c r="D33" s="39" t="str">
        <v>T5</v>
      </c>
      <c r="E33" s="203">
        <f t="array" ref="E33">INDEX('Ind Result (2)'!$J$5:$J$124,MATCH(C33,'Ind Result (2)'!$C$5:$C$124,0))</f>
        <v>0</v>
      </c>
      <c r="F33" s="209"/>
      <c r="G33" s="209"/>
      <c r="H33" s="210"/>
      <c r="I33" s="211"/>
      <c r="J33" s="209"/>
      <c r="K33" s="209"/>
      <c r="L33" s="212">
        <f>L32</f>
        <v>1</v>
      </c>
      <c r="M33" s="1">
        <f>IF(D33&gt;0,M32+1,0)</f>
        <v>28</v>
      </c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</row>
    <row r="34" spans="1:37" ht="22.5" customHeight="1" x14ac:dyDescent="0.35">
      <c r="A34" s="1">
        <v>29</v>
      </c>
      <c r="B34" s="155">
        <v>25</v>
      </c>
      <c r="C34" s="39">
        <f t="array" ref="C34:D34">VLOOKUP(A34,'M. List'!$A$5:$E$124,{3,4},0)</f>
        <v>0</v>
      </c>
      <c r="D34" s="39" t="str">
        <v>T5</v>
      </c>
      <c r="E34" s="203">
        <f t="array" ref="E34">INDEX('Ind Result (2)'!$J$5:$J$124,MATCH(C34,'Ind Result (2)'!$C$5:$C$124,0))</f>
        <v>0</v>
      </c>
      <c r="F34" s="209"/>
      <c r="G34" s="209"/>
      <c r="H34" s="210"/>
      <c r="I34" s="225"/>
      <c r="J34" s="209"/>
      <c r="K34" s="209"/>
      <c r="L34" s="226">
        <f>L33</f>
        <v>1</v>
      </c>
      <c r="M34" s="1">
        <f>IF(D34&gt;0,M33+1,0)</f>
        <v>29</v>
      </c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</row>
    <row r="35" spans="1:37" ht="21.75" customHeight="1" x14ac:dyDescent="0.35">
      <c r="A35" s="1">
        <v>30</v>
      </c>
      <c r="B35" s="168" t="s">
        <v>18</v>
      </c>
      <c r="C35" s="169" t="s">
        <v>18</v>
      </c>
      <c r="D35" s="227" t="str">
        <f>D34</f>
        <v>T5</v>
      </c>
      <c r="E35" s="218">
        <f>SUM(E30:E34)</f>
        <v>0</v>
      </c>
      <c r="F35" s="218">
        <f>SUM(F30:F34)</f>
        <v>0</v>
      </c>
      <c r="G35" s="218">
        <f>SUM(G30:G34)</f>
        <v>0</v>
      </c>
      <c r="H35" s="218"/>
      <c r="I35" s="219"/>
      <c r="J35" s="218">
        <f>SUM(J30:J34)</f>
        <v>0</v>
      </c>
      <c r="K35" s="220"/>
      <c r="L35" s="221">
        <f>L34</f>
        <v>1</v>
      </c>
      <c r="M35" s="1">
        <f>IF(D35&gt;0,M34+1,0)</f>
        <v>30</v>
      </c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</row>
    <row r="36" spans="1:37" ht="22.5" customHeight="1" x14ac:dyDescent="0.35">
      <c r="A36" s="1">
        <v>31</v>
      </c>
      <c r="B36" s="155">
        <v>26</v>
      </c>
      <c r="C36" s="39">
        <f t="array" ref="C36:D36">VLOOKUP(A36,'M. List'!$A$5:$E$124,{3,4},0)</f>
        <v>0</v>
      </c>
      <c r="D36" s="39" t="str">
        <v>T6</v>
      </c>
      <c r="E36" s="203">
        <f t="array" ref="E36">INDEX('Ind Result (2)'!$J$5:$J$124,MATCH(C36,'Ind Result (2)'!$C$5:$C$124,0))</f>
        <v>0</v>
      </c>
      <c r="F36" s="204"/>
      <c r="G36" s="205"/>
      <c r="H36" s="206"/>
      <c r="I36" s="207">
        <f>E41+H38</f>
        <v>0</v>
      </c>
      <c r="J36" s="204"/>
      <c r="K36" s="205"/>
      <c r="L36" s="208">
        <f>RANK(I36,(I$6,I$12,I$18,I$24,I$30,I$36,I$42,I$48,I$54,I$60,I$66,I$72,I$78,I$84,I$90,I$96,I$102,I$108,I$114,I$120),0)</f>
        <v>1</v>
      </c>
      <c r="M36" s="1">
        <f>IF(D36&gt;0,M35+1,0)</f>
        <v>31</v>
      </c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</row>
    <row r="37" spans="1:37" ht="22.5" customHeight="1" x14ac:dyDescent="0.35">
      <c r="A37" s="1">
        <v>32</v>
      </c>
      <c r="B37" s="155">
        <v>27</v>
      </c>
      <c r="C37" s="39">
        <f t="array" ref="C37:D37">VLOOKUP(A37,'M. List'!$A$5:$E$124,{3,4},0)</f>
        <v>0</v>
      </c>
      <c r="D37" s="39" t="str">
        <v>T6</v>
      </c>
      <c r="E37" s="203">
        <f t="array" ref="E37">INDEX('Ind Result (2)'!$J$5:$J$124,MATCH(C37,'Ind Result (2)'!$C$5:$C$124,0))</f>
        <v>0</v>
      </c>
      <c r="F37" s="209"/>
      <c r="G37" s="209"/>
      <c r="H37" s="210"/>
      <c r="I37" s="211"/>
      <c r="J37" s="209"/>
      <c r="K37" s="209"/>
      <c r="L37" s="212">
        <f>L36</f>
        <v>1</v>
      </c>
      <c r="M37" s="1">
        <f>IF(D37&gt;0,M36+1,0)</f>
        <v>32</v>
      </c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</row>
    <row r="38" spans="1:37" ht="22.5" customHeight="1" x14ac:dyDescent="0.35">
      <c r="A38" s="1">
        <v>33</v>
      </c>
      <c r="B38" s="155">
        <v>28</v>
      </c>
      <c r="C38" s="39">
        <f t="array" ref="C38:D38">VLOOKUP(A38,'M. List'!$A$5:$E$124,{3,4},0)</f>
        <v>0</v>
      </c>
      <c r="D38" s="39" t="str">
        <v>T6</v>
      </c>
      <c r="E38" s="203">
        <f t="array" ref="E38">INDEX('Ind Result (2)'!$J$5:$J$124,MATCH(C38,'Ind Result (2)'!$C$5:$C$124,0))</f>
        <v>0</v>
      </c>
      <c r="F38" s="205">
        <f>VLOOKUP(A41,'Team day 2'!A41:Q155,15,0)</f>
        <v>0</v>
      </c>
      <c r="G38" s="205">
        <f>VLOOKUP(A41,'PS day 2'!A41:N157,12,0)</f>
        <v>0</v>
      </c>
      <c r="H38" s="213">
        <f>G36+G38+F38</f>
        <v>0</v>
      </c>
      <c r="I38" s="211">
        <f>I36</f>
        <v>0</v>
      </c>
      <c r="J38" s="205"/>
      <c r="K38" s="205"/>
      <c r="L38" s="214">
        <f>L37</f>
        <v>1</v>
      </c>
      <c r="M38" s="1">
        <f>IF(D38&gt;0,M37+1,0)</f>
        <v>33</v>
      </c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</row>
    <row r="39" spans="1:37" ht="22.5" customHeight="1" x14ac:dyDescent="0.35">
      <c r="A39" s="1">
        <v>34</v>
      </c>
      <c r="B39" s="155">
        <v>29</v>
      </c>
      <c r="C39" s="39">
        <f t="array" ref="C39:D39">VLOOKUP(A39,'M. List'!$A$5:$E$124,{3,4},0)</f>
        <v>0</v>
      </c>
      <c r="D39" s="39" t="str">
        <v>T6</v>
      </c>
      <c r="E39" s="203">
        <f t="array" ref="E39">INDEX('Ind Result (2)'!$J$5:$J$124,MATCH(C39,'Ind Result (2)'!$C$5:$C$124,0))</f>
        <v>0</v>
      </c>
      <c r="F39" s="209"/>
      <c r="G39" s="209"/>
      <c r="H39" s="210"/>
      <c r="I39" s="211"/>
      <c r="J39" s="209"/>
      <c r="K39" s="209"/>
      <c r="L39" s="212">
        <f>L38</f>
        <v>1</v>
      </c>
      <c r="M39" s="1">
        <f>IF(D39&gt;0,M38+1,0)</f>
        <v>34</v>
      </c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</row>
    <row r="40" spans="1:37" ht="22.5" customHeight="1" x14ac:dyDescent="0.35">
      <c r="A40" s="1">
        <v>35</v>
      </c>
      <c r="B40" s="155">
        <v>30</v>
      </c>
      <c r="C40" s="39">
        <f t="array" ref="C40:D40">VLOOKUP(A40,'M. List'!$A$5:$E$124,{3,4},0)</f>
        <v>0</v>
      </c>
      <c r="D40" s="39" t="str">
        <v>T6</v>
      </c>
      <c r="E40" s="203">
        <f t="array" ref="E40">INDEX('Ind Result (2)'!$J$5:$J$124,MATCH(C40,'Ind Result (2)'!$C$5:$C$124,0))</f>
        <v>0</v>
      </c>
      <c r="F40" s="209"/>
      <c r="G40" s="209"/>
      <c r="H40" s="210"/>
      <c r="I40" s="225"/>
      <c r="J40" s="209"/>
      <c r="K40" s="209"/>
      <c r="L40" s="226">
        <f>L39</f>
        <v>1</v>
      </c>
      <c r="M40" s="1">
        <f>IF(D40&gt;0,M39+1,0)</f>
        <v>35</v>
      </c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</row>
    <row r="41" spans="1:37" ht="21.75" customHeight="1" x14ac:dyDescent="0.35">
      <c r="A41" s="1">
        <v>36</v>
      </c>
      <c r="B41" s="168" t="s">
        <v>18</v>
      </c>
      <c r="C41" s="169" t="s">
        <v>18</v>
      </c>
      <c r="D41" s="227" t="str">
        <f>D40</f>
        <v>T6</v>
      </c>
      <c r="E41" s="218">
        <f>SUM(E36:E40)</f>
        <v>0</v>
      </c>
      <c r="F41" s="218">
        <f>SUM(F36:F40)</f>
        <v>0</v>
      </c>
      <c r="G41" s="218">
        <f>SUM(G36:G40)</f>
        <v>0</v>
      </c>
      <c r="H41" s="218"/>
      <c r="I41" s="219"/>
      <c r="J41" s="218">
        <f>SUM(J36:J40)</f>
        <v>0</v>
      </c>
      <c r="K41" s="220"/>
      <c r="L41" s="221">
        <f>L40</f>
        <v>1</v>
      </c>
      <c r="M41" s="1">
        <f>IF(D41&gt;0,M40+1,0)</f>
        <v>36</v>
      </c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</row>
    <row r="42" spans="1:37" ht="22.5" customHeight="1" x14ac:dyDescent="0.35">
      <c r="A42" s="1">
        <v>37</v>
      </c>
      <c r="B42" s="155">
        <v>31</v>
      </c>
      <c r="C42" s="39">
        <f t="array" ref="C42:D42">VLOOKUP(A42,'M. List'!$A$5:$E$124,{3,4},0)</f>
        <v>0</v>
      </c>
      <c r="D42" s="39" t="str">
        <v>T7</v>
      </c>
      <c r="E42" s="203">
        <f t="array" ref="E42">INDEX('Ind Result (2)'!$J$5:$J$124,MATCH(C42,'Ind Result (2)'!$C$5:$C$124,0))</f>
        <v>0</v>
      </c>
      <c r="F42" s="204"/>
      <c r="G42" s="205"/>
      <c r="H42" s="206"/>
      <c r="I42" s="207">
        <f>E47+H44</f>
        <v>0</v>
      </c>
      <c r="J42" s="204"/>
      <c r="K42" s="205"/>
      <c r="L42" s="208">
        <f>RANK(I42,(I$6,I$12,I$18,I$24,I$30,I$36,I$42,I$48,I$54,I$60,I$66,I$72,I$78,I$84,I$90,I$96,I$102,I$108,I$114,I$120),0)</f>
        <v>1</v>
      </c>
      <c r="M42" s="1">
        <f>IF(D42&gt;0,M41+1,0)</f>
        <v>37</v>
      </c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</row>
    <row r="43" spans="1:37" ht="22.5" customHeight="1" x14ac:dyDescent="0.35">
      <c r="A43" s="1">
        <v>38</v>
      </c>
      <c r="B43" s="155">
        <v>32</v>
      </c>
      <c r="C43" s="39">
        <f t="array" ref="C43:D43">VLOOKUP(A43,'M. List'!$A$5:$E$124,{3,4},0)</f>
        <v>0</v>
      </c>
      <c r="D43" s="39" t="str">
        <v>T7</v>
      </c>
      <c r="E43" s="203">
        <f t="array" ref="E43">INDEX('Ind Result (2)'!$J$5:$J$124,MATCH(C43,'Ind Result (2)'!$C$5:$C$124,0))</f>
        <v>0</v>
      </c>
      <c r="F43" s="209"/>
      <c r="G43" s="209"/>
      <c r="H43" s="210"/>
      <c r="I43" s="211"/>
      <c r="J43" s="209"/>
      <c r="K43" s="209"/>
      <c r="L43" s="212">
        <f>L42</f>
        <v>1</v>
      </c>
      <c r="M43" s="1">
        <f>IF(D43&gt;0,M42+1,0)</f>
        <v>38</v>
      </c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</row>
    <row r="44" spans="1:37" ht="22.5" customHeight="1" x14ac:dyDescent="0.35">
      <c r="A44" s="1">
        <v>39</v>
      </c>
      <c r="B44" s="155">
        <v>33</v>
      </c>
      <c r="C44" s="39">
        <f t="array" ref="C44:D44">VLOOKUP(A44,'M. List'!$A$5:$E$124,{3,4},0)</f>
        <v>0</v>
      </c>
      <c r="D44" s="39" t="str">
        <v>T7</v>
      </c>
      <c r="E44" s="203">
        <f t="array" ref="E44">INDEX('Ind Result (2)'!$J$5:$J$124,MATCH(C44,'Ind Result (2)'!$C$5:$C$124,0))</f>
        <v>0</v>
      </c>
      <c r="F44" s="205">
        <f>VLOOKUP(A47,'Team day 2'!A47:Q161,15,0)</f>
        <v>0</v>
      </c>
      <c r="G44" s="205">
        <f>VLOOKUP(A47,'PS day 2'!A47:N163,12,0)</f>
        <v>0</v>
      </c>
      <c r="H44" s="213">
        <f>G42+G44+F44</f>
        <v>0</v>
      </c>
      <c r="I44" s="211">
        <f>I42</f>
        <v>0</v>
      </c>
      <c r="J44" s="205"/>
      <c r="K44" s="205"/>
      <c r="L44" s="214">
        <f>L43</f>
        <v>1</v>
      </c>
      <c r="M44" s="1">
        <f>IF(D44&gt;0,M43+1,0)</f>
        <v>39</v>
      </c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</row>
    <row r="45" spans="1:37" ht="22.5" customHeight="1" x14ac:dyDescent="0.35">
      <c r="A45" s="1">
        <v>40</v>
      </c>
      <c r="B45" s="155">
        <v>34</v>
      </c>
      <c r="C45" s="39">
        <f t="array" ref="C45:D45">VLOOKUP(A45,'M. List'!$A$5:$E$124,{3,4},0)</f>
        <v>0</v>
      </c>
      <c r="D45" s="39" t="str">
        <v>T7</v>
      </c>
      <c r="E45" s="203">
        <f t="array" ref="E45">INDEX('Ind Result (2)'!$J$5:$J$124,MATCH(C45,'Ind Result (2)'!$C$5:$C$124,0))</f>
        <v>0</v>
      </c>
      <c r="F45" s="209"/>
      <c r="G45" s="209"/>
      <c r="H45" s="210"/>
      <c r="I45" s="211"/>
      <c r="J45" s="209"/>
      <c r="K45" s="209"/>
      <c r="L45" s="212">
        <f>L44</f>
        <v>1</v>
      </c>
      <c r="M45" s="1">
        <f>IF(D45&gt;0,M44+1,0)</f>
        <v>40</v>
      </c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</row>
    <row r="46" spans="1:37" ht="22.5" customHeight="1" x14ac:dyDescent="0.35">
      <c r="A46" s="1">
        <v>41</v>
      </c>
      <c r="B46" s="155">
        <v>35</v>
      </c>
      <c r="C46" s="39">
        <f t="array" ref="C46:D46">VLOOKUP(A46,'M. List'!$A$5:$E$124,{3,4},0)</f>
        <v>0</v>
      </c>
      <c r="D46" s="39" t="str">
        <v>T7</v>
      </c>
      <c r="E46" s="203">
        <f t="array" ref="E46">INDEX('Ind Result (2)'!$J$5:$J$124,MATCH(C46,'Ind Result (2)'!$C$5:$C$124,0))</f>
        <v>0</v>
      </c>
      <c r="F46" s="209"/>
      <c r="G46" s="209"/>
      <c r="H46" s="210"/>
      <c r="I46" s="225"/>
      <c r="J46" s="209"/>
      <c r="K46" s="209"/>
      <c r="L46" s="226">
        <f>L45</f>
        <v>1</v>
      </c>
      <c r="M46" s="1">
        <f>IF(D46&gt;0,M45+1,0)</f>
        <v>41</v>
      </c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</row>
    <row r="47" spans="1:37" ht="21.75" customHeight="1" x14ac:dyDescent="0.35">
      <c r="A47" s="1">
        <v>42</v>
      </c>
      <c r="B47" s="168" t="s">
        <v>18</v>
      </c>
      <c r="C47" s="169" t="s">
        <v>18</v>
      </c>
      <c r="D47" s="227" t="str">
        <f>D46</f>
        <v>T7</v>
      </c>
      <c r="E47" s="218">
        <f>SUM(E42:E46)</f>
        <v>0</v>
      </c>
      <c r="F47" s="218">
        <f>SUM(F42:F46)</f>
        <v>0</v>
      </c>
      <c r="G47" s="218">
        <f>SUM(G42:G46)</f>
        <v>0</v>
      </c>
      <c r="H47" s="218"/>
      <c r="I47" s="219"/>
      <c r="J47" s="218">
        <f>SUM(J42:J46)</f>
        <v>0</v>
      </c>
      <c r="K47" s="220"/>
      <c r="L47" s="221">
        <f>L46</f>
        <v>1</v>
      </c>
      <c r="M47" s="1">
        <f>IF(D47&gt;0,M46+1,0)</f>
        <v>42</v>
      </c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</row>
    <row r="48" spans="1:37" ht="22.5" customHeight="1" x14ac:dyDescent="0.35">
      <c r="A48" s="1">
        <v>43</v>
      </c>
      <c r="B48" s="155">
        <v>36</v>
      </c>
      <c r="C48" s="39">
        <f t="array" ref="C48:D48">VLOOKUP(A48,'M. List'!$A$5:$E$124,{3,4},0)</f>
        <v>0</v>
      </c>
      <c r="D48" s="39" t="str">
        <v>T8</v>
      </c>
      <c r="E48" s="203">
        <f t="array" ref="E48">INDEX('Ind Result (2)'!$J$5:$J$124,MATCH(C48,'Ind Result (2)'!$C$5:$C$124,0))</f>
        <v>0</v>
      </c>
      <c r="F48" s="204"/>
      <c r="G48" s="205"/>
      <c r="H48" s="206"/>
      <c r="I48" s="207">
        <f>E53+H50</f>
        <v>0</v>
      </c>
      <c r="J48" s="204"/>
      <c r="K48" s="205"/>
      <c r="L48" s="208">
        <f>RANK(I48,(I$6,I$12,I$18,I$24,I$30,I$36,I$42,I$48,I$54,I$60,I$66,I$72,I$78,I$84,I$90,I$96,I$102,I$108,I$114,I$120),0)</f>
        <v>1</v>
      </c>
      <c r="M48" s="1">
        <f>IF(D48&gt;0,M47+1,0)</f>
        <v>43</v>
      </c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</row>
    <row r="49" spans="1:37" ht="22.5" customHeight="1" x14ac:dyDescent="0.35">
      <c r="A49" s="1">
        <v>44</v>
      </c>
      <c r="B49" s="155">
        <v>37</v>
      </c>
      <c r="C49" s="39">
        <f t="array" ref="C49:D49">VLOOKUP(A49,'M. List'!$A$5:$E$124,{3,4},0)</f>
        <v>0</v>
      </c>
      <c r="D49" s="39" t="str">
        <v>T8</v>
      </c>
      <c r="E49" s="203">
        <f t="array" ref="E49">INDEX('Ind Result (2)'!$J$5:$J$124,MATCH(C49,'Ind Result (2)'!$C$5:$C$124,0))</f>
        <v>0</v>
      </c>
      <c r="F49" s="209"/>
      <c r="G49" s="209"/>
      <c r="H49" s="210"/>
      <c r="I49" s="211"/>
      <c r="J49" s="209"/>
      <c r="K49" s="209"/>
      <c r="L49" s="212">
        <f>L48</f>
        <v>1</v>
      </c>
      <c r="M49" s="1">
        <f>IF(D49&gt;0,M48+1,0)</f>
        <v>44</v>
      </c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</row>
    <row r="50" spans="1:37" ht="22.5" customHeight="1" x14ac:dyDescent="0.35">
      <c r="A50" s="1">
        <v>45</v>
      </c>
      <c r="B50" s="155">
        <v>38</v>
      </c>
      <c r="C50" s="39">
        <f t="array" ref="C50:D50">VLOOKUP(A50,'M. List'!$A$5:$E$124,{3,4},0)</f>
        <v>0</v>
      </c>
      <c r="D50" s="39" t="str">
        <v>T8</v>
      </c>
      <c r="E50" s="203">
        <f t="array" ref="E50">INDEX('Ind Result (2)'!$J$5:$J$124,MATCH(C50,'Ind Result (2)'!$C$5:$C$124,0))</f>
        <v>0</v>
      </c>
      <c r="F50" s="205">
        <f>VLOOKUP(A53,'Team day 2'!A53:Q167,15,0)</f>
        <v>0</v>
      </c>
      <c r="G50" s="205">
        <f>VLOOKUP(A53,'PS day 2'!A53:N169,12,0)</f>
        <v>0</v>
      </c>
      <c r="H50" s="213">
        <f>G48+G50+F50</f>
        <v>0</v>
      </c>
      <c r="I50" s="211">
        <f>I48</f>
        <v>0</v>
      </c>
      <c r="J50" s="205"/>
      <c r="K50" s="205"/>
      <c r="L50" s="214">
        <f>L49</f>
        <v>1</v>
      </c>
      <c r="M50" s="1">
        <f>IF(D50&gt;0,M49+1,0)</f>
        <v>45</v>
      </c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</row>
    <row r="51" spans="1:37" ht="22.5" customHeight="1" x14ac:dyDescent="0.35">
      <c r="A51" s="1">
        <v>46</v>
      </c>
      <c r="B51" s="155">
        <v>39</v>
      </c>
      <c r="C51" s="39">
        <f t="array" ref="C51:D51">VLOOKUP(A51,'M. List'!$A$5:$E$124,{3,4},0)</f>
        <v>0</v>
      </c>
      <c r="D51" s="39" t="str">
        <v>T8</v>
      </c>
      <c r="E51" s="203">
        <f t="array" ref="E51">INDEX('Ind Result (2)'!$J$5:$J$124,MATCH(C51,'Ind Result (2)'!$C$5:$C$124,0))</f>
        <v>0</v>
      </c>
      <c r="F51" s="209"/>
      <c r="G51" s="209"/>
      <c r="H51" s="210"/>
      <c r="I51" s="211"/>
      <c r="J51" s="209"/>
      <c r="K51" s="209"/>
      <c r="L51" s="212">
        <f>L50</f>
        <v>1</v>
      </c>
      <c r="M51" s="1">
        <f>IF(D51&gt;0,M50+1,0)</f>
        <v>46</v>
      </c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</row>
    <row r="52" spans="1:37" ht="22.5" customHeight="1" x14ac:dyDescent="0.35">
      <c r="A52" s="1">
        <v>47</v>
      </c>
      <c r="B52" s="155">
        <v>40</v>
      </c>
      <c r="C52" s="39">
        <f t="array" ref="C52:D52">VLOOKUP(A52,'M. List'!$A$5:$E$124,{3,4},0)</f>
        <v>0</v>
      </c>
      <c r="D52" s="39" t="str">
        <v>T8</v>
      </c>
      <c r="E52" s="203">
        <f t="array" ref="E52">INDEX('Ind Result (2)'!$J$5:$J$124,MATCH(C52,'Ind Result (2)'!$C$5:$C$124,0))</f>
        <v>0</v>
      </c>
      <c r="F52" s="209"/>
      <c r="G52" s="209"/>
      <c r="H52" s="210"/>
      <c r="I52" s="225"/>
      <c r="J52" s="209"/>
      <c r="K52" s="209"/>
      <c r="L52" s="226">
        <f>L51</f>
        <v>1</v>
      </c>
      <c r="M52" s="1">
        <f>IF(D52&gt;0,M51+1,0)</f>
        <v>47</v>
      </c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</row>
    <row r="53" spans="1:37" ht="21.75" customHeight="1" x14ac:dyDescent="0.35">
      <c r="A53" s="1">
        <v>48</v>
      </c>
      <c r="B53" s="168" t="s">
        <v>18</v>
      </c>
      <c r="C53" s="169" t="s">
        <v>18</v>
      </c>
      <c r="D53" s="227" t="str">
        <f>D52</f>
        <v>T8</v>
      </c>
      <c r="E53" s="218">
        <f>SUM(E48:E52)</f>
        <v>0</v>
      </c>
      <c r="F53" s="218">
        <f>SUM(F48:F52)</f>
        <v>0</v>
      </c>
      <c r="G53" s="218">
        <f>SUM(G48:G52)</f>
        <v>0</v>
      </c>
      <c r="H53" s="218"/>
      <c r="I53" s="219"/>
      <c r="J53" s="218">
        <f>SUM(J48:J52)</f>
        <v>0</v>
      </c>
      <c r="K53" s="220"/>
      <c r="L53" s="221">
        <f>L52</f>
        <v>1</v>
      </c>
      <c r="M53" s="1">
        <f>IF(D53&gt;0,M52+1,0)</f>
        <v>48</v>
      </c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</row>
    <row r="54" spans="1:37" ht="22.5" customHeight="1" x14ac:dyDescent="0.35">
      <c r="A54" s="1">
        <v>49</v>
      </c>
      <c r="B54" s="155">
        <v>41</v>
      </c>
      <c r="C54" s="39">
        <f t="array" ref="C54:D54">VLOOKUP(A54,'M. List'!$A$5:$E$124,{3,4},0)</f>
        <v>0</v>
      </c>
      <c r="D54" s="39" t="str">
        <v>T9</v>
      </c>
      <c r="E54" s="203">
        <f t="array" ref="E54">INDEX('Ind Result (2)'!$J$5:$J$124,MATCH(C54,'Ind Result (2)'!$C$5:$C$124,0))</f>
        <v>0</v>
      </c>
      <c r="F54" s="204"/>
      <c r="G54" s="205"/>
      <c r="H54" s="206"/>
      <c r="I54" s="207">
        <f>E59+H56</f>
        <v>0</v>
      </c>
      <c r="J54" s="204"/>
      <c r="K54" s="205"/>
      <c r="L54" s="208">
        <f>RANK(I54,(I$6,I$12,I$18,I$24,I$30,I$36,I$42,I$48,I$54,I$60,I$66,I$72,I$78,I$84,I$90,I$96,I$102,I$108,I$114,I$120),0)</f>
        <v>1</v>
      </c>
      <c r="M54" s="1">
        <f>IF(D54&gt;0,M53+1,0)</f>
        <v>49</v>
      </c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</row>
    <row r="55" spans="1:37" ht="22.5" customHeight="1" x14ac:dyDescent="0.35">
      <c r="A55" s="1">
        <v>50</v>
      </c>
      <c r="B55" s="155">
        <v>42</v>
      </c>
      <c r="C55" s="39">
        <f t="array" ref="C55:D55">VLOOKUP(A55,'M. List'!$A$5:$E$124,{3,4},0)</f>
        <v>0</v>
      </c>
      <c r="D55" s="39" t="str">
        <v>T9</v>
      </c>
      <c r="E55" s="203">
        <f t="array" ref="E55">INDEX('Ind Result (2)'!$J$5:$J$124,MATCH(C55,'Ind Result (2)'!$C$5:$C$124,0))</f>
        <v>0</v>
      </c>
      <c r="F55" s="209"/>
      <c r="G55" s="209"/>
      <c r="H55" s="210"/>
      <c r="I55" s="211"/>
      <c r="J55" s="209"/>
      <c r="K55" s="209"/>
      <c r="L55" s="212">
        <f>L54</f>
        <v>1</v>
      </c>
      <c r="M55" s="1">
        <f>IF(D55&gt;0,M54+1,0)</f>
        <v>50</v>
      </c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</row>
    <row r="56" spans="1:37" ht="22.5" customHeight="1" x14ac:dyDescent="0.35">
      <c r="A56" s="1">
        <v>51</v>
      </c>
      <c r="B56" s="155">
        <v>43</v>
      </c>
      <c r="C56" s="39">
        <f t="array" ref="C56:D56">VLOOKUP(A56,'M. List'!$A$5:$E$124,{3,4},0)</f>
        <v>0</v>
      </c>
      <c r="D56" s="39" t="str">
        <v>T9</v>
      </c>
      <c r="E56" s="203">
        <f t="array" ref="E56">INDEX('Ind Result (2)'!$J$5:$J$124,MATCH(C56,'Ind Result (2)'!$C$5:$C$124,0))</f>
        <v>0</v>
      </c>
      <c r="F56" s="205">
        <f>VLOOKUP(A59,'Team day 2'!A59:Q173,15,0)</f>
        <v>0</v>
      </c>
      <c r="G56" s="205">
        <f>VLOOKUP(A59,'PS day 2'!A59:N175,12,0)</f>
        <v>0</v>
      </c>
      <c r="H56" s="213">
        <f>G54+G56+F56</f>
        <v>0</v>
      </c>
      <c r="I56" s="211">
        <f>I54</f>
        <v>0</v>
      </c>
      <c r="J56" s="205"/>
      <c r="K56" s="205"/>
      <c r="L56" s="214">
        <f>L55</f>
        <v>1</v>
      </c>
      <c r="M56" s="1">
        <f>IF(D56&gt;0,M55+1,0)</f>
        <v>51</v>
      </c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</row>
    <row r="57" spans="1:37" ht="22.5" customHeight="1" x14ac:dyDescent="0.35">
      <c r="A57" s="1">
        <v>52</v>
      </c>
      <c r="B57" s="155">
        <v>44</v>
      </c>
      <c r="C57" s="39">
        <f t="array" ref="C57:D57">VLOOKUP(A57,'M. List'!$A$5:$E$124,{3,4},0)</f>
        <v>0</v>
      </c>
      <c r="D57" s="39" t="str">
        <v>T9</v>
      </c>
      <c r="E57" s="203">
        <f t="array" ref="E57">INDEX('Ind Result (2)'!$J$5:$J$124,MATCH(C57,'Ind Result (2)'!$C$5:$C$124,0))</f>
        <v>0</v>
      </c>
      <c r="F57" s="209"/>
      <c r="G57" s="209"/>
      <c r="H57" s="210"/>
      <c r="I57" s="211"/>
      <c r="J57" s="209"/>
      <c r="K57" s="209"/>
      <c r="L57" s="212">
        <f>L56</f>
        <v>1</v>
      </c>
      <c r="M57" s="1">
        <f>IF(D57&gt;0,M56+1,0)</f>
        <v>52</v>
      </c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</row>
    <row r="58" spans="1:37" ht="22.5" customHeight="1" x14ac:dyDescent="0.35">
      <c r="A58" s="1">
        <v>53</v>
      </c>
      <c r="B58" s="155">
        <v>45</v>
      </c>
      <c r="C58" s="39">
        <f t="array" ref="C58:D58">VLOOKUP(A58,'M. List'!$A$5:$E$124,{3,4},0)</f>
        <v>0</v>
      </c>
      <c r="D58" s="39" t="str">
        <v>T9</v>
      </c>
      <c r="E58" s="203">
        <f t="array" ref="E58">INDEX('Ind Result (2)'!$J$5:$J$124,MATCH(C58,'Ind Result (2)'!$C$5:$C$124,0))</f>
        <v>0</v>
      </c>
      <c r="F58" s="209"/>
      <c r="G58" s="209"/>
      <c r="H58" s="210"/>
      <c r="I58" s="225"/>
      <c r="J58" s="209"/>
      <c r="K58" s="209"/>
      <c r="L58" s="226">
        <f>L57</f>
        <v>1</v>
      </c>
      <c r="M58" s="1">
        <f>IF(D58&gt;0,M57+1,0)</f>
        <v>53</v>
      </c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</row>
    <row r="59" spans="1:37" ht="21.75" customHeight="1" x14ac:dyDescent="0.35">
      <c r="A59" s="1">
        <v>54</v>
      </c>
      <c r="B59" s="168" t="s">
        <v>18</v>
      </c>
      <c r="C59" s="169" t="s">
        <v>18</v>
      </c>
      <c r="D59" s="227" t="str">
        <f>D58</f>
        <v>T9</v>
      </c>
      <c r="E59" s="218">
        <f>SUM(E54:E58)</f>
        <v>0</v>
      </c>
      <c r="F59" s="218">
        <f>SUM(F54:F58)</f>
        <v>0</v>
      </c>
      <c r="G59" s="218">
        <f>SUM(G54:G58)</f>
        <v>0</v>
      </c>
      <c r="H59" s="218"/>
      <c r="I59" s="219"/>
      <c r="J59" s="218">
        <f>SUM(J54:J58)</f>
        <v>0</v>
      </c>
      <c r="K59" s="220"/>
      <c r="L59" s="221">
        <f>L58</f>
        <v>1</v>
      </c>
      <c r="M59" s="1">
        <f>IF(D59&gt;0,M58+1,0)</f>
        <v>54</v>
      </c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</row>
    <row r="60" spans="1:37" ht="22.5" customHeight="1" x14ac:dyDescent="0.35">
      <c r="A60" s="1">
        <v>55</v>
      </c>
      <c r="B60" s="155">
        <v>46</v>
      </c>
      <c r="C60" s="39">
        <f t="array" ref="C60:D60">VLOOKUP(A60,'M. List'!$A$5:$E$124,{3,4},0)</f>
        <v>0</v>
      </c>
      <c r="D60" s="39" t="str">
        <v>T10</v>
      </c>
      <c r="E60" s="203">
        <f t="array" ref="E60">INDEX('Ind Result (2)'!$J$5:$J$124,MATCH(C60,'Ind Result (2)'!$C$5:$C$124,0))</f>
        <v>0</v>
      </c>
      <c r="F60" s="204"/>
      <c r="G60" s="205"/>
      <c r="H60" s="206"/>
      <c r="I60" s="207">
        <f>E65+H62</f>
        <v>0</v>
      </c>
      <c r="J60" s="204"/>
      <c r="K60" s="205"/>
      <c r="L60" s="208">
        <f>RANK(I60,(I$6,I$12,I$18,I$24,I$30,I$36,I$42,I$48,I$54,I$60,I$66,I$72,I$78,I$84,I$90,I$96,I$102,I$108,I$114,I$120),0)</f>
        <v>1</v>
      </c>
      <c r="M60" s="1">
        <f>IF(D60&gt;0,M59+1,0)</f>
        <v>55</v>
      </c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</row>
    <row r="61" spans="1:37" ht="22.5" customHeight="1" x14ac:dyDescent="0.35">
      <c r="A61" s="1">
        <v>56</v>
      </c>
      <c r="B61" s="155">
        <v>47</v>
      </c>
      <c r="C61" s="39">
        <f t="array" ref="C61:D61">VLOOKUP(A61,'M. List'!$A$5:$E$124,{3,4},0)</f>
        <v>0</v>
      </c>
      <c r="D61" s="39" t="str">
        <v>T10</v>
      </c>
      <c r="E61" s="203">
        <f t="array" ref="E61">INDEX('Ind Result (2)'!$J$5:$J$124,MATCH(C61,'Ind Result (2)'!$C$5:$C$124,0))</f>
        <v>0</v>
      </c>
      <c r="F61" s="209"/>
      <c r="G61" s="209"/>
      <c r="H61" s="210"/>
      <c r="I61" s="211"/>
      <c r="J61" s="209"/>
      <c r="K61" s="209"/>
      <c r="L61" s="212">
        <f>L60</f>
        <v>1</v>
      </c>
      <c r="M61" s="1">
        <f>IF(D61&gt;0,M60+1,0)</f>
        <v>56</v>
      </c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</row>
    <row r="62" spans="1:37" ht="22.5" customHeight="1" x14ac:dyDescent="0.35">
      <c r="A62" s="1">
        <v>57</v>
      </c>
      <c r="B62" s="155">
        <v>48</v>
      </c>
      <c r="C62" s="39">
        <f t="array" ref="C62:D62">VLOOKUP(A62,'M. List'!$A$5:$E$124,{3,4},0)</f>
        <v>0</v>
      </c>
      <c r="D62" s="39" t="str">
        <v>T10</v>
      </c>
      <c r="E62" s="203">
        <f t="array" ref="E62">INDEX('Ind Result (2)'!$J$5:$J$124,MATCH(C62,'Ind Result (2)'!$C$5:$C$124,0))</f>
        <v>0</v>
      </c>
      <c r="F62" s="205">
        <f>VLOOKUP(A65,'Team day 2'!A65:Q179,15,0)</f>
        <v>0</v>
      </c>
      <c r="G62" s="205">
        <f>VLOOKUP(A65,'PS day 2'!A65:N181,12,0)</f>
        <v>0</v>
      </c>
      <c r="H62" s="213">
        <f>G60+G62+F62</f>
        <v>0</v>
      </c>
      <c r="I62" s="211">
        <f>I60</f>
        <v>0</v>
      </c>
      <c r="J62" s="205"/>
      <c r="K62" s="205"/>
      <c r="L62" s="214">
        <f>L61</f>
        <v>1</v>
      </c>
      <c r="M62" s="1">
        <f>IF(D62&gt;0,M61+1,0)</f>
        <v>57</v>
      </c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</row>
    <row r="63" spans="1:37" ht="22.5" customHeight="1" x14ac:dyDescent="0.35">
      <c r="A63" s="1">
        <v>58</v>
      </c>
      <c r="B63" s="155">
        <v>49</v>
      </c>
      <c r="C63" s="39">
        <f t="array" ref="C63:D63">VLOOKUP(A63,'M. List'!$A$5:$E$124,{3,4},0)</f>
        <v>0</v>
      </c>
      <c r="D63" s="39" t="str">
        <v>T10</v>
      </c>
      <c r="E63" s="203">
        <f t="array" ref="E63">INDEX('Ind Result (2)'!$J$5:$J$124,MATCH(C63,'Ind Result (2)'!$C$5:$C$124,0))</f>
        <v>0</v>
      </c>
      <c r="F63" s="209"/>
      <c r="G63" s="209"/>
      <c r="H63" s="210"/>
      <c r="I63" s="211"/>
      <c r="J63" s="209"/>
      <c r="K63" s="209"/>
      <c r="L63" s="212">
        <f>L62</f>
        <v>1</v>
      </c>
      <c r="M63" s="1">
        <f>IF(D63&gt;0,M62+1,0)</f>
        <v>58</v>
      </c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</row>
    <row r="64" spans="1:37" ht="14.25" customHeight="1" x14ac:dyDescent="0.35">
      <c r="A64" s="1">
        <v>59</v>
      </c>
      <c r="B64" s="155">
        <v>50</v>
      </c>
      <c r="C64" s="39">
        <f t="array" ref="C64:D64">VLOOKUP(A64,'M. List'!$A$5:$E$124,{3,4},0)</f>
        <v>0</v>
      </c>
      <c r="D64" s="39" t="str">
        <v>T10</v>
      </c>
      <c r="E64" s="203">
        <f t="array" ref="E64">INDEX('Ind Result (2)'!$J$5:$J$124,MATCH(C64,'Ind Result (2)'!$C$5:$C$124,0))</f>
        <v>0</v>
      </c>
      <c r="F64" s="209"/>
      <c r="G64" s="209"/>
      <c r="H64" s="210"/>
      <c r="I64" s="225"/>
      <c r="J64" s="209"/>
      <c r="K64" s="209"/>
      <c r="L64" s="226">
        <f>L63</f>
        <v>1</v>
      </c>
      <c r="M64" s="1">
        <f>IF(D64&gt;0,M63+1,0)</f>
        <v>59</v>
      </c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</row>
    <row r="65" spans="1:37" ht="21.75" customHeight="1" x14ac:dyDescent="0.35">
      <c r="A65" s="1">
        <v>60</v>
      </c>
      <c r="B65" s="168" t="s">
        <v>18</v>
      </c>
      <c r="C65" s="169" t="s">
        <v>18</v>
      </c>
      <c r="D65" s="227" t="str">
        <f>D64</f>
        <v>T10</v>
      </c>
      <c r="E65" s="218">
        <f>SUM(E60:E64)</f>
        <v>0</v>
      </c>
      <c r="F65" s="218">
        <f>SUM(F60:F64)</f>
        <v>0</v>
      </c>
      <c r="G65" s="218">
        <f>SUM(G60:G64)</f>
        <v>0</v>
      </c>
      <c r="H65" s="218"/>
      <c r="I65" s="219"/>
      <c r="J65" s="218">
        <f>SUM(J60:J64)</f>
        <v>0</v>
      </c>
      <c r="K65" s="220"/>
      <c r="L65" s="221">
        <f>L64</f>
        <v>1</v>
      </c>
      <c r="M65" s="1">
        <f>IF(D65&gt;0,M64+1,0)</f>
        <v>60</v>
      </c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</row>
    <row r="66" spans="1:37" ht="22.5" customHeight="1" x14ac:dyDescent="0.35">
      <c r="A66" s="1">
        <v>61</v>
      </c>
      <c r="B66" s="155">
        <v>51</v>
      </c>
      <c r="C66" s="39">
        <f t="array" ref="C66:D66">VLOOKUP(A66,'M. List'!$A$5:$E$124,{3,4},0)</f>
        <v>0</v>
      </c>
      <c r="D66" s="39" t="str">
        <v>T11</v>
      </c>
      <c r="E66" s="203">
        <f t="array" ref="E66">INDEX('Ind Result (2)'!$J$5:$J$124,MATCH(C66,'Ind Result (2)'!$C$5:$C$124,0))</f>
        <v>0</v>
      </c>
      <c r="F66" s="204"/>
      <c r="G66" s="205"/>
      <c r="H66" s="206"/>
      <c r="I66" s="207">
        <f>E71+H68</f>
        <v>0</v>
      </c>
      <c r="J66" s="204"/>
      <c r="K66" s="205"/>
      <c r="L66" s="208">
        <f>RANK(I66,(I$6,I$12,I$18,I$24,I$30,I$36,I$42,I$48,I$54,I$60,I$66,I$72,I$78,I$84,I$90,I$96,I$102,I$108,I$114,I$120),0)</f>
        <v>1</v>
      </c>
      <c r="M66" s="1">
        <f>IF(D66&gt;0,M65+1,0)</f>
        <v>61</v>
      </c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</row>
    <row r="67" spans="1:37" ht="22.5" customHeight="1" x14ac:dyDescent="0.35">
      <c r="A67" s="1">
        <v>62</v>
      </c>
      <c r="B67" s="155">
        <v>52</v>
      </c>
      <c r="C67" s="39">
        <f t="array" ref="C67:D67">VLOOKUP(A67,'M. List'!$A$5:$E$124,{3,4},0)</f>
        <v>0</v>
      </c>
      <c r="D67" s="39" t="str">
        <v>T11</v>
      </c>
      <c r="E67" s="203">
        <f t="array" ref="E67">INDEX('Ind Result (2)'!$J$5:$J$124,MATCH(C67,'Ind Result (2)'!$C$5:$C$124,0))</f>
        <v>0</v>
      </c>
      <c r="F67" s="209"/>
      <c r="G67" s="209"/>
      <c r="H67" s="210"/>
      <c r="I67" s="211"/>
      <c r="J67" s="209"/>
      <c r="K67" s="209"/>
      <c r="L67" s="212">
        <f>L66</f>
        <v>1</v>
      </c>
      <c r="M67" s="1">
        <f>IF(D67&gt;0,M66+1,0)</f>
        <v>62</v>
      </c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</row>
    <row r="68" spans="1:37" ht="22.5" customHeight="1" x14ac:dyDescent="0.35">
      <c r="A68" s="1">
        <v>63</v>
      </c>
      <c r="B68" s="155">
        <v>53</v>
      </c>
      <c r="C68" s="39">
        <f t="array" ref="C68:D68">VLOOKUP(A68,'M. List'!$A$5:$E$124,{3,4},0)</f>
        <v>0</v>
      </c>
      <c r="D68" s="39" t="str">
        <v>T11</v>
      </c>
      <c r="E68" s="203">
        <f t="array" ref="E68">INDEX('Ind Result (2)'!$J$5:$J$124,MATCH(C68,'Ind Result (2)'!$C$5:$C$124,0))</f>
        <v>0</v>
      </c>
      <c r="F68" s="205">
        <f>VLOOKUP(A71,'Team day 2'!A71:Q185,15,0)</f>
        <v>0</v>
      </c>
      <c r="G68" s="205">
        <f>VLOOKUP(A71,'PS day 2'!A71:N187,12,0)</f>
        <v>0</v>
      </c>
      <c r="H68" s="213">
        <f>G66+G68+F68</f>
        <v>0</v>
      </c>
      <c r="I68" s="211">
        <f>I66</f>
        <v>0</v>
      </c>
      <c r="J68" s="205"/>
      <c r="K68" s="205"/>
      <c r="L68" s="214">
        <f>L67</f>
        <v>1</v>
      </c>
      <c r="M68" s="1">
        <f>IF(D68&gt;0,M67+1,0)</f>
        <v>63</v>
      </c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</row>
    <row r="69" spans="1:37" ht="22.5" customHeight="1" x14ac:dyDescent="0.35">
      <c r="A69" s="1">
        <v>64</v>
      </c>
      <c r="B69" s="155">
        <v>54</v>
      </c>
      <c r="C69" s="39">
        <f t="array" ref="C69:D69">VLOOKUP(A69,'M. List'!$A$5:$E$124,{3,4},0)</f>
        <v>0</v>
      </c>
      <c r="D69" s="39" t="str">
        <v>T11</v>
      </c>
      <c r="E69" s="203">
        <f t="array" ref="E69">INDEX('Ind Result (2)'!$J$5:$J$124,MATCH(C69,'Ind Result (2)'!$C$5:$C$124,0))</f>
        <v>0</v>
      </c>
      <c r="F69" s="209"/>
      <c r="G69" s="209"/>
      <c r="H69" s="210"/>
      <c r="I69" s="211"/>
      <c r="J69" s="209"/>
      <c r="K69" s="209"/>
      <c r="L69" s="212">
        <f>L68</f>
        <v>1</v>
      </c>
      <c r="M69" s="1">
        <f>IF(D69&gt;0,M68+1,0)</f>
        <v>64</v>
      </c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</row>
    <row r="70" spans="1:37" ht="22.5" customHeight="1" x14ac:dyDescent="0.35">
      <c r="A70" s="1">
        <v>65</v>
      </c>
      <c r="B70" s="155">
        <v>55</v>
      </c>
      <c r="C70" s="39">
        <f t="array" ref="C70:D70">VLOOKUP(A70,'M. List'!$A$5:$E$124,{3,4},0)</f>
        <v>0</v>
      </c>
      <c r="D70" s="39" t="str">
        <v>T11</v>
      </c>
      <c r="E70" s="203">
        <f t="array" ref="E70">INDEX('Ind Result (2)'!$J$5:$J$124,MATCH(C70,'Ind Result (2)'!$C$5:$C$124,0))</f>
        <v>0</v>
      </c>
      <c r="F70" s="209"/>
      <c r="G70" s="209"/>
      <c r="H70" s="210"/>
      <c r="I70" s="225"/>
      <c r="J70" s="209"/>
      <c r="K70" s="209"/>
      <c r="L70" s="226">
        <f>L69</f>
        <v>1</v>
      </c>
      <c r="M70" s="1">
        <f>IF(D70&gt;0,M69+1,0)</f>
        <v>65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</row>
    <row r="71" spans="1:37" ht="21.75" customHeight="1" x14ac:dyDescent="0.35">
      <c r="A71" s="1">
        <v>66</v>
      </c>
      <c r="B71" s="168" t="s">
        <v>18</v>
      </c>
      <c r="C71" s="169" t="s">
        <v>18</v>
      </c>
      <c r="D71" s="227" t="str">
        <f>D70</f>
        <v>T11</v>
      </c>
      <c r="E71" s="218">
        <f>SUM(E66:E70)</f>
        <v>0</v>
      </c>
      <c r="F71" s="218">
        <f>SUM(F66:F70)</f>
        <v>0</v>
      </c>
      <c r="G71" s="218">
        <f>SUM(G66:G70)</f>
        <v>0</v>
      </c>
      <c r="H71" s="218"/>
      <c r="I71" s="219"/>
      <c r="J71" s="218">
        <f>SUM(J66:J70)</f>
        <v>0</v>
      </c>
      <c r="K71" s="220"/>
      <c r="L71" s="221">
        <f>L70</f>
        <v>1</v>
      </c>
      <c r="M71" s="1">
        <f>IF(D71&gt;0,M70+1,0)</f>
        <v>66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</row>
    <row r="72" spans="1:37" ht="22.5" customHeight="1" x14ac:dyDescent="0.35">
      <c r="A72" s="1">
        <v>67</v>
      </c>
      <c r="B72" s="155">
        <v>56</v>
      </c>
      <c r="C72" s="39">
        <f t="array" ref="C72:D72">VLOOKUP(A72,'M. List'!$A$5:$E$124,{3,4},0)</f>
        <v>0</v>
      </c>
      <c r="D72" s="39" t="str">
        <v>T12</v>
      </c>
      <c r="E72" s="203">
        <f t="array" ref="E72">INDEX('Ind Result (2)'!$J$5:$J$124,MATCH(C72,'Ind Result (2)'!$C$5:$C$124,0))</f>
        <v>0</v>
      </c>
      <c r="F72" s="204"/>
      <c r="G72" s="205"/>
      <c r="H72" s="206"/>
      <c r="I72" s="207">
        <f>E77+H74</f>
        <v>0</v>
      </c>
      <c r="J72" s="204"/>
      <c r="K72" s="205"/>
      <c r="L72" s="208">
        <f>RANK(I72,(I$6,I$12,I$18,I$24,I$30,I$36,I$42,I$48,I$54,I$60,I$66,I$72,I$78,I$84,I$90,I$96,I$102,I$108,I$114,I$120),0)</f>
        <v>1</v>
      </c>
      <c r="M72" s="1">
        <f>IF(D72&gt;0,M71+1,0)</f>
        <v>67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</row>
    <row r="73" spans="1:37" ht="22.5" customHeight="1" x14ac:dyDescent="0.35">
      <c r="A73" s="1">
        <v>68</v>
      </c>
      <c r="B73" s="155">
        <v>57</v>
      </c>
      <c r="C73" s="39">
        <f t="array" ref="C73:D73">VLOOKUP(A73,'M. List'!$A$5:$E$124,{3,4},0)</f>
        <v>0</v>
      </c>
      <c r="D73" s="39" t="str">
        <v>T12</v>
      </c>
      <c r="E73" s="203">
        <f t="array" ref="E73">INDEX('Ind Result (2)'!$J$5:$J$124,MATCH(C73,'Ind Result (2)'!$C$5:$C$124,0))</f>
        <v>0</v>
      </c>
      <c r="F73" s="209"/>
      <c r="G73" s="209"/>
      <c r="H73" s="210"/>
      <c r="I73" s="211"/>
      <c r="J73" s="209"/>
      <c r="K73" s="209"/>
      <c r="L73" s="212">
        <f>L72</f>
        <v>1</v>
      </c>
      <c r="M73" s="1">
        <f>IF(D73&gt;0,M72+1,0)</f>
        <v>68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</row>
    <row r="74" spans="1:37" ht="22.5" customHeight="1" x14ac:dyDescent="0.35">
      <c r="A74" s="1">
        <v>69</v>
      </c>
      <c r="B74" s="155">
        <v>58</v>
      </c>
      <c r="C74" s="39">
        <f t="array" ref="C74:D74">VLOOKUP(A74,'M. List'!$A$5:$E$124,{3,4},0)</f>
        <v>0</v>
      </c>
      <c r="D74" s="39" t="str">
        <v>T12</v>
      </c>
      <c r="E74" s="203">
        <f t="array" ref="E74">INDEX('Ind Result (2)'!$J$5:$J$124,MATCH(C74,'Ind Result (2)'!$C$5:$C$124,0))</f>
        <v>0</v>
      </c>
      <c r="F74" s="205">
        <f>VLOOKUP(A77,'Team day 2'!A77:Q191,15,0)</f>
        <v>0</v>
      </c>
      <c r="G74" s="205">
        <f>VLOOKUP(A77,'PS day 2'!A77:N193,12,0)</f>
        <v>0</v>
      </c>
      <c r="H74" s="213">
        <f>G72+G74+F74</f>
        <v>0</v>
      </c>
      <c r="I74" s="211">
        <f>I72</f>
        <v>0</v>
      </c>
      <c r="J74" s="205"/>
      <c r="K74" s="205"/>
      <c r="L74" s="214">
        <f>L73</f>
        <v>1</v>
      </c>
      <c r="M74" s="1">
        <f>IF(D74&gt;0,M73+1,0)</f>
        <v>69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</row>
    <row r="75" spans="1:37" ht="22.5" customHeight="1" x14ac:dyDescent="0.35">
      <c r="A75" s="1">
        <v>70</v>
      </c>
      <c r="B75" s="155">
        <v>59</v>
      </c>
      <c r="C75" s="39">
        <f t="array" ref="C75:D75">VLOOKUP(A75,'M. List'!$A$5:$E$124,{3,4},0)</f>
        <v>0</v>
      </c>
      <c r="D75" s="39" t="str">
        <v>T12</v>
      </c>
      <c r="E75" s="203">
        <f t="array" ref="E75">INDEX('Ind Result (2)'!$J$5:$J$124,MATCH(C75,'Ind Result (2)'!$C$5:$C$124,0))</f>
        <v>0</v>
      </c>
      <c r="F75" s="209"/>
      <c r="G75" s="209"/>
      <c r="H75" s="210"/>
      <c r="I75" s="211"/>
      <c r="J75" s="209"/>
      <c r="K75" s="209"/>
      <c r="L75" s="212">
        <f>L74</f>
        <v>1</v>
      </c>
      <c r="M75" s="1">
        <f>IF(D75&gt;0,M74+1,0)</f>
        <v>70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</row>
    <row r="76" spans="1:37" ht="22.5" customHeight="1" x14ac:dyDescent="0.35">
      <c r="A76" s="1">
        <v>71</v>
      </c>
      <c r="B76" s="155">
        <v>60</v>
      </c>
      <c r="C76" s="39">
        <f t="array" ref="C76:D76">VLOOKUP(A76,'M. List'!$A$5:$E$124,{3,4},0)</f>
        <v>0</v>
      </c>
      <c r="D76" s="39" t="str">
        <v>T12</v>
      </c>
      <c r="E76" s="203">
        <f t="array" ref="E76">INDEX('Ind Result (2)'!$J$5:$J$124,MATCH(C76,'Ind Result (2)'!$C$5:$C$124,0))</f>
        <v>0</v>
      </c>
      <c r="F76" s="209"/>
      <c r="G76" s="209"/>
      <c r="H76" s="210"/>
      <c r="I76" s="225"/>
      <c r="J76" s="209"/>
      <c r="K76" s="209"/>
      <c r="L76" s="226">
        <f>L75</f>
        <v>1</v>
      </c>
      <c r="M76" s="1">
        <f>IF(D76&gt;0,M75+1,0)</f>
        <v>71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</row>
    <row r="77" spans="1:37" ht="21.75" customHeight="1" x14ac:dyDescent="0.35">
      <c r="A77" s="1">
        <v>72</v>
      </c>
      <c r="B77" s="168" t="s">
        <v>18</v>
      </c>
      <c r="C77" s="169" t="s">
        <v>18</v>
      </c>
      <c r="D77" s="227" t="str">
        <f>D76</f>
        <v>T12</v>
      </c>
      <c r="E77" s="218">
        <f>SUM(E72:E76)</f>
        <v>0</v>
      </c>
      <c r="F77" s="218">
        <f>SUM(F72:F76)</f>
        <v>0</v>
      </c>
      <c r="G77" s="218">
        <f>SUM(G72:G76)</f>
        <v>0</v>
      </c>
      <c r="H77" s="218"/>
      <c r="I77" s="219"/>
      <c r="J77" s="218">
        <f>SUM(J72:J76)</f>
        <v>0</v>
      </c>
      <c r="K77" s="220"/>
      <c r="L77" s="221">
        <f>L76</f>
        <v>1</v>
      </c>
      <c r="M77" s="1">
        <f>IF(D77&gt;0,M76+1,0)</f>
        <v>72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</row>
    <row r="78" spans="1:37" ht="22.5" customHeight="1" x14ac:dyDescent="0.35">
      <c r="A78" s="1">
        <v>73</v>
      </c>
      <c r="B78" s="155">
        <v>61</v>
      </c>
      <c r="C78" s="39">
        <f t="array" ref="C78:D78">VLOOKUP(A78,'M. List'!$A$5:$E$124,{3,4},0)</f>
        <v>0</v>
      </c>
      <c r="D78" s="39" t="str">
        <v>T13</v>
      </c>
      <c r="E78" s="203">
        <f t="array" ref="E78">INDEX('Ind Result (2)'!$J$5:$J$124,MATCH(C78,'Ind Result (2)'!$C$5:$C$124,0))</f>
        <v>0</v>
      </c>
      <c r="F78" s="204"/>
      <c r="G78" s="205"/>
      <c r="H78" s="206"/>
      <c r="I78" s="207">
        <f>E83+H80</f>
        <v>0</v>
      </c>
      <c r="J78" s="204"/>
      <c r="K78" s="205"/>
      <c r="L78" s="208">
        <f>RANK(I78,(I$6,I$12,I$18,I$24,I$30,I$36,I$42,I$48,I$54,I$60,I$66,I$72,I$78,I$84,I$90,I$96,I$102,I$108,I$114,I$120),0)</f>
        <v>1</v>
      </c>
      <c r="M78" s="1">
        <f>IF(D78&gt;0,M77+1,0)</f>
        <v>73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</row>
    <row r="79" spans="1:37" ht="22.5" customHeight="1" x14ac:dyDescent="0.35">
      <c r="A79" s="1">
        <v>74</v>
      </c>
      <c r="B79" s="155">
        <v>62</v>
      </c>
      <c r="C79" s="39">
        <f t="array" ref="C79:D79">VLOOKUP(A79,'M. List'!$A$5:$E$124,{3,4},0)</f>
        <v>0</v>
      </c>
      <c r="D79" s="39" t="str">
        <v>T13</v>
      </c>
      <c r="E79" s="203">
        <f t="array" ref="E79">INDEX('Ind Result (2)'!$J$5:$J$124,MATCH(C79,'Ind Result (2)'!$C$5:$C$124,0))</f>
        <v>0</v>
      </c>
      <c r="F79" s="209"/>
      <c r="G79" s="209"/>
      <c r="H79" s="210"/>
      <c r="I79" s="211"/>
      <c r="J79" s="209"/>
      <c r="K79" s="209"/>
      <c r="L79" s="212">
        <f>L78</f>
        <v>1</v>
      </c>
      <c r="M79" s="1">
        <f>IF(D79&gt;0,M78+1,0)</f>
        <v>74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</row>
    <row r="80" spans="1:37" ht="22.5" customHeight="1" x14ac:dyDescent="0.35">
      <c r="A80" s="1">
        <v>75</v>
      </c>
      <c r="B80" s="155">
        <v>63</v>
      </c>
      <c r="C80" s="39">
        <f t="array" ref="C80:D80">VLOOKUP(A80,'M. List'!$A$5:$E$124,{3,4},0)</f>
        <v>0</v>
      </c>
      <c r="D80" s="39" t="str">
        <v>T13</v>
      </c>
      <c r="E80" s="203">
        <f t="array" ref="E80">INDEX('Ind Result (2)'!$J$5:$J$124,MATCH(C80,'Ind Result (2)'!$C$5:$C$124,0))</f>
        <v>0</v>
      </c>
      <c r="F80" s="205">
        <f>VLOOKUP(A83,'Team day 2'!A83:Q197,15,0)</f>
        <v>0</v>
      </c>
      <c r="G80" s="205">
        <f>VLOOKUP(A83,'PS day 2'!A83:N199,12,0)</f>
        <v>0</v>
      </c>
      <c r="H80" s="213">
        <f>G78+G80+F80</f>
        <v>0</v>
      </c>
      <c r="I80" s="211">
        <f>I78</f>
        <v>0</v>
      </c>
      <c r="J80" s="205"/>
      <c r="K80" s="205"/>
      <c r="L80" s="214">
        <f>L79</f>
        <v>1</v>
      </c>
      <c r="M80" s="1">
        <f>IF(D80&gt;0,M79+1,0)</f>
        <v>75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</row>
    <row r="81" spans="1:37" ht="22.5" customHeight="1" x14ac:dyDescent="0.35">
      <c r="A81" s="1">
        <v>76</v>
      </c>
      <c r="B81" s="155">
        <v>64</v>
      </c>
      <c r="C81" s="39">
        <f t="array" ref="C81:D81">VLOOKUP(A81,'M. List'!$A$5:$E$124,{3,4},0)</f>
        <v>0</v>
      </c>
      <c r="D81" s="39" t="str">
        <v>T13</v>
      </c>
      <c r="E81" s="203">
        <f t="array" ref="E81">INDEX('Ind Result (2)'!$J$5:$J$124,MATCH(C81,'Ind Result (2)'!$C$5:$C$124,0))</f>
        <v>0</v>
      </c>
      <c r="F81" s="209"/>
      <c r="G81" s="209"/>
      <c r="H81" s="210"/>
      <c r="I81" s="211"/>
      <c r="J81" s="209"/>
      <c r="K81" s="209"/>
      <c r="L81" s="212">
        <f>L80</f>
        <v>1</v>
      </c>
      <c r="M81" s="1">
        <f>IF(D81&gt;0,M80+1,0)</f>
        <v>76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</row>
    <row r="82" spans="1:37" ht="22.5" customHeight="1" x14ac:dyDescent="0.35">
      <c r="A82" s="1">
        <v>77</v>
      </c>
      <c r="B82" s="155">
        <v>65</v>
      </c>
      <c r="C82" s="39">
        <f t="array" ref="C82:D82">VLOOKUP(A82,'M. List'!$A$5:$E$124,{3,4},0)</f>
        <v>0</v>
      </c>
      <c r="D82" s="39" t="str">
        <v>T13</v>
      </c>
      <c r="E82" s="203">
        <f t="array" ref="E82">INDEX('Ind Result (2)'!$J$5:$J$124,MATCH(C82,'Ind Result (2)'!$C$5:$C$124,0))</f>
        <v>0</v>
      </c>
      <c r="F82" s="209"/>
      <c r="G82" s="209"/>
      <c r="H82" s="210"/>
      <c r="I82" s="225"/>
      <c r="J82" s="209"/>
      <c r="K82" s="209"/>
      <c r="L82" s="226">
        <f>L81</f>
        <v>1</v>
      </c>
      <c r="M82" s="1">
        <f>IF(D82&gt;0,M81+1,0)</f>
        <v>77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</row>
    <row r="83" spans="1:37" ht="21.75" customHeight="1" x14ac:dyDescent="0.35">
      <c r="A83" s="1">
        <v>78</v>
      </c>
      <c r="B83" s="168" t="s">
        <v>18</v>
      </c>
      <c r="C83" s="169" t="s">
        <v>18</v>
      </c>
      <c r="D83" s="227" t="str">
        <f>D82</f>
        <v>T13</v>
      </c>
      <c r="E83" s="218">
        <f>SUM(E78:E82)</f>
        <v>0</v>
      </c>
      <c r="F83" s="218">
        <f>SUM(F78:F82)</f>
        <v>0</v>
      </c>
      <c r="G83" s="218">
        <f>SUM(G78:G82)</f>
        <v>0</v>
      </c>
      <c r="H83" s="218"/>
      <c r="I83" s="219"/>
      <c r="J83" s="218">
        <f>SUM(J78:J82)</f>
        <v>0</v>
      </c>
      <c r="K83" s="220"/>
      <c r="L83" s="221">
        <f>L82</f>
        <v>1</v>
      </c>
      <c r="M83" s="1">
        <f>IF(D83&gt;0,M82+1,0)</f>
        <v>78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</row>
    <row r="84" spans="1:37" ht="22.5" customHeight="1" x14ac:dyDescent="0.35">
      <c r="A84" s="1">
        <v>79</v>
      </c>
      <c r="B84" s="155">
        <v>66</v>
      </c>
      <c r="C84" s="39">
        <f t="array" ref="C84:D84">VLOOKUP(A84,'M. List'!$A$5:$E$124,{3,4},0)</f>
        <v>0</v>
      </c>
      <c r="D84" s="39" t="str">
        <v>T14</v>
      </c>
      <c r="E84" s="203">
        <f t="array" ref="E84">INDEX('Ind Result (2)'!$J$5:$J$124,MATCH(C84,'Ind Result (2)'!$C$5:$C$124,0))</f>
        <v>0</v>
      </c>
      <c r="F84" s="204"/>
      <c r="G84" s="205"/>
      <c r="H84" s="206"/>
      <c r="I84" s="207">
        <f>E89+H86</f>
        <v>0</v>
      </c>
      <c r="J84" s="204"/>
      <c r="K84" s="205"/>
      <c r="L84" s="208">
        <f>RANK(I84,(I$6,I$12,I$18,I$24,I$30,I$36,I$42,I$48,I$54,I$60,I$66,I$72,I$78,I$84,I$90,I$96,I$102,I$108,I$114,I$120),0)</f>
        <v>1</v>
      </c>
      <c r="M84" s="1">
        <f>IF(D84&gt;0,M83+1,0)</f>
        <v>79</v>
      </c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</row>
    <row r="85" spans="1:37" ht="22.5" customHeight="1" x14ac:dyDescent="0.35">
      <c r="A85" s="1">
        <v>80</v>
      </c>
      <c r="B85" s="155">
        <v>67</v>
      </c>
      <c r="C85" s="39">
        <f t="array" ref="C85:D85">VLOOKUP(A85,'M. List'!$A$5:$E$124,{3,4},0)</f>
        <v>0</v>
      </c>
      <c r="D85" s="39" t="str">
        <v>T14</v>
      </c>
      <c r="E85" s="203">
        <f t="array" ref="E85">INDEX('Ind Result (2)'!$J$5:$J$124,MATCH(C85,'Ind Result (2)'!$C$5:$C$124,0))</f>
        <v>0</v>
      </c>
      <c r="F85" s="209"/>
      <c r="G85" s="209"/>
      <c r="H85" s="210"/>
      <c r="I85" s="211"/>
      <c r="J85" s="209"/>
      <c r="K85" s="209"/>
      <c r="L85" s="212">
        <f>L84</f>
        <v>1</v>
      </c>
      <c r="M85" s="1">
        <f>IF(D85&gt;0,M84+1,0)</f>
        <v>80</v>
      </c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</row>
    <row r="86" spans="1:37" ht="22.5" customHeight="1" x14ac:dyDescent="0.35">
      <c r="A86" s="1">
        <v>81</v>
      </c>
      <c r="B86" s="155">
        <v>68</v>
      </c>
      <c r="C86" s="39">
        <f t="array" ref="C86:D86">VLOOKUP(A86,'M. List'!$A$5:$E$124,{3,4},0)</f>
        <v>0</v>
      </c>
      <c r="D86" s="39" t="str">
        <v>T14</v>
      </c>
      <c r="E86" s="203">
        <f t="array" ref="E86">INDEX('Ind Result (2)'!$J$5:$J$124,MATCH(C86,'Ind Result (2)'!$C$5:$C$124,0))</f>
        <v>0</v>
      </c>
      <c r="F86" s="205">
        <f>VLOOKUP(A89,'Team day 2'!A89:Q203,15,0)</f>
        <v>0</v>
      </c>
      <c r="G86" s="205">
        <f>VLOOKUP(A89,'PS day 2'!A89:N205,12,0)</f>
        <v>0</v>
      </c>
      <c r="H86" s="213">
        <f>G84+G86+F86</f>
        <v>0</v>
      </c>
      <c r="I86" s="211">
        <f>I84</f>
        <v>0</v>
      </c>
      <c r="J86" s="205"/>
      <c r="K86" s="205"/>
      <c r="L86" s="214">
        <f>L85</f>
        <v>1</v>
      </c>
      <c r="M86" s="1">
        <f>IF(D86&gt;0,M85+1,0)</f>
        <v>81</v>
      </c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</row>
    <row r="87" spans="1:37" ht="22.5" customHeight="1" x14ac:dyDescent="0.35">
      <c r="A87" s="1">
        <v>82</v>
      </c>
      <c r="B87" s="155">
        <v>69</v>
      </c>
      <c r="C87" s="39">
        <f t="array" ref="C87:D87">VLOOKUP(A87,'M. List'!$A$5:$E$124,{3,4},0)</f>
        <v>0</v>
      </c>
      <c r="D87" s="39" t="str">
        <v>T14</v>
      </c>
      <c r="E87" s="203">
        <f t="array" ref="E87">INDEX('Ind Result (2)'!$J$5:$J$124,MATCH(C87,'Ind Result (2)'!$C$5:$C$124,0))</f>
        <v>0</v>
      </c>
      <c r="F87" s="209"/>
      <c r="G87" s="209"/>
      <c r="H87" s="210"/>
      <c r="I87" s="211"/>
      <c r="J87" s="209"/>
      <c r="K87" s="209"/>
      <c r="L87" s="212">
        <f>L86</f>
        <v>1</v>
      </c>
      <c r="M87" s="1">
        <f>IF(D87&gt;0,M86+1,0)</f>
        <v>82</v>
      </c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</row>
    <row r="88" spans="1:37" ht="22.5" customHeight="1" x14ac:dyDescent="0.35">
      <c r="A88" s="1">
        <v>83</v>
      </c>
      <c r="B88" s="155">
        <v>70</v>
      </c>
      <c r="C88" s="39">
        <f t="array" ref="C88:D88">VLOOKUP(A88,'M. List'!$A$5:$E$124,{3,4},0)</f>
        <v>0</v>
      </c>
      <c r="D88" s="39" t="str">
        <v>T14</v>
      </c>
      <c r="E88" s="203">
        <f t="array" ref="E88">INDEX('Ind Result (2)'!$J$5:$J$124,MATCH(C88,'Ind Result (2)'!$C$5:$C$124,0))</f>
        <v>0</v>
      </c>
      <c r="F88" s="209"/>
      <c r="G88" s="209"/>
      <c r="H88" s="210"/>
      <c r="I88" s="225"/>
      <c r="J88" s="209"/>
      <c r="K88" s="209"/>
      <c r="L88" s="226">
        <f>L87</f>
        <v>1</v>
      </c>
      <c r="M88" s="1">
        <f>IF(D88&gt;0,M87+1,0)</f>
        <v>83</v>
      </c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</row>
    <row r="89" spans="1:37" ht="21.75" customHeight="1" x14ac:dyDescent="0.35">
      <c r="A89" s="1">
        <v>84</v>
      </c>
      <c r="B89" s="168" t="s">
        <v>18</v>
      </c>
      <c r="C89" s="169" t="s">
        <v>18</v>
      </c>
      <c r="D89" s="227" t="str">
        <f>D88</f>
        <v>T14</v>
      </c>
      <c r="E89" s="218">
        <f>SUM(E84:E88)</f>
        <v>0</v>
      </c>
      <c r="F89" s="218">
        <f>SUM(F84:F88)</f>
        <v>0</v>
      </c>
      <c r="G89" s="218">
        <f>SUM(G84:G88)</f>
        <v>0</v>
      </c>
      <c r="H89" s="218"/>
      <c r="I89" s="219"/>
      <c r="J89" s="218">
        <f>SUM(J84:J88)</f>
        <v>0</v>
      </c>
      <c r="K89" s="220"/>
      <c r="L89" s="221">
        <f>L88</f>
        <v>1</v>
      </c>
      <c r="M89" s="1">
        <f>IF(D89&gt;0,M88+1,0)</f>
        <v>84</v>
      </c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</row>
    <row r="90" spans="1:37" ht="22.5" customHeight="1" x14ac:dyDescent="0.35">
      <c r="A90" s="1">
        <v>85</v>
      </c>
      <c r="B90" s="155">
        <v>71</v>
      </c>
      <c r="C90" s="39">
        <f t="array" ref="C90:D90">VLOOKUP(A90,'M. List'!$A$5:$E$124,{3,4},0)</f>
        <v>0</v>
      </c>
      <c r="D90" s="39" t="str">
        <v>T15</v>
      </c>
      <c r="E90" s="203">
        <f t="array" ref="E90">INDEX('Ind Result (2)'!$J$5:$J$124,MATCH(C90,'Ind Result (2)'!$C$5:$C$124,0))</f>
        <v>0</v>
      </c>
      <c r="F90" s="204"/>
      <c r="G90" s="205"/>
      <c r="H90" s="206"/>
      <c r="I90" s="207">
        <f>E95+H92</f>
        <v>0</v>
      </c>
      <c r="J90" s="204"/>
      <c r="K90" s="205"/>
      <c r="L90" s="208">
        <f>RANK(I90,(I$6,I$12,I$18,I$24,I$30,I$36,I$42,I$48,I$54,I$60,I$66,I$72,I$78,I$84,I$90,I$96,I$102,I$108,I$114,I$120),0)</f>
        <v>1</v>
      </c>
      <c r="M90" s="1">
        <f>IF(D90&gt;0,M89+1,0)</f>
        <v>85</v>
      </c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</row>
    <row r="91" spans="1:37" ht="22.5" customHeight="1" x14ac:dyDescent="0.35">
      <c r="A91" s="1">
        <v>86</v>
      </c>
      <c r="B91" s="155">
        <v>72</v>
      </c>
      <c r="C91" s="39">
        <f t="array" ref="C91:D91">VLOOKUP(A91,'M. List'!$A$5:$E$124,{3,4},0)</f>
        <v>0</v>
      </c>
      <c r="D91" s="39" t="str">
        <v>T15</v>
      </c>
      <c r="E91" s="203">
        <f t="array" ref="E91">INDEX('Ind Result (2)'!$J$5:$J$124,MATCH(C91,'Ind Result (2)'!$C$5:$C$124,0))</f>
        <v>0</v>
      </c>
      <c r="F91" s="209"/>
      <c r="G91" s="209"/>
      <c r="H91" s="210"/>
      <c r="I91" s="211"/>
      <c r="J91" s="209"/>
      <c r="K91" s="209"/>
      <c r="L91" s="212">
        <f>L90</f>
        <v>1</v>
      </c>
      <c r="M91" s="1">
        <f>IF(D91&gt;0,M90+1,0)</f>
        <v>86</v>
      </c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</row>
    <row r="92" spans="1:37" ht="22.5" customHeight="1" x14ac:dyDescent="0.35">
      <c r="A92" s="1">
        <v>87</v>
      </c>
      <c r="B92" s="155">
        <v>73</v>
      </c>
      <c r="C92" s="39">
        <f t="array" ref="C92:D92">VLOOKUP(A92,'M. List'!$A$5:$E$124,{3,4},0)</f>
        <v>0</v>
      </c>
      <c r="D92" s="39" t="str">
        <v>T15</v>
      </c>
      <c r="E92" s="203">
        <f t="array" ref="E92">INDEX('Ind Result (2)'!$J$5:$J$124,MATCH(C92,'Ind Result (2)'!$C$5:$C$124,0))</f>
        <v>0</v>
      </c>
      <c r="F92" s="205">
        <f>VLOOKUP(A95,'Team day 2'!A95:Q209,15,0)</f>
        <v>0</v>
      </c>
      <c r="G92" s="205">
        <f>VLOOKUP(A95,'PS day 2'!A95:N211,12,0)</f>
        <v>0</v>
      </c>
      <c r="H92" s="213">
        <f>G90+G92+F92</f>
        <v>0</v>
      </c>
      <c r="I92" s="211">
        <f>I90</f>
        <v>0</v>
      </c>
      <c r="J92" s="205"/>
      <c r="K92" s="205"/>
      <c r="L92" s="214">
        <f>L91</f>
        <v>1</v>
      </c>
      <c r="M92" s="1">
        <f>IF(D92&gt;0,M91+1,0)</f>
        <v>87</v>
      </c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</row>
    <row r="93" spans="1:37" ht="22.5" customHeight="1" x14ac:dyDescent="0.35">
      <c r="A93" s="1">
        <v>88</v>
      </c>
      <c r="B93" s="155">
        <v>74</v>
      </c>
      <c r="C93" s="39">
        <f t="array" ref="C93:D93">VLOOKUP(A93,'M. List'!$A$5:$E$124,{3,4},0)</f>
        <v>0</v>
      </c>
      <c r="D93" s="39" t="str">
        <v>T15</v>
      </c>
      <c r="E93" s="203">
        <f t="array" ref="E93">INDEX('Ind Result (2)'!$J$5:$J$124,MATCH(C93,'Ind Result (2)'!$C$5:$C$124,0))</f>
        <v>0</v>
      </c>
      <c r="F93" s="209"/>
      <c r="G93" s="209"/>
      <c r="H93" s="210"/>
      <c r="I93" s="211"/>
      <c r="J93" s="209"/>
      <c r="K93" s="209"/>
      <c r="L93" s="212">
        <f>L92</f>
        <v>1</v>
      </c>
      <c r="M93" s="1">
        <f>IF(D93&gt;0,M92+1,0)</f>
        <v>88</v>
      </c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</row>
    <row r="94" spans="1:37" ht="22.5" customHeight="1" x14ac:dyDescent="0.35">
      <c r="A94" s="1">
        <v>89</v>
      </c>
      <c r="B94" s="155">
        <v>75</v>
      </c>
      <c r="C94" s="39">
        <f t="array" ref="C94:D94">VLOOKUP(A94,'M. List'!$A$5:$E$124,{3,4},0)</f>
        <v>0</v>
      </c>
      <c r="D94" s="39" t="str">
        <v>T15</v>
      </c>
      <c r="E94" s="203">
        <f t="array" ref="E94">INDEX('Ind Result (2)'!$J$5:$J$124,MATCH(C94,'Ind Result (2)'!$C$5:$C$124,0))</f>
        <v>0</v>
      </c>
      <c r="F94" s="209"/>
      <c r="G94" s="209"/>
      <c r="H94" s="210"/>
      <c r="I94" s="225"/>
      <c r="J94" s="209"/>
      <c r="K94" s="209"/>
      <c r="L94" s="226">
        <f>L93</f>
        <v>1</v>
      </c>
      <c r="M94" s="1">
        <f>IF(D94&gt;0,M93+1,0)</f>
        <v>89</v>
      </c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</row>
    <row r="95" spans="1:37" ht="21.75" customHeight="1" x14ac:dyDescent="0.35">
      <c r="A95" s="1">
        <v>90</v>
      </c>
      <c r="B95" s="168" t="s">
        <v>18</v>
      </c>
      <c r="C95" s="169" t="s">
        <v>18</v>
      </c>
      <c r="D95" s="227" t="str">
        <f>D94</f>
        <v>T15</v>
      </c>
      <c r="E95" s="218">
        <f>SUM(E90:E94)</f>
        <v>0</v>
      </c>
      <c r="F95" s="218">
        <f>SUM(F90:F94)</f>
        <v>0</v>
      </c>
      <c r="G95" s="218">
        <f>SUM(G90:G94)</f>
        <v>0</v>
      </c>
      <c r="H95" s="218"/>
      <c r="I95" s="219"/>
      <c r="J95" s="218">
        <f>SUM(J90:J94)</f>
        <v>0</v>
      </c>
      <c r="K95" s="220"/>
      <c r="L95" s="221">
        <f>L94</f>
        <v>1</v>
      </c>
      <c r="M95" s="1">
        <f>IF(D95&gt;0,M94+1,0)</f>
        <v>90</v>
      </c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</row>
    <row r="96" spans="1:37" ht="22.5" customHeight="1" x14ac:dyDescent="0.35">
      <c r="A96" s="1">
        <v>91</v>
      </c>
      <c r="B96" s="155">
        <v>76</v>
      </c>
      <c r="C96" s="39">
        <f t="array" ref="C96:D96">VLOOKUP(A96,'M. List'!$A$5:$E$124,{3,4},0)</f>
        <v>0</v>
      </c>
      <c r="D96" s="39" t="str">
        <v>T16</v>
      </c>
      <c r="E96" s="203">
        <f t="array" ref="E96">INDEX('Ind Result (2)'!$J$5:$J$124,MATCH(C96,'Ind Result (2)'!$C$5:$C$124,0))</f>
        <v>0</v>
      </c>
      <c r="F96" s="204"/>
      <c r="G96" s="205"/>
      <c r="H96" s="206"/>
      <c r="I96" s="207">
        <f>E101+H98</f>
        <v>0</v>
      </c>
      <c r="J96" s="204"/>
      <c r="K96" s="205"/>
      <c r="L96" s="208">
        <f>RANK(I96,(I$6,I$12,I$18,I$24,I$30,I$36,I$42,I$48,I$54,I$60,I$66,I$72,I$78,I$84,I$90,I$96,I$102,I$108,I$114,I$120),0)</f>
        <v>1</v>
      </c>
      <c r="M96" s="1">
        <f>IF(D96&gt;0,M95+1,0)</f>
        <v>91</v>
      </c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</row>
    <row r="97" spans="1:37" ht="22.5" customHeight="1" x14ac:dyDescent="0.35">
      <c r="A97" s="1">
        <v>92</v>
      </c>
      <c r="B97" s="155">
        <v>77</v>
      </c>
      <c r="C97" s="39">
        <f t="array" ref="C97:D97">VLOOKUP(A97,'M. List'!$A$5:$E$124,{3,4},0)</f>
        <v>0</v>
      </c>
      <c r="D97" s="39" t="str">
        <v>T16</v>
      </c>
      <c r="E97" s="203">
        <f t="array" ref="E97">INDEX('Ind Result (2)'!$J$5:$J$124,MATCH(C97,'Ind Result (2)'!$C$5:$C$124,0))</f>
        <v>0</v>
      </c>
      <c r="F97" s="209"/>
      <c r="G97" s="209"/>
      <c r="H97" s="210"/>
      <c r="I97" s="211"/>
      <c r="J97" s="209"/>
      <c r="K97" s="209"/>
      <c r="L97" s="212">
        <f>L96</f>
        <v>1</v>
      </c>
      <c r="M97" s="1">
        <f>IF(D97&gt;0,M96+1,0)</f>
        <v>92</v>
      </c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</row>
    <row r="98" spans="1:37" ht="22.5" customHeight="1" x14ac:dyDescent="0.35">
      <c r="A98" s="1">
        <v>93</v>
      </c>
      <c r="B98" s="155">
        <v>78</v>
      </c>
      <c r="C98" s="39">
        <f t="array" ref="C98:D98">VLOOKUP(A98,'M. List'!$A$5:$E$124,{3,4},0)</f>
        <v>0</v>
      </c>
      <c r="D98" s="39" t="str">
        <v>T16</v>
      </c>
      <c r="E98" s="203">
        <f t="array" ref="E98">INDEX('Ind Result (2)'!$J$5:$J$124,MATCH(C98,'Ind Result (2)'!$C$5:$C$124,0))</f>
        <v>0</v>
      </c>
      <c r="F98" s="205">
        <f>VLOOKUP(A101,'Team day 2'!A101:Q215,15,0)</f>
        <v>0</v>
      </c>
      <c r="G98" s="205">
        <f>VLOOKUP(A101,'PS day 2'!A101:N217,12,0)</f>
        <v>0</v>
      </c>
      <c r="H98" s="213">
        <f>G96+G98+F98</f>
        <v>0</v>
      </c>
      <c r="I98" s="211">
        <f>I96</f>
        <v>0</v>
      </c>
      <c r="J98" s="205"/>
      <c r="K98" s="205"/>
      <c r="L98" s="214">
        <f>L97</f>
        <v>1</v>
      </c>
      <c r="M98" s="1">
        <f>IF(D98&gt;0,M97+1,0)</f>
        <v>93</v>
      </c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</row>
    <row r="99" spans="1:37" ht="22.5" customHeight="1" x14ac:dyDescent="0.35">
      <c r="A99" s="1">
        <v>94</v>
      </c>
      <c r="B99" s="155">
        <v>79</v>
      </c>
      <c r="C99" s="39">
        <f t="array" ref="C99:D99">VLOOKUP(A99,'M. List'!$A$5:$E$124,{3,4},0)</f>
        <v>0</v>
      </c>
      <c r="D99" s="39" t="str">
        <v>T16</v>
      </c>
      <c r="E99" s="203">
        <f t="array" ref="E99">INDEX('Ind Result (2)'!$J$5:$J$124,MATCH(C99,'Ind Result (2)'!$C$5:$C$124,0))</f>
        <v>0</v>
      </c>
      <c r="F99" s="209"/>
      <c r="G99" s="209"/>
      <c r="H99" s="210"/>
      <c r="I99" s="211"/>
      <c r="J99" s="209"/>
      <c r="K99" s="209"/>
      <c r="L99" s="212">
        <f>L98</f>
        <v>1</v>
      </c>
      <c r="M99" s="1">
        <f>IF(D99&gt;0,M98+1,0)</f>
        <v>94</v>
      </c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</row>
    <row r="100" spans="1:37" ht="22.5" customHeight="1" x14ac:dyDescent="0.35">
      <c r="A100" s="1">
        <v>95</v>
      </c>
      <c r="B100" s="155">
        <v>80</v>
      </c>
      <c r="C100" s="39">
        <f t="array" ref="C100:D100">VLOOKUP(A100,'M. List'!$A$5:$E$124,{3,4},0)</f>
        <v>0</v>
      </c>
      <c r="D100" s="39" t="str">
        <v>T16</v>
      </c>
      <c r="E100" s="203">
        <f t="array" ref="E100">INDEX('Ind Result (2)'!$J$5:$J$124,MATCH(C100,'Ind Result (2)'!$C$5:$C$124,0))</f>
        <v>0</v>
      </c>
      <c r="F100" s="209"/>
      <c r="G100" s="209"/>
      <c r="H100" s="210"/>
      <c r="I100" s="225"/>
      <c r="J100" s="209"/>
      <c r="K100" s="209"/>
      <c r="L100" s="226">
        <f>L99</f>
        <v>1</v>
      </c>
      <c r="M100" s="1">
        <f>IF(D100&gt;0,M99+1,0)</f>
        <v>95</v>
      </c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</row>
    <row r="101" spans="1:37" ht="21.75" customHeight="1" x14ac:dyDescent="0.35">
      <c r="A101" s="1">
        <v>96</v>
      </c>
      <c r="B101" s="168" t="s">
        <v>18</v>
      </c>
      <c r="C101" s="169" t="s">
        <v>18</v>
      </c>
      <c r="D101" s="227" t="str">
        <f>D100</f>
        <v>T16</v>
      </c>
      <c r="E101" s="218">
        <f>SUM(E96:E100)</f>
        <v>0</v>
      </c>
      <c r="F101" s="218">
        <f>SUM(F96:F100)</f>
        <v>0</v>
      </c>
      <c r="G101" s="218">
        <f>SUM(G96:G100)</f>
        <v>0</v>
      </c>
      <c r="H101" s="218"/>
      <c r="I101" s="219"/>
      <c r="J101" s="218">
        <f>SUM(J96:J100)</f>
        <v>0</v>
      </c>
      <c r="K101" s="220"/>
      <c r="L101" s="221">
        <f>L100</f>
        <v>1</v>
      </c>
      <c r="M101" s="1">
        <f>IF(D101&gt;0,M100+1,0)</f>
        <v>96</v>
      </c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</row>
    <row r="102" spans="1:37" ht="22.5" customHeight="1" x14ac:dyDescent="0.35">
      <c r="A102" s="1">
        <v>97</v>
      </c>
      <c r="B102" s="155">
        <v>81</v>
      </c>
      <c r="C102" s="39">
        <f t="array" ref="C102:D102">VLOOKUP(A102,'M. List'!$A$5:$E$124,{3,4},0)</f>
        <v>0</v>
      </c>
      <c r="D102" s="39" t="str">
        <v>T17</v>
      </c>
      <c r="E102" s="203">
        <f t="array" ref="E102">INDEX('Ind Result (2)'!$J$5:$J$124,MATCH(C102,'Ind Result (2)'!$C$5:$C$124,0))</f>
        <v>0</v>
      </c>
      <c r="F102" s="204"/>
      <c r="G102" s="205"/>
      <c r="H102" s="206"/>
      <c r="I102" s="207">
        <f>E107+H104</f>
        <v>0</v>
      </c>
      <c r="J102" s="204"/>
      <c r="K102" s="205"/>
      <c r="L102" s="208">
        <f>RANK(I102,(I$6,I$12,I$18,I$24,I$30,I$36,I$42,I$48,I$54,I$60,I$66,I$72,I$78,I$84,I$90,I$96,I$102,I$108,I$114,I$120),0)</f>
        <v>1</v>
      </c>
      <c r="M102" s="1">
        <f>IF(D102&gt;0,M101+1,0)</f>
        <v>97</v>
      </c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</row>
    <row r="103" spans="1:37" ht="22.5" customHeight="1" x14ac:dyDescent="0.35">
      <c r="A103" s="1">
        <v>98</v>
      </c>
      <c r="B103" s="155">
        <v>82</v>
      </c>
      <c r="C103" s="39">
        <f t="array" ref="C103:D103">VLOOKUP(A103,'M. List'!$A$5:$E$124,{3,4},0)</f>
        <v>0</v>
      </c>
      <c r="D103" s="39" t="str">
        <v>T17</v>
      </c>
      <c r="E103" s="203">
        <f t="array" ref="E103">INDEX('Ind Result (2)'!$J$5:$J$124,MATCH(C103,'Ind Result (2)'!$C$5:$C$124,0))</f>
        <v>0</v>
      </c>
      <c r="F103" s="209"/>
      <c r="G103" s="209"/>
      <c r="H103" s="210"/>
      <c r="I103" s="211"/>
      <c r="J103" s="209"/>
      <c r="K103" s="209"/>
      <c r="L103" s="212">
        <f>L102</f>
        <v>1</v>
      </c>
      <c r="M103" s="1">
        <f>IF(D103&gt;0,M102+1,0)</f>
        <v>98</v>
      </c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</row>
    <row r="104" spans="1:37" ht="22.5" customHeight="1" x14ac:dyDescent="0.35">
      <c r="A104" s="1">
        <v>99</v>
      </c>
      <c r="B104" s="155">
        <v>83</v>
      </c>
      <c r="C104" s="39">
        <f t="array" ref="C104:D104">VLOOKUP(A104,'M. List'!$A$5:$E$124,{3,4},0)</f>
        <v>0</v>
      </c>
      <c r="D104" s="39" t="str">
        <v>T17</v>
      </c>
      <c r="E104" s="203">
        <f t="array" ref="E104">INDEX('Ind Result (2)'!$J$5:$J$124,MATCH(C104,'Ind Result (2)'!$C$5:$C$124,0))</f>
        <v>0</v>
      </c>
      <c r="F104" s="205">
        <f>VLOOKUP(A107,'Team day 2'!A107:Q221,15,0)</f>
        <v>0</v>
      </c>
      <c r="G104" s="205">
        <f>VLOOKUP(A107,'PS day 2'!A107:N223,12,0)</f>
        <v>0</v>
      </c>
      <c r="H104" s="213">
        <f>G102+G104+F104</f>
        <v>0</v>
      </c>
      <c r="I104" s="211">
        <f>I102</f>
        <v>0</v>
      </c>
      <c r="J104" s="205"/>
      <c r="K104" s="205"/>
      <c r="L104" s="214">
        <f>L103</f>
        <v>1</v>
      </c>
      <c r="M104" s="1">
        <f>IF(D104&gt;0,M103+1,0)</f>
        <v>99</v>
      </c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</row>
    <row r="105" spans="1:37" ht="22.5" customHeight="1" x14ac:dyDescent="0.35">
      <c r="A105" s="1">
        <v>100</v>
      </c>
      <c r="B105" s="155">
        <v>84</v>
      </c>
      <c r="C105" s="39">
        <f t="array" ref="C105:D105">VLOOKUP(A105,'M. List'!$A$5:$E$124,{3,4},0)</f>
        <v>0</v>
      </c>
      <c r="D105" s="39" t="str">
        <v>T17</v>
      </c>
      <c r="E105" s="203">
        <f t="array" ref="E105">INDEX('Ind Result (2)'!$J$5:$J$124,MATCH(C105,'Ind Result (2)'!$C$5:$C$124,0))</f>
        <v>0</v>
      </c>
      <c r="F105" s="209"/>
      <c r="G105" s="209"/>
      <c r="H105" s="210"/>
      <c r="I105" s="211"/>
      <c r="J105" s="209"/>
      <c r="K105" s="209"/>
      <c r="L105" s="212">
        <f>L104</f>
        <v>1</v>
      </c>
      <c r="M105" s="1">
        <f>IF(D105&gt;0,M104+1,0)</f>
        <v>100</v>
      </c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</row>
    <row r="106" spans="1:37" ht="22.5" customHeight="1" x14ac:dyDescent="0.35">
      <c r="A106" s="1">
        <v>101</v>
      </c>
      <c r="B106" s="155">
        <v>85</v>
      </c>
      <c r="C106" s="39">
        <f t="array" ref="C106:D106">VLOOKUP(A106,'M. List'!$A$5:$E$124,{3,4},0)</f>
        <v>0</v>
      </c>
      <c r="D106" s="39" t="str">
        <v>T17</v>
      </c>
      <c r="E106" s="203">
        <f t="array" ref="E106">INDEX('Ind Result (2)'!$J$5:$J$124,MATCH(C106,'Ind Result (2)'!$C$5:$C$124,0))</f>
        <v>0</v>
      </c>
      <c r="F106" s="209"/>
      <c r="G106" s="209"/>
      <c r="H106" s="210"/>
      <c r="I106" s="225"/>
      <c r="J106" s="209"/>
      <c r="K106" s="209"/>
      <c r="L106" s="226">
        <f>L105</f>
        <v>1</v>
      </c>
      <c r="M106" s="1">
        <f>IF(D106&gt;0,M105+1,0)</f>
        <v>101</v>
      </c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</row>
    <row r="107" spans="1:37" ht="21.75" customHeight="1" x14ac:dyDescent="0.35">
      <c r="A107" s="1">
        <v>102</v>
      </c>
      <c r="B107" s="168" t="s">
        <v>18</v>
      </c>
      <c r="C107" s="169" t="s">
        <v>18</v>
      </c>
      <c r="D107" s="227" t="str">
        <f>D106</f>
        <v>T17</v>
      </c>
      <c r="E107" s="218">
        <f>SUM(E102:E106)</f>
        <v>0</v>
      </c>
      <c r="F107" s="218">
        <f>SUM(F102:F106)</f>
        <v>0</v>
      </c>
      <c r="G107" s="218">
        <f>SUM(G102:G106)</f>
        <v>0</v>
      </c>
      <c r="H107" s="218"/>
      <c r="I107" s="219"/>
      <c r="J107" s="218">
        <f>SUM(J102:J106)</f>
        <v>0</v>
      </c>
      <c r="K107" s="220"/>
      <c r="L107" s="221">
        <f>L106</f>
        <v>1</v>
      </c>
      <c r="M107" s="1">
        <f>IF(D107&gt;0,M106+1,0)</f>
        <v>102</v>
      </c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</row>
    <row r="108" spans="1:37" ht="22.5" customHeight="1" x14ac:dyDescent="0.35">
      <c r="A108" s="1">
        <v>103</v>
      </c>
      <c r="B108" s="155">
        <v>86</v>
      </c>
      <c r="C108" s="39">
        <f t="array" ref="C108:D108">VLOOKUP(A108,'M. List'!$A$5:$E$124,{3,4},0)</f>
        <v>0</v>
      </c>
      <c r="D108" s="39" t="str">
        <v>T18</v>
      </c>
      <c r="E108" s="203">
        <f t="array" ref="E108">INDEX('Ind Result (2)'!$J$5:$J$124,MATCH(C108,'Ind Result (2)'!$C$5:$C$124,0))</f>
        <v>0</v>
      </c>
      <c r="F108" s="204"/>
      <c r="G108" s="205"/>
      <c r="H108" s="206"/>
      <c r="I108" s="207">
        <f>E113+H110</f>
        <v>0</v>
      </c>
      <c r="J108" s="204"/>
      <c r="K108" s="205"/>
      <c r="L108" s="208">
        <f>RANK(I108,(I$6,I$12,I$18,I$24,I$30,I$36,I$42,I$48,I$54,I$60,I$66,I$72,I$78,I$84,I$90,I$96,I$102,I$108,I$114,I$120),0)</f>
        <v>1</v>
      </c>
      <c r="M108" s="1">
        <f>IF(D108&gt;0,M107+1,0)</f>
        <v>103</v>
      </c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</row>
    <row r="109" spans="1:37" ht="22.5" customHeight="1" x14ac:dyDescent="0.35">
      <c r="A109" s="1">
        <v>104</v>
      </c>
      <c r="B109" s="155">
        <v>87</v>
      </c>
      <c r="C109" s="39">
        <f t="array" ref="C109:D109">VLOOKUP(A109,'M. List'!$A$5:$E$124,{3,4},0)</f>
        <v>0</v>
      </c>
      <c r="D109" s="39" t="str">
        <v>T18</v>
      </c>
      <c r="E109" s="203">
        <f t="array" ref="E109">INDEX('Ind Result (2)'!$J$5:$J$124,MATCH(C109,'Ind Result (2)'!$C$5:$C$124,0))</f>
        <v>0</v>
      </c>
      <c r="F109" s="209"/>
      <c r="G109" s="209"/>
      <c r="H109" s="210"/>
      <c r="I109" s="211"/>
      <c r="J109" s="209"/>
      <c r="K109" s="209"/>
      <c r="L109" s="212">
        <f>L108</f>
        <v>1</v>
      </c>
      <c r="M109" s="1">
        <f>IF(D109&gt;0,M108+1,0)</f>
        <v>104</v>
      </c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</row>
    <row r="110" spans="1:37" ht="22.5" customHeight="1" x14ac:dyDescent="0.35">
      <c r="A110" s="1">
        <v>105</v>
      </c>
      <c r="B110" s="155">
        <v>88</v>
      </c>
      <c r="C110" s="39">
        <f t="array" ref="C110:D110">VLOOKUP(A110,'M. List'!$A$5:$E$124,{3,4},0)</f>
        <v>0</v>
      </c>
      <c r="D110" s="39" t="str">
        <v>T18</v>
      </c>
      <c r="E110" s="203">
        <f t="array" ref="E110">INDEX('Ind Result (2)'!$J$5:$J$124,MATCH(C110,'Ind Result (2)'!$C$5:$C$124,0))</f>
        <v>0</v>
      </c>
      <c r="F110" s="205">
        <f>VLOOKUP(A113,'Team day 2'!A113:Q227,15,0)</f>
        <v>0</v>
      </c>
      <c r="G110" s="205">
        <f>VLOOKUP(A113,'PS day 2'!A113:N229,12,0)</f>
        <v>0</v>
      </c>
      <c r="H110" s="213">
        <f>G108+G110+F110</f>
        <v>0</v>
      </c>
      <c r="I110" s="211">
        <f>I108</f>
        <v>0</v>
      </c>
      <c r="J110" s="205"/>
      <c r="K110" s="205"/>
      <c r="L110" s="214">
        <f>L109</f>
        <v>1</v>
      </c>
      <c r="M110" s="1">
        <f>IF(D110&gt;0,M109+1,0)</f>
        <v>105</v>
      </c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</row>
    <row r="111" spans="1:37" ht="22.5" customHeight="1" x14ac:dyDescent="0.35">
      <c r="A111" s="1">
        <v>106</v>
      </c>
      <c r="B111" s="155">
        <v>89</v>
      </c>
      <c r="C111" s="39">
        <f t="array" ref="C111:D111">VLOOKUP(A111,'M. List'!$A$5:$E$124,{3,4},0)</f>
        <v>0</v>
      </c>
      <c r="D111" s="39" t="str">
        <v>T18</v>
      </c>
      <c r="E111" s="203">
        <f t="array" ref="E111">INDEX('Ind Result (2)'!$J$5:$J$124,MATCH(C111,'Ind Result (2)'!$C$5:$C$124,0))</f>
        <v>0</v>
      </c>
      <c r="F111" s="209"/>
      <c r="G111" s="209"/>
      <c r="H111" s="210"/>
      <c r="I111" s="211"/>
      <c r="J111" s="209"/>
      <c r="K111" s="209"/>
      <c r="L111" s="212">
        <f>L110</f>
        <v>1</v>
      </c>
      <c r="M111" s="1">
        <f>IF(D111&gt;0,M110+1,0)</f>
        <v>106</v>
      </c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</row>
    <row r="112" spans="1:37" ht="22.5" customHeight="1" x14ac:dyDescent="0.35">
      <c r="A112" s="1">
        <v>107</v>
      </c>
      <c r="B112" s="155">
        <v>90</v>
      </c>
      <c r="C112" s="39">
        <f t="array" ref="C112:D112">VLOOKUP(A112,'M. List'!$A$5:$E$124,{3,4},0)</f>
        <v>0</v>
      </c>
      <c r="D112" s="39" t="str">
        <v>T18</v>
      </c>
      <c r="E112" s="203">
        <f t="array" ref="E112">INDEX('Ind Result (2)'!$J$5:$J$124,MATCH(C112,'Ind Result (2)'!$C$5:$C$124,0))</f>
        <v>0</v>
      </c>
      <c r="F112" s="209"/>
      <c r="G112" s="209"/>
      <c r="H112" s="210"/>
      <c r="I112" s="225"/>
      <c r="J112" s="209"/>
      <c r="K112" s="209"/>
      <c r="L112" s="226">
        <f>L111</f>
        <v>1</v>
      </c>
      <c r="M112" s="1">
        <f>IF(D112&gt;0,M111+1,0)</f>
        <v>107</v>
      </c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</row>
    <row r="113" spans="1:37" ht="21.75" customHeight="1" x14ac:dyDescent="0.35">
      <c r="A113" s="1">
        <v>108</v>
      </c>
      <c r="B113" s="168" t="s">
        <v>18</v>
      </c>
      <c r="C113" s="169" t="s">
        <v>18</v>
      </c>
      <c r="D113" s="227" t="str">
        <f>D112</f>
        <v>T18</v>
      </c>
      <c r="E113" s="218">
        <f>SUM(E108:E112)</f>
        <v>0</v>
      </c>
      <c r="F113" s="218">
        <f>SUM(F108:F112)</f>
        <v>0</v>
      </c>
      <c r="G113" s="218">
        <f>SUM(G108:G112)</f>
        <v>0</v>
      </c>
      <c r="H113" s="218"/>
      <c r="I113" s="219"/>
      <c r="J113" s="218">
        <f>SUM(J108:J112)</f>
        <v>0</v>
      </c>
      <c r="K113" s="220"/>
      <c r="L113" s="221">
        <f>L112</f>
        <v>1</v>
      </c>
      <c r="M113" s="1">
        <f>IF(D113&gt;0,M112+1,0)</f>
        <v>108</v>
      </c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</row>
    <row r="114" spans="1:37" ht="22.5" customHeight="1" x14ac:dyDescent="0.35">
      <c r="A114" s="1">
        <v>109</v>
      </c>
      <c r="B114" s="155">
        <v>91</v>
      </c>
      <c r="C114" s="39">
        <f t="array" ref="C114:D114">VLOOKUP(A114,'M. List'!$A$5:$E$124,{3,4},0)</f>
        <v>0</v>
      </c>
      <c r="D114" s="39" t="str">
        <v>T19</v>
      </c>
      <c r="E114" s="203">
        <f t="array" ref="E114">INDEX('Ind Result (2)'!$J$5:$J$124,MATCH(C114,'Ind Result (2)'!$C$5:$C$124,0))</f>
        <v>0</v>
      </c>
      <c r="F114" s="204"/>
      <c r="G114" s="205"/>
      <c r="H114" s="206"/>
      <c r="I114" s="207">
        <f>E119+H116</f>
        <v>0</v>
      </c>
      <c r="J114" s="204"/>
      <c r="K114" s="205"/>
      <c r="L114" s="208">
        <f>RANK(I114,(I$6,I$12,I$18,I$24,I$30,I$36,I$42,I$48,I$54,I$60,I$66,I$72,I$78,I$84,I$90,I$96,I$102,I$108,I$114,I$120),0)</f>
        <v>1</v>
      </c>
      <c r="M114" s="1">
        <f>IF(D114&gt;0,M113+1,0)</f>
        <v>109</v>
      </c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</row>
    <row r="115" spans="1:37" ht="22.5" customHeight="1" x14ac:dyDescent="0.35">
      <c r="A115" s="1">
        <v>110</v>
      </c>
      <c r="B115" s="155">
        <v>92</v>
      </c>
      <c r="C115" s="39">
        <f t="array" ref="C115:D115">VLOOKUP(A115,'M. List'!$A$5:$E$124,{3,4},0)</f>
        <v>0</v>
      </c>
      <c r="D115" s="39" t="str">
        <v>T19</v>
      </c>
      <c r="E115" s="203">
        <f t="array" ref="E115">INDEX('Ind Result (2)'!$J$5:$J$124,MATCH(C115,'Ind Result (2)'!$C$5:$C$124,0))</f>
        <v>0</v>
      </c>
      <c r="F115" s="209"/>
      <c r="G115" s="209"/>
      <c r="H115" s="210"/>
      <c r="I115" s="211"/>
      <c r="J115" s="209"/>
      <c r="K115" s="209"/>
      <c r="L115" s="212">
        <f>L114</f>
        <v>1</v>
      </c>
      <c r="M115" s="1">
        <f>IF(D115&gt;0,M114+1,0)</f>
        <v>110</v>
      </c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</row>
    <row r="116" spans="1:37" ht="22.5" customHeight="1" x14ac:dyDescent="0.35">
      <c r="A116" s="1">
        <v>111</v>
      </c>
      <c r="B116" s="155">
        <v>93</v>
      </c>
      <c r="C116" s="39">
        <f t="array" ref="C116:D116">VLOOKUP(A116,'M. List'!$A$5:$E$124,{3,4},0)</f>
        <v>0</v>
      </c>
      <c r="D116" s="39" t="str">
        <v>T19</v>
      </c>
      <c r="E116" s="203">
        <f t="array" ref="E116">INDEX('Ind Result (2)'!$J$5:$J$124,MATCH(C116,'Ind Result (2)'!$C$5:$C$124,0))</f>
        <v>0</v>
      </c>
      <c r="F116" s="205">
        <f>VLOOKUP(A119,'Team day 2'!A119:Q233,15,0)</f>
        <v>0</v>
      </c>
      <c r="G116" s="205">
        <f>VLOOKUP(A119,'PS day 2'!A119:N235,12,0)</f>
        <v>0</v>
      </c>
      <c r="H116" s="213">
        <f>G114+G116+F116</f>
        <v>0</v>
      </c>
      <c r="I116" s="211">
        <f>I114</f>
        <v>0</v>
      </c>
      <c r="J116" s="205"/>
      <c r="K116" s="205"/>
      <c r="L116" s="214">
        <f>L115</f>
        <v>1</v>
      </c>
      <c r="M116" s="1">
        <f>IF(D116&gt;0,M115+1,0)</f>
        <v>111</v>
      </c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</row>
    <row r="117" spans="1:37" ht="22.5" customHeight="1" x14ac:dyDescent="0.35">
      <c r="A117" s="1">
        <v>112</v>
      </c>
      <c r="B117" s="155">
        <v>94</v>
      </c>
      <c r="C117" s="39">
        <f t="array" ref="C117:D117">VLOOKUP(A117,'M. List'!$A$5:$E$124,{3,4},0)</f>
        <v>0</v>
      </c>
      <c r="D117" s="39" t="str">
        <v>T19</v>
      </c>
      <c r="E117" s="203">
        <f t="array" ref="E117">INDEX('Ind Result (2)'!$J$5:$J$124,MATCH(C117,'Ind Result (2)'!$C$5:$C$124,0))</f>
        <v>0</v>
      </c>
      <c r="F117" s="209"/>
      <c r="G117" s="209"/>
      <c r="H117" s="210"/>
      <c r="I117" s="211"/>
      <c r="J117" s="209"/>
      <c r="K117" s="209"/>
      <c r="L117" s="212">
        <f>L116</f>
        <v>1</v>
      </c>
      <c r="M117" s="1">
        <f>IF(D117&gt;0,M116+1,0)</f>
        <v>112</v>
      </c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</row>
    <row r="118" spans="1:37" ht="22.5" customHeight="1" x14ac:dyDescent="0.35">
      <c r="A118" s="1">
        <v>113</v>
      </c>
      <c r="B118" s="155">
        <v>95</v>
      </c>
      <c r="C118" s="39">
        <f t="array" ref="C118:D118">VLOOKUP(A118,'M. List'!$A$5:$E$124,{3,4},0)</f>
        <v>0</v>
      </c>
      <c r="D118" s="39" t="str">
        <v>T19</v>
      </c>
      <c r="E118" s="203">
        <f t="array" ref="E118">INDEX('Ind Result (2)'!$J$5:$J$124,MATCH(C118,'Ind Result (2)'!$C$5:$C$124,0))</f>
        <v>0</v>
      </c>
      <c r="F118" s="209"/>
      <c r="G118" s="209"/>
      <c r="H118" s="210"/>
      <c r="I118" s="225"/>
      <c r="J118" s="209"/>
      <c r="K118" s="209"/>
      <c r="L118" s="226">
        <f>L117</f>
        <v>1</v>
      </c>
      <c r="M118" s="1">
        <f>IF(D118&gt;0,M117+1,0)</f>
        <v>113</v>
      </c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</row>
    <row r="119" spans="1:37" ht="21.75" customHeight="1" x14ac:dyDescent="0.35">
      <c r="A119" s="1">
        <v>114</v>
      </c>
      <c r="B119" s="168" t="s">
        <v>18</v>
      </c>
      <c r="C119" s="169" t="s">
        <v>18</v>
      </c>
      <c r="D119" s="227" t="str">
        <f>D118</f>
        <v>T19</v>
      </c>
      <c r="E119" s="218">
        <f>SUM(E114:E118)</f>
        <v>0</v>
      </c>
      <c r="F119" s="218">
        <f>SUM(F114:F118)</f>
        <v>0</v>
      </c>
      <c r="G119" s="218">
        <f>SUM(G114:G118)</f>
        <v>0</v>
      </c>
      <c r="H119" s="218"/>
      <c r="I119" s="219"/>
      <c r="J119" s="218">
        <f>SUM(J114:J118)</f>
        <v>0</v>
      </c>
      <c r="K119" s="220"/>
      <c r="L119" s="221">
        <f>L118</f>
        <v>1</v>
      </c>
      <c r="M119" s="1">
        <f>IF(D119&gt;0,M118+1,0)</f>
        <v>114</v>
      </c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</row>
    <row r="120" spans="1:37" ht="22.5" customHeight="1" x14ac:dyDescent="0.35">
      <c r="A120" s="1">
        <v>115</v>
      </c>
      <c r="B120" s="155">
        <v>96</v>
      </c>
      <c r="C120" s="39">
        <f t="array" ref="C120:D120">VLOOKUP(A120,'M. List'!$A$5:$E$124,{3,4},0)</f>
        <v>0</v>
      </c>
      <c r="D120" s="39" t="str">
        <v>T20</v>
      </c>
      <c r="E120" s="203">
        <f t="array" ref="E120">INDEX('Ind Result (2)'!$J$5:$J$124,MATCH(C120,'Ind Result (2)'!$C$5:$C$124,0))</f>
        <v>0</v>
      </c>
      <c r="F120" s="204"/>
      <c r="G120" s="205"/>
      <c r="H120" s="206"/>
      <c r="I120" s="207">
        <f>E125+H122</f>
        <v>0</v>
      </c>
      <c r="J120" s="204"/>
      <c r="K120" s="205"/>
      <c r="L120" s="208">
        <f>RANK(I120,(I$6,I$12,I$18,I$24,I$30,I$36,I$42,I$48,I$54,I$60,I$66,I$72,I$78,I$84,I$90,I$96,I$102,I$108,I$114,I$120),0)</f>
        <v>1</v>
      </c>
      <c r="M120" s="1">
        <f>IF(D120&gt;0,M119+1,0)</f>
        <v>115</v>
      </c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</row>
    <row r="121" spans="1:37" ht="22.5" customHeight="1" x14ac:dyDescent="0.35">
      <c r="A121" s="1">
        <v>116</v>
      </c>
      <c r="B121" s="155">
        <v>97</v>
      </c>
      <c r="C121" s="39">
        <f t="array" ref="C121:D121">VLOOKUP(A121,'M. List'!$A$5:$E$124,{3,4},0)</f>
        <v>0</v>
      </c>
      <c r="D121" s="39" t="str">
        <v>T20</v>
      </c>
      <c r="E121" s="203">
        <f t="array" ref="E121">INDEX('Ind Result (2)'!$J$5:$J$124,MATCH(C121,'Ind Result (2)'!$C$5:$C$124,0))</f>
        <v>0</v>
      </c>
      <c r="F121" s="209"/>
      <c r="G121" s="209"/>
      <c r="H121" s="210"/>
      <c r="I121" s="211"/>
      <c r="J121" s="209"/>
      <c r="K121" s="209"/>
      <c r="L121" s="212">
        <f>L120</f>
        <v>1</v>
      </c>
      <c r="M121" s="1">
        <f t="shared" ref="M121:M126" si="0">IF(D121&gt;0,M120+1,0)</f>
        <v>116</v>
      </c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>
        <v>0</v>
      </c>
      <c r="AB121" s="1"/>
      <c r="AC121" s="1"/>
      <c r="AD121" s="1"/>
      <c r="AE121" s="1"/>
      <c r="AF121" s="1"/>
      <c r="AG121" s="1"/>
      <c r="AH121" s="1"/>
      <c r="AI121" s="1"/>
      <c r="AJ121" s="1"/>
      <c r="AK121" s="1"/>
    </row>
    <row r="122" spans="1:37" ht="22.5" customHeight="1" x14ac:dyDescent="0.35">
      <c r="A122" s="1">
        <v>117</v>
      </c>
      <c r="B122" s="155">
        <v>98</v>
      </c>
      <c r="C122" s="39">
        <f t="array" ref="C122:D122">VLOOKUP(A122,'M. List'!$A$5:$E$124,{3,4},0)</f>
        <v>0</v>
      </c>
      <c r="D122" s="39" t="str">
        <v>T20</v>
      </c>
      <c r="E122" s="203">
        <f t="array" ref="E122">INDEX('Ind Result (2)'!$J$5:$J$124,MATCH(C122,'Ind Result (2)'!$C$5:$C$124,0))</f>
        <v>0</v>
      </c>
      <c r="F122" s="205">
        <f>VLOOKUP(A125,'Team day 2'!A125:Q239,15,0)</f>
        <v>0</v>
      </c>
      <c r="G122" s="205">
        <f>VLOOKUP(A125,'PS day 2'!A125:N241,12,0)</f>
        <v>0</v>
      </c>
      <c r="H122" s="213">
        <f>G120+G122+F122</f>
        <v>0</v>
      </c>
      <c r="I122" s="211">
        <f>I120</f>
        <v>0</v>
      </c>
      <c r="J122" s="205"/>
      <c r="K122" s="205"/>
      <c r="L122" s="214">
        <f>L121</f>
        <v>1</v>
      </c>
      <c r="M122" s="1">
        <f t="shared" si="0"/>
        <v>117</v>
      </c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>
        <v>0</v>
      </c>
      <c r="AB122" s="1"/>
      <c r="AC122" s="1"/>
      <c r="AD122" s="1"/>
      <c r="AE122" s="1"/>
      <c r="AF122" s="1"/>
      <c r="AG122" s="1"/>
      <c r="AH122" s="1"/>
      <c r="AI122" s="1"/>
      <c r="AJ122" s="1"/>
      <c r="AK122" s="1"/>
    </row>
    <row r="123" spans="1:37" ht="22.5" customHeight="1" x14ac:dyDescent="0.35">
      <c r="A123" s="1">
        <v>118</v>
      </c>
      <c r="B123" s="155">
        <v>99</v>
      </c>
      <c r="C123" s="39">
        <f t="array" ref="C123:D123">VLOOKUP(A123,'M. List'!$A$5:$E$124,{3,4},0)</f>
        <v>0</v>
      </c>
      <c r="D123" s="39" t="str">
        <v>T20</v>
      </c>
      <c r="E123" s="203">
        <f t="array" ref="E123">INDEX('Ind Result (2)'!$J$5:$J$124,MATCH(C123,'Ind Result (2)'!$C$5:$C$124,0))</f>
        <v>0</v>
      </c>
      <c r="F123" s="209"/>
      <c r="G123" s="209"/>
      <c r="H123" s="210"/>
      <c r="I123" s="211"/>
      <c r="J123" s="209"/>
      <c r="K123" s="209"/>
      <c r="L123" s="212">
        <f>L122</f>
        <v>1</v>
      </c>
      <c r="M123" s="1">
        <f t="shared" si="0"/>
        <v>118</v>
      </c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>
        <v>0</v>
      </c>
      <c r="AB123" s="1"/>
      <c r="AC123" s="1"/>
      <c r="AD123" s="1"/>
      <c r="AE123" s="1"/>
      <c r="AF123" s="1"/>
      <c r="AG123" s="1"/>
      <c r="AH123" s="1"/>
      <c r="AI123" s="1"/>
      <c r="AJ123" s="1"/>
      <c r="AK123" s="1"/>
    </row>
    <row r="124" spans="1:37" ht="22.5" customHeight="1" x14ac:dyDescent="0.35">
      <c r="A124" s="1">
        <v>119</v>
      </c>
      <c r="B124" s="155">
        <v>100</v>
      </c>
      <c r="C124" s="39">
        <f t="array" ref="C124:D124">VLOOKUP(A124,'M. List'!$A$5:$E$124,{3,4},0)</f>
        <v>0</v>
      </c>
      <c r="D124" s="39" t="str">
        <v>T20</v>
      </c>
      <c r="E124" s="203">
        <f t="array" ref="E124">INDEX('Ind Result (2)'!$J$5:$J$124,MATCH(C124,'Ind Result (2)'!$C$5:$C$124,0))</f>
        <v>0</v>
      </c>
      <c r="F124" s="209"/>
      <c r="G124" s="209"/>
      <c r="H124" s="210"/>
      <c r="I124" s="225"/>
      <c r="J124" s="209"/>
      <c r="K124" s="209"/>
      <c r="L124" s="226">
        <f>L123</f>
        <v>1</v>
      </c>
      <c r="M124" s="1">
        <f t="shared" si="0"/>
        <v>119</v>
      </c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>
        <v>0</v>
      </c>
      <c r="AB124" s="1"/>
      <c r="AC124" s="1"/>
      <c r="AD124" s="1"/>
      <c r="AE124" s="1"/>
      <c r="AF124" s="1"/>
      <c r="AG124" s="1"/>
      <c r="AH124" s="1"/>
      <c r="AI124" s="1"/>
      <c r="AJ124" s="1"/>
      <c r="AK124" s="1"/>
    </row>
    <row r="125" spans="1:37" ht="21.75" customHeight="1" x14ac:dyDescent="0.35">
      <c r="A125" s="1">
        <v>120</v>
      </c>
      <c r="B125" s="168" t="s">
        <v>18</v>
      </c>
      <c r="C125" s="169" t="s">
        <v>18</v>
      </c>
      <c r="D125" s="227" t="str">
        <f>D124</f>
        <v>T20</v>
      </c>
      <c r="E125" s="218">
        <f>SUM(E120:E124)</f>
        <v>0</v>
      </c>
      <c r="F125" s="218">
        <f>SUM(F120:F124)</f>
        <v>0</v>
      </c>
      <c r="G125" s="218">
        <f>SUM(G120:G124)</f>
        <v>0</v>
      </c>
      <c r="H125" s="218"/>
      <c r="I125" s="219"/>
      <c r="J125" s="218">
        <f>SUM(J120:J124)</f>
        <v>0</v>
      </c>
      <c r="K125" s="220"/>
      <c r="L125" s="221">
        <f>L124</f>
        <v>1</v>
      </c>
      <c r="M125" s="1">
        <f t="shared" si="0"/>
        <v>120</v>
      </c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>
        <v>0</v>
      </c>
      <c r="AB125" s="1"/>
      <c r="AC125" s="1"/>
      <c r="AD125" s="1"/>
      <c r="AE125" s="1"/>
      <c r="AF125" s="1"/>
      <c r="AG125" s="1"/>
      <c r="AH125" s="1"/>
      <c r="AI125" s="1"/>
      <c r="AJ125" s="1"/>
      <c r="AK125" s="1"/>
    </row>
    <row r="126" spans="1:37" ht="14.25" customHeight="1" x14ac:dyDescent="0.35">
      <c r="A126" s="1">
        <v>121</v>
      </c>
      <c r="B126" s="19"/>
      <c r="C126" s="1"/>
      <c r="D126" s="176"/>
      <c r="E126" s="1"/>
      <c r="F126" s="1"/>
      <c r="G126" s="1"/>
      <c r="H126" s="1"/>
      <c r="I126" s="1"/>
      <c r="J126" s="1"/>
      <c r="K126" s="1"/>
      <c r="L126" s="19"/>
      <c r="M126" s="1">
        <f t="shared" si="0"/>
        <v>0</v>
      </c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</row>
    <row r="127" spans="1:37" ht="14.25" customHeight="1" x14ac:dyDescent="0.35">
      <c r="A127" s="1"/>
      <c r="B127" s="19"/>
      <c r="C127" s="1"/>
      <c r="D127" s="176"/>
      <c r="E127" s="1"/>
      <c r="F127" s="1"/>
      <c r="G127" s="1"/>
      <c r="H127" s="1"/>
      <c r="I127" s="1"/>
      <c r="J127" s="1"/>
      <c r="K127" s="1"/>
      <c r="L127" s="19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</row>
    <row r="128" spans="1:37" ht="14.25" customHeight="1" x14ac:dyDescent="0.35">
      <c r="A128" s="1"/>
      <c r="B128" s="19"/>
      <c r="C128" s="1"/>
      <c r="D128" s="176"/>
      <c r="E128" s="1"/>
      <c r="F128" s="1"/>
      <c r="G128" s="1"/>
      <c r="H128" s="1"/>
      <c r="I128" s="1"/>
      <c r="J128" s="1"/>
      <c r="K128" s="1"/>
      <c r="L128" s="19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</row>
    <row r="129" spans="1:37" ht="14.25" customHeight="1" x14ac:dyDescent="0.35">
      <c r="A129" s="1"/>
      <c r="B129" s="19"/>
      <c r="C129" s="1"/>
      <c r="D129" s="176"/>
      <c r="E129" s="1"/>
      <c r="F129" s="1"/>
      <c r="G129" s="1"/>
      <c r="H129" s="1"/>
      <c r="I129" s="1"/>
      <c r="J129" s="1"/>
      <c r="K129" s="1"/>
      <c r="L129" s="19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</row>
    <row r="130" spans="1:37" ht="14.25" customHeight="1" x14ac:dyDescent="0.35">
      <c r="A130" s="1"/>
      <c r="B130" s="19"/>
      <c r="C130" s="1"/>
      <c r="D130" s="176"/>
      <c r="E130" s="1"/>
      <c r="F130" s="1"/>
      <c r="G130" s="1"/>
      <c r="H130" s="1"/>
      <c r="I130" s="1"/>
      <c r="J130" s="1"/>
      <c r="K130" s="1"/>
      <c r="L130" s="19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</row>
    <row r="131" spans="1:37" ht="14.25" customHeight="1" x14ac:dyDescent="0.35">
      <c r="A131" s="1"/>
      <c r="B131" s="19"/>
      <c r="C131" s="1"/>
      <c r="D131" s="176"/>
      <c r="E131" s="1"/>
      <c r="F131" s="1"/>
      <c r="G131" s="1"/>
      <c r="H131" s="1"/>
      <c r="I131" s="1"/>
      <c r="J131" s="1"/>
      <c r="K131" s="1"/>
      <c r="L131" s="19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</row>
    <row r="132" spans="1:37" ht="14.25" customHeight="1" x14ac:dyDescent="0.35">
      <c r="A132" s="1"/>
      <c r="B132" s="19"/>
      <c r="C132" s="1"/>
      <c r="D132" s="176"/>
      <c r="E132" s="1"/>
      <c r="F132" s="1"/>
      <c r="G132" s="1"/>
      <c r="H132" s="1"/>
      <c r="I132" s="1"/>
      <c r="J132" s="1"/>
      <c r="K132" s="1"/>
      <c r="L132" s="19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</row>
    <row r="133" spans="1:37" ht="14.25" customHeight="1" x14ac:dyDescent="0.35">
      <c r="A133" s="1"/>
      <c r="B133" s="19"/>
      <c r="C133" s="1"/>
      <c r="D133" s="176"/>
      <c r="E133" s="1"/>
      <c r="F133" s="1"/>
      <c r="G133" s="1"/>
      <c r="H133" s="1"/>
      <c r="I133" s="1"/>
      <c r="J133" s="1"/>
      <c r="K133" s="1"/>
      <c r="L133" s="19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</row>
    <row r="134" spans="1:37" ht="14.25" customHeight="1" x14ac:dyDescent="0.35">
      <c r="A134" s="1"/>
      <c r="B134" s="19"/>
      <c r="C134" s="1"/>
      <c r="D134" s="176"/>
      <c r="E134" s="1"/>
      <c r="F134" s="1"/>
      <c r="G134" s="1"/>
      <c r="H134" s="1"/>
      <c r="I134" s="1"/>
      <c r="J134" s="1"/>
      <c r="K134" s="1"/>
      <c r="L134" s="19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</row>
    <row r="135" spans="1:37" ht="14.25" customHeight="1" x14ac:dyDescent="0.35">
      <c r="A135" s="1"/>
      <c r="B135" s="19"/>
      <c r="C135" s="1"/>
      <c r="D135" s="176"/>
      <c r="E135" s="1"/>
      <c r="F135" s="1"/>
      <c r="G135" s="1"/>
      <c r="H135" s="1"/>
      <c r="I135" s="1"/>
      <c r="J135" s="1"/>
      <c r="K135" s="1"/>
      <c r="L135" s="19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</row>
    <row r="136" spans="1:37" ht="14.25" customHeight="1" x14ac:dyDescent="0.35">
      <c r="A136" s="1"/>
      <c r="B136" s="19"/>
      <c r="C136" s="1"/>
      <c r="D136" s="176"/>
      <c r="E136" s="1"/>
      <c r="F136" s="1"/>
      <c r="G136" s="1"/>
      <c r="H136" s="1"/>
      <c r="I136" s="1"/>
      <c r="J136" s="1"/>
      <c r="K136" s="1"/>
      <c r="L136" s="19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</row>
    <row r="137" spans="1:37" ht="14.25" customHeight="1" x14ac:dyDescent="0.35">
      <c r="A137" s="1"/>
      <c r="B137" s="19"/>
      <c r="C137" s="1"/>
      <c r="D137" s="176"/>
      <c r="E137" s="1"/>
      <c r="F137" s="1"/>
      <c r="G137" s="1"/>
      <c r="H137" s="1"/>
      <c r="I137" s="1"/>
      <c r="J137" s="1"/>
      <c r="K137" s="1"/>
      <c r="L137" s="19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</row>
    <row r="138" spans="1:37" ht="14.25" customHeight="1" x14ac:dyDescent="0.35">
      <c r="A138" s="1"/>
      <c r="B138" s="19"/>
      <c r="C138" s="1"/>
      <c r="D138" s="176"/>
      <c r="E138" s="1"/>
      <c r="F138" s="1"/>
      <c r="G138" s="1"/>
      <c r="H138" s="1"/>
      <c r="I138" s="1"/>
      <c r="J138" s="1"/>
      <c r="K138" s="1"/>
      <c r="L138" s="19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</row>
    <row r="139" spans="1:37" ht="14.25" customHeight="1" x14ac:dyDescent="0.35">
      <c r="A139" s="1"/>
      <c r="B139" s="19"/>
      <c r="C139" s="1"/>
      <c r="D139" s="176"/>
      <c r="E139" s="1"/>
      <c r="F139" s="1"/>
      <c r="G139" s="1"/>
      <c r="H139" s="1"/>
      <c r="I139" s="1"/>
      <c r="J139" s="1"/>
      <c r="K139" s="1"/>
      <c r="L139" s="19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</row>
    <row r="140" spans="1:37" ht="14.25" customHeight="1" x14ac:dyDescent="0.35">
      <c r="A140" s="1"/>
      <c r="B140" s="19"/>
      <c r="C140" s="1"/>
      <c r="D140" s="176"/>
      <c r="E140" s="1"/>
      <c r="F140" s="1"/>
      <c r="G140" s="1"/>
      <c r="H140" s="1"/>
      <c r="I140" s="1"/>
      <c r="J140" s="1"/>
      <c r="K140" s="1"/>
      <c r="L140" s="19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</row>
    <row r="141" spans="1:37" ht="14.25" customHeight="1" x14ac:dyDescent="0.35">
      <c r="A141" s="1"/>
      <c r="B141" s="19"/>
      <c r="C141" s="1"/>
      <c r="D141" s="176"/>
      <c r="E141" s="1"/>
      <c r="F141" s="1"/>
      <c r="G141" s="1"/>
      <c r="H141" s="1"/>
      <c r="I141" s="1"/>
      <c r="J141" s="1"/>
      <c r="K141" s="1"/>
      <c r="L141" s="19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</row>
    <row r="142" spans="1:37" ht="14.25" customHeight="1" x14ac:dyDescent="0.35">
      <c r="A142" s="1"/>
      <c r="B142" s="19"/>
      <c r="C142" s="1"/>
      <c r="D142" s="176"/>
      <c r="E142" s="1"/>
      <c r="F142" s="1"/>
      <c r="G142" s="1"/>
      <c r="H142" s="1"/>
      <c r="I142" s="1"/>
      <c r="J142" s="1"/>
      <c r="K142" s="1"/>
      <c r="L142" s="19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</row>
    <row r="143" spans="1:37" ht="14.25" customHeight="1" x14ac:dyDescent="0.35">
      <c r="A143" s="1"/>
      <c r="B143" s="19"/>
      <c r="C143" s="1"/>
      <c r="D143" s="176"/>
      <c r="E143" s="1"/>
      <c r="F143" s="1"/>
      <c r="G143" s="1"/>
      <c r="H143" s="1"/>
      <c r="I143" s="1"/>
      <c r="J143" s="1"/>
      <c r="K143" s="1"/>
      <c r="L143" s="19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</row>
    <row r="144" spans="1:37" ht="14.25" customHeight="1" x14ac:dyDescent="0.35">
      <c r="A144" s="1"/>
      <c r="B144" s="19"/>
      <c r="C144" s="1"/>
      <c r="D144" s="176"/>
      <c r="E144" s="1"/>
      <c r="F144" s="1"/>
      <c r="G144" s="1"/>
      <c r="H144" s="1"/>
      <c r="I144" s="1"/>
      <c r="J144" s="1"/>
      <c r="K144" s="1"/>
      <c r="L144" s="19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</row>
    <row r="145" spans="1:37" ht="14.25" customHeight="1" x14ac:dyDescent="0.35">
      <c r="A145" s="1"/>
      <c r="B145" s="19"/>
      <c r="C145" s="1"/>
      <c r="D145" s="176"/>
      <c r="E145" s="1"/>
      <c r="F145" s="1"/>
      <c r="G145" s="1"/>
      <c r="H145" s="1"/>
      <c r="I145" s="1"/>
      <c r="J145" s="1"/>
      <c r="K145" s="1"/>
      <c r="L145" s="19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</row>
    <row r="146" spans="1:37" ht="14.25" customHeight="1" x14ac:dyDescent="0.35">
      <c r="A146" s="1"/>
      <c r="B146" s="19"/>
      <c r="C146" s="1"/>
      <c r="D146" s="176"/>
      <c r="E146" s="1"/>
      <c r="F146" s="1"/>
      <c r="G146" s="1"/>
      <c r="H146" s="1"/>
      <c r="I146" s="1"/>
      <c r="J146" s="1"/>
      <c r="K146" s="1"/>
      <c r="L146" s="19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</row>
    <row r="147" spans="1:37" ht="14.25" customHeight="1" x14ac:dyDescent="0.35">
      <c r="A147" s="1"/>
      <c r="B147" s="19"/>
      <c r="C147" s="1"/>
      <c r="D147" s="176"/>
      <c r="E147" s="1"/>
      <c r="F147" s="1"/>
      <c r="G147" s="1"/>
      <c r="H147" s="1"/>
      <c r="I147" s="1"/>
      <c r="J147" s="1"/>
      <c r="K147" s="1"/>
      <c r="L147" s="19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</row>
    <row r="148" spans="1:37" ht="14.25" customHeight="1" x14ac:dyDescent="0.35">
      <c r="A148" s="1"/>
      <c r="B148" s="19"/>
      <c r="C148" s="1"/>
      <c r="D148" s="176"/>
      <c r="E148" s="1"/>
      <c r="F148" s="1"/>
      <c r="G148" s="1"/>
      <c r="H148" s="1"/>
      <c r="I148" s="1"/>
      <c r="J148" s="1"/>
      <c r="K148" s="1"/>
      <c r="L148" s="19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</row>
    <row r="149" spans="1:37" ht="14.25" customHeight="1" x14ac:dyDescent="0.35">
      <c r="A149" s="1"/>
      <c r="B149" s="19"/>
      <c r="C149" s="1"/>
      <c r="D149" s="176"/>
      <c r="E149" s="1"/>
      <c r="F149" s="1"/>
      <c r="G149" s="1"/>
      <c r="H149" s="1"/>
      <c r="I149" s="1"/>
      <c r="J149" s="1"/>
      <c r="K149" s="1"/>
      <c r="L149" s="19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</row>
    <row r="150" spans="1:37" ht="14.25" customHeight="1" x14ac:dyDescent="0.35">
      <c r="A150" s="1"/>
      <c r="B150" s="19"/>
      <c r="C150" s="1"/>
      <c r="D150" s="176"/>
      <c r="E150" s="1"/>
      <c r="F150" s="1"/>
      <c r="G150" s="1"/>
      <c r="H150" s="1"/>
      <c r="I150" s="1"/>
      <c r="J150" s="1"/>
      <c r="K150" s="1"/>
      <c r="L150" s="19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</row>
    <row r="151" spans="1:37" ht="14.25" customHeight="1" x14ac:dyDescent="0.35">
      <c r="A151" s="1"/>
      <c r="B151" s="19"/>
      <c r="C151" s="1"/>
      <c r="D151" s="176"/>
      <c r="E151" s="1"/>
      <c r="F151" s="1"/>
      <c r="G151" s="1"/>
      <c r="H151" s="1"/>
      <c r="I151" s="1"/>
      <c r="J151" s="1"/>
      <c r="K151" s="1"/>
      <c r="L151" s="19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</row>
    <row r="152" spans="1:37" ht="14.25" customHeight="1" x14ac:dyDescent="0.35">
      <c r="A152" s="1"/>
      <c r="B152" s="19"/>
      <c r="C152" s="1"/>
      <c r="D152" s="176"/>
      <c r="E152" s="1"/>
      <c r="F152" s="1"/>
      <c r="G152" s="1"/>
      <c r="H152" s="1"/>
      <c r="I152" s="1"/>
      <c r="J152" s="1"/>
      <c r="K152" s="1"/>
      <c r="L152" s="19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</row>
    <row r="153" spans="1:37" ht="14.25" customHeight="1" x14ac:dyDescent="0.35">
      <c r="A153" s="1"/>
      <c r="B153" s="19"/>
      <c r="C153" s="1"/>
      <c r="D153" s="176"/>
      <c r="E153" s="1"/>
      <c r="F153" s="1"/>
      <c r="G153" s="1"/>
      <c r="H153" s="1"/>
      <c r="I153" s="1"/>
      <c r="J153" s="1"/>
      <c r="K153" s="1"/>
      <c r="L153" s="19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</row>
    <row r="154" spans="1:37" ht="14.25" customHeight="1" x14ac:dyDescent="0.35">
      <c r="A154" s="1"/>
      <c r="B154" s="19"/>
      <c r="C154" s="1"/>
      <c r="D154" s="176"/>
      <c r="E154" s="1"/>
      <c r="F154" s="1"/>
      <c r="G154" s="1"/>
      <c r="H154" s="1"/>
      <c r="I154" s="1"/>
      <c r="J154" s="1"/>
      <c r="K154" s="1"/>
      <c r="L154" s="19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</row>
    <row r="155" spans="1:37" ht="14.25" customHeight="1" x14ac:dyDescent="0.35">
      <c r="A155" s="1"/>
      <c r="B155" s="19"/>
      <c r="C155" s="1"/>
      <c r="D155" s="176"/>
      <c r="E155" s="1"/>
      <c r="F155" s="1"/>
      <c r="G155" s="1"/>
      <c r="H155" s="1"/>
      <c r="I155" s="1"/>
      <c r="J155" s="1"/>
      <c r="K155" s="1"/>
      <c r="L155" s="19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</row>
    <row r="156" spans="1:37" ht="14.25" customHeight="1" x14ac:dyDescent="0.35">
      <c r="A156" s="1"/>
      <c r="B156" s="19"/>
      <c r="C156" s="1"/>
      <c r="D156" s="176"/>
      <c r="E156" s="1"/>
      <c r="F156" s="1"/>
      <c r="G156" s="1"/>
      <c r="H156" s="1"/>
      <c r="I156" s="1"/>
      <c r="J156" s="1"/>
      <c r="K156" s="1"/>
      <c r="L156" s="19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</row>
    <row r="157" spans="1:37" ht="14.25" customHeight="1" x14ac:dyDescent="0.35">
      <c r="A157" s="1"/>
      <c r="B157" s="19"/>
      <c r="C157" s="1"/>
      <c r="D157" s="176"/>
      <c r="E157" s="1"/>
      <c r="F157" s="1"/>
      <c r="G157" s="1"/>
      <c r="H157" s="1"/>
      <c r="I157" s="1"/>
      <c r="J157" s="1"/>
      <c r="K157" s="1"/>
      <c r="L157" s="19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</row>
    <row r="158" spans="1:37" ht="14.25" customHeight="1" x14ac:dyDescent="0.35">
      <c r="A158" s="1"/>
      <c r="B158" s="19"/>
      <c r="C158" s="1"/>
      <c r="D158" s="176"/>
      <c r="E158" s="1"/>
      <c r="F158" s="1"/>
      <c r="G158" s="1"/>
      <c r="H158" s="1"/>
      <c r="I158" s="1"/>
      <c r="J158" s="1"/>
      <c r="K158" s="1"/>
      <c r="L158" s="19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</row>
    <row r="159" spans="1:37" ht="14.25" customHeight="1" x14ac:dyDescent="0.35">
      <c r="A159" s="1"/>
      <c r="B159" s="19"/>
      <c r="C159" s="1"/>
      <c r="D159" s="176"/>
      <c r="E159" s="1"/>
      <c r="F159" s="1"/>
      <c r="G159" s="1"/>
      <c r="H159" s="1"/>
      <c r="I159" s="1"/>
      <c r="J159" s="1"/>
      <c r="K159" s="1"/>
      <c r="L159" s="19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</row>
    <row r="160" spans="1:37" ht="14.25" customHeight="1" x14ac:dyDescent="0.35">
      <c r="A160" s="1"/>
      <c r="B160" s="19"/>
      <c r="C160" s="1"/>
      <c r="D160" s="176"/>
      <c r="E160" s="1"/>
      <c r="F160" s="1"/>
      <c r="G160" s="1"/>
      <c r="H160" s="1"/>
      <c r="I160" s="1"/>
      <c r="J160" s="1"/>
      <c r="K160" s="1"/>
      <c r="L160" s="19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</row>
    <row r="161" spans="1:37" ht="14.25" customHeight="1" x14ac:dyDescent="0.35">
      <c r="A161" s="1"/>
      <c r="B161" s="19"/>
      <c r="C161" s="1"/>
      <c r="D161" s="176"/>
      <c r="E161" s="1"/>
      <c r="F161" s="1"/>
      <c r="G161" s="1"/>
      <c r="H161" s="1"/>
      <c r="I161" s="1"/>
      <c r="J161" s="1"/>
      <c r="K161" s="1"/>
      <c r="L161" s="19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</row>
    <row r="162" spans="1:37" ht="14.25" customHeight="1" x14ac:dyDescent="0.35">
      <c r="A162" s="1"/>
      <c r="B162" s="19"/>
      <c r="C162" s="1"/>
      <c r="D162" s="176"/>
      <c r="E162" s="1"/>
      <c r="F162" s="1"/>
      <c r="G162" s="1"/>
      <c r="H162" s="1"/>
      <c r="I162" s="1"/>
      <c r="J162" s="1"/>
      <c r="K162" s="1"/>
      <c r="L162" s="19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</row>
    <row r="163" spans="1:37" ht="14.25" customHeight="1" x14ac:dyDescent="0.35">
      <c r="A163" s="1"/>
      <c r="B163" s="19"/>
      <c r="C163" s="1"/>
      <c r="D163" s="176"/>
      <c r="E163" s="1"/>
      <c r="F163" s="1"/>
      <c r="G163" s="1"/>
      <c r="H163" s="1"/>
      <c r="I163" s="1"/>
      <c r="J163" s="1"/>
      <c r="K163" s="1"/>
      <c r="L163" s="19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</row>
    <row r="164" spans="1:37" ht="14.25" customHeight="1" x14ac:dyDescent="0.35">
      <c r="A164" s="1"/>
      <c r="B164" s="19"/>
      <c r="C164" s="1"/>
      <c r="D164" s="176"/>
      <c r="E164" s="1"/>
      <c r="F164" s="1"/>
      <c r="G164" s="1"/>
      <c r="H164" s="1"/>
      <c r="I164" s="1"/>
      <c r="J164" s="1"/>
      <c r="K164" s="1"/>
      <c r="L164" s="19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</row>
    <row r="165" spans="1:37" ht="14.25" customHeight="1" x14ac:dyDescent="0.35">
      <c r="A165" s="1"/>
      <c r="B165" s="19"/>
      <c r="C165" s="1"/>
      <c r="D165" s="176"/>
      <c r="E165" s="1"/>
      <c r="F165" s="1"/>
      <c r="G165" s="1"/>
      <c r="H165" s="1"/>
      <c r="I165" s="1"/>
      <c r="J165" s="1"/>
      <c r="K165" s="1"/>
      <c r="L165" s="19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</row>
    <row r="166" spans="1:37" ht="14.25" customHeight="1" x14ac:dyDescent="0.35">
      <c r="A166" s="1"/>
      <c r="B166" s="19"/>
      <c r="C166" s="1"/>
      <c r="D166" s="176"/>
      <c r="E166" s="1"/>
      <c r="F166" s="1"/>
      <c r="G166" s="1"/>
      <c r="H166" s="1"/>
      <c r="I166" s="1"/>
      <c r="J166" s="1"/>
      <c r="K166" s="1"/>
      <c r="L166" s="19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</row>
    <row r="167" spans="1:37" ht="14.25" customHeight="1" x14ac:dyDescent="0.35">
      <c r="A167" s="1"/>
      <c r="B167" s="19"/>
      <c r="C167" s="1"/>
      <c r="D167" s="176"/>
      <c r="E167" s="1"/>
      <c r="F167" s="1"/>
      <c r="G167" s="1"/>
      <c r="H167" s="1"/>
      <c r="I167" s="1"/>
      <c r="J167" s="1"/>
      <c r="K167" s="1"/>
      <c r="L167" s="19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</row>
    <row r="168" spans="1:37" ht="14.25" customHeight="1" x14ac:dyDescent="0.35">
      <c r="A168" s="1"/>
      <c r="B168" s="19"/>
      <c r="C168" s="1"/>
      <c r="D168" s="176"/>
      <c r="E168" s="1"/>
      <c r="F168" s="1"/>
      <c r="G168" s="1"/>
      <c r="H168" s="1"/>
      <c r="I168" s="1"/>
      <c r="J168" s="1"/>
      <c r="K168" s="1"/>
      <c r="L168" s="19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</row>
    <row r="169" spans="1:37" ht="14.25" customHeight="1" x14ac:dyDescent="0.35">
      <c r="A169" s="1"/>
      <c r="B169" s="19"/>
      <c r="C169" s="1"/>
      <c r="D169" s="176"/>
      <c r="E169" s="1"/>
      <c r="F169" s="1"/>
      <c r="G169" s="1"/>
      <c r="H169" s="1"/>
      <c r="I169" s="1"/>
      <c r="J169" s="1"/>
      <c r="K169" s="1"/>
      <c r="L169" s="19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</row>
    <row r="170" spans="1:37" ht="14.25" customHeight="1" x14ac:dyDescent="0.35">
      <c r="A170" s="1"/>
      <c r="B170" s="19"/>
      <c r="C170" s="1"/>
      <c r="D170" s="176"/>
      <c r="E170" s="1"/>
      <c r="F170" s="1"/>
      <c r="G170" s="1"/>
      <c r="H170" s="1"/>
      <c r="I170" s="1"/>
      <c r="J170" s="1"/>
      <c r="K170" s="1"/>
      <c r="L170" s="19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</row>
    <row r="171" spans="1:37" ht="14.25" customHeight="1" x14ac:dyDescent="0.35">
      <c r="A171" s="1"/>
      <c r="B171" s="19"/>
      <c r="C171" s="1"/>
      <c r="D171" s="176"/>
      <c r="E171" s="1"/>
      <c r="F171" s="1"/>
      <c r="G171" s="1"/>
      <c r="H171" s="1"/>
      <c r="I171" s="1"/>
      <c r="J171" s="1"/>
      <c r="K171" s="1"/>
      <c r="L171" s="19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</row>
    <row r="172" spans="1:37" ht="14.25" customHeight="1" x14ac:dyDescent="0.35">
      <c r="A172" s="1"/>
      <c r="B172" s="19"/>
      <c r="C172" s="1"/>
      <c r="D172" s="176"/>
      <c r="E172" s="1"/>
      <c r="F172" s="1"/>
      <c r="G172" s="1"/>
      <c r="H172" s="1"/>
      <c r="I172" s="1"/>
      <c r="J172" s="1"/>
      <c r="K172" s="1"/>
      <c r="L172" s="19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</row>
    <row r="173" spans="1:37" ht="14.25" customHeight="1" x14ac:dyDescent="0.35">
      <c r="A173" s="1"/>
      <c r="B173" s="19"/>
      <c r="C173" s="1"/>
      <c r="D173" s="176"/>
      <c r="E173" s="1"/>
      <c r="F173" s="1"/>
      <c r="G173" s="1"/>
      <c r="H173" s="1"/>
      <c r="I173" s="1"/>
      <c r="J173" s="1"/>
      <c r="K173" s="1"/>
      <c r="L173" s="19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</row>
    <row r="174" spans="1:37" ht="14.25" customHeight="1" x14ac:dyDescent="0.35">
      <c r="A174" s="1"/>
      <c r="B174" s="19"/>
      <c r="C174" s="1"/>
      <c r="D174" s="176"/>
      <c r="E174" s="1"/>
      <c r="F174" s="1"/>
      <c r="G174" s="1"/>
      <c r="H174" s="1"/>
      <c r="I174" s="1"/>
      <c r="J174" s="1"/>
      <c r="K174" s="1"/>
      <c r="L174" s="19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</row>
    <row r="175" spans="1:37" ht="14.25" customHeight="1" x14ac:dyDescent="0.35">
      <c r="A175" s="1"/>
      <c r="B175" s="19"/>
      <c r="C175" s="1"/>
      <c r="D175" s="176"/>
      <c r="E175" s="1"/>
      <c r="F175" s="1"/>
      <c r="G175" s="1"/>
      <c r="H175" s="1"/>
      <c r="I175" s="1"/>
      <c r="J175" s="1"/>
      <c r="K175" s="1"/>
      <c r="L175" s="19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</row>
    <row r="176" spans="1:37" ht="14.25" customHeight="1" x14ac:dyDescent="0.35">
      <c r="A176" s="1"/>
      <c r="B176" s="19"/>
      <c r="C176" s="1"/>
      <c r="D176" s="176"/>
      <c r="E176" s="1"/>
      <c r="F176" s="1"/>
      <c r="G176" s="1"/>
      <c r="H176" s="1"/>
      <c r="I176" s="1"/>
      <c r="J176" s="1"/>
      <c r="K176" s="1"/>
      <c r="L176" s="19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</row>
    <row r="177" spans="1:37" ht="14.25" customHeight="1" x14ac:dyDescent="0.35">
      <c r="A177" s="1"/>
      <c r="B177" s="19"/>
      <c r="C177" s="1"/>
      <c r="D177" s="176"/>
      <c r="E177" s="1"/>
      <c r="F177" s="1"/>
      <c r="G177" s="1"/>
      <c r="H177" s="1"/>
      <c r="I177" s="1"/>
      <c r="J177" s="1"/>
      <c r="K177" s="1"/>
      <c r="L177" s="19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</row>
    <row r="178" spans="1:37" ht="14.25" customHeight="1" x14ac:dyDescent="0.35">
      <c r="A178" s="1"/>
      <c r="B178" s="19"/>
      <c r="C178" s="1"/>
      <c r="D178" s="176"/>
      <c r="E178" s="1"/>
      <c r="F178" s="1"/>
      <c r="G178" s="1"/>
      <c r="H178" s="1"/>
      <c r="I178" s="1"/>
      <c r="J178" s="1"/>
      <c r="K178" s="1"/>
      <c r="L178" s="19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</row>
    <row r="179" spans="1:37" ht="14.25" customHeight="1" x14ac:dyDescent="0.35">
      <c r="A179" s="1"/>
      <c r="B179" s="19"/>
      <c r="C179" s="1"/>
      <c r="D179" s="176"/>
      <c r="E179" s="1"/>
      <c r="F179" s="1"/>
      <c r="G179" s="1"/>
      <c r="H179" s="1"/>
      <c r="I179" s="1"/>
      <c r="J179" s="1"/>
      <c r="K179" s="1"/>
      <c r="L179" s="19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</row>
    <row r="180" spans="1:37" ht="14.25" customHeight="1" x14ac:dyDescent="0.35">
      <c r="A180" s="1"/>
      <c r="B180" s="19"/>
      <c r="C180" s="1"/>
      <c r="D180" s="176"/>
      <c r="E180" s="1"/>
      <c r="F180" s="1"/>
      <c r="G180" s="1"/>
      <c r="H180" s="1"/>
      <c r="I180" s="1"/>
      <c r="J180" s="1"/>
      <c r="K180" s="1"/>
      <c r="L180" s="19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</row>
    <row r="181" spans="1:37" ht="14.25" customHeight="1" x14ac:dyDescent="0.35">
      <c r="A181" s="1"/>
      <c r="B181" s="19"/>
      <c r="C181" s="1"/>
      <c r="D181" s="176"/>
      <c r="E181" s="1"/>
      <c r="F181" s="1"/>
      <c r="G181" s="1"/>
      <c r="H181" s="1"/>
      <c r="I181" s="1"/>
      <c r="J181" s="1"/>
      <c r="K181" s="1"/>
      <c r="L181" s="19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</row>
    <row r="182" spans="1:37" ht="14.25" customHeight="1" x14ac:dyDescent="0.35">
      <c r="A182" s="1"/>
      <c r="B182" s="19"/>
      <c r="C182" s="1"/>
      <c r="D182" s="176"/>
      <c r="E182" s="1"/>
      <c r="F182" s="1"/>
      <c r="G182" s="1"/>
      <c r="H182" s="1"/>
      <c r="I182" s="1"/>
      <c r="J182" s="1"/>
      <c r="K182" s="1"/>
      <c r="L182" s="19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</row>
    <row r="183" spans="1:37" ht="14.25" customHeight="1" x14ac:dyDescent="0.35">
      <c r="A183" s="1"/>
      <c r="B183" s="19"/>
      <c r="C183" s="1"/>
      <c r="D183" s="176"/>
      <c r="E183" s="1"/>
      <c r="F183" s="1"/>
      <c r="G183" s="1"/>
      <c r="H183" s="1"/>
      <c r="I183" s="1"/>
      <c r="J183" s="1"/>
      <c r="K183" s="1"/>
      <c r="L183" s="19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</row>
    <row r="184" spans="1:37" ht="14.25" customHeight="1" x14ac:dyDescent="0.35">
      <c r="A184" s="1"/>
      <c r="B184" s="19"/>
      <c r="C184" s="1"/>
      <c r="D184" s="176"/>
      <c r="E184" s="1"/>
      <c r="F184" s="1"/>
      <c r="G184" s="1"/>
      <c r="H184" s="1"/>
      <c r="I184" s="1"/>
      <c r="J184" s="1"/>
      <c r="K184" s="1"/>
      <c r="L184" s="19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</row>
    <row r="185" spans="1:37" ht="14.25" customHeight="1" x14ac:dyDescent="0.35">
      <c r="A185" s="1"/>
      <c r="B185" s="19"/>
      <c r="C185" s="1"/>
      <c r="D185" s="176"/>
      <c r="E185" s="1"/>
      <c r="F185" s="1"/>
      <c r="G185" s="1"/>
      <c r="H185" s="1"/>
      <c r="I185" s="1"/>
      <c r="J185" s="1"/>
      <c r="K185" s="1"/>
      <c r="L185" s="19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</row>
    <row r="186" spans="1:37" ht="14.25" customHeight="1" x14ac:dyDescent="0.35">
      <c r="A186" s="1"/>
      <c r="B186" s="19"/>
      <c r="C186" s="1"/>
      <c r="D186" s="176"/>
      <c r="E186" s="1"/>
      <c r="F186" s="1"/>
      <c r="G186" s="1"/>
      <c r="H186" s="1"/>
      <c r="I186" s="1"/>
      <c r="J186" s="1"/>
      <c r="K186" s="1"/>
      <c r="L186" s="19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</row>
    <row r="187" spans="1:37" ht="14.25" customHeight="1" x14ac:dyDescent="0.35">
      <c r="A187" s="1"/>
      <c r="B187" s="19"/>
      <c r="C187" s="1"/>
      <c r="D187" s="176"/>
      <c r="E187" s="1"/>
      <c r="F187" s="1"/>
      <c r="G187" s="1"/>
      <c r="H187" s="1"/>
      <c r="I187" s="1"/>
      <c r="J187" s="1"/>
      <c r="K187" s="1"/>
      <c r="L187" s="19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</row>
    <row r="188" spans="1:37" ht="14.25" customHeight="1" x14ac:dyDescent="0.35">
      <c r="A188" s="1"/>
      <c r="B188" s="19"/>
      <c r="C188" s="1"/>
      <c r="D188" s="176"/>
      <c r="E188" s="1"/>
      <c r="F188" s="1"/>
      <c r="G188" s="1"/>
      <c r="H188" s="1"/>
      <c r="I188" s="1"/>
      <c r="J188" s="1"/>
      <c r="K188" s="1"/>
      <c r="L188" s="19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</row>
    <row r="189" spans="1:37" ht="14.25" customHeight="1" x14ac:dyDescent="0.35">
      <c r="A189" s="1"/>
      <c r="B189" s="19"/>
      <c r="C189" s="1"/>
      <c r="D189" s="176"/>
      <c r="E189" s="1"/>
      <c r="F189" s="1"/>
      <c r="G189" s="1"/>
      <c r="H189" s="1"/>
      <c r="I189" s="1"/>
      <c r="J189" s="1"/>
      <c r="K189" s="1"/>
      <c r="L189" s="19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</row>
    <row r="190" spans="1:37" ht="14.25" customHeight="1" x14ac:dyDescent="0.35">
      <c r="A190" s="1"/>
      <c r="B190" s="19"/>
      <c r="C190" s="1"/>
      <c r="D190" s="176"/>
      <c r="E190" s="1"/>
      <c r="F190" s="1"/>
      <c r="G190" s="1"/>
      <c r="H190" s="1"/>
      <c r="I190" s="1"/>
      <c r="J190" s="1"/>
      <c r="K190" s="1"/>
      <c r="L190" s="19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</row>
    <row r="191" spans="1:37" ht="14.25" customHeight="1" x14ac:dyDescent="0.35">
      <c r="A191" s="1"/>
      <c r="B191" s="19"/>
      <c r="C191" s="1"/>
      <c r="D191" s="176"/>
      <c r="E191" s="1"/>
      <c r="F191" s="1"/>
      <c r="G191" s="1"/>
      <c r="H191" s="1"/>
      <c r="I191" s="1"/>
      <c r="J191" s="1"/>
      <c r="K191" s="1"/>
      <c r="L191" s="19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</row>
    <row r="192" spans="1:37" ht="14.25" customHeight="1" x14ac:dyDescent="0.35">
      <c r="A192" s="1"/>
      <c r="B192" s="19"/>
      <c r="C192" s="1"/>
      <c r="D192" s="176"/>
      <c r="E192" s="1"/>
      <c r="F192" s="1"/>
      <c r="G192" s="1"/>
      <c r="H192" s="1"/>
      <c r="I192" s="1"/>
      <c r="J192" s="1"/>
      <c r="K192" s="1"/>
      <c r="L192" s="19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</row>
    <row r="193" spans="1:37" ht="14.25" customHeight="1" x14ac:dyDescent="0.35">
      <c r="A193" s="1"/>
      <c r="B193" s="19"/>
      <c r="C193" s="1"/>
      <c r="D193" s="176"/>
      <c r="E193" s="1"/>
      <c r="F193" s="1"/>
      <c r="G193" s="1"/>
      <c r="H193" s="1"/>
      <c r="I193" s="1"/>
      <c r="J193" s="1"/>
      <c r="K193" s="1"/>
      <c r="L193" s="19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</row>
    <row r="194" spans="1:37" ht="14.25" customHeight="1" x14ac:dyDescent="0.35">
      <c r="A194" s="1"/>
      <c r="B194" s="19"/>
      <c r="C194" s="1"/>
      <c r="D194" s="176"/>
      <c r="E194" s="1"/>
      <c r="F194" s="1"/>
      <c r="G194" s="1"/>
      <c r="H194" s="1"/>
      <c r="I194" s="1"/>
      <c r="J194" s="1"/>
      <c r="K194" s="1"/>
      <c r="L194" s="19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</row>
    <row r="195" spans="1:37" ht="14.25" customHeight="1" x14ac:dyDescent="0.35">
      <c r="A195" s="1"/>
      <c r="B195" s="19"/>
      <c r="C195" s="1"/>
      <c r="D195" s="176"/>
      <c r="E195" s="1"/>
      <c r="F195" s="1"/>
      <c r="G195" s="1"/>
      <c r="H195" s="1"/>
      <c r="I195" s="1"/>
      <c r="J195" s="1"/>
      <c r="K195" s="1"/>
      <c r="L195" s="19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</row>
    <row r="196" spans="1:37" ht="14.25" customHeight="1" x14ac:dyDescent="0.35">
      <c r="A196" s="1"/>
      <c r="B196" s="19"/>
      <c r="C196" s="1"/>
      <c r="D196" s="176"/>
      <c r="E196" s="1"/>
      <c r="F196" s="1"/>
      <c r="G196" s="1"/>
      <c r="H196" s="1"/>
      <c r="I196" s="1"/>
      <c r="J196" s="1"/>
      <c r="K196" s="1"/>
      <c r="L196" s="19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</row>
    <row r="197" spans="1:37" ht="14.25" customHeight="1" x14ac:dyDescent="0.35">
      <c r="A197" s="1"/>
      <c r="B197" s="19"/>
      <c r="C197" s="1"/>
      <c r="D197" s="176"/>
      <c r="E197" s="1"/>
      <c r="F197" s="1"/>
      <c r="G197" s="1"/>
      <c r="H197" s="1"/>
      <c r="I197" s="1"/>
      <c r="J197" s="1"/>
      <c r="K197" s="1"/>
      <c r="L197" s="19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</row>
    <row r="198" spans="1:37" ht="14.25" customHeight="1" x14ac:dyDescent="0.35">
      <c r="A198" s="1"/>
      <c r="B198" s="19"/>
      <c r="C198" s="1"/>
      <c r="D198" s="176"/>
      <c r="E198" s="1"/>
      <c r="F198" s="1"/>
      <c r="G198" s="1"/>
      <c r="H198" s="1"/>
      <c r="I198" s="1"/>
      <c r="J198" s="1"/>
      <c r="K198" s="1"/>
      <c r="L198" s="19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</row>
    <row r="199" spans="1:37" ht="14.25" customHeight="1" x14ac:dyDescent="0.35">
      <c r="A199" s="1"/>
      <c r="B199" s="19"/>
      <c r="C199" s="1"/>
      <c r="D199" s="176"/>
      <c r="E199" s="1"/>
      <c r="F199" s="1"/>
      <c r="G199" s="1"/>
      <c r="H199" s="1"/>
      <c r="I199" s="1"/>
      <c r="J199" s="1"/>
      <c r="K199" s="1"/>
      <c r="L199" s="19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</row>
    <row r="200" spans="1:37" ht="14.25" customHeight="1" x14ac:dyDescent="0.35">
      <c r="A200" s="1"/>
      <c r="B200" s="19"/>
      <c r="C200" s="1"/>
      <c r="D200" s="176"/>
      <c r="E200" s="1"/>
      <c r="F200" s="1"/>
      <c r="G200" s="1"/>
      <c r="H200" s="1"/>
      <c r="I200" s="1"/>
      <c r="J200" s="1"/>
      <c r="K200" s="1"/>
      <c r="L200" s="19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</row>
    <row r="201" spans="1:37" ht="14.25" customHeight="1" x14ac:dyDescent="0.35">
      <c r="A201" s="1"/>
      <c r="B201" s="19"/>
      <c r="C201" s="1"/>
      <c r="D201" s="176"/>
      <c r="E201" s="1"/>
      <c r="F201" s="1"/>
      <c r="G201" s="1"/>
      <c r="H201" s="1"/>
      <c r="I201" s="1"/>
      <c r="J201" s="1"/>
      <c r="K201" s="1"/>
      <c r="L201" s="19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</row>
    <row r="202" spans="1:37" ht="14.25" customHeight="1" x14ac:dyDescent="0.35">
      <c r="A202" s="1"/>
      <c r="B202" s="19"/>
      <c r="C202" s="1"/>
      <c r="D202" s="176"/>
      <c r="E202" s="1"/>
      <c r="F202" s="1"/>
      <c r="G202" s="1"/>
      <c r="H202" s="1"/>
      <c r="I202" s="1"/>
      <c r="J202" s="1"/>
      <c r="K202" s="1"/>
      <c r="L202" s="19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</row>
    <row r="203" spans="1:37" ht="14.25" customHeight="1" x14ac:dyDescent="0.35">
      <c r="A203" s="1"/>
      <c r="B203" s="19"/>
      <c r="C203" s="1"/>
      <c r="D203" s="176"/>
      <c r="E203" s="1"/>
      <c r="F203" s="1"/>
      <c r="G203" s="1"/>
      <c r="H203" s="1"/>
      <c r="I203" s="1"/>
      <c r="J203" s="1"/>
      <c r="K203" s="1"/>
      <c r="L203" s="19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</row>
    <row r="204" spans="1:37" ht="14.25" customHeight="1" x14ac:dyDescent="0.35">
      <c r="A204" s="1"/>
      <c r="B204" s="19"/>
      <c r="C204" s="1"/>
      <c r="D204" s="176"/>
      <c r="E204" s="1"/>
      <c r="F204" s="1"/>
      <c r="G204" s="1"/>
      <c r="H204" s="1"/>
      <c r="I204" s="1"/>
      <c r="J204" s="1"/>
      <c r="K204" s="1"/>
      <c r="L204" s="19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</row>
    <row r="205" spans="1:37" ht="14.25" customHeight="1" x14ac:dyDescent="0.35">
      <c r="A205" s="1"/>
      <c r="B205" s="19"/>
      <c r="C205" s="1"/>
      <c r="D205" s="176"/>
      <c r="E205" s="1"/>
      <c r="F205" s="1"/>
      <c r="G205" s="1"/>
      <c r="H205" s="1"/>
      <c r="I205" s="1"/>
      <c r="J205" s="1"/>
      <c r="K205" s="1"/>
      <c r="L205" s="19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</row>
    <row r="206" spans="1:37" ht="14.25" customHeight="1" x14ac:dyDescent="0.35">
      <c r="A206" s="1"/>
      <c r="B206" s="19"/>
      <c r="C206" s="1"/>
      <c r="D206" s="176"/>
      <c r="E206" s="1"/>
      <c r="F206" s="1"/>
      <c r="G206" s="1"/>
      <c r="H206" s="1"/>
      <c r="I206" s="1"/>
      <c r="J206" s="1"/>
      <c r="K206" s="1"/>
      <c r="L206" s="19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</row>
    <row r="207" spans="1:37" ht="14.25" customHeight="1" x14ac:dyDescent="0.35">
      <c r="A207" s="1"/>
      <c r="B207" s="19"/>
      <c r="C207" s="1"/>
      <c r="D207" s="176"/>
      <c r="E207" s="1"/>
      <c r="F207" s="1"/>
      <c r="G207" s="1"/>
      <c r="H207" s="1"/>
      <c r="I207" s="1"/>
      <c r="J207" s="1"/>
      <c r="K207" s="1"/>
      <c r="L207" s="19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</row>
    <row r="208" spans="1:37" ht="14.25" customHeight="1" x14ac:dyDescent="0.35">
      <c r="A208" s="1"/>
      <c r="B208" s="19"/>
      <c r="C208" s="1"/>
      <c r="D208" s="176"/>
      <c r="E208" s="1"/>
      <c r="F208" s="1"/>
      <c r="G208" s="1"/>
      <c r="H208" s="1"/>
      <c r="I208" s="1"/>
      <c r="J208" s="1"/>
      <c r="K208" s="1"/>
      <c r="L208" s="19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</row>
    <row r="209" spans="1:37" ht="14.25" customHeight="1" x14ac:dyDescent="0.35">
      <c r="A209" s="1"/>
      <c r="B209" s="19"/>
      <c r="C209" s="1"/>
      <c r="D209" s="176"/>
      <c r="E209" s="1"/>
      <c r="F209" s="1"/>
      <c r="G209" s="1"/>
      <c r="H209" s="1"/>
      <c r="I209" s="1"/>
      <c r="J209" s="1"/>
      <c r="K209" s="1"/>
      <c r="L209" s="19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</row>
    <row r="210" spans="1:37" ht="14.25" customHeight="1" x14ac:dyDescent="0.35">
      <c r="A210" s="1"/>
      <c r="B210" s="19"/>
      <c r="C210" s="1"/>
      <c r="D210" s="176"/>
      <c r="E210" s="1"/>
      <c r="F210" s="1"/>
      <c r="G210" s="1"/>
      <c r="H210" s="1"/>
      <c r="I210" s="1"/>
      <c r="J210" s="1"/>
      <c r="K210" s="1"/>
      <c r="L210" s="19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</row>
    <row r="211" spans="1:37" ht="14.25" customHeight="1" x14ac:dyDescent="0.35">
      <c r="A211" s="1"/>
      <c r="B211" s="19"/>
      <c r="C211" s="1"/>
      <c r="D211" s="176"/>
      <c r="E211" s="1"/>
      <c r="F211" s="1"/>
      <c r="G211" s="1"/>
      <c r="H211" s="1"/>
      <c r="I211" s="1"/>
      <c r="J211" s="1"/>
      <c r="K211" s="1"/>
      <c r="L211" s="19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</row>
    <row r="212" spans="1:37" ht="14.25" customHeight="1" x14ac:dyDescent="0.35">
      <c r="A212" s="1"/>
      <c r="B212" s="19"/>
      <c r="C212" s="1"/>
      <c r="D212" s="176"/>
      <c r="E212" s="1"/>
      <c r="F212" s="1"/>
      <c r="G212" s="1"/>
      <c r="H212" s="1"/>
      <c r="I212" s="1"/>
      <c r="J212" s="1"/>
      <c r="K212" s="1"/>
      <c r="L212" s="19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</row>
    <row r="213" spans="1:37" ht="14.25" customHeight="1" x14ac:dyDescent="0.35">
      <c r="A213" s="1"/>
      <c r="B213" s="19"/>
      <c r="C213" s="1"/>
      <c r="D213" s="176"/>
      <c r="E213" s="1"/>
      <c r="F213" s="1"/>
      <c r="G213" s="1"/>
      <c r="H213" s="1"/>
      <c r="I213" s="1"/>
      <c r="J213" s="1"/>
      <c r="K213" s="1"/>
      <c r="L213" s="19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</row>
    <row r="214" spans="1:37" ht="14.25" customHeight="1" x14ac:dyDescent="0.35">
      <c r="A214" s="1"/>
      <c r="B214" s="19"/>
      <c r="C214" s="1"/>
      <c r="D214" s="176"/>
      <c r="E214" s="1"/>
      <c r="F214" s="1"/>
      <c r="G214" s="1"/>
      <c r="H214" s="1"/>
      <c r="I214" s="1"/>
      <c r="J214" s="1"/>
      <c r="K214" s="1"/>
      <c r="L214" s="19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</row>
    <row r="215" spans="1:37" ht="14.25" customHeight="1" x14ac:dyDescent="0.35">
      <c r="A215" s="1"/>
      <c r="B215" s="19"/>
      <c r="C215" s="1"/>
      <c r="D215" s="176"/>
      <c r="E215" s="1"/>
      <c r="F215" s="1"/>
      <c r="G215" s="1"/>
      <c r="H215" s="1"/>
      <c r="I215" s="1"/>
      <c r="J215" s="1"/>
      <c r="K215" s="1"/>
      <c r="L215" s="19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</row>
    <row r="216" spans="1:37" ht="14.25" customHeight="1" x14ac:dyDescent="0.35">
      <c r="A216" s="1"/>
      <c r="B216" s="19"/>
      <c r="C216" s="1"/>
      <c r="D216" s="176"/>
      <c r="E216" s="1"/>
      <c r="F216" s="1"/>
      <c r="G216" s="1"/>
      <c r="H216" s="1"/>
      <c r="I216" s="1"/>
      <c r="J216" s="1"/>
      <c r="K216" s="1"/>
      <c r="L216" s="19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</row>
    <row r="217" spans="1:37" ht="14.25" customHeight="1" x14ac:dyDescent="0.35">
      <c r="A217" s="1"/>
      <c r="B217" s="19"/>
      <c r="C217" s="1"/>
      <c r="D217" s="176"/>
      <c r="E217" s="1"/>
      <c r="F217" s="1"/>
      <c r="G217" s="1"/>
      <c r="H217" s="1"/>
      <c r="I217" s="1"/>
      <c r="J217" s="1"/>
      <c r="K217" s="1"/>
      <c r="L217" s="19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</row>
    <row r="218" spans="1:37" ht="14.25" customHeight="1" x14ac:dyDescent="0.35">
      <c r="A218" s="1"/>
      <c r="B218" s="19"/>
      <c r="C218" s="1"/>
      <c r="D218" s="176"/>
      <c r="E218" s="1"/>
      <c r="F218" s="1"/>
      <c r="G218" s="1"/>
      <c r="H218" s="1"/>
      <c r="I218" s="1"/>
      <c r="J218" s="1"/>
      <c r="K218" s="1"/>
      <c r="L218" s="19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</row>
    <row r="219" spans="1:37" ht="14.25" customHeight="1" x14ac:dyDescent="0.35">
      <c r="A219" s="1"/>
      <c r="B219" s="19"/>
      <c r="C219" s="1"/>
      <c r="D219" s="176"/>
      <c r="E219" s="1"/>
      <c r="F219" s="1"/>
      <c r="G219" s="1"/>
      <c r="H219" s="1"/>
      <c r="I219" s="1"/>
      <c r="J219" s="1"/>
      <c r="K219" s="1"/>
      <c r="L219" s="19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</row>
    <row r="220" spans="1:37" ht="14.25" customHeight="1" x14ac:dyDescent="0.35">
      <c r="A220" s="1"/>
      <c r="B220" s="19"/>
      <c r="C220" s="1"/>
      <c r="D220" s="176"/>
      <c r="E220" s="1"/>
      <c r="F220" s="1"/>
      <c r="G220" s="1"/>
      <c r="H220" s="1"/>
      <c r="I220" s="1"/>
      <c r="J220" s="1"/>
      <c r="K220" s="1"/>
      <c r="L220" s="19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</row>
    <row r="221" spans="1:37" ht="14.25" customHeight="1" x14ac:dyDescent="0.35">
      <c r="A221" s="1"/>
      <c r="B221" s="19"/>
      <c r="C221" s="1"/>
      <c r="D221" s="176"/>
      <c r="E221" s="1"/>
      <c r="F221" s="1"/>
      <c r="G221" s="1"/>
      <c r="H221" s="1"/>
      <c r="I221" s="1"/>
      <c r="J221" s="1"/>
      <c r="K221" s="1"/>
      <c r="L221" s="19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</row>
    <row r="222" spans="1:37" ht="14.25" customHeight="1" x14ac:dyDescent="0.35">
      <c r="A222" s="1"/>
      <c r="B222" s="19"/>
      <c r="C222" s="1"/>
      <c r="D222" s="176"/>
      <c r="E222" s="1"/>
      <c r="F222" s="1"/>
      <c r="G222" s="1"/>
      <c r="H222" s="1"/>
      <c r="I222" s="1"/>
      <c r="J222" s="1"/>
      <c r="K222" s="1"/>
      <c r="L222" s="19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</row>
    <row r="223" spans="1:37" ht="14.25" customHeight="1" x14ac:dyDescent="0.35">
      <c r="A223" s="1"/>
      <c r="B223" s="19"/>
      <c r="C223" s="1"/>
      <c r="D223" s="176"/>
      <c r="E223" s="1"/>
      <c r="F223" s="1"/>
      <c r="G223" s="1"/>
      <c r="H223" s="1"/>
      <c r="I223" s="1"/>
      <c r="J223" s="1"/>
      <c r="K223" s="1"/>
      <c r="L223" s="19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</row>
    <row r="224" spans="1:37" ht="14.25" customHeight="1" x14ac:dyDescent="0.35">
      <c r="A224" s="1"/>
      <c r="B224" s="19"/>
      <c r="C224" s="1"/>
      <c r="D224" s="176"/>
      <c r="E224" s="1"/>
      <c r="F224" s="1"/>
      <c r="G224" s="1"/>
      <c r="H224" s="1"/>
      <c r="I224" s="1"/>
      <c r="J224" s="1"/>
      <c r="K224" s="1"/>
      <c r="L224" s="19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</row>
    <row r="225" spans="1:37" ht="14.25" customHeight="1" x14ac:dyDescent="0.35">
      <c r="A225" s="1"/>
      <c r="B225" s="19"/>
      <c r="C225" s="1"/>
      <c r="D225" s="176"/>
      <c r="E225" s="1"/>
      <c r="F225" s="1"/>
      <c r="G225" s="1"/>
      <c r="H225" s="1"/>
      <c r="I225" s="1"/>
      <c r="J225" s="1"/>
      <c r="K225" s="1"/>
      <c r="L225" s="19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</row>
    <row r="226" spans="1:37" ht="14.25" customHeight="1" x14ac:dyDescent="0.35">
      <c r="A226" s="1"/>
      <c r="B226" s="19"/>
      <c r="C226" s="1"/>
      <c r="D226" s="176"/>
      <c r="E226" s="1"/>
      <c r="F226" s="1"/>
      <c r="G226" s="1"/>
      <c r="H226" s="1"/>
      <c r="I226" s="1"/>
      <c r="J226" s="1"/>
      <c r="K226" s="1"/>
      <c r="L226" s="19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</row>
    <row r="227" spans="1:37" ht="14.25" customHeight="1" x14ac:dyDescent="0.35">
      <c r="A227" s="1"/>
      <c r="B227" s="19"/>
      <c r="C227" s="1"/>
      <c r="D227" s="176"/>
      <c r="E227" s="1"/>
      <c r="F227" s="1"/>
      <c r="G227" s="1"/>
      <c r="H227" s="1"/>
      <c r="I227" s="1"/>
      <c r="J227" s="1"/>
      <c r="K227" s="1"/>
      <c r="L227" s="19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</row>
    <row r="228" spans="1:37" ht="14.25" customHeight="1" x14ac:dyDescent="0.35">
      <c r="A228" s="1"/>
      <c r="B228" s="19"/>
      <c r="C228" s="1"/>
      <c r="D228" s="176"/>
      <c r="E228" s="1"/>
      <c r="F228" s="1"/>
      <c r="G228" s="1"/>
      <c r="H228" s="1"/>
      <c r="I228" s="1"/>
      <c r="J228" s="1"/>
      <c r="K228" s="1"/>
      <c r="L228" s="19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</row>
    <row r="229" spans="1:37" ht="14.25" customHeight="1" x14ac:dyDescent="0.35">
      <c r="A229" s="1"/>
      <c r="B229" s="19"/>
      <c r="C229" s="1"/>
      <c r="D229" s="176"/>
      <c r="E229" s="1"/>
      <c r="F229" s="1"/>
      <c r="G229" s="1"/>
      <c r="H229" s="1"/>
      <c r="I229" s="1"/>
      <c r="J229" s="1"/>
      <c r="K229" s="1"/>
      <c r="L229" s="19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</row>
    <row r="230" spans="1:37" ht="14.25" customHeight="1" x14ac:dyDescent="0.35">
      <c r="A230" s="1"/>
      <c r="B230" s="19"/>
      <c r="C230" s="1"/>
      <c r="D230" s="176"/>
      <c r="E230" s="1"/>
      <c r="F230" s="1"/>
      <c r="G230" s="1"/>
      <c r="H230" s="1"/>
      <c r="I230" s="1"/>
      <c r="J230" s="1"/>
      <c r="K230" s="1"/>
      <c r="L230" s="19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</row>
    <row r="231" spans="1:37" ht="14.25" customHeight="1" x14ac:dyDescent="0.35">
      <c r="A231" s="1"/>
      <c r="B231" s="19"/>
      <c r="C231" s="1"/>
      <c r="D231" s="176"/>
      <c r="E231" s="1"/>
      <c r="F231" s="1"/>
      <c r="G231" s="1"/>
      <c r="H231" s="1"/>
      <c r="I231" s="1"/>
      <c r="J231" s="1"/>
      <c r="K231" s="1"/>
      <c r="L231" s="19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</row>
    <row r="232" spans="1:37" ht="14.25" customHeight="1" x14ac:dyDescent="0.35">
      <c r="A232" s="1"/>
      <c r="B232" s="19"/>
      <c r="C232" s="1"/>
      <c r="D232" s="176"/>
      <c r="E232" s="1"/>
      <c r="F232" s="1"/>
      <c r="G232" s="1"/>
      <c r="H232" s="1"/>
      <c r="I232" s="1"/>
      <c r="J232" s="1"/>
      <c r="K232" s="1"/>
      <c r="L232" s="19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</row>
    <row r="233" spans="1:37" ht="14.25" customHeight="1" x14ac:dyDescent="0.35">
      <c r="A233" s="1"/>
      <c r="B233" s="19"/>
      <c r="C233" s="1"/>
      <c r="D233" s="176"/>
      <c r="E233" s="1"/>
      <c r="F233" s="1"/>
      <c r="G233" s="1"/>
      <c r="H233" s="1"/>
      <c r="I233" s="1"/>
      <c r="J233" s="1"/>
      <c r="K233" s="1"/>
      <c r="L233" s="19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</row>
    <row r="234" spans="1:37" ht="14.25" customHeight="1" x14ac:dyDescent="0.35">
      <c r="A234" s="1"/>
      <c r="B234" s="19"/>
      <c r="C234" s="1"/>
      <c r="D234" s="176"/>
      <c r="E234" s="1"/>
      <c r="F234" s="1"/>
      <c r="G234" s="1"/>
      <c r="H234" s="1"/>
      <c r="I234" s="1"/>
      <c r="J234" s="1"/>
      <c r="K234" s="1"/>
      <c r="L234" s="19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</row>
    <row r="235" spans="1:37" ht="14.25" customHeight="1" x14ac:dyDescent="0.35">
      <c r="A235" s="1"/>
      <c r="B235" s="19"/>
      <c r="C235" s="1"/>
      <c r="D235" s="176"/>
      <c r="E235" s="1"/>
      <c r="F235" s="1"/>
      <c r="G235" s="1"/>
      <c r="H235" s="1"/>
      <c r="I235" s="1"/>
      <c r="J235" s="1"/>
      <c r="K235" s="1"/>
      <c r="L235" s="19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</row>
    <row r="236" spans="1:37" ht="14.25" customHeight="1" x14ac:dyDescent="0.35">
      <c r="A236" s="1"/>
      <c r="B236" s="19"/>
      <c r="C236" s="1"/>
      <c r="D236" s="176"/>
      <c r="E236" s="1"/>
      <c r="F236" s="1"/>
      <c r="G236" s="1"/>
      <c r="H236" s="1"/>
      <c r="I236" s="1"/>
      <c r="J236" s="1"/>
      <c r="K236" s="1"/>
      <c r="L236" s="19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</row>
    <row r="237" spans="1:37" ht="14.25" customHeight="1" x14ac:dyDescent="0.35">
      <c r="A237" s="1"/>
      <c r="B237" s="19"/>
      <c r="C237" s="1"/>
      <c r="D237" s="176"/>
      <c r="E237" s="1"/>
      <c r="F237" s="1"/>
      <c r="G237" s="1"/>
      <c r="H237" s="1"/>
      <c r="I237" s="1"/>
      <c r="J237" s="1"/>
      <c r="K237" s="1"/>
      <c r="L237" s="19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</row>
    <row r="238" spans="1:37" ht="14.25" customHeight="1" x14ac:dyDescent="0.35">
      <c r="A238" s="1"/>
      <c r="B238" s="19"/>
      <c r="C238" s="1"/>
      <c r="D238" s="176"/>
      <c r="E238" s="1"/>
      <c r="F238" s="1"/>
      <c r="G238" s="1"/>
      <c r="H238" s="1"/>
      <c r="I238" s="1"/>
      <c r="J238" s="1"/>
      <c r="K238" s="1"/>
      <c r="L238" s="19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</row>
    <row r="239" spans="1:37" ht="14.25" customHeight="1" x14ac:dyDescent="0.35">
      <c r="A239" s="1"/>
      <c r="B239" s="19"/>
      <c r="C239" s="1"/>
      <c r="D239" s="176"/>
      <c r="E239" s="1"/>
      <c r="F239" s="1"/>
      <c r="G239" s="1"/>
      <c r="H239" s="1"/>
      <c r="I239" s="1"/>
      <c r="J239" s="1"/>
      <c r="K239" s="1"/>
      <c r="L239" s="19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</row>
    <row r="240" spans="1:37" ht="14.25" customHeight="1" x14ac:dyDescent="0.35">
      <c r="A240" s="1"/>
      <c r="B240" s="19"/>
      <c r="C240" s="1"/>
      <c r="D240" s="176"/>
      <c r="E240" s="1"/>
      <c r="F240" s="1"/>
      <c r="G240" s="1"/>
      <c r="H240" s="1"/>
      <c r="I240" s="1"/>
      <c r="J240" s="1"/>
      <c r="K240" s="1"/>
      <c r="L240" s="19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</row>
    <row r="241" spans="1:37" ht="14.25" customHeight="1" x14ac:dyDescent="0.35">
      <c r="A241" s="1"/>
      <c r="B241" s="19"/>
      <c r="C241" s="1"/>
      <c r="D241" s="176"/>
      <c r="E241" s="1"/>
      <c r="F241" s="1"/>
      <c r="G241" s="1"/>
      <c r="H241" s="1"/>
      <c r="I241" s="1"/>
      <c r="J241" s="1"/>
      <c r="K241" s="1"/>
      <c r="L241" s="19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</row>
    <row r="242" spans="1:37" ht="14.25" customHeight="1" x14ac:dyDescent="0.35">
      <c r="A242" s="1"/>
      <c r="B242" s="19"/>
      <c r="C242" s="1"/>
      <c r="D242" s="176"/>
      <c r="E242" s="1"/>
      <c r="F242" s="1"/>
      <c r="G242" s="1"/>
      <c r="H242" s="1"/>
      <c r="I242" s="1"/>
      <c r="J242" s="1"/>
      <c r="K242" s="1"/>
      <c r="L242" s="19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</row>
    <row r="243" spans="1:37" ht="14.25" customHeight="1" x14ac:dyDescent="0.35">
      <c r="A243" s="1"/>
      <c r="B243" s="19"/>
      <c r="C243" s="1"/>
      <c r="D243" s="176"/>
      <c r="E243" s="1"/>
      <c r="F243" s="1"/>
      <c r="G243" s="1"/>
      <c r="H243" s="1"/>
      <c r="I243" s="1"/>
      <c r="J243" s="1"/>
      <c r="K243" s="1"/>
      <c r="L243" s="19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</row>
    <row r="244" spans="1:37" ht="14.25" customHeight="1" x14ac:dyDescent="0.35">
      <c r="A244" s="1"/>
      <c r="B244" s="19"/>
      <c r="C244" s="1"/>
      <c r="D244" s="176"/>
      <c r="E244" s="1"/>
      <c r="F244" s="1"/>
      <c r="G244" s="1"/>
      <c r="H244" s="1"/>
      <c r="I244" s="1"/>
      <c r="J244" s="1"/>
      <c r="K244" s="1"/>
      <c r="L244" s="19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</row>
    <row r="245" spans="1:37" ht="14.25" customHeight="1" x14ac:dyDescent="0.35">
      <c r="A245" s="1"/>
      <c r="B245" s="19"/>
      <c r="C245" s="1"/>
      <c r="D245" s="176"/>
      <c r="E245" s="1"/>
      <c r="F245" s="1"/>
      <c r="G245" s="1"/>
      <c r="H245" s="1"/>
      <c r="I245" s="1"/>
      <c r="J245" s="1"/>
      <c r="K245" s="1"/>
      <c r="L245" s="19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</row>
    <row r="246" spans="1:37" ht="14.25" customHeight="1" x14ac:dyDescent="0.35">
      <c r="A246" s="1"/>
      <c r="B246" s="19"/>
      <c r="C246" s="1"/>
      <c r="D246" s="176"/>
      <c r="E246" s="1"/>
      <c r="F246" s="1"/>
      <c r="G246" s="1"/>
      <c r="H246" s="1"/>
      <c r="I246" s="1"/>
      <c r="J246" s="1"/>
      <c r="K246" s="1"/>
      <c r="L246" s="19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</row>
    <row r="247" spans="1:37" ht="14.25" customHeight="1" x14ac:dyDescent="0.35">
      <c r="A247" s="1"/>
      <c r="B247" s="19"/>
      <c r="C247" s="1"/>
      <c r="D247" s="176"/>
      <c r="E247" s="1"/>
      <c r="F247" s="1"/>
      <c r="G247" s="1"/>
      <c r="H247" s="1"/>
      <c r="I247" s="1"/>
      <c r="J247" s="1"/>
      <c r="K247" s="1"/>
      <c r="L247" s="19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</row>
    <row r="248" spans="1:37" ht="14.25" customHeight="1" x14ac:dyDescent="0.35">
      <c r="A248" s="1"/>
      <c r="B248" s="19"/>
      <c r="C248" s="1"/>
      <c r="D248" s="176"/>
      <c r="E248" s="1"/>
      <c r="F248" s="1"/>
      <c r="G248" s="1"/>
      <c r="H248" s="1"/>
      <c r="I248" s="1"/>
      <c r="J248" s="1"/>
      <c r="K248" s="1"/>
      <c r="L248" s="19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</row>
    <row r="249" spans="1:37" ht="14.25" customHeight="1" x14ac:dyDescent="0.35">
      <c r="A249" s="1"/>
      <c r="B249" s="19"/>
      <c r="C249" s="1"/>
      <c r="D249" s="176"/>
      <c r="E249" s="1"/>
      <c r="F249" s="1"/>
      <c r="G249" s="1"/>
      <c r="H249" s="1"/>
      <c r="I249" s="1"/>
      <c r="J249" s="1"/>
      <c r="K249" s="1"/>
      <c r="L249" s="19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</row>
    <row r="250" spans="1:37" ht="14.25" customHeight="1" x14ac:dyDescent="0.35">
      <c r="A250" s="1"/>
      <c r="B250" s="19"/>
      <c r="C250" s="1"/>
      <c r="D250" s="176"/>
      <c r="E250" s="1"/>
      <c r="F250" s="1"/>
      <c r="G250" s="1"/>
      <c r="H250" s="1"/>
      <c r="I250" s="1"/>
      <c r="J250" s="1"/>
      <c r="K250" s="1"/>
      <c r="L250" s="19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</row>
    <row r="251" spans="1:37" ht="14.25" customHeight="1" x14ac:dyDescent="0.35">
      <c r="A251" s="1"/>
      <c r="B251" s="19"/>
      <c r="C251" s="1"/>
      <c r="D251" s="176"/>
      <c r="E251" s="1"/>
      <c r="F251" s="1"/>
      <c r="G251" s="1"/>
      <c r="H251" s="1"/>
      <c r="I251" s="1"/>
      <c r="J251" s="1"/>
      <c r="K251" s="1"/>
      <c r="L251" s="19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</row>
    <row r="252" spans="1:37" ht="14.25" customHeight="1" x14ac:dyDescent="0.35">
      <c r="A252" s="1"/>
      <c r="B252" s="19"/>
      <c r="C252" s="1"/>
      <c r="D252" s="176"/>
      <c r="E252" s="1"/>
      <c r="F252" s="1"/>
      <c r="G252" s="1"/>
      <c r="H252" s="1"/>
      <c r="I252" s="1"/>
      <c r="J252" s="1"/>
      <c r="K252" s="1"/>
      <c r="L252" s="19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</row>
    <row r="253" spans="1:37" ht="14.25" customHeight="1" x14ac:dyDescent="0.35">
      <c r="A253" s="1"/>
      <c r="B253" s="19"/>
      <c r="C253" s="1"/>
      <c r="D253" s="176"/>
      <c r="E253" s="1"/>
      <c r="F253" s="1"/>
      <c r="G253" s="1"/>
      <c r="H253" s="1"/>
      <c r="I253" s="1"/>
      <c r="J253" s="1"/>
      <c r="K253" s="1"/>
      <c r="L253" s="19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</row>
    <row r="254" spans="1:37" ht="14.25" customHeight="1" x14ac:dyDescent="0.35">
      <c r="A254" s="1"/>
      <c r="B254" s="19"/>
      <c r="C254" s="1"/>
      <c r="D254" s="176"/>
      <c r="E254" s="1"/>
      <c r="F254" s="1"/>
      <c r="G254" s="1"/>
      <c r="H254" s="1"/>
      <c r="I254" s="1"/>
      <c r="J254" s="1"/>
      <c r="K254" s="1"/>
      <c r="L254" s="19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</row>
    <row r="255" spans="1:37" ht="14.25" customHeight="1" x14ac:dyDescent="0.35">
      <c r="A255" s="1"/>
      <c r="B255" s="19"/>
      <c r="C255" s="1"/>
      <c r="D255" s="176"/>
      <c r="E255" s="1"/>
      <c r="F255" s="1"/>
      <c r="G255" s="1"/>
      <c r="H255" s="1"/>
      <c r="I255" s="1"/>
      <c r="J255" s="1"/>
      <c r="K255" s="1"/>
      <c r="L255" s="19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</row>
    <row r="256" spans="1:37" ht="14.25" customHeight="1" x14ac:dyDescent="0.35">
      <c r="A256" s="1"/>
      <c r="B256" s="19"/>
      <c r="C256" s="1"/>
      <c r="D256" s="176"/>
      <c r="E256" s="1"/>
      <c r="F256" s="1"/>
      <c r="G256" s="1"/>
      <c r="H256" s="1"/>
      <c r="I256" s="1"/>
      <c r="J256" s="1"/>
      <c r="K256" s="1"/>
      <c r="L256" s="19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</row>
    <row r="257" spans="1:37" ht="14.25" customHeight="1" x14ac:dyDescent="0.35">
      <c r="A257" s="1"/>
      <c r="B257" s="19"/>
      <c r="C257" s="1"/>
      <c r="D257" s="176"/>
      <c r="E257" s="1"/>
      <c r="F257" s="1"/>
      <c r="G257" s="1"/>
      <c r="H257" s="1"/>
      <c r="I257" s="1"/>
      <c r="J257" s="1"/>
      <c r="K257" s="1"/>
      <c r="L257" s="19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</row>
    <row r="258" spans="1:37" ht="14.25" customHeight="1" x14ac:dyDescent="0.35">
      <c r="A258" s="1"/>
      <c r="B258" s="19"/>
      <c r="C258" s="1"/>
      <c r="D258" s="176"/>
      <c r="E258" s="1"/>
      <c r="F258" s="1"/>
      <c r="G258" s="1"/>
      <c r="H258" s="1"/>
      <c r="I258" s="1"/>
      <c r="J258" s="1"/>
      <c r="K258" s="1"/>
      <c r="L258" s="19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</row>
    <row r="259" spans="1:37" ht="14.25" customHeight="1" x14ac:dyDescent="0.35">
      <c r="A259" s="1"/>
      <c r="B259" s="19"/>
      <c r="C259" s="1"/>
      <c r="D259" s="176"/>
      <c r="E259" s="1"/>
      <c r="F259" s="1"/>
      <c r="G259" s="1"/>
      <c r="H259" s="1"/>
      <c r="I259" s="1"/>
      <c r="J259" s="1"/>
      <c r="K259" s="1"/>
      <c r="L259" s="19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</row>
    <row r="260" spans="1:37" ht="14.25" customHeight="1" x14ac:dyDescent="0.35">
      <c r="A260" s="1"/>
      <c r="B260" s="19"/>
      <c r="C260" s="1"/>
      <c r="D260" s="176"/>
      <c r="E260" s="1"/>
      <c r="F260" s="1"/>
      <c r="G260" s="1"/>
      <c r="H260" s="1"/>
      <c r="I260" s="1"/>
      <c r="J260" s="1"/>
      <c r="K260" s="1"/>
      <c r="L260" s="19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</row>
    <row r="261" spans="1:37" ht="14.25" customHeight="1" x14ac:dyDescent="0.35">
      <c r="A261" s="1"/>
      <c r="B261" s="19"/>
      <c r="C261" s="1"/>
      <c r="D261" s="176"/>
      <c r="E261" s="1"/>
      <c r="F261" s="1"/>
      <c r="G261" s="1"/>
      <c r="H261" s="1"/>
      <c r="I261" s="1"/>
      <c r="J261" s="1"/>
      <c r="K261" s="1"/>
      <c r="L261" s="19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</row>
    <row r="262" spans="1:37" ht="14.25" customHeight="1" x14ac:dyDescent="0.35">
      <c r="A262" s="1"/>
      <c r="B262" s="19"/>
      <c r="C262" s="1"/>
      <c r="D262" s="176"/>
      <c r="E262" s="1"/>
      <c r="F262" s="1"/>
      <c r="G262" s="1"/>
      <c r="H262" s="1"/>
      <c r="I262" s="1"/>
      <c r="J262" s="1"/>
      <c r="K262" s="1"/>
      <c r="L262" s="19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</row>
    <row r="263" spans="1:37" ht="14.25" customHeight="1" x14ac:dyDescent="0.35">
      <c r="A263" s="1"/>
      <c r="B263" s="19"/>
      <c r="C263" s="1"/>
      <c r="D263" s="176"/>
      <c r="E263" s="1"/>
      <c r="F263" s="1"/>
      <c r="G263" s="1"/>
      <c r="H263" s="1"/>
      <c r="I263" s="1"/>
      <c r="J263" s="1"/>
      <c r="K263" s="1"/>
      <c r="L263" s="19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</row>
    <row r="264" spans="1:37" ht="14.25" customHeight="1" x14ac:dyDescent="0.35">
      <c r="A264" s="1"/>
      <c r="B264" s="19"/>
      <c r="C264" s="1"/>
      <c r="D264" s="176"/>
      <c r="E264" s="1"/>
      <c r="F264" s="1"/>
      <c r="G264" s="1"/>
      <c r="H264" s="1"/>
      <c r="I264" s="1"/>
      <c r="J264" s="1"/>
      <c r="K264" s="1"/>
      <c r="L264" s="19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</row>
    <row r="265" spans="1:37" ht="14.25" customHeight="1" x14ac:dyDescent="0.35">
      <c r="A265" s="1"/>
      <c r="B265" s="19"/>
      <c r="C265" s="1"/>
      <c r="D265" s="176"/>
      <c r="E265" s="1"/>
      <c r="F265" s="1"/>
      <c r="G265" s="1"/>
      <c r="H265" s="1"/>
      <c r="I265" s="1"/>
      <c r="J265" s="1"/>
      <c r="K265" s="1"/>
      <c r="L265" s="19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</row>
    <row r="266" spans="1:37" ht="14.25" customHeight="1" x14ac:dyDescent="0.35">
      <c r="A266" s="1"/>
      <c r="B266" s="19"/>
      <c r="C266" s="1"/>
      <c r="D266" s="176"/>
      <c r="E266" s="1"/>
      <c r="F266" s="1"/>
      <c r="G266" s="1"/>
      <c r="H266" s="1"/>
      <c r="I266" s="1"/>
      <c r="J266" s="1"/>
      <c r="K266" s="1"/>
      <c r="L266" s="19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</row>
    <row r="267" spans="1:37" ht="14.25" customHeight="1" x14ac:dyDescent="0.35">
      <c r="A267" s="1"/>
      <c r="B267" s="19"/>
      <c r="C267" s="1"/>
      <c r="D267" s="176"/>
      <c r="E267" s="1"/>
      <c r="F267" s="1"/>
      <c r="G267" s="1"/>
      <c r="H267" s="1"/>
      <c r="I267" s="1"/>
      <c r="J267" s="1"/>
      <c r="K267" s="1"/>
      <c r="L267" s="19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</row>
    <row r="268" spans="1:37" ht="14.25" customHeight="1" x14ac:dyDescent="0.35">
      <c r="A268" s="1"/>
      <c r="B268" s="19"/>
      <c r="C268" s="1"/>
      <c r="D268" s="176"/>
      <c r="E268" s="1"/>
      <c r="F268" s="1"/>
      <c r="G268" s="1"/>
      <c r="H268" s="1"/>
      <c r="I268" s="1"/>
      <c r="J268" s="1"/>
      <c r="K268" s="1"/>
      <c r="L268" s="19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</row>
    <row r="269" spans="1:37" ht="14.25" customHeight="1" x14ac:dyDescent="0.35">
      <c r="A269" s="1"/>
      <c r="B269" s="19"/>
      <c r="C269" s="1"/>
      <c r="D269" s="176"/>
      <c r="E269" s="1"/>
      <c r="F269" s="1"/>
      <c r="G269" s="1"/>
      <c r="H269" s="1"/>
      <c r="I269" s="1"/>
      <c r="J269" s="1"/>
      <c r="K269" s="1"/>
      <c r="L269" s="19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</row>
    <row r="270" spans="1:37" ht="14.25" customHeight="1" x14ac:dyDescent="0.35">
      <c r="A270" s="1"/>
      <c r="B270" s="19"/>
      <c r="C270" s="1"/>
      <c r="D270" s="176"/>
      <c r="E270" s="1"/>
      <c r="F270" s="1"/>
      <c r="G270" s="1"/>
      <c r="H270" s="1"/>
      <c r="I270" s="1"/>
      <c r="J270" s="1"/>
      <c r="K270" s="1"/>
      <c r="L270" s="19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</row>
    <row r="271" spans="1:37" ht="14.25" customHeight="1" x14ac:dyDescent="0.35">
      <c r="A271" s="1"/>
      <c r="B271" s="19"/>
      <c r="C271" s="1"/>
      <c r="D271" s="176"/>
      <c r="E271" s="1"/>
      <c r="F271" s="1"/>
      <c r="G271" s="1"/>
      <c r="H271" s="1"/>
      <c r="I271" s="1"/>
      <c r="J271" s="1"/>
      <c r="K271" s="1"/>
      <c r="L271" s="19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</row>
    <row r="272" spans="1:37" ht="14.25" customHeight="1" x14ac:dyDescent="0.35">
      <c r="A272" s="1"/>
      <c r="B272" s="19"/>
      <c r="C272" s="1"/>
      <c r="D272" s="176"/>
      <c r="E272" s="1"/>
      <c r="F272" s="1"/>
      <c r="G272" s="1"/>
      <c r="H272" s="1"/>
      <c r="I272" s="1"/>
      <c r="J272" s="1"/>
      <c r="K272" s="1"/>
      <c r="L272" s="19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</row>
    <row r="273" spans="1:37" ht="14.25" customHeight="1" x14ac:dyDescent="0.35">
      <c r="A273" s="1"/>
      <c r="B273" s="19"/>
      <c r="C273" s="1"/>
      <c r="D273" s="176"/>
      <c r="E273" s="1"/>
      <c r="F273" s="1"/>
      <c r="G273" s="1"/>
      <c r="H273" s="1"/>
      <c r="I273" s="1"/>
      <c r="J273" s="1"/>
      <c r="K273" s="1"/>
      <c r="L273" s="19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</row>
    <row r="274" spans="1:37" ht="14.25" customHeight="1" x14ac:dyDescent="0.35">
      <c r="A274" s="1"/>
      <c r="B274" s="19"/>
      <c r="C274" s="1"/>
      <c r="D274" s="176"/>
      <c r="E274" s="1"/>
      <c r="F274" s="1"/>
      <c r="G274" s="1"/>
      <c r="H274" s="1"/>
      <c r="I274" s="1"/>
      <c r="J274" s="1"/>
      <c r="K274" s="1"/>
      <c r="L274" s="19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</row>
    <row r="275" spans="1:37" ht="14.25" customHeight="1" x14ac:dyDescent="0.35">
      <c r="A275" s="1"/>
      <c r="B275" s="19"/>
      <c r="C275" s="1"/>
      <c r="D275" s="176"/>
      <c r="E275" s="1"/>
      <c r="F275" s="1"/>
      <c r="G275" s="1"/>
      <c r="H275" s="1"/>
      <c r="I275" s="1"/>
      <c r="J275" s="1"/>
      <c r="K275" s="1"/>
      <c r="L275" s="19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</row>
    <row r="276" spans="1:37" ht="14.25" customHeight="1" x14ac:dyDescent="0.35">
      <c r="A276" s="1"/>
      <c r="B276" s="19"/>
      <c r="C276" s="1"/>
      <c r="D276" s="176"/>
      <c r="E276" s="1"/>
      <c r="F276" s="1"/>
      <c r="G276" s="1"/>
      <c r="H276" s="1"/>
      <c r="I276" s="1"/>
      <c r="J276" s="1"/>
      <c r="K276" s="1"/>
      <c r="L276" s="19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</row>
    <row r="277" spans="1:37" ht="14.25" customHeight="1" x14ac:dyDescent="0.35">
      <c r="A277" s="1"/>
      <c r="B277" s="19"/>
      <c r="C277" s="1"/>
      <c r="D277" s="176"/>
      <c r="E277" s="1"/>
      <c r="F277" s="1"/>
      <c r="G277" s="1"/>
      <c r="H277" s="1"/>
      <c r="I277" s="1"/>
      <c r="J277" s="1"/>
      <c r="K277" s="1"/>
      <c r="L277" s="19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</row>
    <row r="278" spans="1:37" ht="14.25" customHeight="1" x14ac:dyDescent="0.35">
      <c r="A278" s="1"/>
      <c r="B278" s="19"/>
      <c r="C278" s="1"/>
      <c r="D278" s="176"/>
      <c r="E278" s="1"/>
      <c r="F278" s="1"/>
      <c r="G278" s="1"/>
      <c r="H278" s="1"/>
      <c r="I278" s="1"/>
      <c r="J278" s="1"/>
      <c r="K278" s="1"/>
      <c r="L278" s="19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</row>
    <row r="279" spans="1:37" ht="14.25" customHeight="1" x14ac:dyDescent="0.35">
      <c r="A279" s="1"/>
      <c r="B279" s="19"/>
      <c r="C279" s="1"/>
      <c r="D279" s="176"/>
      <c r="E279" s="1"/>
      <c r="F279" s="1"/>
      <c r="G279" s="1"/>
      <c r="H279" s="1"/>
      <c r="I279" s="1"/>
      <c r="J279" s="1"/>
      <c r="K279" s="1"/>
      <c r="L279" s="19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</row>
    <row r="280" spans="1:37" ht="14.25" customHeight="1" x14ac:dyDescent="0.35">
      <c r="A280" s="1"/>
      <c r="B280" s="19"/>
      <c r="C280" s="1"/>
      <c r="D280" s="176"/>
      <c r="E280" s="1"/>
      <c r="F280" s="1"/>
      <c r="G280" s="1"/>
      <c r="H280" s="1"/>
      <c r="I280" s="1"/>
      <c r="J280" s="1"/>
      <c r="K280" s="1"/>
      <c r="L280" s="19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</row>
    <row r="281" spans="1:37" ht="14.25" customHeight="1" x14ac:dyDescent="0.35">
      <c r="A281" s="1"/>
      <c r="B281" s="19"/>
      <c r="C281" s="1"/>
      <c r="D281" s="176"/>
      <c r="E281" s="1"/>
      <c r="F281" s="1"/>
      <c r="G281" s="1"/>
      <c r="H281" s="1"/>
      <c r="I281" s="1"/>
      <c r="J281" s="1"/>
      <c r="K281" s="1"/>
      <c r="L281" s="19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</row>
    <row r="282" spans="1:37" ht="14.25" customHeight="1" x14ac:dyDescent="0.35">
      <c r="A282" s="1"/>
      <c r="B282" s="19"/>
      <c r="C282" s="1"/>
      <c r="D282" s="176"/>
      <c r="E282" s="1"/>
      <c r="F282" s="1"/>
      <c r="G282" s="1"/>
      <c r="H282" s="1"/>
      <c r="I282" s="1"/>
      <c r="J282" s="1"/>
      <c r="K282" s="1"/>
      <c r="L282" s="19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</row>
    <row r="283" spans="1:37" ht="14.25" customHeight="1" x14ac:dyDescent="0.35">
      <c r="A283" s="1"/>
      <c r="B283" s="19"/>
      <c r="C283" s="1"/>
      <c r="D283" s="176"/>
      <c r="E283" s="1"/>
      <c r="F283" s="1"/>
      <c r="G283" s="1"/>
      <c r="H283" s="1"/>
      <c r="I283" s="1"/>
      <c r="J283" s="1"/>
      <c r="K283" s="1"/>
      <c r="L283" s="19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</row>
    <row r="284" spans="1:37" ht="14.25" customHeight="1" x14ac:dyDescent="0.35">
      <c r="A284" s="1"/>
      <c r="B284" s="19"/>
      <c r="C284" s="1"/>
      <c r="D284" s="176"/>
      <c r="E284" s="1"/>
      <c r="F284" s="1"/>
      <c r="G284" s="1"/>
      <c r="H284" s="1"/>
      <c r="I284" s="1"/>
      <c r="J284" s="1"/>
      <c r="K284" s="1"/>
      <c r="L284" s="19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</row>
    <row r="285" spans="1:37" ht="14.25" customHeight="1" x14ac:dyDescent="0.35">
      <c r="A285" s="1"/>
      <c r="B285" s="19"/>
      <c r="C285" s="1"/>
      <c r="D285" s="176"/>
      <c r="E285" s="1"/>
      <c r="F285" s="1"/>
      <c r="G285" s="1"/>
      <c r="H285" s="1"/>
      <c r="I285" s="1"/>
      <c r="J285" s="1"/>
      <c r="K285" s="1"/>
      <c r="L285" s="19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</row>
    <row r="286" spans="1:37" ht="14.25" customHeight="1" x14ac:dyDescent="0.35">
      <c r="A286" s="1"/>
      <c r="B286" s="19"/>
      <c r="C286" s="1"/>
      <c r="D286" s="176"/>
      <c r="E286" s="1"/>
      <c r="F286" s="1"/>
      <c r="G286" s="1"/>
      <c r="H286" s="1"/>
      <c r="I286" s="1"/>
      <c r="J286" s="1"/>
      <c r="K286" s="1"/>
      <c r="L286" s="19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</row>
    <row r="287" spans="1:37" ht="14.25" customHeight="1" x14ac:dyDescent="0.35">
      <c r="A287" s="1"/>
      <c r="B287" s="19"/>
      <c r="C287" s="1"/>
      <c r="D287" s="176"/>
      <c r="E287" s="1"/>
      <c r="F287" s="1"/>
      <c r="G287" s="1"/>
      <c r="H287" s="1"/>
      <c r="I287" s="1"/>
      <c r="J287" s="1"/>
      <c r="K287" s="1"/>
      <c r="L287" s="19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</row>
    <row r="288" spans="1:37" ht="14.25" customHeight="1" x14ac:dyDescent="0.35">
      <c r="A288" s="1"/>
      <c r="B288" s="19"/>
      <c r="C288" s="1"/>
      <c r="D288" s="176"/>
      <c r="E288" s="1"/>
      <c r="F288" s="1"/>
      <c r="G288" s="1"/>
      <c r="H288" s="1"/>
      <c r="I288" s="1"/>
      <c r="J288" s="1"/>
      <c r="K288" s="1"/>
      <c r="L288" s="19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</row>
    <row r="289" spans="1:37" ht="14.25" customHeight="1" x14ac:dyDescent="0.35">
      <c r="A289" s="1"/>
      <c r="B289" s="19"/>
      <c r="C289" s="1"/>
      <c r="D289" s="176"/>
      <c r="E289" s="1"/>
      <c r="F289" s="1"/>
      <c r="G289" s="1"/>
      <c r="H289" s="1"/>
      <c r="I289" s="1"/>
      <c r="J289" s="1"/>
      <c r="K289" s="1"/>
      <c r="L289" s="19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</row>
    <row r="290" spans="1:37" ht="14.25" customHeight="1" x14ac:dyDescent="0.35">
      <c r="A290" s="1"/>
      <c r="B290" s="19"/>
      <c r="C290" s="1"/>
      <c r="D290" s="176"/>
      <c r="E290" s="1"/>
      <c r="F290" s="1"/>
      <c r="G290" s="1"/>
      <c r="H290" s="1"/>
      <c r="I290" s="1"/>
      <c r="J290" s="1"/>
      <c r="K290" s="1"/>
      <c r="L290" s="19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</row>
    <row r="291" spans="1:37" ht="14.25" customHeight="1" x14ac:dyDescent="0.35">
      <c r="A291" s="1"/>
      <c r="B291" s="19"/>
      <c r="C291" s="1"/>
      <c r="D291" s="176"/>
      <c r="E291" s="1"/>
      <c r="F291" s="1"/>
      <c r="G291" s="1"/>
      <c r="H291" s="1"/>
      <c r="I291" s="1"/>
      <c r="J291" s="1"/>
      <c r="K291" s="1"/>
      <c r="L291" s="19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</row>
    <row r="292" spans="1:37" ht="14.25" customHeight="1" x14ac:dyDescent="0.35">
      <c r="A292" s="1"/>
      <c r="B292" s="19"/>
      <c r="C292" s="1"/>
      <c r="D292" s="176"/>
      <c r="E292" s="1"/>
      <c r="F292" s="1"/>
      <c r="G292" s="1"/>
      <c r="H292" s="1"/>
      <c r="I292" s="1"/>
      <c r="J292" s="1"/>
      <c r="K292" s="1"/>
      <c r="L292" s="19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</row>
    <row r="293" spans="1:37" ht="14.25" customHeight="1" x14ac:dyDescent="0.35">
      <c r="A293" s="1"/>
      <c r="B293" s="19"/>
      <c r="C293" s="1"/>
      <c r="D293" s="176"/>
      <c r="E293" s="1"/>
      <c r="F293" s="1"/>
      <c r="G293" s="1"/>
      <c r="H293" s="1"/>
      <c r="I293" s="1"/>
      <c r="J293" s="1"/>
      <c r="K293" s="1"/>
      <c r="L293" s="19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</row>
    <row r="294" spans="1:37" ht="14.25" customHeight="1" x14ac:dyDescent="0.35">
      <c r="A294" s="1"/>
      <c r="B294" s="19"/>
      <c r="C294" s="1"/>
      <c r="D294" s="176"/>
      <c r="E294" s="1"/>
      <c r="F294" s="1"/>
      <c r="G294" s="1"/>
      <c r="H294" s="1"/>
      <c r="I294" s="1"/>
      <c r="J294" s="1"/>
      <c r="K294" s="1"/>
      <c r="L294" s="19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</row>
    <row r="295" spans="1:37" ht="14.25" customHeight="1" x14ac:dyDescent="0.35">
      <c r="A295" s="1"/>
      <c r="B295" s="19"/>
      <c r="C295" s="1"/>
      <c r="D295" s="176"/>
      <c r="E295" s="1"/>
      <c r="F295" s="1"/>
      <c r="G295" s="1"/>
      <c r="H295" s="1"/>
      <c r="I295" s="1"/>
      <c r="J295" s="1"/>
      <c r="K295" s="1"/>
      <c r="L295" s="19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</row>
    <row r="296" spans="1:37" ht="14.25" customHeight="1" x14ac:dyDescent="0.35">
      <c r="A296" s="1"/>
      <c r="B296" s="19"/>
      <c r="C296" s="1"/>
      <c r="D296" s="176"/>
      <c r="E296" s="1"/>
      <c r="F296" s="1"/>
      <c r="G296" s="1"/>
      <c r="H296" s="1"/>
      <c r="I296" s="1"/>
      <c r="J296" s="1"/>
      <c r="K296" s="1"/>
      <c r="L296" s="19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</row>
    <row r="297" spans="1:37" ht="14.25" customHeight="1" x14ac:dyDescent="0.35">
      <c r="A297" s="1"/>
      <c r="B297" s="19"/>
      <c r="C297" s="1"/>
      <c r="D297" s="176"/>
      <c r="E297" s="1"/>
      <c r="F297" s="1"/>
      <c r="G297" s="1"/>
      <c r="H297" s="1"/>
      <c r="I297" s="1"/>
      <c r="J297" s="1"/>
      <c r="K297" s="1"/>
      <c r="L297" s="19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</row>
    <row r="298" spans="1:37" ht="14.25" customHeight="1" x14ac:dyDescent="0.35">
      <c r="A298" s="1"/>
      <c r="B298" s="19"/>
      <c r="C298" s="1"/>
      <c r="D298" s="176"/>
      <c r="E298" s="1"/>
      <c r="F298" s="1"/>
      <c r="G298" s="1"/>
      <c r="H298" s="1"/>
      <c r="I298" s="1"/>
      <c r="J298" s="1"/>
      <c r="K298" s="1"/>
      <c r="L298" s="19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</row>
    <row r="299" spans="1:37" ht="14.25" customHeight="1" x14ac:dyDescent="0.35">
      <c r="A299" s="1"/>
      <c r="B299" s="19"/>
      <c r="C299" s="1"/>
      <c r="D299" s="176"/>
      <c r="E299" s="1"/>
      <c r="F299" s="1"/>
      <c r="G299" s="1"/>
      <c r="H299" s="1"/>
      <c r="I299" s="1"/>
      <c r="J299" s="1"/>
      <c r="K299" s="1"/>
      <c r="L299" s="19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</row>
    <row r="300" spans="1:37" ht="14.25" customHeight="1" x14ac:dyDescent="0.35">
      <c r="A300" s="1"/>
      <c r="B300" s="19"/>
      <c r="C300" s="1"/>
      <c r="D300" s="176"/>
      <c r="E300" s="1"/>
      <c r="F300" s="1"/>
      <c r="G300" s="1"/>
      <c r="H300" s="1"/>
      <c r="I300" s="1"/>
      <c r="J300" s="1"/>
      <c r="K300" s="1"/>
      <c r="L300" s="19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</row>
    <row r="301" spans="1:37" ht="14.25" customHeight="1" x14ac:dyDescent="0.35">
      <c r="A301" s="1"/>
      <c r="B301" s="19"/>
      <c r="C301" s="1"/>
      <c r="D301" s="176"/>
      <c r="E301" s="1"/>
      <c r="F301" s="1"/>
      <c r="G301" s="1"/>
      <c r="H301" s="1"/>
      <c r="I301" s="1"/>
      <c r="J301" s="1"/>
      <c r="K301" s="1"/>
      <c r="L301" s="19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</row>
    <row r="302" spans="1:37" ht="14.25" customHeight="1" x14ac:dyDescent="0.35">
      <c r="A302" s="1"/>
      <c r="B302" s="19"/>
      <c r="C302" s="1"/>
      <c r="D302" s="176"/>
      <c r="E302" s="1"/>
      <c r="F302" s="1"/>
      <c r="G302" s="1"/>
      <c r="H302" s="1"/>
      <c r="I302" s="1"/>
      <c r="J302" s="1"/>
      <c r="K302" s="1"/>
      <c r="L302" s="19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</row>
    <row r="303" spans="1:37" ht="14.25" customHeight="1" x14ac:dyDescent="0.35">
      <c r="A303" s="1"/>
      <c r="B303" s="19"/>
      <c r="C303" s="1"/>
      <c r="D303" s="176"/>
      <c r="E303" s="1"/>
      <c r="F303" s="1"/>
      <c r="G303" s="1"/>
      <c r="H303" s="1"/>
      <c r="I303" s="1"/>
      <c r="J303" s="1"/>
      <c r="K303" s="1"/>
      <c r="L303" s="19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</row>
    <row r="304" spans="1:37" ht="14.25" customHeight="1" x14ac:dyDescent="0.35">
      <c r="A304" s="1"/>
      <c r="B304" s="19"/>
      <c r="C304" s="1"/>
      <c r="D304" s="176"/>
      <c r="E304" s="1"/>
      <c r="F304" s="1"/>
      <c r="G304" s="1"/>
      <c r="H304" s="1"/>
      <c r="I304" s="1"/>
      <c r="J304" s="1"/>
      <c r="K304" s="1"/>
      <c r="L304" s="19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</row>
    <row r="305" spans="1:37" ht="14.25" customHeight="1" x14ac:dyDescent="0.35">
      <c r="A305" s="1"/>
      <c r="B305" s="19"/>
      <c r="C305" s="1"/>
      <c r="D305" s="176"/>
      <c r="E305" s="1"/>
      <c r="F305" s="1"/>
      <c r="G305" s="1"/>
      <c r="H305" s="1"/>
      <c r="I305" s="1"/>
      <c r="J305" s="1"/>
      <c r="K305" s="1"/>
      <c r="L305" s="19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</row>
    <row r="306" spans="1:37" ht="14.25" customHeight="1" x14ac:dyDescent="0.35">
      <c r="A306" s="1"/>
      <c r="B306" s="19"/>
      <c r="C306" s="1"/>
      <c r="D306" s="176"/>
      <c r="E306" s="1"/>
      <c r="F306" s="1"/>
      <c r="G306" s="1"/>
      <c r="H306" s="1"/>
      <c r="I306" s="1"/>
      <c r="J306" s="1"/>
      <c r="K306" s="1"/>
      <c r="L306" s="19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</row>
    <row r="307" spans="1:37" ht="14.25" customHeight="1" x14ac:dyDescent="0.35">
      <c r="A307" s="1"/>
      <c r="B307" s="19"/>
      <c r="C307" s="1"/>
      <c r="D307" s="176"/>
      <c r="E307" s="1"/>
      <c r="F307" s="1"/>
      <c r="G307" s="1"/>
      <c r="H307" s="1"/>
      <c r="I307" s="1"/>
      <c r="J307" s="1"/>
      <c r="K307" s="1"/>
      <c r="L307" s="19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</row>
    <row r="308" spans="1:37" ht="14.25" customHeight="1" x14ac:dyDescent="0.35">
      <c r="A308" s="1"/>
      <c r="B308" s="19"/>
      <c r="C308" s="1"/>
      <c r="D308" s="176"/>
      <c r="E308" s="1"/>
      <c r="F308" s="1"/>
      <c r="G308" s="1"/>
      <c r="H308" s="1"/>
      <c r="I308" s="1"/>
      <c r="J308" s="1"/>
      <c r="K308" s="1"/>
      <c r="L308" s="19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</row>
    <row r="309" spans="1:37" ht="14.25" customHeight="1" x14ac:dyDescent="0.35">
      <c r="A309" s="1"/>
      <c r="B309" s="19"/>
      <c r="C309" s="1"/>
      <c r="D309" s="176"/>
      <c r="E309" s="1"/>
      <c r="F309" s="1"/>
      <c r="G309" s="1"/>
      <c r="H309" s="1"/>
      <c r="I309" s="1"/>
      <c r="J309" s="1"/>
      <c r="K309" s="1"/>
      <c r="L309" s="19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</row>
    <row r="310" spans="1:37" ht="14.25" customHeight="1" x14ac:dyDescent="0.35">
      <c r="A310" s="1"/>
      <c r="B310" s="19"/>
      <c r="C310" s="1"/>
      <c r="D310" s="176"/>
      <c r="E310" s="1"/>
      <c r="F310" s="1"/>
      <c r="G310" s="1"/>
      <c r="H310" s="1"/>
      <c r="I310" s="1"/>
      <c r="J310" s="1"/>
      <c r="K310" s="1"/>
      <c r="L310" s="19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</row>
    <row r="311" spans="1:37" ht="14.25" customHeight="1" x14ac:dyDescent="0.35">
      <c r="A311" s="1"/>
      <c r="B311" s="19"/>
      <c r="C311" s="1"/>
      <c r="D311" s="176"/>
      <c r="E311" s="1"/>
      <c r="F311" s="1"/>
      <c r="G311" s="1"/>
      <c r="H311" s="1"/>
      <c r="I311" s="1"/>
      <c r="J311" s="1"/>
      <c r="K311" s="1"/>
      <c r="L311" s="19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</row>
    <row r="312" spans="1:37" ht="14.25" customHeight="1" x14ac:dyDescent="0.35">
      <c r="A312" s="1"/>
      <c r="B312" s="19"/>
      <c r="C312" s="1"/>
      <c r="D312" s="176"/>
      <c r="E312" s="1"/>
      <c r="F312" s="1"/>
      <c r="G312" s="1"/>
      <c r="H312" s="1"/>
      <c r="I312" s="1"/>
      <c r="J312" s="1"/>
      <c r="K312" s="1"/>
      <c r="L312" s="19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</row>
    <row r="313" spans="1:37" ht="14.25" customHeight="1" x14ac:dyDescent="0.35">
      <c r="A313" s="1"/>
      <c r="B313" s="19"/>
      <c r="C313" s="1"/>
      <c r="D313" s="176"/>
      <c r="E313" s="1"/>
      <c r="F313" s="1"/>
      <c r="G313" s="1"/>
      <c r="H313" s="1"/>
      <c r="I313" s="1"/>
      <c r="J313" s="1"/>
      <c r="K313" s="1"/>
      <c r="L313" s="19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</row>
    <row r="314" spans="1:37" ht="14.25" customHeight="1" x14ac:dyDescent="0.35">
      <c r="A314" s="1"/>
      <c r="B314" s="19"/>
      <c r="C314" s="1"/>
      <c r="D314" s="176"/>
      <c r="E314" s="1"/>
      <c r="F314" s="1"/>
      <c r="G314" s="1"/>
      <c r="H314" s="1"/>
      <c r="I314" s="1"/>
      <c r="J314" s="1"/>
      <c r="K314" s="1"/>
      <c r="L314" s="19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</row>
    <row r="315" spans="1:37" ht="14.25" customHeight="1" x14ac:dyDescent="0.35">
      <c r="A315" s="1"/>
      <c r="B315" s="19"/>
      <c r="C315" s="1"/>
      <c r="D315" s="176"/>
      <c r="E315" s="1"/>
      <c r="F315" s="1"/>
      <c r="G315" s="1"/>
      <c r="H315" s="1"/>
      <c r="I315" s="1"/>
      <c r="J315" s="1"/>
      <c r="K315" s="1"/>
      <c r="L315" s="19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</row>
    <row r="316" spans="1:37" ht="14.25" customHeight="1" x14ac:dyDescent="0.35">
      <c r="A316" s="1"/>
      <c r="B316" s="19"/>
      <c r="C316" s="1"/>
      <c r="D316" s="176"/>
      <c r="E316" s="1"/>
      <c r="F316" s="1"/>
      <c r="G316" s="1"/>
      <c r="H316" s="1"/>
      <c r="I316" s="1"/>
      <c r="J316" s="1"/>
      <c r="K316" s="1"/>
      <c r="L316" s="19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</row>
    <row r="317" spans="1:37" ht="14.25" customHeight="1" x14ac:dyDescent="0.35">
      <c r="A317" s="1"/>
      <c r="B317" s="19"/>
      <c r="C317" s="1"/>
      <c r="D317" s="176"/>
      <c r="E317" s="1"/>
      <c r="F317" s="1"/>
      <c r="G317" s="1"/>
      <c r="H317" s="1"/>
      <c r="I317" s="1"/>
      <c r="J317" s="1"/>
      <c r="K317" s="1"/>
      <c r="L317" s="19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</row>
    <row r="318" spans="1:37" ht="14.25" customHeight="1" x14ac:dyDescent="0.35">
      <c r="A318" s="1"/>
      <c r="B318" s="19"/>
      <c r="C318" s="1"/>
      <c r="D318" s="176"/>
      <c r="E318" s="1"/>
      <c r="F318" s="1"/>
      <c r="G318" s="1"/>
      <c r="H318" s="1"/>
      <c r="I318" s="1"/>
      <c r="J318" s="1"/>
      <c r="K318" s="1"/>
      <c r="L318" s="19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</row>
    <row r="319" spans="1:37" ht="14.25" customHeight="1" x14ac:dyDescent="0.35">
      <c r="A319" s="1"/>
      <c r="B319" s="19"/>
      <c r="C319" s="1"/>
      <c r="D319" s="176"/>
      <c r="E319" s="1"/>
      <c r="F319" s="1"/>
      <c r="G319" s="1"/>
      <c r="H319" s="1"/>
      <c r="I319" s="1"/>
      <c r="J319" s="1"/>
      <c r="K319" s="1"/>
      <c r="L319" s="19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</row>
    <row r="320" spans="1:37" ht="14.25" customHeight="1" x14ac:dyDescent="0.35">
      <c r="A320" s="1"/>
      <c r="B320" s="19"/>
      <c r="C320" s="1"/>
      <c r="D320" s="176"/>
      <c r="E320" s="1"/>
      <c r="F320" s="1"/>
      <c r="G320" s="1"/>
      <c r="H320" s="1"/>
      <c r="I320" s="1"/>
      <c r="J320" s="1"/>
      <c r="K320" s="1"/>
      <c r="L320" s="19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</row>
    <row r="321" spans="1:37" ht="14.25" customHeight="1" x14ac:dyDescent="0.35">
      <c r="A321" s="1"/>
      <c r="B321" s="19"/>
      <c r="C321" s="1"/>
      <c r="D321" s="176"/>
      <c r="E321" s="1"/>
      <c r="F321" s="1"/>
      <c r="G321" s="1"/>
      <c r="H321" s="1"/>
      <c r="I321" s="1"/>
      <c r="J321" s="1"/>
      <c r="K321" s="1"/>
      <c r="L321" s="19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</row>
    <row r="322" spans="1:37" ht="14.25" customHeight="1" x14ac:dyDescent="0.35">
      <c r="A322" s="1"/>
      <c r="B322" s="19"/>
      <c r="C322" s="1"/>
      <c r="D322" s="176"/>
      <c r="E322" s="1"/>
      <c r="F322" s="1"/>
      <c r="G322" s="1"/>
      <c r="H322" s="1"/>
      <c r="I322" s="1"/>
      <c r="J322" s="1"/>
      <c r="K322" s="1"/>
      <c r="L322" s="19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</row>
    <row r="323" spans="1:37" ht="14.25" customHeight="1" x14ac:dyDescent="0.35">
      <c r="A323" s="1"/>
      <c r="B323" s="19"/>
      <c r="C323" s="1"/>
      <c r="D323" s="176"/>
      <c r="E323" s="1"/>
      <c r="F323" s="1"/>
      <c r="G323" s="1"/>
      <c r="H323" s="1"/>
      <c r="I323" s="1"/>
      <c r="J323" s="1"/>
      <c r="K323" s="1"/>
      <c r="L323" s="19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</row>
    <row r="324" spans="1:37" ht="14.25" customHeight="1" x14ac:dyDescent="0.35">
      <c r="A324" s="1"/>
      <c r="B324" s="19"/>
      <c r="C324" s="1"/>
      <c r="D324" s="176"/>
      <c r="E324" s="1"/>
      <c r="F324" s="1"/>
      <c r="G324" s="1"/>
      <c r="H324" s="1"/>
      <c r="I324" s="1"/>
      <c r="J324" s="1"/>
      <c r="K324" s="1"/>
      <c r="L324" s="19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</row>
    <row r="325" spans="1:37" ht="14.25" customHeight="1" x14ac:dyDescent="0.35">
      <c r="A325" s="1"/>
      <c r="B325" s="19"/>
      <c r="C325" s="1"/>
      <c r="D325" s="176"/>
      <c r="E325" s="1"/>
      <c r="F325" s="1"/>
      <c r="G325" s="1"/>
      <c r="H325" s="1"/>
      <c r="I325" s="1"/>
      <c r="J325" s="1"/>
      <c r="K325" s="1"/>
      <c r="L325" s="19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</row>
    <row r="326" spans="1:37" ht="14.25" customHeight="1" x14ac:dyDescent="0.35">
      <c r="A326" s="1"/>
      <c r="B326" s="19"/>
      <c r="C326" s="1"/>
      <c r="D326" s="176"/>
      <c r="E326" s="1"/>
      <c r="F326" s="1"/>
      <c r="G326" s="1"/>
      <c r="H326" s="1"/>
      <c r="I326" s="1"/>
      <c r="J326" s="1"/>
      <c r="K326" s="1"/>
      <c r="L326" s="19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</row>
    <row r="327" spans="1:37" ht="14.25" customHeight="1" x14ac:dyDescent="0.35">
      <c r="A327" s="1"/>
      <c r="B327" s="19"/>
      <c r="C327" s="1"/>
      <c r="D327" s="176"/>
      <c r="E327" s="1"/>
      <c r="F327" s="1"/>
      <c r="G327" s="1"/>
      <c r="H327" s="1"/>
      <c r="I327" s="1"/>
      <c r="J327" s="1"/>
      <c r="K327" s="1"/>
      <c r="L327" s="19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</row>
    <row r="328" spans="1:37" ht="14.25" customHeight="1" x14ac:dyDescent="0.35">
      <c r="A328" s="1"/>
      <c r="B328" s="19"/>
      <c r="C328" s="1"/>
      <c r="D328" s="176"/>
      <c r="E328" s="1"/>
      <c r="F328" s="1"/>
      <c r="G328" s="1"/>
      <c r="H328" s="1"/>
      <c r="I328" s="1"/>
      <c r="J328" s="1"/>
      <c r="K328" s="1"/>
      <c r="L328" s="19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</row>
    <row r="329" spans="1:37" ht="14.25" customHeight="1" x14ac:dyDescent="0.35">
      <c r="A329" s="1"/>
      <c r="B329" s="19"/>
      <c r="C329" s="1"/>
      <c r="D329" s="176"/>
      <c r="E329" s="1"/>
      <c r="F329" s="1"/>
      <c r="G329" s="1"/>
      <c r="H329" s="1"/>
      <c r="I329" s="1"/>
      <c r="J329" s="1"/>
      <c r="K329" s="1"/>
      <c r="L329" s="19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</row>
    <row r="330" spans="1:37" ht="14.25" customHeight="1" x14ac:dyDescent="0.35">
      <c r="A330" s="1"/>
      <c r="B330" s="19"/>
      <c r="C330" s="1"/>
      <c r="D330" s="176"/>
      <c r="E330" s="1"/>
      <c r="F330" s="1"/>
      <c r="G330" s="1"/>
      <c r="H330" s="1"/>
      <c r="I330" s="1"/>
      <c r="J330" s="1"/>
      <c r="K330" s="1"/>
      <c r="L330" s="19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</row>
    <row r="331" spans="1:37" ht="14.25" customHeight="1" x14ac:dyDescent="0.35">
      <c r="A331" s="1"/>
      <c r="B331" s="19"/>
      <c r="C331" s="1"/>
      <c r="D331" s="176"/>
      <c r="E331" s="1"/>
      <c r="F331" s="1"/>
      <c r="G331" s="1"/>
      <c r="H331" s="1"/>
      <c r="I331" s="1"/>
      <c r="J331" s="1"/>
      <c r="K331" s="1"/>
      <c r="L331" s="19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</row>
    <row r="332" spans="1:37" ht="14.25" customHeight="1" x14ac:dyDescent="0.35">
      <c r="A332" s="1"/>
      <c r="B332" s="19"/>
      <c r="C332" s="1"/>
      <c r="D332" s="176"/>
      <c r="E332" s="1"/>
      <c r="F332" s="1"/>
      <c r="G332" s="1"/>
      <c r="H332" s="1"/>
      <c r="I332" s="1"/>
      <c r="J332" s="1"/>
      <c r="K332" s="1"/>
      <c r="L332" s="19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</row>
    <row r="333" spans="1:37" ht="14.25" customHeight="1" x14ac:dyDescent="0.35">
      <c r="A333" s="1"/>
      <c r="B333" s="19"/>
      <c r="C333" s="1"/>
      <c r="D333" s="176"/>
      <c r="E333" s="1"/>
      <c r="F333" s="1"/>
      <c r="G333" s="1"/>
      <c r="H333" s="1"/>
      <c r="I333" s="1"/>
      <c r="J333" s="1"/>
      <c r="K333" s="1"/>
      <c r="L333" s="19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</row>
    <row r="334" spans="1:37" ht="14.25" customHeight="1" x14ac:dyDescent="0.35">
      <c r="A334" s="1"/>
      <c r="B334" s="19"/>
      <c r="C334" s="1"/>
      <c r="D334" s="176"/>
      <c r="E334" s="1"/>
      <c r="F334" s="1"/>
      <c r="G334" s="1"/>
      <c r="H334" s="1"/>
      <c r="I334" s="1"/>
      <c r="J334" s="1"/>
      <c r="K334" s="1"/>
      <c r="L334" s="19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</row>
    <row r="335" spans="1:37" ht="14.25" customHeight="1" x14ac:dyDescent="0.35">
      <c r="A335" s="1"/>
      <c r="B335" s="19"/>
      <c r="C335" s="1"/>
      <c r="D335" s="176"/>
      <c r="E335" s="1"/>
      <c r="F335" s="1"/>
      <c r="G335" s="1"/>
      <c r="H335" s="1"/>
      <c r="I335" s="1"/>
      <c r="J335" s="1"/>
      <c r="K335" s="1"/>
      <c r="L335" s="19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</row>
    <row r="336" spans="1:37" ht="14.25" customHeight="1" x14ac:dyDescent="0.35">
      <c r="A336" s="1"/>
      <c r="B336" s="19"/>
      <c r="C336" s="1"/>
      <c r="D336" s="176"/>
      <c r="E336" s="1"/>
      <c r="F336" s="1"/>
      <c r="G336" s="1"/>
      <c r="H336" s="1"/>
      <c r="I336" s="1"/>
      <c r="J336" s="1"/>
      <c r="K336" s="1"/>
      <c r="L336" s="19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</row>
    <row r="337" spans="1:37" ht="14.25" customHeight="1" x14ac:dyDescent="0.35">
      <c r="A337" s="1"/>
      <c r="B337" s="19"/>
      <c r="C337" s="1"/>
      <c r="D337" s="176"/>
      <c r="E337" s="1"/>
      <c r="F337" s="1"/>
      <c r="G337" s="1"/>
      <c r="H337" s="1"/>
      <c r="I337" s="1"/>
      <c r="J337" s="1"/>
      <c r="K337" s="1"/>
      <c r="L337" s="19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</row>
    <row r="338" spans="1:37" ht="14.25" customHeight="1" x14ac:dyDescent="0.35">
      <c r="A338" s="1"/>
      <c r="B338" s="19"/>
      <c r="C338" s="1"/>
      <c r="D338" s="176"/>
      <c r="E338" s="1"/>
      <c r="F338" s="1"/>
      <c r="G338" s="1"/>
      <c r="H338" s="1"/>
      <c r="I338" s="1"/>
      <c r="J338" s="1"/>
      <c r="K338" s="1"/>
      <c r="L338" s="19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</row>
    <row r="339" spans="1:37" ht="14.25" customHeight="1" x14ac:dyDescent="0.35">
      <c r="A339" s="1"/>
      <c r="B339" s="19"/>
      <c r="C339" s="1"/>
      <c r="D339" s="176"/>
      <c r="E339" s="1"/>
      <c r="F339" s="1"/>
      <c r="G339" s="1"/>
      <c r="H339" s="1"/>
      <c r="I339" s="1"/>
      <c r="J339" s="1"/>
      <c r="K339" s="1"/>
      <c r="L339" s="19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</row>
    <row r="340" spans="1:37" ht="14.25" customHeight="1" x14ac:dyDescent="0.35">
      <c r="A340" s="1"/>
      <c r="B340" s="19"/>
      <c r="C340" s="1"/>
      <c r="D340" s="176"/>
      <c r="E340" s="1"/>
      <c r="F340" s="1"/>
      <c r="G340" s="1"/>
      <c r="H340" s="1"/>
      <c r="I340" s="1"/>
      <c r="J340" s="1"/>
      <c r="K340" s="1"/>
      <c r="L340" s="19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</row>
    <row r="341" spans="1:37" ht="14.25" customHeight="1" x14ac:dyDescent="0.35">
      <c r="A341" s="1"/>
      <c r="B341" s="19"/>
      <c r="C341" s="1"/>
      <c r="D341" s="176"/>
      <c r="E341" s="1"/>
      <c r="F341" s="1"/>
      <c r="G341" s="1"/>
      <c r="H341" s="1"/>
      <c r="I341" s="1"/>
      <c r="J341" s="1"/>
      <c r="K341" s="1"/>
      <c r="L341" s="19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</row>
    <row r="342" spans="1:37" ht="14.25" customHeight="1" x14ac:dyDescent="0.35">
      <c r="A342" s="1"/>
      <c r="B342" s="19"/>
      <c r="C342" s="1"/>
      <c r="D342" s="176"/>
      <c r="E342" s="1"/>
      <c r="F342" s="1"/>
      <c r="G342" s="1"/>
      <c r="H342" s="1"/>
      <c r="I342" s="1"/>
      <c r="J342" s="1"/>
      <c r="K342" s="1"/>
      <c r="L342" s="19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</row>
    <row r="343" spans="1:37" ht="14.25" customHeight="1" x14ac:dyDescent="0.35">
      <c r="A343" s="1"/>
      <c r="B343" s="19"/>
      <c r="C343" s="1"/>
      <c r="D343" s="176"/>
      <c r="E343" s="1"/>
      <c r="F343" s="1"/>
      <c r="G343" s="1"/>
      <c r="H343" s="1"/>
      <c r="I343" s="1"/>
      <c r="J343" s="1"/>
      <c r="K343" s="1"/>
      <c r="L343" s="19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</row>
    <row r="344" spans="1:37" ht="14.25" customHeight="1" x14ac:dyDescent="0.35">
      <c r="A344" s="1"/>
      <c r="B344" s="19"/>
      <c r="C344" s="1"/>
      <c r="D344" s="176"/>
      <c r="E344" s="1"/>
      <c r="F344" s="1"/>
      <c r="G344" s="1"/>
      <c r="H344" s="1"/>
      <c r="I344" s="1"/>
      <c r="J344" s="1"/>
      <c r="K344" s="1"/>
      <c r="L344" s="19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</row>
    <row r="345" spans="1:37" ht="14.25" customHeight="1" x14ac:dyDescent="0.35">
      <c r="A345" s="1"/>
      <c r="B345" s="19"/>
      <c r="C345" s="1"/>
      <c r="D345" s="176"/>
      <c r="E345" s="1"/>
      <c r="F345" s="1"/>
      <c r="G345" s="1"/>
      <c r="H345" s="1"/>
      <c r="I345" s="1"/>
      <c r="J345" s="1"/>
      <c r="K345" s="1"/>
      <c r="L345" s="19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</row>
    <row r="346" spans="1:37" ht="14.25" customHeight="1" x14ac:dyDescent="0.35">
      <c r="A346" s="1"/>
      <c r="B346" s="19"/>
      <c r="C346" s="1"/>
      <c r="D346" s="176"/>
      <c r="E346" s="1"/>
      <c r="F346" s="1"/>
      <c r="G346" s="1"/>
      <c r="H346" s="1"/>
      <c r="I346" s="1"/>
      <c r="J346" s="1"/>
      <c r="K346" s="1"/>
      <c r="L346" s="19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</row>
    <row r="347" spans="1:37" ht="14.25" customHeight="1" x14ac:dyDescent="0.35">
      <c r="A347" s="1"/>
      <c r="B347" s="19"/>
      <c r="C347" s="1"/>
      <c r="D347" s="176"/>
      <c r="E347" s="1"/>
      <c r="F347" s="1"/>
      <c r="G347" s="1"/>
      <c r="H347" s="1"/>
      <c r="I347" s="1"/>
      <c r="J347" s="1"/>
      <c r="K347" s="1"/>
      <c r="L347" s="19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</row>
    <row r="348" spans="1:37" ht="14.25" customHeight="1" x14ac:dyDescent="0.35">
      <c r="A348" s="1"/>
      <c r="B348" s="19"/>
      <c r="C348" s="1"/>
      <c r="D348" s="176"/>
      <c r="E348" s="1"/>
      <c r="F348" s="1"/>
      <c r="G348" s="1"/>
      <c r="H348" s="1"/>
      <c r="I348" s="1"/>
      <c r="J348" s="1"/>
      <c r="K348" s="1"/>
      <c r="L348" s="19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</row>
    <row r="349" spans="1:37" ht="14.25" customHeight="1" x14ac:dyDescent="0.35">
      <c r="A349" s="1"/>
      <c r="B349" s="19"/>
      <c r="C349" s="1"/>
      <c r="D349" s="176"/>
      <c r="E349" s="1"/>
      <c r="F349" s="1"/>
      <c r="G349" s="1"/>
      <c r="H349" s="1"/>
      <c r="I349" s="1"/>
      <c r="J349" s="1"/>
      <c r="K349" s="1"/>
      <c r="L349" s="19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</row>
    <row r="350" spans="1:37" ht="14.25" customHeight="1" x14ac:dyDescent="0.35">
      <c r="A350" s="1"/>
      <c r="B350" s="19"/>
      <c r="C350" s="1"/>
      <c r="D350" s="176"/>
      <c r="E350" s="1"/>
      <c r="F350" s="1"/>
      <c r="G350" s="1"/>
      <c r="H350" s="1"/>
      <c r="I350" s="1"/>
      <c r="J350" s="1"/>
      <c r="K350" s="1"/>
      <c r="L350" s="19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</row>
    <row r="351" spans="1:37" ht="14.25" customHeight="1" x14ac:dyDescent="0.35">
      <c r="A351" s="1"/>
      <c r="B351" s="19"/>
      <c r="C351" s="1"/>
      <c r="D351" s="176"/>
      <c r="E351" s="1"/>
      <c r="F351" s="1"/>
      <c r="G351" s="1"/>
      <c r="H351" s="1"/>
      <c r="I351" s="1"/>
      <c r="J351" s="1"/>
      <c r="K351" s="1"/>
      <c r="L351" s="19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</row>
    <row r="352" spans="1:37" ht="14.25" customHeight="1" x14ac:dyDescent="0.35">
      <c r="A352" s="1"/>
      <c r="B352" s="19"/>
      <c r="C352" s="1"/>
      <c r="D352" s="176"/>
      <c r="E352" s="1"/>
      <c r="F352" s="1"/>
      <c r="G352" s="1"/>
      <c r="H352" s="1"/>
      <c r="I352" s="1"/>
      <c r="J352" s="1"/>
      <c r="K352" s="1"/>
      <c r="L352" s="19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</row>
    <row r="353" spans="1:37" ht="14.25" customHeight="1" x14ac:dyDescent="0.35">
      <c r="A353" s="1"/>
      <c r="B353" s="19"/>
      <c r="C353" s="1"/>
      <c r="D353" s="176"/>
      <c r="E353" s="1"/>
      <c r="F353" s="1"/>
      <c r="G353" s="1"/>
      <c r="H353" s="1"/>
      <c r="I353" s="1"/>
      <c r="J353" s="1"/>
      <c r="K353" s="1"/>
      <c r="L353" s="19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</row>
    <row r="354" spans="1:37" ht="14.25" customHeight="1" x14ac:dyDescent="0.35">
      <c r="A354" s="1"/>
      <c r="B354" s="19"/>
      <c r="C354" s="1"/>
      <c r="D354" s="176"/>
      <c r="E354" s="1"/>
      <c r="F354" s="1"/>
      <c r="G354" s="1"/>
      <c r="H354" s="1"/>
      <c r="I354" s="1"/>
      <c r="J354" s="1"/>
      <c r="K354" s="1"/>
      <c r="L354" s="19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</row>
    <row r="355" spans="1:37" ht="14.25" customHeight="1" x14ac:dyDescent="0.35">
      <c r="A355" s="1"/>
      <c r="B355" s="19"/>
      <c r="C355" s="1"/>
      <c r="D355" s="176"/>
      <c r="E355" s="1"/>
      <c r="F355" s="1"/>
      <c r="G355" s="1"/>
      <c r="H355" s="1"/>
      <c r="I355" s="1"/>
      <c r="J355" s="1"/>
      <c r="K355" s="1"/>
      <c r="L355" s="19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</row>
    <row r="356" spans="1:37" ht="14.25" customHeight="1" x14ac:dyDescent="0.35">
      <c r="A356" s="1"/>
      <c r="B356" s="19"/>
      <c r="C356" s="1"/>
      <c r="D356" s="176"/>
      <c r="E356" s="1"/>
      <c r="F356" s="1"/>
      <c r="G356" s="1"/>
      <c r="H356" s="1"/>
      <c r="I356" s="1"/>
      <c r="J356" s="1"/>
      <c r="K356" s="1"/>
      <c r="L356" s="19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</row>
    <row r="357" spans="1:37" ht="14.25" customHeight="1" x14ac:dyDescent="0.35">
      <c r="A357" s="1"/>
      <c r="B357" s="19"/>
      <c r="C357" s="1"/>
      <c r="D357" s="176"/>
      <c r="E357" s="1"/>
      <c r="F357" s="1"/>
      <c r="G357" s="1"/>
      <c r="H357" s="1"/>
      <c r="I357" s="1"/>
      <c r="J357" s="1"/>
      <c r="K357" s="1"/>
      <c r="L357" s="19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</row>
    <row r="358" spans="1:37" ht="14.25" customHeight="1" x14ac:dyDescent="0.35">
      <c r="A358" s="1"/>
      <c r="B358" s="19"/>
      <c r="C358" s="1"/>
      <c r="D358" s="176"/>
      <c r="E358" s="1"/>
      <c r="F358" s="1"/>
      <c r="G358" s="1"/>
      <c r="H358" s="1"/>
      <c r="I358" s="1"/>
      <c r="J358" s="1"/>
      <c r="K358" s="1"/>
      <c r="L358" s="19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</row>
    <row r="359" spans="1:37" ht="14.25" customHeight="1" x14ac:dyDescent="0.35">
      <c r="A359" s="1"/>
      <c r="B359" s="19"/>
      <c r="C359" s="1"/>
      <c r="D359" s="176"/>
      <c r="E359" s="1"/>
      <c r="F359" s="1"/>
      <c r="G359" s="1"/>
      <c r="H359" s="1"/>
      <c r="I359" s="1"/>
      <c r="J359" s="1"/>
      <c r="K359" s="1"/>
      <c r="L359" s="19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</row>
    <row r="360" spans="1:37" ht="14.25" customHeight="1" x14ac:dyDescent="0.35">
      <c r="A360" s="1"/>
      <c r="B360" s="19"/>
      <c r="C360" s="1"/>
      <c r="D360" s="176"/>
      <c r="E360" s="1"/>
      <c r="F360" s="1"/>
      <c r="G360" s="1"/>
      <c r="H360" s="1"/>
      <c r="I360" s="1"/>
      <c r="J360" s="1"/>
      <c r="K360" s="1"/>
      <c r="L360" s="19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</row>
    <row r="361" spans="1:37" ht="14.25" customHeight="1" x14ac:dyDescent="0.35">
      <c r="A361" s="1"/>
      <c r="B361" s="19"/>
      <c r="C361" s="1"/>
      <c r="D361" s="176"/>
      <c r="E361" s="1"/>
      <c r="F361" s="1"/>
      <c r="G361" s="1"/>
      <c r="H361" s="1"/>
      <c r="I361" s="1"/>
      <c r="J361" s="1"/>
      <c r="K361" s="1"/>
      <c r="L361" s="19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</row>
    <row r="362" spans="1:37" ht="14.25" customHeight="1" x14ac:dyDescent="0.35">
      <c r="A362" s="1"/>
      <c r="B362" s="19"/>
      <c r="C362" s="1"/>
      <c r="D362" s="176"/>
      <c r="E362" s="1"/>
      <c r="F362" s="1"/>
      <c r="G362" s="1"/>
      <c r="H362" s="1"/>
      <c r="I362" s="1"/>
      <c r="J362" s="1"/>
      <c r="K362" s="1"/>
      <c r="L362" s="19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</row>
    <row r="363" spans="1:37" ht="14.25" customHeight="1" x14ac:dyDescent="0.35">
      <c r="A363" s="1"/>
      <c r="B363" s="19"/>
      <c r="C363" s="1"/>
      <c r="D363" s="176"/>
      <c r="E363" s="1"/>
      <c r="F363" s="1"/>
      <c r="G363" s="1"/>
      <c r="H363" s="1"/>
      <c r="I363" s="1"/>
      <c r="J363" s="1"/>
      <c r="K363" s="1"/>
      <c r="L363" s="19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</row>
    <row r="364" spans="1:37" ht="14.25" customHeight="1" x14ac:dyDescent="0.35">
      <c r="A364" s="1"/>
      <c r="B364" s="19"/>
      <c r="C364" s="1"/>
      <c r="D364" s="176"/>
      <c r="E364" s="1"/>
      <c r="F364" s="1"/>
      <c r="G364" s="1"/>
      <c r="H364" s="1"/>
      <c r="I364" s="1"/>
      <c r="J364" s="1"/>
      <c r="K364" s="1"/>
      <c r="L364" s="19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</row>
    <row r="365" spans="1:37" ht="14.25" customHeight="1" x14ac:dyDescent="0.35">
      <c r="A365" s="1"/>
      <c r="B365" s="19"/>
      <c r="C365" s="1"/>
      <c r="D365" s="176"/>
      <c r="E365" s="1"/>
      <c r="F365" s="1"/>
      <c r="G365" s="1"/>
      <c r="H365" s="1"/>
      <c r="I365" s="1"/>
      <c r="J365" s="1"/>
      <c r="K365" s="1"/>
      <c r="L365" s="19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</row>
    <row r="366" spans="1:37" ht="14.25" customHeight="1" x14ac:dyDescent="0.35">
      <c r="A366" s="1"/>
      <c r="B366" s="19"/>
      <c r="C366" s="1"/>
      <c r="D366" s="176"/>
      <c r="E366" s="1"/>
      <c r="F366" s="1"/>
      <c r="G366" s="1"/>
      <c r="H366" s="1"/>
      <c r="I366" s="1"/>
      <c r="J366" s="1"/>
      <c r="K366" s="1"/>
      <c r="L366" s="19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</row>
    <row r="367" spans="1:37" ht="14.25" customHeight="1" x14ac:dyDescent="0.35">
      <c r="A367" s="1"/>
      <c r="B367" s="19"/>
      <c r="C367" s="1"/>
      <c r="D367" s="176"/>
      <c r="E367" s="1"/>
      <c r="F367" s="1"/>
      <c r="G367" s="1"/>
      <c r="H367" s="1"/>
      <c r="I367" s="1"/>
      <c r="J367" s="1"/>
      <c r="K367" s="1"/>
      <c r="L367" s="19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</row>
    <row r="368" spans="1:37" ht="14.25" customHeight="1" x14ac:dyDescent="0.35">
      <c r="A368" s="1"/>
      <c r="B368" s="19"/>
      <c r="C368" s="1"/>
      <c r="D368" s="176"/>
      <c r="E368" s="1"/>
      <c r="F368" s="1"/>
      <c r="G368" s="1"/>
      <c r="H368" s="1"/>
      <c r="I368" s="1"/>
      <c r="J368" s="1"/>
      <c r="K368" s="1"/>
      <c r="L368" s="19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</row>
    <row r="369" spans="1:37" ht="14.25" customHeight="1" x14ac:dyDescent="0.35">
      <c r="A369" s="1"/>
      <c r="B369" s="19"/>
      <c r="C369" s="1"/>
      <c r="D369" s="176"/>
      <c r="E369" s="1"/>
      <c r="F369" s="1"/>
      <c r="G369" s="1"/>
      <c r="H369" s="1"/>
      <c r="I369" s="1"/>
      <c r="J369" s="1"/>
      <c r="K369" s="1"/>
      <c r="L369" s="19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</row>
    <row r="370" spans="1:37" ht="14.25" customHeight="1" x14ac:dyDescent="0.35">
      <c r="A370" s="1"/>
      <c r="B370" s="19"/>
      <c r="C370" s="1"/>
      <c r="D370" s="176"/>
      <c r="E370" s="1"/>
      <c r="F370" s="1"/>
      <c r="G370" s="1"/>
      <c r="H370" s="1"/>
      <c r="I370" s="1"/>
      <c r="J370" s="1"/>
      <c r="K370" s="1"/>
      <c r="L370" s="19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</row>
    <row r="371" spans="1:37" ht="14.25" customHeight="1" x14ac:dyDescent="0.35">
      <c r="A371" s="1"/>
      <c r="B371" s="19"/>
      <c r="C371" s="1"/>
      <c r="D371" s="176"/>
      <c r="E371" s="1"/>
      <c r="F371" s="1"/>
      <c r="G371" s="1"/>
      <c r="H371" s="1"/>
      <c r="I371" s="1"/>
      <c r="J371" s="1"/>
      <c r="K371" s="1"/>
      <c r="L371" s="19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</row>
    <row r="372" spans="1:37" ht="14.25" customHeight="1" x14ac:dyDescent="0.35">
      <c r="A372" s="1"/>
      <c r="B372" s="19"/>
      <c r="C372" s="1"/>
      <c r="D372" s="176"/>
      <c r="E372" s="1"/>
      <c r="F372" s="1"/>
      <c r="G372" s="1"/>
      <c r="H372" s="1"/>
      <c r="I372" s="1"/>
      <c r="J372" s="1"/>
      <c r="K372" s="1"/>
      <c r="L372" s="19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</row>
    <row r="373" spans="1:37" ht="14.25" customHeight="1" x14ac:dyDescent="0.35">
      <c r="A373" s="1"/>
      <c r="B373" s="19"/>
      <c r="C373" s="1"/>
      <c r="D373" s="176"/>
      <c r="E373" s="1"/>
      <c r="F373" s="1"/>
      <c r="G373" s="1"/>
      <c r="H373" s="1"/>
      <c r="I373" s="1"/>
      <c r="J373" s="1"/>
      <c r="K373" s="1"/>
      <c r="L373" s="19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</row>
    <row r="374" spans="1:37" ht="14.25" customHeight="1" x14ac:dyDescent="0.35">
      <c r="A374" s="1"/>
      <c r="B374" s="19"/>
      <c r="C374" s="1"/>
      <c r="D374" s="176"/>
      <c r="E374" s="1"/>
      <c r="F374" s="1"/>
      <c r="G374" s="1"/>
      <c r="H374" s="1"/>
      <c r="I374" s="1"/>
      <c r="J374" s="1"/>
      <c r="K374" s="1"/>
      <c r="L374" s="19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</row>
    <row r="375" spans="1:37" ht="14.25" customHeight="1" x14ac:dyDescent="0.35">
      <c r="A375" s="1"/>
      <c r="B375" s="19"/>
      <c r="C375" s="1"/>
      <c r="D375" s="176"/>
      <c r="E375" s="1"/>
      <c r="F375" s="1"/>
      <c r="G375" s="1"/>
      <c r="H375" s="1"/>
      <c r="I375" s="1"/>
      <c r="J375" s="1"/>
      <c r="K375" s="1"/>
      <c r="L375" s="19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</row>
    <row r="376" spans="1:37" ht="14.25" customHeight="1" x14ac:dyDescent="0.35">
      <c r="A376" s="1"/>
      <c r="B376" s="19"/>
      <c r="C376" s="1"/>
      <c r="D376" s="176"/>
      <c r="E376" s="1"/>
      <c r="F376" s="1"/>
      <c r="G376" s="1"/>
      <c r="H376" s="1"/>
      <c r="I376" s="1"/>
      <c r="J376" s="1"/>
      <c r="K376" s="1"/>
      <c r="L376" s="19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</row>
    <row r="377" spans="1:37" ht="14.25" customHeight="1" x14ac:dyDescent="0.35">
      <c r="A377" s="1"/>
      <c r="B377" s="19"/>
      <c r="C377" s="1"/>
      <c r="D377" s="176"/>
      <c r="E377" s="1"/>
      <c r="F377" s="1"/>
      <c r="G377" s="1"/>
      <c r="H377" s="1"/>
      <c r="I377" s="1"/>
      <c r="J377" s="1"/>
      <c r="K377" s="1"/>
      <c r="L377" s="19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</row>
    <row r="378" spans="1:37" ht="14.25" customHeight="1" x14ac:dyDescent="0.35">
      <c r="A378" s="1"/>
      <c r="B378" s="19"/>
      <c r="C378" s="1"/>
      <c r="D378" s="176"/>
      <c r="E378" s="1"/>
      <c r="F378" s="1"/>
      <c r="G378" s="1"/>
      <c r="H378" s="1"/>
      <c r="I378" s="1"/>
      <c r="J378" s="1"/>
      <c r="K378" s="1"/>
      <c r="L378" s="19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</row>
    <row r="379" spans="1:37" ht="14.25" customHeight="1" x14ac:dyDescent="0.35">
      <c r="A379" s="1"/>
      <c r="B379" s="19"/>
      <c r="C379" s="1"/>
      <c r="D379" s="176"/>
      <c r="E379" s="1"/>
      <c r="F379" s="1"/>
      <c r="G379" s="1"/>
      <c r="H379" s="1"/>
      <c r="I379" s="1"/>
      <c r="J379" s="1"/>
      <c r="K379" s="1"/>
      <c r="L379" s="19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</row>
    <row r="380" spans="1:37" ht="14.25" customHeight="1" x14ac:dyDescent="0.35">
      <c r="A380" s="1"/>
      <c r="B380" s="19"/>
      <c r="C380" s="1"/>
      <c r="D380" s="176"/>
      <c r="E380" s="1"/>
      <c r="F380" s="1"/>
      <c r="G380" s="1"/>
      <c r="H380" s="1"/>
      <c r="I380" s="1"/>
      <c r="J380" s="1"/>
      <c r="K380" s="1"/>
      <c r="L380" s="19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</row>
    <row r="381" spans="1:37" ht="14.25" customHeight="1" x14ac:dyDescent="0.35">
      <c r="A381" s="1"/>
      <c r="B381" s="19"/>
      <c r="C381" s="1"/>
      <c r="D381" s="176"/>
      <c r="E381" s="1"/>
      <c r="F381" s="1"/>
      <c r="G381" s="1"/>
      <c r="H381" s="1"/>
      <c r="I381" s="1"/>
      <c r="J381" s="1"/>
      <c r="K381" s="1"/>
      <c r="L381" s="19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</row>
    <row r="382" spans="1:37" ht="14.25" customHeight="1" x14ac:dyDescent="0.35">
      <c r="A382" s="1"/>
      <c r="B382" s="19"/>
      <c r="C382" s="1"/>
      <c r="D382" s="176"/>
      <c r="E382" s="1"/>
      <c r="F382" s="1"/>
      <c r="G382" s="1"/>
      <c r="H382" s="1"/>
      <c r="I382" s="1"/>
      <c r="J382" s="1"/>
      <c r="K382" s="1"/>
      <c r="L382" s="19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</row>
    <row r="383" spans="1:37" ht="14.25" customHeight="1" x14ac:dyDescent="0.35">
      <c r="A383" s="1"/>
      <c r="B383" s="19"/>
      <c r="C383" s="1"/>
      <c r="D383" s="176"/>
      <c r="E383" s="1"/>
      <c r="F383" s="1"/>
      <c r="G383" s="1"/>
      <c r="H383" s="1"/>
      <c r="I383" s="1"/>
      <c r="J383" s="1"/>
      <c r="K383" s="1"/>
      <c r="L383" s="19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</row>
    <row r="384" spans="1:37" ht="14.25" customHeight="1" x14ac:dyDescent="0.35">
      <c r="A384" s="1"/>
      <c r="B384" s="19"/>
      <c r="C384" s="1"/>
      <c r="D384" s="176"/>
      <c r="E384" s="1"/>
      <c r="F384" s="1"/>
      <c r="G384" s="1"/>
      <c r="H384" s="1"/>
      <c r="I384" s="1"/>
      <c r="J384" s="1"/>
      <c r="K384" s="1"/>
      <c r="L384" s="19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</row>
    <row r="385" spans="1:37" ht="14.25" customHeight="1" x14ac:dyDescent="0.35">
      <c r="A385" s="1"/>
      <c r="B385" s="19"/>
      <c r="C385" s="1"/>
      <c r="D385" s="176"/>
      <c r="E385" s="1"/>
      <c r="F385" s="1"/>
      <c r="G385" s="1"/>
      <c r="H385" s="1"/>
      <c r="I385" s="1"/>
      <c r="J385" s="1"/>
      <c r="K385" s="1"/>
      <c r="L385" s="19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</row>
    <row r="386" spans="1:37" ht="14.25" customHeight="1" x14ac:dyDescent="0.35">
      <c r="A386" s="1"/>
      <c r="B386" s="19"/>
      <c r="C386" s="1"/>
      <c r="D386" s="176"/>
      <c r="E386" s="1"/>
      <c r="F386" s="1"/>
      <c r="G386" s="1"/>
      <c r="H386" s="1"/>
      <c r="I386" s="1"/>
      <c r="J386" s="1"/>
      <c r="K386" s="1"/>
      <c r="L386" s="19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</row>
    <row r="387" spans="1:37" ht="14.25" customHeight="1" x14ac:dyDescent="0.35">
      <c r="A387" s="1"/>
      <c r="B387" s="19"/>
      <c r="C387" s="1"/>
      <c r="D387" s="176"/>
      <c r="E387" s="1"/>
      <c r="F387" s="1"/>
      <c r="G387" s="1"/>
      <c r="H387" s="1"/>
      <c r="I387" s="1"/>
      <c r="J387" s="1"/>
      <c r="K387" s="1"/>
      <c r="L387" s="19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</row>
    <row r="388" spans="1:37" ht="14.25" customHeight="1" x14ac:dyDescent="0.35">
      <c r="A388" s="1"/>
      <c r="B388" s="19"/>
      <c r="C388" s="1"/>
      <c r="D388" s="176"/>
      <c r="E388" s="1"/>
      <c r="F388" s="1"/>
      <c r="G388" s="1"/>
      <c r="H388" s="1"/>
      <c r="I388" s="1"/>
      <c r="J388" s="1"/>
      <c r="K388" s="1"/>
      <c r="L388" s="19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</row>
    <row r="389" spans="1:37" ht="14.25" customHeight="1" x14ac:dyDescent="0.35">
      <c r="A389" s="1"/>
      <c r="B389" s="19"/>
      <c r="C389" s="1"/>
      <c r="D389" s="176"/>
      <c r="E389" s="1"/>
      <c r="F389" s="1"/>
      <c r="G389" s="1"/>
      <c r="H389" s="1"/>
      <c r="I389" s="1"/>
      <c r="J389" s="1"/>
      <c r="K389" s="1"/>
      <c r="L389" s="19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</row>
    <row r="390" spans="1:37" ht="14.25" customHeight="1" x14ac:dyDescent="0.35">
      <c r="A390" s="1"/>
      <c r="B390" s="19"/>
      <c r="C390" s="1"/>
      <c r="D390" s="176"/>
      <c r="E390" s="1"/>
      <c r="F390" s="1"/>
      <c r="G390" s="1"/>
      <c r="H390" s="1"/>
      <c r="I390" s="1"/>
      <c r="J390" s="1"/>
      <c r="K390" s="1"/>
      <c r="L390" s="19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</row>
    <row r="391" spans="1:37" ht="14.25" customHeight="1" x14ac:dyDescent="0.35">
      <c r="A391" s="1"/>
      <c r="B391" s="19"/>
      <c r="C391" s="1"/>
      <c r="D391" s="176"/>
      <c r="E391" s="1"/>
      <c r="F391" s="1"/>
      <c r="G391" s="1"/>
      <c r="H391" s="1"/>
      <c r="I391" s="1"/>
      <c r="J391" s="1"/>
      <c r="K391" s="1"/>
      <c r="L391" s="19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</row>
    <row r="392" spans="1:37" ht="14.25" customHeight="1" x14ac:dyDescent="0.35">
      <c r="A392" s="1"/>
      <c r="B392" s="19"/>
      <c r="C392" s="1"/>
      <c r="D392" s="176"/>
      <c r="E392" s="1"/>
      <c r="F392" s="1"/>
      <c r="G392" s="1"/>
      <c r="H392" s="1"/>
      <c r="I392" s="1"/>
      <c r="J392" s="1"/>
      <c r="K392" s="1"/>
      <c r="L392" s="19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</row>
    <row r="393" spans="1:37" ht="14.25" customHeight="1" x14ac:dyDescent="0.35">
      <c r="A393" s="1"/>
      <c r="B393" s="19"/>
      <c r="C393" s="1"/>
      <c r="D393" s="176"/>
      <c r="E393" s="1"/>
      <c r="F393" s="1"/>
      <c r="G393" s="1"/>
      <c r="H393" s="1"/>
      <c r="I393" s="1"/>
      <c r="J393" s="1"/>
      <c r="K393" s="1"/>
      <c r="L393" s="19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</row>
    <row r="394" spans="1:37" ht="14.25" customHeight="1" x14ac:dyDescent="0.35">
      <c r="A394" s="1"/>
      <c r="B394" s="19"/>
      <c r="C394" s="1"/>
      <c r="D394" s="176"/>
      <c r="E394" s="1"/>
      <c r="F394" s="1"/>
      <c r="G394" s="1"/>
      <c r="H394" s="1"/>
      <c r="I394" s="1"/>
      <c r="J394" s="1"/>
      <c r="K394" s="1"/>
      <c r="L394" s="19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</row>
    <row r="395" spans="1:37" ht="14.25" customHeight="1" x14ac:dyDescent="0.35">
      <c r="A395" s="1"/>
      <c r="B395" s="19"/>
      <c r="C395" s="1"/>
      <c r="D395" s="176"/>
      <c r="E395" s="1"/>
      <c r="F395" s="1"/>
      <c r="G395" s="1"/>
      <c r="H395" s="1"/>
      <c r="I395" s="1"/>
      <c r="J395" s="1"/>
      <c r="K395" s="1"/>
      <c r="L395" s="19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</row>
    <row r="396" spans="1:37" ht="14.25" customHeight="1" x14ac:dyDescent="0.35">
      <c r="A396" s="1"/>
      <c r="B396" s="19"/>
      <c r="C396" s="1"/>
      <c r="D396" s="176"/>
      <c r="E396" s="1"/>
      <c r="F396" s="1"/>
      <c r="G396" s="1"/>
      <c r="H396" s="1"/>
      <c r="I396" s="1"/>
      <c r="J396" s="1"/>
      <c r="K396" s="1"/>
      <c r="L396" s="19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</row>
    <row r="397" spans="1:37" ht="14.25" customHeight="1" x14ac:dyDescent="0.35">
      <c r="A397" s="1"/>
      <c r="B397" s="19"/>
      <c r="C397" s="1"/>
      <c r="D397" s="176"/>
      <c r="E397" s="1"/>
      <c r="F397" s="1"/>
      <c r="G397" s="1"/>
      <c r="H397" s="1"/>
      <c r="I397" s="1"/>
      <c r="J397" s="1"/>
      <c r="K397" s="1"/>
      <c r="L397" s="19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</row>
    <row r="398" spans="1:37" ht="14.25" customHeight="1" x14ac:dyDescent="0.35">
      <c r="A398" s="1"/>
      <c r="B398" s="19"/>
      <c r="C398" s="1"/>
      <c r="D398" s="176"/>
      <c r="E398" s="1"/>
      <c r="F398" s="1"/>
      <c r="G398" s="1"/>
      <c r="H398" s="1"/>
      <c r="I398" s="1"/>
      <c r="J398" s="1"/>
      <c r="K398" s="1"/>
      <c r="L398" s="19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</row>
    <row r="399" spans="1:37" ht="14.25" customHeight="1" x14ac:dyDescent="0.35">
      <c r="A399" s="1"/>
      <c r="B399" s="19"/>
      <c r="C399" s="1"/>
      <c r="D399" s="176"/>
      <c r="E399" s="1"/>
      <c r="F399" s="1"/>
      <c r="G399" s="1"/>
      <c r="H399" s="1"/>
      <c r="I399" s="1"/>
      <c r="J399" s="1"/>
      <c r="K399" s="1"/>
      <c r="L399" s="19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</row>
    <row r="400" spans="1:37" ht="14.25" customHeight="1" x14ac:dyDescent="0.35">
      <c r="A400" s="1"/>
      <c r="B400" s="19"/>
      <c r="C400" s="1"/>
      <c r="D400" s="176"/>
      <c r="E400" s="1"/>
      <c r="F400" s="1"/>
      <c r="G400" s="1"/>
      <c r="H400" s="1"/>
      <c r="I400" s="1"/>
      <c r="J400" s="1"/>
      <c r="K400" s="1"/>
      <c r="L400" s="19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</row>
    <row r="401" spans="1:37" ht="14.25" customHeight="1" x14ac:dyDescent="0.35">
      <c r="A401" s="1"/>
      <c r="B401" s="19"/>
      <c r="C401" s="1"/>
      <c r="D401" s="176"/>
      <c r="E401" s="1"/>
      <c r="F401" s="1"/>
      <c r="G401" s="1"/>
      <c r="H401" s="1"/>
      <c r="I401" s="1"/>
      <c r="J401" s="1"/>
      <c r="K401" s="1"/>
      <c r="L401" s="19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</row>
    <row r="402" spans="1:37" ht="14.25" customHeight="1" x14ac:dyDescent="0.35">
      <c r="A402" s="1"/>
      <c r="B402" s="19"/>
      <c r="C402" s="1"/>
      <c r="D402" s="176"/>
      <c r="E402" s="1"/>
      <c r="F402" s="1"/>
      <c r="G402" s="1"/>
      <c r="H402" s="1"/>
      <c r="I402" s="1"/>
      <c r="J402" s="1"/>
      <c r="K402" s="1"/>
      <c r="L402" s="19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</row>
    <row r="403" spans="1:37" ht="14.25" customHeight="1" x14ac:dyDescent="0.35">
      <c r="A403" s="1"/>
      <c r="B403" s="19"/>
      <c r="C403" s="1"/>
      <c r="D403" s="176"/>
      <c r="E403" s="1"/>
      <c r="F403" s="1"/>
      <c r="G403" s="1"/>
      <c r="H403" s="1"/>
      <c r="I403" s="1"/>
      <c r="J403" s="1"/>
      <c r="K403" s="1"/>
      <c r="L403" s="19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</row>
    <row r="404" spans="1:37" ht="14.25" customHeight="1" x14ac:dyDescent="0.35">
      <c r="A404" s="1"/>
      <c r="B404" s="19"/>
      <c r="C404" s="1"/>
      <c r="D404" s="176"/>
      <c r="E404" s="1"/>
      <c r="F404" s="1"/>
      <c r="G404" s="1"/>
      <c r="H404" s="1"/>
      <c r="I404" s="1"/>
      <c r="J404" s="1"/>
      <c r="K404" s="1"/>
      <c r="L404" s="19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</row>
    <row r="405" spans="1:37" ht="14.25" customHeight="1" x14ac:dyDescent="0.35">
      <c r="A405" s="1"/>
      <c r="B405" s="19"/>
      <c r="C405" s="1"/>
      <c r="D405" s="176"/>
      <c r="E405" s="1"/>
      <c r="F405" s="1"/>
      <c r="G405" s="1"/>
      <c r="H405" s="1"/>
      <c r="I405" s="1"/>
      <c r="J405" s="1"/>
      <c r="K405" s="1"/>
      <c r="L405" s="19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</row>
    <row r="406" spans="1:37" ht="14.25" customHeight="1" x14ac:dyDescent="0.35">
      <c r="A406" s="1"/>
      <c r="B406" s="19"/>
      <c r="C406" s="1"/>
      <c r="D406" s="176"/>
      <c r="E406" s="1"/>
      <c r="F406" s="1"/>
      <c r="G406" s="1"/>
      <c r="H406" s="1"/>
      <c r="I406" s="1"/>
      <c r="J406" s="1"/>
      <c r="K406" s="1"/>
      <c r="L406" s="19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</row>
    <row r="407" spans="1:37" ht="14.25" customHeight="1" x14ac:dyDescent="0.35">
      <c r="A407" s="1"/>
      <c r="B407" s="19"/>
      <c r="C407" s="1"/>
      <c r="D407" s="176"/>
      <c r="E407" s="1"/>
      <c r="F407" s="1"/>
      <c r="G407" s="1"/>
      <c r="H407" s="1"/>
      <c r="I407" s="1"/>
      <c r="J407" s="1"/>
      <c r="K407" s="1"/>
      <c r="L407" s="19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</row>
    <row r="408" spans="1:37" ht="14.25" customHeight="1" x14ac:dyDescent="0.35">
      <c r="A408" s="1"/>
      <c r="B408" s="19"/>
      <c r="C408" s="1"/>
      <c r="D408" s="176"/>
      <c r="E408" s="1"/>
      <c r="F408" s="1"/>
      <c r="G408" s="1"/>
      <c r="H408" s="1"/>
      <c r="I408" s="1"/>
      <c r="J408" s="1"/>
      <c r="K408" s="1"/>
      <c r="L408" s="19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</row>
    <row r="409" spans="1:37" ht="14.25" customHeight="1" x14ac:dyDescent="0.35">
      <c r="A409" s="1"/>
      <c r="B409" s="19"/>
      <c r="C409" s="1"/>
      <c r="D409" s="176"/>
      <c r="E409" s="1"/>
      <c r="F409" s="1"/>
      <c r="G409" s="1"/>
      <c r="H409" s="1"/>
      <c r="I409" s="1"/>
      <c r="J409" s="1"/>
      <c r="K409" s="1"/>
      <c r="L409" s="19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</row>
    <row r="410" spans="1:37" ht="14.25" customHeight="1" x14ac:dyDescent="0.35">
      <c r="A410" s="1"/>
      <c r="B410" s="19"/>
      <c r="C410" s="1"/>
      <c r="D410" s="176"/>
      <c r="E410" s="1"/>
      <c r="F410" s="1"/>
      <c r="G410" s="1"/>
      <c r="H410" s="1"/>
      <c r="I410" s="1"/>
      <c r="J410" s="1"/>
      <c r="K410" s="1"/>
      <c r="L410" s="19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</row>
    <row r="411" spans="1:37" ht="14.25" customHeight="1" x14ac:dyDescent="0.35">
      <c r="A411" s="1"/>
      <c r="B411" s="19"/>
      <c r="C411" s="1"/>
      <c r="D411" s="176"/>
      <c r="E411" s="1"/>
      <c r="F411" s="1"/>
      <c r="G411" s="1"/>
      <c r="H411" s="1"/>
      <c r="I411" s="1"/>
      <c r="J411" s="1"/>
      <c r="K411" s="1"/>
      <c r="L411" s="19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</row>
    <row r="412" spans="1:37" ht="14.25" customHeight="1" x14ac:dyDescent="0.35">
      <c r="A412" s="1"/>
      <c r="B412" s="19"/>
      <c r="C412" s="1"/>
      <c r="D412" s="176"/>
      <c r="E412" s="1"/>
      <c r="F412" s="1"/>
      <c r="G412" s="1"/>
      <c r="H412" s="1"/>
      <c r="I412" s="1"/>
      <c r="J412" s="1"/>
      <c r="K412" s="1"/>
      <c r="L412" s="19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</row>
    <row r="413" spans="1:37" ht="14.25" customHeight="1" x14ac:dyDescent="0.35">
      <c r="A413" s="1"/>
      <c r="B413" s="19"/>
      <c r="C413" s="1"/>
      <c r="D413" s="176"/>
      <c r="E413" s="1"/>
      <c r="F413" s="1"/>
      <c r="G413" s="1"/>
      <c r="H413" s="1"/>
      <c r="I413" s="1"/>
      <c r="J413" s="1"/>
      <c r="K413" s="1"/>
      <c r="L413" s="19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</row>
    <row r="414" spans="1:37" ht="14.25" customHeight="1" x14ac:dyDescent="0.35">
      <c r="A414" s="1"/>
      <c r="B414" s="19"/>
      <c r="C414" s="1"/>
      <c r="D414" s="176"/>
      <c r="E414" s="1"/>
      <c r="F414" s="1"/>
      <c r="G414" s="1"/>
      <c r="H414" s="1"/>
      <c r="I414" s="1"/>
      <c r="J414" s="1"/>
      <c r="K414" s="1"/>
      <c r="L414" s="19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</row>
    <row r="415" spans="1:37" ht="14.25" customHeight="1" x14ac:dyDescent="0.35">
      <c r="A415" s="1"/>
      <c r="B415" s="19"/>
      <c r="C415" s="1"/>
      <c r="D415" s="176"/>
      <c r="E415" s="1"/>
      <c r="F415" s="1"/>
      <c r="G415" s="1"/>
      <c r="H415" s="1"/>
      <c r="I415" s="1"/>
      <c r="J415" s="1"/>
      <c r="K415" s="1"/>
      <c r="L415" s="19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</row>
    <row r="416" spans="1:37" ht="14.25" customHeight="1" x14ac:dyDescent="0.35">
      <c r="A416" s="1"/>
      <c r="B416" s="19"/>
      <c r="C416" s="1"/>
      <c r="D416" s="176"/>
      <c r="E416" s="1"/>
      <c r="F416" s="1"/>
      <c r="G416" s="1"/>
      <c r="H416" s="1"/>
      <c r="I416" s="1"/>
      <c r="J416" s="1"/>
      <c r="K416" s="1"/>
      <c r="L416" s="19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</row>
    <row r="417" spans="1:37" ht="14.25" customHeight="1" x14ac:dyDescent="0.35">
      <c r="A417" s="1"/>
      <c r="B417" s="19"/>
      <c r="C417" s="1"/>
      <c r="D417" s="176"/>
      <c r="E417" s="1"/>
      <c r="F417" s="1"/>
      <c r="G417" s="1"/>
      <c r="H417" s="1"/>
      <c r="I417" s="1"/>
      <c r="J417" s="1"/>
      <c r="K417" s="1"/>
      <c r="L417" s="19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</row>
    <row r="418" spans="1:37" ht="14.25" customHeight="1" x14ac:dyDescent="0.35">
      <c r="A418" s="1"/>
      <c r="B418" s="19"/>
      <c r="C418" s="1"/>
      <c r="D418" s="176"/>
      <c r="E418" s="1"/>
      <c r="F418" s="1"/>
      <c r="G418" s="1"/>
      <c r="H418" s="1"/>
      <c r="I418" s="1"/>
      <c r="J418" s="1"/>
      <c r="K418" s="1"/>
      <c r="L418" s="19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</row>
    <row r="419" spans="1:37" ht="14.25" customHeight="1" x14ac:dyDescent="0.35">
      <c r="A419" s="1"/>
      <c r="B419" s="19"/>
      <c r="C419" s="1"/>
      <c r="D419" s="176"/>
      <c r="E419" s="1"/>
      <c r="F419" s="1"/>
      <c r="G419" s="1"/>
      <c r="H419" s="1"/>
      <c r="I419" s="1"/>
      <c r="J419" s="1"/>
      <c r="K419" s="1"/>
      <c r="L419" s="19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</row>
    <row r="420" spans="1:37" ht="14.25" customHeight="1" x14ac:dyDescent="0.35">
      <c r="A420" s="1"/>
      <c r="B420" s="19"/>
      <c r="C420" s="1"/>
      <c r="D420" s="176"/>
      <c r="E420" s="1"/>
      <c r="F420" s="1"/>
      <c r="G420" s="1"/>
      <c r="H420" s="1"/>
      <c r="I420" s="1"/>
      <c r="J420" s="1"/>
      <c r="K420" s="1"/>
      <c r="L420" s="19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</row>
    <row r="421" spans="1:37" ht="14.25" customHeight="1" x14ac:dyDescent="0.35">
      <c r="A421" s="1"/>
      <c r="B421" s="19"/>
      <c r="C421" s="1"/>
      <c r="D421" s="176"/>
      <c r="E421" s="1"/>
      <c r="F421" s="1"/>
      <c r="G421" s="1"/>
      <c r="H421" s="1"/>
      <c r="I421" s="1"/>
      <c r="J421" s="1"/>
      <c r="K421" s="1"/>
      <c r="L421" s="19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</row>
    <row r="422" spans="1:37" ht="14.25" customHeight="1" x14ac:dyDescent="0.35">
      <c r="A422" s="1"/>
      <c r="B422" s="19"/>
      <c r="C422" s="1"/>
      <c r="D422" s="176"/>
      <c r="E422" s="1"/>
      <c r="F422" s="1"/>
      <c r="G422" s="1"/>
      <c r="H422" s="1"/>
      <c r="I422" s="1"/>
      <c r="J422" s="1"/>
      <c r="K422" s="1"/>
      <c r="L422" s="19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</row>
    <row r="423" spans="1:37" ht="14.25" customHeight="1" x14ac:dyDescent="0.35">
      <c r="A423" s="1"/>
      <c r="B423" s="19"/>
      <c r="C423" s="1"/>
      <c r="D423" s="176"/>
      <c r="E423" s="1"/>
      <c r="F423" s="1"/>
      <c r="G423" s="1"/>
      <c r="H423" s="1"/>
      <c r="I423" s="1"/>
      <c r="J423" s="1"/>
      <c r="K423" s="1"/>
      <c r="L423" s="19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</row>
    <row r="424" spans="1:37" ht="14.25" customHeight="1" x14ac:dyDescent="0.35">
      <c r="A424" s="1"/>
      <c r="B424" s="19"/>
      <c r="C424" s="1"/>
      <c r="D424" s="176"/>
      <c r="E424" s="1"/>
      <c r="F424" s="1"/>
      <c r="G424" s="1"/>
      <c r="H424" s="1"/>
      <c r="I424" s="1"/>
      <c r="J424" s="1"/>
      <c r="K424" s="1"/>
      <c r="L424" s="19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</row>
    <row r="425" spans="1:37" ht="14.25" customHeight="1" x14ac:dyDescent="0.35">
      <c r="A425" s="1"/>
      <c r="B425" s="19"/>
      <c r="C425" s="1"/>
      <c r="D425" s="176"/>
      <c r="E425" s="1"/>
      <c r="F425" s="1"/>
      <c r="G425" s="1"/>
      <c r="H425" s="1"/>
      <c r="I425" s="1"/>
      <c r="J425" s="1"/>
      <c r="K425" s="1"/>
      <c r="L425" s="19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</row>
    <row r="426" spans="1:37" ht="14.25" customHeight="1" x14ac:dyDescent="0.35">
      <c r="A426" s="1"/>
      <c r="B426" s="19"/>
      <c r="C426" s="1"/>
      <c r="D426" s="176"/>
      <c r="E426" s="1"/>
      <c r="F426" s="1"/>
      <c r="G426" s="1"/>
      <c r="H426" s="1"/>
      <c r="I426" s="1"/>
      <c r="J426" s="1"/>
      <c r="K426" s="1"/>
      <c r="L426" s="19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</row>
    <row r="427" spans="1:37" ht="14.25" customHeight="1" x14ac:dyDescent="0.35">
      <c r="A427" s="1"/>
      <c r="B427" s="19"/>
      <c r="C427" s="1"/>
      <c r="D427" s="176"/>
      <c r="E427" s="1"/>
      <c r="F427" s="1"/>
      <c r="G427" s="1"/>
      <c r="H427" s="1"/>
      <c r="I427" s="1"/>
      <c r="J427" s="1"/>
      <c r="K427" s="1"/>
      <c r="L427" s="19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</row>
    <row r="428" spans="1:37" ht="14.25" customHeight="1" x14ac:dyDescent="0.35">
      <c r="A428" s="1"/>
      <c r="B428" s="19"/>
      <c r="C428" s="1"/>
      <c r="D428" s="176"/>
      <c r="E428" s="1"/>
      <c r="F428" s="1"/>
      <c r="G428" s="1"/>
      <c r="H428" s="1"/>
      <c r="I428" s="1"/>
      <c r="J428" s="1"/>
      <c r="K428" s="1"/>
      <c r="L428" s="19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</row>
    <row r="429" spans="1:37" ht="14.25" customHeight="1" x14ac:dyDescent="0.35">
      <c r="A429" s="1"/>
      <c r="B429" s="19"/>
      <c r="C429" s="1"/>
      <c r="D429" s="176"/>
      <c r="E429" s="1"/>
      <c r="F429" s="1"/>
      <c r="G429" s="1"/>
      <c r="H429" s="1"/>
      <c r="I429" s="1"/>
      <c r="J429" s="1"/>
      <c r="K429" s="1"/>
      <c r="L429" s="19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</row>
    <row r="430" spans="1:37" ht="14.25" customHeight="1" x14ac:dyDescent="0.35">
      <c r="A430" s="1"/>
      <c r="B430" s="19"/>
      <c r="C430" s="1"/>
      <c r="D430" s="176"/>
      <c r="E430" s="1"/>
      <c r="F430" s="1"/>
      <c r="G430" s="1"/>
      <c r="H430" s="1"/>
      <c r="I430" s="1"/>
      <c r="J430" s="1"/>
      <c r="K430" s="1"/>
      <c r="L430" s="19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</row>
    <row r="431" spans="1:37" ht="14.25" customHeight="1" x14ac:dyDescent="0.35">
      <c r="A431" s="1"/>
      <c r="B431" s="19"/>
      <c r="C431" s="1"/>
      <c r="D431" s="176"/>
      <c r="E431" s="1"/>
      <c r="F431" s="1"/>
      <c r="G431" s="1"/>
      <c r="H431" s="1"/>
      <c r="I431" s="1"/>
      <c r="J431" s="1"/>
      <c r="K431" s="1"/>
      <c r="L431" s="19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</row>
    <row r="432" spans="1:37" ht="14.25" customHeight="1" x14ac:dyDescent="0.35">
      <c r="A432" s="1"/>
      <c r="B432" s="19"/>
      <c r="C432" s="1"/>
      <c r="D432" s="176"/>
      <c r="E432" s="1"/>
      <c r="F432" s="1"/>
      <c r="G432" s="1"/>
      <c r="H432" s="1"/>
      <c r="I432" s="1"/>
      <c r="J432" s="1"/>
      <c r="K432" s="1"/>
      <c r="L432" s="19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</row>
    <row r="433" spans="1:37" ht="14.25" customHeight="1" x14ac:dyDescent="0.35">
      <c r="A433" s="1"/>
      <c r="B433" s="19"/>
      <c r="C433" s="1"/>
      <c r="D433" s="176"/>
      <c r="E433" s="1"/>
      <c r="F433" s="1"/>
      <c r="G433" s="1"/>
      <c r="H433" s="1"/>
      <c r="I433" s="1"/>
      <c r="J433" s="1"/>
      <c r="K433" s="1"/>
      <c r="L433" s="19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</row>
    <row r="434" spans="1:37" ht="14.25" customHeight="1" x14ac:dyDescent="0.35">
      <c r="A434" s="1"/>
      <c r="B434" s="19"/>
      <c r="C434" s="1"/>
      <c r="D434" s="176"/>
      <c r="E434" s="1"/>
      <c r="F434" s="1"/>
      <c r="G434" s="1"/>
      <c r="H434" s="1"/>
      <c r="I434" s="1"/>
      <c r="J434" s="1"/>
      <c r="K434" s="1"/>
      <c r="L434" s="19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</row>
    <row r="435" spans="1:37" ht="14.25" customHeight="1" x14ac:dyDescent="0.35">
      <c r="A435" s="1"/>
      <c r="B435" s="19"/>
      <c r="C435" s="1"/>
      <c r="D435" s="176"/>
      <c r="E435" s="1"/>
      <c r="F435" s="1"/>
      <c r="G435" s="1"/>
      <c r="H435" s="1"/>
      <c r="I435" s="1"/>
      <c r="J435" s="1"/>
      <c r="K435" s="1"/>
      <c r="L435" s="19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</row>
    <row r="436" spans="1:37" ht="14.25" customHeight="1" x14ac:dyDescent="0.35">
      <c r="A436" s="1"/>
      <c r="B436" s="19"/>
      <c r="C436" s="1"/>
      <c r="D436" s="176"/>
      <c r="E436" s="1"/>
      <c r="F436" s="1"/>
      <c r="G436" s="1"/>
      <c r="H436" s="1"/>
      <c r="I436" s="1"/>
      <c r="J436" s="1"/>
      <c r="K436" s="1"/>
      <c r="L436" s="19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</row>
    <row r="437" spans="1:37" ht="14.25" customHeight="1" x14ac:dyDescent="0.35">
      <c r="A437" s="1"/>
      <c r="B437" s="19"/>
      <c r="C437" s="1"/>
      <c r="D437" s="176"/>
      <c r="E437" s="1"/>
      <c r="F437" s="1"/>
      <c r="G437" s="1"/>
      <c r="H437" s="1"/>
      <c r="I437" s="1"/>
      <c r="J437" s="1"/>
      <c r="K437" s="1"/>
      <c r="L437" s="19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</row>
    <row r="438" spans="1:37" ht="14.25" customHeight="1" x14ac:dyDescent="0.35">
      <c r="A438" s="1"/>
      <c r="B438" s="19"/>
      <c r="C438" s="1"/>
      <c r="D438" s="176"/>
      <c r="E438" s="1"/>
      <c r="F438" s="1"/>
      <c r="G438" s="1"/>
      <c r="H438" s="1"/>
      <c r="I438" s="1"/>
      <c r="J438" s="1"/>
      <c r="K438" s="1"/>
      <c r="L438" s="19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</row>
    <row r="439" spans="1:37" ht="14.25" customHeight="1" x14ac:dyDescent="0.35">
      <c r="A439" s="1"/>
      <c r="B439" s="19"/>
      <c r="C439" s="1"/>
      <c r="D439" s="176"/>
      <c r="E439" s="1"/>
      <c r="F439" s="1"/>
      <c r="G439" s="1"/>
      <c r="H439" s="1"/>
      <c r="I439" s="1"/>
      <c r="J439" s="1"/>
      <c r="K439" s="1"/>
      <c r="L439" s="19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</row>
    <row r="440" spans="1:37" ht="14.25" customHeight="1" x14ac:dyDescent="0.35">
      <c r="A440" s="1"/>
      <c r="B440" s="19"/>
      <c r="C440" s="1"/>
      <c r="D440" s="176"/>
      <c r="E440" s="1"/>
      <c r="F440" s="1"/>
      <c r="G440" s="1"/>
      <c r="H440" s="1"/>
      <c r="I440" s="1"/>
      <c r="J440" s="1"/>
      <c r="K440" s="1"/>
      <c r="L440" s="19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</row>
    <row r="441" spans="1:37" ht="14.25" customHeight="1" x14ac:dyDescent="0.35">
      <c r="A441" s="1"/>
      <c r="B441" s="19"/>
      <c r="C441" s="1"/>
      <c r="D441" s="176"/>
      <c r="E441" s="1"/>
      <c r="F441" s="1"/>
      <c r="G441" s="1"/>
      <c r="H441" s="1"/>
      <c r="I441" s="1"/>
      <c r="J441" s="1"/>
      <c r="K441" s="1"/>
      <c r="L441" s="19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</row>
    <row r="442" spans="1:37" ht="14.25" customHeight="1" x14ac:dyDescent="0.35">
      <c r="A442" s="1"/>
      <c r="B442" s="19"/>
      <c r="C442" s="1"/>
      <c r="D442" s="176"/>
      <c r="E442" s="1"/>
      <c r="F442" s="1"/>
      <c r="G442" s="1"/>
      <c r="H442" s="1"/>
      <c r="I442" s="1"/>
      <c r="J442" s="1"/>
      <c r="K442" s="1"/>
      <c r="L442" s="19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</row>
    <row r="443" spans="1:37" ht="14.25" customHeight="1" x14ac:dyDescent="0.35">
      <c r="A443" s="1"/>
      <c r="B443" s="19"/>
      <c r="C443" s="1"/>
      <c r="D443" s="176"/>
      <c r="E443" s="1"/>
      <c r="F443" s="1"/>
      <c r="G443" s="1"/>
      <c r="H443" s="1"/>
      <c r="I443" s="1"/>
      <c r="J443" s="1"/>
      <c r="K443" s="1"/>
      <c r="L443" s="19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</row>
    <row r="444" spans="1:37" ht="14.25" customHeight="1" x14ac:dyDescent="0.35">
      <c r="A444" s="1"/>
      <c r="B444" s="19"/>
      <c r="C444" s="1"/>
      <c r="D444" s="176"/>
      <c r="E444" s="1"/>
      <c r="F444" s="1"/>
      <c r="G444" s="1"/>
      <c r="H444" s="1"/>
      <c r="I444" s="1"/>
      <c r="J444" s="1"/>
      <c r="K444" s="1"/>
      <c r="L444" s="19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</row>
    <row r="445" spans="1:37" ht="14.25" customHeight="1" x14ac:dyDescent="0.35">
      <c r="A445" s="1"/>
      <c r="B445" s="19"/>
      <c r="C445" s="1"/>
      <c r="D445" s="176"/>
      <c r="E445" s="1"/>
      <c r="F445" s="1"/>
      <c r="G445" s="1"/>
      <c r="H445" s="1"/>
      <c r="I445" s="1"/>
      <c r="J445" s="1"/>
      <c r="K445" s="1"/>
      <c r="L445" s="19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</row>
    <row r="446" spans="1:37" ht="14.25" customHeight="1" x14ac:dyDescent="0.35">
      <c r="A446" s="1"/>
      <c r="B446" s="19"/>
      <c r="C446" s="1"/>
      <c r="D446" s="176"/>
      <c r="E446" s="1"/>
      <c r="F446" s="1"/>
      <c r="G446" s="1"/>
      <c r="H446" s="1"/>
      <c r="I446" s="1"/>
      <c r="J446" s="1"/>
      <c r="K446" s="1"/>
      <c r="L446" s="19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</row>
    <row r="447" spans="1:37" ht="14.25" customHeight="1" x14ac:dyDescent="0.35">
      <c r="A447" s="1"/>
      <c r="B447" s="19"/>
      <c r="C447" s="1"/>
      <c r="D447" s="176"/>
      <c r="E447" s="1"/>
      <c r="F447" s="1"/>
      <c r="G447" s="1"/>
      <c r="H447" s="1"/>
      <c r="I447" s="1"/>
      <c r="J447" s="1"/>
      <c r="K447" s="1"/>
      <c r="L447" s="19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</row>
    <row r="448" spans="1:37" ht="14.25" customHeight="1" x14ac:dyDescent="0.35">
      <c r="A448" s="1"/>
      <c r="B448" s="19"/>
      <c r="C448" s="1"/>
      <c r="D448" s="176"/>
      <c r="E448" s="1"/>
      <c r="F448" s="1"/>
      <c r="G448" s="1"/>
      <c r="H448" s="1"/>
      <c r="I448" s="1"/>
      <c r="J448" s="1"/>
      <c r="K448" s="1"/>
      <c r="L448" s="19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</row>
    <row r="449" spans="1:37" ht="14.25" customHeight="1" x14ac:dyDescent="0.35">
      <c r="A449" s="1"/>
      <c r="B449" s="19"/>
      <c r="C449" s="1"/>
      <c r="D449" s="176"/>
      <c r="E449" s="1"/>
      <c r="F449" s="1"/>
      <c r="G449" s="1"/>
      <c r="H449" s="1"/>
      <c r="I449" s="1"/>
      <c r="J449" s="1"/>
      <c r="K449" s="1"/>
      <c r="L449" s="19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</row>
    <row r="450" spans="1:37" ht="14.25" customHeight="1" x14ac:dyDescent="0.35">
      <c r="A450" s="1"/>
      <c r="B450" s="19"/>
      <c r="C450" s="1"/>
      <c r="D450" s="176"/>
      <c r="E450" s="1"/>
      <c r="F450" s="1"/>
      <c r="G450" s="1"/>
      <c r="H450" s="1"/>
      <c r="I450" s="1"/>
      <c r="J450" s="1"/>
      <c r="K450" s="1"/>
      <c r="L450" s="19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</row>
    <row r="451" spans="1:37" ht="14.25" customHeight="1" x14ac:dyDescent="0.35">
      <c r="A451" s="1"/>
      <c r="B451" s="19"/>
      <c r="C451" s="1"/>
      <c r="D451" s="176"/>
      <c r="E451" s="1"/>
      <c r="F451" s="1"/>
      <c r="G451" s="1"/>
      <c r="H451" s="1"/>
      <c r="I451" s="1"/>
      <c r="J451" s="1"/>
      <c r="K451" s="1"/>
      <c r="L451" s="19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</row>
    <row r="452" spans="1:37" ht="14.25" customHeight="1" x14ac:dyDescent="0.35">
      <c r="A452" s="1"/>
      <c r="B452" s="19"/>
      <c r="C452" s="1"/>
      <c r="D452" s="176"/>
      <c r="E452" s="1"/>
      <c r="F452" s="1"/>
      <c r="G452" s="1"/>
      <c r="H452" s="1"/>
      <c r="I452" s="1"/>
      <c r="J452" s="1"/>
      <c r="K452" s="1"/>
      <c r="L452" s="19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</row>
    <row r="453" spans="1:37" ht="14.25" customHeight="1" x14ac:dyDescent="0.35">
      <c r="A453" s="1"/>
      <c r="B453" s="19"/>
      <c r="C453" s="1"/>
      <c r="D453" s="176"/>
      <c r="E453" s="1"/>
      <c r="F453" s="1"/>
      <c r="G453" s="1"/>
      <c r="H453" s="1"/>
      <c r="I453" s="1"/>
      <c r="J453" s="1"/>
      <c r="K453" s="1"/>
      <c r="L453" s="19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</row>
    <row r="454" spans="1:37" ht="14.25" customHeight="1" x14ac:dyDescent="0.35">
      <c r="A454" s="1"/>
      <c r="B454" s="19"/>
      <c r="C454" s="1"/>
      <c r="D454" s="176"/>
      <c r="E454" s="1"/>
      <c r="F454" s="1"/>
      <c r="G454" s="1"/>
      <c r="H454" s="1"/>
      <c r="I454" s="1"/>
      <c r="J454" s="1"/>
      <c r="K454" s="1"/>
      <c r="L454" s="19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</row>
    <row r="455" spans="1:37" ht="14.25" customHeight="1" x14ac:dyDescent="0.35">
      <c r="A455" s="1"/>
      <c r="B455" s="19"/>
      <c r="C455" s="1"/>
      <c r="D455" s="176"/>
      <c r="E455" s="1"/>
      <c r="F455" s="1"/>
      <c r="G455" s="1"/>
      <c r="H455" s="1"/>
      <c r="I455" s="1"/>
      <c r="J455" s="1"/>
      <c r="K455" s="1"/>
      <c r="L455" s="19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</row>
    <row r="456" spans="1:37" ht="14.25" customHeight="1" x14ac:dyDescent="0.35">
      <c r="A456" s="1"/>
      <c r="B456" s="19"/>
      <c r="C456" s="1"/>
      <c r="D456" s="176"/>
      <c r="E456" s="1"/>
      <c r="F456" s="1"/>
      <c r="G456" s="1"/>
      <c r="H456" s="1"/>
      <c r="I456" s="1"/>
      <c r="J456" s="1"/>
      <c r="K456" s="1"/>
      <c r="L456" s="19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</row>
    <row r="457" spans="1:37" ht="14.25" customHeight="1" x14ac:dyDescent="0.35">
      <c r="A457" s="1"/>
      <c r="B457" s="19"/>
      <c r="C457" s="1"/>
      <c r="D457" s="176"/>
      <c r="E457" s="1"/>
      <c r="F457" s="1"/>
      <c r="G457" s="1"/>
      <c r="H457" s="1"/>
      <c r="I457" s="1"/>
      <c r="J457" s="1"/>
      <c r="K457" s="1"/>
      <c r="L457" s="19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</row>
    <row r="458" spans="1:37" ht="14.25" customHeight="1" x14ac:dyDescent="0.35">
      <c r="A458" s="1"/>
      <c r="B458" s="19"/>
      <c r="C458" s="1"/>
      <c r="D458" s="176"/>
      <c r="E458" s="1"/>
      <c r="F458" s="1"/>
      <c r="G458" s="1"/>
      <c r="H458" s="1"/>
      <c r="I458" s="1"/>
      <c r="J458" s="1"/>
      <c r="K458" s="1"/>
      <c r="L458" s="19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</row>
    <row r="459" spans="1:37" ht="14.25" customHeight="1" x14ac:dyDescent="0.35">
      <c r="A459" s="1"/>
      <c r="B459" s="19"/>
      <c r="C459" s="1"/>
      <c r="D459" s="176"/>
      <c r="E459" s="1"/>
      <c r="F459" s="1"/>
      <c r="G459" s="1"/>
      <c r="H459" s="1"/>
      <c r="I459" s="1"/>
      <c r="J459" s="1"/>
      <c r="K459" s="1"/>
      <c r="L459" s="19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</row>
    <row r="460" spans="1:37" ht="14.25" customHeight="1" x14ac:dyDescent="0.35">
      <c r="A460" s="1"/>
      <c r="B460" s="19"/>
      <c r="C460" s="1"/>
      <c r="D460" s="176"/>
      <c r="E460" s="1"/>
      <c r="F460" s="1"/>
      <c r="G460" s="1"/>
      <c r="H460" s="1"/>
      <c r="I460" s="1"/>
      <c r="J460" s="1"/>
      <c r="K460" s="1"/>
      <c r="L460" s="19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</row>
    <row r="461" spans="1:37" ht="14.25" customHeight="1" x14ac:dyDescent="0.35">
      <c r="A461" s="1"/>
      <c r="B461" s="19"/>
      <c r="C461" s="1"/>
      <c r="D461" s="176"/>
      <c r="E461" s="1"/>
      <c r="F461" s="1"/>
      <c r="G461" s="1"/>
      <c r="H461" s="1"/>
      <c r="I461" s="1"/>
      <c r="J461" s="1"/>
      <c r="K461" s="1"/>
      <c r="L461" s="19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</row>
    <row r="462" spans="1:37" ht="14.25" customHeight="1" x14ac:dyDescent="0.35">
      <c r="A462" s="1"/>
      <c r="B462" s="19"/>
      <c r="C462" s="1"/>
      <c r="D462" s="176"/>
      <c r="E462" s="1"/>
      <c r="F462" s="1"/>
      <c r="G462" s="1"/>
      <c r="H462" s="1"/>
      <c r="I462" s="1"/>
      <c r="J462" s="1"/>
      <c r="K462" s="1"/>
      <c r="L462" s="19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</row>
    <row r="463" spans="1:37" ht="14.25" customHeight="1" x14ac:dyDescent="0.35">
      <c r="A463" s="1"/>
      <c r="B463" s="19"/>
      <c r="C463" s="1"/>
      <c r="D463" s="176"/>
      <c r="E463" s="1"/>
      <c r="F463" s="1"/>
      <c r="G463" s="1"/>
      <c r="H463" s="1"/>
      <c r="I463" s="1"/>
      <c r="J463" s="1"/>
      <c r="K463" s="1"/>
      <c r="L463" s="19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</row>
    <row r="464" spans="1:37" ht="14.25" customHeight="1" x14ac:dyDescent="0.35">
      <c r="A464" s="1"/>
      <c r="B464" s="19"/>
      <c r="C464" s="1"/>
      <c r="D464" s="176"/>
      <c r="E464" s="1"/>
      <c r="F464" s="1"/>
      <c r="G464" s="1"/>
      <c r="H464" s="1"/>
      <c r="I464" s="1"/>
      <c r="J464" s="1"/>
      <c r="K464" s="1"/>
      <c r="L464" s="19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</row>
    <row r="465" spans="1:37" ht="14.25" customHeight="1" x14ac:dyDescent="0.35">
      <c r="A465" s="1"/>
      <c r="B465" s="19"/>
      <c r="C465" s="1"/>
      <c r="D465" s="176"/>
      <c r="E465" s="1"/>
      <c r="F465" s="1"/>
      <c r="G465" s="1"/>
      <c r="H465" s="1"/>
      <c r="I465" s="1"/>
      <c r="J465" s="1"/>
      <c r="K465" s="1"/>
      <c r="L465" s="19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</row>
    <row r="466" spans="1:37" ht="14.25" customHeight="1" x14ac:dyDescent="0.35">
      <c r="A466" s="1"/>
      <c r="B466" s="19"/>
      <c r="C466" s="1"/>
      <c r="D466" s="176"/>
      <c r="E466" s="1"/>
      <c r="F466" s="1"/>
      <c r="G466" s="1"/>
      <c r="H466" s="1"/>
      <c r="I466" s="1"/>
      <c r="J466" s="1"/>
      <c r="K466" s="1"/>
      <c r="L466" s="19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</row>
    <row r="467" spans="1:37" ht="14.25" customHeight="1" x14ac:dyDescent="0.35">
      <c r="A467" s="1"/>
      <c r="B467" s="19"/>
      <c r="C467" s="1"/>
      <c r="D467" s="176"/>
      <c r="E467" s="1"/>
      <c r="F467" s="1"/>
      <c r="G467" s="1"/>
      <c r="H467" s="1"/>
      <c r="I467" s="1"/>
      <c r="J467" s="1"/>
      <c r="K467" s="1"/>
      <c r="L467" s="19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</row>
    <row r="468" spans="1:37" ht="14.25" customHeight="1" x14ac:dyDescent="0.35">
      <c r="A468" s="1"/>
      <c r="B468" s="19"/>
      <c r="C468" s="1"/>
      <c r="D468" s="176"/>
      <c r="E468" s="1"/>
      <c r="F468" s="1"/>
      <c r="G468" s="1"/>
      <c r="H468" s="1"/>
      <c r="I468" s="1"/>
      <c r="J468" s="1"/>
      <c r="K468" s="1"/>
      <c r="L468" s="19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</row>
    <row r="469" spans="1:37" ht="14.25" customHeight="1" x14ac:dyDescent="0.35">
      <c r="A469" s="1"/>
      <c r="B469" s="19"/>
      <c r="C469" s="1"/>
      <c r="D469" s="176"/>
      <c r="E469" s="1"/>
      <c r="F469" s="1"/>
      <c r="G469" s="1"/>
      <c r="H469" s="1"/>
      <c r="I469" s="1"/>
      <c r="J469" s="1"/>
      <c r="K469" s="1"/>
      <c r="L469" s="19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</row>
    <row r="470" spans="1:37" ht="14.25" customHeight="1" x14ac:dyDescent="0.35">
      <c r="A470" s="1"/>
      <c r="B470" s="19"/>
      <c r="C470" s="1"/>
      <c r="D470" s="176"/>
      <c r="E470" s="1"/>
      <c r="F470" s="1"/>
      <c r="G470" s="1"/>
      <c r="H470" s="1"/>
      <c r="I470" s="1"/>
      <c r="J470" s="1"/>
      <c r="K470" s="1"/>
      <c r="L470" s="19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</row>
    <row r="471" spans="1:37" ht="14.25" customHeight="1" x14ac:dyDescent="0.35">
      <c r="A471" s="1"/>
      <c r="B471" s="19"/>
      <c r="C471" s="1"/>
      <c r="D471" s="176"/>
      <c r="E471" s="1"/>
      <c r="F471" s="1"/>
      <c r="G471" s="1"/>
      <c r="H471" s="1"/>
      <c r="I471" s="1"/>
      <c r="J471" s="1"/>
      <c r="K471" s="1"/>
      <c r="L471" s="19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</row>
    <row r="472" spans="1:37" ht="14.25" customHeight="1" x14ac:dyDescent="0.35">
      <c r="A472" s="1"/>
      <c r="B472" s="19"/>
      <c r="C472" s="1"/>
      <c r="D472" s="176"/>
      <c r="E472" s="1"/>
      <c r="F472" s="1"/>
      <c r="G472" s="1"/>
      <c r="H472" s="1"/>
      <c r="I472" s="1"/>
      <c r="J472" s="1"/>
      <c r="K472" s="1"/>
      <c r="L472" s="19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</row>
    <row r="473" spans="1:37" ht="14.25" customHeight="1" x14ac:dyDescent="0.35">
      <c r="A473" s="1"/>
      <c r="B473" s="19"/>
      <c r="C473" s="1"/>
      <c r="D473" s="176"/>
      <c r="E473" s="1"/>
      <c r="F473" s="1"/>
      <c r="G473" s="1"/>
      <c r="H473" s="1"/>
      <c r="I473" s="1"/>
      <c r="J473" s="1"/>
      <c r="K473" s="1"/>
      <c r="L473" s="19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</row>
    <row r="474" spans="1:37" ht="14.25" customHeight="1" x14ac:dyDescent="0.35">
      <c r="A474" s="1"/>
      <c r="B474" s="19"/>
      <c r="C474" s="1"/>
      <c r="D474" s="176"/>
      <c r="E474" s="1"/>
      <c r="F474" s="1"/>
      <c r="G474" s="1"/>
      <c r="H474" s="1"/>
      <c r="I474" s="1"/>
      <c r="J474" s="1"/>
      <c r="K474" s="1"/>
      <c r="L474" s="19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</row>
    <row r="475" spans="1:37" ht="14.25" customHeight="1" x14ac:dyDescent="0.35">
      <c r="A475" s="1"/>
      <c r="B475" s="19"/>
      <c r="C475" s="1"/>
      <c r="D475" s="176"/>
      <c r="E475" s="1"/>
      <c r="F475" s="1"/>
      <c r="G475" s="1"/>
      <c r="H475" s="1"/>
      <c r="I475" s="1"/>
      <c r="J475" s="1"/>
      <c r="K475" s="1"/>
      <c r="L475" s="19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</row>
    <row r="476" spans="1:37" ht="14.25" customHeight="1" x14ac:dyDescent="0.35">
      <c r="A476" s="1"/>
      <c r="B476" s="19"/>
      <c r="C476" s="1"/>
      <c r="D476" s="176"/>
      <c r="E476" s="1"/>
      <c r="F476" s="1"/>
      <c r="G476" s="1"/>
      <c r="H476" s="1"/>
      <c r="I476" s="1"/>
      <c r="J476" s="1"/>
      <c r="K476" s="1"/>
      <c r="L476" s="19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</row>
    <row r="477" spans="1:37" ht="14.25" customHeight="1" x14ac:dyDescent="0.35">
      <c r="A477" s="1"/>
      <c r="B477" s="19"/>
      <c r="C477" s="1"/>
      <c r="D477" s="176"/>
      <c r="E477" s="1"/>
      <c r="F477" s="1"/>
      <c r="G477" s="1"/>
      <c r="H477" s="1"/>
      <c r="I477" s="1"/>
      <c r="J477" s="1"/>
      <c r="K477" s="1"/>
      <c r="L477" s="19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</row>
    <row r="478" spans="1:37" ht="14.25" customHeight="1" x14ac:dyDescent="0.35">
      <c r="A478" s="1"/>
      <c r="B478" s="19"/>
      <c r="C478" s="1"/>
      <c r="D478" s="176"/>
      <c r="E478" s="1"/>
      <c r="F478" s="1"/>
      <c r="G478" s="1"/>
      <c r="H478" s="1"/>
      <c r="I478" s="1"/>
      <c r="J478" s="1"/>
      <c r="K478" s="1"/>
      <c r="L478" s="19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</row>
    <row r="479" spans="1:37" ht="14.25" customHeight="1" x14ac:dyDescent="0.35">
      <c r="A479" s="1"/>
      <c r="B479" s="19"/>
      <c r="C479" s="1"/>
      <c r="D479" s="176"/>
      <c r="E479" s="1"/>
      <c r="F479" s="1"/>
      <c r="G479" s="1"/>
      <c r="H479" s="1"/>
      <c r="I479" s="1"/>
      <c r="J479" s="1"/>
      <c r="K479" s="1"/>
      <c r="L479" s="19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</row>
    <row r="480" spans="1:37" ht="14.25" customHeight="1" x14ac:dyDescent="0.35">
      <c r="A480" s="1"/>
      <c r="B480" s="19"/>
      <c r="C480" s="1"/>
      <c r="D480" s="176"/>
      <c r="E480" s="1"/>
      <c r="F480" s="1"/>
      <c r="G480" s="1"/>
      <c r="H480" s="1"/>
      <c r="I480" s="1"/>
      <c r="J480" s="1"/>
      <c r="K480" s="1"/>
      <c r="L480" s="19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</row>
    <row r="481" spans="1:37" ht="14.25" customHeight="1" x14ac:dyDescent="0.35">
      <c r="A481" s="1"/>
      <c r="B481" s="19"/>
      <c r="C481" s="1"/>
      <c r="D481" s="176"/>
      <c r="E481" s="1"/>
      <c r="F481" s="1"/>
      <c r="G481" s="1"/>
      <c r="H481" s="1"/>
      <c r="I481" s="1"/>
      <c r="J481" s="1"/>
      <c r="K481" s="1"/>
      <c r="L481" s="19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</row>
    <row r="482" spans="1:37" ht="14.25" customHeight="1" x14ac:dyDescent="0.35">
      <c r="A482" s="1"/>
      <c r="B482" s="19"/>
      <c r="C482" s="1"/>
      <c r="D482" s="176"/>
      <c r="E482" s="1"/>
      <c r="F482" s="1"/>
      <c r="G482" s="1"/>
      <c r="H482" s="1"/>
      <c r="I482" s="1"/>
      <c r="J482" s="1"/>
      <c r="K482" s="1"/>
      <c r="L482" s="19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</row>
    <row r="483" spans="1:37" ht="14.25" customHeight="1" x14ac:dyDescent="0.35">
      <c r="A483" s="1"/>
      <c r="B483" s="19"/>
      <c r="C483" s="1"/>
      <c r="D483" s="176"/>
      <c r="E483" s="1"/>
      <c r="F483" s="1"/>
      <c r="G483" s="1"/>
      <c r="H483" s="1"/>
      <c r="I483" s="1"/>
      <c r="J483" s="1"/>
      <c r="K483" s="1"/>
      <c r="L483" s="19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</row>
    <row r="484" spans="1:37" ht="14.25" customHeight="1" x14ac:dyDescent="0.35">
      <c r="A484" s="1"/>
      <c r="B484" s="19"/>
      <c r="C484" s="1"/>
      <c r="D484" s="176"/>
      <c r="E484" s="1"/>
      <c r="F484" s="1"/>
      <c r="G484" s="1"/>
      <c r="H484" s="1"/>
      <c r="I484" s="1"/>
      <c r="J484" s="1"/>
      <c r="K484" s="1"/>
      <c r="L484" s="19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</row>
    <row r="485" spans="1:37" ht="14.25" customHeight="1" x14ac:dyDescent="0.35">
      <c r="A485" s="1"/>
      <c r="B485" s="19"/>
      <c r="C485" s="1"/>
      <c r="D485" s="176"/>
      <c r="E485" s="1"/>
      <c r="F485" s="1"/>
      <c r="G485" s="1"/>
      <c r="H485" s="1"/>
      <c r="I485" s="1"/>
      <c r="J485" s="1"/>
      <c r="K485" s="1"/>
      <c r="L485" s="19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</row>
    <row r="486" spans="1:37" ht="14.25" customHeight="1" x14ac:dyDescent="0.35">
      <c r="A486" s="1"/>
      <c r="B486" s="19"/>
      <c r="C486" s="1"/>
      <c r="D486" s="176"/>
      <c r="E486" s="1"/>
      <c r="F486" s="1"/>
      <c r="G486" s="1"/>
      <c r="H486" s="1"/>
      <c r="I486" s="1"/>
      <c r="J486" s="1"/>
      <c r="K486" s="1"/>
      <c r="L486" s="19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</row>
    <row r="487" spans="1:37" ht="14.25" customHeight="1" x14ac:dyDescent="0.35">
      <c r="A487" s="1"/>
      <c r="B487" s="19"/>
      <c r="C487" s="1"/>
      <c r="D487" s="176"/>
      <c r="E487" s="1"/>
      <c r="F487" s="1"/>
      <c r="G487" s="1"/>
      <c r="H487" s="1"/>
      <c r="I487" s="1"/>
      <c r="J487" s="1"/>
      <c r="K487" s="1"/>
      <c r="L487" s="19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</row>
    <row r="488" spans="1:37" ht="14.25" customHeight="1" x14ac:dyDescent="0.35">
      <c r="A488" s="1"/>
      <c r="B488" s="19"/>
      <c r="C488" s="1"/>
      <c r="D488" s="176"/>
      <c r="E488" s="1"/>
      <c r="F488" s="1"/>
      <c r="G488" s="1"/>
      <c r="H488" s="1"/>
      <c r="I488" s="1"/>
      <c r="J488" s="1"/>
      <c r="K488" s="1"/>
      <c r="L488" s="19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</row>
    <row r="489" spans="1:37" ht="14.25" customHeight="1" x14ac:dyDescent="0.35">
      <c r="A489" s="1"/>
      <c r="B489" s="19"/>
      <c r="C489" s="1"/>
      <c r="D489" s="176"/>
      <c r="E489" s="1"/>
      <c r="F489" s="1"/>
      <c r="G489" s="1"/>
      <c r="H489" s="1"/>
      <c r="I489" s="1"/>
      <c r="J489" s="1"/>
      <c r="K489" s="1"/>
      <c r="L489" s="19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</row>
    <row r="490" spans="1:37" ht="14.25" customHeight="1" x14ac:dyDescent="0.35">
      <c r="A490" s="1"/>
      <c r="B490" s="19"/>
      <c r="C490" s="1"/>
      <c r="D490" s="176"/>
      <c r="E490" s="1"/>
      <c r="F490" s="1"/>
      <c r="G490" s="1"/>
      <c r="H490" s="1"/>
      <c r="I490" s="1"/>
      <c r="J490" s="1"/>
      <c r="K490" s="1"/>
      <c r="L490" s="19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</row>
    <row r="491" spans="1:37" ht="14.25" customHeight="1" x14ac:dyDescent="0.35">
      <c r="A491" s="1"/>
      <c r="B491" s="19"/>
      <c r="C491" s="1"/>
      <c r="D491" s="176"/>
      <c r="E491" s="1"/>
      <c r="F491" s="1"/>
      <c r="G491" s="1"/>
      <c r="H491" s="1"/>
      <c r="I491" s="1"/>
      <c r="J491" s="1"/>
      <c r="K491" s="1"/>
      <c r="L491" s="19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</row>
    <row r="492" spans="1:37" ht="14.25" customHeight="1" x14ac:dyDescent="0.35">
      <c r="A492" s="1"/>
      <c r="B492" s="19"/>
      <c r="C492" s="1"/>
      <c r="D492" s="176"/>
      <c r="E492" s="1"/>
      <c r="F492" s="1"/>
      <c r="G492" s="1"/>
      <c r="H492" s="1"/>
      <c r="I492" s="1"/>
      <c r="J492" s="1"/>
      <c r="K492" s="1"/>
      <c r="L492" s="19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</row>
    <row r="493" spans="1:37" ht="14.25" customHeight="1" x14ac:dyDescent="0.35">
      <c r="A493" s="1"/>
      <c r="B493" s="19"/>
      <c r="C493" s="1"/>
      <c r="D493" s="176"/>
      <c r="E493" s="1"/>
      <c r="F493" s="1"/>
      <c r="G493" s="1"/>
      <c r="H493" s="1"/>
      <c r="I493" s="1"/>
      <c r="J493" s="1"/>
      <c r="K493" s="1"/>
      <c r="L493" s="19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</row>
    <row r="494" spans="1:37" ht="14.25" customHeight="1" x14ac:dyDescent="0.35">
      <c r="A494" s="1"/>
      <c r="B494" s="19"/>
      <c r="C494" s="1"/>
      <c r="D494" s="176"/>
      <c r="E494" s="1"/>
      <c r="F494" s="1"/>
      <c r="G494" s="1"/>
      <c r="H494" s="1"/>
      <c r="I494" s="1"/>
      <c r="J494" s="1"/>
      <c r="K494" s="1"/>
      <c r="L494" s="19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</row>
    <row r="495" spans="1:37" ht="14.25" customHeight="1" x14ac:dyDescent="0.35">
      <c r="A495" s="1"/>
      <c r="B495" s="19"/>
      <c r="C495" s="1"/>
      <c r="D495" s="176"/>
      <c r="E495" s="1"/>
      <c r="F495" s="1"/>
      <c r="G495" s="1"/>
      <c r="H495" s="1"/>
      <c r="I495" s="1"/>
      <c r="J495" s="1"/>
      <c r="K495" s="1"/>
      <c r="L495" s="19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</row>
    <row r="496" spans="1:37" ht="14.25" customHeight="1" x14ac:dyDescent="0.35">
      <c r="A496" s="1"/>
      <c r="B496" s="19"/>
      <c r="C496" s="1"/>
      <c r="D496" s="176"/>
      <c r="E496" s="1"/>
      <c r="F496" s="1"/>
      <c r="G496" s="1"/>
      <c r="H496" s="1"/>
      <c r="I496" s="1"/>
      <c r="J496" s="1"/>
      <c r="K496" s="1"/>
      <c r="L496" s="19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</row>
    <row r="497" spans="1:37" ht="14.25" customHeight="1" x14ac:dyDescent="0.35">
      <c r="A497" s="1"/>
      <c r="B497" s="19"/>
      <c r="C497" s="1"/>
      <c r="D497" s="176"/>
      <c r="E497" s="1"/>
      <c r="F497" s="1"/>
      <c r="G497" s="1"/>
      <c r="H497" s="1"/>
      <c r="I497" s="1"/>
      <c r="J497" s="1"/>
      <c r="K497" s="1"/>
      <c r="L497" s="19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</row>
    <row r="498" spans="1:37" ht="14.25" customHeight="1" x14ac:dyDescent="0.35">
      <c r="A498" s="1"/>
      <c r="B498" s="19"/>
      <c r="C498" s="1"/>
      <c r="D498" s="176"/>
      <c r="E498" s="1"/>
      <c r="F498" s="1"/>
      <c r="G498" s="1"/>
      <c r="H498" s="1"/>
      <c r="I498" s="1"/>
      <c r="J498" s="1"/>
      <c r="K498" s="1"/>
      <c r="L498" s="19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</row>
    <row r="499" spans="1:37" ht="14.25" customHeight="1" x14ac:dyDescent="0.35">
      <c r="A499" s="1"/>
      <c r="B499" s="19"/>
      <c r="C499" s="1"/>
      <c r="D499" s="176"/>
      <c r="E499" s="1"/>
      <c r="F499" s="1"/>
      <c r="G499" s="1"/>
      <c r="H499" s="1"/>
      <c r="I499" s="1"/>
      <c r="J499" s="1"/>
      <c r="K499" s="1"/>
      <c r="L499" s="19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</row>
    <row r="500" spans="1:37" ht="14.25" customHeight="1" x14ac:dyDescent="0.35">
      <c r="A500" s="1"/>
      <c r="B500" s="19"/>
      <c r="C500" s="1"/>
      <c r="D500" s="176"/>
      <c r="E500" s="1"/>
      <c r="F500" s="1"/>
      <c r="G500" s="1"/>
      <c r="H500" s="1"/>
      <c r="I500" s="1"/>
      <c r="J500" s="1"/>
      <c r="K500" s="1"/>
      <c r="L500" s="19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</row>
    <row r="501" spans="1:37" ht="14.25" customHeight="1" x14ac:dyDescent="0.35">
      <c r="A501" s="1"/>
      <c r="B501" s="19"/>
      <c r="C501" s="1"/>
      <c r="D501" s="176"/>
      <c r="E501" s="1"/>
      <c r="F501" s="1"/>
      <c r="G501" s="1"/>
      <c r="H501" s="1"/>
      <c r="I501" s="1"/>
      <c r="J501" s="1"/>
      <c r="K501" s="1"/>
      <c r="L501" s="19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</row>
    <row r="502" spans="1:37" ht="14.25" customHeight="1" x14ac:dyDescent="0.35">
      <c r="A502" s="1"/>
      <c r="B502" s="19"/>
      <c r="C502" s="1"/>
      <c r="D502" s="176"/>
      <c r="E502" s="1"/>
      <c r="F502" s="1"/>
      <c r="G502" s="1"/>
      <c r="H502" s="1"/>
      <c r="I502" s="1"/>
      <c r="J502" s="1"/>
      <c r="K502" s="1"/>
      <c r="L502" s="19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</row>
    <row r="503" spans="1:37" ht="14.25" customHeight="1" x14ac:dyDescent="0.35">
      <c r="A503" s="1"/>
      <c r="B503" s="19"/>
      <c r="C503" s="1"/>
      <c r="D503" s="176"/>
      <c r="E503" s="1"/>
      <c r="F503" s="1"/>
      <c r="G503" s="1"/>
      <c r="H503" s="1"/>
      <c r="I503" s="1"/>
      <c r="J503" s="1"/>
      <c r="K503" s="1"/>
      <c r="L503" s="19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</row>
    <row r="504" spans="1:37" ht="14.25" customHeight="1" x14ac:dyDescent="0.35">
      <c r="A504" s="1"/>
      <c r="B504" s="19"/>
      <c r="C504" s="1"/>
      <c r="D504" s="176"/>
      <c r="E504" s="1"/>
      <c r="F504" s="1"/>
      <c r="G504" s="1"/>
      <c r="H504" s="1"/>
      <c r="I504" s="1"/>
      <c r="J504" s="1"/>
      <c r="K504" s="1"/>
      <c r="L504" s="19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</row>
    <row r="505" spans="1:37" ht="14.25" customHeight="1" x14ac:dyDescent="0.35">
      <c r="A505" s="1"/>
      <c r="B505" s="19"/>
      <c r="C505" s="1"/>
      <c r="D505" s="176"/>
      <c r="E505" s="1"/>
      <c r="F505" s="1"/>
      <c r="G505" s="1"/>
      <c r="H505" s="1"/>
      <c r="I505" s="1"/>
      <c r="J505" s="1"/>
      <c r="K505" s="1"/>
      <c r="L505" s="19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</row>
    <row r="506" spans="1:37" ht="14.25" customHeight="1" x14ac:dyDescent="0.35">
      <c r="A506" s="1"/>
      <c r="B506" s="19"/>
      <c r="C506" s="1"/>
      <c r="D506" s="176"/>
      <c r="E506" s="1"/>
      <c r="F506" s="1"/>
      <c r="G506" s="1"/>
      <c r="H506" s="1"/>
      <c r="I506" s="1"/>
      <c r="J506" s="1"/>
      <c r="K506" s="1"/>
      <c r="L506" s="19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</row>
    <row r="507" spans="1:37" ht="14.25" customHeight="1" x14ac:dyDescent="0.35">
      <c r="A507" s="1"/>
      <c r="B507" s="19"/>
      <c r="C507" s="1"/>
      <c r="D507" s="176"/>
      <c r="E507" s="1"/>
      <c r="F507" s="1"/>
      <c r="G507" s="1"/>
      <c r="H507" s="1"/>
      <c r="I507" s="1"/>
      <c r="J507" s="1"/>
      <c r="K507" s="1"/>
      <c r="L507" s="19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</row>
    <row r="508" spans="1:37" ht="14.25" customHeight="1" x14ac:dyDescent="0.35">
      <c r="A508" s="1"/>
      <c r="B508" s="19"/>
      <c r="C508" s="1"/>
      <c r="D508" s="176"/>
      <c r="E508" s="1"/>
      <c r="F508" s="1"/>
      <c r="G508" s="1"/>
      <c r="H508" s="1"/>
      <c r="I508" s="1"/>
      <c r="J508" s="1"/>
      <c r="K508" s="1"/>
      <c r="L508" s="19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</row>
    <row r="509" spans="1:37" ht="14.25" customHeight="1" x14ac:dyDescent="0.35">
      <c r="A509" s="1"/>
      <c r="B509" s="19"/>
      <c r="C509" s="1"/>
      <c r="D509" s="176"/>
      <c r="E509" s="1"/>
      <c r="F509" s="1"/>
      <c r="G509" s="1"/>
      <c r="H509" s="1"/>
      <c r="I509" s="1"/>
      <c r="J509" s="1"/>
      <c r="K509" s="1"/>
      <c r="L509" s="19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</row>
    <row r="510" spans="1:37" ht="14.25" customHeight="1" x14ac:dyDescent="0.35">
      <c r="A510" s="1"/>
      <c r="B510" s="19"/>
      <c r="C510" s="1"/>
      <c r="D510" s="176"/>
      <c r="E510" s="1"/>
      <c r="F510" s="1"/>
      <c r="G510" s="1"/>
      <c r="H510" s="1"/>
      <c r="I510" s="1"/>
      <c r="J510" s="1"/>
      <c r="K510" s="1"/>
      <c r="L510" s="19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</row>
    <row r="511" spans="1:37" ht="14.25" customHeight="1" x14ac:dyDescent="0.35">
      <c r="A511" s="1"/>
      <c r="B511" s="19"/>
      <c r="C511" s="1"/>
      <c r="D511" s="176"/>
      <c r="E511" s="1"/>
      <c r="F511" s="1"/>
      <c r="G511" s="1"/>
      <c r="H511" s="1"/>
      <c r="I511" s="1"/>
      <c r="J511" s="1"/>
      <c r="K511" s="1"/>
      <c r="L511" s="19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</row>
    <row r="512" spans="1:37" ht="14.25" customHeight="1" x14ac:dyDescent="0.35">
      <c r="A512" s="1"/>
      <c r="B512" s="19"/>
      <c r="C512" s="1"/>
      <c r="D512" s="176"/>
      <c r="E512" s="1"/>
      <c r="F512" s="1"/>
      <c r="G512" s="1"/>
      <c r="H512" s="1"/>
      <c r="I512" s="1"/>
      <c r="J512" s="1"/>
      <c r="K512" s="1"/>
      <c r="L512" s="19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</row>
    <row r="513" spans="1:37" ht="14.25" customHeight="1" x14ac:dyDescent="0.35">
      <c r="A513" s="1"/>
      <c r="B513" s="19"/>
      <c r="C513" s="1"/>
      <c r="D513" s="176"/>
      <c r="E513" s="1"/>
      <c r="F513" s="1"/>
      <c r="G513" s="1"/>
      <c r="H513" s="1"/>
      <c r="I513" s="1"/>
      <c r="J513" s="1"/>
      <c r="K513" s="1"/>
      <c r="L513" s="19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</row>
    <row r="514" spans="1:37" ht="14.25" customHeight="1" x14ac:dyDescent="0.35">
      <c r="A514" s="1"/>
      <c r="B514" s="19"/>
      <c r="C514" s="1"/>
      <c r="D514" s="176"/>
      <c r="E514" s="1"/>
      <c r="F514" s="1"/>
      <c r="G514" s="1"/>
      <c r="H514" s="1"/>
      <c r="I514" s="1"/>
      <c r="J514" s="1"/>
      <c r="K514" s="1"/>
      <c r="L514" s="19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</row>
    <row r="515" spans="1:37" ht="14.25" customHeight="1" x14ac:dyDescent="0.35">
      <c r="A515" s="1"/>
      <c r="B515" s="19"/>
      <c r="C515" s="1"/>
      <c r="D515" s="176"/>
      <c r="E515" s="1"/>
      <c r="F515" s="1"/>
      <c r="G515" s="1"/>
      <c r="H515" s="1"/>
      <c r="I515" s="1"/>
      <c r="J515" s="1"/>
      <c r="K515" s="1"/>
      <c r="L515" s="19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</row>
    <row r="516" spans="1:37" ht="14.25" customHeight="1" x14ac:dyDescent="0.35">
      <c r="A516" s="1"/>
      <c r="B516" s="19"/>
      <c r="C516" s="1"/>
      <c r="D516" s="176"/>
      <c r="E516" s="1"/>
      <c r="F516" s="1"/>
      <c r="G516" s="1"/>
      <c r="H516" s="1"/>
      <c r="I516" s="1"/>
      <c r="J516" s="1"/>
      <c r="K516" s="1"/>
      <c r="L516" s="19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</row>
    <row r="517" spans="1:37" ht="14.25" customHeight="1" x14ac:dyDescent="0.35">
      <c r="A517" s="1"/>
      <c r="B517" s="19"/>
      <c r="C517" s="1"/>
      <c r="D517" s="176"/>
      <c r="E517" s="1"/>
      <c r="F517" s="1"/>
      <c r="G517" s="1"/>
      <c r="H517" s="1"/>
      <c r="I517" s="1"/>
      <c r="J517" s="1"/>
      <c r="K517" s="1"/>
      <c r="L517" s="19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</row>
    <row r="518" spans="1:37" ht="14.25" customHeight="1" x14ac:dyDescent="0.35">
      <c r="A518" s="1"/>
      <c r="B518" s="19"/>
      <c r="C518" s="1"/>
      <c r="D518" s="176"/>
      <c r="E518" s="1"/>
      <c r="F518" s="1"/>
      <c r="G518" s="1"/>
      <c r="H518" s="1"/>
      <c r="I518" s="1"/>
      <c r="J518" s="1"/>
      <c r="K518" s="1"/>
      <c r="L518" s="19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</row>
    <row r="519" spans="1:37" ht="14.25" customHeight="1" x14ac:dyDescent="0.35">
      <c r="A519" s="1"/>
      <c r="B519" s="19"/>
      <c r="C519" s="1"/>
      <c r="D519" s="176"/>
      <c r="E519" s="1"/>
      <c r="F519" s="1"/>
      <c r="G519" s="1"/>
      <c r="H519" s="1"/>
      <c r="I519" s="1"/>
      <c r="J519" s="1"/>
      <c r="K519" s="1"/>
      <c r="L519" s="19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</row>
    <row r="520" spans="1:37" ht="14.25" customHeight="1" x14ac:dyDescent="0.35">
      <c r="A520" s="1"/>
      <c r="B520" s="19"/>
      <c r="C520" s="1"/>
      <c r="D520" s="176"/>
      <c r="E520" s="1"/>
      <c r="F520" s="1"/>
      <c r="G520" s="1"/>
      <c r="H520" s="1"/>
      <c r="I520" s="1"/>
      <c r="J520" s="1"/>
      <c r="K520" s="1"/>
      <c r="L520" s="19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</row>
    <row r="521" spans="1:37" ht="14.25" customHeight="1" x14ac:dyDescent="0.35">
      <c r="A521" s="1"/>
      <c r="B521" s="19"/>
      <c r="C521" s="1"/>
      <c r="D521" s="176"/>
      <c r="E521" s="1"/>
      <c r="F521" s="1"/>
      <c r="G521" s="1"/>
      <c r="H521" s="1"/>
      <c r="I521" s="1"/>
      <c r="J521" s="1"/>
      <c r="K521" s="1"/>
      <c r="L521" s="19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</row>
    <row r="522" spans="1:37" ht="14.25" customHeight="1" x14ac:dyDescent="0.35">
      <c r="A522" s="1"/>
      <c r="B522" s="19"/>
      <c r="C522" s="1"/>
      <c r="D522" s="176"/>
      <c r="E522" s="1"/>
      <c r="F522" s="1"/>
      <c r="G522" s="1"/>
      <c r="H522" s="1"/>
      <c r="I522" s="1"/>
      <c r="J522" s="1"/>
      <c r="K522" s="1"/>
      <c r="L522" s="19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</row>
    <row r="523" spans="1:37" ht="14.25" customHeight="1" x14ac:dyDescent="0.35">
      <c r="A523" s="1"/>
      <c r="B523" s="19"/>
      <c r="C523" s="1"/>
      <c r="D523" s="176"/>
      <c r="E523" s="1"/>
      <c r="F523" s="1"/>
      <c r="G523" s="1"/>
      <c r="H523" s="1"/>
      <c r="I523" s="1"/>
      <c r="J523" s="1"/>
      <c r="K523" s="1"/>
      <c r="L523" s="19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</row>
    <row r="524" spans="1:37" ht="14.25" customHeight="1" x14ac:dyDescent="0.35">
      <c r="A524" s="1"/>
      <c r="B524" s="19"/>
      <c r="C524" s="1"/>
      <c r="D524" s="176"/>
      <c r="E524" s="1"/>
      <c r="F524" s="1"/>
      <c r="G524" s="1"/>
      <c r="H524" s="1"/>
      <c r="I524" s="1"/>
      <c r="J524" s="1"/>
      <c r="K524" s="1"/>
      <c r="L524" s="19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</row>
    <row r="525" spans="1:37" ht="14.25" customHeight="1" x14ac:dyDescent="0.35">
      <c r="A525" s="1"/>
      <c r="B525" s="19"/>
      <c r="C525" s="1"/>
      <c r="D525" s="176"/>
      <c r="E525" s="1"/>
      <c r="F525" s="1"/>
      <c r="G525" s="1"/>
      <c r="H525" s="1"/>
      <c r="I525" s="1"/>
      <c r="J525" s="1"/>
      <c r="K525" s="1"/>
      <c r="L525" s="19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</row>
    <row r="526" spans="1:37" ht="14.25" customHeight="1" x14ac:dyDescent="0.35">
      <c r="A526" s="1"/>
      <c r="B526" s="19"/>
      <c r="C526" s="1"/>
      <c r="D526" s="176"/>
      <c r="E526" s="1"/>
      <c r="F526" s="1"/>
      <c r="G526" s="1"/>
      <c r="H526" s="1"/>
      <c r="I526" s="1"/>
      <c r="J526" s="1"/>
      <c r="K526" s="1"/>
      <c r="L526" s="19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</row>
    <row r="527" spans="1:37" ht="14.25" customHeight="1" x14ac:dyDescent="0.35">
      <c r="A527" s="1"/>
      <c r="B527" s="19"/>
      <c r="C527" s="1"/>
      <c r="D527" s="176"/>
      <c r="E527" s="1"/>
      <c r="F527" s="1"/>
      <c r="G527" s="1"/>
      <c r="H527" s="1"/>
      <c r="I527" s="1"/>
      <c r="J527" s="1"/>
      <c r="K527" s="1"/>
      <c r="L527" s="19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</row>
    <row r="528" spans="1:37" ht="14.25" customHeight="1" x14ac:dyDescent="0.35">
      <c r="A528" s="1"/>
      <c r="B528" s="19"/>
      <c r="C528" s="1"/>
      <c r="D528" s="176"/>
      <c r="E528" s="1"/>
      <c r="F528" s="1"/>
      <c r="G528" s="1"/>
      <c r="H528" s="1"/>
      <c r="I528" s="1"/>
      <c r="J528" s="1"/>
      <c r="K528" s="1"/>
      <c r="L528" s="19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</row>
    <row r="529" spans="1:37" ht="14.25" customHeight="1" x14ac:dyDescent="0.35">
      <c r="A529" s="1"/>
      <c r="B529" s="19"/>
      <c r="C529" s="1"/>
      <c r="D529" s="176"/>
      <c r="E529" s="1"/>
      <c r="F529" s="1"/>
      <c r="G529" s="1"/>
      <c r="H529" s="1"/>
      <c r="I529" s="1"/>
      <c r="J529" s="1"/>
      <c r="K529" s="1"/>
      <c r="L529" s="19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</row>
    <row r="530" spans="1:37" ht="14.25" customHeight="1" x14ac:dyDescent="0.35">
      <c r="A530" s="1"/>
      <c r="B530" s="19"/>
      <c r="C530" s="1"/>
      <c r="D530" s="176"/>
      <c r="E530" s="1"/>
      <c r="F530" s="1"/>
      <c r="G530" s="1"/>
      <c r="H530" s="1"/>
      <c r="I530" s="1"/>
      <c r="J530" s="1"/>
      <c r="K530" s="1"/>
      <c r="L530" s="19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</row>
    <row r="531" spans="1:37" ht="14.25" customHeight="1" x14ac:dyDescent="0.35">
      <c r="A531" s="1"/>
      <c r="B531" s="19"/>
      <c r="C531" s="1"/>
      <c r="D531" s="176"/>
      <c r="E531" s="1"/>
      <c r="F531" s="1"/>
      <c r="G531" s="1"/>
      <c r="H531" s="1"/>
      <c r="I531" s="1"/>
      <c r="J531" s="1"/>
      <c r="K531" s="1"/>
      <c r="L531" s="19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</row>
    <row r="532" spans="1:37" ht="14.25" customHeight="1" x14ac:dyDescent="0.35">
      <c r="A532" s="1"/>
      <c r="B532" s="19"/>
      <c r="C532" s="1"/>
      <c r="D532" s="176"/>
      <c r="E532" s="1"/>
      <c r="F532" s="1"/>
      <c r="G532" s="1"/>
      <c r="H532" s="1"/>
      <c r="I532" s="1"/>
      <c r="J532" s="1"/>
      <c r="K532" s="1"/>
      <c r="L532" s="19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</row>
    <row r="533" spans="1:37" ht="14.25" customHeight="1" x14ac:dyDescent="0.35">
      <c r="A533" s="1"/>
      <c r="B533" s="19"/>
      <c r="C533" s="1"/>
      <c r="D533" s="176"/>
      <c r="E533" s="1"/>
      <c r="F533" s="1"/>
      <c r="G533" s="1"/>
      <c r="H533" s="1"/>
      <c r="I533" s="1"/>
      <c r="J533" s="1"/>
      <c r="K533" s="1"/>
      <c r="L533" s="19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</row>
    <row r="534" spans="1:37" ht="14.25" customHeight="1" x14ac:dyDescent="0.35">
      <c r="A534" s="1"/>
      <c r="B534" s="19"/>
      <c r="C534" s="1"/>
      <c r="D534" s="176"/>
      <c r="E534" s="1"/>
      <c r="F534" s="1"/>
      <c r="G534" s="1"/>
      <c r="H534" s="1"/>
      <c r="I534" s="1"/>
      <c r="J534" s="1"/>
      <c r="K534" s="1"/>
      <c r="L534" s="19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</row>
    <row r="535" spans="1:37" ht="14.25" customHeight="1" x14ac:dyDescent="0.35">
      <c r="A535" s="1"/>
      <c r="B535" s="19"/>
      <c r="C535" s="1"/>
      <c r="D535" s="176"/>
      <c r="E535" s="1"/>
      <c r="F535" s="1"/>
      <c r="G535" s="1"/>
      <c r="H535" s="1"/>
      <c r="I535" s="1"/>
      <c r="J535" s="1"/>
      <c r="K535" s="1"/>
      <c r="L535" s="19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</row>
    <row r="536" spans="1:37" ht="14.25" customHeight="1" x14ac:dyDescent="0.35">
      <c r="A536" s="1"/>
      <c r="B536" s="19"/>
      <c r="C536" s="1"/>
      <c r="D536" s="176"/>
      <c r="E536" s="1"/>
      <c r="F536" s="1"/>
      <c r="G536" s="1"/>
      <c r="H536" s="1"/>
      <c r="I536" s="1"/>
      <c r="J536" s="1"/>
      <c r="K536" s="1"/>
      <c r="L536" s="19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</row>
    <row r="537" spans="1:37" ht="14.25" customHeight="1" x14ac:dyDescent="0.35">
      <c r="A537" s="1"/>
      <c r="B537" s="19"/>
      <c r="C537" s="1"/>
      <c r="D537" s="176"/>
      <c r="E537" s="1"/>
      <c r="F537" s="1"/>
      <c r="G537" s="1"/>
      <c r="H537" s="1"/>
      <c r="I537" s="1"/>
      <c r="J537" s="1"/>
      <c r="K537" s="1"/>
      <c r="L537" s="19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</row>
    <row r="538" spans="1:37" ht="14.25" customHeight="1" x14ac:dyDescent="0.35">
      <c r="A538" s="1"/>
      <c r="B538" s="19"/>
      <c r="C538" s="1"/>
      <c r="D538" s="176"/>
      <c r="E538" s="1"/>
      <c r="F538" s="1"/>
      <c r="G538" s="1"/>
      <c r="H538" s="1"/>
      <c r="I538" s="1"/>
      <c r="J538" s="1"/>
      <c r="K538" s="1"/>
      <c r="L538" s="19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</row>
    <row r="539" spans="1:37" ht="14.25" customHeight="1" x14ac:dyDescent="0.35">
      <c r="A539" s="1"/>
      <c r="B539" s="19"/>
      <c r="C539" s="1"/>
      <c r="D539" s="176"/>
      <c r="E539" s="1"/>
      <c r="F539" s="1"/>
      <c r="G539" s="1"/>
      <c r="H539" s="1"/>
      <c r="I539" s="1"/>
      <c r="J539" s="1"/>
      <c r="K539" s="1"/>
      <c r="L539" s="19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</row>
    <row r="540" spans="1:37" ht="14.25" customHeight="1" x14ac:dyDescent="0.35">
      <c r="A540" s="1"/>
      <c r="B540" s="19"/>
      <c r="C540" s="1"/>
      <c r="D540" s="176"/>
      <c r="E540" s="1"/>
      <c r="F540" s="1"/>
      <c r="G540" s="1"/>
      <c r="H540" s="1"/>
      <c r="I540" s="1"/>
      <c r="J540" s="1"/>
      <c r="K540" s="1"/>
      <c r="L540" s="19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</row>
    <row r="541" spans="1:37" ht="14.25" customHeight="1" x14ac:dyDescent="0.35">
      <c r="A541" s="1"/>
      <c r="B541" s="19"/>
      <c r="C541" s="1"/>
      <c r="D541" s="176"/>
      <c r="E541" s="1"/>
      <c r="F541" s="1"/>
      <c r="G541" s="1"/>
      <c r="H541" s="1"/>
      <c r="I541" s="1"/>
      <c r="J541" s="1"/>
      <c r="K541" s="1"/>
      <c r="L541" s="19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</row>
    <row r="542" spans="1:37" ht="14.25" customHeight="1" x14ac:dyDescent="0.35">
      <c r="A542" s="1"/>
      <c r="B542" s="19"/>
      <c r="C542" s="1"/>
      <c r="D542" s="176"/>
      <c r="E542" s="1"/>
      <c r="F542" s="1"/>
      <c r="G542" s="1"/>
      <c r="H542" s="1"/>
      <c r="I542" s="1"/>
      <c r="J542" s="1"/>
      <c r="K542" s="1"/>
      <c r="L542" s="19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</row>
    <row r="543" spans="1:37" ht="14.25" customHeight="1" x14ac:dyDescent="0.35">
      <c r="A543" s="1"/>
      <c r="B543" s="19"/>
      <c r="C543" s="1"/>
      <c r="D543" s="176"/>
      <c r="E543" s="1"/>
      <c r="F543" s="1"/>
      <c r="G543" s="1"/>
      <c r="H543" s="1"/>
      <c r="I543" s="1"/>
      <c r="J543" s="1"/>
      <c r="K543" s="1"/>
      <c r="L543" s="19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</row>
    <row r="544" spans="1:37" ht="14.25" customHeight="1" x14ac:dyDescent="0.35">
      <c r="A544" s="1"/>
      <c r="B544" s="19"/>
      <c r="C544" s="1"/>
      <c r="D544" s="176"/>
      <c r="E544" s="1"/>
      <c r="F544" s="1"/>
      <c r="G544" s="1"/>
      <c r="H544" s="1"/>
      <c r="I544" s="1"/>
      <c r="J544" s="1"/>
      <c r="K544" s="1"/>
      <c r="L544" s="19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</row>
    <row r="545" spans="1:37" ht="14.25" customHeight="1" x14ac:dyDescent="0.35">
      <c r="A545" s="1"/>
      <c r="B545" s="19"/>
      <c r="C545" s="1"/>
      <c r="D545" s="176"/>
      <c r="E545" s="1"/>
      <c r="F545" s="1"/>
      <c r="G545" s="1"/>
      <c r="H545" s="1"/>
      <c r="I545" s="1"/>
      <c r="J545" s="1"/>
      <c r="K545" s="1"/>
      <c r="L545" s="19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</row>
    <row r="546" spans="1:37" ht="14.25" customHeight="1" x14ac:dyDescent="0.35">
      <c r="A546" s="1"/>
      <c r="B546" s="19"/>
      <c r="C546" s="1"/>
      <c r="D546" s="176"/>
      <c r="E546" s="1"/>
      <c r="F546" s="1"/>
      <c r="G546" s="1"/>
      <c r="H546" s="1"/>
      <c r="I546" s="1"/>
      <c r="J546" s="1"/>
      <c r="K546" s="1"/>
      <c r="L546" s="19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</row>
    <row r="547" spans="1:37" ht="14.25" customHeight="1" x14ac:dyDescent="0.35">
      <c r="A547" s="1"/>
      <c r="B547" s="19"/>
      <c r="C547" s="1"/>
      <c r="D547" s="176"/>
      <c r="E547" s="1"/>
      <c r="F547" s="1"/>
      <c r="G547" s="1"/>
      <c r="H547" s="1"/>
      <c r="I547" s="1"/>
      <c r="J547" s="1"/>
      <c r="K547" s="1"/>
      <c r="L547" s="19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</row>
    <row r="548" spans="1:37" ht="14.25" customHeight="1" x14ac:dyDescent="0.35">
      <c r="A548" s="1"/>
      <c r="B548" s="19"/>
      <c r="C548" s="1"/>
      <c r="D548" s="176"/>
      <c r="E548" s="1"/>
      <c r="F548" s="1"/>
      <c r="G548" s="1"/>
      <c r="H548" s="1"/>
      <c r="I548" s="1"/>
      <c r="J548" s="1"/>
      <c r="K548" s="1"/>
      <c r="L548" s="19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</row>
    <row r="549" spans="1:37" ht="14.25" customHeight="1" x14ac:dyDescent="0.35">
      <c r="A549" s="1"/>
      <c r="B549" s="19"/>
      <c r="C549" s="1"/>
      <c r="D549" s="176"/>
      <c r="E549" s="1"/>
      <c r="F549" s="1"/>
      <c r="G549" s="1"/>
      <c r="H549" s="1"/>
      <c r="I549" s="1"/>
      <c r="J549" s="1"/>
      <c r="K549" s="1"/>
      <c r="L549" s="19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</row>
    <row r="550" spans="1:37" ht="14.25" customHeight="1" x14ac:dyDescent="0.35">
      <c r="A550" s="1"/>
      <c r="B550" s="19"/>
      <c r="C550" s="1"/>
      <c r="D550" s="176"/>
      <c r="E550" s="1"/>
      <c r="F550" s="1"/>
      <c r="G550" s="1"/>
      <c r="H550" s="1"/>
      <c r="I550" s="1"/>
      <c r="J550" s="1"/>
      <c r="K550" s="1"/>
      <c r="L550" s="19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</row>
    <row r="551" spans="1:37" ht="14.25" customHeight="1" x14ac:dyDescent="0.35">
      <c r="A551" s="1"/>
      <c r="B551" s="19"/>
      <c r="C551" s="1"/>
      <c r="D551" s="176"/>
      <c r="E551" s="1"/>
      <c r="F551" s="1"/>
      <c r="G551" s="1"/>
      <c r="H551" s="1"/>
      <c r="I551" s="1"/>
      <c r="J551" s="1"/>
      <c r="K551" s="1"/>
      <c r="L551" s="19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</row>
    <row r="552" spans="1:37" ht="14.25" customHeight="1" x14ac:dyDescent="0.35">
      <c r="A552" s="1"/>
      <c r="B552" s="19"/>
      <c r="C552" s="1"/>
      <c r="D552" s="176"/>
      <c r="E552" s="1"/>
      <c r="F552" s="1"/>
      <c r="G552" s="1"/>
      <c r="H552" s="1"/>
      <c r="I552" s="1"/>
      <c r="J552" s="1"/>
      <c r="K552" s="1"/>
      <c r="L552" s="19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</row>
    <row r="553" spans="1:37" ht="14.25" customHeight="1" x14ac:dyDescent="0.35">
      <c r="A553" s="1"/>
      <c r="B553" s="19"/>
      <c r="C553" s="1"/>
      <c r="D553" s="176"/>
      <c r="E553" s="1"/>
      <c r="F553" s="1"/>
      <c r="G553" s="1"/>
      <c r="H553" s="1"/>
      <c r="I553" s="1"/>
      <c r="J553" s="1"/>
      <c r="K553" s="1"/>
      <c r="L553" s="19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</row>
    <row r="554" spans="1:37" ht="14.25" customHeight="1" x14ac:dyDescent="0.35">
      <c r="A554" s="1"/>
      <c r="B554" s="19"/>
      <c r="C554" s="1"/>
      <c r="D554" s="176"/>
      <c r="E554" s="1"/>
      <c r="F554" s="1"/>
      <c r="G554" s="1"/>
      <c r="H554" s="1"/>
      <c r="I554" s="1"/>
      <c r="J554" s="1"/>
      <c r="K554" s="1"/>
      <c r="L554" s="19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</row>
    <row r="555" spans="1:37" ht="14.25" customHeight="1" x14ac:dyDescent="0.35">
      <c r="A555" s="1"/>
      <c r="B555" s="19"/>
      <c r="C555" s="1"/>
      <c r="D555" s="176"/>
      <c r="E555" s="1"/>
      <c r="F555" s="1"/>
      <c r="G555" s="1"/>
      <c r="H555" s="1"/>
      <c r="I555" s="1"/>
      <c r="J555" s="1"/>
      <c r="K555" s="1"/>
      <c r="L555" s="19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</row>
    <row r="556" spans="1:37" ht="14.25" customHeight="1" x14ac:dyDescent="0.35">
      <c r="A556" s="1"/>
      <c r="B556" s="19"/>
      <c r="C556" s="1"/>
      <c r="D556" s="176"/>
      <c r="E556" s="1"/>
      <c r="F556" s="1"/>
      <c r="G556" s="1"/>
      <c r="H556" s="1"/>
      <c r="I556" s="1"/>
      <c r="J556" s="1"/>
      <c r="K556" s="1"/>
      <c r="L556" s="19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</row>
    <row r="557" spans="1:37" ht="14.25" customHeight="1" x14ac:dyDescent="0.35">
      <c r="A557" s="1"/>
      <c r="B557" s="19"/>
      <c r="C557" s="1"/>
      <c r="D557" s="176"/>
      <c r="E557" s="1"/>
      <c r="F557" s="1"/>
      <c r="G557" s="1"/>
      <c r="H557" s="1"/>
      <c r="I557" s="1"/>
      <c r="J557" s="1"/>
      <c r="K557" s="1"/>
      <c r="L557" s="19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</row>
    <row r="558" spans="1:37" ht="14.25" customHeight="1" x14ac:dyDescent="0.35">
      <c r="A558" s="1"/>
      <c r="B558" s="19"/>
      <c r="C558" s="1"/>
      <c r="D558" s="176"/>
      <c r="E558" s="1"/>
      <c r="F558" s="1"/>
      <c r="G558" s="1"/>
      <c r="H558" s="1"/>
      <c r="I558" s="1"/>
      <c r="J558" s="1"/>
      <c r="K558" s="1"/>
      <c r="L558" s="19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</row>
    <row r="559" spans="1:37" ht="14.25" customHeight="1" x14ac:dyDescent="0.35">
      <c r="A559" s="1"/>
      <c r="B559" s="19"/>
      <c r="C559" s="1"/>
      <c r="D559" s="176"/>
      <c r="E559" s="1"/>
      <c r="F559" s="1"/>
      <c r="G559" s="1"/>
      <c r="H559" s="1"/>
      <c r="I559" s="1"/>
      <c r="J559" s="1"/>
      <c r="K559" s="1"/>
      <c r="L559" s="19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</row>
    <row r="560" spans="1:37" ht="14.25" customHeight="1" x14ac:dyDescent="0.35">
      <c r="A560" s="1"/>
      <c r="B560" s="19"/>
      <c r="C560" s="1"/>
      <c r="D560" s="176"/>
      <c r="E560" s="1"/>
      <c r="F560" s="1"/>
      <c r="G560" s="1"/>
      <c r="H560" s="1"/>
      <c r="I560" s="1"/>
      <c r="J560" s="1"/>
      <c r="K560" s="1"/>
      <c r="L560" s="19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</row>
    <row r="561" spans="1:37" ht="14.25" customHeight="1" x14ac:dyDescent="0.35">
      <c r="A561" s="1"/>
      <c r="B561" s="19"/>
      <c r="C561" s="1"/>
      <c r="D561" s="176"/>
      <c r="E561" s="1"/>
      <c r="F561" s="1"/>
      <c r="G561" s="1"/>
      <c r="H561" s="1"/>
      <c r="I561" s="1"/>
      <c r="J561" s="1"/>
      <c r="K561" s="1"/>
      <c r="L561" s="19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</row>
    <row r="562" spans="1:37" ht="14.25" customHeight="1" x14ac:dyDescent="0.35">
      <c r="A562" s="1"/>
      <c r="B562" s="19"/>
      <c r="C562" s="1"/>
      <c r="D562" s="176"/>
      <c r="E562" s="1"/>
      <c r="F562" s="1"/>
      <c r="G562" s="1"/>
      <c r="H562" s="1"/>
      <c r="I562" s="1"/>
      <c r="J562" s="1"/>
      <c r="K562" s="1"/>
      <c r="L562" s="19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</row>
    <row r="563" spans="1:37" ht="14.25" customHeight="1" x14ac:dyDescent="0.35">
      <c r="A563" s="1"/>
      <c r="B563" s="19"/>
      <c r="C563" s="1"/>
      <c r="D563" s="176"/>
      <c r="E563" s="1"/>
      <c r="F563" s="1"/>
      <c r="G563" s="1"/>
      <c r="H563" s="1"/>
      <c r="I563" s="1"/>
      <c r="J563" s="1"/>
      <c r="K563" s="1"/>
      <c r="L563" s="19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</row>
    <row r="564" spans="1:37" ht="14.25" customHeight="1" x14ac:dyDescent="0.35">
      <c r="A564" s="1"/>
      <c r="B564" s="19"/>
      <c r="C564" s="1"/>
      <c r="D564" s="176"/>
      <c r="E564" s="1"/>
      <c r="F564" s="1"/>
      <c r="G564" s="1"/>
      <c r="H564" s="1"/>
      <c r="I564" s="1"/>
      <c r="J564" s="1"/>
      <c r="K564" s="1"/>
      <c r="L564" s="19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</row>
    <row r="565" spans="1:37" ht="14.25" customHeight="1" x14ac:dyDescent="0.35">
      <c r="A565" s="1"/>
      <c r="B565" s="19"/>
      <c r="C565" s="1"/>
      <c r="D565" s="176"/>
      <c r="E565" s="1"/>
      <c r="F565" s="1"/>
      <c r="G565" s="1"/>
      <c r="H565" s="1"/>
      <c r="I565" s="1"/>
      <c r="J565" s="1"/>
      <c r="K565" s="1"/>
      <c r="L565" s="19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</row>
    <row r="566" spans="1:37" ht="14.25" customHeight="1" x14ac:dyDescent="0.35">
      <c r="A566" s="1"/>
      <c r="B566" s="19"/>
      <c r="C566" s="1"/>
      <c r="D566" s="176"/>
      <c r="E566" s="1"/>
      <c r="F566" s="1"/>
      <c r="G566" s="1"/>
      <c r="H566" s="1"/>
      <c r="I566" s="1"/>
      <c r="J566" s="1"/>
      <c r="K566" s="1"/>
      <c r="L566" s="19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</row>
    <row r="567" spans="1:37" ht="14.25" customHeight="1" x14ac:dyDescent="0.35">
      <c r="A567" s="1"/>
      <c r="B567" s="19"/>
      <c r="C567" s="1"/>
      <c r="D567" s="176"/>
      <c r="E567" s="1"/>
      <c r="F567" s="1"/>
      <c r="G567" s="1"/>
      <c r="H567" s="1"/>
      <c r="I567" s="1"/>
      <c r="J567" s="1"/>
      <c r="K567" s="1"/>
      <c r="L567" s="19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</row>
    <row r="568" spans="1:37" ht="14.25" customHeight="1" x14ac:dyDescent="0.35">
      <c r="A568" s="1"/>
      <c r="B568" s="19"/>
      <c r="C568" s="1"/>
      <c r="D568" s="176"/>
      <c r="E568" s="1"/>
      <c r="F568" s="1"/>
      <c r="G568" s="1"/>
      <c r="H568" s="1"/>
      <c r="I568" s="1"/>
      <c r="J568" s="1"/>
      <c r="K568" s="1"/>
      <c r="L568" s="19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</row>
    <row r="569" spans="1:37" ht="14.25" customHeight="1" x14ac:dyDescent="0.35">
      <c r="A569" s="1"/>
      <c r="B569" s="19"/>
      <c r="C569" s="1"/>
      <c r="D569" s="176"/>
      <c r="E569" s="1"/>
      <c r="F569" s="1"/>
      <c r="G569" s="1"/>
      <c r="H569" s="1"/>
      <c r="I569" s="1"/>
      <c r="J569" s="1"/>
      <c r="K569" s="1"/>
      <c r="L569" s="19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</row>
    <row r="570" spans="1:37" ht="14.25" customHeight="1" x14ac:dyDescent="0.35">
      <c r="A570" s="1"/>
      <c r="B570" s="19"/>
      <c r="C570" s="1"/>
      <c r="D570" s="176"/>
      <c r="E570" s="1"/>
      <c r="F570" s="1"/>
      <c r="G570" s="1"/>
      <c r="H570" s="1"/>
      <c r="I570" s="1"/>
      <c r="J570" s="1"/>
      <c r="K570" s="1"/>
      <c r="L570" s="19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</row>
    <row r="571" spans="1:37" ht="14.25" customHeight="1" x14ac:dyDescent="0.35">
      <c r="A571" s="1"/>
      <c r="B571" s="19"/>
      <c r="C571" s="1"/>
      <c r="D571" s="176"/>
      <c r="E571" s="1"/>
      <c r="F571" s="1"/>
      <c r="G571" s="1"/>
      <c r="H571" s="1"/>
      <c r="I571" s="1"/>
      <c r="J571" s="1"/>
      <c r="K571" s="1"/>
      <c r="L571" s="19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</row>
    <row r="572" spans="1:37" ht="14.25" customHeight="1" x14ac:dyDescent="0.35">
      <c r="A572" s="1"/>
      <c r="B572" s="19"/>
      <c r="C572" s="1"/>
      <c r="D572" s="176"/>
      <c r="E572" s="1"/>
      <c r="F572" s="1"/>
      <c r="G572" s="1"/>
      <c r="H572" s="1"/>
      <c r="I572" s="1"/>
      <c r="J572" s="1"/>
      <c r="K572" s="1"/>
      <c r="L572" s="19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</row>
    <row r="573" spans="1:37" ht="14.25" customHeight="1" x14ac:dyDescent="0.35">
      <c r="A573" s="1"/>
      <c r="B573" s="19"/>
      <c r="C573" s="1"/>
      <c r="D573" s="176"/>
      <c r="E573" s="1"/>
      <c r="F573" s="1"/>
      <c r="G573" s="1"/>
      <c r="H573" s="1"/>
      <c r="I573" s="1"/>
      <c r="J573" s="1"/>
      <c r="K573" s="1"/>
      <c r="L573" s="19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</row>
    <row r="574" spans="1:37" ht="14.25" customHeight="1" x14ac:dyDescent="0.35">
      <c r="A574" s="1"/>
      <c r="B574" s="19"/>
      <c r="C574" s="1"/>
      <c r="D574" s="176"/>
      <c r="E574" s="1"/>
      <c r="F574" s="1"/>
      <c r="G574" s="1"/>
      <c r="H574" s="1"/>
      <c r="I574" s="1"/>
      <c r="J574" s="1"/>
      <c r="K574" s="1"/>
      <c r="L574" s="19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</row>
    <row r="575" spans="1:37" ht="14.25" customHeight="1" x14ac:dyDescent="0.35">
      <c r="A575" s="1"/>
      <c r="B575" s="19"/>
      <c r="C575" s="1"/>
      <c r="D575" s="176"/>
      <c r="E575" s="1"/>
      <c r="F575" s="1"/>
      <c r="G575" s="1"/>
      <c r="H575" s="1"/>
      <c r="I575" s="1"/>
      <c r="J575" s="1"/>
      <c r="K575" s="1"/>
      <c r="L575" s="19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</row>
    <row r="576" spans="1:37" ht="14.25" customHeight="1" x14ac:dyDescent="0.35">
      <c r="A576" s="1"/>
      <c r="B576" s="19"/>
      <c r="C576" s="1"/>
      <c r="D576" s="176"/>
      <c r="E576" s="1"/>
      <c r="F576" s="1"/>
      <c r="G576" s="1"/>
      <c r="H576" s="1"/>
      <c r="I576" s="1"/>
      <c r="J576" s="1"/>
      <c r="K576" s="1"/>
      <c r="L576" s="19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</row>
    <row r="577" spans="1:37" ht="14.25" customHeight="1" x14ac:dyDescent="0.35">
      <c r="A577" s="1"/>
      <c r="B577" s="19"/>
      <c r="C577" s="1"/>
      <c r="D577" s="176"/>
      <c r="E577" s="1"/>
      <c r="F577" s="1"/>
      <c r="G577" s="1"/>
      <c r="H577" s="1"/>
      <c r="I577" s="1"/>
      <c r="J577" s="1"/>
      <c r="K577" s="1"/>
      <c r="L577" s="19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</row>
    <row r="578" spans="1:37" ht="14.25" customHeight="1" x14ac:dyDescent="0.35">
      <c r="A578" s="1"/>
      <c r="B578" s="19"/>
      <c r="C578" s="1"/>
      <c r="D578" s="176"/>
      <c r="E578" s="1"/>
      <c r="F578" s="1"/>
      <c r="G578" s="1"/>
      <c r="H578" s="1"/>
      <c r="I578" s="1"/>
      <c r="J578" s="1"/>
      <c r="K578" s="1"/>
      <c r="L578" s="19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</row>
    <row r="579" spans="1:37" ht="14.25" customHeight="1" x14ac:dyDescent="0.35">
      <c r="A579" s="1"/>
      <c r="B579" s="19"/>
      <c r="C579" s="1"/>
      <c r="D579" s="176"/>
      <c r="E579" s="1"/>
      <c r="F579" s="1"/>
      <c r="G579" s="1"/>
      <c r="H579" s="1"/>
      <c r="I579" s="1"/>
      <c r="J579" s="1"/>
      <c r="K579" s="1"/>
      <c r="L579" s="19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</row>
    <row r="580" spans="1:37" ht="14.25" customHeight="1" x14ac:dyDescent="0.35">
      <c r="A580" s="1"/>
      <c r="B580" s="19"/>
      <c r="C580" s="1"/>
      <c r="D580" s="176"/>
      <c r="E580" s="1"/>
      <c r="F580" s="1"/>
      <c r="G580" s="1"/>
      <c r="H580" s="1"/>
      <c r="I580" s="1"/>
      <c r="J580" s="1"/>
      <c r="K580" s="1"/>
      <c r="L580" s="19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</row>
    <row r="581" spans="1:37" ht="14.25" customHeight="1" x14ac:dyDescent="0.35">
      <c r="A581" s="1"/>
      <c r="B581" s="19"/>
      <c r="C581" s="1"/>
      <c r="D581" s="176"/>
      <c r="E581" s="1"/>
      <c r="F581" s="1"/>
      <c r="G581" s="1"/>
      <c r="H581" s="1"/>
      <c r="I581" s="1"/>
      <c r="J581" s="1"/>
      <c r="K581" s="1"/>
      <c r="L581" s="19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</row>
    <row r="582" spans="1:37" ht="14.25" customHeight="1" x14ac:dyDescent="0.35">
      <c r="A582" s="1"/>
      <c r="B582" s="19"/>
      <c r="C582" s="1"/>
      <c r="D582" s="176"/>
      <c r="E582" s="1"/>
      <c r="F582" s="1"/>
      <c r="G582" s="1"/>
      <c r="H582" s="1"/>
      <c r="I582" s="1"/>
      <c r="J582" s="1"/>
      <c r="K582" s="1"/>
      <c r="L582" s="19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</row>
    <row r="583" spans="1:37" ht="14.25" customHeight="1" x14ac:dyDescent="0.35">
      <c r="A583" s="1"/>
      <c r="B583" s="19"/>
      <c r="C583" s="1"/>
      <c r="D583" s="176"/>
      <c r="E583" s="1"/>
      <c r="F583" s="1"/>
      <c r="G583" s="1"/>
      <c r="H583" s="1"/>
      <c r="I583" s="1"/>
      <c r="J583" s="1"/>
      <c r="K583" s="1"/>
      <c r="L583" s="19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</row>
    <row r="584" spans="1:37" ht="14.25" customHeight="1" x14ac:dyDescent="0.35">
      <c r="A584" s="1"/>
      <c r="B584" s="19"/>
      <c r="C584" s="1"/>
      <c r="D584" s="176"/>
      <c r="E584" s="1"/>
      <c r="F584" s="1"/>
      <c r="G584" s="1"/>
      <c r="H584" s="1"/>
      <c r="I584" s="1"/>
      <c r="J584" s="1"/>
      <c r="K584" s="1"/>
      <c r="L584" s="19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</row>
    <row r="585" spans="1:37" ht="14.25" customHeight="1" x14ac:dyDescent="0.35">
      <c r="A585" s="1"/>
      <c r="B585" s="19"/>
      <c r="C585" s="1"/>
      <c r="D585" s="176"/>
      <c r="E585" s="1"/>
      <c r="F585" s="1"/>
      <c r="G585" s="1"/>
      <c r="H585" s="1"/>
      <c r="I585" s="1"/>
      <c r="J585" s="1"/>
      <c r="K585" s="1"/>
      <c r="L585" s="19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</row>
    <row r="586" spans="1:37" ht="14.25" customHeight="1" x14ac:dyDescent="0.35">
      <c r="A586" s="1"/>
      <c r="B586" s="19"/>
      <c r="C586" s="1"/>
      <c r="D586" s="176"/>
      <c r="E586" s="1"/>
      <c r="F586" s="1"/>
      <c r="G586" s="1"/>
      <c r="H586" s="1"/>
      <c r="I586" s="1"/>
      <c r="J586" s="1"/>
      <c r="K586" s="1"/>
      <c r="L586" s="19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</row>
    <row r="587" spans="1:37" ht="14.25" customHeight="1" x14ac:dyDescent="0.35">
      <c r="A587" s="1"/>
      <c r="B587" s="19"/>
      <c r="C587" s="1"/>
      <c r="D587" s="176"/>
      <c r="E587" s="1"/>
      <c r="F587" s="1"/>
      <c r="G587" s="1"/>
      <c r="H587" s="1"/>
      <c r="I587" s="1"/>
      <c r="J587" s="1"/>
      <c r="K587" s="1"/>
      <c r="L587" s="19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</row>
    <row r="588" spans="1:37" ht="14.25" customHeight="1" x14ac:dyDescent="0.35">
      <c r="A588" s="1"/>
      <c r="B588" s="19"/>
      <c r="C588" s="1"/>
      <c r="D588" s="176"/>
      <c r="E588" s="1"/>
      <c r="F588" s="1"/>
      <c r="G588" s="1"/>
      <c r="H588" s="1"/>
      <c r="I588" s="1"/>
      <c r="J588" s="1"/>
      <c r="K588" s="1"/>
      <c r="L588" s="19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</row>
    <row r="589" spans="1:37" ht="14.25" customHeight="1" x14ac:dyDescent="0.35">
      <c r="A589" s="1"/>
      <c r="B589" s="19"/>
      <c r="C589" s="1"/>
      <c r="D589" s="176"/>
      <c r="E589" s="1"/>
      <c r="F589" s="1"/>
      <c r="G589" s="1"/>
      <c r="H589" s="1"/>
      <c r="I589" s="1"/>
      <c r="J589" s="1"/>
      <c r="K589" s="1"/>
      <c r="L589" s="19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</row>
    <row r="590" spans="1:37" ht="14.25" customHeight="1" x14ac:dyDescent="0.35">
      <c r="A590" s="1"/>
      <c r="B590" s="19"/>
      <c r="C590" s="1"/>
      <c r="D590" s="176"/>
      <c r="E590" s="1"/>
      <c r="F590" s="1"/>
      <c r="G590" s="1"/>
      <c r="H590" s="1"/>
      <c r="I590" s="1"/>
      <c r="J590" s="1"/>
      <c r="K590" s="1"/>
      <c r="L590" s="19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</row>
    <row r="591" spans="1:37" ht="14.25" customHeight="1" x14ac:dyDescent="0.35">
      <c r="A591" s="1"/>
      <c r="B591" s="19"/>
      <c r="C591" s="1"/>
      <c r="D591" s="176"/>
      <c r="E591" s="1"/>
      <c r="F591" s="1"/>
      <c r="G591" s="1"/>
      <c r="H591" s="1"/>
      <c r="I591" s="1"/>
      <c r="J591" s="1"/>
      <c r="K591" s="1"/>
      <c r="L591" s="19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</row>
    <row r="592" spans="1:37" ht="14.25" customHeight="1" x14ac:dyDescent="0.35">
      <c r="A592" s="1"/>
      <c r="B592" s="19"/>
      <c r="C592" s="1"/>
      <c r="D592" s="176"/>
      <c r="E592" s="1"/>
      <c r="F592" s="1"/>
      <c r="G592" s="1"/>
      <c r="H592" s="1"/>
      <c r="I592" s="1"/>
      <c r="J592" s="1"/>
      <c r="K592" s="1"/>
      <c r="L592" s="19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</row>
    <row r="593" spans="1:37" ht="14.25" customHeight="1" x14ac:dyDescent="0.35">
      <c r="A593" s="1"/>
      <c r="B593" s="19"/>
      <c r="C593" s="1"/>
      <c r="D593" s="176"/>
      <c r="E593" s="1"/>
      <c r="F593" s="1"/>
      <c r="G593" s="1"/>
      <c r="H593" s="1"/>
      <c r="I593" s="1"/>
      <c r="J593" s="1"/>
      <c r="K593" s="1"/>
      <c r="L593" s="19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</row>
    <row r="594" spans="1:37" ht="14.25" customHeight="1" x14ac:dyDescent="0.35">
      <c r="A594" s="1"/>
      <c r="B594" s="19"/>
      <c r="C594" s="1"/>
      <c r="D594" s="176"/>
      <c r="E594" s="1"/>
      <c r="F594" s="1"/>
      <c r="G594" s="1"/>
      <c r="H594" s="1"/>
      <c r="I594" s="1"/>
      <c r="J594" s="1"/>
      <c r="K594" s="1"/>
      <c r="L594" s="19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</row>
    <row r="595" spans="1:37" ht="14.25" customHeight="1" x14ac:dyDescent="0.35">
      <c r="A595" s="1"/>
      <c r="B595" s="19"/>
      <c r="C595" s="1"/>
      <c r="D595" s="176"/>
      <c r="E595" s="1"/>
      <c r="F595" s="1"/>
      <c r="G595" s="1"/>
      <c r="H595" s="1"/>
      <c r="I595" s="1"/>
      <c r="J595" s="1"/>
      <c r="K595" s="1"/>
      <c r="L595" s="19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</row>
    <row r="596" spans="1:37" ht="14.25" customHeight="1" x14ac:dyDescent="0.35">
      <c r="A596" s="1"/>
      <c r="B596" s="19"/>
      <c r="C596" s="1"/>
      <c r="D596" s="176"/>
      <c r="E596" s="1"/>
      <c r="F596" s="1"/>
      <c r="G596" s="1"/>
      <c r="H596" s="1"/>
      <c r="I596" s="1"/>
      <c r="J596" s="1"/>
      <c r="K596" s="1"/>
      <c r="L596" s="19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</row>
    <row r="597" spans="1:37" ht="14.25" customHeight="1" x14ac:dyDescent="0.35">
      <c r="A597" s="1"/>
      <c r="B597" s="19"/>
      <c r="C597" s="1"/>
      <c r="D597" s="176"/>
      <c r="E597" s="1"/>
      <c r="F597" s="1"/>
      <c r="G597" s="1"/>
      <c r="H597" s="1"/>
      <c r="I597" s="1"/>
      <c r="J597" s="1"/>
      <c r="K597" s="1"/>
      <c r="L597" s="19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</row>
    <row r="598" spans="1:37" ht="14.25" customHeight="1" x14ac:dyDescent="0.35">
      <c r="A598" s="1"/>
      <c r="B598" s="19"/>
      <c r="C598" s="1"/>
      <c r="D598" s="176"/>
      <c r="E598" s="1"/>
      <c r="F598" s="1"/>
      <c r="G598" s="1"/>
      <c r="H598" s="1"/>
      <c r="I598" s="1"/>
      <c r="J598" s="1"/>
      <c r="K598" s="1"/>
      <c r="L598" s="19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</row>
    <row r="599" spans="1:37" ht="14.25" customHeight="1" x14ac:dyDescent="0.35">
      <c r="A599" s="1"/>
      <c r="B599" s="19"/>
      <c r="C599" s="1"/>
      <c r="D599" s="176"/>
      <c r="E599" s="1"/>
      <c r="F599" s="1"/>
      <c r="G599" s="1"/>
      <c r="H599" s="1"/>
      <c r="I599" s="1"/>
      <c r="J599" s="1"/>
      <c r="K599" s="1"/>
      <c r="L599" s="19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</row>
    <row r="600" spans="1:37" ht="14.25" customHeight="1" x14ac:dyDescent="0.35">
      <c r="A600" s="1"/>
      <c r="B600" s="19"/>
      <c r="C600" s="1"/>
      <c r="D600" s="176"/>
      <c r="E600" s="1"/>
      <c r="F600" s="1"/>
      <c r="G600" s="1"/>
      <c r="H600" s="1"/>
      <c r="I600" s="1"/>
      <c r="J600" s="1"/>
      <c r="K600" s="1"/>
      <c r="L600" s="19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</row>
    <row r="601" spans="1:37" ht="14.25" customHeight="1" x14ac:dyDescent="0.35">
      <c r="A601" s="1"/>
      <c r="B601" s="19"/>
      <c r="C601" s="1"/>
      <c r="D601" s="176"/>
      <c r="E601" s="1"/>
      <c r="F601" s="1"/>
      <c r="G601" s="1"/>
      <c r="H601" s="1"/>
      <c r="I601" s="1"/>
      <c r="J601" s="1"/>
      <c r="K601" s="1"/>
      <c r="L601" s="19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</row>
    <row r="602" spans="1:37" ht="14.25" customHeight="1" x14ac:dyDescent="0.35">
      <c r="A602" s="1"/>
      <c r="B602" s="19"/>
      <c r="C602" s="1"/>
      <c r="D602" s="176"/>
      <c r="E602" s="1"/>
      <c r="F602" s="1"/>
      <c r="G602" s="1"/>
      <c r="H602" s="1"/>
      <c r="I602" s="1"/>
      <c r="J602" s="1"/>
      <c r="K602" s="1"/>
      <c r="L602" s="19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</row>
    <row r="603" spans="1:37" ht="14.25" customHeight="1" x14ac:dyDescent="0.35">
      <c r="A603" s="1"/>
      <c r="B603" s="19"/>
      <c r="C603" s="1"/>
      <c r="D603" s="176"/>
      <c r="E603" s="1"/>
      <c r="F603" s="1"/>
      <c r="G603" s="1"/>
      <c r="H603" s="1"/>
      <c r="I603" s="1"/>
      <c r="J603" s="1"/>
      <c r="K603" s="1"/>
      <c r="L603" s="19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</row>
    <row r="604" spans="1:37" ht="14.25" customHeight="1" x14ac:dyDescent="0.35">
      <c r="A604" s="1"/>
      <c r="B604" s="19"/>
      <c r="C604" s="1"/>
      <c r="D604" s="176"/>
      <c r="E604" s="1"/>
      <c r="F604" s="1"/>
      <c r="G604" s="1"/>
      <c r="H604" s="1"/>
      <c r="I604" s="1"/>
      <c r="J604" s="1"/>
      <c r="K604" s="1"/>
      <c r="L604" s="19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</row>
    <row r="605" spans="1:37" ht="14.25" customHeight="1" x14ac:dyDescent="0.35">
      <c r="A605" s="1"/>
      <c r="B605" s="19"/>
      <c r="C605" s="1"/>
      <c r="D605" s="176"/>
      <c r="E605" s="1"/>
      <c r="F605" s="1"/>
      <c r="G605" s="1"/>
      <c r="H605" s="1"/>
      <c r="I605" s="1"/>
      <c r="J605" s="1"/>
      <c r="K605" s="1"/>
      <c r="L605" s="19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</row>
    <row r="606" spans="1:37" ht="14.25" customHeight="1" x14ac:dyDescent="0.35">
      <c r="A606" s="1"/>
      <c r="B606" s="19"/>
      <c r="C606" s="1"/>
      <c r="D606" s="176"/>
      <c r="E606" s="1"/>
      <c r="F606" s="1"/>
      <c r="G606" s="1"/>
      <c r="H606" s="1"/>
      <c r="I606" s="1"/>
      <c r="J606" s="1"/>
      <c r="K606" s="1"/>
      <c r="L606" s="19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</row>
    <row r="607" spans="1:37" ht="14.25" customHeight="1" x14ac:dyDescent="0.35">
      <c r="A607" s="1"/>
      <c r="B607" s="19"/>
      <c r="C607" s="1"/>
      <c r="D607" s="176"/>
      <c r="E607" s="1"/>
      <c r="F607" s="1"/>
      <c r="G607" s="1"/>
      <c r="H607" s="1"/>
      <c r="I607" s="1"/>
      <c r="J607" s="1"/>
      <c r="K607" s="1"/>
      <c r="L607" s="19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</row>
    <row r="608" spans="1:37" ht="14.25" customHeight="1" x14ac:dyDescent="0.35">
      <c r="A608" s="1"/>
      <c r="B608" s="19"/>
      <c r="C608" s="1"/>
      <c r="D608" s="176"/>
      <c r="E608" s="1"/>
      <c r="F608" s="1"/>
      <c r="G608" s="1"/>
      <c r="H608" s="1"/>
      <c r="I608" s="1"/>
      <c r="J608" s="1"/>
      <c r="K608" s="1"/>
      <c r="L608" s="19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</row>
    <row r="609" spans="1:37" ht="14.25" customHeight="1" x14ac:dyDescent="0.35">
      <c r="A609" s="1"/>
      <c r="B609" s="19"/>
      <c r="C609" s="1"/>
      <c r="D609" s="176"/>
      <c r="E609" s="1"/>
      <c r="F609" s="1"/>
      <c r="G609" s="1"/>
      <c r="H609" s="1"/>
      <c r="I609" s="1"/>
      <c r="J609" s="1"/>
      <c r="K609" s="1"/>
      <c r="L609" s="19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</row>
    <row r="610" spans="1:37" ht="14.25" customHeight="1" x14ac:dyDescent="0.35">
      <c r="A610" s="1"/>
      <c r="B610" s="19"/>
      <c r="C610" s="1"/>
      <c r="D610" s="176"/>
      <c r="E610" s="1"/>
      <c r="F610" s="1"/>
      <c r="G610" s="1"/>
      <c r="H610" s="1"/>
      <c r="I610" s="1"/>
      <c r="J610" s="1"/>
      <c r="K610" s="1"/>
      <c r="L610" s="19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</row>
    <row r="611" spans="1:37" ht="14.25" customHeight="1" x14ac:dyDescent="0.35">
      <c r="A611" s="1"/>
      <c r="B611" s="19"/>
      <c r="C611" s="1"/>
      <c r="D611" s="176"/>
      <c r="E611" s="1"/>
      <c r="F611" s="1"/>
      <c r="G611" s="1"/>
      <c r="H611" s="1"/>
      <c r="I611" s="1"/>
      <c r="J611" s="1"/>
      <c r="K611" s="1"/>
      <c r="L611" s="19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</row>
    <row r="612" spans="1:37" ht="14.25" customHeight="1" x14ac:dyDescent="0.35">
      <c r="A612" s="1"/>
      <c r="B612" s="19"/>
      <c r="C612" s="1"/>
      <c r="D612" s="176"/>
      <c r="E612" s="1"/>
      <c r="F612" s="1"/>
      <c r="G612" s="1"/>
      <c r="H612" s="1"/>
      <c r="I612" s="1"/>
      <c r="J612" s="1"/>
      <c r="K612" s="1"/>
      <c r="L612" s="19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</row>
    <row r="613" spans="1:37" ht="14.25" customHeight="1" x14ac:dyDescent="0.35">
      <c r="A613" s="1"/>
      <c r="B613" s="19"/>
      <c r="C613" s="1"/>
      <c r="D613" s="176"/>
      <c r="E613" s="1"/>
      <c r="F613" s="1"/>
      <c r="G613" s="1"/>
      <c r="H613" s="1"/>
      <c r="I613" s="1"/>
      <c r="J613" s="1"/>
      <c r="K613" s="1"/>
      <c r="L613" s="19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</row>
    <row r="614" spans="1:37" ht="14.25" customHeight="1" x14ac:dyDescent="0.35">
      <c r="A614" s="1"/>
      <c r="B614" s="19"/>
      <c r="C614" s="1"/>
      <c r="D614" s="176"/>
      <c r="E614" s="1"/>
      <c r="F614" s="1"/>
      <c r="G614" s="1"/>
      <c r="H614" s="1"/>
      <c r="I614" s="1"/>
      <c r="J614" s="1"/>
      <c r="K614" s="1"/>
      <c r="L614" s="19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</row>
    <row r="615" spans="1:37" ht="14.25" customHeight="1" x14ac:dyDescent="0.35">
      <c r="A615" s="1"/>
      <c r="B615" s="19"/>
      <c r="C615" s="1"/>
      <c r="D615" s="176"/>
      <c r="E615" s="1"/>
      <c r="F615" s="1"/>
      <c r="G615" s="1"/>
      <c r="H615" s="1"/>
      <c r="I615" s="1"/>
      <c r="J615" s="1"/>
      <c r="K615" s="1"/>
      <c r="L615" s="19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</row>
    <row r="616" spans="1:37" ht="14.25" customHeight="1" x14ac:dyDescent="0.35">
      <c r="A616" s="1"/>
      <c r="B616" s="19"/>
      <c r="C616" s="1"/>
      <c r="D616" s="176"/>
      <c r="E616" s="1"/>
      <c r="F616" s="1"/>
      <c r="G616" s="1"/>
      <c r="H616" s="1"/>
      <c r="I616" s="1"/>
      <c r="J616" s="1"/>
      <c r="K616" s="1"/>
      <c r="L616" s="19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</row>
    <row r="617" spans="1:37" ht="14.25" customHeight="1" x14ac:dyDescent="0.35">
      <c r="A617" s="1"/>
      <c r="B617" s="19"/>
      <c r="C617" s="1"/>
      <c r="D617" s="176"/>
      <c r="E617" s="1"/>
      <c r="F617" s="1"/>
      <c r="G617" s="1"/>
      <c r="H617" s="1"/>
      <c r="I617" s="1"/>
      <c r="J617" s="1"/>
      <c r="K617" s="1"/>
      <c r="L617" s="19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</row>
    <row r="618" spans="1:37" ht="14.25" customHeight="1" x14ac:dyDescent="0.35">
      <c r="A618" s="1"/>
      <c r="B618" s="19"/>
      <c r="C618" s="1"/>
      <c r="D618" s="176"/>
      <c r="E618" s="1"/>
      <c r="F618" s="1"/>
      <c r="G618" s="1"/>
      <c r="H618" s="1"/>
      <c r="I618" s="1"/>
      <c r="J618" s="1"/>
      <c r="K618" s="1"/>
      <c r="L618" s="19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</row>
    <row r="619" spans="1:37" ht="14.25" customHeight="1" x14ac:dyDescent="0.35">
      <c r="A619" s="1"/>
      <c r="B619" s="19"/>
      <c r="C619" s="1"/>
      <c r="D619" s="176"/>
      <c r="E619" s="1"/>
      <c r="F619" s="1"/>
      <c r="G619" s="1"/>
      <c r="H619" s="1"/>
      <c r="I619" s="1"/>
      <c r="J619" s="1"/>
      <c r="K619" s="1"/>
      <c r="L619" s="19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</row>
    <row r="620" spans="1:37" ht="14.25" customHeight="1" x14ac:dyDescent="0.35">
      <c r="A620" s="1"/>
      <c r="B620" s="19"/>
      <c r="C620" s="1"/>
      <c r="D620" s="176"/>
      <c r="E620" s="1"/>
      <c r="F620" s="1"/>
      <c r="G620" s="1"/>
      <c r="H620" s="1"/>
      <c r="I620" s="1"/>
      <c r="J620" s="1"/>
      <c r="K620" s="1"/>
      <c r="L620" s="19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</row>
    <row r="621" spans="1:37" ht="14.25" customHeight="1" x14ac:dyDescent="0.35">
      <c r="A621" s="1"/>
      <c r="B621" s="19"/>
      <c r="C621" s="1"/>
      <c r="D621" s="176"/>
      <c r="E621" s="1"/>
      <c r="F621" s="1"/>
      <c r="G621" s="1"/>
      <c r="H621" s="1"/>
      <c r="I621" s="1"/>
      <c r="J621" s="1"/>
      <c r="K621" s="1"/>
      <c r="L621" s="19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</row>
    <row r="622" spans="1:37" ht="14.25" customHeight="1" x14ac:dyDescent="0.35">
      <c r="A622" s="1"/>
      <c r="B622" s="19"/>
      <c r="C622" s="1"/>
      <c r="D622" s="176"/>
      <c r="E622" s="1"/>
      <c r="F622" s="1"/>
      <c r="G622" s="1"/>
      <c r="H622" s="1"/>
      <c r="I622" s="1"/>
      <c r="J622" s="1"/>
      <c r="K622" s="1"/>
      <c r="L622" s="19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</row>
    <row r="623" spans="1:37" ht="14.25" customHeight="1" x14ac:dyDescent="0.35">
      <c r="A623" s="1"/>
      <c r="B623" s="19"/>
      <c r="C623" s="1"/>
      <c r="D623" s="176"/>
      <c r="E623" s="1"/>
      <c r="F623" s="1"/>
      <c r="G623" s="1"/>
      <c r="H623" s="1"/>
      <c r="I623" s="1"/>
      <c r="J623" s="1"/>
      <c r="K623" s="1"/>
      <c r="L623" s="19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</row>
    <row r="624" spans="1:37" ht="14.25" customHeight="1" x14ac:dyDescent="0.35">
      <c r="A624" s="1"/>
      <c r="B624" s="19"/>
      <c r="C624" s="1"/>
      <c r="D624" s="176"/>
      <c r="E624" s="1"/>
      <c r="F624" s="1"/>
      <c r="G624" s="1"/>
      <c r="H624" s="1"/>
      <c r="I624" s="1"/>
      <c r="J624" s="1"/>
      <c r="K624" s="1"/>
      <c r="L624" s="19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</row>
    <row r="625" spans="1:37" ht="14.25" customHeight="1" x14ac:dyDescent="0.35">
      <c r="A625" s="1"/>
      <c r="B625" s="19"/>
      <c r="C625" s="1"/>
      <c r="D625" s="176"/>
      <c r="E625" s="1"/>
      <c r="F625" s="1"/>
      <c r="G625" s="1"/>
      <c r="H625" s="1"/>
      <c r="I625" s="1"/>
      <c r="J625" s="1"/>
      <c r="K625" s="1"/>
      <c r="L625" s="19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</row>
    <row r="626" spans="1:37" ht="14.25" customHeight="1" x14ac:dyDescent="0.35">
      <c r="A626" s="1"/>
      <c r="B626" s="19"/>
      <c r="C626" s="1"/>
      <c r="D626" s="176"/>
      <c r="E626" s="1"/>
      <c r="F626" s="1"/>
      <c r="G626" s="1"/>
      <c r="H626" s="1"/>
      <c r="I626" s="1"/>
      <c r="J626" s="1"/>
      <c r="K626" s="1"/>
      <c r="L626" s="19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</row>
    <row r="627" spans="1:37" ht="14.25" customHeight="1" x14ac:dyDescent="0.35">
      <c r="A627" s="1"/>
      <c r="B627" s="19"/>
      <c r="C627" s="1"/>
      <c r="D627" s="176"/>
      <c r="E627" s="1"/>
      <c r="F627" s="1"/>
      <c r="G627" s="1"/>
      <c r="H627" s="1"/>
      <c r="I627" s="1"/>
      <c r="J627" s="1"/>
      <c r="K627" s="1"/>
      <c r="L627" s="19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</row>
    <row r="628" spans="1:37" ht="14.25" customHeight="1" x14ac:dyDescent="0.35">
      <c r="A628" s="1"/>
      <c r="B628" s="19"/>
      <c r="C628" s="1"/>
      <c r="D628" s="176"/>
      <c r="E628" s="1"/>
      <c r="F628" s="1"/>
      <c r="G628" s="1"/>
      <c r="H628" s="1"/>
      <c r="I628" s="1"/>
      <c r="J628" s="1"/>
      <c r="K628" s="1"/>
      <c r="L628" s="19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</row>
    <row r="629" spans="1:37" ht="14.25" customHeight="1" x14ac:dyDescent="0.35">
      <c r="A629" s="1"/>
      <c r="B629" s="19"/>
      <c r="C629" s="1"/>
      <c r="D629" s="176"/>
      <c r="E629" s="1"/>
      <c r="F629" s="1"/>
      <c r="G629" s="1"/>
      <c r="H629" s="1"/>
      <c r="I629" s="1"/>
      <c r="J629" s="1"/>
      <c r="K629" s="1"/>
      <c r="L629" s="19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</row>
    <row r="630" spans="1:37" ht="14.25" customHeight="1" x14ac:dyDescent="0.35">
      <c r="A630" s="1"/>
      <c r="B630" s="19"/>
      <c r="C630" s="1"/>
      <c r="D630" s="176"/>
      <c r="E630" s="1"/>
      <c r="F630" s="1"/>
      <c r="G630" s="1"/>
      <c r="H630" s="1"/>
      <c r="I630" s="1"/>
      <c r="J630" s="1"/>
      <c r="K630" s="1"/>
      <c r="L630" s="19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</row>
    <row r="631" spans="1:37" ht="14.25" customHeight="1" x14ac:dyDescent="0.35">
      <c r="A631" s="1"/>
      <c r="B631" s="19"/>
      <c r="C631" s="1"/>
      <c r="D631" s="176"/>
      <c r="E631" s="1"/>
      <c r="F631" s="1"/>
      <c r="G631" s="1"/>
      <c r="H631" s="1"/>
      <c r="I631" s="1"/>
      <c r="J631" s="1"/>
      <c r="K631" s="1"/>
      <c r="L631" s="19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</row>
    <row r="632" spans="1:37" ht="14.25" customHeight="1" x14ac:dyDescent="0.35">
      <c r="A632" s="1"/>
      <c r="B632" s="19"/>
      <c r="C632" s="1"/>
      <c r="D632" s="176"/>
      <c r="E632" s="1"/>
      <c r="F632" s="1"/>
      <c r="G632" s="1"/>
      <c r="H632" s="1"/>
      <c r="I632" s="1"/>
      <c r="J632" s="1"/>
      <c r="K632" s="1"/>
      <c r="L632" s="19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</row>
    <row r="633" spans="1:37" ht="14.25" customHeight="1" x14ac:dyDescent="0.35">
      <c r="A633" s="1"/>
      <c r="B633" s="19"/>
      <c r="C633" s="1"/>
      <c r="D633" s="176"/>
      <c r="E633" s="1"/>
      <c r="F633" s="1"/>
      <c r="G633" s="1"/>
      <c r="H633" s="1"/>
      <c r="I633" s="1"/>
      <c r="J633" s="1"/>
      <c r="K633" s="1"/>
      <c r="L633" s="19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</row>
    <row r="634" spans="1:37" ht="14.25" customHeight="1" x14ac:dyDescent="0.35">
      <c r="A634" s="1"/>
      <c r="B634" s="19"/>
      <c r="C634" s="1"/>
      <c r="D634" s="176"/>
      <c r="E634" s="1"/>
      <c r="F634" s="1"/>
      <c r="G634" s="1"/>
      <c r="H634" s="1"/>
      <c r="I634" s="1"/>
      <c r="J634" s="1"/>
      <c r="K634" s="1"/>
      <c r="L634" s="19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</row>
    <row r="635" spans="1:37" ht="14.25" customHeight="1" x14ac:dyDescent="0.35">
      <c r="A635" s="1"/>
      <c r="B635" s="19"/>
      <c r="C635" s="1"/>
      <c r="D635" s="176"/>
      <c r="E635" s="1"/>
      <c r="F635" s="1"/>
      <c r="G635" s="1"/>
      <c r="H635" s="1"/>
      <c r="I635" s="1"/>
      <c r="J635" s="1"/>
      <c r="K635" s="1"/>
      <c r="L635" s="19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</row>
    <row r="636" spans="1:37" ht="14.25" customHeight="1" x14ac:dyDescent="0.35">
      <c r="A636" s="1"/>
      <c r="B636" s="19"/>
      <c r="C636" s="1"/>
      <c r="D636" s="176"/>
      <c r="E636" s="1"/>
      <c r="F636" s="1"/>
      <c r="G636" s="1"/>
      <c r="H636" s="1"/>
      <c r="I636" s="1"/>
      <c r="J636" s="1"/>
      <c r="K636" s="1"/>
      <c r="L636" s="19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</row>
    <row r="637" spans="1:37" ht="14.25" customHeight="1" x14ac:dyDescent="0.35">
      <c r="A637" s="1"/>
      <c r="B637" s="19"/>
      <c r="C637" s="1"/>
      <c r="D637" s="176"/>
      <c r="E637" s="1"/>
      <c r="F637" s="1"/>
      <c r="G637" s="1"/>
      <c r="H637" s="1"/>
      <c r="I637" s="1"/>
      <c r="J637" s="1"/>
      <c r="K637" s="1"/>
      <c r="L637" s="19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</row>
    <row r="638" spans="1:37" ht="14.25" customHeight="1" x14ac:dyDescent="0.35">
      <c r="A638" s="1"/>
      <c r="B638" s="19"/>
      <c r="C638" s="1"/>
      <c r="D638" s="176"/>
      <c r="E638" s="1"/>
      <c r="F638" s="1"/>
      <c r="G638" s="1"/>
      <c r="H638" s="1"/>
      <c r="I638" s="1"/>
      <c r="J638" s="1"/>
      <c r="K638" s="1"/>
      <c r="L638" s="19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</row>
    <row r="639" spans="1:37" ht="14.25" customHeight="1" x14ac:dyDescent="0.35">
      <c r="A639" s="1"/>
      <c r="B639" s="19"/>
      <c r="C639" s="1"/>
      <c r="D639" s="176"/>
      <c r="E639" s="1"/>
      <c r="F639" s="1"/>
      <c r="G639" s="1"/>
      <c r="H639" s="1"/>
      <c r="I639" s="1"/>
      <c r="J639" s="1"/>
      <c r="K639" s="1"/>
      <c r="L639" s="19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</row>
    <row r="640" spans="1:37" ht="14.25" customHeight="1" x14ac:dyDescent="0.35">
      <c r="A640" s="1"/>
      <c r="B640" s="19"/>
      <c r="C640" s="1"/>
      <c r="D640" s="176"/>
      <c r="E640" s="1"/>
      <c r="F640" s="1"/>
      <c r="G640" s="1"/>
      <c r="H640" s="1"/>
      <c r="I640" s="1"/>
      <c r="J640" s="1"/>
      <c r="K640" s="1"/>
      <c r="L640" s="19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</row>
    <row r="641" spans="1:37" ht="14.25" customHeight="1" x14ac:dyDescent="0.35">
      <c r="A641" s="1"/>
      <c r="B641" s="19"/>
      <c r="C641" s="1"/>
      <c r="D641" s="176"/>
      <c r="E641" s="1"/>
      <c r="F641" s="1"/>
      <c r="G641" s="1"/>
      <c r="H641" s="1"/>
      <c r="I641" s="1"/>
      <c r="J641" s="1"/>
      <c r="K641" s="1"/>
      <c r="L641" s="19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</row>
    <row r="642" spans="1:37" ht="14.25" customHeight="1" x14ac:dyDescent="0.35">
      <c r="A642" s="1"/>
      <c r="B642" s="19"/>
      <c r="C642" s="1"/>
      <c r="D642" s="176"/>
      <c r="E642" s="1"/>
      <c r="F642" s="1"/>
      <c r="G642" s="1"/>
      <c r="H642" s="1"/>
      <c r="I642" s="1"/>
      <c r="J642" s="1"/>
      <c r="K642" s="1"/>
      <c r="L642" s="19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</row>
    <row r="643" spans="1:37" ht="14.25" customHeight="1" x14ac:dyDescent="0.35">
      <c r="A643" s="1"/>
      <c r="B643" s="19"/>
      <c r="C643" s="1"/>
      <c r="D643" s="176"/>
      <c r="E643" s="1"/>
      <c r="F643" s="1"/>
      <c r="G643" s="1"/>
      <c r="H643" s="1"/>
      <c r="I643" s="1"/>
      <c r="J643" s="1"/>
      <c r="K643" s="1"/>
      <c r="L643" s="19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</row>
    <row r="644" spans="1:37" ht="14.25" customHeight="1" x14ac:dyDescent="0.35">
      <c r="A644" s="1"/>
      <c r="B644" s="19"/>
      <c r="C644" s="1"/>
      <c r="D644" s="176"/>
      <c r="E644" s="1"/>
      <c r="F644" s="1"/>
      <c r="G644" s="1"/>
      <c r="H644" s="1"/>
      <c r="I644" s="1"/>
      <c r="J644" s="1"/>
      <c r="K644" s="1"/>
      <c r="L644" s="19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</row>
    <row r="645" spans="1:37" ht="14.25" customHeight="1" x14ac:dyDescent="0.35">
      <c r="A645" s="1"/>
      <c r="B645" s="19"/>
      <c r="C645" s="1"/>
      <c r="D645" s="176"/>
      <c r="E645" s="1"/>
      <c r="F645" s="1"/>
      <c r="G645" s="1"/>
      <c r="H645" s="1"/>
      <c r="I645" s="1"/>
      <c r="J645" s="1"/>
      <c r="K645" s="1"/>
      <c r="L645" s="19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</row>
    <row r="646" spans="1:37" ht="14.25" customHeight="1" x14ac:dyDescent="0.35">
      <c r="A646" s="1"/>
      <c r="B646" s="19"/>
      <c r="C646" s="1"/>
      <c r="D646" s="176"/>
      <c r="E646" s="1"/>
      <c r="F646" s="1"/>
      <c r="G646" s="1"/>
      <c r="H646" s="1"/>
      <c r="I646" s="1"/>
      <c r="J646" s="1"/>
      <c r="K646" s="1"/>
      <c r="L646" s="19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</row>
    <row r="647" spans="1:37" ht="14.25" customHeight="1" x14ac:dyDescent="0.35">
      <c r="A647" s="1"/>
      <c r="B647" s="19"/>
      <c r="C647" s="1"/>
      <c r="D647" s="176"/>
      <c r="E647" s="1"/>
      <c r="F647" s="1"/>
      <c r="G647" s="1"/>
      <c r="H647" s="1"/>
      <c r="I647" s="1"/>
      <c r="J647" s="1"/>
      <c r="K647" s="1"/>
      <c r="L647" s="19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</row>
    <row r="648" spans="1:37" ht="14.25" customHeight="1" x14ac:dyDescent="0.35">
      <c r="A648" s="1"/>
      <c r="B648" s="19"/>
      <c r="C648" s="1"/>
      <c r="D648" s="176"/>
      <c r="E648" s="1"/>
      <c r="F648" s="1"/>
      <c r="G648" s="1"/>
      <c r="H648" s="1"/>
      <c r="I648" s="1"/>
      <c r="J648" s="1"/>
      <c r="K648" s="1"/>
      <c r="L648" s="19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</row>
    <row r="649" spans="1:37" ht="14.25" customHeight="1" x14ac:dyDescent="0.35">
      <c r="A649" s="1"/>
      <c r="B649" s="19"/>
      <c r="C649" s="1"/>
      <c r="D649" s="176"/>
      <c r="E649" s="1"/>
      <c r="F649" s="1"/>
      <c r="G649" s="1"/>
      <c r="H649" s="1"/>
      <c r="I649" s="1"/>
      <c r="J649" s="1"/>
      <c r="K649" s="1"/>
      <c r="L649" s="19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</row>
    <row r="650" spans="1:37" ht="14.25" customHeight="1" x14ac:dyDescent="0.35">
      <c r="A650" s="1"/>
      <c r="B650" s="19"/>
      <c r="C650" s="1"/>
      <c r="D650" s="176"/>
      <c r="E650" s="1"/>
      <c r="F650" s="1"/>
      <c r="G650" s="1"/>
      <c r="H650" s="1"/>
      <c r="I650" s="1"/>
      <c r="J650" s="1"/>
      <c r="K650" s="1"/>
      <c r="L650" s="19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</row>
    <row r="651" spans="1:37" ht="14.25" customHeight="1" x14ac:dyDescent="0.35">
      <c r="A651" s="1"/>
      <c r="B651" s="19"/>
      <c r="C651" s="1"/>
      <c r="D651" s="176"/>
      <c r="E651" s="1"/>
      <c r="F651" s="1"/>
      <c r="G651" s="1"/>
      <c r="H651" s="1"/>
      <c r="I651" s="1"/>
      <c r="J651" s="1"/>
      <c r="K651" s="1"/>
      <c r="L651" s="19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</row>
    <row r="652" spans="1:37" ht="14.25" customHeight="1" x14ac:dyDescent="0.35">
      <c r="A652" s="1"/>
      <c r="B652" s="19"/>
      <c r="C652" s="1"/>
      <c r="D652" s="176"/>
      <c r="E652" s="1"/>
      <c r="F652" s="1"/>
      <c r="G652" s="1"/>
      <c r="H652" s="1"/>
      <c r="I652" s="1"/>
      <c r="J652" s="1"/>
      <c r="K652" s="1"/>
      <c r="L652" s="19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</row>
    <row r="653" spans="1:37" ht="14.25" customHeight="1" x14ac:dyDescent="0.35">
      <c r="A653" s="1"/>
      <c r="B653" s="19"/>
      <c r="C653" s="1"/>
      <c r="D653" s="176"/>
      <c r="E653" s="1"/>
      <c r="F653" s="1"/>
      <c r="G653" s="1"/>
      <c r="H653" s="1"/>
      <c r="I653" s="1"/>
      <c r="J653" s="1"/>
      <c r="K653" s="1"/>
      <c r="L653" s="19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</row>
    <row r="654" spans="1:37" ht="14.25" customHeight="1" x14ac:dyDescent="0.35">
      <c r="A654" s="1"/>
      <c r="B654" s="19"/>
      <c r="C654" s="1"/>
      <c r="D654" s="176"/>
      <c r="E654" s="1"/>
      <c r="F654" s="1"/>
      <c r="G654" s="1"/>
      <c r="H654" s="1"/>
      <c r="I654" s="1"/>
      <c r="J654" s="1"/>
      <c r="K654" s="1"/>
      <c r="L654" s="19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</row>
    <row r="655" spans="1:37" ht="14.25" customHeight="1" x14ac:dyDescent="0.35">
      <c r="A655" s="1"/>
      <c r="B655" s="19"/>
      <c r="C655" s="1"/>
      <c r="D655" s="176"/>
      <c r="E655" s="1"/>
      <c r="F655" s="1"/>
      <c r="G655" s="1"/>
      <c r="H655" s="1"/>
      <c r="I655" s="1"/>
      <c r="J655" s="1"/>
      <c r="K655" s="1"/>
      <c r="L655" s="19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</row>
    <row r="656" spans="1:37" ht="14.25" customHeight="1" x14ac:dyDescent="0.35">
      <c r="A656" s="1"/>
      <c r="B656" s="19"/>
      <c r="C656" s="1"/>
      <c r="D656" s="176"/>
      <c r="E656" s="1"/>
      <c r="F656" s="1"/>
      <c r="G656" s="1"/>
      <c r="H656" s="1"/>
      <c r="I656" s="1"/>
      <c r="J656" s="1"/>
      <c r="K656" s="1"/>
      <c r="L656" s="19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</row>
    <row r="657" spans="1:37" ht="14.25" customHeight="1" x14ac:dyDescent="0.35">
      <c r="A657" s="1"/>
      <c r="B657" s="19"/>
      <c r="C657" s="1"/>
      <c r="D657" s="176"/>
      <c r="E657" s="1"/>
      <c r="F657" s="1"/>
      <c r="G657" s="1"/>
      <c r="H657" s="1"/>
      <c r="I657" s="1"/>
      <c r="J657" s="1"/>
      <c r="K657" s="1"/>
      <c r="L657" s="19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</row>
    <row r="658" spans="1:37" ht="14.25" customHeight="1" x14ac:dyDescent="0.35">
      <c r="A658" s="1"/>
      <c r="B658" s="19"/>
      <c r="C658" s="1"/>
      <c r="D658" s="176"/>
      <c r="E658" s="1"/>
      <c r="F658" s="1"/>
      <c r="G658" s="1"/>
      <c r="H658" s="1"/>
      <c r="I658" s="1"/>
      <c r="J658" s="1"/>
      <c r="K658" s="1"/>
      <c r="L658" s="19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</row>
    <row r="659" spans="1:37" ht="14.25" customHeight="1" x14ac:dyDescent="0.35">
      <c r="A659" s="1"/>
      <c r="B659" s="19"/>
      <c r="C659" s="1"/>
      <c r="D659" s="176"/>
      <c r="E659" s="1"/>
      <c r="F659" s="1"/>
      <c r="G659" s="1"/>
      <c r="H659" s="1"/>
      <c r="I659" s="1"/>
      <c r="J659" s="1"/>
      <c r="K659" s="1"/>
      <c r="L659" s="19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</row>
    <row r="660" spans="1:37" ht="14.25" customHeight="1" x14ac:dyDescent="0.35">
      <c r="A660" s="1"/>
      <c r="B660" s="19"/>
      <c r="C660" s="1"/>
      <c r="D660" s="176"/>
      <c r="E660" s="1"/>
      <c r="F660" s="1"/>
      <c r="G660" s="1"/>
      <c r="H660" s="1"/>
      <c r="I660" s="1"/>
      <c r="J660" s="1"/>
      <c r="K660" s="1"/>
      <c r="L660" s="19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</row>
    <row r="661" spans="1:37" ht="14.25" customHeight="1" x14ac:dyDescent="0.35">
      <c r="A661" s="1"/>
      <c r="B661" s="19"/>
      <c r="C661" s="1"/>
      <c r="D661" s="176"/>
      <c r="E661" s="1"/>
      <c r="F661" s="1"/>
      <c r="G661" s="1"/>
      <c r="H661" s="1"/>
      <c r="I661" s="1"/>
      <c r="J661" s="1"/>
      <c r="K661" s="1"/>
      <c r="L661" s="19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</row>
    <row r="662" spans="1:37" ht="14.25" customHeight="1" x14ac:dyDescent="0.35">
      <c r="A662" s="1"/>
      <c r="B662" s="19"/>
      <c r="C662" s="1"/>
      <c r="D662" s="176"/>
      <c r="E662" s="1"/>
      <c r="F662" s="1"/>
      <c r="G662" s="1"/>
      <c r="H662" s="1"/>
      <c r="I662" s="1"/>
      <c r="J662" s="1"/>
      <c r="K662" s="1"/>
      <c r="L662" s="19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</row>
    <row r="663" spans="1:37" ht="14.25" customHeight="1" x14ac:dyDescent="0.35">
      <c r="A663" s="1"/>
      <c r="B663" s="19"/>
      <c r="C663" s="1"/>
      <c r="D663" s="176"/>
      <c r="E663" s="1"/>
      <c r="F663" s="1"/>
      <c r="G663" s="1"/>
      <c r="H663" s="1"/>
      <c r="I663" s="1"/>
      <c r="J663" s="1"/>
      <c r="K663" s="1"/>
      <c r="L663" s="19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</row>
    <row r="664" spans="1:37" ht="14.25" customHeight="1" x14ac:dyDescent="0.35">
      <c r="A664" s="1"/>
      <c r="B664" s="19"/>
      <c r="C664" s="1"/>
      <c r="D664" s="176"/>
      <c r="E664" s="1"/>
      <c r="F664" s="1"/>
      <c r="G664" s="1"/>
      <c r="H664" s="1"/>
      <c r="I664" s="1"/>
      <c r="J664" s="1"/>
      <c r="K664" s="1"/>
      <c r="L664" s="19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</row>
    <row r="665" spans="1:37" ht="14.25" customHeight="1" x14ac:dyDescent="0.35">
      <c r="A665" s="1"/>
      <c r="B665" s="19"/>
      <c r="C665" s="1"/>
      <c r="D665" s="176"/>
      <c r="E665" s="1"/>
      <c r="F665" s="1"/>
      <c r="G665" s="1"/>
      <c r="H665" s="1"/>
      <c r="I665" s="1"/>
      <c r="J665" s="1"/>
      <c r="K665" s="1"/>
      <c r="L665" s="19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</row>
    <row r="666" spans="1:37" ht="14.25" customHeight="1" x14ac:dyDescent="0.35">
      <c r="A666" s="1"/>
      <c r="B666" s="19"/>
      <c r="C666" s="1"/>
      <c r="D666" s="176"/>
      <c r="E666" s="1"/>
      <c r="F666" s="1"/>
      <c r="G666" s="1"/>
      <c r="H666" s="1"/>
      <c r="I666" s="1"/>
      <c r="J666" s="1"/>
      <c r="K666" s="1"/>
      <c r="L666" s="19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</row>
    <row r="667" spans="1:37" ht="14.25" customHeight="1" x14ac:dyDescent="0.35">
      <c r="A667" s="1"/>
      <c r="B667" s="19"/>
      <c r="C667" s="1"/>
      <c r="D667" s="176"/>
      <c r="E667" s="1"/>
      <c r="F667" s="1"/>
      <c r="G667" s="1"/>
      <c r="H667" s="1"/>
      <c r="I667" s="1"/>
      <c r="J667" s="1"/>
      <c r="K667" s="1"/>
      <c r="L667" s="19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</row>
    <row r="668" spans="1:37" ht="14.25" customHeight="1" x14ac:dyDescent="0.35">
      <c r="A668" s="1"/>
      <c r="B668" s="19"/>
      <c r="C668" s="1"/>
      <c r="D668" s="176"/>
      <c r="E668" s="1"/>
      <c r="F668" s="1"/>
      <c r="G668" s="1"/>
      <c r="H668" s="1"/>
      <c r="I668" s="1"/>
      <c r="J668" s="1"/>
      <c r="K668" s="1"/>
      <c r="L668" s="19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</row>
    <row r="669" spans="1:37" ht="14.25" customHeight="1" x14ac:dyDescent="0.35">
      <c r="A669" s="1"/>
      <c r="B669" s="19"/>
      <c r="C669" s="1"/>
      <c r="D669" s="176"/>
      <c r="E669" s="1"/>
      <c r="F669" s="1"/>
      <c r="G669" s="1"/>
      <c r="H669" s="1"/>
      <c r="I669" s="1"/>
      <c r="J669" s="1"/>
      <c r="K669" s="1"/>
      <c r="L669" s="19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</row>
    <row r="670" spans="1:37" ht="14.25" customHeight="1" x14ac:dyDescent="0.35">
      <c r="A670" s="1"/>
      <c r="B670" s="19"/>
      <c r="C670" s="1"/>
      <c r="D670" s="176"/>
      <c r="E670" s="1"/>
      <c r="F670" s="1"/>
      <c r="G670" s="1"/>
      <c r="H670" s="1"/>
      <c r="I670" s="1"/>
      <c r="J670" s="1"/>
      <c r="K670" s="1"/>
      <c r="L670" s="19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</row>
    <row r="671" spans="1:37" ht="14.25" customHeight="1" x14ac:dyDescent="0.35">
      <c r="A671" s="1"/>
      <c r="B671" s="19"/>
      <c r="C671" s="1"/>
      <c r="D671" s="176"/>
      <c r="E671" s="1"/>
      <c r="F671" s="1"/>
      <c r="G671" s="1"/>
      <c r="H671" s="1"/>
      <c r="I671" s="1"/>
      <c r="J671" s="1"/>
      <c r="K671" s="1"/>
      <c r="L671" s="19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</row>
    <row r="672" spans="1:37" ht="14.25" customHeight="1" x14ac:dyDescent="0.35">
      <c r="A672" s="1"/>
      <c r="B672" s="19"/>
      <c r="C672" s="1"/>
      <c r="D672" s="176"/>
      <c r="E672" s="1"/>
      <c r="F672" s="1"/>
      <c r="G672" s="1"/>
      <c r="H672" s="1"/>
      <c r="I672" s="1"/>
      <c r="J672" s="1"/>
      <c r="K672" s="1"/>
      <c r="L672" s="19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</row>
    <row r="673" spans="1:37" ht="14.25" customHeight="1" x14ac:dyDescent="0.35">
      <c r="A673" s="1"/>
      <c r="B673" s="19"/>
      <c r="C673" s="1"/>
      <c r="D673" s="176"/>
      <c r="E673" s="1"/>
      <c r="F673" s="1"/>
      <c r="G673" s="1"/>
      <c r="H673" s="1"/>
      <c r="I673" s="1"/>
      <c r="J673" s="1"/>
      <c r="K673" s="1"/>
      <c r="L673" s="19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</row>
    <row r="674" spans="1:37" ht="14.25" customHeight="1" x14ac:dyDescent="0.35">
      <c r="A674" s="1"/>
      <c r="B674" s="19"/>
      <c r="C674" s="1"/>
      <c r="D674" s="176"/>
      <c r="E674" s="1"/>
      <c r="F674" s="1"/>
      <c r="G674" s="1"/>
      <c r="H674" s="1"/>
      <c r="I674" s="1"/>
      <c r="J674" s="1"/>
      <c r="K674" s="1"/>
      <c r="L674" s="19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</row>
    <row r="675" spans="1:37" ht="14.25" customHeight="1" x14ac:dyDescent="0.35">
      <c r="A675" s="1"/>
      <c r="B675" s="19"/>
      <c r="C675" s="1"/>
      <c r="D675" s="176"/>
      <c r="E675" s="1"/>
      <c r="F675" s="1"/>
      <c r="G675" s="1"/>
      <c r="H675" s="1"/>
      <c r="I675" s="1"/>
      <c r="J675" s="1"/>
      <c r="K675" s="1"/>
      <c r="L675" s="19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</row>
    <row r="676" spans="1:37" ht="14.25" customHeight="1" x14ac:dyDescent="0.35">
      <c r="A676" s="1"/>
      <c r="B676" s="19"/>
      <c r="C676" s="1"/>
      <c r="D676" s="176"/>
      <c r="E676" s="1"/>
      <c r="F676" s="1"/>
      <c r="G676" s="1"/>
      <c r="H676" s="1"/>
      <c r="I676" s="1"/>
      <c r="J676" s="1"/>
      <c r="K676" s="1"/>
      <c r="L676" s="19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</row>
    <row r="677" spans="1:37" ht="14.25" customHeight="1" x14ac:dyDescent="0.35">
      <c r="A677" s="1"/>
      <c r="B677" s="19"/>
      <c r="C677" s="1"/>
      <c r="D677" s="176"/>
      <c r="E677" s="1"/>
      <c r="F677" s="1"/>
      <c r="G677" s="1"/>
      <c r="H677" s="1"/>
      <c r="I677" s="1"/>
      <c r="J677" s="1"/>
      <c r="K677" s="1"/>
      <c r="L677" s="19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</row>
    <row r="678" spans="1:37" ht="14.25" customHeight="1" x14ac:dyDescent="0.35">
      <c r="A678" s="1"/>
      <c r="B678" s="19"/>
      <c r="C678" s="1"/>
      <c r="D678" s="176"/>
      <c r="E678" s="1"/>
      <c r="F678" s="1"/>
      <c r="G678" s="1"/>
      <c r="H678" s="1"/>
      <c r="I678" s="1"/>
      <c r="J678" s="1"/>
      <c r="K678" s="1"/>
      <c r="L678" s="19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</row>
    <row r="679" spans="1:37" ht="14.25" customHeight="1" x14ac:dyDescent="0.35">
      <c r="A679" s="1"/>
      <c r="B679" s="19"/>
      <c r="C679" s="1"/>
      <c r="D679" s="176"/>
      <c r="E679" s="1"/>
      <c r="F679" s="1"/>
      <c r="G679" s="1"/>
      <c r="H679" s="1"/>
      <c r="I679" s="1"/>
      <c r="J679" s="1"/>
      <c r="K679" s="1"/>
      <c r="L679" s="19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</row>
    <row r="680" spans="1:37" ht="14.25" customHeight="1" x14ac:dyDescent="0.35">
      <c r="A680" s="1"/>
      <c r="B680" s="19"/>
      <c r="C680" s="1"/>
      <c r="D680" s="176"/>
      <c r="E680" s="1"/>
      <c r="F680" s="1"/>
      <c r="G680" s="1"/>
      <c r="H680" s="1"/>
      <c r="I680" s="1"/>
      <c r="J680" s="1"/>
      <c r="K680" s="1"/>
      <c r="L680" s="19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</row>
    <row r="681" spans="1:37" ht="14.25" customHeight="1" x14ac:dyDescent="0.35">
      <c r="A681" s="1"/>
      <c r="B681" s="19"/>
      <c r="C681" s="1"/>
      <c r="D681" s="176"/>
      <c r="E681" s="1"/>
      <c r="F681" s="1"/>
      <c r="G681" s="1"/>
      <c r="H681" s="1"/>
      <c r="I681" s="1"/>
      <c r="J681" s="1"/>
      <c r="K681" s="1"/>
      <c r="L681" s="19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</row>
    <row r="682" spans="1:37" ht="14.25" customHeight="1" x14ac:dyDescent="0.35">
      <c r="A682" s="1"/>
      <c r="B682" s="19"/>
      <c r="C682" s="1"/>
      <c r="D682" s="176"/>
      <c r="E682" s="1"/>
      <c r="F682" s="1"/>
      <c r="G682" s="1"/>
      <c r="H682" s="1"/>
      <c r="I682" s="1"/>
      <c r="J682" s="1"/>
      <c r="K682" s="1"/>
      <c r="L682" s="19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</row>
    <row r="683" spans="1:37" ht="14.25" customHeight="1" x14ac:dyDescent="0.35">
      <c r="A683" s="1"/>
      <c r="B683" s="19"/>
      <c r="C683" s="1"/>
      <c r="D683" s="176"/>
      <c r="E683" s="1"/>
      <c r="F683" s="1"/>
      <c r="G683" s="1"/>
      <c r="H683" s="1"/>
      <c r="I683" s="1"/>
      <c r="J683" s="1"/>
      <c r="K683" s="1"/>
      <c r="L683" s="19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</row>
    <row r="684" spans="1:37" ht="14.25" customHeight="1" x14ac:dyDescent="0.35">
      <c r="A684" s="1"/>
      <c r="B684" s="19"/>
      <c r="C684" s="1"/>
      <c r="D684" s="176"/>
      <c r="E684" s="1"/>
      <c r="F684" s="1"/>
      <c r="G684" s="1"/>
      <c r="H684" s="1"/>
      <c r="I684" s="1"/>
      <c r="J684" s="1"/>
      <c r="K684" s="1"/>
      <c r="L684" s="19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</row>
    <row r="685" spans="1:37" ht="14.25" customHeight="1" x14ac:dyDescent="0.35">
      <c r="A685" s="1"/>
      <c r="B685" s="19"/>
      <c r="C685" s="1"/>
      <c r="D685" s="176"/>
      <c r="E685" s="1"/>
      <c r="F685" s="1"/>
      <c r="G685" s="1"/>
      <c r="H685" s="1"/>
      <c r="I685" s="1"/>
      <c r="J685" s="1"/>
      <c r="K685" s="1"/>
      <c r="L685" s="19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</row>
    <row r="686" spans="1:37" ht="14.25" customHeight="1" x14ac:dyDescent="0.35">
      <c r="A686" s="1"/>
      <c r="B686" s="19"/>
      <c r="C686" s="1"/>
      <c r="D686" s="176"/>
      <c r="E686" s="1"/>
      <c r="F686" s="1"/>
      <c r="G686" s="1"/>
      <c r="H686" s="1"/>
      <c r="I686" s="1"/>
      <c r="J686" s="1"/>
      <c r="K686" s="1"/>
      <c r="L686" s="19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</row>
    <row r="687" spans="1:37" ht="14.25" customHeight="1" x14ac:dyDescent="0.35">
      <c r="A687" s="1"/>
      <c r="B687" s="19"/>
      <c r="C687" s="1"/>
      <c r="D687" s="176"/>
      <c r="E687" s="1"/>
      <c r="F687" s="1"/>
      <c r="G687" s="1"/>
      <c r="H687" s="1"/>
      <c r="I687" s="1"/>
      <c r="J687" s="1"/>
      <c r="K687" s="1"/>
      <c r="L687" s="19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</row>
    <row r="688" spans="1:37" ht="14.25" customHeight="1" x14ac:dyDescent="0.35">
      <c r="A688" s="1"/>
      <c r="B688" s="19"/>
      <c r="C688" s="1"/>
      <c r="D688" s="176"/>
      <c r="E688" s="1"/>
      <c r="F688" s="1"/>
      <c r="G688" s="1"/>
      <c r="H688" s="1"/>
      <c r="I688" s="1"/>
      <c r="J688" s="1"/>
      <c r="K688" s="1"/>
      <c r="L688" s="19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</row>
    <row r="689" spans="1:37" ht="14.25" customHeight="1" x14ac:dyDescent="0.35">
      <c r="A689" s="1"/>
      <c r="B689" s="19"/>
      <c r="C689" s="1"/>
      <c r="D689" s="176"/>
      <c r="E689" s="1"/>
      <c r="F689" s="1"/>
      <c r="G689" s="1"/>
      <c r="H689" s="1"/>
      <c r="I689" s="1"/>
      <c r="J689" s="1"/>
      <c r="K689" s="1"/>
      <c r="L689" s="19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</row>
    <row r="690" spans="1:37" ht="14.25" customHeight="1" x14ac:dyDescent="0.35">
      <c r="A690" s="1"/>
      <c r="B690" s="19"/>
      <c r="C690" s="1"/>
      <c r="D690" s="176"/>
      <c r="E690" s="1"/>
      <c r="F690" s="1"/>
      <c r="G690" s="1"/>
      <c r="H690" s="1"/>
      <c r="I690" s="1"/>
      <c r="J690" s="1"/>
      <c r="K690" s="1"/>
      <c r="L690" s="19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</row>
    <row r="691" spans="1:37" ht="14.25" customHeight="1" x14ac:dyDescent="0.35">
      <c r="A691" s="1"/>
      <c r="B691" s="19"/>
      <c r="C691" s="1"/>
      <c r="D691" s="176"/>
      <c r="E691" s="1"/>
      <c r="F691" s="1"/>
      <c r="G691" s="1"/>
      <c r="H691" s="1"/>
      <c r="I691" s="1"/>
      <c r="J691" s="1"/>
      <c r="K691" s="1"/>
      <c r="L691" s="19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</row>
    <row r="692" spans="1:37" ht="14.25" customHeight="1" x14ac:dyDescent="0.35">
      <c r="A692" s="1"/>
      <c r="B692" s="19"/>
      <c r="C692" s="1"/>
      <c r="D692" s="176"/>
      <c r="E692" s="1"/>
      <c r="F692" s="1"/>
      <c r="G692" s="1"/>
      <c r="H692" s="1"/>
      <c r="I692" s="1"/>
      <c r="J692" s="1"/>
      <c r="K692" s="1"/>
      <c r="L692" s="19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</row>
    <row r="693" spans="1:37" ht="14.25" customHeight="1" x14ac:dyDescent="0.35">
      <c r="A693" s="1"/>
      <c r="B693" s="19"/>
      <c r="C693" s="1"/>
      <c r="D693" s="176"/>
      <c r="E693" s="1"/>
      <c r="F693" s="1"/>
      <c r="G693" s="1"/>
      <c r="H693" s="1"/>
      <c r="I693" s="1"/>
      <c r="J693" s="1"/>
      <c r="K693" s="1"/>
      <c r="L693" s="19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</row>
    <row r="694" spans="1:37" ht="14.25" customHeight="1" x14ac:dyDescent="0.35">
      <c r="A694" s="1"/>
      <c r="B694" s="19"/>
      <c r="C694" s="1"/>
      <c r="D694" s="176"/>
      <c r="E694" s="1"/>
      <c r="F694" s="1"/>
      <c r="G694" s="1"/>
      <c r="H694" s="1"/>
      <c r="I694" s="1"/>
      <c r="J694" s="1"/>
      <c r="K694" s="1"/>
      <c r="L694" s="19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</row>
    <row r="695" spans="1:37" ht="14.25" customHeight="1" x14ac:dyDescent="0.35">
      <c r="A695" s="1"/>
      <c r="B695" s="19"/>
      <c r="C695" s="1"/>
      <c r="D695" s="176"/>
      <c r="E695" s="1"/>
      <c r="F695" s="1"/>
      <c r="G695" s="1"/>
      <c r="H695" s="1"/>
      <c r="I695" s="1"/>
      <c r="J695" s="1"/>
      <c r="K695" s="1"/>
      <c r="L695" s="19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</row>
    <row r="696" spans="1:37" ht="14.25" customHeight="1" x14ac:dyDescent="0.35">
      <c r="A696" s="1"/>
      <c r="B696" s="19"/>
      <c r="C696" s="1"/>
      <c r="D696" s="176"/>
      <c r="E696" s="1"/>
      <c r="F696" s="1"/>
      <c r="G696" s="1"/>
      <c r="H696" s="1"/>
      <c r="I696" s="1"/>
      <c r="J696" s="1"/>
      <c r="K696" s="1"/>
      <c r="L696" s="19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</row>
    <row r="697" spans="1:37" ht="14.25" customHeight="1" x14ac:dyDescent="0.35">
      <c r="A697" s="1"/>
      <c r="B697" s="19"/>
      <c r="C697" s="1"/>
      <c r="D697" s="176"/>
      <c r="E697" s="1"/>
      <c r="F697" s="1"/>
      <c r="G697" s="1"/>
      <c r="H697" s="1"/>
      <c r="I697" s="1"/>
      <c r="J697" s="1"/>
      <c r="K697" s="1"/>
      <c r="L697" s="19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</row>
    <row r="698" spans="1:37" ht="14.25" customHeight="1" x14ac:dyDescent="0.35">
      <c r="A698" s="1"/>
      <c r="B698" s="19"/>
      <c r="C698" s="1"/>
      <c r="D698" s="176"/>
      <c r="E698" s="1"/>
      <c r="F698" s="1"/>
      <c r="G698" s="1"/>
      <c r="H698" s="1"/>
      <c r="I698" s="1"/>
      <c r="J698" s="1"/>
      <c r="K698" s="1"/>
      <c r="L698" s="19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</row>
    <row r="699" spans="1:37" ht="14.25" customHeight="1" x14ac:dyDescent="0.35">
      <c r="A699" s="1"/>
      <c r="B699" s="19"/>
      <c r="C699" s="1"/>
      <c r="D699" s="176"/>
      <c r="E699" s="1"/>
      <c r="F699" s="1"/>
      <c r="G699" s="1"/>
      <c r="H699" s="1"/>
      <c r="I699" s="1"/>
      <c r="J699" s="1"/>
      <c r="K699" s="1"/>
      <c r="L699" s="19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</row>
    <row r="700" spans="1:37" ht="14.25" customHeight="1" x14ac:dyDescent="0.35">
      <c r="A700" s="1"/>
      <c r="B700" s="19"/>
      <c r="C700" s="1"/>
      <c r="D700" s="176"/>
      <c r="E700" s="1"/>
      <c r="F700" s="1"/>
      <c r="G700" s="1"/>
      <c r="H700" s="1"/>
      <c r="I700" s="1"/>
      <c r="J700" s="1"/>
      <c r="K700" s="1"/>
      <c r="L700" s="19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</row>
    <row r="701" spans="1:37" ht="14.25" customHeight="1" x14ac:dyDescent="0.35">
      <c r="A701" s="1"/>
      <c r="B701" s="19"/>
      <c r="C701" s="1"/>
      <c r="D701" s="176"/>
      <c r="E701" s="1"/>
      <c r="F701" s="1"/>
      <c r="G701" s="1"/>
      <c r="H701" s="1"/>
      <c r="I701" s="1"/>
      <c r="J701" s="1"/>
      <c r="K701" s="1"/>
      <c r="L701" s="19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</row>
    <row r="702" spans="1:37" ht="14.25" customHeight="1" x14ac:dyDescent="0.35">
      <c r="A702" s="1"/>
      <c r="B702" s="19"/>
      <c r="C702" s="1"/>
      <c r="D702" s="176"/>
      <c r="E702" s="1"/>
      <c r="F702" s="1"/>
      <c r="G702" s="1"/>
      <c r="H702" s="1"/>
      <c r="I702" s="1"/>
      <c r="J702" s="1"/>
      <c r="K702" s="1"/>
      <c r="L702" s="19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</row>
    <row r="703" spans="1:37" ht="14.25" customHeight="1" x14ac:dyDescent="0.35">
      <c r="A703" s="1"/>
      <c r="B703" s="19"/>
      <c r="C703" s="1"/>
      <c r="D703" s="176"/>
      <c r="E703" s="1"/>
      <c r="F703" s="1"/>
      <c r="G703" s="1"/>
      <c r="H703" s="1"/>
      <c r="I703" s="1"/>
      <c r="J703" s="1"/>
      <c r="K703" s="1"/>
      <c r="L703" s="19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</row>
    <row r="704" spans="1:37" ht="14.25" customHeight="1" x14ac:dyDescent="0.35">
      <c r="A704" s="1"/>
      <c r="B704" s="19"/>
      <c r="C704" s="1"/>
      <c r="D704" s="176"/>
      <c r="E704" s="1"/>
      <c r="F704" s="1"/>
      <c r="G704" s="1"/>
      <c r="H704" s="1"/>
      <c r="I704" s="1"/>
      <c r="J704" s="1"/>
      <c r="K704" s="1"/>
      <c r="L704" s="19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</row>
    <row r="705" spans="1:37" ht="14.25" customHeight="1" x14ac:dyDescent="0.35">
      <c r="A705" s="1"/>
      <c r="B705" s="19"/>
      <c r="C705" s="1"/>
      <c r="D705" s="176"/>
      <c r="E705" s="1"/>
      <c r="F705" s="1"/>
      <c r="G705" s="1"/>
      <c r="H705" s="1"/>
      <c r="I705" s="1"/>
      <c r="J705" s="1"/>
      <c r="K705" s="1"/>
      <c r="L705" s="19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</row>
    <row r="706" spans="1:37" ht="14.25" customHeight="1" x14ac:dyDescent="0.35">
      <c r="A706" s="1"/>
      <c r="B706" s="19"/>
      <c r="C706" s="1"/>
      <c r="D706" s="176"/>
      <c r="E706" s="1"/>
      <c r="F706" s="1"/>
      <c r="G706" s="1"/>
      <c r="H706" s="1"/>
      <c r="I706" s="1"/>
      <c r="J706" s="1"/>
      <c r="K706" s="1"/>
      <c r="L706" s="19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</row>
    <row r="707" spans="1:37" ht="14.25" customHeight="1" x14ac:dyDescent="0.35">
      <c r="A707" s="1"/>
      <c r="B707" s="19"/>
      <c r="C707" s="1"/>
      <c r="D707" s="176"/>
      <c r="E707" s="1"/>
      <c r="F707" s="1"/>
      <c r="G707" s="1"/>
      <c r="H707" s="1"/>
      <c r="I707" s="1"/>
      <c r="J707" s="1"/>
      <c r="K707" s="1"/>
      <c r="L707" s="19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</row>
    <row r="708" spans="1:37" ht="14.25" customHeight="1" x14ac:dyDescent="0.35">
      <c r="A708" s="1"/>
      <c r="B708" s="19"/>
      <c r="C708" s="1"/>
      <c r="D708" s="176"/>
      <c r="E708" s="1"/>
      <c r="F708" s="1"/>
      <c r="G708" s="1"/>
      <c r="H708" s="1"/>
      <c r="I708" s="1"/>
      <c r="J708" s="1"/>
      <c r="K708" s="1"/>
      <c r="L708" s="19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</row>
    <row r="709" spans="1:37" ht="14.25" customHeight="1" x14ac:dyDescent="0.35">
      <c r="A709" s="1"/>
      <c r="B709" s="19"/>
      <c r="C709" s="1"/>
      <c r="D709" s="176"/>
      <c r="E709" s="1"/>
      <c r="F709" s="1"/>
      <c r="G709" s="1"/>
      <c r="H709" s="1"/>
      <c r="I709" s="1"/>
      <c r="J709" s="1"/>
      <c r="K709" s="1"/>
      <c r="L709" s="19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</row>
    <row r="710" spans="1:37" ht="14.25" customHeight="1" x14ac:dyDescent="0.35">
      <c r="A710" s="1"/>
      <c r="B710" s="19"/>
      <c r="C710" s="1"/>
      <c r="D710" s="176"/>
      <c r="E710" s="1"/>
      <c r="F710" s="1"/>
      <c r="G710" s="1"/>
      <c r="H710" s="1"/>
      <c r="I710" s="1"/>
      <c r="J710" s="1"/>
      <c r="K710" s="1"/>
      <c r="L710" s="19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</row>
    <row r="711" spans="1:37" ht="14.25" customHeight="1" x14ac:dyDescent="0.35">
      <c r="A711" s="1"/>
      <c r="B711" s="19"/>
      <c r="C711" s="1"/>
      <c r="D711" s="176"/>
      <c r="E711" s="1"/>
      <c r="F711" s="1"/>
      <c r="G711" s="1"/>
      <c r="H711" s="1"/>
      <c r="I711" s="1"/>
      <c r="J711" s="1"/>
      <c r="K711" s="1"/>
      <c r="L711" s="19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</row>
    <row r="712" spans="1:37" ht="14.25" customHeight="1" x14ac:dyDescent="0.35">
      <c r="A712" s="1"/>
      <c r="B712" s="19"/>
      <c r="C712" s="1"/>
      <c r="D712" s="176"/>
      <c r="E712" s="1"/>
      <c r="F712" s="1"/>
      <c r="G712" s="1"/>
      <c r="H712" s="1"/>
      <c r="I712" s="1"/>
      <c r="J712" s="1"/>
      <c r="K712" s="1"/>
      <c r="L712" s="19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</row>
    <row r="713" spans="1:37" ht="14.25" customHeight="1" x14ac:dyDescent="0.35">
      <c r="A713" s="1"/>
      <c r="B713" s="19"/>
      <c r="C713" s="1"/>
      <c r="D713" s="176"/>
      <c r="E713" s="1"/>
      <c r="F713" s="1"/>
      <c r="G713" s="1"/>
      <c r="H713" s="1"/>
      <c r="I713" s="1"/>
      <c r="J713" s="1"/>
      <c r="K713" s="1"/>
      <c r="L713" s="19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</row>
    <row r="714" spans="1:37" ht="14.25" customHeight="1" x14ac:dyDescent="0.35">
      <c r="A714" s="1"/>
      <c r="B714" s="19"/>
      <c r="C714" s="1"/>
      <c r="D714" s="176"/>
      <c r="E714" s="1"/>
      <c r="F714" s="1"/>
      <c r="G714" s="1"/>
      <c r="H714" s="1"/>
      <c r="I714" s="1"/>
      <c r="J714" s="1"/>
      <c r="K714" s="1"/>
      <c r="L714" s="19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</row>
    <row r="715" spans="1:37" ht="14.25" customHeight="1" x14ac:dyDescent="0.35">
      <c r="A715" s="1"/>
      <c r="B715" s="19"/>
      <c r="C715" s="1"/>
      <c r="D715" s="176"/>
      <c r="E715" s="1"/>
      <c r="F715" s="1"/>
      <c r="G715" s="1"/>
      <c r="H715" s="1"/>
      <c r="I715" s="1"/>
      <c r="J715" s="1"/>
      <c r="K715" s="1"/>
      <c r="L715" s="19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</row>
    <row r="716" spans="1:37" ht="14.25" customHeight="1" x14ac:dyDescent="0.35">
      <c r="A716" s="1"/>
      <c r="B716" s="19"/>
      <c r="C716" s="1"/>
      <c r="D716" s="176"/>
      <c r="E716" s="1"/>
      <c r="F716" s="1"/>
      <c r="G716" s="1"/>
      <c r="H716" s="1"/>
      <c r="I716" s="1"/>
      <c r="J716" s="1"/>
      <c r="K716" s="1"/>
      <c r="L716" s="19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</row>
    <row r="717" spans="1:37" ht="14.25" customHeight="1" x14ac:dyDescent="0.35">
      <c r="A717" s="1"/>
      <c r="B717" s="19"/>
      <c r="C717" s="1"/>
      <c r="D717" s="176"/>
      <c r="E717" s="1"/>
      <c r="F717" s="1"/>
      <c r="G717" s="1"/>
      <c r="H717" s="1"/>
      <c r="I717" s="1"/>
      <c r="J717" s="1"/>
      <c r="K717" s="1"/>
      <c r="L717" s="19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</row>
    <row r="718" spans="1:37" ht="14.25" customHeight="1" x14ac:dyDescent="0.35">
      <c r="A718" s="1"/>
      <c r="B718" s="19"/>
      <c r="C718" s="1"/>
      <c r="D718" s="176"/>
      <c r="E718" s="1"/>
      <c r="F718" s="1"/>
      <c r="G718" s="1"/>
      <c r="H718" s="1"/>
      <c r="I718" s="1"/>
      <c r="J718" s="1"/>
      <c r="K718" s="1"/>
      <c r="L718" s="19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</row>
    <row r="719" spans="1:37" ht="14.25" customHeight="1" x14ac:dyDescent="0.35">
      <c r="A719" s="1"/>
      <c r="B719" s="19"/>
      <c r="C719" s="1"/>
      <c r="D719" s="176"/>
      <c r="E719" s="1"/>
      <c r="F719" s="1"/>
      <c r="G719" s="1"/>
      <c r="H719" s="1"/>
      <c r="I719" s="1"/>
      <c r="J719" s="1"/>
      <c r="K719" s="1"/>
      <c r="L719" s="19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</row>
    <row r="720" spans="1:37" ht="14.25" customHeight="1" x14ac:dyDescent="0.35">
      <c r="A720" s="1"/>
      <c r="B720" s="19"/>
      <c r="C720" s="1"/>
      <c r="D720" s="176"/>
      <c r="E720" s="1"/>
      <c r="F720" s="1"/>
      <c r="G720" s="1"/>
      <c r="H720" s="1"/>
      <c r="I720" s="1"/>
      <c r="J720" s="1"/>
      <c r="K720" s="1"/>
      <c r="L720" s="19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</row>
    <row r="721" spans="1:37" ht="14.25" customHeight="1" x14ac:dyDescent="0.35">
      <c r="A721" s="1"/>
      <c r="B721" s="19"/>
      <c r="C721" s="1"/>
      <c r="D721" s="176"/>
      <c r="E721" s="1"/>
      <c r="F721" s="1"/>
      <c r="G721" s="1"/>
      <c r="H721" s="1"/>
      <c r="I721" s="1"/>
      <c r="J721" s="1"/>
      <c r="K721" s="1"/>
      <c r="L721" s="19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</row>
    <row r="722" spans="1:37" ht="14.25" customHeight="1" x14ac:dyDescent="0.35">
      <c r="A722" s="1"/>
      <c r="B722" s="19"/>
      <c r="C722" s="1"/>
      <c r="D722" s="176"/>
      <c r="E722" s="1"/>
      <c r="F722" s="1"/>
      <c r="G722" s="1"/>
      <c r="H722" s="1"/>
      <c r="I722" s="1"/>
      <c r="J722" s="1"/>
      <c r="K722" s="1"/>
      <c r="L722" s="19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</row>
    <row r="723" spans="1:37" ht="14.25" customHeight="1" x14ac:dyDescent="0.35">
      <c r="A723" s="1"/>
      <c r="B723" s="19"/>
      <c r="C723" s="1"/>
      <c r="D723" s="176"/>
      <c r="E723" s="1"/>
      <c r="F723" s="1"/>
      <c r="G723" s="1"/>
      <c r="H723" s="1"/>
      <c r="I723" s="1"/>
      <c r="J723" s="1"/>
      <c r="K723" s="1"/>
      <c r="L723" s="19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</row>
    <row r="724" spans="1:37" ht="14.25" customHeight="1" x14ac:dyDescent="0.35">
      <c r="A724" s="1"/>
      <c r="B724" s="19"/>
      <c r="C724" s="1"/>
      <c r="D724" s="176"/>
      <c r="E724" s="1"/>
      <c r="F724" s="1"/>
      <c r="G724" s="1"/>
      <c r="H724" s="1"/>
      <c r="I724" s="1"/>
      <c r="J724" s="1"/>
      <c r="K724" s="1"/>
      <c r="L724" s="19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</row>
    <row r="725" spans="1:37" ht="14.25" customHeight="1" x14ac:dyDescent="0.35">
      <c r="A725" s="1"/>
      <c r="B725" s="19"/>
      <c r="C725" s="1"/>
      <c r="D725" s="176"/>
      <c r="E725" s="1"/>
      <c r="F725" s="1"/>
      <c r="G725" s="1"/>
      <c r="H725" s="1"/>
      <c r="I725" s="1"/>
      <c r="J725" s="1"/>
      <c r="K725" s="1"/>
      <c r="L725" s="19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</row>
    <row r="726" spans="1:37" ht="14.25" customHeight="1" x14ac:dyDescent="0.35">
      <c r="A726" s="1"/>
      <c r="B726" s="19"/>
      <c r="C726" s="1"/>
      <c r="D726" s="176"/>
      <c r="E726" s="1"/>
      <c r="F726" s="1"/>
      <c r="G726" s="1"/>
      <c r="H726" s="1"/>
      <c r="I726" s="1"/>
      <c r="J726" s="1"/>
      <c r="K726" s="1"/>
      <c r="L726" s="19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</row>
    <row r="727" spans="1:37" ht="14.25" customHeight="1" x14ac:dyDescent="0.35">
      <c r="A727" s="1"/>
      <c r="B727" s="19"/>
      <c r="C727" s="1"/>
      <c r="D727" s="176"/>
      <c r="E727" s="1"/>
      <c r="F727" s="1"/>
      <c r="G727" s="1"/>
      <c r="H727" s="1"/>
      <c r="I727" s="1"/>
      <c r="J727" s="1"/>
      <c r="K727" s="1"/>
      <c r="L727" s="19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</row>
    <row r="728" spans="1:37" ht="14.25" customHeight="1" x14ac:dyDescent="0.35">
      <c r="A728" s="1"/>
      <c r="B728" s="19"/>
      <c r="C728" s="1"/>
      <c r="D728" s="176"/>
      <c r="E728" s="1"/>
      <c r="F728" s="1"/>
      <c r="G728" s="1"/>
      <c r="H728" s="1"/>
      <c r="I728" s="1"/>
      <c r="J728" s="1"/>
      <c r="K728" s="1"/>
      <c r="L728" s="19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</row>
    <row r="729" spans="1:37" ht="14.25" customHeight="1" x14ac:dyDescent="0.35">
      <c r="A729" s="1"/>
      <c r="B729" s="19"/>
      <c r="C729" s="1"/>
      <c r="D729" s="176"/>
      <c r="E729" s="1"/>
      <c r="F729" s="1"/>
      <c r="G729" s="1"/>
      <c r="H729" s="1"/>
      <c r="I729" s="1"/>
      <c r="J729" s="1"/>
      <c r="K729" s="1"/>
      <c r="L729" s="19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</row>
    <row r="730" spans="1:37" ht="14.25" customHeight="1" x14ac:dyDescent="0.35">
      <c r="A730" s="1"/>
      <c r="B730" s="19"/>
      <c r="C730" s="1"/>
      <c r="D730" s="176"/>
      <c r="E730" s="1"/>
      <c r="F730" s="1"/>
      <c r="G730" s="1"/>
      <c r="H730" s="1"/>
      <c r="I730" s="1"/>
      <c r="J730" s="1"/>
      <c r="K730" s="1"/>
      <c r="L730" s="19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</row>
    <row r="731" spans="1:37" ht="14.25" customHeight="1" x14ac:dyDescent="0.35">
      <c r="A731" s="1"/>
      <c r="B731" s="19"/>
      <c r="C731" s="1"/>
      <c r="D731" s="176"/>
      <c r="E731" s="1"/>
      <c r="F731" s="1"/>
      <c r="G731" s="1"/>
      <c r="H731" s="1"/>
      <c r="I731" s="1"/>
      <c r="J731" s="1"/>
      <c r="K731" s="1"/>
      <c r="L731" s="19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</row>
    <row r="732" spans="1:37" ht="14.25" customHeight="1" x14ac:dyDescent="0.35">
      <c r="A732" s="1"/>
      <c r="B732" s="19"/>
      <c r="C732" s="1"/>
      <c r="D732" s="176"/>
      <c r="E732" s="1"/>
      <c r="F732" s="1"/>
      <c r="G732" s="1"/>
      <c r="H732" s="1"/>
      <c r="I732" s="1"/>
      <c r="J732" s="1"/>
      <c r="K732" s="1"/>
      <c r="L732" s="19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</row>
    <row r="733" spans="1:37" ht="14.25" customHeight="1" x14ac:dyDescent="0.35">
      <c r="A733" s="1"/>
      <c r="B733" s="19"/>
      <c r="C733" s="1"/>
      <c r="D733" s="176"/>
      <c r="E733" s="1"/>
      <c r="F733" s="1"/>
      <c r="G733" s="1"/>
      <c r="H733" s="1"/>
      <c r="I733" s="1"/>
      <c r="J733" s="1"/>
      <c r="K733" s="1"/>
      <c r="L733" s="19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</row>
    <row r="734" spans="1:37" ht="14.25" customHeight="1" x14ac:dyDescent="0.35">
      <c r="A734" s="1"/>
      <c r="B734" s="19"/>
      <c r="C734" s="1"/>
      <c r="D734" s="176"/>
      <c r="E734" s="1"/>
      <c r="F734" s="1"/>
      <c r="G734" s="1"/>
      <c r="H734" s="1"/>
      <c r="I734" s="1"/>
      <c r="J734" s="1"/>
      <c r="K734" s="1"/>
      <c r="L734" s="19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</row>
    <row r="735" spans="1:37" ht="14.25" customHeight="1" x14ac:dyDescent="0.35">
      <c r="A735" s="1"/>
      <c r="B735" s="19"/>
      <c r="C735" s="1"/>
      <c r="D735" s="176"/>
      <c r="E735" s="1"/>
      <c r="F735" s="1"/>
      <c r="G735" s="1"/>
      <c r="H735" s="1"/>
      <c r="I735" s="1"/>
      <c r="J735" s="1"/>
      <c r="K735" s="1"/>
      <c r="L735" s="19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</row>
    <row r="736" spans="1:37" ht="14.25" customHeight="1" x14ac:dyDescent="0.35">
      <c r="A736" s="1"/>
      <c r="B736" s="19"/>
      <c r="C736" s="1"/>
      <c r="D736" s="176"/>
      <c r="E736" s="1"/>
      <c r="F736" s="1"/>
      <c r="G736" s="1"/>
      <c r="H736" s="1"/>
      <c r="I736" s="1"/>
      <c r="J736" s="1"/>
      <c r="K736" s="1"/>
      <c r="L736" s="19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</row>
    <row r="737" spans="1:37" ht="14.25" customHeight="1" x14ac:dyDescent="0.35">
      <c r="A737" s="1"/>
      <c r="B737" s="19"/>
      <c r="C737" s="1"/>
      <c r="D737" s="176"/>
      <c r="E737" s="1"/>
      <c r="F737" s="1"/>
      <c r="G737" s="1"/>
      <c r="H737" s="1"/>
      <c r="I737" s="1"/>
      <c r="J737" s="1"/>
      <c r="K737" s="1"/>
      <c r="L737" s="19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</row>
    <row r="738" spans="1:37" ht="14.25" customHeight="1" x14ac:dyDescent="0.35">
      <c r="A738" s="1"/>
      <c r="B738" s="19"/>
      <c r="C738" s="1"/>
      <c r="D738" s="176"/>
      <c r="E738" s="1"/>
      <c r="F738" s="1"/>
      <c r="G738" s="1"/>
      <c r="H738" s="1"/>
      <c r="I738" s="1"/>
      <c r="J738" s="1"/>
      <c r="K738" s="1"/>
      <c r="L738" s="19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</row>
    <row r="739" spans="1:37" ht="14.25" customHeight="1" x14ac:dyDescent="0.35">
      <c r="A739" s="1"/>
      <c r="B739" s="19"/>
      <c r="C739" s="1"/>
      <c r="D739" s="176"/>
      <c r="E739" s="1"/>
      <c r="F739" s="1"/>
      <c r="G739" s="1"/>
      <c r="H739" s="1"/>
      <c r="I739" s="1"/>
      <c r="J739" s="1"/>
      <c r="K739" s="1"/>
      <c r="L739" s="19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</row>
    <row r="740" spans="1:37" ht="14.25" customHeight="1" x14ac:dyDescent="0.35">
      <c r="A740" s="1"/>
      <c r="B740" s="19"/>
      <c r="C740" s="1"/>
      <c r="D740" s="176"/>
      <c r="E740" s="1"/>
      <c r="F740" s="1"/>
      <c r="G740" s="1"/>
      <c r="H740" s="1"/>
      <c r="I740" s="1"/>
      <c r="J740" s="1"/>
      <c r="K740" s="1"/>
      <c r="L740" s="19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</row>
    <row r="741" spans="1:37" ht="14.25" customHeight="1" x14ac:dyDescent="0.35">
      <c r="A741" s="1"/>
      <c r="B741" s="19"/>
      <c r="C741" s="1"/>
      <c r="D741" s="176"/>
      <c r="E741" s="1"/>
      <c r="F741" s="1"/>
      <c r="G741" s="1"/>
      <c r="H741" s="1"/>
      <c r="I741" s="1"/>
      <c r="J741" s="1"/>
      <c r="K741" s="1"/>
      <c r="L741" s="19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</row>
    <row r="742" spans="1:37" ht="14.25" customHeight="1" x14ac:dyDescent="0.35">
      <c r="A742" s="1"/>
      <c r="B742" s="19"/>
      <c r="C742" s="1"/>
      <c r="D742" s="176"/>
      <c r="E742" s="1"/>
      <c r="F742" s="1"/>
      <c r="G742" s="1"/>
      <c r="H742" s="1"/>
      <c r="I742" s="1"/>
      <c r="J742" s="1"/>
      <c r="K742" s="1"/>
      <c r="L742" s="19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</row>
    <row r="743" spans="1:37" ht="14.25" customHeight="1" x14ac:dyDescent="0.35">
      <c r="A743" s="1"/>
      <c r="B743" s="19"/>
      <c r="C743" s="1"/>
      <c r="D743" s="176"/>
      <c r="E743" s="1"/>
      <c r="F743" s="1"/>
      <c r="G743" s="1"/>
      <c r="H743" s="1"/>
      <c r="I743" s="1"/>
      <c r="J743" s="1"/>
      <c r="K743" s="1"/>
      <c r="L743" s="19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</row>
    <row r="744" spans="1:37" ht="14.25" customHeight="1" x14ac:dyDescent="0.35">
      <c r="A744" s="1"/>
      <c r="B744" s="19"/>
      <c r="C744" s="1"/>
      <c r="D744" s="176"/>
      <c r="E744" s="1"/>
      <c r="F744" s="1"/>
      <c r="G744" s="1"/>
      <c r="H744" s="1"/>
      <c r="I744" s="1"/>
      <c r="J744" s="1"/>
      <c r="K744" s="1"/>
      <c r="L744" s="19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</row>
    <row r="745" spans="1:37" ht="14.25" customHeight="1" x14ac:dyDescent="0.35">
      <c r="A745" s="1"/>
      <c r="B745" s="19"/>
      <c r="C745" s="1"/>
      <c r="D745" s="176"/>
      <c r="E745" s="1"/>
      <c r="F745" s="1"/>
      <c r="G745" s="1"/>
      <c r="H745" s="1"/>
      <c r="I745" s="1"/>
      <c r="J745" s="1"/>
      <c r="K745" s="1"/>
      <c r="L745" s="19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</row>
    <row r="746" spans="1:37" ht="14.25" customHeight="1" x14ac:dyDescent="0.35">
      <c r="A746" s="1"/>
      <c r="B746" s="19"/>
      <c r="C746" s="1"/>
      <c r="D746" s="176"/>
      <c r="E746" s="1"/>
      <c r="F746" s="1"/>
      <c r="G746" s="1"/>
      <c r="H746" s="1"/>
      <c r="I746" s="1"/>
      <c r="J746" s="1"/>
      <c r="K746" s="1"/>
      <c r="L746" s="19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</row>
    <row r="747" spans="1:37" ht="14.25" customHeight="1" x14ac:dyDescent="0.35">
      <c r="A747" s="1"/>
      <c r="B747" s="19"/>
      <c r="C747" s="1"/>
      <c r="D747" s="176"/>
      <c r="E747" s="1"/>
      <c r="F747" s="1"/>
      <c r="G747" s="1"/>
      <c r="H747" s="1"/>
      <c r="I747" s="1"/>
      <c r="J747" s="1"/>
      <c r="K747" s="1"/>
      <c r="L747" s="19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</row>
    <row r="748" spans="1:37" ht="14.25" customHeight="1" x14ac:dyDescent="0.35">
      <c r="A748" s="1"/>
      <c r="B748" s="19"/>
      <c r="C748" s="1"/>
      <c r="D748" s="176"/>
      <c r="E748" s="1"/>
      <c r="F748" s="1"/>
      <c r="G748" s="1"/>
      <c r="H748" s="1"/>
      <c r="I748" s="1"/>
      <c r="J748" s="1"/>
      <c r="K748" s="1"/>
      <c r="L748" s="19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</row>
    <row r="749" spans="1:37" ht="14.25" customHeight="1" x14ac:dyDescent="0.35">
      <c r="A749" s="1"/>
      <c r="B749" s="19"/>
      <c r="C749" s="1"/>
      <c r="D749" s="176"/>
      <c r="E749" s="1"/>
      <c r="F749" s="1"/>
      <c r="G749" s="1"/>
      <c r="H749" s="1"/>
      <c r="I749" s="1"/>
      <c r="J749" s="1"/>
      <c r="K749" s="1"/>
      <c r="L749" s="19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</row>
    <row r="750" spans="1:37" ht="14.25" customHeight="1" x14ac:dyDescent="0.35">
      <c r="A750" s="1"/>
      <c r="B750" s="19"/>
      <c r="C750" s="1"/>
      <c r="D750" s="176"/>
      <c r="E750" s="1"/>
      <c r="F750" s="1"/>
      <c r="G750" s="1"/>
      <c r="H750" s="1"/>
      <c r="I750" s="1"/>
      <c r="J750" s="1"/>
      <c r="K750" s="1"/>
      <c r="L750" s="19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</row>
    <row r="751" spans="1:37" ht="14.25" customHeight="1" x14ac:dyDescent="0.35">
      <c r="A751" s="1"/>
      <c r="B751" s="19"/>
      <c r="C751" s="1"/>
      <c r="D751" s="176"/>
      <c r="E751" s="1"/>
      <c r="F751" s="1"/>
      <c r="G751" s="1"/>
      <c r="H751" s="1"/>
      <c r="I751" s="1"/>
      <c r="J751" s="1"/>
      <c r="K751" s="1"/>
      <c r="L751" s="19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</row>
    <row r="752" spans="1:37" ht="14.25" customHeight="1" x14ac:dyDescent="0.35">
      <c r="A752" s="1"/>
      <c r="B752" s="19"/>
      <c r="C752" s="1"/>
      <c r="D752" s="176"/>
      <c r="E752" s="1"/>
      <c r="F752" s="1"/>
      <c r="G752" s="1"/>
      <c r="H752" s="1"/>
      <c r="I752" s="1"/>
      <c r="J752" s="1"/>
      <c r="K752" s="1"/>
      <c r="L752" s="19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</row>
    <row r="753" spans="1:37" ht="14.25" customHeight="1" x14ac:dyDescent="0.35">
      <c r="A753" s="1"/>
      <c r="B753" s="19"/>
      <c r="C753" s="1"/>
      <c r="D753" s="176"/>
      <c r="E753" s="1"/>
      <c r="F753" s="1"/>
      <c r="G753" s="1"/>
      <c r="H753" s="1"/>
      <c r="I753" s="1"/>
      <c r="J753" s="1"/>
      <c r="K753" s="1"/>
      <c r="L753" s="19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</row>
    <row r="754" spans="1:37" ht="14.25" customHeight="1" x14ac:dyDescent="0.35">
      <c r="A754" s="1"/>
      <c r="B754" s="19"/>
      <c r="C754" s="1"/>
      <c r="D754" s="176"/>
      <c r="E754" s="1"/>
      <c r="F754" s="1"/>
      <c r="G754" s="1"/>
      <c r="H754" s="1"/>
      <c r="I754" s="1"/>
      <c r="J754" s="1"/>
      <c r="K754" s="1"/>
      <c r="L754" s="19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</row>
    <row r="755" spans="1:37" ht="14.25" customHeight="1" x14ac:dyDescent="0.35">
      <c r="A755" s="1"/>
      <c r="B755" s="19"/>
      <c r="C755" s="1"/>
      <c r="D755" s="176"/>
      <c r="E755" s="1"/>
      <c r="F755" s="1"/>
      <c r="G755" s="1"/>
      <c r="H755" s="1"/>
      <c r="I755" s="1"/>
      <c r="J755" s="1"/>
      <c r="K755" s="1"/>
      <c r="L755" s="19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</row>
    <row r="756" spans="1:37" ht="14.25" customHeight="1" x14ac:dyDescent="0.35">
      <c r="A756" s="1"/>
      <c r="B756" s="19"/>
      <c r="C756" s="1"/>
      <c r="D756" s="176"/>
      <c r="E756" s="1"/>
      <c r="F756" s="1"/>
      <c r="G756" s="1"/>
      <c r="H756" s="1"/>
      <c r="I756" s="1"/>
      <c r="J756" s="1"/>
      <c r="K756" s="1"/>
      <c r="L756" s="19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</row>
    <row r="757" spans="1:37" ht="14.25" customHeight="1" x14ac:dyDescent="0.35">
      <c r="A757" s="1"/>
      <c r="B757" s="19"/>
      <c r="C757" s="1"/>
      <c r="D757" s="176"/>
      <c r="E757" s="1"/>
      <c r="F757" s="1"/>
      <c r="G757" s="1"/>
      <c r="H757" s="1"/>
      <c r="I757" s="1"/>
      <c r="J757" s="1"/>
      <c r="K757" s="1"/>
      <c r="L757" s="19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</row>
    <row r="758" spans="1:37" ht="14.25" customHeight="1" x14ac:dyDescent="0.35">
      <c r="A758" s="1"/>
      <c r="B758" s="19"/>
      <c r="C758" s="1"/>
      <c r="D758" s="176"/>
      <c r="E758" s="1"/>
      <c r="F758" s="1"/>
      <c r="G758" s="1"/>
      <c r="H758" s="1"/>
      <c r="I758" s="1"/>
      <c r="J758" s="1"/>
      <c r="K758" s="1"/>
      <c r="L758" s="19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</row>
    <row r="759" spans="1:37" ht="14.25" customHeight="1" x14ac:dyDescent="0.35">
      <c r="A759" s="1"/>
      <c r="B759" s="19"/>
      <c r="C759" s="1"/>
      <c r="D759" s="176"/>
      <c r="E759" s="1"/>
      <c r="F759" s="1"/>
      <c r="G759" s="1"/>
      <c r="H759" s="1"/>
      <c r="I759" s="1"/>
      <c r="J759" s="1"/>
      <c r="K759" s="1"/>
      <c r="L759" s="19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</row>
    <row r="760" spans="1:37" ht="14.25" customHeight="1" x14ac:dyDescent="0.35">
      <c r="A760" s="1"/>
      <c r="B760" s="19"/>
      <c r="C760" s="1"/>
      <c r="D760" s="176"/>
      <c r="E760" s="1"/>
      <c r="F760" s="1"/>
      <c r="G760" s="1"/>
      <c r="H760" s="1"/>
      <c r="I760" s="1"/>
      <c r="J760" s="1"/>
      <c r="K760" s="1"/>
      <c r="L760" s="19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</row>
    <row r="761" spans="1:37" ht="14.25" customHeight="1" x14ac:dyDescent="0.35">
      <c r="A761" s="1"/>
      <c r="B761" s="19"/>
      <c r="C761" s="1"/>
      <c r="D761" s="176"/>
      <c r="E761" s="1"/>
      <c r="F761" s="1"/>
      <c r="G761" s="1"/>
      <c r="H761" s="1"/>
      <c r="I761" s="1"/>
      <c r="J761" s="1"/>
      <c r="K761" s="1"/>
      <c r="L761" s="19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</row>
    <row r="762" spans="1:37" ht="14.25" customHeight="1" x14ac:dyDescent="0.35">
      <c r="A762" s="1"/>
      <c r="B762" s="19"/>
      <c r="C762" s="1"/>
      <c r="D762" s="176"/>
      <c r="E762" s="1"/>
      <c r="F762" s="1"/>
      <c r="G762" s="1"/>
      <c r="H762" s="1"/>
      <c r="I762" s="1"/>
      <c r="J762" s="1"/>
      <c r="K762" s="1"/>
      <c r="L762" s="19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</row>
    <row r="763" spans="1:37" ht="14.25" customHeight="1" x14ac:dyDescent="0.35">
      <c r="A763" s="1"/>
      <c r="B763" s="19"/>
      <c r="C763" s="1"/>
      <c r="D763" s="176"/>
      <c r="E763" s="1"/>
      <c r="F763" s="1"/>
      <c r="G763" s="1"/>
      <c r="H763" s="1"/>
      <c r="I763" s="1"/>
      <c r="J763" s="1"/>
      <c r="K763" s="1"/>
      <c r="L763" s="19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</row>
    <row r="764" spans="1:37" ht="14.25" customHeight="1" x14ac:dyDescent="0.35">
      <c r="A764" s="1"/>
      <c r="B764" s="19"/>
      <c r="C764" s="1"/>
      <c r="D764" s="176"/>
      <c r="E764" s="1"/>
      <c r="F764" s="1"/>
      <c r="G764" s="1"/>
      <c r="H764" s="1"/>
      <c r="I764" s="1"/>
      <c r="J764" s="1"/>
      <c r="K764" s="1"/>
      <c r="L764" s="19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</row>
    <row r="765" spans="1:37" ht="14.25" customHeight="1" x14ac:dyDescent="0.35">
      <c r="A765" s="1"/>
      <c r="B765" s="19"/>
      <c r="C765" s="1"/>
      <c r="D765" s="176"/>
      <c r="E765" s="1"/>
      <c r="F765" s="1"/>
      <c r="G765" s="1"/>
      <c r="H765" s="1"/>
      <c r="I765" s="1"/>
      <c r="J765" s="1"/>
      <c r="K765" s="1"/>
      <c r="L765" s="19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</row>
    <row r="766" spans="1:37" ht="14.25" customHeight="1" x14ac:dyDescent="0.35">
      <c r="A766" s="1"/>
      <c r="B766" s="19"/>
      <c r="C766" s="1"/>
      <c r="D766" s="176"/>
      <c r="E766" s="1"/>
      <c r="F766" s="1"/>
      <c r="G766" s="1"/>
      <c r="H766" s="1"/>
      <c r="I766" s="1"/>
      <c r="J766" s="1"/>
      <c r="K766" s="1"/>
      <c r="L766" s="19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</row>
    <row r="767" spans="1:37" ht="14.25" customHeight="1" x14ac:dyDescent="0.35">
      <c r="A767" s="1"/>
      <c r="B767" s="19"/>
      <c r="C767" s="1"/>
      <c r="D767" s="176"/>
      <c r="E767" s="1"/>
      <c r="F767" s="1"/>
      <c r="G767" s="1"/>
      <c r="H767" s="1"/>
      <c r="I767" s="1"/>
      <c r="J767" s="1"/>
      <c r="K767" s="1"/>
      <c r="L767" s="19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</row>
    <row r="768" spans="1:37" ht="14.25" customHeight="1" x14ac:dyDescent="0.35">
      <c r="A768" s="1"/>
      <c r="B768" s="19"/>
      <c r="C768" s="1"/>
      <c r="D768" s="176"/>
      <c r="E768" s="1"/>
      <c r="F768" s="1"/>
      <c r="G768" s="1"/>
      <c r="H768" s="1"/>
      <c r="I768" s="1"/>
      <c r="J768" s="1"/>
      <c r="K768" s="1"/>
      <c r="L768" s="19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</row>
    <row r="769" spans="1:37" ht="14.25" customHeight="1" x14ac:dyDescent="0.35">
      <c r="A769" s="1"/>
      <c r="B769" s="19"/>
      <c r="C769" s="1"/>
      <c r="D769" s="176"/>
      <c r="E769" s="1"/>
      <c r="F769" s="1"/>
      <c r="G769" s="1"/>
      <c r="H769" s="1"/>
      <c r="I769" s="1"/>
      <c r="J769" s="1"/>
      <c r="K769" s="1"/>
      <c r="L769" s="19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</row>
    <row r="770" spans="1:37" ht="14.25" customHeight="1" x14ac:dyDescent="0.35">
      <c r="A770" s="1"/>
      <c r="B770" s="19"/>
      <c r="C770" s="1"/>
      <c r="D770" s="176"/>
      <c r="E770" s="1"/>
      <c r="F770" s="1"/>
      <c r="G770" s="1"/>
      <c r="H770" s="1"/>
      <c r="I770" s="1"/>
      <c r="J770" s="1"/>
      <c r="K770" s="1"/>
      <c r="L770" s="19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</row>
    <row r="771" spans="1:37" ht="14.25" customHeight="1" x14ac:dyDescent="0.35">
      <c r="A771" s="1"/>
      <c r="B771" s="19"/>
      <c r="C771" s="1"/>
      <c r="D771" s="176"/>
      <c r="E771" s="1"/>
      <c r="F771" s="1"/>
      <c r="G771" s="1"/>
      <c r="H771" s="1"/>
      <c r="I771" s="1"/>
      <c r="J771" s="1"/>
      <c r="K771" s="1"/>
      <c r="L771" s="19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</row>
    <row r="772" spans="1:37" ht="14.25" customHeight="1" x14ac:dyDescent="0.35">
      <c r="A772" s="1"/>
      <c r="B772" s="19"/>
      <c r="C772" s="1"/>
      <c r="D772" s="176"/>
      <c r="E772" s="1"/>
      <c r="F772" s="1"/>
      <c r="G772" s="1"/>
      <c r="H772" s="1"/>
      <c r="I772" s="1"/>
      <c r="J772" s="1"/>
      <c r="K772" s="1"/>
      <c r="L772" s="19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</row>
    <row r="773" spans="1:37" ht="14.25" customHeight="1" x14ac:dyDescent="0.35">
      <c r="A773" s="1"/>
      <c r="B773" s="19"/>
      <c r="C773" s="1"/>
      <c r="D773" s="176"/>
      <c r="E773" s="1"/>
      <c r="F773" s="1"/>
      <c r="G773" s="1"/>
      <c r="H773" s="1"/>
      <c r="I773" s="1"/>
      <c r="J773" s="1"/>
      <c r="K773" s="1"/>
      <c r="L773" s="19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</row>
    <row r="774" spans="1:37" ht="14.25" customHeight="1" x14ac:dyDescent="0.35">
      <c r="A774" s="1"/>
      <c r="B774" s="19"/>
      <c r="C774" s="1"/>
      <c r="D774" s="176"/>
      <c r="E774" s="1"/>
      <c r="F774" s="1"/>
      <c r="G774" s="1"/>
      <c r="H774" s="1"/>
      <c r="I774" s="1"/>
      <c r="J774" s="1"/>
      <c r="K774" s="1"/>
      <c r="L774" s="19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</row>
    <row r="775" spans="1:37" ht="14.25" customHeight="1" x14ac:dyDescent="0.35">
      <c r="A775" s="1"/>
      <c r="B775" s="19"/>
      <c r="C775" s="1"/>
      <c r="D775" s="176"/>
      <c r="E775" s="1"/>
      <c r="F775" s="1"/>
      <c r="G775" s="1"/>
      <c r="H775" s="1"/>
      <c r="I775" s="1"/>
      <c r="J775" s="1"/>
      <c r="K775" s="1"/>
      <c r="L775" s="19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</row>
    <row r="776" spans="1:37" ht="14.25" customHeight="1" x14ac:dyDescent="0.35">
      <c r="A776" s="1"/>
      <c r="B776" s="19"/>
      <c r="C776" s="1"/>
      <c r="D776" s="176"/>
      <c r="E776" s="1"/>
      <c r="F776" s="1"/>
      <c r="G776" s="1"/>
      <c r="H776" s="1"/>
      <c r="I776" s="1"/>
      <c r="J776" s="1"/>
      <c r="K776" s="1"/>
      <c r="L776" s="19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</row>
    <row r="777" spans="1:37" ht="14.25" customHeight="1" x14ac:dyDescent="0.35">
      <c r="A777" s="1"/>
      <c r="B777" s="19"/>
      <c r="C777" s="1"/>
      <c r="D777" s="176"/>
      <c r="E777" s="1"/>
      <c r="F777" s="1"/>
      <c r="G777" s="1"/>
      <c r="H777" s="1"/>
      <c r="I777" s="1"/>
      <c r="J777" s="1"/>
      <c r="K777" s="1"/>
      <c r="L777" s="19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</row>
    <row r="778" spans="1:37" ht="14.25" customHeight="1" x14ac:dyDescent="0.35">
      <c r="A778" s="1"/>
      <c r="B778" s="19"/>
      <c r="C778" s="1"/>
      <c r="D778" s="176"/>
      <c r="E778" s="1"/>
      <c r="F778" s="1"/>
      <c r="G778" s="1"/>
      <c r="H778" s="1"/>
      <c r="I778" s="1"/>
      <c r="J778" s="1"/>
      <c r="K778" s="1"/>
      <c r="L778" s="19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</row>
    <row r="779" spans="1:37" ht="14.25" customHeight="1" x14ac:dyDescent="0.35">
      <c r="A779" s="1"/>
      <c r="B779" s="19"/>
      <c r="C779" s="1"/>
      <c r="D779" s="176"/>
      <c r="E779" s="1"/>
      <c r="F779" s="1"/>
      <c r="G779" s="1"/>
      <c r="H779" s="1"/>
      <c r="I779" s="1"/>
      <c r="J779" s="1"/>
      <c r="K779" s="1"/>
      <c r="L779" s="19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</row>
    <row r="780" spans="1:37" ht="14.25" customHeight="1" x14ac:dyDescent="0.35">
      <c r="A780" s="1"/>
      <c r="B780" s="19"/>
      <c r="C780" s="1"/>
      <c r="D780" s="176"/>
      <c r="E780" s="1"/>
      <c r="F780" s="1"/>
      <c r="G780" s="1"/>
      <c r="H780" s="1"/>
      <c r="I780" s="1"/>
      <c r="J780" s="1"/>
      <c r="K780" s="1"/>
      <c r="L780" s="19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</row>
    <row r="781" spans="1:37" ht="14.25" customHeight="1" x14ac:dyDescent="0.35">
      <c r="A781" s="1"/>
      <c r="B781" s="19"/>
      <c r="C781" s="1"/>
      <c r="D781" s="176"/>
      <c r="E781" s="1"/>
      <c r="F781" s="1"/>
      <c r="G781" s="1"/>
      <c r="H781" s="1"/>
      <c r="I781" s="1"/>
      <c r="J781" s="1"/>
      <c r="K781" s="1"/>
      <c r="L781" s="19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</row>
    <row r="782" spans="1:37" ht="14.25" customHeight="1" x14ac:dyDescent="0.35">
      <c r="A782" s="1"/>
      <c r="B782" s="19"/>
      <c r="C782" s="1"/>
      <c r="D782" s="176"/>
      <c r="E782" s="1"/>
      <c r="F782" s="1"/>
      <c r="G782" s="1"/>
      <c r="H782" s="1"/>
      <c r="I782" s="1"/>
      <c r="J782" s="1"/>
      <c r="K782" s="1"/>
      <c r="L782" s="19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</row>
    <row r="783" spans="1:37" ht="14.25" customHeight="1" x14ac:dyDescent="0.35">
      <c r="A783" s="1"/>
      <c r="B783" s="19"/>
      <c r="C783" s="1"/>
      <c r="D783" s="176"/>
      <c r="E783" s="1"/>
      <c r="F783" s="1"/>
      <c r="G783" s="1"/>
      <c r="H783" s="1"/>
      <c r="I783" s="1"/>
      <c r="J783" s="1"/>
      <c r="K783" s="1"/>
      <c r="L783" s="19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</row>
    <row r="784" spans="1:37" ht="14.25" customHeight="1" x14ac:dyDescent="0.35">
      <c r="A784" s="1"/>
      <c r="B784" s="19"/>
      <c r="C784" s="1"/>
      <c r="D784" s="176"/>
      <c r="E784" s="1"/>
      <c r="F784" s="1"/>
      <c r="G784" s="1"/>
      <c r="H784" s="1"/>
      <c r="I784" s="1"/>
      <c r="J784" s="1"/>
      <c r="K784" s="1"/>
      <c r="L784" s="19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</row>
    <row r="785" spans="1:37" ht="14.25" customHeight="1" x14ac:dyDescent="0.35">
      <c r="A785" s="1"/>
      <c r="B785" s="19"/>
      <c r="C785" s="1"/>
      <c r="D785" s="176"/>
      <c r="E785" s="1"/>
      <c r="F785" s="1"/>
      <c r="G785" s="1"/>
      <c r="H785" s="1"/>
      <c r="I785" s="1"/>
      <c r="J785" s="1"/>
      <c r="K785" s="1"/>
      <c r="L785" s="19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</row>
    <row r="786" spans="1:37" ht="14.25" customHeight="1" x14ac:dyDescent="0.35">
      <c r="A786" s="1"/>
      <c r="B786" s="19"/>
      <c r="C786" s="1"/>
      <c r="D786" s="176"/>
      <c r="E786" s="1"/>
      <c r="F786" s="1"/>
      <c r="G786" s="1"/>
      <c r="H786" s="1"/>
      <c r="I786" s="1"/>
      <c r="J786" s="1"/>
      <c r="K786" s="1"/>
      <c r="L786" s="19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</row>
    <row r="787" spans="1:37" ht="14.25" customHeight="1" x14ac:dyDescent="0.35">
      <c r="A787" s="1"/>
      <c r="B787" s="19"/>
      <c r="C787" s="1"/>
      <c r="D787" s="176"/>
      <c r="E787" s="1"/>
      <c r="F787" s="1"/>
      <c r="G787" s="1"/>
      <c r="H787" s="1"/>
      <c r="I787" s="1"/>
      <c r="J787" s="1"/>
      <c r="K787" s="1"/>
      <c r="L787" s="19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</row>
    <row r="788" spans="1:37" ht="14.25" customHeight="1" x14ac:dyDescent="0.35">
      <c r="A788" s="1"/>
      <c r="B788" s="19"/>
      <c r="C788" s="1"/>
      <c r="D788" s="176"/>
      <c r="E788" s="1"/>
      <c r="F788" s="1"/>
      <c r="G788" s="1"/>
      <c r="H788" s="1"/>
      <c r="I788" s="1"/>
      <c r="J788" s="1"/>
      <c r="K788" s="1"/>
      <c r="L788" s="19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</row>
    <row r="789" spans="1:37" ht="14.25" customHeight="1" x14ac:dyDescent="0.35">
      <c r="A789" s="1"/>
      <c r="B789" s="19"/>
      <c r="C789" s="1"/>
      <c r="D789" s="176"/>
      <c r="E789" s="1"/>
      <c r="F789" s="1"/>
      <c r="G789" s="1"/>
      <c r="H789" s="1"/>
      <c r="I789" s="1"/>
      <c r="J789" s="1"/>
      <c r="K789" s="1"/>
      <c r="L789" s="19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</row>
    <row r="790" spans="1:37" ht="14.25" customHeight="1" x14ac:dyDescent="0.35">
      <c r="A790" s="1"/>
      <c r="B790" s="19"/>
      <c r="C790" s="1"/>
      <c r="D790" s="176"/>
      <c r="E790" s="1"/>
      <c r="F790" s="1"/>
      <c r="G790" s="1"/>
      <c r="H790" s="1"/>
      <c r="I790" s="1"/>
      <c r="J790" s="1"/>
      <c r="K790" s="1"/>
      <c r="L790" s="19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</row>
    <row r="791" spans="1:37" ht="14.25" customHeight="1" x14ac:dyDescent="0.35">
      <c r="A791" s="1"/>
      <c r="B791" s="19"/>
      <c r="C791" s="1"/>
      <c r="D791" s="176"/>
      <c r="E791" s="1"/>
      <c r="F791" s="1"/>
      <c r="G791" s="1"/>
      <c r="H791" s="1"/>
      <c r="I791" s="1"/>
      <c r="J791" s="1"/>
      <c r="K791" s="1"/>
      <c r="L791" s="19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</row>
    <row r="792" spans="1:37" ht="14.25" customHeight="1" x14ac:dyDescent="0.35">
      <c r="A792" s="1"/>
      <c r="B792" s="19"/>
      <c r="C792" s="1"/>
      <c r="D792" s="176"/>
      <c r="E792" s="1"/>
      <c r="F792" s="1"/>
      <c r="G792" s="1"/>
      <c r="H792" s="1"/>
      <c r="I792" s="1"/>
      <c r="J792" s="1"/>
      <c r="K792" s="1"/>
      <c r="L792" s="19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</row>
    <row r="793" spans="1:37" ht="14.25" customHeight="1" x14ac:dyDescent="0.35">
      <c r="A793" s="1"/>
      <c r="B793" s="19"/>
      <c r="C793" s="1"/>
      <c r="D793" s="176"/>
      <c r="E793" s="1"/>
      <c r="F793" s="1"/>
      <c r="G793" s="1"/>
      <c r="H793" s="1"/>
      <c r="I793" s="1"/>
      <c r="J793" s="1"/>
      <c r="K793" s="1"/>
      <c r="L793" s="19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</row>
    <row r="794" spans="1:37" ht="14.25" customHeight="1" x14ac:dyDescent="0.35">
      <c r="A794" s="1"/>
      <c r="B794" s="19"/>
      <c r="C794" s="1"/>
      <c r="D794" s="176"/>
      <c r="E794" s="1"/>
      <c r="F794" s="1"/>
      <c r="G794" s="1"/>
      <c r="H794" s="1"/>
      <c r="I794" s="1"/>
      <c r="J794" s="1"/>
      <c r="K794" s="1"/>
      <c r="L794" s="19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</row>
    <row r="795" spans="1:37" ht="14.25" customHeight="1" x14ac:dyDescent="0.35">
      <c r="A795" s="1"/>
      <c r="B795" s="19"/>
      <c r="C795" s="1"/>
      <c r="D795" s="176"/>
      <c r="E795" s="1"/>
      <c r="F795" s="1"/>
      <c r="G795" s="1"/>
      <c r="H795" s="1"/>
      <c r="I795" s="1"/>
      <c r="J795" s="1"/>
      <c r="K795" s="1"/>
      <c r="L795" s="19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</row>
    <row r="796" spans="1:37" ht="14.25" customHeight="1" x14ac:dyDescent="0.35">
      <c r="A796" s="1"/>
      <c r="B796" s="19"/>
      <c r="C796" s="1"/>
      <c r="D796" s="176"/>
      <c r="E796" s="1"/>
      <c r="F796" s="1"/>
      <c r="G796" s="1"/>
      <c r="H796" s="1"/>
      <c r="I796" s="1"/>
      <c r="J796" s="1"/>
      <c r="K796" s="1"/>
      <c r="L796" s="19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</row>
    <row r="797" spans="1:37" ht="14.25" customHeight="1" x14ac:dyDescent="0.35">
      <c r="A797" s="1"/>
      <c r="B797" s="19"/>
      <c r="C797" s="1"/>
      <c r="D797" s="176"/>
      <c r="E797" s="1"/>
      <c r="F797" s="1"/>
      <c r="G797" s="1"/>
      <c r="H797" s="1"/>
      <c r="I797" s="1"/>
      <c r="J797" s="1"/>
      <c r="K797" s="1"/>
      <c r="L797" s="19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</row>
    <row r="798" spans="1:37" ht="14.25" customHeight="1" x14ac:dyDescent="0.35">
      <c r="A798" s="1"/>
      <c r="B798" s="19"/>
      <c r="C798" s="1"/>
      <c r="D798" s="176"/>
      <c r="E798" s="1"/>
      <c r="F798" s="1"/>
      <c r="G798" s="1"/>
      <c r="H798" s="1"/>
      <c r="I798" s="1"/>
      <c r="J798" s="1"/>
      <c r="K798" s="1"/>
      <c r="L798" s="19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</row>
    <row r="799" spans="1:37" ht="14.25" customHeight="1" x14ac:dyDescent="0.35">
      <c r="A799" s="1"/>
      <c r="B799" s="19"/>
      <c r="C799" s="1"/>
      <c r="D799" s="176"/>
      <c r="E799" s="1"/>
      <c r="F799" s="1"/>
      <c r="G799" s="1"/>
      <c r="H799" s="1"/>
      <c r="I799" s="1"/>
      <c r="J799" s="1"/>
      <c r="K799" s="1"/>
      <c r="L799" s="19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</row>
    <row r="800" spans="1:37" ht="14.25" customHeight="1" x14ac:dyDescent="0.35">
      <c r="A800" s="1"/>
      <c r="B800" s="19"/>
      <c r="C800" s="1"/>
      <c r="D800" s="176"/>
      <c r="E800" s="1"/>
      <c r="F800" s="1"/>
      <c r="G800" s="1"/>
      <c r="H800" s="1"/>
      <c r="I800" s="1"/>
      <c r="J800" s="1"/>
      <c r="K800" s="1"/>
      <c r="L800" s="19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</row>
    <row r="801" spans="1:37" ht="14.25" customHeight="1" x14ac:dyDescent="0.35">
      <c r="A801" s="1"/>
      <c r="B801" s="19"/>
      <c r="C801" s="1"/>
      <c r="D801" s="176"/>
      <c r="E801" s="1"/>
      <c r="F801" s="1"/>
      <c r="G801" s="1"/>
      <c r="H801" s="1"/>
      <c r="I801" s="1"/>
      <c r="J801" s="1"/>
      <c r="K801" s="1"/>
      <c r="L801" s="19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</row>
    <row r="802" spans="1:37" ht="14.25" customHeight="1" x14ac:dyDescent="0.35">
      <c r="A802" s="1"/>
      <c r="B802" s="19"/>
      <c r="C802" s="1"/>
      <c r="D802" s="176"/>
      <c r="E802" s="1"/>
      <c r="F802" s="1"/>
      <c r="G802" s="1"/>
      <c r="H802" s="1"/>
      <c r="I802" s="1"/>
      <c r="J802" s="1"/>
      <c r="K802" s="1"/>
      <c r="L802" s="19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</row>
    <row r="803" spans="1:37" ht="14.25" customHeight="1" x14ac:dyDescent="0.35">
      <c r="A803" s="1"/>
      <c r="B803" s="19"/>
      <c r="C803" s="1"/>
      <c r="D803" s="176"/>
      <c r="E803" s="1"/>
      <c r="F803" s="1"/>
      <c r="G803" s="1"/>
      <c r="H803" s="1"/>
      <c r="I803" s="1"/>
      <c r="J803" s="1"/>
      <c r="K803" s="1"/>
      <c r="L803" s="19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</row>
    <row r="804" spans="1:37" ht="14.25" customHeight="1" x14ac:dyDescent="0.35">
      <c r="A804" s="1"/>
      <c r="B804" s="19"/>
      <c r="C804" s="1"/>
      <c r="D804" s="176"/>
      <c r="E804" s="1"/>
      <c r="F804" s="1"/>
      <c r="G804" s="1"/>
      <c r="H804" s="1"/>
      <c r="I804" s="1"/>
      <c r="J804" s="1"/>
      <c r="K804" s="1"/>
      <c r="L804" s="19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</row>
    <row r="805" spans="1:37" ht="14.25" customHeight="1" x14ac:dyDescent="0.35">
      <c r="A805" s="1"/>
      <c r="B805" s="19"/>
      <c r="C805" s="1"/>
      <c r="D805" s="176"/>
      <c r="E805" s="1"/>
      <c r="F805" s="1"/>
      <c r="G805" s="1"/>
      <c r="H805" s="1"/>
      <c r="I805" s="1"/>
      <c r="J805" s="1"/>
      <c r="K805" s="1"/>
      <c r="L805" s="19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</row>
    <row r="806" spans="1:37" ht="14.25" customHeight="1" x14ac:dyDescent="0.35">
      <c r="A806" s="1"/>
      <c r="B806" s="19"/>
      <c r="C806" s="1"/>
      <c r="D806" s="176"/>
      <c r="E806" s="1"/>
      <c r="F806" s="1"/>
      <c r="G806" s="1"/>
      <c r="H806" s="1"/>
      <c r="I806" s="1"/>
      <c r="J806" s="1"/>
      <c r="K806" s="1"/>
      <c r="L806" s="19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</row>
    <row r="807" spans="1:37" ht="14.25" customHeight="1" x14ac:dyDescent="0.35">
      <c r="A807" s="1"/>
      <c r="B807" s="19"/>
      <c r="C807" s="1"/>
      <c r="D807" s="176"/>
      <c r="E807" s="1"/>
      <c r="F807" s="1"/>
      <c r="G807" s="1"/>
      <c r="H807" s="1"/>
      <c r="I807" s="1"/>
      <c r="J807" s="1"/>
      <c r="K807" s="1"/>
      <c r="L807" s="19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</row>
    <row r="808" spans="1:37" ht="14.25" customHeight="1" x14ac:dyDescent="0.35">
      <c r="A808" s="1"/>
      <c r="B808" s="19"/>
      <c r="C808" s="1"/>
      <c r="D808" s="176"/>
      <c r="E808" s="1"/>
      <c r="F808" s="1"/>
      <c r="G808" s="1"/>
      <c r="H808" s="1"/>
      <c r="I808" s="1"/>
      <c r="J808" s="1"/>
      <c r="K808" s="1"/>
      <c r="L808" s="19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</row>
    <row r="809" spans="1:37" ht="14.25" customHeight="1" x14ac:dyDescent="0.35">
      <c r="A809" s="1"/>
      <c r="B809" s="19"/>
      <c r="C809" s="1"/>
      <c r="D809" s="176"/>
      <c r="E809" s="1"/>
      <c r="F809" s="1"/>
      <c r="G809" s="1"/>
      <c r="H809" s="1"/>
      <c r="I809" s="1"/>
      <c r="J809" s="1"/>
      <c r="K809" s="1"/>
      <c r="L809" s="19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</row>
    <row r="810" spans="1:37" ht="14.25" customHeight="1" x14ac:dyDescent="0.35">
      <c r="A810" s="1"/>
      <c r="B810" s="19"/>
      <c r="C810" s="1"/>
      <c r="D810" s="176"/>
      <c r="E810" s="1"/>
      <c r="F810" s="1"/>
      <c r="G810" s="1"/>
      <c r="H810" s="1"/>
      <c r="I810" s="1"/>
      <c r="J810" s="1"/>
      <c r="K810" s="1"/>
      <c r="L810" s="19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</row>
    <row r="811" spans="1:37" ht="14.25" customHeight="1" x14ac:dyDescent="0.35">
      <c r="A811" s="1"/>
      <c r="B811" s="19"/>
      <c r="C811" s="1"/>
      <c r="D811" s="176"/>
      <c r="E811" s="1"/>
      <c r="F811" s="1"/>
      <c r="G811" s="1"/>
      <c r="H811" s="1"/>
      <c r="I811" s="1"/>
      <c r="J811" s="1"/>
      <c r="K811" s="1"/>
      <c r="L811" s="19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</row>
    <row r="812" spans="1:37" ht="14.25" customHeight="1" x14ac:dyDescent="0.35">
      <c r="A812" s="1"/>
      <c r="B812" s="19"/>
      <c r="C812" s="1"/>
      <c r="D812" s="176"/>
      <c r="E812" s="1"/>
      <c r="F812" s="1"/>
      <c r="G812" s="1"/>
      <c r="H812" s="1"/>
      <c r="I812" s="1"/>
      <c r="J812" s="1"/>
      <c r="K812" s="1"/>
      <c r="L812" s="19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</row>
    <row r="813" spans="1:37" ht="14.25" customHeight="1" x14ac:dyDescent="0.35">
      <c r="A813" s="1"/>
      <c r="B813" s="19"/>
      <c r="C813" s="1"/>
      <c r="D813" s="176"/>
      <c r="E813" s="1"/>
      <c r="F813" s="1"/>
      <c r="G813" s="1"/>
      <c r="H813" s="1"/>
      <c r="I813" s="1"/>
      <c r="J813" s="1"/>
      <c r="K813" s="1"/>
      <c r="L813" s="19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</row>
    <row r="814" spans="1:37" ht="14.25" customHeight="1" x14ac:dyDescent="0.35">
      <c r="A814" s="1"/>
      <c r="B814" s="19"/>
      <c r="C814" s="1"/>
      <c r="D814" s="176"/>
      <c r="E814" s="1"/>
      <c r="F814" s="1"/>
      <c r="G814" s="1"/>
      <c r="H814" s="1"/>
      <c r="I814" s="1"/>
      <c r="J814" s="1"/>
      <c r="K814" s="1"/>
      <c r="L814" s="19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</row>
    <row r="815" spans="1:37" ht="14.25" customHeight="1" x14ac:dyDescent="0.35">
      <c r="A815" s="1"/>
      <c r="B815" s="19"/>
      <c r="C815" s="1"/>
      <c r="D815" s="176"/>
      <c r="E815" s="1"/>
      <c r="F815" s="1"/>
      <c r="G815" s="1"/>
      <c r="H815" s="1"/>
      <c r="I815" s="1"/>
      <c r="J815" s="1"/>
      <c r="K815" s="1"/>
      <c r="L815" s="19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</row>
    <row r="816" spans="1:37" ht="14.25" customHeight="1" x14ac:dyDescent="0.35">
      <c r="A816" s="1"/>
      <c r="B816" s="19"/>
      <c r="C816" s="1"/>
      <c r="D816" s="176"/>
      <c r="E816" s="1"/>
      <c r="F816" s="1"/>
      <c r="G816" s="1"/>
      <c r="H816" s="1"/>
      <c r="I816" s="1"/>
      <c r="J816" s="1"/>
      <c r="K816" s="1"/>
      <c r="L816" s="19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</row>
    <row r="817" spans="1:37" ht="14.25" customHeight="1" x14ac:dyDescent="0.35">
      <c r="A817" s="1"/>
      <c r="B817" s="19"/>
      <c r="C817" s="1"/>
      <c r="D817" s="176"/>
      <c r="E817" s="1"/>
      <c r="F817" s="1"/>
      <c r="G817" s="1"/>
      <c r="H817" s="1"/>
      <c r="I817" s="1"/>
      <c r="J817" s="1"/>
      <c r="K817" s="1"/>
      <c r="L817" s="19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</row>
    <row r="818" spans="1:37" ht="14.25" customHeight="1" x14ac:dyDescent="0.35">
      <c r="A818" s="1"/>
      <c r="B818" s="19"/>
      <c r="C818" s="1"/>
      <c r="D818" s="176"/>
      <c r="E818" s="1"/>
      <c r="F818" s="1"/>
      <c r="G818" s="1"/>
      <c r="H818" s="1"/>
      <c r="I818" s="1"/>
      <c r="J818" s="1"/>
      <c r="K818" s="1"/>
      <c r="L818" s="19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</row>
    <row r="819" spans="1:37" ht="14.25" customHeight="1" x14ac:dyDescent="0.35">
      <c r="A819" s="1"/>
      <c r="B819" s="19"/>
      <c r="C819" s="1"/>
      <c r="D819" s="176"/>
      <c r="E819" s="1"/>
      <c r="F819" s="1"/>
      <c r="G819" s="1"/>
      <c r="H819" s="1"/>
      <c r="I819" s="1"/>
      <c r="J819" s="1"/>
      <c r="K819" s="1"/>
      <c r="L819" s="19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</row>
    <row r="820" spans="1:37" ht="14.25" customHeight="1" x14ac:dyDescent="0.35">
      <c r="A820" s="1"/>
      <c r="B820" s="19"/>
      <c r="C820" s="1"/>
      <c r="D820" s="176"/>
      <c r="E820" s="1"/>
      <c r="F820" s="1"/>
      <c r="G820" s="1"/>
      <c r="H820" s="1"/>
      <c r="I820" s="1"/>
      <c r="J820" s="1"/>
      <c r="K820" s="1"/>
      <c r="L820" s="19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</row>
    <row r="821" spans="1:37" ht="14.25" customHeight="1" x14ac:dyDescent="0.35">
      <c r="A821" s="1"/>
      <c r="B821" s="19"/>
      <c r="C821" s="1"/>
      <c r="D821" s="176"/>
      <c r="E821" s="1"/>
      <c r="F821" s="1"/>
      <c r="G821" s="1"/>
      <c r="H821" s="1"/>
      <c r="I821" s="1"/>
      <c r="J821" s="1"/>
      <c r="K821" s="1"/>
      <c r="L821" s="19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</row>
    <row r="822" spans="1:37" ht="14.25" customHeight="1" x14ac:dyDescent="0.35">
      <c r="A822" s="1"/>
      <c r="B822" s="19"/>
      <c r="C822" s="1"/>
      <c r="D822" s="176"/>
      <c r="E822" s="1"/>
      <c r="F822" s="1"/>
      <c r="G822" s="1"/>
      <c r="H822" s="1"/>
      <c r="I822" s="1"/>
      <c r="J822" s="1"/>
      <c r="K822" s="1"/>
      <c r="L822" s="19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</row>
    <row r="823" spans="1:37" ht="14.25" customHeight="1" x14ac:dyDescent="0.35">
      <c r="A823" s="1"/>
      <c r="B823" s="19"/>
      <c r="C823" s="1"/>
      <c r="D823" s="176"/>
      <c r="E823" s="1"/>
      <c r="F823" s="1"/>
      <c r="G823" s="1"/>
      <c r="H823" s="1"/>
      <c r="I823" s="1"/>
      <c r="J823" s="1"/>
      <c r="K823" s="1"/>
      <c r="L823" s="19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</row>
    <row r="824" spans="1:37" ht="14.25" customHeight="1" x14ac:dyDescent="0.35">
      <c r="A824" s="1"/>
      <c r="B824" s="19"/>
      <c r="C824" s="1"/>
      <c r="D824" s="176"/>
      <c r="E824" s="1"/>
      <c r="F824" s="1"/>
      <c r="G824" s="1"/>
      <c r="H824" s="1"/>
      <c r="I824" s="1"/>
      <c r="J824" s="1"/>
      <c r="K824" s="1"/>
      <c r="L824" s="19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</row>
    <row r="825" spans="1:37" ht="14.25" customHeight="1" x14ac:dyDescent="0.35">
      <c r="A825" s="1"/>
      <c r="B825" s="19"/>
      <c r="C825" s="1"/>
      <c r="D825" s="176"/>
      <c r="E825" s="1"/>
      <c r="F825" s="1"/>
      <c r="G825" s="1"/>
      <c r="H825" s="1"/>
      <c r="I825" s="1"/>
      <c r="J825" s="1"/>
      <c r="K825" s="1"/>
      <c r="L825" s="19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</row>
    <row r="826" spans="1:37" ht="14.25" customHeight="1" x14ac:dyDescent="0.35">
      <c r="A826" s="1"/>
      <c r="B826" s="19"/>
      <c r="C826" s="1"/>
      <c r="D826" s="176"/>
      <c r="E826" s="1"/>
      <c r="F826" s="1"/>
      <c r="G826" s="1"/>
      <c r="H826" s="1"/>
      <c r="I826" s="1"/>
      <c r="J826" s="1"/>
      <c r="K826" s="1"/>
      <c r="L826" s="19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</row>
    <row r="827" spans="1:37" ht="14.25" customHeight="1" x14ac:dyDescent="0.35">
      <c r="A827" s="1"/>
      <c r="B827" s="19"/>
      <c r="C827" s="1"/>
      <c r="D827" s="176"/>
      <c r="E827" s="1"/>
      <c r="F827" s="1"/>
      <c r="G827" s="1"/>
      <c r="H827" s="1"/>
      <c r="I827" s="1"/>
      <c r="J827" s="1"/>
      <c r="K827" s="1"/>
      <c r="L827" s="19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</row>
    <row r="828" spans="1:37" ht="14.25" customHeight="1" x14ac:dyDescent="0.35">
      <c r="A828" s="1"/>
      <c r="B828" s="19"/>
      <c r="C828" s="1"/>
      <c r="D828" s="176"/>
      <c r="E828" s="1"/>
      <c r="F828" s="1"/>
      <c r="G828" s="1"/>
      <c r="H828" s="1"/>
      <c r="I828" s="1"/>
      <c r="J828" s="1"/>
      <c r="K828" s="1"/>
      <c r="L828" s="19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</row>
    <row r="829" spans="1:37" ht="14.25" customHeight="1" x14ac:dyDescent="0.35">
      <c r="A829" s="1"/>
      <c r="B829" s="19"/>
      <c r="C829" s="1"/>
      <c r="D829" s="176"/>
      <c r="E829" s="1"/>
      <c r="F829" s="1"/>
      <c r="G829" s="1"/>
      <c r="H829" s="1"/>
      <c r="I829" s="1"/>
      <c r="J829" s="1"/>
      <c r="K829" s="1"/>
      <c r="L829" s="19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</row>
    <row r="830" spans="1:37" ht="14.25" customHeight="1" x14ac:dyDescent="0.35">
      <c r="A830" s="1"/>
      <c r="B830" s="19"/>
      <c r="C830" s="1"/>
      <c r="D830" s="176"/>
      <c r="E830" s="1"/>
      <c r="F830" s="1"/>
      <c r="G830" s="1"/>
      <c r="H830" s="1"/>
      <c r="I830" s="1"/>
      <c r="J830" s="1"/>
      <c r="K830" s="1"/>
      <c r="L830" s="19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</row>
    <row r="831" spans="1:37" ht="14.25" customHeight="1" x14ac:dyDescent="0.35">
      <c r="A831" s="1"/>
      <c r="B831" s="19"/>
      <c r="C831" s="1"/>
      <c r="D831" s="176"/>
      <c r="E831" s="1"/>
      <c r="F831" s="1"/>
      <c r="G831" s="1"/>
      <c r="H831" s="1"/>
      <c r="I831" s="1"/>
      <c r="J831" s="1"/>
      <c r="K831" s="1"/>
      <c r="L831" s="19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</row>
    <row r="832" spans="1:37" ht="14.25" customHeight="1" x14ac:dyDescent="0.35">
      <c r="A832" s="1"/>
      <c r="B832" s="19"/>
      <c r="C832" s="1"/>
      <c r="D832" s="176"/>
      <c r="E832" s="1"/>
      <c r="F832" s="1"/>
      <c r="G832" s="1"/>
      <c r="H832" s="1"/>
      <c r="I832" s="1"/>
      <c r="J832" s="1"/>
      <c r="K832" s="1"/>
      <c r="L832" s="19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</row>
    <row r="833" spans="1:37" ht="14.25" customHeight="1" x14ac:dyDescent="0.35">
      <c r="A833" s="1"/>
      <c r="B833" s="19"/>
      <c r="C833" s="1"/>
      <c r="D833" s="176"/>
      <c r="E833" s="1"/>
      <c r="F833" s="1"/>
      <c r="G833" s="1"/>
      <c r="H833" s="1"/>
      <c r="I833" s="1"/>
      <c r="J833" s="1"/>
      <c r="K833" s="1"/>
      <c r="L833" s="19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</row>
    <row r="834" spans="1:37" ht="14.25" customHeight="1" x14ac:dyDescent="0.35">
      <c r="A834" s="1"/>
      <c r="B834" s="19"/>
      <c r="C834" s="1"/>
      <c r="D834" s="176"/>
      <c r="E834" s="1"/>
      <c r="F834" s="1"/>
      <c r="G834" s="1"/>
      <c r="H834" s="1"/>
      <c r="I834" s="1"/>
      <c r="J834" s="1"/>
      <c r="K834" s="1"/>
      <c r="L834" s="19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</row>
    <row r="835" spans="1:37" ht="14.25" customHeight="1" x14ac:dyDescent="0.35">
      <c r="A835" s="1"/>
      <c r="B835" s="19"/>
      <c r="C835" s="1"/>
      <c r="D835" s="176"/>
      <c r="E835" s="1"/>
      <c r="F835" s="1"/>
      <c r="G835" s="1"/>
      <c r="H835" s="1"/>
      <c r="I835" s="1"/>
      <c r="J835" s="1"/>
      <c r="K835" s="1"/>
      <c r="L835" s="19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</row>
    <row r="836" spans="1:37" ht="14.25" customHeight="1" x14ac:dyDescent="0.35">
      <c r="A836" s="1"/>
      <c r="B836" s="19"/>
      <c r="C836" s="1"/>
      <c r="D836" s="176"/>
      <c r="E836" s="1"/>
      <c r="F836" s="1"/>
      <c r="G836" s="1"/>
      <c r="H836" s="1"/>
      <c r="I836" s="1"/>
      <c r="J836" s="1"/>
      <c r="K836" s="1"/>
      <c r="L836" s="19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</row>
    <row r="837" spans="1:37" ht="14.25" customHeight="1" x14ac:dyDescent="0.35">
      <c r="A837" s="1"/>
      <c r="B837" s="19"/>
      <c r="C837" s="1"/>
      <c r="D837" s="176"/>
      <c r="E837" s="1"/>
      <c r="F837" s="1"/>
      <c r="G837" s="1"/>
      <c r="H837" s="1"/>
      <c r="I837" s="1"/>
      <c r="J837" s="1"/>
      <c r="K837" s="1"/>
      <c r="L837" s="19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</row>
    <row r="838" spans="1:37" ht="14.25" customHeight="1" x14ac:dyDescent="0.35">
      <c r="A838" s="1"/>
      <c r="B838" s="19"/>
      <c r="C838" s="1"/>
      <c r="D838" s="176"/>
      <c r="E838" s="1"/>
      <c r="F838" s="1"/>
      <c r="G838" s="1"/>
      <c r="H838" s="1"/>
      <c r="I838" s="1"/>
      <c r="J838" s="1"/>
      <c r="K838" s="1"/>
      <c r="L838" s="19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</row>
    <row r="839" spans="1:37" ht="14.25" customHeight="1" x14ac:dyDescent="0.35">
      <c r="A839" s="1"/>
      <c r="B839" s="19"/>
      <c r="C839" s="1"/>
      <c r="D839" s="176"/>
      <c r="E839" s="1"/>
      <c r="F839" s="1"/>
      <c r="G839" s="1"/>
      <c r="H839" s="1"/>
      <c r="I839" s="1"/>
      <c r="J839" s="1"/>
      <c r="K839" s="1"/>
      <c r="L839" s="19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</row>
    <row r="840" spans="1:37" ht="14.25" customHeight="1" x14ac:dyDescent="0.35">
      <c r="A840" s="1"/>
      <c r="B840" s="19"/>
      <c r="C840" s="1"/>
      <c r="D840" s="176"/>
      <c r="E840" s="1"/>
      <c r="F840" s="1"/>
      <c r="G840" s="1"/>
      <c r="H840" s="1"/>
      <c r="I840" s="1"/>
      <c r="J840" s="1"/>
      <c r="K840" s="1"/>
      <c r="L840" s="19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</row>
    <row r="841" spans="1:37" ht="14.25" customHeight="1" x14ac:dyDescent="0.35">
      <c r="A841" s="1"/>
      <c r="B841" s="19"/>
      <c r="C841" s="1"/>
      <c r="D841" s="176"/>
      <c r="E841" s="1"/>
      <c r="F841" s="1"/>
      <c r="G841" s="1"/>
      <c r="H841" s="1"/>
      <c r="I841" s="1"/>
      <c r="J841" s="1"/>
      <c r="K841" s="1"/>
      <c r="L841" s="19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</row>
    <row r="842" spans="1:37" ht="14.25" customHeight="1" x14ac:dyDescent="0.35">
      <c r="A842" s="1"/>
      <c r="B842" s="19"/>
      <c r="C842" s="1"/>
      <c r="D842" s="176"/>
      <c r="E842" s="1"/>
      <c r="F842" s="1"/>
      <c r="G842" s="1"/>
      <c r="H842" s="1"/>
      <c r="I842" s="1"/>
      <c r="J842" s="1"/>
      <c r="K842" s="1"/>
      <c r="L842" s="19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</row>
    <row r="843" spans="1:37" ht="14.25" customHeight="1" x14ac:dyDescent="0.35">
      <c r="A843" s="1"/>
      <c r="B843" s="19"/>
      <c r="C843" s="1"/>
      <c r="D843" s="176"/>
      <c r="E843" s="1"/>
      <c r="F843" s="1"/>
      <c r="G843" s="1"/>
      <c r="H843" s="1"/>
      <c r="I843" s="1"/>
      <c r="J843" s="1"/>
      <c r="K843" s="1"/>
      <c r="L843" s="19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</row>
    <row r="844" spans="1:37" ht="14.25" customHeight="1" x14ac:dyDescent="0.35">
      <c r="A844" s="1"/>
      <c r="B844" s="19"/>
      <c r="C844" s="1"/>
      <c r="D844" s="176"/>
      <c r="E844" s="1"/>
      <c r="F844" s="1"/>
      <c r="G844" s="1"/>
      <c r="H844" s="1"/>
      <c r="I844" s="1"/>
      <c r="J844" s="1"/>
      <c r="K844" s="1"/>
      <c r="L844" s="19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</row>
    <row r="845" spans="1:37" ht="14.25" customHeight="1" x14ac:dyDescent="0.35">
      <c r="A845" s="1"/>
      <c r="B845" s="19"/>
      <c r="C845" s="1"/>
      <c r="D845" s="176"/>
      <c r="E845" s="1"/>
      <c r="F845" s="1"/>
      <c r="G845" s="1"/>
      <c r="H845" s="1"/>
      <c r="I845" s="1"/>
      <c r="J845" s="1"/>
      <c r="K845" s="1"/>
      <c r="L845" s="19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</row>
    <row r="846" spans="1:37" ht="14.25" customHeight="1" x14ac:dyDescent="0.35">
      <c r="A846" s="1"/>
      <c r="B846" s="19"/>
      <c r="C846" s="1"/>
      <c r="D846" s="176"/>
      <c r="E846" s="1"/>
      <c r="F846" s="1"/>
      <c r="G846" s="1"/>
      <c r="H846" s="1"/>
      <c r="I846" s="1"/>
      <c r="J846" s="1"/>
      <c r="K846" s="1"/>
      <c r="L846" s="19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</row>
    <row r="847" spans="1:37" ht="14.25" customHeight="1" x14ac:dyDescent="0.35">
      <c r="A847" s="1"/>
      <c r="B847" s="19"/>
      <c r="C847" s="1"/>
      <c r="D847" s="176"/>
      <c r="E847" s="1"/>
      <c r="F847" s="1"/>
      <c r="G847" s="1"/>
      <c r="H847" s="1"/>
      <c r="I847" s="1"/>
      <c r="J847" s="1"/>
      <c r="K847" s="1"/>
      <c r="L847" s="19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</row>
    <row r="848" spans="1:37" ht="14.25" customHeight="1" x14ac:dyDescent="0.35">
      <c r="A848" s="1"/>
      <c r="B848" s="19"/>
      <c r="C848" s="1"/>
      <c r="D848" s="176"/>
      <c r="E848" s="1"/>
      <c r="F848" s="1"/>
      <c r="G848" s="1"/>
      <c r="H848" s="1"/>
      <c r="I848" s="1"/>
      <c r="J848" s="1"/>
      <c r="K848" s="1"/>
      <c r="L848" s="19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</row>
    <row r="849" spans="1:37" ht="14.25" customHeight="1" x14ac:dyDescent="0.35">
      <c r="A849" s="1"/>
      <c r="B849" s="19"/>
      <c r="C849" s="1"/>
      <c r="D849" s="176"/>
      <c r="E849" s="1"/>
      <c r="F849" s="1"/>
      <c r="G849" s="1"/>
      <c r="H849" s="1"/>
      <c r="I849" s="1"/>
      <c r="J849" s="1"/>
      <c r="K849" s="1"/>
      <c r="L849" s="19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</row>
    <row r="850" spans="1:37" ht="14.25" customHeight="1" x14ac:dyDescent="0.35">
      <c r="A850" s="1"/>
      <c r="B850" s="19"/>
      <c r="C850" s="1"/>
      <c r="D850" s="176"/>
      <c r="E850" s="1"/>
      <c r="F850" s="1"/>
      <c r="G850" s="1"/>
      <c r="H850" s="1"/>
      <c r="I850" s="1"/>
      <c r="J850" s="1"/>
      <c r="K850" s="1"/>
      <c r="L850" s="19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</row>
    <row r="851" spans="1:37" ht="14.25" customHeight="1" x14ac:dyDescent="0.35">
      <c r="A851" s="1"/>
      <c r="B851" s="19"/>
      <c r="C851" s="1"/>
      <c r="D851" s="176"/>
      <c r="E851" s="1"/>
      <c r="F851" s="1"/>
      <c r="G851" s="1"/>
      <c r="H851" s="1"/>
      <c r="I851" s="1"/>
      <c r="J851" s="1"/>
      <c r="K851" s="1"/>
      <c r="L851" s="19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</row>
    <row r="852" spans="1:37" ht="14.25" customHeight="1" x14ac:dyDescent="0.35">
      <c r="A852" s="1"/>
      <c r="B852" s="19"/>
      <c r="C852" s="1"/>
      <c r="D852" s="176"/>
      <c r="E852" s="1"/>
      <c r="F852" s="1"/>
      <c r="G852" s="1"/>
      <c r="H852" s="1"/>
      <c r="I852" s="1"/>
      <c r="J852" s="1"/>
      <c r="K852" s="1"/>
      <c r="L852" s="19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</row>
    <row r="853" spans="1:37" ht="14.25" customHeight="1" x14ac:dyDescent="0.35">
      <c r="A853" s="1"/>
      <c r="B853" s="19"/>
      <c r="C853" s="1"/>
      <c r="D853" s="176"/>
      <c r="E853" s="1"/>
      <c r="F853" s="1"/>
      <c r="G853" s="1"/>
      <c r="H853" s="1"/>
      <c r="I853" s="1"/>
      <c r="J853" s="1"/>
      <c r="K853" s="1"/>
      <c r="L853" s="19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</row>
    <row r="854" spans="1:37" ht="14.25" customHeight="1" x14ac:dyDescent="0.35">
      <c r="A854" s="1"/>
      <c r="B854" s="19"/>
      <c r="C854" s="1"/>
      <c r="D854" s="176"/>
      <c r="E854" s="1"/>
      <c r="F854" s="1"/>
      <c r="G854" s="1"/>
      <c r="H854" s="1"/>
      <c r="I854" s="1"/>
      <c r="J854" s="1"/>
      <c r="K854" s="1"/>
      <c r="L854" s="19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</row>
    <row r="855" spans="1:37" ht="14.25" customHeight="1" x14ac:dyDescent="0.35">
      <c r="A855" s="1"/>
      <c r="B855" s="19"/>
      <c r="C855" s="1"/>
      <c r="D855" s="176"/>
      <c r="E855" s="1"/>
      <c r="F855" s="1"/>
      <c r="G855" s="1"/>
      <c r="H855" s="1"/>
      <c r="I855" s="1"/>
      <c r="J855" s="1"/>
      <c r="K855" s="1"/>
      <c r="L855" s="19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</row>
    <row r="856" spans="1:37" ht="14.25" customHeight="1" x14ac:dyDescent="0.35">
      <c r="A856" s="1"/>
      <c r="B856" s="19"/>
      <c r="C856" s="1"/>
      <c r="D856" s="176"/>
      <c r="E856" s="1"/>
      <c r="F856" s="1"/>
      <c r="G856" s="1"/>
      <c r="H856" s="1"/>
      <c r="I856" s="1"/>
      <c r="J856" s="1"/>
      <c r="K856" s="1"/>
      <c r="L856" s="19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</row>
    <row r="857" spans="1:37" ht="14.25" customHeight="1" x14ac:dyDescent="0.35">
      <c r="A857" s="1"/>
      <c r="B857" s="19"/>
      <c r="C857" s="1"/>
      <c r="D857" s="176"/>
      <c r="E857" s="1"/>
      <c r="F857" s="1"/>
      <c r="G857" s="1"/>
      <c r="H857" s="1"/>
      <c r="I857" s="1"/>
      <c r="J857" s="1"/>
      <c r="K857" s="1"/>
      <c r="L857" s="19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</row>
    <row r="858" spans="1:37" ht="14.25" customHeight="1" x14ac:dyDescent="0.35">
      <c r="A858" s="1"/>
      <c r="B858" s="19"/>
      <c r="C858" s="1"/>
      <c r="D858" s="176"/>
      <c r="E858" s="1"/>
      <c r="F858" s="1"/>
      <c r="G858" s="1"/>
      <c r="H858" s="1"/>
      <c r="I858" s="1"/>
      <c r="J858" s="1"/>
      <c r="K858" s="1"/>
      <c r="L858" s="19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</row>
    <row r="859" spans="1:37" ht="14.25" customHeight="1" x14ac:dyDescent="0.35">
      <c r="A859" s="1"/>
      <c r="B859" s="19"/>
      <c r="C859" s="1"/>
      <c r="D859" s="176"/>
      <c r="E859" s="1"/>
      <c r="F859" s="1"/>
      <c r="G859" s="1"/>
      <c r="H859" s="1"/>
      <c r="I859" s="1"/>
      <c r="J859" s="1"/>
      <c r="K859" s="1"/>
      <c r="L859" s="19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</row>
    <row r="860" spans="1:37" ht="14.25" customHeight="1" x14ac:dyDescent="0.35">
      <c r="A860" s="1"/>
      <c r="B860" s="19"/>
      <c r="C860" s="1"/>
      <c r="D860" s="176"/>
      <c r="E860" s="1"/>
      <c r="F860" s="1"/>
      <c r="G860" s="1"/>
      <c r="H860" s="1"/>
      <c r="I860" s="1"/>
      <c r="J860" s="1"/>
      <c r="K860" s="1"/>
      <c r="L860" s="19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</row>
    <row r="861" spans="1:37" ht="14.25" customHeight="1" x14ac:dyDescent="0.35">
      <c r="A861" s="1"/>
      <c r="B861" s="19"/>
      <c r="C861" s="1"/>
      <c r="D861" s="176"/>
      <c r="E861" s="1"/>
      <c r="F861" s="1"/>
      <c r="G861" s="1"/>
      <c r="H861" s="1"/>
      <c r="I861" s="1"/>
      <c r="J861" s="1"/>
      <c r="K861" s="1"/>
      <c r="L861" s="19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</row>
    <row r="862" spans="1:37" ht="14.25" customHeight="1" x14ac:dyDescent="0.35">
      <c r="A862" s="1"/>
      <c r="B862" s="19"/>
      <c r="C862" s="1"/>
      <c r="D862" s="176"/>
      <c r="E862" s="1"/>
      <c r="F862" s="1"/>
      <c r="G862" s="1"/>
      <c r="H862" s="1"/>
      <c r="I862" s="1"/>
      <c r="J862" s="1"/>
      <c r="K862" s="1"/>
      <c r="L862" s="19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</row>
    <row r="863" spans="1:37" ht="14.25" customHeight="1" x14ac:dyDescent="0.35">
      <c r="A863" s="1"/>
      <c r="B863" s="19"/>
      <c r="C863" s="1"/>
      <c r="D863" s="176"/>
      <c r="E863" s="1"/>
      <c r="F863" s="1"/>
      <c r="G863" s="1"/>
      <c r="H863" s="1"/>
      <c r="I863" s="1"/>
      <c r="J863" s="1"/>
      <c r="K863" s="1"/>
      <c r="L863" s="19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</row>
    <row r="864" spans="1:37" ht="14.25" customHeight="1" x14ac:dyDescent="0.35">
      <c r="A864" s="1"/>
      <c r="B864" s="19"/>
      <c r="C864" s="1"/>
      <c r="D864" s="176"/>
      <c r="E864" s="1"/>
      <c r="F864" s="1"/>
      <c r="G864" s="1"/>
      <c r="H864" s="1"/>
      <c r="I864" s="1"/>
      <c r="J864" s="1"/>
      <c r="K864" s="1"/>
      <c r="L864" s="19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</row>
    <row r="865" spans="1:37" ht="14.25" customHeight="1" x14ac:dyDescent="0.35">
      <c r="A865" s="1"/>
      <c r="B865" s="19"/>
      <c r="C865" s="1"/>
      <c r="D865" s="176"/>
      <c r="E865" s="1"/>
      <c r="F865" s="1"/>
      <c r="G865" s="1"/>
      <c r="H865" s="1"/>
      <c r="I865" s="1"/>
      <c r="J865" s="1"/>
      <c r="K865" s="1"/>
      <c r="L865" s="19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</row>
    <row r="866" spans="1:37" ht="14.25" customHeight="1" x14ac:dyDescent="0.35">
      <c r="A866" s="1"/>
      <c r="B866" s="19"/>
      <c r="C866" s="1"/>
      <c r="D866" s="176"/>
      <c r="E866" s="1"/>
      <c r="F866" s="1"/>
      <c r="G866" s="1"/>
      <c r="H866" s="1"/>
      <c r="I866" s="1"/>
      <c r="J866" s="1"/>
      <c r="K866" s="1"/>
      <c r="L866" s="19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</row>
    <row r="867" spans="1:37" ht="14.25" customHeight="1" x14ac:dyDescent="0.35">
      <c r="A867" s="1"/>
      <c r="B867" s="19"/>
      <c r="C867" s="1"/>
      <c r="D867" s="176"/>
      <c r="E867" s="1"/>
      <c r="F867" s="1"/>
      <c r="G867" s="1"/>
      <c r="H867" s="1"/>
      <c r="I867" s="1"/>
      <c r="J867" s="1"/>
      <c r="K867" s="1"/>
      <c r="L867" s="19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</row>
    <row r="868" spans="1:37" ht="14.25" customHeight="1" x14ac:dyDescent="0.35">
      <c r="A868" s="1"/>
      <c r="B868" s="19"/>
      <c r="C868" s="1"/>
      <c r="D868" s="176"/>
      <c r="E868" s="1"/>
      <c r="F868" s="1"/>
      <c r="G868" s="1"/>
      <c r="H868" s="1"/>
      <c r="I868" s="1"/>
      <c r="J868" s="1"/>
      <c r="K868" s="1"/>
      <c r="L868" s="19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</row>
    <row r="869" spans="1:37" ht="14.25" customHeight="1" x14ac:dyDescent="0.35">
      <c r="A869" s="1"/>
      <c r="B869" s="19"/>
      <c r="C869" s="1"/>
      <c r="D869" s="176"/>
      <c r="E869" s="1"/>
      <c r="F869" s="1"/>
      <c r="G869" s="1"/>
      <c r="H869" s="1"/>
      <c r="I869" s="1"/>
      <c r="J869" s="1"/>
      <c r="K869" s="1"/>
      <c r="L869" s="19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</row>
    <row r="870" spans="1:37" ht="14.25" customHeight="1" x14ac:dyDescent="0.35">
      <c r="A870" s="1"/>
      <c r="B870" s="19"/>
      <c r="C870" s="1"/>
      <c r="D870" s="176"/>
      <c r="E870" s="1"/>
      <c r="F870" s="1"/>
      <c r="G870" s="1"/>
      <c r="H870" s="1"/>
      <c r="I870" s="1"/>
      <c r="J870" s="1"/>
      <c r="K870" s="1"/>
      <c r="L870" s="19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</row>
    <row r="871" spans="1:37" ht="14.25" customHeight="1" x14ac:dyDescent="0.35">
      <c r="A871" s="1"/>
      <c r="B871" s="19"/>
      <c r="C871" s="1"/>
      <c r="D871" s="176"/>
      <c r="E871" s="1"/>
      <c r="F871" s="1"/>
      <c r="G871" s="1"/>
      <c r="H871" s="1"/>
      <c r="I871" s="1"/>
      <c r="J871" s="1"/>
      <c r="K871" s="1"/>
      <c r="L871" s="19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</row>
    <row r="872" spans="1:37" ht="14.25" customHeight="1" x14ac:dyDescent="0.35">
      <c r="A872" s="1"/>
      <c r="B872" s="19"/>
      <c r="C872" s="1"/>
      <c r="D872" s="176"/>
      <c r="E872" s="1"/>
      <c r="F872" s="1"/>
      <c r="G872" s="1"/>
      <c r="H872" s="1"/>
      <c r="I872" s="1"/>
      <c r="J872" s="1"/>
      <c r="K872" s="1"/>
      <c r="L872" s="19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</row>
    <row r="873" spans="1:37" ht="14.25" customHeight="1" x14ac:dyDescent="0.35">
      <c r="A873" s="1"/>
      <c r="B873" s="19"/>
      <c r="C873" s="1"/>
      <c r="D873" s="176"/>
      <c r="E873" s="1"/>
      <c r="F873" s="1"/>
      <c r="G873" s="1"/>
      <c r="H873" s="1"/>
      <c r="I873" s="1"/>
      <c r="J873" s="1"/>
      <c r="K873" s="1"/>
      <c r="L873" s="19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</row>
    <row r="874" spans="1:37" ht="14.25" customHeight="1" x14ac:dyDescent="0.35">
      <c r="A874" s="1"/>
      <c r="B874" s="19"/>
      <c r="C874" s="1"/>
      <c r="D874" s="176"/>
      <c r="E874" s="1"/>
      <c r="F874" s="1"/>
      <c r="G874" s="1"/>
      <c r="H874" s="1"/>
      <c r="I874" s="1"/>
      <c r="J874" s="1"/>
      <c r="K874" s="1"/>
      <c r="L874" s="19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</row>
    <row r="875" spans="1:37" ht="14.25" customHeight="1" x14ac:dyDescent="0.35">
      <c r="A875" s="1"/>
      <c r="B875" s="19"/>
      <c r="C875" s="1"/>
      <c r="D875" s="176"/>
      <c r="E875" s="1"/>
      <c r="F875" s="1"/>
      <c r="G875" s="1"/>
      <c r="H875" s="1"/>
      <c r="I875" s="1"/>
      <c r="J875" s="1"/>
      <c r="K875" s="1"/>
      <c r="L875" s="19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</row>
    <row r="876" spans="1:37" ht="14.25" customHeight="1" x14ac:dyDescent="0.35">
      <c r="A876" s="1"/>
      <c r="B876" s="19"/>
      <c r="C876" s="1"/>
      <c r="D876" s="176"/>
      <c r="E876" s="1"/>
      <c r="F876" s="1"/>
      <c r="G876" s="1"/>
      <c r="H876" s="1"/>
      <c r="I876" s="1"/>
      <c r="J876" s="1"/>
      <c r="K876" s="1"/>
      <c r="L876" s="19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</row>
    <row r="877" spans="1:37" ht="14.25" customHeight="1" x14ac:dyDescent="0.35">
      <c r="A877" s="1"/>
      <c r="B877" s="19"/>
      <c r="C877" s="1"/>
      <c r="D877" s="176"/>
      <c r="E877" s="1"/>
      <c r="F877" s="1"/>
      <c r="G877" s="1"/>
      <c r="H877" s="1"/>
      <c r="I877" s="1"/>
      <c r="J877" s="1"/>
      <c r="K877" s="1"/>
      <c r="L877" s="19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</row>
    <row r="878" spans="1:37" ht="14.25" customHeight="1" x14ac:dyDescent="0.35">
      <c r="A878" s="1"/>
      <c r="B878" s="19"/>
      <c r="C878" s="1"/>
      <c r="D878" s="176"/>
      <c r="E878" s="1"/>
      <c r="F878" s="1"/>
      <c r="G878" s="1"/>
      <c r="H878" s="1"/>
      <c r="I878" s="1"/>
      <c r="J878" s="1"/>
      <c r="K878" s="1"/>
      <c r="L878" s="19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</row>
    <row r="879" spans="1:37" ht="14.25" customHeight="1" x14ac:dyDescent="0.35">
      <c r="A879" s="1"/>
      <c r="B879" s="19"/>
      <c r="C879" s="1"/>
      <c r="D879" s="176"/>
      <c r="E879" s="1"/>
      <c r="F879" s="1"/>
      <c r="G879" s="1"/>
      <c r="H879" s="1"/>
      <c r="I879" s="1"/>
      <c r="J879" s="1"/>
      <c r="K879" s="1"/>
      <c r="L879" s="19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</row>
    <row r="880" spans="1:37" ht="14.25" customHeight="1" x14ac:dyDescent="0.35">
      <c r="A880" s="1"/>
      <c r="B880" s="19"/>
      <c r="C880" s="1"/>
      <c r="D880" s="176"/>
      <c r="E880" s="1"/>
      <c r="F880" s="1"/>
      <c r="G880" s="1"/>
      <c r="H880" s="1"/>
      <c r="I880" s="1"/>
      <c r="J880" s="1"/>
      <c r="K880" s="1"/>
      <c r="L880" s="19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</row>
    <row r="881" spans="1:37" ht="14.25" customHeight="1" x14ac:dyDescent="0.35">
      <c r="A881" s="1"/>
      <c r="B881" s="19"/>
      <c r="C881" s="1"/>
      <c r="D881" s="176"/>
      <c r="E881" s="1"/>
      <c r="F881" s="1"/>
      <c r="G881" s="1"/>
      <c r="H881" s="1"/>
      <c r="I881" s="1"/>
      <c r="J881" s="1"/>
      <c r="K881" s="1"/>
      <c r="L881" s="19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</row>
    <row r="882" spans="1:37" ht="14.25" customHeight="1" x14ac:dyDescent="0.35">
      <c r="A882" s="1"/>
      <c r="B882" s="19"/>
      <c r="C882" s="1"/>
      <c r="D882" s="176"/>
      <c r="E882" s="1"/>
      <c r="F882" s="1"/>
      <c r="G882" s="1"/>
      <c r="H882" s="1"/>
      <c r="I882" s="1"/>
      <c r="J882" s="1"/>
      <c r="K882" s="1"/>
      <c r="L882" s="19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</row>
    <row r="883" spans="1:37" ht="14.25" customHeight="1" x14ac:dyDescent="0.35">
      <c r="A883" s="1"/>
      <c r="B883" s="19"/>
      <c r="C883" s="1"/>
      <c r="D883" s="176"/>
      <c r="E883" s="1"/>
      <c r="F883" s="1"/>
      <c r="G883" s="1"/>
      <c r="H883" s="1"/>
      <c r="I883" s="1"/>
      <c r="J883" s="1"/>
      <c r="K883" s="1"/>
      <c r="L883" s="19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</row>
    <row r="884" spans="1:37" ht="14.25" customHeight="1" x14ac:dyDescent="0.35">
      <c r="A884" s="1"/>
      <c r="B884" s="19"/>
      <c r="C884" s="1"/>
      <c r="D884" s="176"/>
      <c r="E884" s="1"/>
      <c r="F884" s="1"/>
      <c r="G884" s="1"/>
      <c r="H884" s="1"/>
      <c r="I884" s="1"/>
      <c r="J884" s="1"/>
      <c r="K884" s="1"/>
      <c r="L884" s="19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</row>
    <row r="885" spans="1:37" ht="14.25" customHeight="1" x14ac:dyDescent="0.35">
      <c r="A885" s="1"/>
      <c r="B885" s="19"/>
      <c r="C885" s="1"/>
      <c r="D885" s="176"/>
      <c r="E885" s="1"/>
      <c r="F885" s="1"/>
      <c r="G885" s="1"/>
      <c r="H885" s="1"/>
      <c r="I885" s="1"/>
      <c r="J885" s="1"/>
      <c r="K885" s="1"/>
      <c r="L885" s="19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</row>
    <row r="886" spans="1:37" ht="14.25" customHeight="1" x14ac:dyDescent="0.35">
      <c r="A886" s="1"/>
      <c r="B886" s="19"/>
      <c r="C886" s="1"/>
      <c r="D886" s="176"/>
      <c r="E886" s="1"/>
      <c r="F886" s="1"/>
      <c r="G886" s="1"/>
      <c r="H886" s="1"/>
      <c r="I886" s="1"/>
      <c r="J886" s="1"/>
      <c r="K886" s="1"/>
      <c r="L886" s="19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</row>
    <row r="887" spans="1:37" ht="14.25" customHeight="1" x14ac:dyDescent="0.35">
      <c r="A887" s="1"/>
      <c r="B887" s="19"/>
      <c r="C887" s="1"/>
      <c r="D887" s="176"/>
      <c r="E887" s="1"/>
      <c r="F887" s="1"/>
      <c r="G887" s="1"/>
      <c r="H887" s="1"/>
      <c r="I887" s="1"/>
      <c r="J887" s="1"/>
      <c r="K887" s="1"/>
      <c r="L887" s="19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</row>
    <row r="888" spans="1:37" ht="14.25" customHeight="1" x14ac:dyDescent="0.35">
      <c r="A888" s="1"/>
      <c r="B888" s="19"/>
      <c r="C888" s="1"/>
      <c r="D888" s="176"/>
      <c r="E888" s="1"/>
      <c r="F888" s="1"/>
      <c r="G888" s="1"/>
      <c r="H888" s="1"/>
      <c r="I888" s="1"/>
      <c r="J888" s="1"/>
      <c r="K888" s="1"/>
      <c r="L888" s="19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</row>
    <row r="889" spans="1:37" ht="14.25" customHeight="1" x14ac:dyDescent="0.35">
      <c r="A889" s="1"/>
      <c r="B889" s="19"/>
      <c r="C889" s="1"/>
      <c r="D889" s="176"/>
      <c r="E889" s="1"/>
      <c r="F889" s="1"/>
      <c r="G889" s="1"/>
      <c r="H889" s="1"/>
      <c r="I889" s="1"/>
      <c r="J889" s="1"/>
      <c r="K889" s="1"/>
      <c r="L889" s="19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</row>
    <row r="890" spans="1:37" ht="14.25" customHeight="1" x14ac:dyDescent="0.35">
      <c r="A890" s="1"/>
      <c r="B890" s="19"/>
      <c r="C890" s="1"/>
      <c r="D890" s="176"/>
      <c r="E890" s="1"/>
      <c r="F890" s="1"/>
      <c r="G890" s="1"/>
      <c r="H890" s="1"/>
      <c r="I890" s="1"/>
      <c r="J890" s="1"/>
      <c r="K890" s="1"/>
      <c r="L890" s="19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</row>
    <row r="891" spans="1:37" ht="14.25" customHeight="1" x14ac:dyDescent="0.35">
      <c r="A891" s="1"/>
      <c r="B891" s="19"/>
      <c r="C891" s="1"/>
      <c r="D891" s="176"/>
      <c r="E891" s="1"/>
      <c r="F891" s="1"/>
      <c r="G891" s="1"/>
      <c r="H891" s="1"/>
      <c r="I891" s="1"/>
      <c r="J891" s="1"/>
      <c r="K891" s="1"/>
      <c r="L891" s="19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</row>
    <row r="892" spans="1:37" ht="14.25" customHeight="1" x14ac:dyDescent="0.35">
      <c r="A892" s="1"/>
      <c r="B892" s="19"/>
      <c r="C892" s="1"/>
      <c r="D892" s="176"/>
      <c r="E892" s="1"/>
      <c r="F892" s="1"/>
      <c r="G892" s="1"/>
      <c r="H892" s="1"/>
      <c r="I892" s="1"/>
      <c r="J892" s="1"/>
      <c r="K892" s="1"/>
      <c r="L892" s="19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</row>
    <row r="893" spans="1:37" ht="14.25" customHeight="1" x14ac:dyDescent="0.35">
      <c r="A893" s="1"/>
      <c r="B893" s="19"/>
      <c r="C893" s="1"/>
      <c r="D893" s="176"/>
      <c r="E893" s="1"/>
      <c r="F893" s="1"/>
      <c r="G893" s="1"/>
      <c r="H893" s="1"/>
      <c r="I893" s="1"/>
      <c r="J893" s="1"/>
      <c r="K893" s="1"/>
      <c r="L893" s="19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</row>
    <row r="894" spans="1:37" ht="14.25" customHeight="1" x14ac:dyDescent="0.35">
      <c r="A894" s="1"/>
      <c r="B894" s="19"/>
      <c r="C894" s="1"/>
      <c r="D894" s="176"/>
      <c r="E894" s="1"/>
      <c r="F894" s="1"/>
      <c r="G894" s="1"/>
      <c r="H894" s="1"/>
      <c r="I894" s="1"/>
      <c r="J894" s="1"/>
      <c r="K894" s="1"/>
      <c r="L894" s="19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</row>
    <row r="895" spans="1:37" ht="14.25" customHeight="1" x14ac:dyDescent="0.35">
      <c r="A895" s="1"/>
      <c r="B895" s="19"/>
      <c r="C895" s="1"/>
      <c r="D895" s="176"/>
      <c r="E895" s="1"/>
      <c r="F895" s="1"/>
      <c r="G895" s="1"/>
      <c r="H895" s="1"/>
      <c r="I895" s="1"/>
      <c r="J895" s="1"/>
      <c r="K895" s="1"/>
      <c r="L895" s="19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</row>
    <row r="896" spans="1:37" ht="14.25" customHeight="1" x14ac:dyDescent="0.35">
      <c r="A896" s="1"/>
      <c r="B896" s="19"/>
      <c r="C896" s="1"/>
      <c r="D896" s="176"/>
      <c r="E896" s="1"/>
      <c r="F896" s="1"/>
      <c r="G896" s="1"/>
      <c r="H896" s="1"/>
      <c r="I896" s="1"/>
      <c r="J896" s="1"/>
      <c r="K896" s="1"/>
      <c r="L896" s="19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</row>
    <row r="897" spans="1:37" ht="14.25" customHeight="1" x14ac:dyDescent="0.35">
      <c r="A897" s="1"/>
      <c r="B897" s="19"/>
      <c r="C897" s="1"/>
      <c r="D897" s="176"/>
      <c r="E897" s="1"/>
      <c r="F897" s="1"/>
      <c r="G897" s="1"/>
      <c r="H897" s="1"/>
      <c r="I897" s="1"/>
      <c r="J897" s="1"/>
      <c r="K897" s="1"/>
      <c r="L897" s="19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</row>
    <row r="898" spans="1:37" ht="14.25" customHeight="1" x14ac:dyDescent="0.35">
      <c r="A898" s="1"/>
      <c r="B898" s="19"/>
      <c r="C898" s="1"/>
      <c r="D898" s="176"/>
      <c r="E898" s="1"/>
      <c r="F898" s="1"/>
      <c r="G898" s="1"/>
      <c r="H898" s="1"/>
      <c r="I898" s="1"/>
      <c r="J898" s="1"/>
      <c r="K898" s="1"/>
      <c r="L898" s="19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</row>
    <row r="899" spans="1:37" ht="14.25" customHeight="1" x14ac:dyDescent="0.35">
      <c r="A899" s="1"/>
      <c r="B899" s="19"/>
      <c r="C899" s="1"/>
      <c r="D899" s="176"/>
      <c r="E899" s="1"/>
      <c r="F899" s="1"/>
      <c r="G899" s="1"/>
      <c r="H899" s="1"/>
      <c r="I899" s="1"/>
      <c r="J899" s="1"/>
      <c r="K899" s="1"/>
      <c r="L899" s="19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</row>
    <row r="900" spans="1:37" ht="14.25" customHeight="1" x14ac:dyDescent="0.35">
      <c r="A900" s="1"/>
      <c r="B900" s="19"/>
      <c r="C900" s="1"/>
      <c r="D900" s="176"/>
      <c r="E900" s="1"/>
      <c r="F900" s="1"/>
      <c r="G900" s="1"/>
      <c r="H900" s="1"/>
      <c r="I900" s="1"/>
      <c r="J900" s="1"/>
      <c r="K900" s="1"/>
      <c r="L900" s="19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</row>
    <row r="901" spans="1:37" ht="14.25" customHeight="1" x14ac:dyDescent="0.35">
      <c r="A901" s="1"/>
      <c r="B901" s="19"/>
      <c r="C901" s="1"/>
      <c r="D901" s="176"/>
      <c r="E901" s="1"/>
      <c r="F901" s="1"/>
      <c r="G901" s="1"/>
      <c r="H901" s="1"/>
      <c r="I901" s="1"/>
      <c r="J901" s="1"/>
      <c r="K901" s="1"/>
      <c r="L901" s="19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</row>
    <row r="902" spans="1:37" ht="14.25" customHeight="1" x14ac:dyDescent="0.35">
      <c r="A902" s="1"/>
      <c r="B902" s="19"/>
      <c r="C902" s="1"/>
      <c r="D902" s="176"/>
      <c r="E902" s="1"/>
      <c r="F902" s="1"/>
      <c r="G902" s="1"/>
      <c r="H902" s="1"/>
      <c r="I902" s="1"/>
      <c r="J902" s="1"/>
      <c r="K902" s="1"/>
      <c r="L902" s="19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</row>
    <row r="903" spans="1:37" ht="14.25" customHeight="1" x14ac:dyDescent="0.35">
      <c r="A903" s="1"/>
      <c r="B903" s="19"/>
      <c r="C903" s="1"/>
      <c r="D903" s="176"/>
      <c r="E903" s="1"/>
      <c r="F903" s="1"/>
      <c r="G903" s="1"/>
      <c r="H903" s="1"/>
      <c r="I903" s="1"/>
      <c r="J903" s="1"/>
      <c r="K903" s="1"/>
      <c r="L903" s="19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</row>
    <row r="904" spans="1:37" ht="14.25" customHeight="1" x14ac:dyDescent="0.35">
      <c r="A904" s="1"/>
      <c r="B904" s="19"/>
      <c r="C904" s="1"/>
      <c r="D904" s="176"/>
      <c r="E904" s="1"/>
      <c r="F904" s="1"/>
      <c r="G904" s="1"/>
      <c r="H904" s="1"/>
      <c r="I904" s="1"/>
      <c r="J904" s="1"/>
      <c r="K904" s="1"/>
      <c r="L904" s="19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</row>
    <row r="905" spans="1:37" ht="14.25" customHeight="1" x14ac:dyDescent="0.35">
      <c r="A905" s="1"/>
      <c r="B905" s="19"/>
      <c r="C905" s="1"/>
      <c r="D905" s="176"/>
      <c r="E905" s="1"/>
      <c r="F905" s="1"/>
      <c r="G905" s="1"/>
      <c r="H905" s="1"/>
      <c r="I905" s="1"/>
      <c r="J905" s="1"/>
      <c r="K905" s="1"/>
      <c r="L905" s="19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</row>
    <row r="906" spans="1:37" ht="14.25" customHeight="1" x14ac:dyDescent="0.35">
      <c r="A906" s="1"/>
      <c r="B906" s="19"/>
      <c r="C906" s="1"/>
      <c r="D906" s="176"/>
      <c r="E906" s="1"/>
      <c r="F906" s="1"/>
      <c r="G906" s="1"/>
      <c r="H906" s="1"/>
      <c r="I906" s="1"/>
      <c r="J906" s="1"/>
      <c r="K906" s="1"/>
      <c r="L906" s="19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</row>
    <row r="907" spans="1:37" ht="14.25" customHeight="1" x14ac:dyDescent="0.35">
      <c r="A907" s="1"/>
      <c r="B907" s="19"/>
      <c r="C907" s="1"/>
      <c r="D907" s="176"/>
      <c r="E907" s="1"/>
      <c r="F907" s="1"/>
      <c r="G907" s="1"/>
      <c r="H907" s="1"/>
      <c r="I907" s="1"/>
      <c r="J907" s="1"/>
      <c r="K907" s="1"/>
      <c r="L907" s="19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</row>
    <row r="908" spans="1:37" ht="14.25" customHeight="1" x14ac:dyDescent="0.35">
      <c r="A908" s="1"/>
      <c r="B908" s="19"/>
      <c r="C908" s="1"/>
      <c r="D908" s="176"/>
      <c r="E908" s="1"/>
      <c r="F908" s="1"/>
      <c r="G908" s="1"/>
      <c r="H908" s="1"/>
      <c r="I908" s="1"/>
      <c r="J908" s="1"/>
      <c r="K908" s="1"/>
      <c r="L908" s="19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</row>
    <row r="909" spans="1:37" ht="14.25" customHeight="1" x14ac:dyDescent="0.35">
      <c r="A909" s="1"/>
      <c r="B909" s="19"/>
      <c r="C909" s="1"/>
      <c r="D909" s="176"/>
      <c r="E909" s="1"/>
      <c r="F909" s="1"/>
      <c r="G909" s="1"/>
      <c r="H909" s="1"/>
      <c r="I909" s="1"/>
      <c r="J909" s="1"/>
      <c r="K909" s="1"/>
      <c r="L909" s="19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</row>
    <row r="910" spans="1:37" ht="14.25" customHeight="1" x14ac:dyDescent="0.35">
      <c r="A910" s="1"/>
      <c r="B910" s="19"/>
      <c r="C910" s="1"/>
      <c r="D910" s="176"/>
      <c r="E910" s="1"/>
      <c r="F910" s="1"/>
      <c r="G910" s="1"/>
      <c r="H910" s="1"/>
      <c r="I910" s="1"/>
      <c r="J910" s="1"/>
      <c r="K910" s="1"/>
      <c r="L910" s="19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</row>
    <row r="911" spans="1:37" ht="14.25" customHeight="1" x14ac:dyDescent="0.35">
      <c r="A911" s="1"/>
      <c r="B911" s="19"/>
      <c r="C911" s="1"/>
      <c r="D911" s="176"/>
      <c r="E911" s="1"/>
      <c r="F911" s="1"/>
      <c r="G911" s="1"/>
      <c r="H911" s="1"/>
      <c r="I911" s="1"/>
      <c r="J911" s="1"/>
      <c r="K911" s="1"/>
      <c r="L911" s="19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</row>
    <row r="912" spans="1:37" ht="14.25" customHeight="1" x14ac:dyDescent="0.35">
      <c r="A912" s="1"/>
      <c r="B912" s="19"/>
      <c r="C912" s="1"/>
      <c r="D912" s="176"/>
      <c r="E912" s="1"/>
      <c r="F912" s="1"/>
      <c r="G912" s="1"/>
      <c r="H912" s="1"/>
      <c r="I912" s="1"/>
      <c r="J912" s="1"/>
      <c r="K912" s="1"/>
      <c r="L912" s="19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</row>
    <row r="913" spans="1:37" ht="14.25" customHeight="1" x14ac:dyDescent="0.35">
      <c r="A913" s="1"/>
      <c r="B913" s="19"/>
      <c r="C913" s="1"/>
      <c r="D913" s="176"/>
      <c r="E913" s="1"/>
      <c r="F913" s="1"/>
      <c r="G913" s="1"/>
      <c r="H913" s="1"/>
      <c r="I913" s="1"/>
      <c r="J913" s="1"/>
      <c r="K913" s="1"/>
      <c r="L913" s="19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</row>
    <row r="914" spans="1:37" ht="14.25" customHeight="1" x14ac:dyDescent="0.35">
      <c r="A914" s="1"/>
      <c r="B914" s="19"/>
      <c r="C914" s="1"/>
      <c r="D914" s="176"/>
      <c r="E914" s="1"/>
      <c r="F914" s="1"/>
      <c r="G914" s="1"/>
      <c r="H914" s="1"/>
      <c r="I914" s="1"/>
      <c r="J914" s="1"/>
      <c r="K914" s="1"/>
      <c r="L914" s="19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</row>
    <row r="915" spans="1:37" ht="14.25" customHeight="1" x14ac:dyDescent="0.35">
      <c r="A915" s="1"/>
      <c r="B915" s="19"/>
      <c r="C915" s="1"/>
      <c r="D915" s="176"/>
      <c r="E915" s="1"/>
      <c r="F915" s="1"/>
      <c r="G915" s="1"/>
      <c r="H915" s="1"/>
      <c r="I915" s="1"/>
      <c r="J915" s="1"/>
      <c r="K915" s="1"/>
      <c r="L915" s="19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</row>
    <row r="916" spans="1:37" ht="14.25" customHeight="1" x14ac:dyDescent="0.35">
      <c r="A916" s="1"/>
      <c r="B916" s="19"/>
      <c r="C916" s="1"/>
      <c r="D916" s="176"/>
      <c r="E916" s="1"/>
      <c r="F916" s="1"/>
      <c r="G916" s="1"/>
      <c r="H916" s="1"/>
      <c r="I916" s="1"/>
      <c r="J916" s="1"/>
      <c r="K916" s="1"/>
      <c r="L916" s="19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</row>
    <row r="917" spans="1:37" ht="14.25" customHeight="1" x14ac:dyDescent="0.35">
      <c r="A917" s="1"/>
      <c r="B917" s="19"/>
      <c r="C917" s="1"/>
      <c r="D917" s="176"/>
      <c r="E917" s="1"/>
      <c r="F917" s="1"/>
      <c r="G917" s="1"/>
      <c r="H917" s="1"/>
      <c r="I917" s="1"/>
      <c r="J917" s="1"/>
      <c r="K917" s="1"/>
      <c r="L917" s="19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</row>
    <row r="918" spans="1:37" ht="14.25" customHeight="1" x14ac:dyDescent="0.35">
      <c r="A918" s="1"/>
      <c r="B918" s="19"/>
      <c r="C918" s="1"/>
      <c r="D918" s="176"/>
      <c r="E918" s="1"/>
      <c r="F918" s="1"/>
      <c r="G918" s="1"/>
      <c r="H918" s="1"/>
      <c r="I918" s="1"/>
      <c r="J918" s="1"/>
      <c r="K918" s="1"/>
      <c r="L918" s="19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</row>
    <row r="919" spans="1:37" ht="14.25" customHeight="1" x14ac:dyDescent="0.35">
      <c r="A919" s="1"/>
      <c r="B919" s="19"/>
      <c r="C919" s="1"/>
      <c r="D919" s="176"/>
      <c r="E919" s="1"/>
      <c r="F919" s="1"/>
      <c r="G919" s="1"/>
      <c r="H919" s="1"/>
      <c r="I919" s="1"/>
      <c r="J919" s="1"/>
      <c r="K919" s="1"/>
      <c r="L919" s="19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</row>
    <row r="920" spans="1:37" ht="14.25" customHeight="1" x14ac:dyDescent="0.35">
      <c r="A920" s="1"/>
      <c r="B920" s="19"/>
      <c r="C920" s="1"/>
      <c r="D920" s="176"/>
      <c r="E920" s="1"/>
      <c r="F920" s="1"/>
      <c r="G920" s="1"/>
      <c r="H920" s="1"/>
      <c r="I920" s="1"/>
      <c r="J920" s="1"/>
      <c r="K920" s="1"/>
      <c r="L920" s="19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</row>
    <row r="921" spans="1:37" ht="14.25" customHeight="1" x14ac:dyDescent="0.35">
      <c r="A921" s="1"/>
      <c r="B921" s="19"/>
      <c r="C921" s="1"/>
      <c r="D921" s="176"/>
      <c r="E921" s="1"/>
      <c r="F921" s="1"/>
      <c r="G921" s="1"/>
      <c r="H921" s="1"/>
      <c r="I921" s="1"/>
      <c r="J921" s="1"/>
      <c r="K921" s="1"/>
      <c r="L921" s="19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</row>
    <row r="922" spans="1:37" ht="14.25" customHeight="1" x14ac:dyDescent="0.35">
      <c r="A922" s="1"/>
      <c r="B922" s="19"/>
      <c r="C922" s="1"/>
      <c r="D922" s="176"/>
      <c r="E922" s="1"/>
      <c r="F922" s="1"/>
      <c r="G922" s="1"/>
      <c r="H922" s="1"/>
      <c r="I922" s="1"/>
      <c r="J922" s="1"/>
      <c r="K922" s="1"/>
      <c r="L922" s="19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</row>
    <row r="923" spans="1:37" ht="14.25" customHeight="1" x14ac:dyDescent="0.35">
      <c r="A923" s="1"/>
      <c r="B923" s="19"/>
      <c r="C923" s="1"/>
      <c r="D923" s="176"/>
      <c r="E923" s="1"/>
      <c r="F923" s="1"/>
      <c r="G923" s="1"/>
      <c r="H923" s="1"/>
      <c r="I923" s="1"/>
      <c r="J923" s="1"/>
      <c r="K923" s="1"/>
      <c r="L923" s="19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</row>
    <row r="924" spans="1:37" ht="14.25" customHeight="1" x14ac:dyDescent="0.35">
      <c r="A924" s="1"/>
      <c r="B924" s="19"/>
      <c r="C924" s="1"/>
      <c r="D924" s="176"/>
      <c r="E924" s="1"/>
      <c r="F924" s="1"/>
      <c r="G924" s="1"/>
      <c r="H924" s="1"/>
      <c r="I924" s="1"/>
      <c r="J924" s="1"/>
      <c r="K924" s="1"/>
      <c r="L924" s="19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</row>
    <row r="925" spans="1:37" ht="14.25" customHeight="1" x14ac:dyDescent="0.35">
      <c r="A925" s="1"/>
      <c r="B925" s="19"/>
      <c r="C925" s="1"/>
      <c r="D925" s="176"/>
      <c r="E925" s="1"/>
      <c r="F925" s="1"/>
      <c r="G925" s="1"/>
      <c r="H925" s="1"/>
      <c r="I925" s="1"/>
      <c r="J925" s="1"/>
      <c r="K925" s="1"/>
      <c r="L925" s="19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</row>
    <row r="926" spans="1:37" ht="14.25" customHeight="1" x14ac:dyDescent="0.35">
      <c r="A926" s="1"/>
      <c r="B926" s="19"/>
      <c r="C926" s="1"/>
      <c r="D926" s="176"/>
      <c r="E926" s="1"/>
      <c r="F926" s="1"/>
      <c r="G926" s="1"/>
      <c r="H926" s="1"/>
      <c r="I926" s="1"/>
      <c r="J926" s="1"/>
      <c r="K926" s="1"/>
      <c r="L926" s="19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</row>
    <row r="927" spans="1:37" ht="14.25" customHeight="1" x14ac:dyDescent="0.35">
      <c r="A927" s="1"/>
      <c r="B927" s="19"/>
      <c r="C927" s="1"/>
      <c r="D927" s="176"/>
      <c r="E927" s="1"/>
      <c r="F927" s="1"/>
      <c r="G927" s="1"/>
      <c r="H927" s="1"/>
      <c r="I927" s="1"/>
      <c r="J927" s="1"/>
      <c r="K927" s="1"/>
      <c r="L927" s="19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</row>
    <row r="928" spans="1:37" ht="14.25" customHeight="1" x14ac:dyDescent="0.35">
      <c r="A928" s="1"/>
      <c r="B928" s="19"/>
      <c r="C928" s="1"/>
      <c r="D928" s="176"/>
      <c r="E928" s="1"/>
      <c r="F928" s="1"/>
      <c r="G928" s="1"/>
      <c r="H928" s="1"/>
      <c r="I928" s="1"/>
      <c r="J928" s="1"/>
      <c r="K928" s="1"/>
      <c r="L928" s="19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</row>
    <row r="929" spans="1:37" ht="14.25" customHeight="1" x14ac:dyDescent="0.35">
      <c r="A929" s="1"/>
      <c r="B929" s="19"/>
      <c r="C929" s="1"/>
      <c r="D929" s="176"/>
      <c r="E929" s="1"/>
      <c r="F929" s="1"/>
      <c r="G929" s="1"/>
      <c r="H929" s="1"/>
      <c r="I929" s="1"/>
      <c r="J929" s="1"/>
      <c r="K929" s="1"/>
      <c r="L929" s="19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</row>
    <row r="930" spans="1:37" ht="14.25" customHeight="1" x14ac:dyDescent="0.35">
      <c r="A930" s="1"/>
      <c r="B930" s="19"/>
      <c r="C930" s="1"/>
      <c r="D930" s="176"/>
      <c r="E930" s="1"/>
      <c r="F930" s="1"/>
      <c r="G930" s="1"/>
      <c r="H930" s="1"/>
      <c r="I930" s="1"/>
      <c r="J930" s="1"/>
      <c r="K930" s="1"/>
      <c r="L930" s="19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</row>
    <row r="931" spans="1:37" ht="14.25" customHeight="1" x14ac:dyDescent="0.35">
      <c r="A931" s="1"/>
      <c r="B931" s="19"/>
      <c r="C931" s="1"/>
      <c r="D931" s="176"/>
      <c r="E931" s="1"/>
      <c r="F931" s="1"/>
      <c r="G931" s="1"/>
      <c r="H931" s="1"/>
      <c r="I931" s="1"/>
      <c r="J931" s="1"/>
      <c r="K931" s="1"/>
      <c r="L931" s="19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</row>
    <row r="932" spans="1:37" ht="14.25" customHeight="1" x14ac:dyDescent="0.35">
      <c r="A932" s="1"/>
      <c r="B932" s="19"/>
      <c r="C932" s="1"/>
      <c r="D932" s="176"/>
      <c r="E932" s="1"/>
      <c r="F932" s="1"/>
      <c r="G932" s="1"/>
      <c r="H932" s="1"/>
      <c r="I932" s="1"/>
      <c r="J932" s="1"/>
      <c r="K932" s="1"/>
      <c r="L932" s="19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</row>
    <row r="933" spans="1:37" ht="14.25" customHeight="1" x14ac:dyDescent="0.35">
      <c r="A933" s="1"/>
      <c r="B933" s="19"/>
      <c r="C933" s="1"/>
      <c r="D933" s="176"/>
      <c r="E933" s="1"/>
      <c r="F933" s="1"/>
      <c r="G933" s="1"/>
      <c r="H933" s="1"/>
      <c r="I933" s="1"/>
      <c r="J933" s="1"/>
      <c r="K933" s="1"/>
      <c r="L933" s="19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</row>
    <row r="934" spans="1:37" ht="14.25" customHeight="1" x14ac:dyDescent="0.35">
      <c r="A934" s="1"/>
      <c r="B934" s="19"/>
      <c r="C934" s="1"/>
      <c r="D934" s="176"/>
      <c r="E934" s="1"/>
      <c r="F934" s="1"/>
      <c r="G934" s="1"/>
      <c r="H934" s="1"/>
      <c r="I934" s="1"/>
      <c r="J934" s="1"/>
      <c r="K934" s="1"/>
      <c r="L934" s="19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</row>
    <row r="935" spans="1:37" ht="14.25" customHeight="1" x14ac:dyDescent="0.35">
      <c r="A935" s="1"/>
      <c r="B935" s="19"/>
      <c r="C935" s="1"/>
      <c r="D935" s="176"/>
      <c r="E935" s="1"/>
      <c r="F935" s="1"/>
      <c r="G935" s="1"/>
      <c r="H935" s="1"/>
      <c r="I935" s="1"/>
      <c r="J935" s="1"/>
      <c r="K935" s="1"/>
      <c r="L935" s="19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</row>
    <row r="936" spans="1:37" ht="14.25" customHeight="1" x14ac:dyDescent="0.35">
      <c r="A936" s="1"/>
      <c r="B936" s="19"/>
      <c r="C936" s="1"/>
      <c r="D936" s="176"/>
      <c r="E936" s="1"/>
      <c r="F936" s="1"/>
      <c r="G936" s="1"/>
      <c r="H936" s="1"/>
      <c r="I936" s="1"/>
      <c r="J936" s="1"/>
      <c r="K936" s="1"/>
      <c r="L936" s="19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</row>
    <row r="937" spans="1:37" ht="14.25" customHeight="1" x14ac:dyDescent="0.35">
      <c r="A937" s="1"/>
      <c r="B937" s="19"/>
      <c r="C937" s="1"/>
      <c r="D937" s="176"/>
      <c r="E937" s="1"/>
      <c r="F937" s="1"/>
      <c r="G937" s="1"/>
      <c r="H937" s="1"/>
      <c r="I937" s="1"/>
      <c r="J937" s="1"/>
      <c r="K937" s="1"/>
      <c r="L937" s="19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</row>
    <row r="938" spans="1:37" ht="14.25" customHeight="1" x14ac:dyDescent="0.35">
      <c r="A938" s="1"/>
      <c r="B938" s="19"/>
      <c r="C938" s="1"/>
      <c r="D938" s="176"/>
      <c r="E938" s="1"/>
      <c r="F938" s="1"/>
      <c r="G938" s="1"/>
      <c r="H938" s="1"/>
      <c r="I938" s="1"/>
      <c r="J938" s="1"/>
      <c r="K938" s="1"/>
      <c r="L938" s="19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</row>
    <row r="939" spans="1:37" ht="14.25" customHeight="1" x14ac:dyDescent="0.35">
      <c r="A939" s="1"/>
      <c r="B939" s="19"/>
      <c r="C939" s="1"/>
      <c r="D939" s="176"/>
      <c r="E939" s="1"/>
      <c r="F939" s="1"/>
      <c r="G939" s="1"/>
      <c r="H939" s="1"/>
      <c r="I939" s="1"/>
      <c r="J939" s="1"/>
      <c r="K939" s="1"/>
      <c r="L939" s="19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</row>
    <row r="940" spans="1:37" ht="14.25" customHeight="1" x14ac:dyDescent="0.35">
      <c r="A940" s="1"/>
      <c r="B940" s="19"/>
      <c r="C940" s="1"/>
      <c r="D940" s="176"/>
      <c r="E940" s="1"/>
      <c r="F940" s="1"/>
      <c r="G940" s="1"/>
      <c r="H940" s="1"/>
      <c r="I940" s="1"/>
      <c r="J940" s="1"/>
      <c r="K940" s="1"/>
      <c r="L940" s="19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</row>
    <row r="941" spans="1:37" ht="14.25" customHeight="1" x14ac:dyDescent="0.35">
      <c r="A941" s="1"/>
      <c r="B941" s="19"/>
      <c r="C941" s="1"/>
      <c r="D941" s="176"/>
      <c r="E941" s="1"/>
      <c r="F941" s="1"/>
      <c r="G941" s="1"/>
      <c r="H941" s="1"/>
      <c r="I941" s="1"/>
      <c r="J941" s="1"/>
      <c r="K941" s="1"/>
      <c r="L941" s="19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</row>
    <row r="942" spans="1:37" ht="14.25" customHeight="1" x14ac:dyDescent="0.35">
      <c r="A942" s="1"/>
      <c r="B942" s="19"/>
      <c r="C942" s="1"/>
      <c r="D942" s="176"/>
      <c r="E942" s="1"/>
      <c r="F942" s="1"/>
      <c r="G942" s="1"/>
      <c r="H942" s="1"/>
      <c r="I942" s="1"/>
      <c r="J942" s="1"/>
      <c r="K942" s="1"/>
      <c r="L942" s="19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</row>
    <row r="943" spans="1:37" ht="14.25" customHeight="1" x14ac:dyDescent="0.35">
      <c r="A943" s="1"/>
      <c r="B943" s="19"/>
      <c r="C943" s="1"/>
      <c r="D943" s="176"/>
      <c r="E943" s="1"/>
      <c r="F943" s="1"/>
      <c r="G943" s="1"/>
      <c r="H943" s="1"/>
      <c r="I943" s="1"/>
      <c r="J943" s="1"/>
      <c r="K943" s="1"/>
      <c r="L943" s="19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</row>
    <row r="944" spans="1:37" ht="14.25" customHeight="1" x14ac:dyDescent="0.35">
      <c r="A944" s="1"/>
      <c r="B944" s="19"/>
      <c r="C944" s="1"/>
      <c r="D944" s="176"/>
      <c r="E944" s="1"/>
      <c r="F944" s="1"/>
      <c r="G944" s="1"/>
      <c r="H944" s="1"/>
      <c r="I944" s="1"/>
      <c r="J944" s="1"/>
      <c r="K944" s="1"/>
      <c r="L944" s="19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</row>
    <row r="945" spans="1:37" ht="14.25" customHeight="1" x14ac:dyDescent="0.35">
      <c r="A945" s="1"/>
      <c r="B945" s="19"/>
      <c r="C945" s="1"/>
      <c r="D945" s="176"/>
      <c r="E945" s="1"/>
      <c r="F945" s="1"/>
      <c r="G945" s="1"/>
      <c r="H945" s="1"/>
      <c r="I945" s="1"/>
      <c r="J945" s="1"/>
      <c r="K945" s="1"/>
      <c r="L945" s="19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</row>
    <row r="946" spans="1:37" ht="14.25" customHeight="1" x14ac:dyDescent="0.35">
      <c r="A946" s="1"/>
      <c r="B946" s="19"/>
      <c r="C946" s="1"/>
      <c r="D946" s="176"/>
      <c r="E946" s="1"/>
      <c r="F946" s="1"/>
      <c r="G946" s="1"/>
      <c r="H946" s="1"/>
      <c r="I946" s="1"/>
      <c r="J946" s="1"/>
      <c r="K946" s="1"/>
      <c r="L946" s="19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</row>
    <row r="947" spans="1:37" ht="14.25" customHeight="1" x14ac:dyDescent="0.35">
      <c r="A947" s="1"/>
      <c r="B947" s="19"/>
      <c r="C947" s="1"/>
      <c r="D947" s="176"/>
      <c r="E947" s="1"/>
      <c r="F947" s="1"/>
      <c r="G947" s="1"/>
      <c r="H947" s="1"/>
      <c r="I947" s="1"/>
      <c r="J947" s="1"/>
      <c r="K947" s="1"/>
      <c r="L947" s="19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</row>
    <row r="948" spans="1:37" ht="14.25" customHeight="1" x14ac:dyDescent="0.35">
      <c r="A948" s="1"/>
      <c r="B948" s="19"/>
      <c r="C948" s="1"/>
      <c r="D948" s="176"/>
      <c r="E948" s="1"/>
      <c r="F948" s="1"/>
      <c r="G948" s="1"/>
      <c r="H948" s="1"/>
      <c r="I948" s="1"/>
      <c r="J948" s="1"/>
      <c r="K948" s="1"/>
      <c r="L948" s="19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</row>
    <row r="949" spans="1:37" ht="14.25" customHeight="1" x14ac:dyDescent="0.35">
      <c r="A949" s="1"/>
      <c r="B949" s="19"/>
      <c r="C949" s="1"/>
      <c r="D949" s="176"/>
      <c r="E949" s="1"/>
      <c r="F949" s="1"/>
      <c r="G949" s="1"/>
      <c r="H949" s="1"/>
      <c r="I949" s="1"/>
      <c r="J949" s="1"/>
      <c r="K949" s="1"/>
      <c r="L949" s="19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</row>
    <row r="950" spans="1:37" ht="14.25" customHeight="1" x14ac:dyDescent="0.35">
      <c r="A950" s="1"/>
      <c r="B950" s="19"/>
      <c r="C950" s="1"/>
      <c r="D950" s="176"/>
      <c r="E950" s="1"/>
      <c r="F950" s="1"/>
      <c r="G950" s="1"/>
      <c r="H950" s="1"/>
      <c r="I950" s="1"/>
      <c r="J950" s="1"/>
      <c r="K950" s="1"/>
      <c r="L950" s="19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</row>
    <row r="951" spans="1:37" ht="14.25" customHeight="1" x14ac:dyDescent="0.35">
      <c r="A951" s="1"/>
      <c r="B951" s="19"/>
      <c r="C951" s="1"/>
      <c r="D951" s="176"/>
      <c r="E951" s="1"/>
      <c r="F951" s="1"/>
      <c r="G951" s="1"/>
      <c r="H951" s="1"/>
      <c r="I951" s="1"/>
      <c r="J951" s="1"/>
      <c r="K951" s="1"/>
      <c r="L951" s="19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</row>
    <row r="952" spans="1:37" ht="14.25" customHeight="1" x14ac:dyDescent="0.35">
      <c r="A952" s="1"/>
      <c r="B952" s="19"/>
      <c r="C952" s="1"/>
      <c r="D952" s="176"/>
      <c r="E952" s="1"/>
      <c r="F952" s="1"/>
      <c r="G952" s="1"/>
      <c r="H952" s="1"/>
      <c r="I952" s="1"/>
      <c r="J952" s="1"/>
      <c r="K952" s="1"/>
      <c r="L952" s="19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</row>
    <row r="953" spans="1:37" ht="14.25" customHeight="1" x14ac:dyDescent="0.35">
      <c r="A953" s="1"/>
      <c r="B953" s="19"/>
      <c r="C953" s="1"/>
      <c r="D953" s="176"/>
      <c r="E953" s="1"/>
      <c r="F953" s="1"/>
      <c r="G953" s="1"/>
      <c r="H953" s="1"/>
      <c r="I953" s="1"/>
      <c r="J953" s="1"/>
      <c r="K953" s="1"/>
      <c r="L953" s="19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</row>
    <row r="954" spans="1:37" ht="14.25" customHeight="1" x14ac:dyDescent="0.35">
      <c r="A954" s="1"/>
      <c r="B954" s="19"/>
      <c r="C954" s="1"/>
      <c r="D954" s="176"/>
      <c r="E954" s="1"/>
      <c r="F954" s="1"/>
      <c r="G954" s="1"/>
      <c r="H954" s="1"/>
      <c r="I954" s="1"/>
      <c r="J954" s="1"/>
      <c r="K954" s="1"/>
      <c r="L954" s="19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</row>
    <row r="955" spans="1:37" ht="14.25" customHeight="1" x14ac:dyDescent="0.35">
      <c r="A955" s="1"/>
      <c r="B955" s="19"/>
      <c r="C955" s="1"/>
      <c r="D955" s="176"/>
      <c r="E955" s="1"/>
      <c r="F955" s="1"/>
      <c r="G955" s="1"/>
      <c r="H955" s="1"/>
      <c r="I955" s="1"/>
      <c r="J955" s="1"/>
      <c r="K955" s="1"/>
      <c r="L955" s="19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</row>
    <row r="956" spans="1:37" ht="14.25" customHeight="1" x14ac:dyDescent="0.35">
      <c r="A956" s="1"/>
      <c r="B956" s="19"/>
      <c r="C956" s="1"/>
      <c r="D956" s="176"/>
      <c r="E956" s="1"/>
      <c r="F956" s="1"/>
      <c r="G956" s="1"/>
      <c r="H956" s="1"/>
      <c r="I956" s="1"/>
      <c r="J956" s="1"/>
      <c r="K956" s="1"/>
      <c r="L956" s="19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</row>
    <row r="957" spans="1:37" ht="14.25" customHeight="1" x14ac:dyDescent="0.35">
      <c r="A957" s="1"/>
      <c r="B957" s="19"/>
      <c r="C957" s="1"/>
      <c r="D957" s="176"/>
      <c r="E957" s="1"/>
      <c r="F957" s="1"/>
      <c r="G957" s="1"/>
      <c r="H957" s="1"/>
      <c r="I957" s="1"/>
      <c r="J957" s="1"/>
      <c r="K957" s="1"/>
      <c r="L957" s="19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</row>
    <row r="958" spans="1:37" ht="14.25" customHeight="1" x14ac:dyDescent="0.35">
      <c r="A958" s="1"/>
      <c r="B958" s="19"/>
      <c r="C958" s="1"/>
      <c r="D958" s="176"/>
      <c r="E958" s="1"/>
      <c r="F958" s="1"/>
      <c r="G958" s="1"/>
      <c r="H958" s="1"/>
      <c r="I958" s="1"/>
      <c r="J958" s="1"/>
      <c r="K958" s="1"/>
      <c r="L958" s="19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</row>
    <row r="959" spans="1:37" ht="14.25" customHeight="1" x14ac:dyDescent="0.35">
      <c r="A959" s="1"/>
      <c r="B959" s="19"/>
      <c r="C959" s="1"/>
      <c r="D959" s="176"/>
      <c r="E959" s="1"/>
      <c r="F959" s="1"/>
      <c r="G959" s="1"/>
      <c r="H959" s="1"/>
      <c r="I959" s="1"/>
      <c r="J959" s="1"/>
      <c r="K959" s="1"/>
      <c r="L959" s="19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</row>
    <row r="960" spans="1:37" ht="14.25" customHeight="1" x14ac:dyDescent="0.35">
      <c r="A960" s="1"/>
      <c r="B960" s="19"/>
      <c r="C960" s="1"/>
      <c r="D960" s="176"/>
      <c r="E960" s="1"/>
      <c r="F960" s="1"/>
      <c r="G960" s="1"/>
      <c r="H960" s="1"/>
      <c r="I960" s="1"/>
      <c r="J960" s="1"/>
      <c r="K960" s="1"/>
      <c r="L960" s="19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</row>
    <row r="961" spans="1:37" ht="14.25" customHeight="1" x14ac:dyDescent="0.35">
      <c r="A961" s="1"/>
      <c r="B961" s="19"/>
      <c r="C961" s="1"/>
      <c r="D961" s="176"/>
      <c r="E961" s="1"/>
      <c r="F961" s="1"/>
      <c r="G961" s="1"/>
      <c r="H961" s="1"/>
      <c r="I961" s="1"/>
      <c r="J961" s="1"/>
      <c r="K961" s="1"/>
      <c r="L961" s="19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</row>
    <row r="962" spans="1:37" ht="14.25" customHeight="1" x14ac:dyDescent="0.35">
      <c r="A962" s="1"/>
      <c r="B962" s="19"/>
      <c r="C962" s="1"/>
      <c r="D962" s="176"/>
      <c r="E962" s="1"/>
      <c r="F962" s="1"/>
      <c r="G962" s="1"/>
      <c r="H962" s="1"/>
      <c r="I962" s="1"/>
      <c r="J962" s="1"/>
      <c r="K962" s="1"/>
      <c r="L962" s="19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</row>
    <row r="963" spans="1:37" ht="14.25" customHeight="1" x14ac:dyDescent="0.35">
      <c r="A963" s="1"/>
      <c r="B963" s="19"/>
      <c r="C963" s="1"/>
      <c r="D963" s="176"/>
      <c r="E963" s="1"/>
      <c r="F963" s="1"/>
      <c r="G963" s="1"/>
      <c r="H963" s="1"/>
      <c r="I963" s="1"/>
      <c r="J963" s="1"/>
      <c r="K963" s="1"/>
      <c r="L963" s="19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</row>
    <row r="964" spans="1:37" ht="14.25" customHeight="1" x14ac:dyDescent="0.35">
      <c r="A964" s="1"/>
      <c r="B964" s="19"/>
      <c r="C964" s="1"/>
      <c r="D964" s="176"/>
      <c r="E964" s="1"/>
      <c r="F964" s="1"/>
      <c r="G964" s="1"/>
      <c r="H964" s="1"/>
      <c r="I964" s="1"/>
      <c r="J964" s="1"/>
      <c r="K964" s="1"/>
      <c r="L964" s="19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</row>
    <row r="965" spans="1:37" ht="14.25" customHeight="1" x14ac:dyDescent="0.35">
      <c r="A965" s="1"/>
      <c r="B965" s="19"/>
      <c r="C965" s="1"/>
      <c r="D965" s="176"/>
      <c r="E965" s="1"/>
      <c r="F965" s="1"/>
      <c r="G965" s="1"/>
      <c r="H965" s="1"/>
      <c r="I965" s="1"/>
      <c r="J965" s="1"/>
      <c r="K965" s="1"/>
      <c r="L965" s="19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</row>
    <row r="966" spans="1:37" ht="14.25" customHeight="1" x14ac:dyDescent="0.35">
      <c r="A966" s="1"/>
      <c r="B966" s="19"/>
      <c r="C966" s="1"/>
      <c r="D966" s="176"/>
      <c r="E966" s="1"/>
      <c r="F966" s="1"/>
      <c r="G966" s="1"/>
      <c r="H966" s="1"/>
      <c r="I966" s="1"/>
      <c r="J966" s="1"/>
      <c r="K966" s="1"/>
      <c r="L966" s="19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</row>
    <row r="967" spans="1:37" ht="14.25" customHeight="1" x14ac:dyDescent="0.35">
      <c r="A967" s="1"/>
      <c r="B967" s="19"/>
      <c r="C967" s="1"/>
      <c r="D967" s="176"/>
      <c r="E967" s="1"/>
      <c r="F967" s="1"/>
      <c r="G967" s="1"/>
      <c r="H967" s="1"/>
      <c r="I967" s="1"/>
      <c r="J967" s="1"/>
      <c r="K967" s="1"/>
      <c r="L967" s="19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</row>
    <row r="968" spans="1:37" ht="14.25" customHeight="1" x14ac:dyDescent="0.35">
      <c r="A968" s="1"/>
      <c r="B968" s="19"/>
      <c r="C968" s="1"/>
      <c r="D968" s="176"/>
      <c r="E968" s="1"/>
      <c r="F968" s="1"/>
      <c r="G968" s="1"/>
      <c r="H968" s="1"/>
      <c r="I968" s="1"/>
      <c r="J968" s="1"/>
      <c r="K968" s="1"/>
      <c r="L968" s="19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</row>
    <row r="969" spans="1:37" ht="14.25" customHeight="1" x14ac:dyDescent="0.35">
      <c r="A969" s="1"/>
      <c r="B969" s="19"/>
      <c r="C969" s="1"/>
      <c r="D969" s="176"/>
      <c r="E969" s="1"/>
      <c r="F969" s="1"/>
      <c r="G969" s="1"/>
      <c r="H969" s="1"/>
      <c r="I969" s="1"/>
      <c r="J969" s="1"/>
      <c r="K969" s="1"/>
      <c r="L969" s="19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</row>
    <row r="970" spans="1:37" ht="14.25" customHeight="1" x14ac:dyDescent="0.35">
      <c r="A970" s="1"/>
      <c r="B970" s="19"/>
      <c r="C970" s="1"/>
      <c r="D970" s="176"/>
      <c r="E970" s="1"/>
      <c r="F970" s="1"/>
      <c r="G970" s="1"/>
      <c r="H970" s="1"/>
      <c r="I970" s="1"/>
      <c r="J970" s="1"/>
      <c r="K970" s="1"/>
      <c r="L970" s="19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</row>
    <row r="971" spans="1:37" ht="14.25" customHeight="1" x14ac:dyDescent="0.35">
      <c r="A971" s="1"/>
      <c r="B971" s="19"/>
      <c r="C971" s="1"/>
      <c r="D971" s="176"/>
      <c r="E971" s="1"/>
      <c r="F971" s="1"/>
      <c r="G971" s="1"/>
      <c r="H971" s="1"/>
      <c r="I971" s="1"/>
      <c r="J971" s="1"/>
      <c r="K971" s="1"/>
      <c r="L971" s="19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</row>
    <row r="972" spans="1:37" ht="14.25" customHeight="1" x14ac:dyDescent="0.35">
      <c r="A972" s="1"/>
      <c r="B972" s="19"/>
      <c r="C972" s="1"/>
      <c r="D972" s="176"/>
      <c r="E972" s="1"/>
      <c r="F972" s="1"/>
      <c r="G972" s="1"/>
      <c r="H972" s="1"/>
      <c r="I972" s="1"/>
      <c r="J972" s="1"/>
      <c r="K972" s="1"/>
      <c r="L972" s="19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</row>
    <row r="973" spans="1:37" ht="14.25" customHeight="1" x14ac:dyDescent="0.35">
      <c r="A973" s="1"/>
      <c r="B973" s="19"/>
      <c r="C973" s="1"/>
      <c r="D973" s="176"/>
      <c r="E973" s="1"/>
      <c r="F973" s="1"/>
      <c r="G973" s="1"/>
      <c r="H973" s="1"/>
      <c r="I973" s="1"/>
      <c r="J973" s="1"/>
      <c r="K973" s="1"/>
      <c r="L973" s="19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</row>
    <row r="974" spans="1:37" ht="14.25" customHeight="1" x14ac:dyDescent="0.35">
      <c r="A974" s="1"/>
      <c r="B974" s="19"/>
      <c r="C974" s="1"/>
      <c r="D974" s="176"/>
      <c r="E974" s="1"/>
      <c r="F974" s="1"/>
      <c r="G974" s="1"/>
      <c r="H974" s="1"/>
      <c r="I974" s="1"/>
      <c r="J974" s="1"/>
      <c r="K974" s="1"/>
      <c r="L974" s="19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</row>
    <row r="975" spans="1:37" ht="14.25" customHeight="1" x14ac:dyDescent="0.35">
      <c r="A975" s="1"/>
      <c r="B975" s="19"/>
      <c r="C975" s="1"/>
      <c r="D975" s="176"/>
      <c r="E975" s="1"/>
      <c r="F975" s="1"/>
      <c r="G975" s="1"/>
      <c r="H975" s="1"/>
      <c r="I975" s="1"/>
      <c r="J975" s="1"/>
      <c r="K975" s="1"/>
      <c r="L975" s="19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</row>
    <row r="976" spans="1:37" ht="14.25" customHeight="1" x14ac:dyDescent="0.35">
      <c r="A976" s="1"/>
      <c r="B976" s="19"/>
      <c r="C976" s="1"/>
      <c r="D976" s="176"/>
      <c r="E976" s="1"/>
      <c r="F976" s="1"/>
      <c r="G976" s="1"/>
      <c r="H976" s="1"/>
      <c r="I976" s="1"/>
      <c r="J976" s="1"/>
      <c r="K976" s="1"/>
      <c r="L976" s="19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</row>
    <row r="977" spans="1:37" ht="14.25" customHeight="1" x14ac:dyDescent="0.35">
      <c r="A977" s="1"/>
      <c r="B977" s="19"/>
      <c r="C977" s="1"/>
      <c r="D977" s="176"/>
      <c r="E977" s="1"/>
      <c r="F977" s="1"/>
      <c r="G977" s="1"/>
      <c r="H977" s="1"/>
      <c r="I977" s="1"/>
      <c r="J977" s="1"/>
      <c r="K977" s="1"/>
      <c r="L977" s="19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</row>
    <row r="978" spans="1:37" ht="14.25" customHeight="1" x14ac:dyDescent="0.35">
      <c r="A978" s="1"/>
      <c r="B978" s="19"/>
      <c r="C978" s="1"/>
      <c r="D978" s="176"/>
      <c r="E978" s="1"/>
      <c r="F978" s="1"/>
      <c r="G978" s="1"/>
      <c r="H978" s="1"/>
      <c r="I978" s="1"/>
      <c r="J978" s="1"/>
      <c r="K978" s="1"/>
      <c r="L978" s="19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</row>
    <row r="979" spans="1:37" ht="14.25" customHeight="1" x14ac:dyDescent="0.35">
      <c r="A979" s="1"/>
      <c r="B979" s="19"/>
      <c r="C979" s="1"/>
      <c r="D979" s="176"/>
      <c r="E979" s="1"/>
      <c r="F979" s="1"/>
      <c r="G979" s="1"/>
      <c r="H979" s="1"/>
      <c r="I979" s="1"/>
      <c r="J979" s="1"/>
      <c r="K979" s="1"/>
      <c r="L979" s="19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</row>
    <row r="980" spans="1:37" ht="14.25" customHeight="1" x14ac:dyDescent="0.35">
      <c r="A980" s="1"/>
      <c r="B980" s="19"/>
      <c r="C980" s="1"/>
      <c r="D980" s="176"/>
      <c r="E980" s="1"/>
      <c r="F980" s="1"/>
      <c r="G980" s="1"/>
      <c r="H980" s="1"/>
      <c r="I980" s="1"/>
      <c r="J980" s="1"/>
      <c r="K980" s="1"/>
      <c r="L980" s="19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</row>
    <row r="981" spans="1:37" ht="14.25" customHeight="1" x14ac:dyDescent="0.35">
      <c r="A981" s="1"/>
      <c r="B981" s="19"/>
      <c r="C981" s="1"/>
      <c r="D981" s="176"/>
      <c r="E981" s="1"/>
      <c r="F981" s="1"/>
      <c r="G981" s="1"/>
      <c r="H981" s="1"/>
      <c r="I981" s="1"/>
      <c r="J981" s="1"/>
      <c r="K981" s="1"/>
      <c r="L981" s="19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</row>
    <row r="982" spans="1:37" ht="14.25" customHeight="1" x14ac:dyDescent="0.35">
      <c r="A982" s="1"/>
      <c r="B982" s="19"/>
      <c r="C982" s="1"/>
      <c r="D982" s="176"/>
      <c r="E982" s="1"/>
      <c r="F982" s="1"/>
      <c r="G982" s="1"/>
      <c r="H982" s="1"/>
      <c r="I982" s="1"/>
      <c r="J982" s="1"/>
      <c r="K982" s="1"/>
      <c r="L982" s="19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</row>
    <row r="983" spans="1:37" ht="14.25" customHeight="1" x14ac:dyDescent="0.35">
      <c r="A983" s="1"/>
      <c r="B983" s="19"/>
      <c r="C983" s="1"/>
      <c r="D983" s="176"/>
      <c r="E983" s="1"/>
      <c r="F983" s="1"/>
      <c r="G983" s="1"/>
      <c r="H983" s="1"/>
      <c r="I983" s="1"/>
      <c r="J983" s="1"/>
      <c r="K983" s="1"/>
      <c r="L983" s="19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</row>
    <row r="984" spans="1:37" ht="14.25" customHeight="1" x14ac:dyDescent="0.35">
      <c r="A984" s="1"/>
      <c r="B984" s="19"/>
      <c r="C984" s="1"/>
      <c r="D984" s="176"/>
      <c r="E984" s="1"/>
      <c r="F984" s="1"/>
      <c r="G984" s="1"/>
      <c r="H984" s="1"/>
      <c r="I984" s="1"/>
      <c r="J984" s="1"/>
      <c r="K984" s="1"/>
      <c r="L984" s="19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</row>
    <row r="985" spans="1:37" ht="14.25" customHeight="1" x14ac:dyDescent="0.35">
      <c r="A985" s="1"/>
      <c r="B985" s="19"/>
      <c r="C985" s="1"/>
      <c r="D985" s="176"/>
      <c r="E985" s="1"/>
      <c r="F985" s="1"/>
      <c r="G985" s="1"/>
      <c r="H985" s="1"/>
      <c r="I985" s="1"/>
      <c r="J985" s="1"/>
      <c r="K985" s="1"/>
      <c r="L985" s="19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</row>
    <row r="986" spans="1:37" ht="14.25" customHeight="1" x14ac:dyDescent="0.35">
      <c r="A986" s="1"/>
      <c r="B986" s="19"/>
      <c r="C986" s="1"/>
      <c r="D986" s="176"/>
      <c r="E986" s="1"/>
      <c r="F986" s="1"/>
      <c r="G986" s="1"/>
      <c r="H986" s="1"/>
      <c r="I986" s="1"/>
      <c r="J986" s="1"/>
      <c r="K986" s="1"/>
      <c r="L986" s="19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</row>
    <row r="987" spans="1:37" ht="14.25" customHeight="1" x14ac:dyDescent="0.35">
      <c r="A987" s="1"/>
      <c r="B987" s="19"/>
      <c r="C987" s="1"/>
      <c r="D987" s="176"/>
      <c r="E987" s="1"/>
      <c r="F987" s="1"/>
      <c r="G987" s="1"/>
      <c r="H987" s="1"/>
      <c r="I987" s="1"/>
      <c r="J987" s="1"/>
      <c r="K987" s="1"/>
      <c r="L987" s="19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</row>
    <row r="988" spans="1:37" ht="14.25" customHeight="1" x14ac:dyDescent="0.35">
      <c r="A988" s="1"/>
      <c r="B988" s="19"/>
      <c r="C988" s="1"/>
      <c r="D988" s="176"/>
      <c r="E988" s="1"/>
      <c r="F988" s="1"/>
      <c r="G988" s="1"/>
      <c r="H988" s="1"/>
      <c r="I988" s="1"/>
      <c r="J988" s="1"/>
      <c r="K988" s="1"/>
      <c r="L988" s="19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</row>
    <row r="989" spans="1:37" ht="14.25" customHeight="1" x14ac:dyDescent="0.35">
      <c r="A989" s="1"/>
      <c r="B989" s="19"/>
      <c r="C989" s="1"/>
      <c r="D989" s="176"/>
      <c r="E989" s="1"/>
      <c r="F989" s="1"/>
      <c r="G989" s="1"/>
      <c r="H989" s="1"/>
      <c r="I989" s="1"/>
      <c r="J989" s="1"/>
      <c r="K989" s="1"/>
      <c r="L989" s="19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</row>
    <row r="990" spans="1:37" ht="14.25" customHeight="1" x14ac:dyDescent="0.35">
      <c r="A990" s="1"/>
      <c r="B990" s="19"/>
      <c r="C990" s="1"/>
      <c r="D990" s="176"/>
      <c r="E990" s="1"/>
      <c r="F990" s="1"/>
      <c r="G990" s="1"/>
      <c r="H990" s="1"/>
      <c r="I990" s="1"/>
      <c r="J990" s="1"/>
      <c r="K990" s="1"/>
      <c r="L990" s="19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</row>
    <row r="991" spans="1:37" ht="14.25" customHeight="1" x14ac:dyDescent="0.35">
      <c r="A991" s="1"/>
      <c r="B991" s="19"/>
      <c r="C991" s="1"/>
      <c r="D991" s="176"/>
      <c r="E991" s="1"/>
      <c r="F991" s="1"/>
      <c r="G991" s="1"/>
      <c r="H991" s="1"/>
      <c r="I991" s="1"/>
      <c r="J991" s="1"/>
      <c r="K991" s="1"/>
      <c r="L991" s="19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</row>
    <row r="992" spans="1:37" ht="14.25" customHeight="1" x14ac:dyDescent="0.35">
      <c r="A992" s="1"/>
      <c r="B992" s="19"/>
      <c r="C992" s="1"/>
      <c r="D992" s="176"/>
      <c r="E992" s="1"/>
      <c r="F992" s="1"/>
      <c r="G992" s="1"/>
      <c r="H992" s="1"/>
      <c r="I992" s="1"/>
      <c r="J992" s="1"/>
      <c r="K992" s="1"/>
      <c r="L992" s="19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</row>
    <row r="993" spans="1:37" ht="14.25" customHeight="1" x14ac:dyDescent="0.35">
      <c r="A993" s="1"/>
      <c r="B993" s="19"/>
      <c r="C993" s="1"/>
      <c r="D993" s="176"/>
      <c r="E993" s="1"/>
      <c r="F993" s="1"/>
      <c r="G993" s="1"/>
      <c r="H993" s="1"/>
      <c r="I993" s="1"/>
      <c r="J993" s="1"/>
      <c r="K993" s="1"/>
      <c r="L993" s="19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</row>
    <row r="994" spans="1:37" ht="14.25" customHeight="1" x14ac:dyDescent="0.35">
      <c r="A994" s="1"/>
      <c r="B994" s="19"/>
      <c r="C994" s="1"/>
      <c r="D994" s="176"/>
      <c r="E994" s="1"/>
      <c r="F994" s="1"/>
      <c r="G994" s="1"/>
      <c r="H994" s="1"/>
      <c r="I994" s="1"/>
      <c r="J994" s="1"/>
      <c r="K994" s="1"/>
      <c r="L994" s="19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</row>
    <row r="995" spans="1:37" ht="14.25" customHeight="1" x14ac:dyDescent="0.35">
      <c r="A995" s="1"/>
      <c r="B995" s="19"/>
      <c r="C995" s="1"/>
      <c r="D995" s="176"/>
      <c r="E995" s="1"/>
      <c r="F995" s="1"/>
      <c r="G995" s="1"/>
      <c r="H995" s="1"/>
      <c r="I995" s="1"/>
      <c r="J995" s="1"/>
      <c r="K995" s="1"/>
      <c r="L995" s="19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</row>
    <row r="996" spans="1:37" ht="14.25" customHeight="1" x14ac:dyDescent="0.35">
      <c r="A996" s="1"/>
      <c r="B996" s="19"/>
      <c r="C996" s="1"/>
      <c r="D996" s="176"/>
      <c r="E996" s="1"/>
      <c r="F996" s="1"/>
      <c r="G996" s="1"/>
      <c r="H996" s="1"/>
      <c r="I996" s="1"/>
      <c r="J996" s="1"/>
      <c r="K996" s="1"/>
      <c r="L996" s="19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</row>
    <row r="997" spans="1:37" ht="14.25" customHeight="1" x14ac:dyDescent="0.35">
      <c r="A997" s="1"/>
      <c r="B997" s="19"/>
      <c r="C997" s="1"/>
      <c r="D997" s="176"/>
      <c r="E997" s="1"/>
      <c r="F997" s="1"/>
      <c r="G997" s="1"/>
      <c r="H997" s="1"/>
      <c r="I997" s="1"/>
      <c r="J997" s="1"/>
      <c r="K997" s="1"/>
      <c r="L997" s="19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</row>
    <row r="998" spans="1:37" ht="14.25" customHeight="1" x14ac:dyDescent="0.35">
      <c r="A998" s="1"/>
      <c r="B998" s="19"/>
      <c r="C998" s="1"/>
      <c r="D998" s="176"/>
      <c r="E998" s="1"/>
      <c r="F998" s="1"/>
      <c r="G998" s="1"/>
      <c r="H998" s="1"/>
      <c r="I998" s="1"/>
      <c r="J998" s="1"/>
      <c r="K998" s="1"/>
      <c r="L998" s="19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</row>
    <row r="999" spans="1:37" ht="14.25" customHeight="1" x14ac:dyDescent="0.35">
      <c r="A999" s="1"/>
      <c r="B999" s="19"/>
      <c r="C999" s="1"/>
      <c r="D999" s="176"/>
      <c r="E999" s="1"/>
      <c r="F999" s="1"/>
      <c r="G999" s="1"/>
      <c r="H999" s="1"/>
      <c r="I999" s="1"/>
      <c r="J999" s="1"/>
      <c r="K999" s="1"/>
      <c r="L999" s="19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  <c r="AC999" s="1"/>
      <c r="AD999" s="1"/>
      <c r="AE999" s="1"/>
      <c r="AF999" s="1"/>
      <c r="AG999" s="1"/>
      <c r="AH999" s="1"/>
      <c r="AI999" s="1"/>
      <c r="AJ999" s="1"/>
      <c r="AK999" s="1"/>
    </row>
    <row r="1000" spans="1:37" ht="14.25" customHeight="1" x14ac:dyDescent="0.35">
      <c r="A1000" s="1"/>
      <c r="B1000" s="19"/>
      <c r="C1000" s="1"/>
      <c r="D1000" s="176"/>
      <c r="E1000" s="1"/>
      <c r="F1000" s="1"/>
      <c r="G1000" s="1"/>
      <c r="H1000" s="1"/>
      <c r="I1000" s="1"/>
      <c r="J1000" s="1"/>
      <c r="K1000" s="1"/>
      <c r="L1000" s="19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  <c r="AC1000" s="1"/>
      <c r="AD1000" s="1"/>
      <c r="AE1000" s="1"/>
      <c r="AF1000" s="1"/>
      <c r="AG1000" s="1"/>
      <c r="AH1000" s="1"/>
      <c r="AI1000" s="1"/>
      <c r="AJ1000" s="1"/>
      <c r="AK1000" s="1"/>
    </row>
  </sheetData>
  <autoFilter ref="A5:L5" xr:uid="{00000000-0001-0000-0C00-000000000000}"/>
  <sortState xmlns:xlrd2="http://schemas.microsoft.com/office/spreadsheetml/2017/richdata2" ref="A6:M120">
    <sortCondition ref="A6:A120"/>
  </sortState>
  <mergeCells count="6">
    <mergeCell ref="B1:L1"/>
    <mergeCell ref="B2:L2"/>
    <mergeCell ref="B3:E3"/>
    <mergeCell ref="I3:J3"/>
    <mergeCell ref="E4:G4"/>
    <mergeCell ref="J4:K4"/>
  </mergeCells>
  <printOptions horizontalCentered="1"/>
  <pageMargins left="0.23622047244094491" right="0.19685039370078741" top="0.31496062992125984" bottom="0.15748031496062992" header="0" footer="0"/>
  <pageSetup scale="75" orientation="portrait" r:id="rId1"/>
  <rowBreaks count="4" manualBreakCount="4">
    <brk id="29" max="11" man="1"/>
    <brk id="65" max="11" man="1"/>
    <brk id="95" max="11" man="1"/>
    <brk id="125" man="1"/>
  </rowBreaks>
  <colBreaks count="1" manualBreakCount="1">
    <brk id="12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5">
    <tabColor rgb="FF00B050"/>
  </sheetPr>
  <dimension ref="A1:AA1000"/>
  <sheetViews>
    <sheetView zoomScale="115" zoomScaleNormal="115" workbookViewId="0">
      <selection activeCell="M10" sqref="M10"/>
    </sheetView>
  </sheetViews>
  <sheetFormatPr defaultColWidth="14.36328125" defaultRowHeight="15" customHeight="1" x14ac:dyDescent="0.35"/>
  <cols>
    <col min="1" max="1" width="4.54296875" customWidth="1"/>
    <col min="2" max="2" width="43.1796875" customWidth="1"/>
    <col min="3" max="3" width="16.36328125" customWidth="1"/>
    <col min="4" max="4" width="7.90625" customWidth="1"/>
    <col min="5" max="5" width="6.1796875" customWidth="1"/>
    <col min="6" max="6" width="1.453125" customWidth="1"/>
    <col min="7" max="7" width="5.36328125" customWidth="1"/>
    <col min="8" max="8" width="19" customWidth="1"/>
    <col min="9" max="9" width="8.08984375" customWidth="1"/>
    <col min="10" max="10" width="5" customWidth="1"/>
    <col min="11" max="11" width="6.54296875" customWidth="1"/>
    <col min="12" max="13" width="10.6328125" customWidth="1"/>
    <col min="14" max="14" width="2.453125" customWidth="1"/>
    <col min="15" max="15" width="4.54296875" customWidth="1"/>
    <col min="16" max="16" width="16.453125" customWidth="1"/>
    <col min="17" max="17" width="9.81640625" customWidth="1"/>
    <col min="18" max="18" width="5.26953125" customWidth="1"/>
    <col min="19" max="19" width="6.453125" customWidth="1"/>
    <col min="20" max="20" width="7.54296875" customWidth="1"/>
    <col min="21" max="21" width="7.36328125" customWidth="1"/>
    <col min="22" max="22" width="8.36328125" customWidth="1"/>
    <col min="23" max="23" width="8.81640625" customWidth="1"/>
    <col min="24" max="24" width="9.6328125" customWidth="1"/>
    <col min="25" max="25" width="10.08984375" customWidth="1"/>
    <col min="26" max="26" width="0" hidden="1" customWidth="1"/>
    <col min="27" max="27" width="9" customWidth="1"/>
  </cols>
  <sheetData>
    <row r="1" spans="1:27" ht="27" customHeight="1" x14ac:dyDescent="0.35">
      <c r="A1" s="662" t="str">
        <f>'M. List'!B1</f>
        <v>Royal Jordanian Equestrian Federation</v>
      </c>
      <c r="B1" s="663"/>
      <c r="C1" s="663"/>
      <c r="D1" s="663"/>
      <c r="E1" s="663"/>
      <c r="F1" s="663"/>
      <c r="G1" s="663"/>
      <c r="H1" s="663"/>
      <c r="I1" s="663"/>
      <c r="J1" s="663"/>
      <c r="K1" s="237"/>
      <c r="L1" s="238"/>
      <c r="M1" s="239"/>
      <c r="N1" s="239"/>
      <c r="O1" s="239"/>
      <c r="P1" s="239"/>
      <c r="Q1" s="239"/>
      <c r="R1" s="239"/>
      <c r="S1" s="239"/>
      <c r="T1" s="239"/>
      <c r="U1" s="239"/>
      <c r="V1" s="239"/>
      <c r="W1" s="239"/>
      <c r="X1" s="239"/>
      <c r="Y1" s="239"/>
      <c r="Z1" s="239"/>
    </row>
    <row r="2" spans="1:27" ht="21.75" customHeight="1" x14ac:dyDescent="0.35">
      <c r="A2" s="662" t="str">
        <f>'M. List'!B2</f>
        <v>WC Qualifying Tournament for Tent Pegging - Jordan 2026 Group B</v>
      </c>
      <c r="B2" s="663"/>
      <c r="C2" s="663"/>
      <c r="D2" s="663"/>
      <c r="E2" s="663"/>
      <c r="F2" s="663"/>
      <c r="G2" s="663"/>
      <c r="H2" s="663"/>
      <c r="I2" s="663"/>
      <c r="J2" s="663"/>
      <c r="K2" s="237"/>
      <c r="L2" s="238"/>
      <c r="M2" s="239"/>
      <c r="N2" s="239"/>
      <c r="O2" s="239"/>
      <c r="P2" s="239"/>
      <c r="Q2" s="239"/>
      <c r="R2" s="239"/>
      <c r="S2" s="239"/>
      <c r="T2" s="239"/>
      <c r="U2" s="239"/>
      <c r="V2" s="239"/>
      <c r="W2" s="239"/>
      <c r="X2" s="239"/>
      <c r="Y2" s="239"/>
      <c r="Z2" s="239"/>
    </row>
    <row r="3" spans="1:27" ht="16.5" customHeight="1" x14ac:dyDescent="0.5">
      <c r="A3" s="644"/>
      <c r="B3" s="645"/>
      <c r="C3" s="645"/>
      <c r="D3" s="715"/>
      <c r="E3" s="663"/>
      <c r="F3" s="644"/>
      <c r="G3" s="644"/>
      <c r="H3" s="716" t="s">
        <v>144</v>
      </c>
      <c r="I3" s="717"/>
      <c r="J3" s="717"/>
      <c r="K3" s="239"/>
      <c r="L3" s="239"/>
      <c r="M3" s="239"/>
      <c r="N3" s="239"/>
      <c r="O3" s="239"/>
      <c r="P3" s="239"/>
      <c r="Q3" s="239"/>
      <c r="R3" s="239"/>
      <c r="S3" s="239"/>
      <c r="T3" s="239"/>
      <c r="U3" s="239"/>
      <c r="V3" s="239"/>
      <c r="W3" s="239"/>
      <c r="X3" s="239"/>
      <c r="Y3" s="239"/>
      <c r="Z3" s="239"/>
    </row>
    <row r="4" spans="1:27" ht="16.5" customHeight="1" thickBot="1" x14ac:dyDescent="0.55000000000000004">
      <c r="A4" s="646" t="s">
        <v>67</v>
      </c>
      <c r="B4" s="645"/>
      <c r="C4" s="645"/>
      <c r="D4" s="645"/>
      <c r="E4" s="645"/>
      <c r="F4" s="624"/>
      <c r="G4" s="647" t="s">
        <v>100</v>
      </c>
      <c r="H4" s="648"/>
      <c r="I4" s="718">
        <f>'M. List'!D3+1</f>
        <v>46284</v>
      </c>
      <c r="J4" s="719"/>
      <c r="K4" s="239"/>
      <c r="L4" s="239"/>
      <c r="M4" s="239"/>
      <c r="N4" s="239"/>
      <c r="W4" s="239"/>
      <c r="X4" s="239"/>
      <c r="Y4" s="239"/>
      <c r="Z4" s="239"/>
    </row>
    <row r="5" spans="1:27" ht="18" customHeight="1" thickTop="1" thickBot="1" x14ac:dyDescent="0.5">
      <c r="A5" s="602" t="s">
        <v>69</v>
      </c>
      <c r="B5" s="603" t="s">
        <v>12</v>
      </c>
      <c r="C5" s="604" t="s">
        <v>13</v>
      </c>
      <c r="D5" s="603" t="s">
        <v>10</v>
      </c>
      <c r="E5" s="605" t="s">
        <v>17</v>
      </c>
      <c r="F5" s="239"/>
      <c r="G5" s="586" t="s">
        <v>69</v>
      </c>
      <c r="H5" s="587" t="s">
        <v>70</v>
      </c>
      <c r="I5" s="587" t="s">
        <v>10</v>
      </c>
      <c r="J5" s="587" t="s">
        <v>17</v>
      </c>
      <c r="K5" s="240"/>
      <c r="L5" s="239"/>
      <c r="M5" s="239"/>
      <c r="O5" s="476" t="s">
        <v>170</v>
      </c>
      <c r="P5" s="471"/>
      <c r="Q5" s="472"/>
      <c r="R5" s="471"/>
      <c r="S5" s="533" t="s">
        <v>168</v>
      </c>
      <c r="T5" s="534">
        <v>6.4</v>
      </c>
      <c r="U5" s="512"/>
      <c r="V5" s="471" t="s">
        <v>166</v>
      </c>
      <c r="W5" s="472"/>
      <c r="X5" s="517"/>
      <c r="Y5" s="500"/>
    </row>
    <row r="6" spans="1:27" ht="18" customHeight="1" thickTop="1" thickBot="1" x14ac:dyDescent="0.4">
      <c r="A6" s="598">
        <f>IF(B6&lt;&gt;"",COUNTA(B$6:B6),"")</f>
        <v>1</v>
      </c>
      <c r="B6" s="599">
        <f t="array" ref="B6">INDEX('Ind Result (2)'!C6:C144,1)</f>
        <v>0</v>
      </c>
      <c r="C6" s="599" t="str">
        <f>INDEX('Ind Result (2)'!D6:D157,1)</f>
        <v>T1</v>
      </c>
      <c r="D6" s="600">
        <f t="array" ref="D6">INDEX('Ind Result (2)'!$J$6:$J$124,MATCH(B6,'Ind Result (2)'!$C$6:$C$124,0))</f>
        <v>0</v>
      </c>
      <c r="E6" s="601">
        <f>_xlfn.RANK.EQ(D6, $D$6:$D$124) + IFERROR(VLOOKUP(B6, $P$6:$X$16, 9, 0) - 1, 0)</f>
        <v>1</v>
      </c>
      <c r="G6" s="588">
        <f>IF(H6&lt;&gt;"",COUNTA(H$6:H6),"")</f>
        <v>1</v>
      </c>
      <c r="H6" s="589" t="str">
        <f t="array" ref="H6">INDEX('T.Team (2)'!D6:D125,6)</f>
        <v>T1</v>
      </c>
      <c r="I6" s="590">
        <f>'T.Team (2)'!I6</f>
        <v>0</v>
      </c>
      <c r="J6" s="591">
        <f>_xlfn.RANK.EQ(I6, $I$6:$I$18) + IFERROR(VLOOKUP(H6, $P$22:$AA$50, 12, 0) - 1, 0)</f>
        <v>1</v>
      </c>
      <c r="K6" s="244"/>
      <c r="L6" s="245"/>
      <c r="M6" s="245"/>
      <c r="N6" s="499"/>
      <c r="O6" s="538" t="s">
        <v>69</v>
      </c>
      <c r="P6" s="539" t="s">
        <v>12</v>
      </c>
      <c r="Q6" s="570" t="s">
        <v>13</v>
      </c>
      <c r="R6" s="525"/>
      <c r="S6" s="540" t="s">
        <v>14</v>
      </c>
      <c r="T6" s="541">
        <v>6.4</v>
      </c>
      <c r="U6" s="530" t="s">
        <v>15</v>
      </c>
      <c r="V6" s="531" t="s">
        <v>14</v>
      </c>
      <c r="W6" s="542" t="s">
        <v>192</v>
      </c>
      <c r="X6" s="532" t="s">
        <v>17</v>
      </c>
      <c r="Y6" s="549"/>
      <c r="Z6" s="499"/>
      <c r="AA6" s="499"/>
    </row>
    <row r="7" spans="1:27" ht="18" customHeight="1" thickTop="1" thickBot="1" x14ac:dyDescent="0.4">
      <c r="A7" s="598">
        <f>IF(B7&lt;&gt;"",COUNTA(B$6:B7),"")</f>
        <v>2</v>
      </c>
      <c r="B7" s="599">
        <f t="array" ref="B7">INDEX('Ind Result (2)'!C7:C145,1)</f>
        <v>0</v>
      </c>
      <c r="C7" s="599" t="str">
        <f>INDEX('Ind Result (2)'!D7:D158,1)</f>
        <v>T1</v>
      </c>
      <c r="D7" s="600">
        <f t="array" ref="D7">INDEX('Ind Result (2)'!$J$6:$J$124,MATCH(B7,'Ind Result (2)'!$C$6:$C$124,0))</f>
        <v>0</v>
      </c>
      <c r="E7" s="601">
        <f>_xlfn.RANK.EQ(D7, $D$6:$D$124) + IFERROR(VLOOKUP(B7, $P$6:$X$16, 9, 0) - 1, 0)</f>
        <v>1</v>
      </c>
      <c r="G7" s="588">
        <f>IF(H7&lt;&gt;"",COUNTA(H$6:H7),"")</f>
        <v>2</v>
      </c>
      <c r="H7" s="589" t="str">
        <f t="array" ref="H7">INDEX('T.Team (2)'!D12:D126,6)</f>
        <v>T2</v>
      </c>
      <c r="I7" s="590">
        <f>'T.Team (2)'!I12</f>
        <v>0</v>
      </c>
      <c r="J7" s="591">
        <f>_xlfn.RANK.EQ(I7, $I$6:$I$18) + IFERROR(VLOOKUP(H7, $P$22:$AA$50, 12, 0) - 1, 0)</f>
        <v>1</v>
      </c>
      <c r="K7" s="244"/>
      <c r="L7" s="245"/>
      <c r="M7" s="245"/>
      <c r="N7" s="499"/>
      <c r="O7" s="551"/>
      <c r="P7" s="535"/>
      <c r="Q7" s="521"/>
      <c r="R7" s="536"/>
      <c r="S7" s="546"/>
      <c r="T7" s="537"/>
      <c r="U7" s="475">
        <f>IF((IF(T7-T$5&lt;=0,0,IF(T7-T$5&gt;12, -6, CEILING(-0.5*(T7-T$5),-0.5))))&lt;(-S7),-S7,IF(T7-T$5&lt;=0,0,IF(T7-T$5&gt;12, -6, CEILING(-0.5*(T7-T$5),-0.5))))</f>
        <v>0</v>
      </c>
      <c r="V7" s="503">
        <f>S7+U7</f>
        <v>0</v>
      </c>
      <c r="W7" s="617">
        <f>IF(R7="", -1, (R7 * 100000) + (N(V7) * 1000) + (20 - N(T7)))</f>
        <v>-1</v>
      </c>
      <c r="X7" s="552" t="str">
        <f>IF(W7&lt;0, "", COUNTIFS($R$7:$R$18, R7, $W$7:$W$18, "&gt;" &amp; W7) + 1)</f>
        <v/>
      </c>
      <c r="Y7" s="550"/>
      <c r="Z7" s="499"/>
      <c r="AA7" s="499"/>
    </row>
    <row r="8" spans="1:27" ht="18" customHeight="1" thickTop="1" thickBot="1" x14ac:dyDescent="0.4">
      <c r="A8" s="598">
        <f>IF(B8&lt;&gt;"",COUNTA(B$6:B8),"")</f>
        <v>3</v>
      </c>
      <c r="B8" s="599">
        <f t="array" ref="B8">INDEX('Ind Result (2)'!C9:C147,1)</f>
        <v>0</v>
      </c>
      <c r="C8" s="599" t="str">
        <f>INDEX('Ind Result (2)'!D8:D159,1)</f>
        <v>T1</v>
      </c>
      <c r="D8" s="600">
        <f t="array" ref="D8">INDEX('Ind Result (2)'!$J$6:$J$124,MATCH(B8,'Ind Result (2)'!$C$6:$C$124,0))</f>
        <v>0</v>
      </c>
      <c r="E8" s="601">
        <f>_xlfn.RANK.EQ(D8, $D$6:$D$124) + IFERROR(VLOOKUP(B8, $P$6:$X$16, 9, 0) - 1, 0)</f>
        <v>1</v>
      </c>
      <c r="G8" s="588">
        <f>IF(H8&lt;&gt;"",COUNTA(H$6:H8),"")</f>
        <v>3</v>
      </c>
      <c r="H8" s="589" t="str">
        <f t="array" ref="H8">INDEX('T.Team (2)'!D18:D127,6)</f>
        <v>T3</v>
      </c>
      <c r="I8" s="590">
        <f>'T.Team (2)'!I18</f>
        <v>0</v>
      </c>
      <c r="J8" s="591">
        <f>_xlfn.RANK.EQ(I8, $I$6:$I$18) + IFERROR(VLOOKUP(H8, $P$22:$AA$50, 12, 0) - 1, 0)</f>
        <v>1</v>
      </c>
      <c r="K8" s="244"/>
      <c r="L8" s="245"/>
      <c r="M8" s="245"/>
      <c r="N8" s="499"/>
      <c r="O8" s="553"/>
      <c r="P8" s="505"/>
      <c r="Q8" s="506"/>
      <c r="R8" s="507"/>
      <c r="S8" s="547"/>
      <c r="T8" s="502"/>
      <c r="U8" s="475">
        <f t="shared" ref="U8:U18" si="0">IF((IF(T8-T$5&lt;=0,0,IF(T8-T$5&gt;12, -6, CEILING(-0.5*(T8-T$5),-0.5))))&lt;(-S8),-S8,IF(T8-T$5&lt;=0,0,IF(T8-T$5&gt;12, -6, CEILING(-0.5*(T8-T$5),-0.5))))</f>
        <v>0</v>
      </c>
      <c r="V8" s="503">
        <f t="shared" ref="V8:V18" si="1">S8+U8</f>
        <v>0</v>
      </c>
      <c r="W8" s="617">
        <f t="shared" ref="W8:W18" si="2">IF(R8="", -1, (R8 * 100000) + (N(V8) * 1000) + (20 - N(T8)))</f>
        <v>-1</v>
      </c>
      <c r="X8" s="552" t="str">
        <f t="shared" ref="X8:X18" si="3">IF(W8&lt;0, "", COUNTIFS($R$7:$R$18, R8, $W$7:$W$18, "&gt;" &amp; W8) + 1)</f>
        <v/>
      </c>
      <c r="Y8" s="549"/>
      <c r="Z8" s="499"/>
      <c r="AA8" s="499"/>
    </row>
    <row r="9" spans="1:27" ht="18" customHeight="1" thickTop="1" thickBot="1" x14ac:dyDescent="0.4">
      <c r="A9" s="598">
        <f>IF(B9&lt;&gt;"",COUNTA(B$6:B9),"")</f>
        <v>4</v>
      </c>
      <c r="B9" s="599">
        <f t="array" ref="B9">INDEX('Ind Result (2)'!C10:C148,1)</f>
        <v>0</v>
      </c>
      <c r="C9" s="599" t="str">
        <f>INDEX('Ind Result (2)'!D9:D160,1)</f>
        <v>T1</v>
      </c>
      <c r="D9" s="600">
        <f t="array" ref="D9">INDEX('Ind Result (2)'!$J$6:$J$124,MATCH(B9,'Ind Result (2)'!$C$6:$C$124,0))</f>
        <v>0</v>
      </c>
      <c r="E9" s="601">
        <f>_xlfn.RANK.EQ(D9, $D$6:$D$124) + IFERROR(VLOOKUP(B9, $P$6:$X$16, 9, 0) - 1, 0)</f>
        <v>1</v>
      </c>
      <c r="G9" s="588">
        <f>IF(H9&lt;&gt;"",COUNTA(H$6:H9),"")</f>
        <v>4</v>
      </c>
      <c r="H9" s="589" t="str">
        <f t="array" ref="H9">INDEX('T.Team (2)'!D24:D128,6)</f>
        <v>T4</v>
      </c>
      <c r="I9" s="590">
        <f>'T.Team (2)'!I24</f>
        <v>0</v>
      </c>
      <c r="J9" s="591">
        <f>_xlfn.RANK.EQ(I9, $I$6:$I$18) + IFERROR(VLOOKUP(H9, $P$22:$AA$50, 12, 0) - 1, 0)</f>
        <v>1</v>
      </c>
      <c r="K9" s="244"/>
      <c r="N9" s="499"/>
      <c r="O9" s="553"/>
      <c r="P9" s="505"/>
      <c r="Q9" s="506"/>
      <c r="R9" s="507"/>
      <c r="S9" s="547"/>
      <c r="T9" s="502"/>
      <c r="U9" s="475">
        <f t="shared" si="0"/>
        <v>0</v>
      </c>
      <c r="V9" s="503">
        <f t="shared" si="1"/>
        <v>0</v>
      </c>
      <c r="W9" s="617">
        <f t="shared" si="2"/>
        <v>-1</v>
      </c>
      <c r="X9" s="552" t="str">
        <f t="shared" si="3"/>
        <v/>
      </c>
      <c r="Y9" s="549"/>
      <c r="Z9" s="499"/>
      <c r="AA9" s="499"/>
    </row>
    <row r="10" spans="1:27" ht="18" customHeight="1" thickTop="1" thickBot="1" x14ac:dyDescent="0.4">
      <c r="A10" s="598">
        <f>IF(B10&lt;&gt;"",COUNTA(B$6:B10),"")</f>
        <v>5</v>
      </c>
      <c r="B10" s="599">
        <f t="array" ref="B10">INDEX('Ind Result (2)'!C11:C149,1)</f>
        <v>0</v>
      </c>
      <c r="C10" s="599" t="str">
        <f>INDEX('Ind Result (2)'!D10:D161,1)</f>
        <v>T1</v>
      </c>
      <c r="D10" s="600">
        <f t="array" ref="D10">INDEX('Ind Result (2)'!$J$6:$J$124,MATCH(B10,'Ind Result (2)'!$C$6:$C$124,0))</f>
        <v>0</v>
      </c>
      <c r="E10" s="601">
        <f>_xlfn.RANK.EQ(D10, $D$6:$D$124) + IFERROR(VLOOKUP(B10, $P$6:$X$16, 9, 0) - 1, 0)</f>
        <v>1</v>
      </c>
      <c r="G10" s="588">
        <f>IF(H10&lt;&gt;"",COUNTA(H$6:H10),"")</f>
        <v>5</v>
      </c>
      <c r="H10" s="589" t="str">
        <f t="array" ref="H10">INDEX('T.Team (2)'!D30:D129,6)</f>
        <v>T5</v>
      </c>
      <c r="I10" s="590">
        <f>'T.Team (2)'!I30</f>
        <v>0</v>
      </c>
      <c r="J10" s="591">
        <f>_xlfn.RANK.EQ(I10, $I$6:$I$18) + IFERROR(VLOOKUP(H10, $P$22:$AA$50, 12, 0) - 1, 0)</f>
        <v>1</v>
      </c>
      <c r="K10" s="244"/>
      <c r="N10" s="499"/>
      <c r="O10" s="553"/>
      <c r="P10" s="505"/>
      <c r="Q10" s="506"/>
      <c r="R10" s="507"/>
      <c r="S10" s="547"/>
      <c r="T10" s="502"/>
      <c r="U10" s="475">
        <f t="shared" si="0"/>
        <v>0</v>
      </c>
      <c r="V10" s="503">
        <f t="shared" si="1"/>
        <v>0</v>
      </c>
      <c r="W10" s="617">
        <f t="shared" si="2"/>
        <v>-1</v>
      </c>
      <c r="X10" s="552" t="str">
        <f t="shared" si="3"/>
        <v/>
      </c>
      <c r="Y10" s="549"/>
      <c r="Z10" s="499"/>
      <c r="AA10" s="499"/>
    </row>
    <row r="11" spans="1:27" ht="18" customHeight="1" thickTop="1" thickBot="1" x14ac:dyDescent="0.4">
      <c r="A11" s="598">
        <f>IF(B11&lt;&gt;"",COUNTA(B$6:B11),"")</f>
        <v>6</v>
      </c>
      <c r="B11" s="599">
        <f t="array" ref="B11">INDEX('Ind Result (2)'!C12:C150,1)</f>
        <v>0</v>
      </c>
      <c r="C11" s="599">
        <f>INDEX('Ind Result (2)'!D11:D162,1)</f>
        <v>0</v>
      </c>
      <c r="D11" s="600">
        <f t="array" ref="D11">INDEX('Ind Result (2)'!$J$6:$J$124,MATCH(B11,'Ind Result (2)'!$C$6:$C$124,0))</f>
        <v>0</v>
      </c>
      <c r="E11" s="601">
        <f>_xlfn.RANK.EQ(D11, $D$6:$D$124) + IFERROR(VLOOKUP(B11, $P$6:$X$16, 9, 0) - 1, 0)</f>
        <v>1</v>
      </c>
      <c r="G11" s="588">
        <f>IF(H11&lt;&gt;"",COUNTA(H$6:H11),"")</f>
        <v>6</v>
      </c>
      <c r="H11" s="589" t="str">
        <f t="array" ref="H11">INDEX('T.Team (2)'!D42:D131,6)</f>
        <v>T7</v>
      </c>
      <c r="I11" s="590">
        <f>'T.Team (2)'!I42</f>
        <v>0</v>
      </c>
      <c r="J11" s="591">
        <f>_xlfn.RANK.EQ(I11, $I$6:$I$18) + IFERROR(VLOOKUP(H11, $P$22:$AA$50, 12, 0) - 1, 0)</f>
        <v>1</v>
      </c>
      <c r="K11" s="244"/>
      <c r="N11" s="499"/>
      <c r="O11" s="553"/>
      <c r="P11" s="505"/>
      <c r="Q11" s="506"/>
      <c r="R11" s="507"/>
      <c r="S11" s="547"/>
      <c r="T11" s="502"/>
      <c r="U11" s="475">
        <f t="shared" si="0"/>
        <v>0</v>
      </c>
      <c r="V11" s="503">
        <f t="shared" si="1"/>
        <v>0</v>
      </c>
      <c r="W11" s="617">
        <f t="shared" si="2"/>
        <v>-1</v>
      </c>
      <c r="X11" s="552" t="str">
        <f t="shared" si="3"/>
        <v/>
      </c>
      <c r="Y11" s="549"/>
      <c r="Z11" s="499"/>
      <c r="AA11" s="499"/>
    </row>
    <row r="12" spans="1:27" ht="18" customHeight="1" thickTop="1" thickBot="1" x14ac:dyDescent="0.4">
      <c r="A12" s="598">
        <f>IF(B12&lt;&gt;"",COUNTA(B$6:B12),"")</f>
        <v>7</v>
      </c>
      <c r="B12" s="599">
        <f t="array" ref="B12">INDEX('Ind Result (2)'!C14:C152,1)</f>
        <v>0</v>
      </c>
      <c r="C12" s="599" t="str">
        <f>INDEX('Ind Result (2)'!D12:D163,1)</f>
        <v>T2</v>
      </c>
      <c r="D12" s="600">
        <f t="array" ref="D12">INDEX('Ind Result (2)'!$J$6:$J$124,MATCH(B12,'Ind Result (2)'!$C$6:$C$124,0))</f>
        <v>0</v>
      </c>
      <c r="E12" s="601">
        <f>_xlfn.RANK.EQ(D12, $D$6:$D$124) + IFERROR(VLOOKUP(B12, $P$6:$X$16, 9, 0) - 1, 0)</f>
        <v>1</v>
      </c>
      <c r="G12" s="588">
        <f>IF(H12&lt;&gt;"",COUNTA(H$6:H12),"")</f>
        <v>7</v>
      </c>
      <c r="H12" s="589" t="str">
        <f t="array" ref="H12">INDEX('T.Team (2)'!D36:D130,6)</f>
        <v>T6</v>
      </c>
      <c r="I12" s="590">
        <f>'T.Team (2)'!I36</f>
        <v>0</v>
      </c>
      <c r="J12" s="591">
        <f>_xlfn.RANK.EQ(I12, $I$6:$I$18) + IFERROR(VLOOKUP(H12, $P$22:$AA$50, 12, 0) - 1, 0)</f>
        <v>1</v>
      </c>
      <c r="K12" s="244"/>
      <c r="N12" s="499"/>
      <c r="O12" s="553"/>
      <c r="P12" s="505"/>
      <c r="Q12" s="506"/>
      <c r="R12" s="507"/>
      <c r="S12" s="547"/>
      <c r="T12" s="502"/>
      <c r="U12" s="475">
        <f t="shared" si="0"/>
        <v>0</v>
      </c>
      <c r="V12" s="503">
        <f t="shared" si="1"/>
        <v>0</v>
      </c>
      <c r="W12" s="617">
        <f t="shared" si="2"/>
        <v>-1</v>
      </c>
      <c r="X12" s="552" t="str">
        <f t="shared" si="3"/>
        <v/>
      </c>
      <c r="Y12" s="549"/>
      <c r="Z12" s="499"/>
      <c r="AA12" s="499"/>
    </row>
    <row r="13" spans="1:27" ht="18" customHeight="1" thickTop="1" thickBot="1" x14ac:dyDescent="0.4">
      <c r="A13" s="598">
        <f>IF(B13&lt;&gt;"",COUNTA(B$6:B13),"")</f>
        <v>8</v>
      </c>
      <c r="B13" s="599">
        <f t="array" ref="B13">INDEX('Ind Result (2)'!C13:C151,1)</f>
        <v>0</v>
      </c>
      <c r="C13" s="599" t="str">
        <f>INDEX('Ind Result (2)'!D13:D164,1)</f>
        <v>T2</v>
      </c>
      <c r="D13" s="600">
        <f t="array" ref="D13">INDEX('Ind Result (2)'!$J$6:$J$124,MATCH(B13,'Ind Result (2)'!$C$6:$C$124,0))</f>
        <v>0</v>
      </c>
      <c r="E13" s="601">
        <f>_xlfn.RANK.EQ(D13, $D$6:$D$124) + IFERROR(VLOOKUP(B13, $P$6:$X$16, 9, 0) - 1, 0)</f>
        <v>1</v>
      </c>
      <c r="G13" s="588">
        <f>IF(H13&lt;&gt;"",COUNTA(H$6:H13),"")</f>
        <v>8</v>
      </c>
      <c r="H13" s="589" t="str">
        <f>INDEX('T.Team (2)'!D48:D136,6)</f>
        <v>T8</v>
      </c>
      <c r="I13" s="590">
        <f>'T.Team (2)'!I48</f>
        <v>0</v>
      </c>
      <c r="J13" s="591">
        <f>_xlfn.RANK.EQ(I13, $I$6:$I$18) + IFERROR(VLOOKUP(H13, $P$22:$AA$50, 12, 0) - 1, 0)</f>
        <v>1</v>
      </c>
      <c r="K13" s="244"/>
      <c r="N13" s="499"/>
      <c r="O13" s="553"/>
      <c r="P13" s="505"/>
      <c r="Q13" s="506"/>
      <c r="R13" s="507"/>
      <c r="S13" s="547"/>
      <c r="T13" s="502"/>
      <c r="U13" s="475">
        <f t="shared" si="0"/>
        <v>0</v>
      </c>
      <c r="V13" s="503">
        <f t="shared" si="1"/>
        <v>0</v>
      </c>
      <c r="W13" s="617">
        <f t="shared" si="2"/>
        <v>-1</v>
      </c>
      <c r="X13" s="552" t="str">
        <f t="shared" si="3"/>
        <v/>
      </c>
      <c r="Y13" s="549"/>
      <c r="Z13" s="499"/>
      <c r="AA13" s="499"/>
    </row>
    <row r="14" spans="1:27" ht="18" customHeight="1" thickTop="1" thickBot="1" x14ac:dyDescent="0.4">
      <c r="A14" s="598">
        <f>IF(B14&lt;&gt;"",COUNTA(B$6:B14),"")</f>
        <v>9</v>
      </c>
      <c r="B14" s="599">
        <f t="array" ref="B14">INDEX('Ind Result (2)'!C15:C153,1)</f>
        <v>0</v>
      </c>
      <c r="C14" s="599" t="str">
        <f>INDEX('Ind Result (2)'!D14:D165,1)</f>
        <v>T2</v>
      </c>
      <c r="D14" s="600">
        <f t="array" ref="D14">INDEX('Ind Result (2)'!$J$6:$J$124,MATCH(B14,'Ind Result (2)'!$C$6:$C$124,0))</f>
        <v>0</v>
      </c>
      <c r="E14" s="601">
        <f>_xlfn.RANK.EQ(D14, $D$6:$D$124) + IFERROR(VLOOKUP(B14, $P$6:$X$16, 9, 0) - 1, 0)</f>
        <v>1</v>
      </c>
      <c r="G14" s="588">
        <f>IF(H14&lt;&gt;"",COUNTA(H$6:H14),"")</f>
        <v>9</v>
      </c>
      <c r="H14" s="589" t="str">
        <f>INDEX('T.Team (2)'!D54:D137,6)</f>
        <v>T9</v>
      </c>
      <c r="I14" s="590">
        <f>'T.Team (2)'!I54</f>
        <v>0</v>
      </c>
      <c r="J14" s="591">
        <f>_xlfn.RANK.EQ(I14, $I$6:$I$18) + IFERROR(VLOOKUP(H14, $P$22:$AA$50, 12, 0) - 1, 0)</f>
        <v>1</v>
      </c>
      <c r="K14" s="244"/>
      <c r="N14" s="499"/>
      <c r="O14" s="572"/>
      <c r="P14" s="573"/>
      <c r="Q14" s="574"/>
      <c r="R14" s="575"/>
      <c r="S14" s="576"/>
      <c r="T14" s="577"/>
      <c r="U14" s="475">
        <f t="shared" si="0"/>
        <v>0</v>
      </c>
      <c r="V14" s="503">
        <f t="shared" si="1"/>
        <v>0</v>
      </c>
      <c r="W14" s="617">
        <f t="shared" si="2"/>
        <v>-1</v>
      </c>
      <c r="X14" s="552" t="str">
        <f t="shared" si="3"/>
        <v/>
      </c>
      <c r="Y14" s="549"/>
      <c r="Z14" s="499"/>
      <c r="AA14" s="499"/>
    </row>
    <row r="15" spans="1:27" ht="18" customHeight="1" thickTop="1" thickBot="1" x14ac:dyDescent="0.4">
      <c r="A15" s="598">
        <f>IF(B15&lt;&gt;"",COUNTA(B$6:B15),"")</f>
        <v>10</v>
      </c>
      <c r="B15" s="599">
        <f t="array" ref="B15">INDEX('Ind Result (2)'!C16:C154,1)</f>
        <v>0</v>
      </c>
      <c r="C15" s="599" t="str">
        <f>INDEX('Ind Result (2)'!D15:D166,1)</f>
        <v>T2</v>
      </c>
      <c r="D15" s="600">
        <f t="array" ref="D15">INDEX('Ind Result (2)'!$J$6:$J$124,MATCH(B15,'Ind Result (2)'!$C$6:$C$124,0))</f>
        <v>0</v>
      </c>
      <c r="E15" s="601">
        <f>_xlfn.RANK.EQ(D15, $D$6:$D$124) + IFERROR(VLOOKUP(B15, $P$6:$X$16, 9, 0) - 1, 0)</f>
        <v>1</v>
      </c>
      <c r="G15" s="588">
        <f>IF(H15&lt;&gt;"",COUNTA(H$6:H15),"")</f>
        <v>10</v>
      </c>
      <c r="H15" s="589" t="str">
        <f>INDEX('T.Team (2)'!D60:D138,6)</f>
        <v>T10</v>
      </c>
      <c r="I15" s="590">
        <f>'T.Team (2)'!I60</f>
        <v>0</v>
      </c>
      <c r="J15" s="591">
        <f>_xlfn.RANK.EQ(I15, $I$6:$I$18) + IFERROR(VLOOKUP(H15, $P$22:$AA$50, 12, 0) - 1, 0)</f>
        <v>1</v>
      </c>
      <c r="K15" s="244"/>
      <c r="N15" s="499"/>
      <c r="O15" s="582"/>
      <c r="P15" s="506"/>
      <c r="Q15" s="506"/>
      <c r="R15" s="507"/>
      <c r="S15" s="579"/>
      <c r="T15" s="580"/>
      <c r="U15" s="475">
        <f t="shared" si="0"/>
        <v>0</v>
      </c>
      <c r="V15" s="503">
        <f t="shared" si="1"/>
        <v>0</v>
      </c>
      <c r="W15" s="617">
        <f t="shared" si="2"/>
        <v>-1</v>
      </c>
      <c r="X15" s="552" t="str">
        <f t="shared" si="3"/>
        <v/>
      </c>
      <c r="Y15" s="549"/>
      <c r="Z15" s="499"/>
      <c r="AA15" s="499"/>
    </row>
    <row r="16" spans="1:27" ht="18" customHeight="1" thickTop="1" thickBot="1" x14ac:dyDescent="0.4">
      <c r="A16" s="598">
        <f>IF(B16&lt;&gt;"",COUNTA(B$6:B16),"")</f>
        <v>11</v>
      </c>
      <c r="B16" s="599">
        <f t="array" ref="B16">INDEX('Ind Result (2)'!C17:C155,1)</f>
        <v>0</v>
      </c>
      <c r="C16" s="599" t="str">
        <f>INDEX('Ind Result (2)'!D16:D167,1)</f>
        <v>T2</v>
      </c>
      <c r="D16" s="600">
        <f t="array" ref="D16">INDEX('Ind Result (2)'!$J$6:$J$124,MATCH(B16,'Ind Result (2)'!$C$6:$C$124,0))</f>
        <v>0</v>
      </c>
      <c r="E16" s="601">
        <f>_xlfn.RANK.EQ(D16, $D$6:$D$124) + IFERROR(VLOOKUP(B16, $P$6:$X$16, 9, 0) - 1, 0)</f>
        <v>1</v>
      </c>
      <c r="G16" s="588">
        <f>IF(H16&lt;&gt;"",COUNTA(H$6:H16),"")</f>
        <v>11</v>
      </c>
      <c r="H16" s="589" t="str">
        <f>INDEX('T.Team (2)'!D60:D139,6)</f>
        <v>T10</v>
      </c>
      <c r="I16" s="590">
        <f>'T.Team (2)'!I66</f>
        <v>0</v>
      </c>
      <c r="J16" s="591">
        <f>_xlfn.RANK.EQ(I16, $I$6:$I$18) + IFERROR(VLOOKUP(H16, $P$22:$AA$50, 12, 0) - 1, 0)</f>
        <v>1</v>
      </c>
      <c r="K16" s="244"/>
      <c r="N16" s="499"/>
      <c r="O16" s="582"/>
      <c r="P16" s="506"/>
      <c r="Q16" s="506"/>
      <c r="R16" s="507"/>
      <c r="S16" s="579"/>
      <c r="T16" s="580"/>
      <c r="U16" s="475">
        <f t="shared" si="0"/>
        <v>0</v>
      </c>
      <c r="V16" s="503">
        <f t="shared" si="1"/>
        <v>0</v>
      </c>
      <c r="W16" s="617">
        <f t="shared" si="2"/>
        <v>-1</v>
      </c>
      <c r="X16" s="552" t="str">
        <f t="shared" si="3"/>
        <v/>
      </c>
      <c r="Y16" s="549"/>
      <c r="Z16" s="499"/>
      <c r="AA16" s="499"/>
    </row>
    <row r="17" spans="1:27" ht="18" customHeight="1" thickTop="1" x14ac:dyDescent="0.35">
      <c r="A17" s="598">
        <f>IF(B17&lt;&gt;"",COUNTA(B$6:B17),"")</f>
        <v>12</v>
      </c>
      <c r="B17" s="599">
        <f t="array" ref="B17">INDEX('Ind Result (2)'!C18:C156,1)</f>
        <v>0</v>
      </c>
      <c r="C17" s="599">
        <f>INDEX('Ind Result (2)'!D17:D168,1)</f>
        <v>0</v>
      </c>
      <c r="D17" s="600">
        <f t="array" ref="D17">INDEX('Ind Result (2)'!$J$6:$J$124,MATCH(B17,'Ind Result (2)'!$C$6:$C$124,0))</f>
        <v>0</v>
      </c>
      <c r="E17" s="601">
        <f>_xlfn.RANK.EQ(D17, $D$6:$D$124) + IFERROR(VLOOKUP(B17, $P$6:$X$16, 9, 0) - 1, 0)</f>
        <v>1</v>
      </c>
      <c r="G17" s="238"/>
      <c r="H17" s="238" t="s">
        <v>71</v>
      </c>
      <c r="K17" s="244"/>
      <c r="N17" s="499"/>
      <c r="O17" s="582"/>
      <c r="P17" s="506"/>
      <c r="Q17" s="506"/>
      <c r="R17" s="507"/>
      <c r="S17" s="579"/>
      <c r="T17" s="580"/>
      <c r="U17" s="475">
        <f t="shared" si="0"/>
        <v>0</v>
      </c>
      <c r="V17" s="503">
        <f t="shared" si="1"/>
        <v>0</v>
      </c>
      <c r="W17" s="617">
        <f t="shared" si="2"/>
        <v>-1</v>
      </c>
      <c r="X17" s="552" t="str">
        <f t="shared" si="3"/>
        <v/>
      </c>
      <c r="Y17" s="500"/>
      <c r="Z17" s="499"/>
      <c r="AA17" s="499"/>
    </row>
    <row r="18" spans="1:27" ht="18" customHeight="1" thickBot="1" x14ac:dyDescent="0.4">
      <c r="A18" s="598">
        <f>IF(B18&lt;&gt;"",COUNTA(B$6:B18),"")</f>
        <v>13</v>
      </c>
      <c r="B18" s="599">
        <f t="array" ref="B18">INDEX('Ind Result (2)'!C19:C157,1)</f>
        <v>0</v>
      </c>
      <c r="C18" s="599" t="str">
        <f>INDEX('Ind Result (2)'!D18:D169,1)</f>
        <v>T3</v>
      </c>
      <c r="D18" s="600">
        <f t="array" ref="D18">INDEX('Ind Result (2)'!$J$6:$J$124,MATCH(B18,'Ind Result (2)'!$C$6:$C$124,0))</f>
        <v>0</v>
      </c>
      <c r="E18" s="601">
        <f>_xlfn.RANK.EQ(D18, $D$6:$D$124) + IFERROR(VLOOKUP(B18, $P$6:$X$16, 9, 0) - 1, 0)</f>
        <v>1</v>
      </c>
      <c r="G18" s="238"/>
      <c r="H18" s="20"/>
      <c r="I18" s="246"/>
      <c r="J18" s="244"/>
      <c r="N18" s="499"/>
      <c r="O18" s="583"/>
      <c r="P18" s="554"/>
      <c r="Q18" s="554"/>
      <c r="R18" s="555"/>
      <c r="S18" s="584"/>
      <c r="T18" s="585"/>
      <c r="U18" s="556">
        <f t="shared" si="0"/>
        <v>0</v>
      </c>
      <c r="V18" s="557">
        <f t="shared" si="1"/>
        <v>0</v>
      </c>
      <c r="W18" s="618">
        <f t="shared" si="2"/>
        <v>-1</v>
      </c>
      <c r="X18" s="558" t="str">
        <f t="shared" si="3"/>
        <v/>
      </c>
      <c r="Y18" s="499"/>
      <c r="Z18" s="499"/>
      <c r="AA18" s="499"/>
    </row>
    <row r="19" spans="1:27" ht="18" customHeight="1" thickBot="1" x14ac:dyDescent="0.4">
      <c r="A19" s="598">
        <f>IF(B19&lt;&gt;"",COUNTA(B$6:B19),"")</f>
        <v>14</v>
      </c>
      <c r="B19" s="599">
        <f t="array" ref="B19">INDEX('Ind Result (2)'!C21:C159,1)</f>
        <v>0</v>
      </c>
      <c r="C19" s="599" t="str">
        <f>INDEX('Ind Result (2)'!D19:D170,1)</f>
        <v>T3</v>
      </c>
      <c r="D19" s="600">
        <f t="array" ref="D19">INDEX('Ind Result (2)'!$J$6:$J$124,MATCH(B19,'Ind Result (2)'!$C$6:$C$124,0))</f>
        <v>0</v>
      </c>
      <c r="E19" s="601">
        <f>_xlfn.RANK.EQ(D19, $D$6:$D$124) + IFERROR(VLOOKUP(B19, $P$6:$X$16, 9, 0) - 1, 0)</f>
        <v>1</v>
      </c>
      <c r="G19" s="238"/>
      <c r="H19" s="20"/>
      <c r="I19" s="246"/>
      <c r="J19" s="244"/>
      <c r="N19" s="19"/>
      <c r="O19" s="508"/>
      <c r="P19" s="509"/>
      <c r="Q19" s="508"/>
      <c r="R19" s="508"/>
      <c r="S19" s="510"/>
      <c r="T19" s="511"/>
      <c r="U19" s="511"/>
      <c r="V19" s="511"/>
      <c r="W19" s="511"/>
      <c r="X19" s="499"/>
      <c r="Y19" s="499"/>
      <c r="Z19" s="499"/>
      <c r="AA19" s="499"/>
    </row>
    <row r="20" spans="1:27" ht="18" customHeight="1" thickBot="1" x14ac:dyDescent="0.4">
      <c r="A20" s="598">
        <f>IF(B20&lt;&gt;"",COUNTA(B$6:B20),"")</f>
        <v>15</v>
      </c>
      <c r="B20" s="599">
        <f t="array" ref="B20">INDEX('Ind Result (2)'!C20:C158,1)</f>
        <v>0</v>
      </c>
      <c r="C20" s="599" t="str">
        <f>INDEX('Ind Result (2)'!D20:D171,1)</f>
        <v>T3</v>
      </c>
      <c r="D20" s="600">
        <f t="array" ref="D20">INDEX('Ind Result (2)'!$J$6:$J$124,MATCH(B20,'Ind Result (2)'!$C$6:$C$124,0))</f>
        <v>0</v>
      </c>
      <c r="E20" s="601">
        <f>_xlfn.RANK.EQ(D20, $D$6:$D$124) + IFERROR(VLOOKUP(B20, $P$6:$X$16, 9, 0) - 1, 0)</f>
        <v>1</v>
      </c>
      <c r="G20" s="238"/>
      <c r="H20" s="238" t="s">
        <v>71</v>
      </c>
      <c r="O20" s="515"/>
      <c r="P20" s="514" t="s">
        <v>169</v>
      </c>
      <c r="Q20" s="513"/>
      <c r="R20" s="472"/>
      <c r="S20" s="516"/>
      <c r="T20" s="517"/>
      <c r="U20" s="514" t="s">
        <v>167</v>
      </c>
      <c r="V20" s="472"/>
      <c r="W20" s="518" t="s">
        <v>168</v>
      </c>
      <c r="X20" s="519">
        <v>7</v>
      </c>
      <c r="Y20" s="520"/>
      <c r="Z20" s="511"/>
      <c r="AA20" s="504"/>
    </row>
    <row r="21" spans="1:27" ht="18" customHeight="1" thickBot="1" x14ac:dyDescent="0.55000000000000004">
      <c r="A21" s="598">
        <f>IF(B21&lt;&gt;"",COUNTA(B$6:B21),"")</f>
        <v>16</v>
      </c>
      <c r="B21" s="599">
        <f t="array" ref="B21">INDEX('Ind Result (2)'!C22:C160,1)</f>
        <v>0</v>
      </c>
      <c r="C21" s="599" t="str">
        <f>INDEX('Ind Result (2)'!D21:D172,1)</f>
        <v>T3</v>
      </c>
      <c r="D21" s="600">
        <f t="array" ref="D21">INDEX('Ind Result (2)'!$J$6:$J$124,MATCH(B21,'Ind Result (2)'!$C$6:$C$124,0))</f>
        <v>0</v>
      </c>
      <c r="E21" s="601">
        <f>_xlfn.RANK.EQ(D21, $D$6:$D$124) + IFERROR(VLOOKUP(B21, $P$6:$X$16, 9, 0) - 1, 0)</f>
        <v>1</v>
      </c>
      <c r="G21" s="238"/>
      <c r="H21" s="20"/>
      <c r="I21" s="246"/>
      <c r="J21" s="244"/>
      <c r="K21" s="238"/>
      <c r="N21" s="19"/>
      <c r="O21" s="522" t="s">
        <v>69</v>
      </c>
      <c r="P21" s="523" t="s">
        <v>13</v>
      </c>
      <c r="Q21" s="524" t="s">
        <v>10</v>
      </c>
      <c r="R21" s="526"/>
      <c r="S21" s="568"/>
      <c r="T21" s="569" t="s">
        <v>195</v>
      </c>
      <c r="U21" s="527"/>
      <c r="V21" s="529" t="s">
        <v>14</v>
      </c>
      <c r="W21" s="528">
        <v>7</v>
      </c>
      <c r="X21" s="530" t="s">
        <v>15</v>
      </c>
      <c r="Y21" s="567" t="s">
        <v>52</v>
      </c>
      <c r="Z21" s="542" t="s">
        <v>192</v>
      </c>
      <c r="AA21" s="532" t="s">
        <v>17</v>
      </c>
    </row>
    <row r="22" spans="1:27" ht="18" customHeight="1" x14ac:dyDescent="0.35">
      <c r="A22" s="598">
        <f>IF(B22&lt;&gt;"",COUNTA(B$6:B22),"")</f>
        <v>17</v>
      </c>
      <c r="B22" s="599">
        <f t="array" ref="B22">INDEX('Ind Result (2)'!C8:C146,1)</f>
        <v>0</v>
      </c>
      <c r="C22" s="599" t="str">
        <f>INDEX('Ind Result (2)'!D22:D173,1)</f>
        <v>T3</v>
      </c>
      <c r="D22" s="600">
        <f t="array" ref="D22">INDEX('Ind Result (2)'!$J$6:$J$124,MATCH(B22,'Ind Result (2)'!$C$6:$C$124,0))</f>
        <v>0</v>
      </c>
      <c r="E22" s="601">
        <f>_xlfn.RANK.EQ(D22, $D$6:$D$124) + IFERROR(VLOOKUP(B22, $P$6:$X$16, 9, 0) - 1, 0)</f>
        <v>1</v>
      </c>
      <c r="G22" s="238"/>
      <c r="H22" s="20"/>
      <c r="I22" s="246"/>
      <c r="J22" s="244"/>
      <c r="N22" s="19"/>
      <c r="O22" s="559">
        <v>1</v>
      </c>
      <c r="P22" s="543" t="s">
        <v>172</v>
      </c>
      <c r="Q22" s="545">
        <v>0</v>
      </c>
      <c r="R22" s="548"/>
      <c r="S22" s="548"/>
      <c r="T22" s="548"/>
      <c r="U22" s="548"/>
      <c r="V22" s="564">
        <f>R22+S22+T22+U22</f>
        <v>0</v>
      </c>
      <c r="W22" s="564"/>
      <c r="X22" s="475">
        <f t="shared" ref="X22:X29" si="4">IF((IF(W22-W21&lt;=0,0,IF(W22-W21&gt;12, -6, CEILING(-0.5*(W22-W21),-0.5))))&lt;(-V22),-V22,IF(W22-W21&lt;=0,0,IF(W22-W21&gt;12, -6, CEILING(-0.5*(W22-W21),-0.5))))</f>
        <v>0</v>
      </c>
      <c r="Y22" s="503">
        <f t="shared" ref="Y22:Y29" si="5">V22+X22</f>
        <v>0</v>
      </c>
      <c r="Z22" s="617">
        <f>IF(Q22="", -1, (Q22 * 100000) + (N(Y22) * 1000) + (20 - N(W22)))</f>
        <v>20</v>
      </c>
      <c r="AA22" s="552">
        <f>IF(Z22&lt;0, "", COUNTIFS($Q$22:$Q$33, Q22, $Z$22:$Z$33, "&gt;" &amp; Z22) + 1)</f>
        <v>1</v>
      </c>
    </row>
    <row r="23" spans="1:27" ht="18" customHeight="1" x14ac:dyDescent="0.35">
      <c r="A23" s="598">
        <f>IF(B23&lt;&gt;"",COUNTA(B$6:B23),"")</f>
        <v>18</v>
      </c>
      <c r="B23" s="599">
        <f t="array" ref="B23">INDEX('Ind Result (2)'!C23:C161,1)</f>
        <v>0</v>
      </c>
      <c r="C23" s="599">
        <f>INDEX('Ind Result (2)'!D23:D174,1)</f>
        <v>0</v>
      </c>
      <c r="D23" s="600">
        <f t="array" ref="D23">INDEX('Ind Result (2)'!$J$6:$J$124,MATCH(B23,'Ind Result (2)'!$C$6:$C$124,0))</f>
        <v>0</v>
      </c>
      <c r="E23" s="601">
        <f>_xlfn.RANK.EQ(D23, $D$6:$D$124) + IFERROR(VLOOKUP(B23, $P$6:$X$16, 9, 0) - 1, 0)</f>
        <v>1</v>
      </c>
      <c r="G23" s="238"/>
      <c r="H23" s="238" t="s">
        <v>71</v>
      </c>
      <c r="N23" s="19"/>
      <c r="O23" s="559">
        <v>2</v>
      </c>
      <c r="P23" s="543" t="s">
        <v>173</v>
      </c>
      <c r="Q23" s="545">
        <v>0</v>
      </c>
      <c r="R23" s="548"/>
      <c r="S23" s="548"/>
      <c r="T23" s="548"/>
      <c r="U23" s="548"/>
      <c r="V23" s="565">
        <f t="shared" ref="V23:V29" si="6">R23+S23+T23</f>
        <v>0</v>
      </c>
      <c r="W23" s="565"/>
      <c r="X23" s="42">
        <f t="shared" si="4"/>
        <v>0</v>
      </c>
      <c r="Y23" s="503">
        <f t="shared" si="5"/>
        <v>0</v>
      </c>
      <c r="Z23" s="617">
        <f t="shared" ref="Z23:Z32" si="7">IF(Q23="", -1, (Q23 * 100000) + (N(Y23) * 1000) + (20 - N(W23)))</f>
        <v>20</v>
      </c>
      <c r="AA23" s="552">
        <f t="shared" ref="AA23:AA32" si="8">IF(Z23&lt;0, "", COUNTIFS($Q$22:$Q$50, Q23, $Z$22:$Z$50, "&gt;" &amp; Z23) + 1)</f>
        <v>1</v>
      </c>
    </row>
    <row r="24" spans="1:27" ht="18" customHeight="1" x14ac:dyDescent="0.35">
      <c r="A24" s="598">
        <f>IF(B24&lt;&gt;"",COUNTA(B$6:B24),"")</f>
        <v>19</v>
      </c>
      <c r="B24" s="599">
        <f t="array" ref="B24">INDEX('Ind Result (2)'!C24:C162,1)</f>
        <v>0</v>
      </c>
      <c r="C24" s="599" t="str">
        <f>INDEX('Ind Result (2)'!D24:D175,1)</f>
        <v>T4</v>
      </c>
      <c r="D24" s="600">
        <f t="array" ref="D24">INDEX('Ind Result (2)'!$J$6:$J$124,MATCH(B24,'Ind Result (2)'!$C$6:$C$124,0))</f>
        <v>0</v>
      </c>
      <c r="E24" s="601">
        <f>_xlfn.RANK.EQ(D24, $D$6:$D$124) + IFERROR(VLOOKUP(B24, $P$6:$X$16, 9, 0) - 1, 0)</f>
        <v>1</v>
      </c>
      <c r="G24" s="238"/>
      <c r="H24" s="20"/>
      <c r="I24" s="246"/>
      <c r="J24" s="244"/>
      <c r="N24" s="19"/>
      <c r="O24" s="559">
        <v>3</v>
      </c>
      <c r="P24" s="543" t="s">
        <v>177</v>
      </c>
      <c r="Q24" s="545">
        <v>0</v>
      </c>
      <c r="R24" s="548"/>
      <c r="S24" s="548"/>
      <c r="T24" s="548"/>
      <c r="U24" s="548"/>
      <c r="V24" s="565">
        <f t="shared" si="6"/>
        <v>0</v>
      </c>
      <c r="W24" s="565"/>
      <c r="X24" s="42">
        <f t="shared" si="4"/>
        <v>0</v>
      </c>
      <c r="Y24" s="503">
        <f t="shared" si="5"/>
        <v>0</v>
      </c>
      <c r="Z24" s="617">
        <f t="shared" si="7"/>
        <v>20</v>
      </c>
      <c r="AA24" s="552">
        <f t="shared" si="8"/>
        <v>1</v>
      </c>
    </row>
    <row r="25" spans="1:27" ht="18" customHeight="1" x14ac:dyDescent="0.35">
      <c r="A25" s="598">
        <f>IF(B25&lt;&gt;"",COUNTA(B$6:B25),"")</f>
        <v>20</v>
      </c>
      <c r="B25" s="599">
        <f t="array" ref="B25">INDEX('Ind Result (2)'!C25:C163,1)</f>
        <v>0</v>
      </c>
      <c r="C25" s="599" t="str">
        <f>INDEX('Ind Result (2)'!D25:D176,1)</f>
        <v>T4</v>
      </c>
      <c r="D25" s="600">
        <f t="array" ref="D25">INDEX('Ind Result (2)'!$J$6:$J$124,MATCH(B25,'Ind Result (2)'!$C$6:$C$124,0))</f>
        <v>0</v>
      </c>
      <c r="E25" s="601">
        <f>_xlfn.RANK.EQ(D25, $D$6:$D$124) + IFERROR(VLOOKUP(B25, $P$6:$X$16, 9, 0) - 1, 0)</f>
        <v>1</v>
      </c>
      <c r="G25" s="238"/>
      <c r="H25" s="20"/>
      <c r="I25" s="246"/>
      <c r="J25" s="244"/>
      <c r="K25" s="238"/>
      <c r="N25" s="19"/>
      <c r="O25" s="559">
        <v>4</v>
      </c>
      <c r="P25" s="543" t="s">
        <v>171</v>
      </c>
      <c r="Q25" s="545">
        <v>0</v>
      </c>
      <c r="R25" s="548"/>
      <c r="S25" s="548"/>
      <c r="T25" s="548"/>
      <c r="U25" s="548"/>
      <c r="V25" s="565">
        <f t="shared" si="6"/>
        <v>0</v>
      </c>
      <c r="W25" s="565"/>
      <c r="X25" s="42">
        <f t="shared" si="4"/>
        <v>0</v>
      </c>
      <c r="Y25" s="503">
        <f t="shared" si="5"/>
        <v>0</v>
      </c>
      <c r="Z25" s="617">
        <f t="shared" si="7"/>
        <v>20</v>
      </c>
      <c r="AA25" s="552">
        <f t="shared" si="8"/>
        <v>1</v>
      </c>
    </row>
    <row r="26" spans="1:27" ht="18" customHeight="1" x14ac:dyDescent="0.35">
      <c r="A26" s="598">
        <f>IF(B26&lt;&gt;"",COUNTA(B$6:B26),"")</f>
        <v>21</v>
      </c>
      <c r="B26" s="599">
        <f t="array" ref="B26">INDEX('Ind Result (2)'!C26:C164,1)</f>
        <v>0</v>
      </c>
      <c r="C26" s="599" t="str">
        <f>INDEX('Ind Result (2)'!D26:D177,1)</f>
        <v>T4</v>
      </c>
      <c r="D26" s="600">
        <f t="array" ref="D26">INDEX('Ind Result (2)'!$J$6:$J$124,MATCH(B26,'Ind Result (2)'!$C$6:$C$124,0))</f>
        <v>0</v>
      </c>
      <c r="E26" s="601">
        <f>_xlfn.RANK.EQ(D26, $D$6:$D$124) + IFERROR(VLOOKUP(B26, $P$6:$X$16, 9, 0) - 1, 0)</f>
        <v>1</v>
      </c>
      <c r="H26" s="239"/>
      <c r="N26" s="19"/>
      <c r="O26" s="559">
        <v>5</v>
      </c>
      <c r="P26" s="543" t="s">
        <v>174</v>
      </c>
      <c r="Q26" s="545">
        <v>0</v>
      </c>
      <c r="R26" s="548"/>
      <c r="S26" s="548"/>
      <c r="T26" s="548"/>
      <c r="U26" s="548"/>
      <c r="V26" s="565">
        <f t="shared" si="6"/>
        <v>0</v>
      </c>
      <c r="W26" s="565"/>
      <c r="X26" s="42">
        <f t="shared" si="4"/>
        <v>0</v>
      </c>
      <c r="Y26" s="503">
        <f t="shared" si="5"/>
        <v>0</v>
      </c>
      <c r="Z26" s="617">
        <f t="shared" si="7"/>
        <v>20</v>
      </c>
      <c r="AA26" s="552">
        <f t="shared" si="8"/>
        <v>1</v>
      </c>
    </row>
    <row r="27" spans="1:27" ht="18" customHeight="1" x14ac:dyDescent="0.35">
      <c r="A27" s="598">
        <f>IF(B27&lt;&gt;"",COUNTA(B$6:B27),"")</f>
        <v>22</v>
      </c>
      <c r="B27" s="599">
        <f t="array" ref="B27">INDEX('Ind Result (2)'!C27:C165,1)</f>
        <v>0</v>
      </c>
      <c r="C27" s="599" t="str">
        <f>INDEX('Ind Result (2)'!D27:D178,1)</f>
        <v>T4</v>
      </c>
      <c r="D27" s="600">
        <f t="array" ref="D27">INDEX('Ind Result (2)'!$J$6:$J$124,MATCH(B27,'Ind Result (2)'!$C$6:$C$124,0))</f>
        <v>0</v>
      </c>
      <c r="E27" s="601">
        <f>_xlfn.RANK.EQ(D27, $D$6:$D$124) + IFERROR(VLOOKUP(B27, $P$6:$X$16, 9, 0) - 1, 0)</f>
        <v>1</v>
      </c>
      <c r="H27" s="238" t="s">
        <v>71</v>
      </c>
      <c r="N27" s="19"/>
      <c r="O27" s="559">
        <v>6</v>
      </c>
      <c r="P27" s="543" t="s">
        <v>176</v>
      </c>
      <c r="Q27" s="545">
        <v>0</v>
      </c>
      <c r="R27" s="548"/>
      <c r="S27" s="548"/>
      <c r="T27" s="548"/>
      <c r="U27" s="548"/>
      <c r="V27" s="565">
        <f t="shared" si="6"/>
        <v>0</v>
      </c>
      <c r="W27" s="565"/>
      <c r="X27" s="42">
        <f t="shared" si="4"/>
        <v>0</v>
      </c>
      <c r="Y27" s="503">
        <f t="shared" si="5"/>
        <v>0</v>
      </c>
      <c r="Z27" s="617">
        <f t="shared" si="7"/>
        <v>20</v>
      </c>
      <c r="AA27" s="552">
        <f t="shared" si="8"/>
        <v>1</v>
      </c>
    </row>
    <row r="28" spans="1:27" ht="18" customHeight="1" x14ac:dyDescent="0.35">
      <c r="A28" s="598">
        <f>IF(B28&lt;&gt;"",COUNTA(B$6:B28),"")</f>
        <v>23</v>
      </c>
      <c r="B28" s="599">
        <f t="array" ref="B28">INDEX('Ind Result (2)'!C31:C169,1)</f>
        <v>0</v>
      </c>
      <c r="C28" s="599" t="str">
        <f>INDEX('Ind Result (2)'!D28:D179,1)</f>
        <v>T4</v>
      </c>
      <c r="D28" s="600">
        <f t="array" ref="D28">INDEX('Ind Result (2)'!$J$6:$J$124,MATCH(B28,'Ind Result (2)'!$C$6:$C$124,0))</f>
        <v>0</v>
      </c>
      <c r="E28" s="601">
        <f>_xlfn.RANK.EQ(D28, $D$6:$D$124) + IFERROR(VLOOKUP(B28, $P$6:$X$16, 9, 0) - 1, 0)</f>
        <v>1</v>
      </c>
      <c r="N28" s="19"/>
      <c r="O28" s="559">
        <v>7</v>
      </c>
      <c r="P28" s="543" t="s">
        <v>175</v>
      </c>
      <c r="Q28" s="545">
        <v>0</v>
      </c>
      <c r="R28" s="548"/>
      <c r="S28" s="548"/>
      <c r="T28" s="548"/>
      <c r="U28" s="548"/>
      <c r="V28" s="565">
        <f t="shared" si="6"/>
        <v>0</v>
      </c>
      <c r="W28" s="565"/>
      <c r="X28" s="42">
        <f t="shared" si="4"/>
        <v>0</v>
      </c>
      <c r="Y28" s="578">
        <f t="shared" si="5"/>
        <v>0</v>
      </c>
      <c r="Z28" s="619">
        <f t="shared" si="7"/>
        <v>20</v>
      </c>
      <c r="AA28" s="552">
        <f t="shared" si="8"/>
        <v>1</v>
      </c>
    </row>
    <row r="29" spans="1:27" ht="18" customHeight="1" x14ac:dyDescent="0.35">
      <c r="A29" s="598">
        <f>IF(B29&lt;&gt;"",COUNTA(B$6:B29),"")</f>
        <v>24</v>
      </c>
      <c r="B29" s="599">
        <f t="array" ref="B29">INDEX('Ind Result (2)'!C32:C170,1)</f>
        <v>0</v>
      </c>
      <c r="C29" s="599">
        <f>INDEX('Ind Result (2)'!D29:D180,1)</f>
        <v>0</v>
      </c>
      <c r="D29" s="600">
        <f t="array" ref="D29">INDEX('Ind Result (2)'!$J$6:$J$124,MATCH(B29,'Ind Result (2)'!$C$6:$C$124,0))</f>
        <v>0</v>
      </c>
      <c r="E29" s="601">
        <f>_xlfn.RANK.EQ(D29, $D$6:$D$124) + IFERROR(VLOOKUP(B29, $P$6:$X$16, 9, 0) - 1, 0)</f>
        <v>1</v>
      </c>
      <c r="H29" s="239"/>
      <c r="K29" s="238"/>
      <c r="N29" s="499"/>
      <c r="O29" s="606">
        <v>8</v>
      </c>
      <c r="P29" s="607" t="s">
        <v>178</v>
      </c>
      <c r="Q29" s="608">
        <v>0</v>
      </c>
      <c r="R29" s="609"/>
      <c r="S29" s="609"/>
      <c r="T29" s="609"/>
      <c r="U29" s="609"/>
      <c r="V29" s="610">
        <f t="shared" si="6"/>
        <v>0</v>
      </c>
      <c r="W29" s="610"/>
      <c r="X29" s="615">
        <f t="shared" si="4"/>
        <v>0</v>
      </c>
      <c r="Y29" s="581">
        <f t="shared" si="5"/>
        <v>0</v>
      </c>
      <c r="Z29" s="620">
        <f t="shared" si="7"/>
        <v>20</v>
      </c>
      <c r="AA29" s="616">
        <f t="shared" si="8"/>
        <v>1</v>
      </c>
    </row>
    <row r="30" spans="1:27" ht="18" customHeight="1" x14ac:dyDescent="0.35">
      <c r="A30" s="598">
        <f>IF(B30&lt;&gt;"",COUNTA(B$6:B30),"")</f>
        <v>25</v>
      </c>
      <c r="B30" s="599">
        <f t="array" ref="B30">INDEX('Ind Result (2)'!C33:C171,1)</f>
        <v>0</v>
      </c>
      <c r="C30" s="599" t="str">
        <f>INDEX('Ind Result (2)'!D30:D181,1)</f>
        <v>T5</v>
      </c>
      <c r="D30" s="600">
        <f t="array" ref="D30">INDEX('Ind Result (2)'!$J$6:$J$124,MATCH(B30,'Ind Result (2)'!$C$6:$C$124,0))</f>
        <v>0</v>
      </c>
      <c r="E30" s="601">
        <f>_xlfn.RANK.EQ(D30, $D$6:$D$124) + IFERROR(VLOOKUP(B30, $P$6:$X$16, 9, 0) - 1, 0)</f>
        <v>1</v>
      </c>
      <c r="N30" s="499"/>
      <c r="O30" s="560">
        <v>9</v>
      </c>
      <c r="P30" s="544" t="s">
        <v>179</v>
      </c>
      <c r="Q30" s="611">
        <v>0</v>
      </c>
      <c r="R30" s="612"/>
      <c r="S30" s="612"/>
      <c r="T30" s="612"/>
      <c r="U30" s="612"/>
      <c r="V30" s="610">
        <f t="shared" ref="V30:V32" si="9">R30+S30+T30</f>
        <v>0</v>
      </c>
      <c r="W30" s="610"/>
      <c r="X30" s="615">
        <f t="shared" ref="X30:X32" si="10">IF((IF(W30-W29&lt;=0,0,IF(W30-W29&gt;12, -6, CEILING(-0.5*(W30-W29),-0.5))))&lt;(-V30),-V30,IF(W30-W29&lt;=0,0,IF(W30-W29&gt;12, -6, CEILING(-0.5*(W30-W29),-0.5))))</f>
        <v>0</v>
      </c>
      <c r="Y30" s="581">
        <f t="shared" ref="Y30:Y32" si="11">V30+X30</f>
        <v>0</v>
      </c>
      <c r="Z30" s="620">
        <f t="shared" si="7"/>
        <v>20</v>
      </c>
      <c r="AA30" s="616">
        <f t="shared" si="8"/>
        <v>1</v>
      </c>
    </row>
    <row r="31" spans="1:27" ht="18" customHeight="1" x14ac:dyDescent="0.35">
      <c r="A31" s="598">
        <f>IF(B31&lt;&gt;"",COUNTA(B$6:B31),"")</f>
        <v>26</v>
      </c>
      <c r="B31" s="599">
        <f t="array" ref="B31">INDEX('Ind Result (2)'!C30:C168,1)</f>
        <v>0</v>
      </c>
      <c r="C31" s="599" t="str">
        <f>INDEX('Ind Result (2)'!D31:D182,1)</f>
        <v>T5</v>
      </c>
      <c r="D31" s="600">
        <f t="array" ref="D31">INDEX('Ind Result (2)'!$J$6:$J$124,MATCH(B31,'Ind Result (2)'!$C$6:$C$124,0))</f>
        <v>0</v>
      </c>
      <c r="E31" s="601">
        <f>_xlfn.RANK.EQ(D31, $D$6:$D$124) + IFERROR(VLOOKUP(B31, $P$6:$X$16, 9, 0) - 1, 0)</f>
        <v>1</v>
      </c>
      <c r="H31" s="238" t="s">
        <v>71</v>
      </c>
      <c r="N31" s="499"/>
      <c r="O31" s="560">
        <v>10</v>
      </c>
      <c r="P31" s="544" t="s">
        <v>180</v>
      </c>
      <c r="Q31" s="611">
        <v>0</v>
      </c>
      <c r="R31" s="612"/>
      <c r="S31" s="612"/>
      <c r="T31" s="612"/>
      <c r="U31" s="612"/>
      <c r="V31" s="610">
        <f t="shared" si="9"/>
        <v>0</v>
      </c>
      <c r="W31" s="610"/>
      <c r="X31" s="615">
        <f t="shared" si="10"/>
        <v>0</v>
      </c>
      <c r="Y31" s="581">
        <f t="shared" si="11"/>
        <v>0</v>
      </c>
      <c r="Z31" s="620">
        <f t="shared" si="7"/>
        <v>20</v>
      </c>
      <c r="AA31" s="616">
        <f t="shared" si="8"/>
        <v>1</v>
      </c>
    </row>
    <row r="32" spans="1:27" ht="18" customHeight="1" thickBot="1" x14ac:dyDescent="0.4">
      <c r="A32" s="598">
        <f>IF(B32&lt;&gt;"",COUNTA(B$6:B32),"")</f>
        <v>27</v>
      </c>
      <c r="B32" s="599">
        <f t="array" ref="B32">INDEX('Ind Result (2)'!C28:C166,1)</f>
        <v>0</v>
      </c>
      <c r="C32" s="599" t="str">
        <f>INDEX('Ind Result (2)'!D32:D183,1)</f>
        <v>T5</v>
      </c>
      <c r="D32" s="600">
        <f t="array" ref="D32">INDEX('Ind Result (2)'!$J$6:$J$124,MATCH(B32,'Ind Result (2)'!$C$6:$C$124,0))</f>
        <v>0</v>
      </c>
      <c r="E32" s="601">
        <f>_xlfn.RANK.EQ(D32, $D$6:$D$124) + IFERROR(VLOOKUP(B32, $P$6:$X$16, 9, 0) - 1, 0)</f>
        <v>1</v>
      </c>
      <c r="N32" s="499"/>
      <c r="O32" s="561">
        <v>11</v>
      </c>
      <c r="P32" s="562" t="s">
        <v>180</v>
      </c>
      <c r="Q32" s="613">
        <v>0</v>
      </c>
      <c r="R32" s="614"/>
      <c r="S32" s="614"/>
      <c r="T32" s="614"/>
      <c r="U32" s="614"/>
      <c r="V32" s="566">
        <f t="shared" si="9"/>
        <v>0</v>
      </c>
      <c r="W32" s="566"/>
      <c r="X32" s="563">
        <f t="shared" si="10"/>
        <v>0</v>
      </c>
      <c r="Y32" s="557">
        <f t="shared" si="11"/>
        <v>0</v>
      </c>
      <c r="Z32" s="618">
        <f t="shared" si="7"/>
        <v>20</v>
      </c>
      <c r="AA32" s="558">
        <f t="shared" si="8"/>
        <v>1</v>
      </c>
    </row>
    <row r="33" spans="1:27" ht="18" customHeight="1" x14ac:dyDescent="0.35">
      <c r="A33" s="598">
        <f>IF(B33&lt;&gt;"",COUNTA(B$6:B33),"")</f>
        <v>28</v>
      </c>
      <c r="B33" s="599">
        <f t="array" ref="B33">INDEX('Ind Result (2)'!C29:C167,1)</f>
        <v>0</v>
      </c>
      <c r="C33" s="599" t="str">
        <f>INDEX('Ind Result (2)'!D33:D184,1)</f>
        <v>T5</v>
      </c>
      <c r="D33" s="600">
        <f t="array" ref="D33">INDEX('Ind Result (2)'!$J$6:$J$124,MATCH(B33,'Ind Result (2)'!$C$6:$C$124,0))</f>
        <v>0</v>
      </c>
      <c r="E33" s="601">
        <f>_xlfn.RANK.EQ(D33, $D$6:$D$124) + IFERROR(VLOOKUP(B33, $P$6:$X$16, 9, 0) - 1, 0)</f>
        <v>1</v>
      </c>
      <c r="H33" s="239"/>
      <c r="K33" s="238"/>
      <c r="N33" s="499"/>
      <c r="O33" s="499"/>
      <c r="P33" s="499"/>
      <c r="Q33" s="499"/>
      <c r="R33" s="499"/>
      <c r="S33" s="499"/>
      <c r="T33" s="499"/>
      <c r="U33" s="499"/>
      <c r="V33" s="499"/>
      <c r="W33" s="499"/>
      <c r="X33" s="499"/>
      <c r="Y33" s="499"/>
      <c r="Z33" s="499"/>
      <c r="AA33" s="499"/>
    </row>
    <row r="34" spans="1:27" ht="18" customHeight="1" x14ac:dyDescent="0.35">
      <c r="A34" s="598">
        <f>IF(B34&lt;&gt;"",COUNTA(B$6:B34),"")</f>
        <v>29</v>
      </c>
      <c r="B34" s="599">
        <f t="array" ref="B34">INDEX('Ind Result (2)'!C34:C172,1)</f>
        <v>0</v>
      </c>
      <c r="C34" s="599" t="str">
        <f>INDEX('Ind Result (2)'!D34:D185,1)</f>
        <v>T5</v>
      </c>
      <c r="D34" s="600">
        <f t="array" ref="D34">INDEX('Ind Result (2)'!$J$6:$J$124,MATCH(B34,'Ind Result (2)'!$C$6:$C$124,0))</f>
        <v>0</v>
      </c>
      <c r="E34" s="601">
        <f>_xlfn.RANK.EQ(D34, $D$6:$D$124) + IFERROR(VLOOKUP(B34, $P$6:$X$16, 9, 0) - 1, 0)</f>
        <v>1</v>
      </c>
      <c r="N34" s="499"/>
      <c r="O34" s="499"/>
      <c r="P34" s="499"/>
      <c r="Q34" s="499"/>
      <c r="R34" s="499"/>
      <c r="S34" s="499"/>
      <c r="T34" s="499"/>
      <c r="U34" s="499"/>
      <c r="V34" s="499"/>
      <c r="W34" s="499"/>
      <c r="X34" s="499"/>
      <c r="Y34" s="499"/>
      <c r="Z34" s="499"/>
      <c r="AA34" s="499"/>
    </row>
    <row r="35" spans="1:27" ht="18" customHeight="1" x14ac:dyDescent="0.35">
      <c r="A35" s="598">
        <f>IF(B35&lt;&gt;"",COUNTA(B$6:B35),"")</f>
        <v>30</v>
      </c>
      <c r="B35" s="599">
        <f t="array" ref="B35">INDEX('Ind Result (2)'!C35:C173,1)</f>
        <v>0</v>
      </c>
      <c r="C35" s="599">
        <f>INDEX('Ind Result (2)'!D35:D186,1)</f>
        <v>0</v>
      </c>
      <c r="D35" s="600">
        <f t="array" ref="D35">INDEX('Ind Result (2)'!$J$6:$J$124,MATCH(B35,'Ind Result (2)'!$C$6:$C$124,0))</f>
        <v>0</v>
      </c>
      <c r="E35" s="601">
        <f>_xlfn.RANK.EQ(D35, $D$6:$D$124) + IFERROR(VLOOKUP(B35, $P$6:$X$16, 9, 0) - 1, 0)</f>
        <v>1</v>
      </c>
      <c r="H35" s="238" t="s">
        <v>71</v>
      </c>
      <c r="N35" s="499"/>
      <c r="O35" s="499"/>
      <c r="P35" s="499"/>
      <c r="Q35" s="499"/>
      <c r="R35" s="499"/>
      <c r="S35" s="499"/>
      <c r="T35" s="499"/>
      <c r="U35" s="499"/>
      <c r="V35" s="499"/>
      <c r="W35" s="499"/>
      <c r="X35" s="499"/>
      <c r="Y35" s="499"/>
      <c r="Z35" s="499"/>
      <c r="AA35" s="499"/>
    </row>
    <row r="36" spans="1:27" ht="18" customHeight="1" x14ac:dyDescent="0.35">
      <c r="A36" s="598">
        <f>IF(B36&lt;&gt;"",COUNTA(B$6:B36),"")</f>
        <v>31</v>
      </c>
      <c r="B36" s="599">
        <f t="array" ref="B36">INDEX('Ind Result (2)'!C36:C174,1)</f>
        <v>0</v>
      </c>
      <c r="C36" s="599" t="str">
        <f>INDEX('Ind Result (2)'!D36:D187,1)</f>
        <v>T6</v>
      </c>
      <c r="D36" s="600">
        <f t="array" ref="D36">INDEX('Ind Result (2)'!$J$6:$J$124,MATCH(B36,'Ind Result (2)'!$C$6:$C$124,0))</f>
        <v>0</v>
      </c>
      <c r="E36" s="601">
        <f>_xlfn.RANK.EQ(D36, $D$6:$D$124) + IFERROR(VLOOKUP(B36, $P$6:$X$16, 9, 0) - 1, 0)</f>
        <v>1</v>
      </c>
      <c r="N36" s="499"/>
      <c r="O36" s="499"/>
      <c r="P36" s="499"/>
      <c r="Q36" s="499"/>
      <c r="R36" s="499"/>
      <c r="S36" s="499"/>
      <c r="T36" s="499"/>
      <c r="U36" s="499"/>
      <c r="V36" s="499"/>
      <c r="W36" s="499"/>
      <c r="X36" s="499"/>
      <c r="Y36" s="499"/>
      <c r="Z36" s="499"/>
      <c r="AA36" s="499"/>
    </row>
    <row r="37" spans="1:27" ht="18" customHeight="1" x14ac:dyDescent="0.35">
      <c r="A37" s="598">
        <f>IF(B37&lt;&gt;"",COUNTA(B$6:B37),"")</f>
        <v>32</v>
      </c>
      <c r="B37" s="599">
        <f t="array" ref="B37">INDEX('Ind Result (2)'!C37:C175,1)</f>
        <v>0</v>
      </c>
      <c r="C37" s="599" t="str">
        <f>INDEX('Ind Result (2)'!D37:D188,1)</f>
        <v>T6</v>
      </c>
      <c r="D37" s="600">
        <f t="array" ref="D37">INDEX('Ind Result (2)'!$J$6:$J$124,MATCH(B37,'Ind Result (2)'!$C$6:$C$124,0))</f>
        <v>0</v>
      </c>
      <c r="E37" s="601">
        <f>_xlfn.RANK.EQ(D37, $D$6:$D$124) + IFERROR(VLOOKUP(B37, $P$6:$X$16, 9, 0) - 1, 0)</f>
        <v>1</v>
      </c>
      <c r="H37" s="239"/>
      <c r="K37" s="238"/>
      <c r="N37" s="499"/>
      <c r="O37" s="499"/>
      <c r="P37" s="499"/>
      <c r="Q37" s="499"/>
      <c r="R37" s="499"/>
      <c r="S37" s="499"/>
      <c r="T37" s="499"/>
      <c r="U37" s="499"/>
      <c r="V37" s="499"/>
      <c r="W37" s="499"/>
      <c r="X37" s="499"/>
      <c r="Y37" s="499"/>
      <c r="Z37" s="499"/>
      <c r="AA37" s="499"/>
    </row>
    <row r="38" spans="1:27" ht="18" customHeight="1" x14ac:dyDescent="0.35">
      <c r="A38" s="598">
        <f>IF(B38&lt;&gt;"",COUNTA(B$6:B38),"")</f>
        <v>33</v>
      </c>
      <c r="B38" s="599">
        <f t="array" ref="B38">INDEX('Ind Result (2)'!C38:C176,1)</f>
        <v>0</v>
      </c>
      <c r="C38" s="599" t="str">
        <f>INDEX('Ind Result (2)'!D38:D189,1)</f>
        <v>T6</v>
      </c>
      <c r="D38" s="600">
        <f t="array" ref="D38">INDEX('Ind Result (2)'!$J$6:$J$124,MATCH(B38,'Ind Result (2)'!$C$6:$C$124,0))</f>
        <v>0</v>
      </c>
      <c r="E38" s="601">
        <f>_xlfn.RANK.EQ(D38, $D$6:$D$124) + IFERROR(VLOOKUP(B38, $P$6:$X$16, 9, 0) - 1, 0)</f>
        <v>1</v>
      </c>
      <c r="N38" s="499"/>
      <c r="O38" s="499"/>
      <c r="P38" s="499"/>
      <c r="Q38" s="499"/>
      <c r="R38" s="499"/>
      <c r="S38" s="499"/>
      <c r="T38" s="499"/>
      <c r="U38" s="499"/>
      <c r="V38" s="499"/>
      <c r="W38" s="499"/>
      <c r="X38" s="499"/>
      <c r="Y38" s="499"/>
      <c r="Z38" s="499"/>
      <c r="AA38" s="499"/>
    </row>
    <row r="39" spans="1:27" ht="18" customHeight="1" x14ac:dyDescent="0.35">
      <c r="A39" s="598">
        <f>IF(B39&lt;&gt;"",COUNTA(B$6:B39),"")</f>
        <v>34</v>
      </c>
      <c r="B39" s="599">
        <f t="array" ref="B39">INDEX('Ind Result (2)'!C39:C177,1)</f>
        <v>0</v>
      </c>
      <c r="C39" s="599" t="str">
        <f>INDEX('Ind Result (2)'!D39:D190,1)</f>
        <v>T6</v>
      </c>
      <c r="D39" s="600">
        <f t="array" ref="D39">INDEX('Ind Result (2)'!$J$6:$J$124,MATCH(B39,'Ind Result (2)'!$C$6:$C$124,0))</f>
        <v>0</v>
      </c>
      <c r="E39" s="601">
        <f>_xlfn.RANK.EQ(D39, $D$6:$D$124) + IFERROR(VLOOKUP(B39, $P$6:$X$16, 9, 0) - 1, 0)</f>
        <v>1</v>
      </c>
      <c r="N39" s="499"/>
      <c r="O39" s="499"/>
      <c r="P39" s="499"/>
      <c r="Q39" s="499"/>
      <c r="R39" s="499"/>
      <c r="S39" s="499"/>
      <c r="T39" s="499"/>
      <c r="U39" s="499"/>
      <c r="V39" s="499"/>
      <c r="W39" s="499"/>
      <c r="X39" s="499"/>
      <c r="Y39" s="499"/>
      <c r="Z39" s="499"/>
      <c r="AA39" s="499"/>
    </row>
    <row r="40" spans="1:27" ht="18" customHeight="1" x14ac:dyDescent="0.35">
      <c r="A40" s="598">
        <f>IF(B40&lt;&gt;"",COUNTA(B$6:B40),"")</f>
        <v>35</v>
      </c>
      <c r="B40" s="599">
        <f t="array" ref="B40">INDEX('Ind Result (2)'!C40:C178,1)</f>
        <v>0</v>
      </c>
      <c r="C40" s="599" t="str">
        <f>INDEX('Ind Result (2)'!D40:D191,1)</f>
        <v>T6</v>
      </c>
      <c r="D40" s="600">
        <f t="array" ref="D40">INDEX('Ind Result (2)'!$J$6:$J$124,MATCH(B40,'Ind Result (2)'!$C$6:$C$124,0))</f>
        <v>0</v>
      </c>
      <c r="E40" s="601">
        <f>_xlfn.RANK.EQ(D40, $D$6:$D$124) + IFERROR(VLOOKUP(B40, $P$6:$X$16, 9, 0) - 1, 0)</f>
        <v>1</v>
      </c>
      <c r="N40" s="499"/>
      <c r="O40" s="499"/>
      <c r="P40" s="499"/>
      <c r="Q40" s="499"/>
      <c r="R40" s="499"/>
      <c r="S40" s="499"/>
      <c r="T40" s="499"/>
      <c r="U40" s="499"/>
      <c r="V40" s="499"/>
      <c r="W40" s="499"/>
      <c r="X40" s="499"/>
      <c r="Y40" s="499"/>
      <c r="Z40" s="499"/>
      <c r="AA40" s="499"/>
    </row>
    <row r="41" spans="1:27" ht="18" customHeight="1" x14ac:dyDescent="0.35">
      <c r="A41" s="598">
        <f>IF(B41&lt;&gt;"",COUNTA(B$6:B41),"")</f>
        <v>36</v>
      </c>
      <c r="B41" s="599">
        <f t="array" ref="B41">INDEX('Ind Result (2)'!C41:C179,1)</f>
        <v>0</v>
      </c>
      <c r="C41" s="599">
        <f>INDEX('Ind Result (2)'!D41:D192,1)</f>
        <v>0</v>
      </c>
      <c r="D41" s="600">
        <f t="array" ref="D41">INDEX('Ind Result (2)'!$J$6:$J$124,MATCH(B41,'Ind Result (2)'!$C$6:$C$124,0))</f>
        <v>0</v>
      </c>
      <c r="E41" s="601">
        <f>_xlfn.RANK.EQ(D41, $D$6:$D$124) + IFERROR(VLOOKUP(B41, $P$6:$X$16, 9, 0) - 1, 0)</f>
        <v>1</v>
      </c>
      <c r="H41" s="239"/>
      <c r="K41" s="238"/>
      <c r="N41" s="499"/>
      <c r="O41" s="499"/>
      <c r="P41" s="499"/>
      <c r="Q41" s="499"/>
      <c r="R41" s="499"/>
      <c r="S41" s="499"/>
      <c r="T41" s="499"/>
      <c r="U41" s="499"/>
      <c r="V41" s="499"/>
      <c r="W41" s="499"/>
      <c r="X41" s="499"/>
      <c r="Y41" s="499"/>
      <c r="Z41" s="499"/>
      <c r="AA41" s="499"/>
    </row>
    <row r="42" spans="1:27" ht="18" customHeight="1" x14ac:dyDescent="0.35">
      <c r="A42" s="598">
        <f>IF(B42&lt;&gt;"",COUNTA(B$6:B42),"")</f>
        <v>37</v>
      </c>
      <c r="B42" s="599">
        <f t="array" ref="B42">INDEX('Ind Result (2)'!C42:C180,1)</f>
        <v>0</v>
      </c>
      <c r="C42" s="599" t="str">
        <f>INDEX('Ind Result (2)'!D42:D193,1)</f>
        <v>T7</v>
      </c>
      <c r="D42" s="600">
        <f t="array" ref="D42">INDEX('Ind Result (2)'!$J$6:$J$124,MATCH(B42,'Ind Result (2)'!$C$6:$C$124,0))</f>
        <v>0</v>
      </c>
      <c r="E42" s="601">
        <f>_xlfn.RANK.EQ(D42, $D$6:$D$124) + IFERROR(VLOOKUP(B42, $P$6:$X$16, 9, 0) - 1, 0)</f>
        <v>1</v>
      </c>
      <c r="N42" s="499"/>
      <c r="O42" s="499"/>
      <c r="P42" s="499"/>
      <c r="Q42" s="499"/>
      <c r="R42" s="499"/>
      <c r="S42" s="499"/>
      <c r="T42" s="499"/>
      <c r="U42" s="499"/>
      <c r="V42" s="499"/>
      <c r="W42" s="499"/>
      <c r="X42" s="499"/>
      <c r="Y42" s="499"/>
      <c r="Z42" s="499"/>
      <c r="AA42" s="499"/>
    </row>
    <row r="43" spans="1:27" ht="18" customHeight="1" x14ac:dyDescent="0.35">
      <c r="A43" s="598">
        <f>IF(B43&lt;&gt;"",COUNTA(B$6:B43),"")</f>
        <v>38</v>
      </c>
      <c r="B43" s="599">
        <f t="array" ref="B43">INDEX('Ind Result (2)'!C43:C181,1)</f>
        <v>0</v>
      </c>
      <c r="C43" s="599" t="str">
        <f>INDEX('Ind Result (2)'!D43:D194,1)</f>
        <v>T7</v>
      </c>
      <c r="D43" s="600">
        <f t="array" ref="D43">INDEX('Ind Result (2)'!$J$6:$J$124,MATCH(B43,'Ind Result (2)'!$C$6:$C$124,0))</f>
        <v>0</v>
      </c>
      <c r="E43" s="601">
        <f>_xlfn.RANK.EQ(D43, $D$6:$D$124) + IFERROR(VLOOKUP(B43, $P$6:$X$16, 9, 0) - 1, 0)</f>
        <v>1</v>
      </c>
      <c r="N43" s="499"/>
      <c r="O43" s="499"/>
      <c r="P43" s="499"/>
      <c r="Q43" s="499"/>
      <c r="R43" s="499"/>
      <c r="S43" s="499"/>
      <c r="T43" s="499"/>
      <c r="U43" s="499"/>
      <c r="V43" s="499"/>
      <c r="W43" s="499"/>
      <c r="X43" s="499"/>
      <c r="Y43" s="499"/>
      <c r="Z43" s="499"/>
      <c r="AA43" s="499"/>
    </row>
    <row r="44" spans="1:27" ht="18" customHeight="1" x14ac:dyDescent="0.35">
      <c r="A44" s="598">
        <f>IF(B44&lt;&gt;"",COUNTA(B$6:B44),"")</f>
        <v>39</v>
      </c>
      <c r="B44" s="599">
        <f t="array" ref="B44">INDEX('Ind Result (2)'!C44:C182,1)</f>
        <v>0</v>
      </c>
      <c r="C44" s="599" t="str">
        <f>INDEX('Ind Result (2)'!D44:D195,1)</f>
        <v>T7</v>
      </c>
      <c r="D44" s="600">
        <f t="array" ref="D44">INDEX('Ind Result (2)'!$J$6:$J$124,MATCH(B44,'Ind Result (2)'!$C$6:$C$124,0))</f>
        <v>0</v>
      </c>
      <c r="E44" s="601">
        <f>_xlfn.RANK.EQ(D44, $D$6:$D$124) + IFERROR(VLOOKUP(B44, $P$6:$X$16, 9, 0) - 1, 0)</f>
        <v>1</v>
      </c>
      <c r="N44" s="499"/>
      <c r="O44" s="499"/>
      <c r="P44" s="499"/>
      <c r="Q44" s="499"/>
      <c r="R44" s="499"/>
      <c r="S44" s="499"/>
      <c r="T44" s="499"/>
      <c r="U44" s="499"/>
      <c r="V44" s="499"/>
      <c r="W44" s="499"/>
      <c r="X44" s="499"/>
      <c r="Y44" s="499"/>
      <c r="Z44" s="499"/>
      <c r="AA44" s="499"/>
    </row>
    <row r="45" spans="1:27" ht="18" customHeight="1" x14ac:dyDescent="0.35">
      <c r="A45" s="598">
        <f>IF(B45&lt;&gt;"",COUNTA(B$6:B45),"")</f>
        <v>40</v>
      </c>
      <c r="B45" s="599">
        <f t="array" ref="B45">INDEX('Ind Result (2)'!C45:C183,1)</f>
        <v>0</v>
      </c>
      <c r="C45" s="599" t="str">
        <f>INDEX('Ind Result (2)'!D45:D196,1)</f>
        <v>T7</v>
      </c>
      <c r="D45" s="600">
        <f t="array" ref="D45">INDEX('Ind Result (2)'!$J$6:$J$124,MATCH(B45,'Ind Result (2)'!$C$6:$C$124,0))</f>
        <v>0</v>
      </c>
      <c r="E45" s="601">
        <f>_xlfn.RANK.EQ(D45, $D$6:$D$124) + IFERROR(VLOOKUP(B45, $P$6:$X$16, 9, 0) - 1, 0)</f>
        <v>1</v>
      </c>
      <c r="H45" s="239"/>
      <c r="K45" s="238"/>
      <c r="N45" s="499"/>
      <c r="O45" s="499"/>
      <c r="P45" s="499"/>
      <c r="Q45" s="499"/>
      <c r="R45" s="499"/>
      <c r="S45" s="499"/>
      <c r="T45" s="499"/>
      <c r="U45" s="499"/>
      <c r="V45" s="499"/>
      <c r="W45" s="499"/>
      <c r="X45" s="499"/>
      <c r="Y45" s="499"/>
      <c r="Z45" s="499"/>
      <c r="AA45" s="499"/>
    </row>
    <row r="46" spans="1:27" ht="18" customHeight="1" x14ac:dyDescent="0.35">
      <c r="A46" s="598">
        <f>IF(B46&lt;&gt;"",COUNTA(B$6:B46),"")</f>
        <v>41</v>
      </c>
      <c r="B46" s="599">
        <f t="array" ref="B46">INDEX('Ind Result (2)'!C46:C184,1)</f>
        <v>0</v>
      </c>
      <c r="C46" s="599" t="str">
        <f>INDEX('Ind Result (2)'!D46:D197,1)</f>
        <v>T7</v>
      </c>
      <c r="D46" s="600">
        <f t="array" ref="D46">INDEX('Ind Result (2)'!$J$6:$J$124,MATCH(B46,'Ind Result (2)'!$C$6:$C$124,0))</f>
        <v>0</v>
      </c>
      <c r="E46" s="601">
        <f>_xlfn.RANK.EQ(D46, $D$6:$D$124) + IFERROR(VLOOKUP(B46, $P$6:$X$16, 9, 0) - 1, 0)</f>
        <v>1</v>
      </c>
    </row>
    <row r="47" spans="1:27" ht="18" customHeight="1" x14ac:dyDescent="0.35">
      <c r="A47" s="598">
        <f>IF(B47&lt;&gt;"",COUNTA(B$6:B47),"")</f>
        <v>42</v>
      </c>
      <c r="B47" s="599">
        <f t="array" ref="B47">INDEX('Ind Result (2)'!C47:C185,1)</f>
        <v>0</v>
      </c>
      <c r="C47" s="599">
        <f>INDEX('Ind Result (2)'!D47:D198,1)</f>
        <v>0</v>
      </c>
      <c r="D47" s="600">
        <f t="array" ref="D47">INDEX('Ind Result (2)'!$J$6:$J$124,MATCH(B47,'Ind Result (2)'!$C$6:$C$124,0))</f>
        <v>0</v>
      </c>
      <c r="E47" s="601">
        <f>_xlfn.RANK.EQ(D47, $D$6:$D$124) + IFERROR(VLOOKUP(B47, $P$6:$X$16, 9, 0) - 1, 0)</f>
        <v>1</v>
      </c>
    </row>
    <row r="48" spans="1:27" ht="18" customHeight="1" x14ac:dyDescent="0.35">
      <c r="A48" s="598">
        <f>IF(B48&lt;&gt;"",COUNTA(B$6:B48),"")</f>
        <v>43</v>
      </c>
      <c r="B48" s="599">
        <f t="array" ref="B48">INDEX('Ind Result (2)'!C48:C186,1)</f>
        <v>0</v>
      </c>
      <c r="C48" s="599" t="str">
        <f>INDEX('Ind Result (2)'!D48:D199,1)</f>
        <v>T8</v>
      </c>
      <c r="D48" s="600">
        <f t="array" ref="D48">INDEX('Ind Result (2)'!$J$6:$J$124,MATCH(B48,'Ind Result (2)'!$C$6:$C$124,0))</f>
        <v>0</v>
      </c>
      <c r="E48" s="601">
        <f>_xlfn.RANK.EQ(D48, $D$6:$D$124) + IFERROR(VLOOKUP(B48, $P$6:$X$16, 9, 0) - 1, 0)</f>
        <v>1</v>
      </c>
    </row>
    <row r="49" spans="1:5" ht="18" customHeight="1" x14ac:dyDescent="0.35">
      <c r="A49" s="598">
        <f>IF(B49&lt;&gt;"",COUNTA(B$6:B49),"")</f>
        <v>44</v>
      </c>
      <c r="B49" s="599">
        <f t="array" ref="B49">INDEX('Ind Result (2)'!C49:C187,1)</f>
        <v>0</v>
      </c>
      <c r="C49" s="599" t="str">
        <f>INDEX('Ind Result (2)'!D49:D200,1)</f>
        <v>T8</v>
      </c>
      <c r="D49" s="600">
        <f t="array" ref="D49">INDEX('Ind Result (2)'!$J$6:$J$124,MATCH(B49,'Ind Result (2)'!$C$6:$C$124,0))</f>
        <v>0</v>
      </c>
      <c r="E49" s="601">
        <f>_xlfn.RANK.EQ(D49, $D$6:$D$124) + IFERROR(VLOOKUP(B49, $P$6:$X$16, 9, 0) - 1, 0)</f>
        <v>1</v>
      </c>
    </row>
    <row r="50" spans="1:5" ht="18" customHeight="1" x14ac:dyDescent="0.35">
      <c r="A50" s="598">
        <f>IF(B50&lt;&gt;"",COUNTA(B$6:B50),"")</f>
        <v>45</v>
      </c>
      <c r="B50" s="599">
        <f t="array" ref="B50">INDEX('Ind Result (2)'!C50:C188,1)</f>
        <v>0</v>
      </c>
      <c r="C50" s="599" t="str">
        <f>INDEX('Ind Result (2)'!D50:D201,1)</f>
        <v>T8</v>
      </c>
      <c r="D50" s="600">
        <f t="array" ref="D50">INDEX('Ind Result (2)'!$J$6:$J$124,MATCH(B50,'Ind Result (2)'!$C$6:$C$124,0))</f>
        <v>0</v>
      </c>
      <c r="E50" s="601">
        <f>_xlfn.RANK.EQ(D50, $D$6:$D$124) + IFERROR(VLOOKUP(B50, $P$6:$X$16, 9, 0) - 1, 0)</f>
        <v>1</v>
      </c>
    </row>
    <row r="51" spans="1:5" ht="18" customHeight="1" x14ac:dyDescent="0.35">
      <c r="A51" s="598">
        <f>IF(B51&lt;&gt;"",COUNTA(B$6:B51),"")</f>
        <v>46</v>
      </c>
      <c r="B51" s="599">
        <f t="array" ref="B51">INDEX('Ind Result (2)'!C51:C189,1)</f>
        <v>0</v>
      </c>
      <c r="C51" s="599" t="str">
        <f>INDEX('Ind Result (2)'!D51:D202,1)</f>
        <v>T8</v>
      </c>
      <c r="D51" s="600">
        <f t="array" ref="D51">INDEX('Ind Result (2)'!$J$6:$J$124,MATCH(B51,'Ind Result (2)'!$C$6:$C$124,0))</f>
        <v>0</v>
      </c>
      <c r="E51" s="601">
        <f>_xlfn.RANK.EQ(D51, $D$6:$D$124) + IFERROR(VLOOKUP(B51, $P$6:$X$16, 9, 0) - 1, 0)</f>
        <v>1</v>
      </c>
    </row>
    <row r="52" spans="1:5" ht="18" customHeight="1" x14ac:dyDescent="0.35">
      <c r="A52" s="598">
        <f>IF(B52&lt;&gt;"",COUNTA(B$6:B52),"")</f>
        <v>47</v>
      </c>
      <c r="B52" s="599">
        <f t="array" ref="B52">INDEX('Ind Result (2)'!C52:C190,1)</f>
        <v>0</v>
      </c>
      <c r="C52" s="599" t="str">
        <f>INDEX('Ind Result (2)'!D52:D203,1)</f>
        <v>T8</v>
      </c>
      <c r="D52" s="600">
        <f t="array" ref="D52">INDEX('Ind Result (2)'!$J$6:$J$124,MATCH(B52,'Ind Result (2)'!$C$6:$C$124,0))</f>
        <v>0</v>
      </c>
      <c r="E52" s="601">
        <f>_xlfn.RANK.EQ(D52, $D$6:$D$124) + IFERROR(VLOOKUP(B52, $P$6:$X$16, 9, 0) - 1, 0)</f>
        <v>1</v>
      </c>
    </row>
    <row r="53" spans="1:5" ht="18" customHeight="1" x14ac:dyDescent="0.35">
      <c r="A53" s="598">
        <f>IF(B53&lt;&gt;"",COUNTA(B$6:B53),"")</f>
        <v>48</v>
      </c>
      <c r="B53" s="599">
        <f t="array" ref="B53">INDEX('Ind Result (2)'!C53:C191,1)</f>
        <v>0</v>
      </c>
      <c r="C53" s="599">
        <f>INDEX('Ind Result (2)'!D53:D204,1)</f>
        <v>0</v>
      </c>
      <c r="D53" s="600">
        <f t="array" ref="D53">INDEX('Ind Result (2)'!$J$6:$J$124,MATCH(B53,'Ind Result (2)'!$C$6:$C$124,0))</f>
        <v>0</v>
      </c>
      <c r="E53" s="601">
        <f>_xlfn.RANK.EQ(D53, $D$6:$D$124) + IFERROR(VLOOKUP(B53, $P$6:$X$16, 9, 0) - 1, 0)</f>
        <v>1</v>
      </c>
    </row>
    <row r="54" spans="1:5" ht="18" customHeight="1" x14ac:dyDescent="0.35">
      <c r="A54" s="598">
        <f>IF(B54&lt;&gt;"",COUNTA(B$6:B54),"")</f>
        <v>49</v>
      </c>
      <c r="B54" s="599">
        <f t="array" ref="B54">INDEX('Ind Result (2)'!C54:C192,1)</f>
        <v>0</v>
      </c>
      <c r="C54" s="599" t="str">
        <f>INDEX('Ind Result (2)'!D54:D205,1)</f>
        <v>T9</v>
      </c>
      <c r="D54" s="600">
        <f t="array" ref="D54">INDEX('Ind Result (2)'!$J$6:$J$124,MATCH(B54,'Ind Result (2)'!$C$6:$C$124,0))</f>
        <v>0</v>
      </c>
      <c r="E54" s="601">
        <f>_xlfn.RANK.EQ(D54, $D$6:$D$124) + IFERROR(VLOOKUP(B54, $P$6:$X$16, 9, 0) - 1, 0)</f>
        <v>1</v>
      </c>
    </row>
    <row r="55" spans="1:5" ht="18" customHeight="1" x14ac:dyDescent="0.35">
      <c r="A55" s="598">
        <f>IF(B55&lt;&gt;"",COUNTA(B$6:B55),"")</f>
        <v>50</v>
      </c>
      <c r="B55" s="599">
        <f t="array" ref="B55">INDEX('Ind Result (2)'!C55:C193,1)</f>
        <v>0</v>
      </c>
      <c r="C55" s="599" t="str">
        <f>INDEX('Ind Result (2)'!D55:D206,1)</f>
        <v>T9</v>
      </c>
      <c r="D55" s="600">
        <f t="array" ref="D55">INDEX('Ind Result (2)'!$J$6:$J$124,MATCH(B55,'Ind Result (2)'!$C$6:$C$124,0))</f>
        <v>0</v>
      </c>
      <c r="E55" s="601">
        <f>_xlfn.RANK.EQ(D55, $D$6:$D$124) + IFERROR(VLOOKUP(B55, $P$6:$X$16, 9, 0) - 1, 0)</f>
        <v>1</v>
      </c>
    </row>
    <row r="56" spans="1:5" ht="18" customHeight="1" x14ac:dyDescent="0.35">
      <c r="A56" s="598">
        <f>IF(B56&lt;&gt;"",COUNTA(B$6:B56),"")</f>
        <v>51</v>
      </c>
      <c r="B56" s="599">
        <f t="array" ref="B56">INDEX('Ind Result (2)'!C56:C194,1)</f>
        <v>0</v>
      </c>
      <c r="C56" s="599" t="str">
        <f>INDEX('Ind Result (2)'!D56:D207,1)</f>
        <v>T9</v>
      </c>
      <c r="D56" s="600">
        <f t="array" ref="D56">INDEX('Ind Result (2)'!$J$6:$J$124,MATCH(B56,'Ind Result (2)'!$C$6:$C$124,0))</f>
        <v>0</v>
      </c>
      <c r="E56" s="601">
        <f>_xlfn.RANK.EQ(D56, $D$6:$D$124) + IFERROR(VLOOKUP(B56, $P$6:$X$16, 9, 0) - 1, 0)</f>
        <v>1</v>
      </c>
    </row>
    <row r="57" spans="1:5" ht="18" customHeight="1" x14ac:dyDescent="0.35">
      <c r="A57" s="598">
        <f>IF(B57&lt;&gt;"",COUNTA(B$6:B57),"")</f>
        <v>52</v>
      </c>
      <c r="B57" s="599">
        <f t="array" ref="B57">INDEX('Ind Result (2)'!C57:C195,1)</f>
        <v>0</v>
      </c>
      <c r="C57" s="599" t="str">
        <f>INDEX('Ind Result (2)'!D57:D208,1)</f>
        <v>T9</v>
      </c>
      <c r="D57" s="600">
        <f t="array" ref="D57">INDEX('Ind Result (2)'!$J$6:$J$124,MATCH(B57,'Ind Result (2)'!$C$6:$C$124,0))</f>
        <v>0</v>
      </c>
      <c r="E57" s="601">
        <f>_xlfn.RANK.EQ(D57, $D$6:$D$124) + IFERROR(VLOOKUP(B57, $P$6:$X$16, 9, 0) - 1, 0)</f>
        <v>1</v>
      </c>
    </row>
    <row r="58" spans="1:5" ht="18" customHeight="1" x14ac:dyDescent="0.35">
      <c r="A58" s="598">
        <f>IF(B58&lt;&gt;"",COUNTA(B$6:B58),"")</f>
        <v>53</v>
      </c>
      <c r="B58" s="599">
        <f t="array" ref="B58">INDEX('Ind Result (2)'!C58:C196,1)</f>
        <v>0</v>
      </c>
      <c r="C58" s="599" t="str">
        <f>INDEX('Ind Result (2)'!D58:D209,1)</f>
        <v>T9</v>
      </c>
      <c r="D58" s="600">
        <f t="array" ref="D58">INDEX('Ind Result (2)'!$J$6:$J$124,MATCH(B58,'Ind Result (2)'!$C$6:$C$124,0))</f>
        <v>0</v>
      </c>
      <c r="E58" s="601">
        <f>_xlfn.RANK.EQ(D58, $D$6:$D$124) + IFERROR(VLOOKUP(B58, $P$6:$X$16, 9, 0) - 1, 0)</f>
        <v>1</v>
      </c>
    </row>
    <row r="59" spans="1:5" ht="18" customHeight="1" x14ac:dyDescent="0.35">
      <c r="A59" s="598">
        <f>IF(B59&lt;&gt;"",COUNTA(B$6:B59),"")</f>
        <v>54</v>
      </c>
      <c r="B59" s="599">
        <f t="array" ref="B59">INDEX('Ind Result (2)'!C59:C197,1)</f>
        <v>0</v>
      </c>
      <c r="C59" s="599">
        <f>INDEX('Ind Result (2)'!D59:D210,1)</f>
        <v>0</v>
      </c>
      <c r="D59" s="600">
        <f t="array" ref="D59">INDEX('Ind Result (2)'!$J$6:$J$124,MATCH(B59,'Ind Result (2)'!$C$6:$C$124,0))</f>
        <v>0</v>
      </c>
      <c r="E59" s="601">
        <f>_xlfn.RANK.EQ(D59, $D$6:$D$124) + IFERROR(VLOOKUP(B59, $P$6:$X$16, 9, 0) - 1, 0)</f>
        <v>1</v>
      </c>
    </row>
    <row r="60" spans="1:5" ht="18" customHeight="1" x14ac:dyDescent="0.35">
      <c r="A60" s="598">
        <f>IF(B60&lt;&gt;"",COUNTA(B$6:B60),"")</f>
        <v>55</v>
      </c>
      <c r="B60" s="599">
        <f t="array" ref="B60">INDEX('Ind Result (2)'!C60:C198,1)</f>
        <v>0</v>
      </c>
      <c r="C60" s="599" t="str">
        <f>INDEX('Ind Result (2)'!D60:D211,1)</f>
        <v>T10</v>
      </c>
      <c r="D60" s="600">
        <f t="array" ref="D60">INDEX('Ind Result (2)'!$J$6:$J$124,MATCH(B60,'Ind Result (2)'!$C$6:$C$124,0))</f>
        <v>0</v>
      </c>
      <c r="E60" s="601">
        <f>_xlfn.RANK.EQ(D60, $D$6:$D$124) + IFERROR(VLOOKUP(B60, $P$6:$X$16, 9, 0) - 1, 0)</f>
        <v>1</v>
      </c>
    </row>
    <row r="61" spans="1:5" ht="18" customHeight="1" x14ac:dyDescent="0.35">
      <c r="A61" s="598">
        <f>IF(B61&lt;&gt;"",COUNTA(B$6:B61),"")</f>
        <v>56</v>
      </c>
      <c r="B61" s="599">
        <f t="array" ref="B61">INDEX('Ind Result (2)'!C61:C199,1)</f>
        <v>0</v>
      </c>
      <c r="C61" s="599" t="str">
        <f>INDEX('Ind Result (2)'!D61:D212,1)</f>
        <v>T10</v>
      </c>
      <c r="D61" s="600">
        <f t="array" ref="D61">INDEX('Ind Result (2)'!$J$6:$J$124,MATCH(B61,'Ind Result (2)'!$C$6:$C$124,0))</f>
        <v>0</v>
      </c>
      <c r="E61" s="601">
        <f>_xlfn.RANK.EQ(D61, $D$6:$D$124) + IFERROR(VLOOKUP(B61, $P$6:$X$16, 9, 0) - 1, 0)</f>
        <v>1</v>
      </c>
    </row>
    <row r="62" spans="1:5" ht="18" customHeight="1" x14ac:dyDescent="0.35">
      <c r="A62" s="598">
        <f>IF(B62&lt;&gt;"",COUNTA(B$6:B62),"")</f>
        <v>57</v>
      </c>
      <c r="B62" s="599">
        <f t="array" ref="B62">INDEX('Ind Result (2)'!C62:C200,1)</f>
        <v>0</v>
      </c>
      <c r="C62" s="599" t="str">
        <f>INDEX('Ind Result (2)'!D62:D213,1)</f>
        <v>T10</v>
      </c>
      <c r="D62" s="600">
        <f t="array" ref="D62">INDEX('Ind Result (2)'!$J$6:$J$124,MATCH(B62,'Ind Result (2)'!$C$6:$C$124,0))</f>
        <v>0</v>
      </c>
      <c r="E62" s="601">
        <f>_xlfn.RANK.EQ(D62, $D$6:$D$124) + IFERROR(VLOOKUP(B62, $P$6:$X$16, 9, 0) - 1, 0)</f>
        <v>1</v>
      </c>
    </row>
    <row r="63" spans="1:5" ht="18" customHeight="1" x14ac:dyDescent="0.35">
      <c r="A63" s="598">
        <f>IF(B63&lt;&gt;"",COUNTA(B$6:B63),"")</f>
        <v>58</v>
      </c>
      <c r="B63" s="599">
        <f t="array" ref="B63">INDEX('Ind Result (2)'!C63:C201,1)</f>
        <v>0</v>
      </c>
      <c r="C63" s="599" t="str">
        <f>INDEX('Ind Result (2)'!D63:D214,1)</f>
        <v>T10</v>
      </c>
      <c r="D63" s="600">
        <f t="array" ref="D63">INDEX('Ind Result (2)'!$J$6:$J$124,MATCH(B63,'Ind Result (2)'!$C$6:$C$124,0))</f>
        <v>0</v>
      </c>
      <c r="E63" s="601">
        <f>_xlfn.RANK.EQ(D63, $D$6:$D$124) + IFERROR(VLOOKUP(B63, $P$6:$X$16, 9, 0) - 1, 0)</f>
        <v>1</v>
      </c>
    </row>
    <row r="64" spans="1:5" ht="18" customHeight="1" x14ac:dyDescent="0.35">
      <c r="A64" s="598">
        <f>IF(B64&lt;&gt;"",COUNTA(B$6:B64),"")</f>
        <v>59</v>
      </c>
      <c r="B64" s="599">
        <f t="array" ref="B64">INDEX('Ind Result (2)'!C64:C202,1)</f>
        <v>0</v>
      </c>
      <c r="C64" s="599" t="str">
        <f>INDEX('Ind Result (2)'!D64:D215,1)</f>
        <v>T10</v>
      </c>
      <c r="D64" s="600">
        <f t="array" ref="D64">INDEX('Ind Result (2)'!$J$6:$J$124,MATCH(B64,'Ind Result (2)'!$C$6:$C$124,0))</f>
        <v>0</v>
      </c>
      <c r="E64" s="601">
        <f>_xlfn.RANK.EQ(D64, $D$6:$D$124) + IFERROR(VLOOKUP(B64, $P$6:$X$16, 9, 0) - 1, 0)</f>
        <v>1</v>
      </c>
    </row>
    <row r="65" spans="1:26" ht="18" customHeight="1" x14ac:dyDescent="0.35">
      <c r="A65" s="598">
        <f>IF(B65&lt;&gt;"",COUNTA(B$6:B65),"")</f>
        <v>60</v>
      </c>
      <c r="B65" s="599">
        <f t="array" ref="B65">INDEX('Ind Result (2)'!C65:C203,1)</f>
        <v>0</v>
      </c>
      <c r="C65" s="599">
        <f>INDEX('Ind Result (2)'!D65:D216,1)</f>
        <v>0</v>
      </c>
      <c r="D65" s="600">
        <f t="array" ref="D65">INDEX('Ind Result (2)'!$J$6:$J$124,MATCH(B65,'Ind Result (2)'!$C$6:$C$124,0))</f>
        <v>0</v>
      </c>
      <c r="E65" s="601">
        <f>_xlfn.RANK.EQ(D65, $D$6:$D$124) + IFERROR(VLOOKUP(B65, $P$6:$X$16, 9, 0) - 1, 0)</f>
        <v>1</v>
      </c>
    </row>
    <row r="66" spans="1:26" ht="18" customHeight="1" x14ac:dyDescent="0.35">
      <c r="A66" s="598">
        <f>IF(B66&lt;&gt;"",COUNTA(B$6:B66),"")</f>
        <v>61</v>
      </c>
      <c r="B66" s="599">
        <f t="array" ref="B66">INDEX('Ind Result (2)'!C66:C204,1)</f>
        <v>0</v>
      </c>
      <c r="C66" s="599" t="str">
        <f>INDEX('Ind Result (2)'!D66:D217,1)</f>
        <v>T11</v>
      </c>
      <c r="D66" s="600">
        <f t="array" ref="D66">INDEX('Ind Result (2)'!$J$6:$J$124,MATCH(B66,'Ind Result (2)'!$C$6:$C$124,0))</f>
        <v>0</v>
      </c>
      <c r="E66" s="601">
        <f>_xlfn.RANK.EQ(D66, $D$6:$D$124) + IFERROR(VLOOKUP(B66, $P$6:$X$16, 9, 0) - 1, 0)</f>
        <v>1</v>
      </c>
    </row>
    <row r="67" spans="1:26" ht="18" customHeight="1" x14ac:dyDescent="0.35">
      <c r="A67" s="598">
        <f>IF(B67&lt;&gt;"",COUNTA(B$6:B67),"")</f>
        <v>62</v>
      </c>
      <c r="B67" s="599">
        <f t="array" ref="B67">INDEX('Ind Result (2)'!C67:C205,1)</f>
        <v>0</v>
      </c>
      <c r="C67" s="599" t="str">
        <f>INDEX('Ind Result (2)'!D67:D218,1)</f>
        <v>T11</v>
      </c>
      <c r="D67" s="600">
        <f t="array" ref="D67">INDEX('Ind Result (2)'!$J$6:$J$124,MATCH(B67,'Ind Result (2)'!$C$6:$C$124,0))</f>
        <v>0</v>
      </c>
      <c r="E67" s="601">
        <f>_xlfn.RANK.EQ(D67, $D$6:$D$124) + IFERROR(VLOOKUP(B67, $P$6:$X$16, 9, 0) - 1, 0)</f>
        <v>1</v>
      </c>
    </row>
    <row r="68" spans="1:26" ht="18" customHeight="1" x14ac:dyDescent="0.35">
      <c r="A68" s="598">
        <f>IF(B68&lt;&gt;"",COUNTA(B$6:B68),"")</f>
        <v>63</v>
      </c>
      <c r="B68" s="599">
        <f t="array" ref="B68">INDEX('Ind Result (2)'!C68:C206,1)</f>
        <v>0</v>
      </c>
      <c r="C68" s="599" t="str">
        <f>INDEX('Ind Result (2)'!D68:D219,1)</f>
        <v>T11</v>
      </c>
      <c r="D68" s="600">
        <f t="array" ref="D68">INDEX('Ind Result (2)'!$J$6:$J$124,MATCH(B68,'Ind Result (2)'!$C$6:$C$124,0))</f>
        <v>0</v>
      </c>
      <c r="E68" s="601">
        <f>_xlfn.RANK.EQ(D68, $D$6:$D$124) + IFERROR(VLOOKUP(B68, $P$6:$X$16, 9, 0) - 1, 0)</f>
        <v>1</v>
      </c>
    </row>
    <row r="69" spans="1:26" ht="18" customHeight="1" x14ac:dyDescent="0.35">
      <c r="A69" s="598">
        <f>IF(B69&lt;&gt;"",COUNTA(B$6:B69),"")</f>
        <v>64</v>
      </c>
      <c r="B69" s="599">
        <f t="array" ref="B69">INDEX('Ind Result (2)'!C69:C207,1)</f>
        <v>0</v>
      </c>
      <c r="C69" s="599" t="str">
        <f>INDEX('Ind Result (2)'!D69:D220,1)</f>
        <v>T11</v>
      </c>
      <c r="D69" s="600">
        <f t="array" ref="D69">INDEX('Ind Result (2)'!$J$6:$J$124,MATCH(B69,'Ind Result (2)'!$C$6:$C$124,0))</f>
        <v>0</v>
      </c>
      <c r="E69" s="601">
        <f>_xlfn.RANK.EQ(D69, $D$6:$D$124) + IFERROR(VLOOKUP(B69, $P$6:$X$16, 9, 0) - 1, 0)</f>
        <v>1</v>
      </c>
    </row>
    <row r="70" spans="1:26" ht="18" customHeight="1" x14ac:dyDescent="0.35">
      <c r="A70" s="598">
        <f>IF(B70&lt;&gt;"",COUNTA(B$6:B70),"")</f>
        <v>65</v>
      </c>
      <c r="B70" s="599">
        <f t="array" ref="B70">INDEX('Ind Result (2)'!C70:C208,1)</f>
        <v>0</v>
      </c>
      <c r="C70" s="599" t="str">
        <f>INDEX('Ind Result (2)'!D70:D221,1)</f>
        <v>T11</v>
      </c>
      <c r="D70" s="600">
        <f t="array" ref="D70">INDEX('Ind Result (2)'!$J$6:$J$124,MATCH(B70,'Ind Result (2)'!$C$6:$C$124,0))</f>
        <v>0</v>
      </c>
      <c r="E70" s="601">
        <f>_xlfn.RANK.EQ(D70, $D$6:$D$124) + IFERROR(VLOOKUP(B70, $P$6:$X$16, 9, 0) - 1, 0)</f>
        <v>1</v>
      </c>
    </row>
    <row r="71" spans="1:26" ht="18" customHeight="1" x14ac:dyDescent="0.35">
      <c r="A71" s="598">
        <f>IF(B71&lt;&gt;"",COUNTA(B$6:B71),"")</f>
        <v>66</v>
      </c>
      <c r="B71" s="599">
        <f t="array" ref="B71">INDEX('Ind Result (2)'!C71:C209,1)</f>
        <v>0</v>
      </c>
      <c r="C71" s="599">
        <f>INDEX('Ind Result (2)'!D71:D222,1)</f>
        <v>0</v>
      </c>
      <c r="D71" s="600">
        <f t="array" ref="D71">INDEX('Ind Result (2)'!$J$6:$J$124,MATCH(B71,'Ind Result (2)'!$C$6:$C$124,0))</f>
        <v>0</v>
      </c>
      <c r="E71" s="601">
        <f>_xlfn.RANK.EQ(D71, $D$6:$D$124) + IFERROR(VLOOKUP(B71, $P$6:$X$16, 9, 0) - 1, 0)</f>
        <v>1</v>
      </c>
    </row>
    <row r="72" spans="1:26" ht="18" customHeight="1" x14ac:dyDescent="0.35">
      <c r="A72" s="598">
        <f>IF(B72&lt;&gt;"",COUNTA(B$6:B72),"")</f>
        <v>67</v>
      </c>
      <c r="B72" s="599">
        <f t="array" ref="B72">INDEX('Ind Result (2)'!C72:C210,1)</f>
        <v>0</v>
      </c>
      <c r="C72" s="599" t="str">
        <f>INDEX('Ind Result (2)'!D72:D223,1)</f>
        <v>T12</v>
      </c>
      <c r="D72" s="600">
        <f t="array" ref="D72">INDEX('Ind Result (2)'!$J$6:$J$124,MATCH(B72,'Ind Result (2)'!$C$6:$C$124,0))</f>
        <v>0</v>
      </c>
      <c r="E72" s="601">
        <f>_xlfn.RANK.EQ(D72, $D$6:$D$124) + IFERROR(VLOOKUP(B72, $P$6:$X$16, 9, 0) - 1, 0)</f>
        <v>1</v>
      </c>
    </row>
    <row r="73" spans="1:26" ht="18" customHeight="1" x14ac:dyDescent="0.35">
      <c r="A73" s="598">
        <f>IF(B73&lt;&gt;"",COUNTA(B$6:B73),"")</f>
        <v>68</v>
      </c>
      <c r="B73" s="599">
        <f t="array" ref="B73">INDEX('Ind Result (2)'!C73:C211,1)</f>
        <v>0</v>
      </c>
      <c r="C73" s="599" t="str">
        <f>INDEX('Ind Result (2)'!D73:D224,1)</f>
        <v>T12</v>
      </c>
      <c r="D73" s="600">
        <f t="array" ref="D73">INDEX('Ind Result (2)'!$J$6:$J$124,MATCH(B73,'Ind Result (2)'!$C$6:$C$124,0))</f>
        <v>0</v>
      </c>
      <c r="E73" s="601">
        <f>_xlfn.RANK.EQ(D73, $D$6:$D$124) + IFERROR(VLOOKUP(B73, $P$6:$X$16, 9, 0) - 1, 0)</f>
        <v>1</v>
      </c>
      <c r="N73" s="238"/>
      <c r="O73" s="238"/>
      <c r="P73" s="238"/>
      <c r="Q73" s="238"/>
      <c r="R73" s="238"/>
      <c r="S73" s="238"/>
      <c r="T73" s="238"/>
      <c r="U73" s="238"/>
      <c r="V73" s="238"/>
      <c r="W73" s="238"/>
      <c r="X73" s="238"/>
      <c r="Y73" s="238"/>
      <c r="Z73" s="238"/>
    </row>
    <row r="74" spans="1:26" ht="18" customHeight="1" x14ac:dyDescent="0.35">
      <c r="A74" s="598">
        <f>IF(B74&lt;&gt;"",COUNTA(B$6:B74),"")</f>
        <v>69</v>
      </c>
      <c r="B74" s="599">
        <f t="array" ref="B74">INDEX('Ind Result (2)'!C74:C212,1)</f>
        <v>0</v>
      </c>
      <c r="C74" s="599" t="str">
        <f>INDEX('Ind Result (2)'!D74:D225,1)</f>
        <v>T12</v>
      </c>
      <c r="D74" s="600">
        <f t="array" ref="D74">INDEX('Ind Result (2)'!$J$6:$J$124,MATCH(B74,'Ind Result (2)'!$C$6:$C$124,0))</f>
        <v>0</v>
      </c>
      <c r="E74" s="601">
        <f>_xlfn.RANK.EQ(D74, $D$6:$D$124) + IFERROR(VLOOKUP(B74, $P$6:$X$16, 9, 0) - 1, 0)</f>
        <v>1</v>
      </c>
      <c r="N74" s="238"/>
      <c r="O74" s="238"/>
      <c r="P74" s="238"/>
      <c r="Q74" s="238"/>
      <c r="R74" s="238"/>
      <c r="S74" s="238"/>
      <c r="T74" s="238"/>
      <c r="U74" s="238"/>
      <c r="V74" s="238"/>
      <c r="W74" s="238"/>
      <c r="X74" s="238"/>
      <c r="Y74" s="238"/>
      <c r="Z74" s="238"/>
    </row>
    <row r="75" spans="1:26" ht="18" customHeight="1" x14ac:dyDescent="0.35">
      <c r="A75" s="598">
        <f>IF(B75&lt;&gt;"",COUNTA(B$6:B75),"")</f>
        <v>70</v>
      </c>
      <c r="B75" s="599">
        <f t="array" ref="B75">INDEX('Ind Result (2)'!C75:C213,1)</f>
        <v>0</v>
      </c>
      <c r="C75" s="599" t="str">
        <f>INDEX('Ind Result (2)'!D75:D226,1)</f>
        <v>T12</v>
      </c>
      <c r="D75" s="600">
        <f t="array" ref="D75">INDEX('Ind Result (2)'!$J$6:$J$124,MATCH(B75,'Ind Result (2)'!$C$6:$C$124,0))</f>
        <v>0</v>
      </c>
      <c r="E75" s="601">
        <f>_xlfn.RANK.EQ(D75, $D$6:$D$124) + IFERROR(VLOOKUP(B75, $P$6:$X$16, 9, 0) - 1, 0)</f>
        <v>1</v>
      </c>
      <c r="N75" s="238"/>
      <c r="O75" s="238"/>
      <c r="P75" s="238"/>
      <c r="Q75" s="238"/>
      <c r="R75" s="238"/>
      <c r="S75" s="238"/>
      <c r="T75" s="238"/>
      <c r="U75" s="238"/>
      <c r="V75" s="238"/>
      <c r="W75" s="238"/>
      <c r="X75" s="238"/>
      <c r="Y75" s="238"/>
      <c r="Z75" s="238"/>
    </row>
    <row r="76" spans="1:26" ht="18" customHeight="1" x14ac:dyDescent="0.35">
      <c r="A76" s="598">
        <f>IF(B76&lt;&gt;"",COUNTA(B$6:B76),"")</f>
        <v>71</v>
      </c>
      <c r="B76" s="599">
        <f t="array" ref="B76">INDEX('Ind Result (2)'!C76:C214,1)</f>
        <v>0</v>
      </c>
      <c r="C76" s="599" t="str">
        <f>INDEX('Ind Result (2)'!D76:D227,1)</f>
        <v>T12</v>
      </c>
      <c r="D76" s="600">
        <f t="array" ref="D76">INDEX('Ind Result (2)'!$J$6:$J$124,MATCH(B76,'Ind Result (2)'!$C$6:$C$124,0))</f>
        <v>0</v>
      </c>
      <c r="E76" s="601">
        <f>_xlfn.RANK.EQ(D76, $D$6:$D$124) + IFERROR(VLOOKUP(B76, $P$6:$X$16, 9, 0) - 1, 0)</f>
        <v>1</v>
      </c>
      <c r="N76" s="238"/>
      <c r="O76" s="238"/>
      <c r="P76" s="238"/>
      <c r="Q76" s="238"/>
      <c r="R76" s="238"/>
      <c r="S76" s="238"/>
      <c r="T76" s="238"/>
      <c r="U76" s="238"/>
      <c r="V76" s="238"/>
      <c r="W76" s="238"/>
      <c r="X76" s="238"/>
      <c r="Y76" s="238"/>
      <c r="Z76" s="238"/>
    </row>
    <row r="77" spans="1:26" ht="18" customHeight="1" x14ac:dyDescent="0.35">
      <c r="A77" s="598">
        <f>IF(B77&lt;&gt;"",COUNTA(B$6:B77),"")</f>
        <v>72</v>
      </c>
      <c r="B77" s="599">
        <f t="array" ref="B77">INDEX('Ind Result (2)'!C77:C215,1)</f>
        <v>0</v>
      </c>
      <c r="C77" s="599">
        <f>INDEX('Ind Result (2)'!D77:D228,1)</f>
        <v>0</v>
      </c>
      <c r="D77" s="600">
        <f t="array" ref="D77">INDEX('Ind Result (2)'!$J$6:$J$124,MATCH(B77,'Ind Result (2)'!$C$6:$C$124,0))</f>
        <v>0</v>
      </c>
      <c r="E77" s="601">
        <f>_xlfn.RANK.EQ(D77, $D$6:$D$124) + IFERROR(VLOOKUP(B77, $P$6:$X$16, 9, 0) - 1, 0)</f>
        <v>1</v>
      </c>
      <c r="N77" s="238"/>
      <c r="O77" s="238"/>
      <c r="P77" s="238"/>
      <c r="Q77" s="238"/>
      <c r="R77" s="238"/>
      <c r="S77" s="238"/>
      <c r="T77" s="238"/>
      <c r="U77" s="238"/>
      <c r="V77" s="238"/>
      <c r="W77" s="238"/>
      <c r="X77" s="238"/>
      <c r="Y77" s="238"/>
      <c r="Z77" s="238"/>
    </row>
    <row r="78" spans="1:26" ht="18" customHeight="1" x14ac:dyDescent="0.35">
      <c r="A78" s="598">
        <f>IF(B78&lt;&gt;"",COUNTA(B$6:B78),"")</f>
        <v>73</v>
      </c>
      <c r="B78" s="599">
        <f t="array" ref="B78">INDEX('Ind Result (2)'!C78:C216,1)</f>
        <v>0</v>
      </c>
      <c r="C78" s="599" t="str">
        <f>INDEX('Ind Result (2)'!D78:D229,1)</f>
        <v>T13</v>
      </c>
      <c r="D78" s="600">
        <f t="array" ref="D78">INDEX('Ind Result (2)'!$J$6:$J$124,MATCH(B78,'Ind Result (2)'!$C$6:$C$124,0))</f>
        <v>0</v>
      </c>
      <c r="E78" s="601">
        <f>_xlfn.RANK.EQ(D78, $D$6:$D$124) + IFERROR(VLOOKUP(B78, $P$6:$X$16, 9, 0) - 1, 0)</f>
        <v>1</v>
      </c>
      <c r="N78" s="238"/>
      <c r="O78" s="238"/>
      <c r="P78" s="238"/>
      <c r="Q78" s="238"/>
      <c r="R78" s="238"/>
      <c r="S78" s="238"/>
      <c r="T78" s="238"/>
      <c r="U78" s="238"/>
      <c r="V78" s="238"/>
      <c r="W78" s="238"/>
      <c r="X78" s="238"/>
      <c r="Y78" s="238"/>
      <c r="Z78" s="238"/>
    </row>
    <row r="79" spans="1:26" ht="18" customHeight="1" x14ac:dyDescent="0.35">
      <c r="A79" s="598">
        <f>IF(B79&lt;&gt;"",COUNTA(B$6:B79),"")</f>
        <v>74</v>
      </c>
      <c r="B79" s="599">
        <f t="array" ref="B79">INDEX('Ind Result (2)'!C79:C217,1)</f>
        <v>0</v>
      </c>
      <c r="C79" s="599" t="str">
        <f>INDEX('Ind Result (2)'!D79:D230,1)</f>
        <v>T13</v>
      </c>
      <c r="D79" s="600">
        <f t="array" ref="D79">INDEX('Ind Result (2)'!$J$6:$J$124,MATCH(B79,'Ind Result (2)'!$C$6:$C$124,0))</f>
        <v>0</v>
      </c>
      <c r="E79" s="601">
        <f>_xlfn.RANK.EQ(D79, $D$6:$D$124) + IFERROR(VLOOKUP(B79, $P$6:$X$16, 9, 0) - 1, 0)</f>
        <v>1</v>
      </c>
      <c r="N79" s="238"/>
      <c r="O79" s="238"/>
      <c r="P79" s="238"/>
      <c r="Q79" s="238"/>
      <c r="R79" s="238"/>
      <c r="S79" s="238"/>
      <c r="T79" s="238"/>
      <c r="U79" s="238"/>
      <c r="V79" s="238"/>
      <c r="W79" s="238"/>
      <c r="X79" s="238"/>
      <c r="Y79" s="238"/>
      <c r="Z79" s="238"/>
    </row>
    <row r="80" spans="1:26" ht="18" customHeight="1" x14ac:dyDescent="0.35">
      <c r="A80" s="598">
        <f>IF(B80&lt;&gt;"",COUNTA(B$6:B80),"")</f>
        <v>75</v>
      </c>
      <c r="B80" s="599">
        <f t="array" ref="B80">INDEX('Ind Result (2)'!C80:C218,1)</f>
        <v>0</v>
      </c>
      <c r="C80" s="599" t="str">
        <f>INDEX('Ind Result (2)'!D80:D231,1)</f>
        <v>T13</v>
      </c>
      <c r="D80" s="600">
        <f t="array" ref="D80">INDEX('Ind Result (2)'!$J$6:$J$124,MATCH(B80,'Ind Result (2)'!$C$6:$C$124,0))</f>
        <v>0</v>
      </c>
      <c r="E80" s="601">
        <f>_xlfn.RANK.EQ(D80, $D$6:$D$124) + IFERROR(VLOOKUP(B80, $P$6:$X$16, 9, 0) - 1, 0)</f>
        <v>1</v>
      </c>
      <c r="N80" s="238"/>
      <c r="O80" s="238"/>
      <c r="P80" s="238"/>
      <c r="Q80" s="238"/>
      <c r="R80" s="238"/>
      <c r="S80" s="238"/>
      <c r="T80" s="238"/>
      <c r="U80" s="238"/>
      <c r="V80" s="238"/>
      <c r="W80" s="238"/>
      <c r="X80" s="238"/>
      <c r="Y80" s="238"/>
      <c r="Z80" s="238"/>
    </row>
    <row r="81" spans="1:26" ht="18" customHeight="1" x14ac:dyDescent="0.35">
      <c r="A81" s="598">
        <f>IF(B81&lt;&gt;"",COUNTA(B$6:B81),"")</f>
        <v>76</v>
      </c>
      <c r="B81" s="599">
        <f t="array" ref="B81">INDEX('Ind Result (2)'!C81:C219,1)</f>
        <v>0</v>
      </c>
      <c r="C81" s="599" t="str">
        <f>INDEX('Ind Result (2)'!D81:D232,1)</f>
        <v>T13</v>
      </c>
      <c r="D81" s="600">
        <f t="array" ref="D81">INDEX('Ind Result (2)'!$J$6:$J$124,MATCH(B81,'Ind Result (2)'!$C$6:$C$124,0))</f>
        <v>0</v>
      </c>
      <c r="E81" s="601">
        <f>_xlfn.RANK.EQ(D81, $D$6:$D$124) + IFERROR(VLOOKUP(B81, $P$6:$X$16, 9, 0) - 1, 0)</f>
        <v>1</v>
      </c>
      <c r="N81" s="238"/>
      <c r="O81" s="238"/>
      <c r="P81" s="238"/>
      <c r="Q81" s="238"/>
      <c r="R81" s="238"/>
      <c r="S81" s="238"/>
      <c r="T81" s="238"/>
      <c r="U81" s="238"/>
      <c r="V81" s="238"/>
      <c r="W81" s="238"/>
      <c r="X81" s="238"/>
      <c r="Y81" s="238"/>
      <c r="Z81" s="238"/>
    </row>
    <row r="82" spans="1:26" ht="18" customHeight="1" x14ac:dyDescent="0.35">
      <c r="A82" s="598">
        <f>IF(B82&lt;&gt;"",COUNTA(B$6:B82),"")</f>
        <v>77</v>
      </c>
      <c r="B82" s="599">
        <f t="array" ref="B82">INDEX('Ind Result (2)'!C82:C220,1)</f>
        <v>0</v>
      </c>
      <c r="C82" s="599" t="str">
        <f>INDEX('Ind Result (2)'!D82:D233,1)</f>
        <v>T13</v>
      </c>
      <c r="D82" s="600">
        <f t="array" ref="D82">INDEX('Ind Result (2)'!$J$6:$J$124,MATCH(B82,'Ind Result (2)'!$C$6:$C$124,0))</f>
        <v>0</v>
      </c>
      <c r="E82" s="601">
        <f>_xlfn.RANK.EQ(D82, $D$6:$D$124) + IFERROR(VLOOKUP(B82, $P$6:$X$16, 9, 0) - 1, 0)</f>
        <v>1</v>
      </c>
      <c r="N82" s="238"/>
      <c r="O82" s="238"/>
      <c r="P82" s="238"/>
      <c r="Q82" s="238"/>
      <c r="R82" s="238"/>
      <c r="S82" s="238"/>
      <c r="T82" s="238"/>
      <c r="U82" s="238"/>
      <c r="V82" s="238"/>
      <c r="W82" s="238"/>
      <c r="X82" s="238"/>
      <c r="Y82" s="238"/>
      <c r="Z82" s="238"/>
    </row>
    <row r="83" spans="1:26" ht="18" customHeight="1" x14ac:dyDescent="0.35">
      <c r="A83" s="598">
        <f>IF(B83&lt;&gt;"",COUNTA(B$6:B83),"")</f>
        <v>78</v>
      </c>
      <c r="B83" s="599">
        <f t="array" ref="B83">INDEX('Ind Result (2)'!C83:C221,1)</f>
        <v>0</v>
      </c>
      <c r="C83" s="599">
        <f>INDEX('Ind Result (2)'!D83:D234,1)</f>
        <v>0</v>
      </c>
      <c r="D83" s="600">
        <f t="array" ref="D83">INDEX('Ind Result (2)'!$J$6:$J$124,MATCH(B83,'Ind Result (2)'!$C$6:$C$124,0))</f>
        <v>0</v>
      </c>
      <c r="E83" s="601">
        <f>_xlfn.RANK.EQ(D83, $D$6:$D$124) + IFERROR(VLOOKUP(B83, $P$6:$X$16, 9, 0) - 1, 0)</f>
        <v>1</v>
      </c>
      <c r="N83" s="238"/>
      <c r="O83" s="238"/>
      <c r="P83" s="238"/>
      <c r="Q83" s="238"/>
      <c r="R83" s="238"/>
      <c r="S83" s="238"/>
      <c r="T83" s="238"/>
      <c r="U83" s="238"/>
      <c r="V83" s="238"/>
      <c r="W83" s="238"/>
      <c r="X83" s="238"/>
      <c r="Y83" s="238"/>
      <c r="Z83" s="238"/>
    </row>
    <row r="84" spans="1:26" ht="18" customHeight="1" x14ac:dyDescent="0.35">
      <c r="A84" s="598">
        <f>IF(B84&lt;&gt;"",COUNTA(B$6:B84),"")</f>
        <v>79</v>
      </c>
      <c r="B84" s="599">
        <f t="array" ref="B84">INDEX('Ind Result (2)'!C84:C222,1)</f>
        <v>0</v>
      </c>
      <c r="C84" s="599" t="str">
        <f>INDEX('Ind Result (2)'!D84:D235,1)</f>
        <v>T14</v>
      </c>
      <c r="D84" s="600">
        <f t="array" ref="D84">INDEX('Ind Result (2)'!$J$6:$J$124,MATCH(B84,'Ind Result (2)'!$C$6:$C$124,0))</f>
        <v>0</v>
      </c>
      <c r="E84" s="601">
        <f>_xlfn.RANK.EQ(D84, $D$6:$D$124) + IFERROR(VLOOKUP(B84, $P$6:$X$16, 9, 0) - 1, 0)</f>
        <v>1</v>
      </c>
      <c r="N84" s="238"/>
      <c r="O84" s="238"/>
      <c r="P84" s="238"/>
      <c r="Q84" s="238"/>
      <c r="R84" s="238"/>
      <c r="S84" s="238"/>
      <c r="T84" s="238"/>
      <c r="U84" s="238"/>
      <c r="V84" s="238"/>
      <c r="W84" s="238"/>
      <c r="X84" s="238"/>
      <c r="Y84" s="238"/>
      <c r="Z84" s="238"/>
    </row>
    <row r="85" spans="1:26" ht="18" customHeight="1" x14ac:dyDescent="0.35">
      <c r="A85" s="598">
        <f>IF(B85&lt;&gt;"",COUNTA(B$6:B85),"")</f>
        <v>80</v>
      </c>
      <c r="B85" s="599">
        <f t="array" ref="B85">INDEX('Ind Result (2)'!C85:C223,1)</f>
        <v>0</v>
      </c>
      <c r="C85" s="599" t="str">
        <f>INDEX('Ind Result (2)'!D85:D236,1)</f>
        <v>T14</v>
      </c>
      <c r="D85" s="600">
        <f t="array" ref="D85">INDEX('Ind Result (2)'!$J$6:$J$124,MATCH(B85,'Ind Result (2)'!$C$6:$C$124,0))</f>
        <v>0</v>
      </c>
      <c r="E85" s="601">
        <f>_xlfn.RANK.EQ(D85, $D$6:$D$124) + IFERROR(VLOOKUP(B85, $P$6:$X$16, 9, 0) - 1, 0)</f>
        <v>1</v>
      </c>
      <c r="N85" s="238"/>
      <c r="O85" s="238"/>
      <c r="P85" s="238"/>
      <c r="Q85" s="238"/>
      <c r="R85" s="238"/>
      <c r="S85" s="238"/>
      <c r="T85" s="238"/>
      <c r="U85" s="238"/>
      <c r="V85" s="238"/>
      <c r="W85" s="238"/>
      <c r="X85" s="238"/>
      <c r="Y85" s="238"/>
      <c r="Z85" s="238"/>
    </row>
    <row r="86" spans="1:26" ht="18" customHeight="1" x14ac:dyDescent="0.35">
      <c r="A86" s="598">
        <f>IF(B86&lt;&gt;"",COUNTA(B$6:B86),"")</f>
        <v>81</v>
      </c>
      <c r="B86" s="599">
        <f t="array" ref="B86">INDEX('Ind Result (2)'!C86:C224,1)</f>
        <v>0</v>
      </c>
      <c r="C86" s="599" t="str">
        <f>INDEX('Ind Result (2)'!D86:D237,1)</f>
        <v>T14</v>
      </c>
      <c r="D86" s="600">
        <f t="array" ref="D86">INDEX('Ind Result (2)'!$J$6:$J$124,MATCH(B86,'Ind Result (2)'!$C$6:$C$124,0))</f>
        <v>0</v>
      </c>
      <c r="E86" s="601">
        <f>_xlfn.RANK.EQ(D86, $D$6:$D$124) + IFERROR(VLOOKUP(B86, $P$6:$X$16, 9, 0) - 1, 0)</f>
        <v>1</v>
      </c>
      <c r="N86" s="238"/>
      <c r="O86" s="238"/>
      <c r="P86" s="238"/>
      <c r="Q86" s="238"/>
      <c r="R86" s="238"/>
      <c r="S86" s="238"/>
      <c r="T86" s="238"/>
      <c r="U86" s="238"/>
      <c r="V86" s="238"/>
      <c r="W86" s="238"/>
      <c r="X86" s="238"/>
      <c r="Y86" s="238"/>
      <c r="Z86" s="238"/>
    </row>
    <row r="87" spans="1:26" ht="18" customHeight="1" x14ac:dyDescent="0.35">
      <c r="A87" s="598">
        <f>IF(B87&lt;&gt;"",COUNTA(B$6:B87),"")</f>
        <v>82</v>
      </c>
      <c r="B87" s="599">
        <f t="array" ref="B87">INDEX('Ind Result (2)'!C87:C225,1)</f>
        <v>0</v>
      </c>
      <c r="C87" s="599" t="str">
        <f>INDEX('Ind Result (2)'!D87:D238,1)</f>
        <v>T14</v>
      </c>
      <c r="D87" s="600">
        <f t="array" ref="D87">INDEX('Ind Result (2)'!$J$6:$J$124,MATCH(B87,'Ind Result (2)'!$C$6:$C$124,0))</f>
        <v>0</v>
      </c>
      <c r="E87" s="601">
        <f>_xlfn.RANK.EQ(D87, $D$6:$D$124) + IFERROR(VLOOKUP(B87, $P$6:$X$16, 9, 0) - 1, 0)</f>
        <v>1</v>
      </c>
      <c r="N87" s="238"/>
      <c r="O87" s="238"/>
      <c r="P87" s="238"/>
      <c r="Q87" s="238"/>
      <c r="R87" s="238"/>
      <c r="S87" s="238"/>
      <c r="T87" s="238"/>
      <c r="U87" s="238"/>
      <c r="V87" s="238"/>
      <c r="W87" s="238"/>
      <c r="X87" s="238"/>
      <c r="Y87" s="238"/>
      <c r="Z87" s="238"/>
    </row>
    <row r="88" spans="1:26" ht="18" customHeight="1" x14ac:dyDescent="0.35">
      <c r="A88" s="598">
        <f>IF(B88&lt;&gt;"",COUNTA(B$6:B88),"")</f>
        <v>83</v>
      </c>
      <c r="B88" s="599">
        <f t="array" ref="B88">INDEX('Ind Result (2)'!C88:C226,1)</f>
        <v>0</v>
      </c>
      <c r="C88" s="599" t="str">
        <f>INDEX('Ind Result (2)'!D88:D239,1)</f>
        <v>T14</v>
      </c>
      <c r="D88" s="600">
        <f t="array" ref="D88">INDEX('Ind Result (2)'!$J$6:$J$124,MATCH(B88,'Ind Result (2)'!$C$6:$C$124,0))</f>
        <v>0</v>
      </c>
      <c r="E88" s="601">
        <f>_xlfn.RANK.EQ(D88, $D$6:$D$124) + IFERROR(VLOOKUP(B88, $P$6:$X$16, 9, 0) - 1, 0)</f>
        <v>1</v>
      </c>
      <c r="N88" s="238"/>
      <c r="O88" s="238"/>
      <c r="P88" s="238"/>
      <c r="Q88" s="238"/>
      <c r="R88" s="238"/>
      <c r="S88" s="238"/>
      <c r="T88" s="238"/>
      <c r="U88" s="238"/>
      <c r="V88" s="238"/>
      <c r="W88" s="238"/>
      <c r="X88" s="238"/>
      <c r="Y88" s="238"/>
      <c r="Z88" s="238"/>
    </row>
    <row r="89" spans="1:26" ht="18" customHeight="1" x14ac:dyDescent="0.35">
      <c r="A89" s="598">
        <f>IF(B89&lt;&gt;"",COUNTA(B$6:B89),"")</f>
        <v>84</v>
      </c>
      <c r="B89" s="599">
        <f t="array" ref="B89">INDEX('Ind Result (2)'!C89:C227,1)</f>
        <v>0</v>
      </c>
      <c r="C89" s="599">
        <f>INDEX('Ind Result (2)'!D89:D240,1)</f>
        <v>0</v>
      </c>
      <c r="D89" s="600">
        <f t="array" ref="D89">INDEX('Ind Result (2)'!$J$6:$J$124,MATCH(B89,'Ind Result (2)'!$C$6:$C$124,0))</f>
        <v>0</v>
      </c>
      <c r="E89" s="601">
        <f>_xlfn.RANK.EQ(D89, $D$6:$D$124) + IFERROR(VLOOKUP(B89, $P$6:$X$16, 9, 0) - 1, 0)</f>
        <v>1</v>
      </c>
      <c r="N89" s="238"/>
      <c r="O89" s="238"/>
      <c r="P89" s="238"/>
      <c r="Q89" s="238"/>
      <c r="R89" s="238"/>
      <c r="S89" s="238"/>
      <c r="T89" s="238"/>
      <c r="U89" s="238"/>
      <c r="V89" s="238"/>
      <c r="W89" s="238"/>
      <c r="X89" s="238"/>
      <c r="Y89" s="238"/>
      <c r="Z89" s="238"/>
    </row>
    <row r="90" spans="1:26" ht="18" customHeight="1" x14ac:dyDescent="0.35">
      <c r="A90" s="598">
        <f>IF(B90&lt;&gt;"",COUNTA(B$6:B90),"")</f>
        <v>85</v>
      </c>
      <c r="B90" s="599">
        <f t="array" ref="B90">INDEX('Ind Result (2)'!C90:C228,1)</f>
        <v>0</v>
      </c>
      <c r="C90" s="599" t="str">
        <f>INDEX('Ind Result (2)'!D90:D241,1)</f>
        <v>T15</v>
      </c>
      <c r="D90" s="600">
        <f t="array" ref="D90">INDEX('Ind Result (2)'!$J$6:$J$124,MATCH(B90,'Ind Result (2)'!$C$6:$C$124,0))</f>
        <v>0</v>
      </c>
      <c r="E90" s="601">
        <f>_xlfn.RANK.EQ(D90, $D$6:$D$124) + IFERROR(VLOOKUP(B90, $P$6:$X$16, 9, 0) - 1, 0)</f>
        <v>1</v>
      </c>
      <c r="N90" s="238"/>
      <c r="O90" s="238"/>
      <c r="P90" s="238"/>
      <c r="Q90" s="238"/>
      <c r="R90" s="238"/>
      <c r="S90" s="238"/>
      <c r="T90" s="238"/>
      <c r="U90" s="238"/>
      <c r="V90" s="238"/>
      <c r="W90" s="238"/>
      <c r="X90" s="238"/>
      <c r="Y90" s="238"/>
      <c r="Z90" s="238"/>
    </row>
    <row r="91" spans="1:26" ht="18" customHeight="1" x14ac:dyDescent="0.35">
      <c r="A91" s="598">
        <f>IF(B91&lt;&gt;"",COUNTA(B$6:B91),"")</f>
        <v>86</v>
      </c>
      <c r="B91" s="599">
        <f t="array" ref="B91">INDEX('Ind Result (2)'!C91:C229,1)</f>
        <v>0</v>
      </c>
      <c r="C91" s="599" t="str">
        <f>INDEX('Ind Result (2)'!D91:D242,1)</f>
        <v>T15</v>
      </c>
      <c r="D91" s="600">
        <f t="array" ref="D91">INDEX('Ind Result (2)'!$J$6:$J$124,MATCH(B91,'Ind Result (2)'!$C$6:$C$124,0))</f>
        <v>0</v>
      </c>
      <c r="E91" s="601">
        <f>_xlfn.RANK.EQ(D91, $D$6:$D$124) + IFERROR(VLOOKUP(B91, $P$6:$X$16, 9, 0) - 1, 0)</f>
        <v>1</v>
      </c>
      <c r="N91" s="238"/>
      <c r="O91" s="238"/>
      <c r="P91" s="238"/>
      <c r="Q91" s="238"/>
      <c r="R91" s="238"/>
      <c r="S91" s="238"/>
      <c r="T91" s="238"/>
      <c r="U91" s="238"/>
      <c r="V91" s="238"/>
      <c r="W91" s="238"/>
      <c r="X91" s="238"/>
      <c r="Y91" s="238"/>
      <c r="Z91" s="238"/>
    </row>
    <row r="92" spans="1:26" ht="18" customHeight="1" x14ac:dyDescent="0.35">
      <c r="A92" s="598">
        <f>IF(B92&lt;&gt;"",COUNTA(B$6:B92),"")</f>
        <v>87</v>
      </c>
      <c r="B92" s="599">
        <f t="array" ref="B92">INDEX('Ind Result (2)'!C92:C230,1)</f>
        <v>0</v>
      </c>
      <c r="C92" s="599" t="str">
        <f>INDEX('Ind Result (2)'!D92:D243,1)</f>
        <v>T15</v>
      </c>
      <c r="D92" s="600">
        <f t="array" ref="D92">INDEX('Ind Result (2)'!$J$6:$J$124,MATCH(B92,'Ind Result (2)'!$C$6:$C$124,0))</f>
        <v>0</v>
      </c>
      <c r="E92" s="601">
        <f>_xlfn.RANK.EQ(D92, $D$6:$D$124) + IFERROR(VLOOKUP(B92, $P$6:$X$16, 9, 0) - 1, 0)</f>
        <v>1</v>
      </c>
      <c r="N92" s="238"/>
      <c r="O92" s="238"/>
      <c r="P92" s="238"/>
      <c r="Q92" s="238"/>
      <c r="R92" s="238"/>
      <c r="S92" s="238"/>
      <c r="T92" s="238"/>
      <c r="U92" s="238"/>
      <c r="V92" s="238"/>
      <c r="W92" s="238"/>
      <c r="X92" s="238"/>
      <c r="Y92" s="238"/>
      <c r="Z92" s="238"/>
    </row>
    <row r="93" spans="1:26" ht="18" customHeight="1" x14ac:dyDescent="0.35">
      <c r="A93" s="598">
        <f>IF(B93&lt;&gt;"",COUNTA(B$6:B93),"")</f>
        <v>88</v>
      </c>
      <c r="B93" s="599">
        <f t="array" ref="B93">INDEX('Ind Result (2)'!C93:C231,1)</f>
        <v>0</v>
      </c>
      <c r="C93" s="599" t="str">
        <f>INDEX('Ind Result (2)'!D93:D244,1)</f>
        <v>T15</v>
      </c>
      <c r="D93" s="600">
        <f t="array" ref="D93">INDEX('Ind Result (2)'!$J$6:$J$124,MATCH(B93,'Ind Result (2)'!$C$6:$C$124,0))</f>
        <v>0</v>
      </c>
      <c r="E93" s="601">
        <f>_xlfn.RANK.EQ(D93, $D$6:$D$124) + IFERROR(VLOOKUP(B93, $P$6:$X$16, 9, 0) - 1, 0)</f>
        <v>1</v>
      </c>
      <c r="N93" s="238"/>
      <c r="O93" s="238"/>
      <c r="P93" s="238"/>
      <c r="Q93" s="238"/>
      <c r="R93" s="238"/>
      <c r="S93" s="238"/>
      <c r="T93" s="238"/>
      <c r="U93" s="238"/>
      <c r="V93" s="238"/>
      <c r="W93" s="238"/>
      <c r="X93" s="238"/>
      <c r="Y93" s="238"/>
      <c r="Z93" s="238"/>
    </row>
    <row r="94" spans="1:26" ht="18" customHeight="1" x14ac:dyDescent="0.35">
      <c r="A94" s="598">
        <f>IF(B94&lt;&gt;"",COUNTA(B$6:B94),"")</f>
        <v>89</v>
      </c>
      <c r="B94" s="599">
        <f t="array" ref="B94">INDEX('Ind Result (2)'!C94:C232,1)</f>
        <v>0</v>
      </c>
      <c r="C94" s="599" t="str">
        <f>INDEX('Ind Result (2)'!D94:D245,1)</f>
        <v>T15</v>
      </c>
      <c r="D94" s="600">
        <f t="array" ref="D94">INDEX('Ind Result (2)'!$J$6:$J$124,MATCH(B94,'Ind Result (2)'!$C$6:$C$124,0))</f>
        <v>0</v>
      </c>
      <c r="E94" s="601">
        <f>_xlfn.RANK.EQ(D94, $D$6:$D$124) + IFERROR(VLOOKUP(B94, $P$6:$X$16, 9, 0) - 1, 0)</f>
        <v>1</v>
      </c>
      <c r="N94" s="238"/>
      <c r="O94" s="238"/>
      <c r="P94" s="238"/>
      <c r="Q94" s="238"/>
      <c r="R94" s="238"/>
      <c r="S94" s="238"/>
      <c r="T94" s="238"/>
      <c r="U94" s="238"/>
      <c r="V94" s="238"/>
      <c r="W94" s="238"/>
      <c r="X94" s="238"/>
      <c r="Y94" s="238"/>
      <c r="Z94" s="238"/>
    </row>
    <row r="95" spans="1:26" ht="18" customHeight="1" x14ac:dyDescent="0.35">
      <c r="A95" s="598">
        <f>IF(B95&lt;&gt;"",COUNTA(B$6:B95),"")</f>
        <v>90</v>
      </c>
      <c r="B95" s="599">
        <f t="array" ref="B95">INDEX('Ind Result (2)'!C95:C233,1)</f>
        <v>0</v>
      </c>
      <c r="C95" s="599" t="str">
        <f>INDEX('Ind Result (2)'!D95:D246,1)</f>
        <v>T16</v>
      </c>
      <c r="D95" s="600">
        <f t="array" ref="D95">INDEX('Ind Result (2)'!$J$6:$J$124,MATCH(B95,'Ind Result (2)'!$C$6:$C$124,0))</f>
        <v>0</v>
      </c>
      <c r="E95" s="601">
        <f>_xlfn.RANK.EQ(D95, $D$6:$D$124) + IFERROR(VLOOKUP(B95, $P$6:$X$16, 9, 0) - 1, 0)</f>
        <v>1</v>
      </c>
    </row>
    <row r="96" spans="1:26" ht="18" customHeight="1" x14ac:dyDescent="0.35">
      <c r="A96" s="598">
        <f>IF(B96&lt;&gt;"",COUNTA(B$6:B96),"")</f>
        <v>91</v>
      </c>
      <c r="B96" s="599">
        <f t="array" ref="B96">INDEX('Ind Result (2)'!C96:C234,1)</f>
        <v>0</v>
      </c>
      <c r="C96" s="599" t="str">
        <f>INDEX('Ind Result (2)'!D96:D247,1)</f>
        <v>T16</v>
      </c>
      <c r="D96" s="600">
        <f t="array" ref="D96">INDEX('Ind Result (2)'!$J$6:$J$124,MATCH(B96,'Ind Result (2)'!$C$6:$C$124,0))</f>
        <v>0</v>
      </c>
      <c r="E96" s="601">
        <f>_xlfn.RANK.EQ(D96, $D$6:$D$124) + IFERROR(VLOOKUP(B96, $P$6:$X$16, 9, 0) - 1, 0)</f>
        <v>1</v>
      </c>
    </row>
    <row r="97" spans="1:5" ht="18" customHeight="1" x14ac:dyDescent="0.35">
      <c r="A97" s="598">
        <f>IF(B97&lt;&gt;"",COUNTA(B$6:B97),"")</f>
        <v>92</v>
      </c>
      <c r="B97" s="599">
        <f t="array" ref="B97">INDEX('Ind Result (2)'!C97:C235,1)</f>
        <v>0</v>
      </c>
      <c r="C97" s="599" t="str">
        <f>INDEX('Ind Result (2)'!D97:D248,1)</f>
        <v>T16</v>
      </c>
      <c r="D97" s="600">
        <f t="array" ref="D97">INDEX('Ind Result (2)'!$J$6:$J$124,MATCH(B97,'Ind Result (2)'!$C$6:$C$124,0))</f>
        <v>0</v>
      </c>
      <c r="E97" s="601">
        <f>_xlfn.RANK.EQ(D97, $D$6:$D$124) + IFERROR(VLOOKUP(B97, $P$6:$X$16, 9, 0) - 1, 0)</f>
        <v>1</v>
      </c>
    </row>
    <row r="98" spans="1:5" ht="18" customHeight="1" x14ac:dyDescent="0.35">
      <c r="A98" s="598">
        <f>IF(B98&lt;&gt;"",COUNTA(B$6:B98),"")</f>
        <v>93</v>
      </c>
      <c r="B98" s="599">
        <f t="array" ref="B98">INDEX('Ind Result (2)'!C98:C236,1)</f>
        <v>0</v>
      </c>
      <c r="C98" s="599" t="str">
        <f>INDEX('Ind Result (2)'!D98:D249,1)</f>
        <v>T16</v>
      </c>
      <c r="D98" s="600">
        <f t="array" ref="D98">INDEX('Ind Result (2)'!$J$6:$J$124,MATCH(B98,'Ind Result (2)'!$C$6:$C$124,0))</f>
        <v>0</v>
      </c>
      <c r="E98" s="601">
        <f>_xlfn.RANK.EQ(D98, $D$6:$D$124) + IFERROR(VLOOKUP(B98, $P$6:$X$16, 9, 0) - 1, 0)</f>
        <v>1</v>
      </c>
    </row>
    <row r="99" spans="1:5" ht="18" customHeight="1" x14ac:dyDescent="0.35">
      <c r="A99" s="598">
        <f>IF(B99&lt;&gt;"",COUNTA(B$6:B99),"")</f>
        <v>94</v>
      </c>
      <c r="B99" s="599">
        <f t="array" ref="B99">INDEX('Ind Result (2)'!C99:C237,1)</f>
        <v>0</v>
      </c>
      <c r="C99" s="599" t="str">
        <f>INDEX('Ind Result (2)'!D99:D250,1)</f>
        <v>T16</v>
      </c>
      <c r="D99" s="600">
        <f t="array" ref="D99">INDEX('Ind Result (2)'!$J$6:$J$124,MATCH(B99,'Ind Result (2)'!$C$6:$C$124,0))</f>
        <v>0</v>
      </c>
      <c r="E99" s="601">
        <f>_xlfn.RANK.EQ(D99, $D$6:$D$124) + IFERROR(VLOOKUP(B99, $P$6:$X$16, 9, 0) - 1, 0)</f>
        <v>1</v>
      </c>
    </row>
    <row r="100" spans="1:5" ht="14.25" customHeight="1" x14ac:dyDescent="0.35">
      <c r="A100" s="598">
        <f>IF(B100&lt;&gt;"",COUNTA(B$6:B100),"")</f>
        <v>95</v>
      </c>
      <c r="B100" s="599">
        <f t="array" ref="B100">INDEX('Ind Result (2)'!C100:C238,1)</f>
        <v>0</v>
      </c>
      <c r="C100" s="599" t="str">
        <f>INDEX('Ind Result (2)'!D100:D251,1)</f>
        <v>T17</v>
      </c>
      <c r="D100" s="600">
        <f t="array" ref="D100">INDEX('Ind Result (2)'!$J$6:$J$124,MATCH(B100,'Ind Result (2)'!$C$6:$C$124,0))</f>
        <v>0</v>
      </c>
      <c r="E100" s="601">
        <f>_xlfn.RANK.EQ(D100, $D$6:$D$124) + IFERROR(VLOOKUP(B100, $P$6:$X$16, 9, 0) - 1, 0)</f>
        <v>1</v>
      </c>
    </row>
    <row r="101" spans="1:5" ht="14.25" customHeight="1" x14ac:dyDescent="0.35">
      <c r="A101" s="598">
        <f>IF(B101&lt;&gt;"",COUNTA(B$6:B101),"")</f>
        <v>96</v>
      </c>
      <c r="B101" s="599">
        <f t="array" ref="B101">INDEX('Ind Result (2)'!C101:C239,1)</f>
        <v>0</v>
      </c>
      <c r="C101" s="599" t="str">
        <f>INDEX('Ind Result (2)'!D101:D252,1)</f>
        <v>T17</v>
      </c>
      <c r="D101" s="600">
        <f t="array" ref="D101">INDEX('Ind Result (2)'!$J$6:$J$124,MATCH(B101,'Ind Result (2)'!$C$6:$C$124,0))</f>
        <v>0</v>
      </c>
      <c r="E101" s="601">
        <f>_xlfn.RANK.EQ(D101, $D$6:$D$124) + IFERROR(VLOOKUP(B101, $P$6:$X$16, 9, 0) - 1, 0)</f>
        <v>1</v>
      </c>
    </row>
    <row r="102" spans="1:5" ht="14.25" customHeight="1" x14ac:dyDescent="0.35">
      <c r="A102" s="598">
        <f>IF(B102&lt;&gt;"",COUNTA(B$6:B102),"")</f>
        <v>97</v>
      </c>
      <c r="B102" s="599">
        <f t="array" ref="B102">INDEX('Ind Result (2)'!C102:C240,1)</f>
        <v>0</v>
      </c>
      <c r="C102" s="599" t="str">
        <f>INDEX('Ind Result (2)'!D102:D253,1)</f>
        <v>T17</v>
      </c>
      <c r="D102" s="600">
        <f t="array" ref="D102">INDEX('Ind Result (2)'!$J$6:$J$124,MATCH(B102,'Ind Result (2)'!$C$6:$C$124,0))</f>
        <v>0</v>
      </c>
      <c r="E102" s="601">
        <f>_xlfn.RANK.EQ(D102, $D$6:$D$124) + IFERROR(VLOOKUP(B102, $P$6:$X$16, 9, 0) - 1, 0)</f>
        <v>1</v>
      </c>
    </row>
    <row r="103" spans="1:5" ht="14.25" customHeight="1" x14ac:dyDescent="0.35">
      <c r="A103" s="598">
        <f>IF(B103&lt;&gt;"",COUNTA(B$6:B103),"")</f>
        <v>98</v>
      </c>
      <c r="B103" s="599">
        <f t="array" ref="B103">INDEX('Ind Result (2)'!C103:C241,1)</f>
        <v>0</v>
      </c>
      <c r="C103" s="599" t="str">
        <f>INDEX('Ind Result (2)'!D103:D254,1)</f>
        <v>T17</v>
      </c>
      <c r="D103" s="600">
        <f t="array" ref="D103">INDEX('Ind Result (2)'!$J$6:$J$124,MATCH(B103,'Ind Result (2)'!$C$6:$C$124,0))</f>
        <v>0</v>
      </c>
      <c r="E103" s="601">
        <f>_xlfn.RANK.EQ(D103, $D$6:$D$124) + IFERROR(VLOOKUP(B103, $P$6:$X$16, 9, 0) - 1, 0)</f>
        <v>1</v>
      </c>
    </row>
    <row r="104" spans="1:5" ht="14.25" customHeight="1" x14ac:dyDescent="0.35">
      <c r="A104" s="598">
        <f>IF(B104&lt;&gt;"",COUNTA(B$6:B104),"")</f>
        <v>99</v>
      </c>
      <c r="B104" s="599">
        <f t="array" ref="B104">INDEX('Ind Result (2)'!C104:C242,1)</f>
        <v>0</v>
      </c>
      <c r="C104" s="599" t="str">
        <f>INDEX('Ind Result (2)'!D104:D255,1)</f>
        <v>T17</v>
      </c>
      <c r="D104" s="600">
        <f t="array" ref="D104">INDEX('Ind Result (2)'!$J$6:$J$124,MATCH(B104,'Ind Result (2)'!$C$6:$C$124,0))</f>
        <v>0</v>
      </c>
      <c r="E104" s="601">
        <f>_xlfn.RANK.EQ(D104, $D$6:$D$124) + IFERROR(VLOOKUP(B104, $P$6:$X$16, 9, 0) - 1, 0)</f>
        <v>1</v>
      </c>
    </row>
    <row r="105" spans="1:5" ht="14.25" customHeight="1" thickBot="1" x14ac:dyDescent="0.4">
      <c r="A105" s="621">
        <f>IF(B105&lt;&gt;"",COUNTA(B$6:B105),"")</f>
        <v>100</v>
      </c>
      <c r="B105" s="599">
        <f t="array" ref="B105">INDEX('Ind Result (2)'!C105:C243,1)</f>
        <v>0</v>
      </c>
      <c r="C105" s="599" t="str">
        <f>INDEX('Ind Result (2)'!D105:D256,1)</f>
        <v>T18</v>
      </c>
      <c r="D105" s="600">
        <f t="array" ref="D105">INDEX('Ind Result (2)'!$J$6:$J$124,MATCH(B105,'Ind Result (2)'!$C$6:$C$124,0))</f>
        <v>0</v>
      </c>
      <c r="E105" s="601">
        <f>_xlfn.RANK.EQ(D105, $D$6:$D$124) + IFERROR(VLOOKUP(B105, $P$6:$X$16, 9, 0) - 1, 0)</f>
        <v>1</v>
      </c>
    </row>
    <row r="106" spans="1:5" ht="14.25" customHeight="1" thickTop="1" x14ac:dyDescent="0.35">
      <c r="A106" s="238"/>
      <c r="C106" s="20"/>
    </row>
    <row r="107" spans="1:5" ht="14.25" customHeight="1" x14ac:dyDescent="0.35">
      <c r="A107" s="238"/>
      <c r="C107" s="20"/>
    </row>
    <row r="108" spans="1:5" ht="14.25" customHeight="1" x14ac:dyDescent="0.35">
      <c r="A108" s="238"/>
      <c r="C108" s="20"/>
    </row>
    <row r="109" spans="1:5" ht="14.25" customHeight="1" x14ac:dyDescent="0.35">
      <c r="A109" s="238"/>
      <c r="C109" s="20"/>
    </row>
    <row r="110" spans="1:5" ht="14.25" customHeight="1" x14ac:dyDescent="0.35">
      <c r="A110" s="238"/>
      <c r="C110" s="20"/>
    </row>
    <row r="111" spans="1:5" ht="14.25" customHeight="1" x14ac:dyDescent="0.35">
      <c r="A111" s="238"/>
      <c r="C111" s="20"/>
    </row>
    <row r="112" spans="1:5" ht="14.25" customHeight="1" x14ac:dyDescent="0.35">
      <c r="A112" s="238"/>
      <c r="C112" s="20"/>
    </row>
    <row r="113" spans="1:3" ht="14.25" customHeight="1" x14ac:dyDescent="0.35">
      <c r="A113" s="238"/>
      <c r="C113" s="20"/>
    </row>
    <row r="114" spans="1:3" ht="14.25" customHeight="1" x14ac:dyDescent="0.35">
      <c r="A114" s="238"/>
      <c r="C114" s="20"/>
    </row>
    <row r="115" spans="1:3" ht="14.25" customHeight="1" x14ac:dyDescent="0.35">
      <c r="A115" s="238"/>
      <c r="C115" s="20"/>
    </row>
    <row r="116" spans="1:3" ht="14.25" customHeight="1" x14ac:dyDescent="0.35">
      <c r="A116" s="238"/>
      <c r="C116" s="20"/>
    </row>
    <row r="117" spans="1:3" ht="14.25" customHeight="1" x14ac:dyDescent="0.35">
      <c r="A117" s="238"/>
      <c r="C117" s="20"/>
    </row>
    <row r="118" spans="1:3" ht="14.25" customHeight="1" x14ac:dyDescent="0.35">
      <c r="A118" s="238"/>
      <c r="C118" s="20"/>
    </row>
    <row r="119" spans="1:3" ht="14.25" customHeight="1" x14ac:dyDescent="0.35">
      <c r="A119" s="238"/>
      <c r="C119" s="20"/>
    </row>
    <row r="120" spans="1:3" ht="14.25" customHeight="1" x14ac:dyDescent="0.35">
      <c r="A120" s="238"/>
      <c r="C120" s="20"/>
    </row>
    <row r="121" spans="1:3" ht="14.25" customHeight="1" x14ac:dyDescent="0.35">
      <c r="A121" s="238"/>
      <c r="C121" s="20"/>
    </row>
    <row r="122" spans="1:3" ht="14.25" customHeight="1" x14ac:dyDescent="0.35">
      <c r="A122" s="238"/>
      <c r="C122" s="20"/>
    </row>
    <row r="123" spans="1:3" ht="14.25" customHeight="1" x14ac:dyDescent="0.35">
      <c r="A123" s="238"/>
      <c r="C123" s="20"/>
    </row>
    <row r="124" spans="1:3" ht="14.25" customHeight="1" x14ac:dyDescent="0.35">
      <c r="A124" s="238"/>
      <c r="C124" s="20"/>
    </row>
    <row r="125" spans="1:3" ht="14.25" customHeight="1" x14ac:dyDescent="0.35">
      <c r="A125" s="238"/>
      <c r="C125" s="20"/>
    </row>
    <row r="126" spans="1:3" ht="14.25" customHeight="1" x14ac:dyDescent="0.35">
      <c r="A126" s="238"/>
      <c r="C126" s="20"/>
    </row>
    <row r="127" spans="1:3" ht="14.25" customHeight="1" x14ac:dyDescent="0.35">
      <c r="A127" s="238"/>
      <c r="C127" s="20"/>
    </row>
    <row r="128" spans="1:3" ht="14.25" customHeight="1" x14ac:dyDescent="0.35">
      <c r="A128" s="238"/>
      <c r="C128" s="20"/>
    </row>
    <row r="129" spans="1:3" ht="14.25" customHeight="1" x14ac:dyDescent="0.35">
      <c r="A129" s="238"/>
      <c r="C129" s="20"/>
    </row>
    <row r="130" spans="1:3" ht="14.25" customHeight="1" x14ac:dyDescent="0.35">
      <c r="A130" s="238"/>
      <c r="C130" s="20"/>
    </row>
    <row r="131" spans="1:3" ht="14.25" customHeight="1" x14ac:dyDescent="0.35">
      <c r="A131" s="238"/>
      <c r="C131" s="20"/>
    </row>
    <row r="132" spans="1:3" ht="14.25" customHeight="1" x14ac:dyDescent="0.35">
      <c r="A132" s="238"/>
      <c r="C132" s="20"/>
    </row>
    <row r="133" spans="1:3" ht="14.25" customHeight="1" x14ac:dyDescent="0.35">
      <c r="A133" s="238"/>
      <c r="C133" s="20"/>
    </row>
    <row r="134" spans="1:3" ht="14.25" customHeight="1" x14ac:dyDescent="0.35">
      <c r="A134" s="238"/>
      <c r="C134" s="20"/>
    </row>
    <row r="135" spans="1:3" ht="14.25" customHeight="1" x14ac:dyDescent="0.35">
      <c r="A135" s="238"/>
      <c r="C135" s="20"/>
    </row>
    <row r="136" spans="1:3" ht="14.25" customHeight="1" x14ac:dyDescent="0.35">
      <c r="A136" s="238"/>
      <c r="C136" s="20"/>
    </row>
    <row r="137" spans="1:3" ht="14.25" customHeight="1" x14ac:dyDescent="0.35">
      <c r="A137" s="238"/>
      <c r="C137" s="20"/>
    </row>
    <row r="138" spans="1:3" ht="14.25" customHeight="1" x14ac:dyDescent="0.35">
      <c r="A138" s="238"/>
      <c r="C138" s="20"/>
    </row>
    <row r="139" spans="1:3" ht="14.25" customHeight="1" x14ac:dyDescent="0.35">
      <c r="A139" s="238"/>
      <c r="C139" s="20"/>
    </row>
    <row r="140" spans="1:3" ht="14.25" customHeight="1" x14ac:dyDescent="0.35">
      <c r="A140" s="238"/>
      <c r="C140" s="20"/>
    </row>
    <row r="141" spans="1:3" ht="14.25" customHeight="1" x14ac:dyDescent="0.35">
      <c r="A141" s="238"/>
      <c r="C141" s="20"/>
    </row>
    <row r="142" spans="1:3" ht="14.25" customHeight="1" x14ac:dyDescent="0.35">
      <c r="A142" s="238"/>
      <c r="C142" s="20"/>
    </row>
    <row r="143" spans="1:3" ht="14.25" customHeight="1" x14ac:dyDescent="0.35">
      <c r="A143" s="238"/>
      <c r="C143" s="20"/>
    </row>
    <row r="144" spans="1:3" ht="14.25" customHeight="1" x14ac:dyDescent="0.35">
      <c r="A144" s="238"/>
      <c r="C144" s="20"/>
    </row>
    <row r="145" spans="1:3" ht="14.25" customHeight="1" x14ac:dyDescent="0.35">
      <c r="A145" s="238"/>
      <c r="C145" s="20"/>
    </row>
    <row r="146" spans="1:3" ht="14.25" customHeight="1" x14ac:dyDescent="0.35">
      <c r="A146" s="238"/>
      <c r="C146" s="20"/>
    </row>
    <row r="147" spans="1:3" ht="14.25" customHeight="1" x14ac:dyDescent="0.35">
      <c r="A147" s="238"/>
      <c r="C147" s="20"/>
    </row>
    <row r="148" spans="1:3" ht="14.25" customHeight="1" x14ac:dyDescent="0.35">
      <c r="A148" s="238"/>
      <c r="C148" s="20"/>
    </row>
    <row r="149" spans="1:3" ht="14.25" customHeight="1" x14ac:dyDescent="0.35">
      <c r="A149" s="238"/>
      <c r="C149" s="20"/>
    </row>
    <row r="150" spans="1:3" ht="14.25" customHeight="1" x14ac:dyDescent="0.35">
      <c r="A150" s="238"/>
      <c r="C150" s="20"/>
    </row>
    <row r="151" spans="1:3" ht="14.25" customHeight="1" x14ac:dyDescent="0.35">
      <c r="A151" s="238"/>
      <c r="C151" s="20"/>
    </row>
    <row r="152" spans="1:3" ht="14.25" customHeight="1" x14ac:dyDescent="0.35">
      <c r="A152" s="238"/>
      <c r="C152" s="20"/>
    </row>
    <row r="153" spans="1:3" ht="14.25" customHeight="1" x14ac:dyDescent="0.35">
      <c r="A153" s="238"/>
      <c r="C153" s="20"/>
    </row>
    <row r="154" spans="1:3" ht="14.25" customHeight="1" x14ac:dyDescent="0.35">
      <c r="A154" s="238"/>
      <c r="C154" s="20"/>
    </row>
    <row r="155" spans="1:3" ht="14.25" customHeight="1" x14ac:dyDescent="0.35">
      <c r="A155" s="238"/>
      <c r="C155" s="20"/>
    </row>
    <row r="156" spans="1:3" ht="14.25" customHeight="1" x14ac:dyDescent="0.35">
      <c r="A156" s="238"/>
      <c r="C156" s="20"/>
    </row>
    <row r="157" spans="1:3" ht="14.25" customHeight="1" x14ac:dyDescent="0.35">
      <c r="A157" s="238"/>
      <c r="C157" s="20"/>
    </row>
    <row r="158" spans="1:3" ht="14.25" customHeight="1" x14ac:dyDescent="0.35">
      <c r="A158" s="238"/>
      <c r="C158" s="20"/>
    </row>
    <row r="159" spans="1:3" ht="14.25" customHeight="1" x14ac:dyDescent="0.35">
      <c r="A159" s="238"/>
      <c r="C159" s="20"/>
    </row>
    <row r="160" spans="1:3" ht="14.25" customHeight="1" x14ac:dyDescent="0.35">
      <c r="A160" s="238"/>
      <c r="C160" s="20"/>
    </row>
    <row r="161" spans="1:3" ht="14.25" customHeight="1" x14ac:dyDescent="0.35">
      <c r="A161" s="238"/>
      <c r="C161" s="20"/>
    </row>
    <row r="162" spans="1:3" ht="14.25" customHeight="1" x14ac:dyDescent="0.35">
      <c r="A162" s="238"/>
      <c r="C162" s="20"/>
    </row>
    <row r="163" spans="1:3" ht="14.25" customHeight="1" x14ac:dyDescent="0.35">
      <c r="A163" s="238"/>
      <c r="C163" s="20"/>
    </row>
    <row r="164" spans="1:3" ht="14.25" customHeight="1" x14ac:dyDescent="0.35">
      <c r="A164" s="238"/>
      <c r="C164" s="20"/>
    </row>
    <row r="165" spans="1:3" ht="14.25" customHeight="1" x14ac:dyDescent="0.35">
      <c r="A165" s="238"/>
      <c r="C165" s="20"/>
    </row>
    <row r="166" spans="1:3" ht="14.25" customHeight="1" x14ac:dyDescent="0.35">
      <c r="A166" s="238"/>
      <c r="C166" s="20"/>
    </row>
    <row r="167" spans="1:3" ht="14.25" customHeight="1" x14ac:dyDescent="0.35">
      <c r="A167" s="238"/>
      <c r="C167" s="20"/>
    </row>
    <row r="168" spans="1:3" ht="14.25" customHeight="1" x14ac:dyDescent="0.35">
      <c r="A168" s="238"/>
      <c r="C168" s="20"/>
    </row>
    <row r="169" spans="1:3" ht="14.25" customHeight="1" x14ac:dyDescent="0.35">
      <c r="A169" s="238"/>
      <c r="C169" s="20"/>
    </row>
    <row r="170" spans="1:3" ht="14.25" customHeight="1" x14ac:dyDescent="0.35">
      <c r="A170" s="238"/>
      <c r="C170" s="20"/>
    </row>
    <row r="171" spans="1:3" ht="14.25" customHeight="1" x14ac:dyDescent="0.35">
      <c r="A171" s="238"/>
      <c r="C171" s="20"/>
    </row>
    <row r="172" spans="1:3" ht="14.25" customHeight="1" x14ac:dyDescent="0.35">
      <c r="A172" s="238"/>
      <c r="C172" s="20"/>
    </row>
    <row r="173" spans="1:3" ht="14.25" customHeight="1" x14ac:dyDescent="0.35">
      <c r="A173" s="238"/>
      <c r="C173" s="20"/>
    </row>
    <row r="174" spans="1:3" ht="14.25" customHeight="1" x14ac:dyDescent="0.35">
      <c r="A174" s="238"/>
      <c r="C174" s="20"/>
    </row>
    <row r="175" spans="1:3" ht="14.25" customHeight="1" x14ac:dyDescent="0.35">
      <c r="A175" s="238"/>
      <c r="C175" s="20"/>
    </row>
    <row r="176" spans="1:3" ht="14.25" customHeight="1" x14ac:dyDescent="0.35">
      <c r="A176" s="238"/>
      <c r="C176" s="20"/>
    </row>
    <row r="177" spans="1:3" ht="14.25" customHeight="1" x14ac:dyDescent="0.35">
      <c r="A177" s="238"/>
      <c r="C177" s="20"/>
    </row>
    <row r="178" spans="1:3" ht="14.25" customHeight="1" x14ac:dyDescent="0.35">
      <c r="A178" s="238"/>
      <c r="C178" s="20"/>
    </row>
    <row r="179" spans="1:3" ht="14.25" customHeight="1" x14ac:dyDescent="0.35">
      <c r="A179" s="238"/>
      <c r="C179" s="20"/>
    </row>
    <row r="180" spans="1:3" ht="14.25" customHeight="1" x14ac:dyDescent="0.35">
      <c r="A180" s="238"/>
      <c r="C180" s="20"/>
    </row>
    <row r="181" spans="1:3" ht="14.25" customHeight="1" x14ac:dyDescent="0.35">
      <c r="A181" s="238"/>
      <c r="C181" s="20"/>
    </row>
    <row r="182" spans="1:3" ht="14.25" customHeight="1" x14ac:dyDescent="0.35">
      <c r="A182" s="238"/>
      <c r="C182" s="20"/>
    </row>
    <row r="183" spans="1:3" ht="14.25" customHeight="1" x14ac:dyDescent="0.35">
      <c r="A183" s="238"/>
      <c r="C183" s="20"/>
    </row>
    <row r="184" spans="1:3" ht="14.25" customHeight="1" x14ac:dyDescent="0.35">
      <c r="A184" s="238"/>
      <c r="C184" s="20"/>
    </row>
    <row r="185" spans="1:3" ht="14.25" customHeight="1" x14ac:dyDescent="0.35">
      <c r="A185" s="238"/>
      <c r="C185" s="20"/>
    </row>
    <row r="186" spans="1:3" ht="14.25" customHeight="1" x14ac:dyDescent="0.35">
      <c r="A186" s="238"/>
      <c r="C186" s="20"/>
    </row>
    <row r="187" spans="1:3" ht="14.25" customHeight="1" x14ac:dyDescent="0.35">
      <c r="A187" s="238"/>
      <c r="C187" s="20"/>
    </row>
    <row r="188" spans="1:3" ht="14.25" customHeight="1" x14ac:dyDescent="0.35">
      <c r="A188" s="238"/>
      <c r="C188" s="20"/>
    </row>
    <row r="189" spans="1:3" ht="14.25" customHeight="1" x14ac:dyDescent="0.35">
      <c r="A189" s="238"/>
      <c r="C189" s="20"/>
    </row>
    <row r="190" spans="1:3" ht="14.25" customHeight="1" x14ac:dyDescent="0.35">
      <c r="A190" s="238"/>
      <c r="C190" s="20"/>
    </row>
    <row r="191" spans="1:3" ht="14.25" customHeight="1" x14ac:dyDescent="0.35">
      <c r="A191" s="238"/>
      <c r="C191" s="20"/>
    </row>
    <row r="192" spans="1:3" ht="14.25" customHeight="1" x14ac:dyDescent="0.35">
      <c r="A192" s="238"/>
      <c r="C192" s="20"/>
    </row>
    <row r="193" spans="1:3" ht="14.25" customHeight="1" x14ac:dyDescent="0.35">
      <c r="A193" s="238"/>
      <c r="C193" s="20"/>
    </row>
    <row r="194" spans="1:3" ht="14.25" customHeight="1" x14ac:dyDescent="0.35">
      <c r="A194" s="238"/>
      <c r="C194" s="20"/>
    </row>
    <row r="195" spans="1:3" ht="14.25" customHeight="1" x14ac:dyDescent="0.35">
      <c r="A195" s="238"/>
      <c r="C195" s="20"/>
    </row>
    <row r="196" spans="1:3" ht="14.25" customHeight="1" x14ac:dyDescent="0.35">
      <c r="A196" s="238"/>
      <c r="C196" s="20"/>
    </row>
    <row r="197" spans="1:3" ht="14.25" customHeight="1" x14ac:dyDescent="0.35">
      <c r="A197" s="238"/>
      <c r="C197" s="20"/>
    </row>
    <row r="198" spans="1:3" ht="14.25" customHeight="1" x14ac:dyDescent="0.35">
      <c r="A198" s="238"/>
      <c r="C198" s="20"/>
    </row>
    <row r="199" spans="1:3" ht="14.25" customHeight="1" x14ac:dyDescent="0.35">
      <c r="A199" s="238"/>
      <c r="C199" s="20"/>
    </row>
    <row r="200" spans="1:3" ht="14.25" customHeight="1" x14ac:dyDescent="0.35">
      <c r="A200" s="238"/>
      <c r="C200" s="20"/>
    </row>
    <row r="201" spans="1:3" ht="14.25" customHeight="1" x14ac:dyDescent="0.35">
      <c r="A201" s="238"/>
      <c r="C201" s="20"/>
    </row>
    <row r="202" spans="1:3" ht="14.25" customHeight="1" x14ac:dyDescent="0.35">
      <c r="A202" s="238"/>
      <c r="C202" s="20"/>
    </row>
    <row r="203" spans="1:3" ht="14.25" customHeight="1" x14ac:dyDescent="0.35">
      <c r="A203" s="238"/>
      <c r="C203" s="20"/>
    </row>
    <row r="204" spans="1:3" ht="14.25" customHeight="1" x14ac:dyDescent="0.35">
      <c r="A204" s="238"/>
      <c r="C204" s="20"/>
    </row>
    <row r="205" spans="1:3" ht="14.25" customHeight="1" x14ac:dyDescent="0.35">
      <c r="A205" s="238"/>
      <c r="C205" s="20"/>
    </row>
    <row r="206" spans="1:3" ht="14.25" customHeight="1" x14ac:dyDescent="0.35">
      <c r="A206" s="238"/>
      <c r="C206" s="20"/>
    </row>
    <row r="207" spans="1:3" ht="14.25" customHeight="1" x14ac:dyDescent="0.35">
      <c r="A207" s="238"/>
      <c r="C207" s="20"/>
    </row>
    <row r="208" spans="1:3" ht="14.25" customHeight="1" x14ac:dyDescent="0.35">
      <c r="A208" s="238"/>
      <c r="C208" s="20"/>
    </row>
    <row r="209" spans="1:3" ht="14.25" customHeight="1" x14ac:dyDescent="0.35">
      <c r="A209" s="238"/>
      <c r="C209" s="20"/>
    </row>
    <row r="210" spans="1:3" ht="14.25" customHeight="1" x14ac:dyDescent="0.35">
      <c r="A210" s="238"/>
      <c r="C210" s="20"/>
    </row>
    <row r="211" spans="1:3" ht="14.25" customHeight="1" x14ac:dyDescent="0.35">
      <c r="A211" s="238"/>
      <c r="C211" s="20"/>
    </row>
    <row r="212" spans="1:3" ht="14.25" customHeight="1" x14ac:dyDescent="0.35">
      <c r="A212" s="238"/>
      <c r="C212" s="20"/>
    </row>
    <row r="213" spans="1:3" ht="14.25" customHeight="1" x14ac:dyDescent="0.35">
      <c r="A213" s="238"/>
      <c r="C213" s="20"/>
    </row>
    <row r="214" spans="1:3" ht="14.25" customHeight="1" x14ac:dyDescent="0.35">
      <c r="A214" s="238"/>
      <c r="C214" s="20"/>
    </row>
    <row r="215" spans="1:3" ht="14.25" customHeight="1" x14ac:dyDescent="0.35">
      <c r="A215" s="238"/>
      <c r="C215" s="20"/>
    </row>
    <row r="216" spans="1:3" ht="14.25" customHeight="1" x14ac:dyDescent="0.35">
      <c r="A216" s="238"/>
      <c r="C216" s="20"/>
    </row>
    <row r="217" spans="1:3" ht="14.25" customHeight="1" x14ac:dyDescent="0.35">
      <c r="A217" s="238"/>
      <c r="C217" s="20"/>
    </row>
    <row r="218" spans="1:3" ht="14.25" customHeight="1" x14ac:dyDescent="0.35">
      <c r="A218" s="238"/>
      <c r="C218" s="20"/>
    </row>
    <row r="219" spans="1:3" ht="14.25" customHeight="1" x14ac:dyDescent="0.35">
      <c r="A219" s="238"/>
      <c r="C219" s="20"/>
    </row>
    <row r="220" spans="1:3" ht="14.25" customHeight="1" x14ac:dyDescent="0.35">
      <c r="A220" s="238"/>
      <c r="C220" s="20"/>
    </row>
    <row r="221" spans="1:3" ht="14.25" customHeight="1" x14ac:dyDescent="0.35">
      <c r="A221" s="238"/>
      <c r="C221" s="20"/>
    </row>
    <row r="222" spans="1:3" ht="14.25" customHeight="1" x14ac:dyDescent="0.35">
      <c r="A222" s="238"/>
      <c r="C222" s="20"/>
    </row>
    <row r="223" spans="1:3" ht="14.25" customHeight="1" x14ac:dyDescent="0.35">
      <c r="A223" s="238"/>
      <c r="C223" s="20"/>
    </row>
    <row r="224" spans="1:3" ht="14.25" customHeight="1" x14ac:dyDescent="0.35">
      <c r="A224" s="238"/>
      <c r="C224" s="20"/>
    </row>
    <row r="225" spans="1:3" ht="14.25" customHeight="1" x14ac:dyDescent="0.35">
      <c r="A225" s="238"/>
      <c r="C225" s="20"/>
    </row>
    <row r="226" spans="1:3" ht="14.25" customHeight="1" x14ac:dyDescent="0.35">
      <c r="A226" s="238"/>
      <c r="C226" s="20"/>
    </row>
    <row r="227" spans="1:3" ht="14.25" customHeight="1" x14ac:dyDescent="0.35">
      <c r="A227" s="238"/>
      <c r="C227" s="20"/>
    </row>
    <row r="228" spans="1:3" ht="14.25" customHeight="1" x14ac:dyDescent="0.35">
      <c r="A228" s="238"/>
      <c r="C228" s="20"/>
    </row>
    <row r="229" spans="1:3" ht="14.25" customHeight="1" x14ac:dyDescent="0.35">
      <c r="A229" s="238"/>
      <c r="C229" s="20"/>
    </row>
    <row r="230" spans="1:3" ht="14.25" customHeight="1" x14ac:dyDescent="0.35">
      <c r="A230" s="238"/>
      <c r="C230" s="20"/>
    </row>
    <row r="231" spans="1:3" ht="14.25" customHeight="1" x14ac:dyDescent="0.35">
      <c r="A231" s="238"/>
      <c r="C231" s="20"/>
    </row>
    <row r="232" spans="1:3" ht="14.25" customHeight="1" x14ac:dyDescent="0.35">
      <c r="A232" s="238"/>
      <c r="C232" s="20"/>
    </row>
    <row r="233" spans="1:3" ht="14.25" customHeight="1" x14ac:dyDescent="0.35">
      <c r="A233" s="238"/>
      <c r="C233" s="20"/>
    </row>
    <row r="234" spans="1:3" ht="14.25" customHeight="1" x14ac:dyDescent="0.35">
      <c r="A234" s="238"/>
      <c r="C234" s="20"/>
    </row>
    <row r="235" spans="1:3" ht="14.25" customHeight="1" x14ac:dyDescent="0.35">
      <c r="A235" s="238"/>
      <c r="C235" s="20"/>
    </row>
    <row r="236" spans="1:3" ht="14.25" customHeight="1" x14ac:dyDescent="0.35">
      <c r="A236" s="238"/>
      <c r="C236" s="20"/>
    </row>
    <row r="237" spans="1:3" ht="14.25" customHeight="1" x14ac:dyDescent="0.35">
      <c r="A237" s="238"/>
      <c r="C237" s="20"/>
    </row>
    <row r="238" spans="1:3" ht="14.25" customHeight="1" x14ac:dyDescent="0.35">
      <c r="A238" s="238"/>
      <c r="C238" s="20"/>
    </row>
    <row r="239" spans="1:3" ht="14.25" customHeight="1" x14ac:dyDescent="0.35">
      <c r="A239" s="238"/>
      <c r="C239" s="20"/>
    </row>
    <row r="240" spans="1:3" ht="14.25" customHeight="1" x14ac:dyDescent="0.35">
      <c r="A240" s="238"/>
      <c r="C240" s="20"/>
    </row>
    <row r="241" spans="1:3" ht="14.25" customHeight="1" x14ac:dyDescent="0.35">
      <c r="A241" s="238"/>
      <c r="C241" s="20"/>
    </row>
    <row r="242" spans="1:3" ht="14.25" customHeight="1" x14ac:dyDescent="0.35">
      <c r="A242" s="238"/>
      <c r="C242" s="20"/>
    </row>
    <row r="243" spans="1:3" ht="14.25" customHeight="1" x14ac:dyDescent="0.35">
      <c r="A243" s="238"/>
      <c r="C243" s="20"/>
    </row>
    <row r="244" spans="1:3" ht="14.25" customHeight="1" x14ac:dyDescent="0.35">
      <c r="A244" s="238"/>
      <c r="C244" s="20"/>
    </row>
    <row r="245" spans="1:3" ht="14.25" customHeight="1" x14ac:dyDescent="0.35">
      <c r="A245" s="238"/>
      <c r="C245" s="20"/>
    </row>
    <row r="246" spans="1:3" ht="14.25" customHeight="1" x14ac:dyDescent="0.35">
      <c r="A246" s="238"/>
      <c r="C246" s="20"/>
    </row>
    <row r="247" spans="1:3" ht="14.25" customHeight="1" x14ac:dyDescent="0.35">
      <c r="A247" s="238"/>
      <c r="C247" s="20"/>
    </row>
    <row r="248" spans="1:3" ht="14.25" customHeight="1" x14ac:dyDescent="0.35">
      <c r="A248" s="238"/>
      <c r="C248" s="20"/>
    </row>
    <row r="249" spans="1:3" ht="14.25" customHeight="1" x14ac:dyDescent="0.35">
      <c r="A249" s="238"/>
      <c r="C249" s="20"/>
    </row>
    <row r="250" spans="1:3" ht="14.25" customHeight="1" x14ac:dyDescent="0.35">
      <c r="A250" s="238"/>
      <c r="C250" s="20"/>
    </row>
    <row r="251" spans="1:3" ht="14.25" customHeight="1" x14ac:dyDescent="0.35">
      <c r="A251" s="238"/>
      <c r="C251" s="20"/>
    </row>
    <row r="252" spans="1:3" ht="14.25" customHeight="1" x14ac:dyDescent="0.35">
      <c r="A252" s="238"/>
      <c r="C252" s="20"/>
    </row>
    <row r="253" spans="1:3" ht="14.25" customHeight="1" x14ac:dyDescent="0.35">
      <c r="A253" s="238"/>
      <c r="C253" s="20"/>
    </row>
    <row r="254" spans="1:3" ht="14.25" customHeight="1" x14ac:dyDescent="0.35">
      <c r="A254" s="238"/>
      <c r="C254" s="20"/>
    </row>
    <row r="255" spans="1:3" ht="14.25" customHeight="1" x14ac:dyDescent="0.35">
      <c r="A255" s="238"/>
      <c r="C255" s="20"/>
    </row>
    <row r="256" spans="1:3" ht="14.25" customHeight="1" x14ac:dyDescent="0.35">
      <c r="A256" s="238"/>
      <c r="C256" s="20"/>
    </row>
    <row r="257" spans="1:3" ht="14.25" customHeight="1" x14ac:dyDescent="0.35">
      <c r="A257" s="238"/>
      <c r="C257" s="20"/>
    </row>
    <row r="258" spans="1:3" ht="14.25" customHeight="1" x14ac:dyDescent="0.35">
      <c r="A258" s="238"/>
      <c r="C258" s="20"/>
    </row>
    <row r="259" spans="1:3" ht="14.25" customHeight="1" x14ac:dyDescent="0.35">
      <c r="A259" s="238"/>
      <c r="C259" s="20"/>
    </row>
    <row r="260" spans="1:3" ht="14.25" customHeight="1" x14ac:dyDescent="0.35">
      <c r="A260" s="238"/>
      <c r="C260" s="20"/>
    </row>
    <row r="261" spans="1:3" ht="14.25" customHeight="1" x14ac:dyDescent="0.35">
      <c r="A261" s="238"/>
      <c r="C261" s="20"/>
    </row>
    <row r="262" spans="1:3" ht="14.25" customHeight="1" x14ac:dyDescent="0.35">
      <c r="A262" s="238"/>
      <c r="C262" s="20"/>
    </row>
    <row r="263" spans="1:3" ht="14.25" customHeight="1" x14ac:dyDescent="0.35">
      <c r="A263" s="238"/>
      <c r="C263" s="20"/>
    </row>
    <row r="264" spans="1:3" ht="14.25" customHeight="1" x14ac:dyDescent="0.35">
      <c r="A264" s="238"/>
      <c r="C264" s="20"/>
    </row>
    <row r="265" spans="1:3" ht="14.25" customHeight="1" x14ac:dyDescent="0.35">
      <c r="A265" s="238"/>
      <c r="C265" s="20"/>
    </row>
    <row r="266" spans="1:3" ht="14.25" customHeight="1" x14ac:dyDescent="0.35">
      <c r="A266" s="238"/>
      <c r="C266" s="20"/>
    </row>
    <row r="267" spans="1:3" ht="14.25" customHeight="1" x14ac:dyDescent="0.35">
      <c r="A267" s="238"/>
      <c r="C267" s="20"/>
    </row>
    <row r="268" spans="1:3" ht="14.25" customHeight="1" x14ac:dyDescent="0.35">
      <c r="A268" s="238"/>
      <c r="C268" s="20"/>
    </row>
    <row r="269" spans="1:3" ht="14.25" customHeight="1" x14ac:dyDescent="0.35">
      <c r="A269" s="238"/>
      <c r="C269" s="20"/>
    </row>
    <row r="270" spans="1:3" ht="14.25" customHeight="1" x14ac:dyDescent="0.35">
      <c r="A270" s="238"/>
      <c r="C270" s="20"/>
    </row>
    <row r="271" spans="1:3" ht="14.25" customHeight="1" x14ac:dyDescent="0.35">
      <c r="A271" s="238"/>
      <c r="C271" s="20"/>
    </row>
    <row r="272" spans="1:3" ht="14.25" customHeight="1" x14ac:dyDescent="0.35">
      <c r="A272" s="238"/>
      <c r="C272" s="20"/>
    </row>
    <row r="273" spans="1:3" ht="14.25" customHeight="1" x14ac:dyDescent="0.35">
      <c r="A273" s="238"/>
      <c r="C273" s="20"/>
    </row>
    <row r="274" spans="1:3" ht="14.25" customHeight="1" x14ac:dyDescent="0.35">
      <c r="A274" s="238"/>
      <c r="C274" s="20"/>
    </row>
    <row r="275" spans="1:3" ht="14.25" customHeight="1" x14ac:dyDescent="0.35">
      <c r="A275" s="238"/>
      <c r="C275" s="20"/>
    </row>
    <row r="276" spans="1:3" ht="14.25" customHeight="1" x14ac:dyDescent="0.35">
      <c r="A276" s="238"/>
      <c r="C276" s="20"/>
    </row>
    <row r="277" spans="1:3" ht="14.25" customHeight="1" x14ac:dyDescent="0.35">
      <c r="A277" s="238"/>
      <c r="C277" s="20"/>
    </row>
    <row r="278" spans="1:3" ht="14.25" customHeight="1" x14ac:dyDescent="0.35">
      <c r="A278" s="238"/>
      <c r="C278" s="20"/>
    </row>
    <row r="279" spans="1:3" ht="14.25" customHeight="1" x14ac:dyDescent="0.35">
      <c r="A279" s="238"/>
      <c r="C279" s="20"/>
    </row>
    <row r="280" spans="1:3" ht="14.25" customHeight="1" x14ac:dyDescent="0.35">
      <c r="A280" s="238"/>
      <c r="C280" s="20"/>
    </row>
    <row r="281" spans="1:3" ht="14.25" customHeight="1" x14ac:dyDescent="0.35">
      <c r="A281" s="238"/>
      <c r="C281" s="20"/>
    </row>
    <row r="282" spans="1:3" ht="14.25" customHeight="1" x14ac:dyDescent="0.35">
      <c r="A282" s="238"/>
      <c r="C282" s="20"/>
    </row>
    <row r="283" spans="1:3" ht="14.25" customHeight="1" x14ac:dyDescent="0.35">
      <c r="A283" s="238"/>
      <c r="C283" s="20"/>
    </row>
    <row r="284" spans="1:3" ht="14.25" customHeight="1" x14ac:dyDescent="0.35">
      <c r="A284" s="238"/>
      <c r="C284" s="20"/>
    </row>
    <row r="285" spans="1:3" ht="14.25" customHeight="1" x14ac:dyDescent="0.35">
      <c r="A285" s="238"/>
      <c r="C285" s="20"/>
    </row>
    <row r="286" spans="1:3" ht="14.25" customHeight="1" x14ac:dyDescent="0.35">
      <c r="A286" s="238"/>
      <c r="C286" s="20"/>
    </row>
    <row r="287" spans="1:3" ht="14.25" customHeight="1" x14ac:dyDescent="0.35">
      <c r="A287" s="238"/>
      <c r="C287" s="20"/>
    </row>
    <row r="288" spans="1:3" ht="14.25" customHeight="1" x14ac:dyDescent="0.35">
      <c r="A288" s="238"/>
      <c r="C288" s="20"/>
    </row>
    <row r="289" spans="1:3" ht="14.25" customHeight="1" x14ac:dyDescent="0.35">
      <c r="A289" s="238"/>
      <c r="C289" s="20"/>
    </row>
    <row r="290" spans="1:3" ht="14.25" customHeight="1" x14ac:dyDescent="0.35">
      <c r="A290" s="238"/>
      <c r="C290" s="20"/>
    </row>
    <row r="291" spans="1:3" ht="14.25" customHeight="1" x14ac:dyDescent="0.35">
      <c r="A291" s="238"/>
      <c r="C291" s="20"/>
    </row>
    <row r="292" spans="1:3" ht="14.25" customHeight="1" x14ac:dyDescent="0.35">
      <c r="A292" s="238"/>
      <c r="C292" s="20"/>
    </row>
    <row r="293" spans="1:3" ht="14.25" customHeight="1" x14ac:dyDescent="0.35">
      <c r="A293" s="238"/>
      <c r="C293" s="20"/>
    </row>
    <row r="294" spans="1:3" ht="14.25" customHeight="1" x14ac:dyDescent="0.35">
      <c r="A294" s="238"/>
      <c r="C294" s="20"/>
    </row>
    <row r="295" spans="1:3" ht="14.25" customHeight="1" x14ac:dyDescent="0.35">
      <c r="A295" s="238"/>
      <c r="C295" s="20"/>
    </row>
    <row r="296" spans="1:3" ht="14.25" customHeight="1" x14ac:dyDescent="0.35">
      <c r="A296" s="238"/>
      <c r="C296" s="20"/>
    </row>
    <row r="297" spans="1:3" ht="14.25" customHeight="1" x14ac:dyDescent="0.35">
      <c r="A297" s="238"/>
      <c r="C297" s="20"/>
    </row>
    <row r="298" spans="1:3" ht="14.25" customHeight="1" x14ac:dyDescent="0.35">
      <c r="A298" s="238"/>
      <c r="C298" s="20"/>
    </row>
    <row r="299" spans="1:3" ht="14.25" customHeight="1" x14ac:dyDescent="0.35">
      <c r="A299" s="238"/>
      <c r="C299" s="20"/>
    </row>
    <row r="300" spans="1:3" ht="14.25" customHeight="1" x14ac:dyDescent="0.35">
      <c r="A300" s="238"/>
      <c r="C300" s="20"/>
    </row>
    <row r="301" spans="1:3" ht="14.25" customHeight="1" x14ac:dyDescent="0.35">
      <c r="A301" s="238"/>
      <c r="C301" s="20"/>
    </row>
    <row r="302" spans="1:3" ht="14.25" customHeight="1" x14ac:dyDescent="0.35">
      <c r="A302" s="238"/>
      <c r="C302" s="20"/>
    </row>
    <row r="303" spans="1:3" ht="14.25" customHeight="1" x14ac:dyDescent="0.35">
      <c r="A303" s="238"/>
      <c r="C303" s="20"/>
    </row>
    <row r="304" spans="1:3" ht="14.25" customHeight="1" x14ac:dyDescent="0.35">
      <c r="A304" s="238"/>
      <c r="C304" s="20"/>
    </row>
    <row r="305" spans="1:3" ht="14.25" customHeight="1" x14ac:dyDescent="0.35">
      <c r="A305" s="238"/>
      <c r="C305" s="20"/>
    </row>
    <row r="306" spans="1:3" ht="14.25" customHeight="1" x14ac:dyDescent="0.35">
      <c r="A306" s="238"/>
      <c r="C306" s="20"/>
    </row>
    <row r="307" spans="1:3" ht="14.25" customHeight="1" x14ac:dyDescent="0.35">
      <c r="A307" s="238"/>
      <c r="C307" s="20"/>
    </row>
    <row r="308" spans="1:3" ht="14.25" customHeight="1" x14ac:dyDescent="0.35">
      <c r="A308" s="238"/>
      <c r="C308" s="20"/>
    </row>
    <row r="309" spans="1:3" ht="14.25" customHeight="1" x14ac:dyDescent="0.35">
      <c r="A309" s="238"/>
      <c r="C309" s="20"/>
    </row>
    <row r="310" spans="1:3" ht="14.25" customHeight="1" x14ac:dyDescent="0.35">
      <c r="A310" s="238"/>
      <c r="C310" s="20"/>
    </row>
    <row r="311" spans="1:3" ht="14.25" customHeight="1" x14ac:dyDescent="0.35">
      <c r="A311" s="238"/>
      <c r="C311" s="20"/>
    </row>
    <row r="312" spans="1:3" ht="14.25" customHeight="1" x14ac:dyDescent="0.35">
      <c r="A312" s="238"/>
      <c r="C312" s="20"/>
    </row>
    <row r="313" spans="1:3" ht="14.25" customHeight="1" x14ac:dyDescent="0.35">
      <c r="A313" s="238"/>
      <c r="C313" s="20"/>
    </row>
    <row r="314" spans="1:3" ht="14.25" customHeight="1" x14ac:dyDescent="0.35">
      <c r="A314" s="238"/>
      <c r="C314" s="20"/>
    </row>
    <row r="315" spans="1:3" ht="14.25" customHeight="1" x14ac:dyDescent="0.35">
      <c r="A315" s="238"/>
      <c r="C315" s="20"/>
    </row>
    <row r="316" spans="1:3" ht="14.25" customHeight="1" x14ac:dyDescent="0.35">
      <c r="A316" s="238"/>
      <c r="C316" s="20"/>
    </row>
    <row r="317" spans="1:3" ht="14.25" customHeight="1" x14ac:dyDescent="0.35">
      <c r="A317" s="238"/>
      <c r="C317" s="20"/>
    </row>
    <row r="318" spans="1:3" ht="14.25" customHeight="1" x14ac:dyDescent="0.35">
      <c r="A318" s="238"/>
      <c r="C318" s="20"/>
    </row>
    <row r="319" spans="1:3" ht="14.25" customHeight="1" x14ac:dyDescent="0.35">
      <c r="A319" s="238"/>
      <c r="C319" s="20"/>
    </row>
    <row r="320" spans="1:3" ht="14.25" customHeight="1" x14ac:dyDescent="0.35">
      <c r="A320" s="238"/>
      <c r="C320" s="20"/>
    </row>
    <row r="321" spans="1:3" ht="14.25" customHeight="1" x14ac:dyDescent="0.35">
      <c r="A321" s="238"/>
      <c r="C321" s="20"/>
    </row>
    <row r="322" spans="1:3" ht="14.25" customHeight="1" x14ac:dyDescent="0.35">
      <c r="A322" s="238"/>
      <c r="C322" s="20"/>
    </row>
    <row r="323" spans="1:3" ht="14.25" customHeight="1" x14ac:dyDescent="0.35">
      <c r="A323" s="238"/>
      <c r="C323" s="20"/>
    </row>
    <row r="324" spans="1:3" ht="14.25" customHeight="1" x14ac:dyDescent="0.35">
      <c r="A324" s="238"/>
      <c r="C324" s="20"/>
    </row>
    <row r="325" spans="1:3" ht="14.25" customHeight="1" x14ac:dyDescent="0.35">
      <c r="A325" s="238"/>
      <c r="C325" s="20"/>
    </row>
    <row r="326" spans="1:3" ht="14.25" customHeight="1" x14ac:dyDescent="0.35">
      <c r="A326" s="238"/>
      <c r="C326" s="20"/>
    </row>
    <row r="327" spans="1:3" ht="14.25" customHeight="1" x14ac:dyDescent="0.35">
      <c r="A327" s="238"/>
      <c r="C327" s="20"/>
    </row>
    <row r="328" spans="1:3" ht="14.25" customHeight="1" x14ac:dyDescent="0.35">
      <c r="A328" s="238"/>
      <c r="C328" s="20"/>
    </row>
    <row r="329" spans="1:3" ht="14.25" customHeight="1" x14ac:dyDescent="0.35">
      <c r="A329" s="238"/>
      <c r="C329" s="20"/>
    </row>
    <row r="330" spans="1:3" ht="14.25" customHeight="1" x14ac:dyDescent="0.35">
      <c r="A330" s="238"/>
      <c r="C330" s="20"/>
    </row>
    <row r="331" spans="1:3" ht="14.25" customHeight="1" x14ac:dyDescent="0.35">
      <c r="A331" s="238"/>
      <c r="C331" s="20"/>
    </row>
    <row r="332" spans="1:3" ht="14.25" customHeight="1" x14ac:dyDescent="0.35">
      <c r="A332" s="238"/>
      <c r="C332" s="20"/>
    </row>
    <row r="333" spans="1:3" ht="14.25" customHeight="1" x14ac:dyDescent="0.35">
      <c r="A333" s="238"/>
      <c r="C333" s="20"/>
    </row>
    <row r="334" spans="1:3" ht="14.25" customHeight="1" x14ac:dyDescent="0.35">
      <c r="A334" s="238"/>
      <c r="C334" s="20"/>
    </row>
    <row r="335" spans="1:3" ht="14.25" customHeight="1" x14ac:dyDescent="0.35">
      <c r="A335" s="238"/>
      <c r="C335" s="20"/>
    </row>
    <row r="336" spans="1:3" ht="14.25" customHeight="1" x14ac:dyDescent="0.35">
      <c r="A336" s="238"/>
      <c r="C336" s="20"/>
    </row>
    <row r="337" spans="1:3" ht="14.25" customHeight="1" x14ac:dyDescent="0.35">
      <c r="A337" s="238"/>
      <c r="C337" s="20"/>
    </row>
    <row r="338" spans="1:3" ht="14.25" customHeight="1" x14ac:dyDescent="0.35">
      <c r="A338" s="238"/>
      <c r="C338" s="20"/>
    </row>
    <row r="339" spans="1:3" ht="14.25" customHeight="1" x14ac:dyDescent="0.35">
      <c r="A339" s="238"/>
      <c r="C339" s="20"/>
    </row>
    <row r="340" spans="1:3" ht="14.25" customHeight="1" x14ac:dyDescent="0.35">
      <c r="A340" s="238"/>
      <c r="C340" s="20"/>
    </row>
    <row r="341" spans="1:3" ht="14.25" customHeight="1" x14ac:dyDescent="0.35">
      <c r="A341" s="238"/>
      <c r="C341" s="20"/>
    </row>
    <row r="342" spans="1:3" ht="14.25" customHeight="1" x14ac:dyDescent="0.35">
      <c r="A342" s="238"/>
      <c r="C342" s="20"/>
    </row>
    <row r="343" spans="1:3" ht="14.25" customHeight="1" x14ac:dyDescent="0.35">
      <c r="A343" s="238"/>
      <c r="C343" s="20"/>
    </row>
    <row r="344" spans="1:3" ht="14.25" customHeight="1" x14ac:dyDescent="0.35">
      <c r="A344" s="238"/>
      <c r="C344" s="20"/>
    </row>
    <row r="345" spans="1:3" ht="14.25" customHeight="1" x14ac:dyDescent="0.35">
      <c r="A345" s="238"/>
      <c r="C345" s="20"/>
    </row>
    <row r="346" spans="1:3" ht="14.25" customHeight="1" x14ac:dyDescent="0.35">
      <c r="A346" s="238"/>
      <c r="C346" s="20"/>
    </row>
    <row r="347" spans="1:3" ht="14.25" customHeight="1" x14ac:dyDescent="0.35">
      <c r="A347" s="238"/>
      <c r="C347" s="20"/>
    </row>
    <row r="348" spans="1:3" ht="14.25" customHeight="1" x14ac:dyDescent="0.35">
      <c r="A348" s="238"/>
      <c r="C348" s="20"/>
    </row>
    <row r="349" spans="1:3" ht="14.25" customHeight="1" x14ac:dyDescent="0.35">
      <c r="A349" s="238"/>
      <c r="C349" s="20"/>
    </row>
    <row r="350" spans="1:3" ht="14.25" customHeight="1" x14ac:dyDescent="0.35">
      <c r="A350" s="238"/>
      <c r="C350" s="20"/>
    </row>
    <row r="351" spans="1:3" ht="14.25" customHeight="1" x14ac:dyDescent="0.35">
      <c r="A351" s="238"/>
      <c r="C351" s="20"/>
    </row>
    <row r="352" spans="1:3" ht="14.25" customHeight="1" x14ac:dyDescent="0.35">
      <c r="A352" s="238"/>
      <c r="C352" s="20"/>
    </row>
    <row r="353" spans="1:3" ht="14.25" customHeight="1" x14ac:dyDescent="0.35">
      <c r="A353" s="238"/>
      <c r="C353" s="20"/>
    </row>
    <row r="354" spans="1:3" ht="14.25" customHeight="1" x14ac:dyDescent="0.35">
      <c r="A354" s="238"/>
      <c r="C354" s="20"/>
    </row>
    <row r="355" spans="1:3" ht="14.25" customHeight="1" x14ac:dyDescent="0.35">
      <c r="A355" s="238"/>
      <c r="C355" s="20"/>
    </row>
    <row r="356" spans="1:3" ht="14.25" customHeight="1" x14ac:dyDescent="0.35">
      <c r="A356" s="238"/>
      <c r="C356" s="20"/>
    </row>
    <row r="357" spans="1:3" ht="14.25" customHeight="1" x14ac:dyDescent="0.35">
      <c r="A357" s="238"/>
      <c r="C357" s="20"/>
    </row>
    <row r="358" spans="1:3" ht="14.25" customHeight="1" x14ac:dyDescent="0.35">
      <c r="A358" s="238"/>
      <c r="C358" s="20"/>
    </row>
    <row r="359" spans="1:3" ht="14.25" customHeight="1" x14ac:dyDescent="0.35">
      <c r="A359" s="238"/>
      <c r="C359" s="20"/>
    </row>
    <row r="360" spans="1:3" ht="14.25" customHeight="1" x14ac:dyDescent="0.35">
      <c r="A360" s="238"/>
      <c r="C360" s="20"/>
    </row>
    <row r="361" spans="1:3" ht="14.25" customHeight="1" x14ac:dyDescent="0.35">
      <c r="A361" s="238"/>
      <c r="C361" s="20"/>
    </row>
    <row r="362" spans="1:3" ht="14.25" customHeight="1" x14ac:dyDescent="0.35">
      <c r="A362" s="238"/>
      <c r="C362" s="20"/>
    </row>
    <row r="363" spans="1:3" ht="14.25" customHeight="1" x14ac:dyDescent="0.35">
      <c r="A363" s="238"/>
      <c r="C363" s="20"/>
    </row>
    <row r="364" spans="1:3" ht="14.25" customHeight="1" x14ac:dyDescent="0.35">
      <c r="A364" s="238"/>
      <c r="C364" s="20"/>
    </row>
    <row r="365" spans="1:3" ht="14.25" customHeight="1" x14ac:dyDescent="0.35">
      <c r="A365" s="238"/>
      <c r="C365" s="20"/>
    </row>
    <row r="366" spans="1:3" ht="14.25" customHeight="1" x14ac:dyDescent="0.35">
      <c r="A366" s="238"/>
      <c r="C366" s="20"/>
    </row>
    <row r="367" spans="1:3" ht="14.25" customHeight="1" x14ac:dyDescent="0.35">
      <c r="A367" s="238"/>
      <c r="C367" s="20"/>
    </row>
    <row r="368" spans="1:3" ht="14.25" customHeight="1" x14ac:dyDescent="0.35">
      <c r="A368" s="238"/>
      <c r="C368" s="20"/>
    </row>
    <row r="369" spans="1:3" ht="14.25" customHeight="1" x14ac:dyDescent="0.35">
      <c r="A369" s="238"/>
      <c r="C369" s="20"/>
    </row>
    <row r="370" spans="1:3" ht="14.25" customHeight="1" x14ac:dyDescent="0.35">
      <c r="A370" s="238"/>
      <c r="C370" s="20"/>
    </row>
    <row r="371" spans="1:3" ht="14.25" customHeight="1" x14ac:dyDescent="0.35">
      <c r="A371" s="238"/>
      <c r="C371" s="20"/>
    </row>
    <row r="372" spans="1:3" ht="14.25" customHeight="1" x14ac:dyDescent="0.35">
      <c r="A372" s="238"/>
      <c r="C372" s="20"/>
    </row>
    <row r="373" spans="1:3" ht="14.25" customHeight="1" x14ac:dyDescent="0.35">
      <c r="A373" s="238"/>
      <c r="C373" s="20"/>
    </row>
    <row r="374" spans="1:3" ht="14.25" customHeight="1" x14ac:dyDescent="0.35">
      <c r="A374" s="238"/>
      <c r="C374" s="20"/>
    </row>
    <row r="375" spans="1:3" ht="14.25" customHeight="1" x14ac:dyDescent="0.35">
      <c r="A375" s="238"/>
      <c r="C375" s="20"/>
    </row>
    <row r="376" spans="1:3" ht="14.25" customHeight="1" x14ac:dyDescent="0.35">
      <c r="A376" s="238"/>
      <c r="C376" s="20"/>
    </row>
    <row r="377" spans="1:3" ht="14.25" customHeight="1" x14ac:dyDescent="0.35">
      <c r="A377" s="238"/>
      <c r="C377" s="20"/>
    </row>
    <row r="378" spans="1:3" ht="14.25" customHeight="1" x14ac:dyDescent="0.35">
      <c r="A378" s="238"/>
      <c r="C378" s="20"/>
    </row>
    <row r="379" spans="1:3" ht="14.25" customHeight="1" x14ac:dyDescent="0.35">
      <c r="A379" s="238"/>
      <c r="C379" s="20"/>
    </row>
    <row r="380" spans="1:3" ht="14.25" customHeight="1" x14ac:dyDescent="0.35">
      <c r="A380" s="238"/>
      <c r="C380" s="20"/>
    </row>
    <row r="381" spans="1:3" ht="14.25" customHeight="1" x14ac:dyDescent="0.35">
      <c r="A381" s="238"/>
      <c r="C381" s="20"/>
    </row>
    <row r="382" spans="1:3" ht="14.25" customHeight="1" x14ac:dyDescent="0.35">
      <c r="A382" s="238"/>
      <c r="C382" s="20"/>
    </row>
    <row r="383" spans="1:3" ht="14.25" customHeight="1" x14ac:dyDescent="0.35">
      <c r="A383" s="238"/>
      <c r="C383" s="20"/>
    </row>
    <row r="384" spans="1:3" ht="14.25" customHeight="1" x14ac:dyDescent="0.35">
      <c r="A384" s="238"/>
      <c r="C384" s="20"/>
    </row>
    <row r="385" spans="1:3" ht="14.25" customHeight="1" x14ac:dyDescent="0.35">
      <c r="A385" s="238"/>
      <c r="C385" s="20"/>
    </row>
    <row r="386" spans="1:3" ht="14.25" customHeight="1" x14ac:dyDescent="0.35">
      <c r="A386" s="238"/>
      <c r="C386" s="20"/>
    </row>
    <row r="387" spans="1:3" ht="14.25" customHeight="1" x14ac:dyDescent="0.35">
      <c r="A387" s="238"/>
      <c r="C387" s="20"/>
    </row>
    <row r="388" spans="1:3" ht="14.25" customHeight="1" x14ac:dyDescent="0.35">
      <c r="A388" s="238"/>
      <c r="C388" s="20"/>
    </row>
    <row r="389" spans="1:3" ht="14.25" customHeight="1" x14ac:dyDescent="0.35">
      <c r="A389" s="238"/>
      <c r="C389" s="20"/>
    </row>
    <row r="390" spans="1:3" ht="14.25" customHeight="1" x14ac:dyDescent="0.35">
      <c r="A390" s="238"/>
      <c r="C390" s="20"/>
    </row>
    <row r="391" spans="1:3" ht="14.25" customHeight="1" x14ac:dyDescent="0.35">
      <c r="A391" s="238"/>
      <c r="C391" s="20"/>
    </row>
    <row r="392" spans="1:3" ht="14.25" customHeight="1" x14ac:dyDescent="0.35">
      <c r="A392" s="238"/>
      <c r="C392" s="20"/>
    </row>
    <row r="393" spans="1:3" ht="14.25" customHeight="1" x14ac:dyDescent="0.35">
      <c r="A393" s="238"/>
      <c r="C393" s="20"/>
    </row>
    <row r="394" spans="1:3" ht="14.25" customHeight="1" x14ac:dyDescent="0.35">
      <c r="A394" s="238"/>
      <c r="C394" s="20"/>
    </row>
    <row r="395" spans="1:3" ht="14.25" customHeight="1" x14ac:dyDescent="0.35">
      <c r="A395" s="238"/>
      <c r="C395" s="20"/>
    </row>
    <row r="396" spans="1:3" ht="14.25" customHeight="1" x14ac:dyDescent="0.35">
      <c r="A396" s="238"/>
      <c r="C396" s="20"/>
    </row>
    <row r="397" spans="1:3" ht="14.25" customHeight="1" x14ac:dyDescent="0.35">
      <c r="A397" s="238"/>
      <c r="C397" s="20"/>
    </row>
    <row r="398" spans="1:3" ht="14.25" customHeight="1" x14ac:dyDescent="0.35">
      <c r="A398" s="238"/>
      <c r="C398" s="20"/>
    </row>
    <row r="399" spans="1:3" ht="14.25" customHeight="1" x14ac:dyDescent="0.35">
      <c r="A399" s="238"/>
      <c r="C399" s="20"/>
    </row>
    <row r="400" spans="1:3" ht="14.25" customHeight="1" x14ac:dyDescent="0.35">
      <c r="A400" s="238"/>
      <c r="C400" s="20"/>
    </row>
    <row r="401" spans="1:3" ht="14.25" customHeight="1" x14ac:dyDescent="0.35">
      <c r="A401" s="238"/>
      <c r="C401" s="20"/>
    </row>
    <row r="402" spans="1:3" ht="14.25" customHeight="1" x14ac:dyDescent="0.35">
      <c r="A402" s="238"/>
      <c r="C402" s="20"/>
    </row>
    <row r="403" spans="1:3" ht="14.25" customHeight="1" x14ac:dyDescent="0.35">
      <c r="A403" s="238"/>
      <c r="C403" s="20"/>
    </row>
    <row r="404" spans="1:3" ht="14.25" customHeight="1" x14ac:dyDescent="0.35">
      <c r="A404" s="238"/>
      <c r="C404" s="20"/>
    </row>
    <row r="405" spans="1:3" ht="14.25" customHeight="1" x14ac:dyDescent="0.35">
      <c r="A405" s="238"/>
      <c r="C405" s="20"/>
    </row>
    <row r="406" spans="1:3" ht="14.25" customHeight="1" x14ac:dyDescent="0.35">
      <c r="A406" s="238"/>
      <c r="C406" s="20"/>
    </row>
    <row r="407" spans="1:3" ht="14.25" customHeight="1" x14ac:dyDescent="0.35">
      <c r="A407" s="238"/>
      <c r="C407" s="20"/>
    </row>
    <row r="408" spans="1:3" ht="14.25" customHeight="1" x14ac:dyDescent="0.35">
      <c r="A408" s="238"/>
      <c r="C408" s="20"/>
    </row>
    <row r="409" spans="1:3" ht="14.25" customHeight="1" x14ac:dyDescent="0.35">
      <c r="A409" s="238"/>
      <c r="C409" s="20"/>
    </row>
    <row r="410" spans="1:3" ht="14.25" customHeight="1" x14ac:dyDescent="0.35">
      <c r="A410" s="238"/>
      <c r="C410" s="20"/>
    </row>
    <row r="411" spans="1:3" ht="14.25" customHeight="1" x14ac:dyDescent="0.35">
      <c r="A411" s="238"/>
      <c r="C411" s="20"/>
    </row>
    <row r="412" spans="1:3" ht="14.25" customHeight="1" x14ac:dyDescent="0.35">
      <c r="A412" s="238"/>
      <c r="C412" s="20"/>
    </row>
    <row r="413" spans="1:3" ht="14.25" customHeight="1" x14ac:dyDescent="0.35">
      <c r="A413" s="238"/>
      <c r="C413" s="20"/>
    </row>
    <row r="414" spans="1:3" ht="14.25" customHeight="1" x14ac:dyDescent="0.35">
      <c r="A414" s="238"/>
      <c r="C414" s="20"/>
    </row>
    <row r="415" spans="1:3" ht="14.25" customHeight="1" x14ac:dyDescent="0.35">
      <c r="A415" s="238"/>
      <c r="C415" s="20"/>
    </row>
    <row r="416" spans="1:3" ht="14.25" customHeight="1" x14ac:dyDescent="0.35">
      <c r="A416" s="238"/>
      <c r="C416" s="20"/>
    </row>
    <row r="417" spans="1:3" ht="14.25" customHeight="1" x14ac:dyDescent="0.35">
      <c r="A417" s="238"/>
      <c r="C417" s="20"/>
    </row>
    <row r="418" spans="1:3" ht="14.25" customHeight="1" x14ac:dyDescent="0.35">
      <c r="A418" s="238"/>
      <c r="C418" s="20"/>
    </row>
    <row r="419" spans="1:3" ht="14.25" customHeight="1" x14ac:dyDescent="0.35">
      <c r="A419" s="238"/>
      <c r="C419" s="20"/>
    </row>
    <row r="420" spans="1:3" ht="14.25" customHeight="1" x14ac:dyDescent="0.35">
      <c r="A420" s="238"/>
      <c r="C420" s="20"/>
    </row>
    <row r="421" spans="1:3" ht="14.25" customHeight="1" x14ac:dyDescent="0.35">
      <c r="A421" s="238"/>
      <c r="C421" s="20"/>
    </row>
    <row r="422" spans="1:3" ht="14.25" customHeight="1" x14ac:dyDescent="0.35">
      <c r="A422" s="238"/>
      <c r="C422" s="20"/>
    </row>
    <row r="423" spans="1:3" ht="14.25" customHeight="1" x14ac:dyDescent="0.35">
      <c r="A423" s="238"/>
      <c r="C423" s="20"/>
    </row>
    <row r="424" spans="1:3" ht="14.25" customHeight="1" x14ac:dyDescent="0.35">
      <c r="A424" s="238"/>
      <c r="C424" s="20"/>
    </row>
    <row r="425" spans="1:3" ht="14.25" customHeight="1" x14ac:dyDescent="0.35">
      <c r="A425" s="238"/>
      <c r="C425" s="20"/>
    </row>
    <row r="426" spans="1:3" ht="14.25" customHeight="1" x14ac:dyDescent="0.35">
      <c r="A426" s="238"/>
      <c r="C426" s="20"/>
    </row>
    <row r="427" spans="1:3" ht="14.25" customHeight="1" x14ac:dyDescent="0.35">
      <c r="A427" s="238"/>
      <c r="C427" s="20"/>
    </row>
    <row r="428" spans="1:3" ht="14.25" customHeight="1" x14ac:dyDescent="0.35">
      <c r="A428" s="238"/>
      <c r="C428" s="20"/>
    </row>
    <row r="429" spans="1:3" ht="14.25" customHeight="1" x14ac:dyDescent="0.35">
      <c r="A429" s="238"/>
      <c r="C429" s="20"/>
    </row>
    <row r="430" spans="1:3" ht="14.25" customHeight="1" x14ac:dyDescent="0.35">
      <c r="A430" s="238"/>
      <c r="C430" s="20"/>
    </row>
    <row r="431" spans="1:3" ht="14.25" customHeight="1" x14ac:dyDescent="0.35">
      <c r="A431" s="238"/>
      <c r="C431" s="20"/>
    </row>
    <row r="432" spans="1:3" ht="14.25" customHeight="1" x14ac:dyDescent="0.35">
      <c r="A432" s="238"/>
      <c r="C432" s="20"/>
    </row>
    <row r="433" spans="1:3" ht="14.25" customHeight="1" x14ac:dyDescent="0.35">
      <c r="A433" s="238"/>
      <c r="C433" s="20"/>
    </row>
    <row r="434" spans="1:3" ht="14.25" customHeight="1" x14ac:dyDescent="0.35">
      <c r="A434" s="238"/>
      <c r="C434" s="20"/>
    </row>
    <row r="435" spans="1:3" ht="14.25" customHeight="1" x14ac:dyDescent="0.35">
      <c r="A435" s="238"/>
      <c r="C435" s="20"/>
    </row>
    <row r="436" spans="1:3" ht="14.25" customHeight="1" x14ac:dyDescent="0.35">
      <c r="A436" s="238"/>
      <c r="C436" s="20"/>
    </row>
    <row r="437" spans="1:3" ht="14.25" customHeight="1" x14ac:dyDescent="0.35">
      <c r="A437" s="238"/>
      <c r="C437" s="20"/>
    </row>
    <row r="438" spans="1:3" ht="14.25" customHeight="1" x14ac:dyDescent="0.35">
      <c r="A438" s="238"/>
      <c r="C438" s="20"/>
    </row>
    <row r="439" spans="1:3" ht="14.25" customHeight="1" x14ac:dyDescent="0.35">
      <c r="A439" s="238"/>
      <c r="C439" s="20"/>
    </row>
    <row r="440" spans="1:3" ht="14.25" customHeight="1" x14ac:dyDescent="0.35">
      <c r="A440" s="238"/>
      <c r="C440" s="20"/>
    </row>
    <row r="441" spans="1:3" ht="14.25" customHeight="1" x14ac:dyDescent="0.35">
      <c r="A441" s="238"/>
      <c r="C441" s="20"/>
    </row>
    <row r="442" spans="1:3" ht="14.25" customHeight="1" x14ac:dyDescent="0.35">
      <c r="A442" s="238"/>
      <c r="C442" s="20"/>
    </row>
    <row r="443" spans="1:3" ht="14.25" customHeight="1" x14ac:dyDescent="0.35">
      <c r="A443" s="238"/>
      <c r="C443" s="20"/>
    </row>
    <row r="444" spans="1:3" ht="14.25" customHeight="1" x14ac:dyDescent="0.35">
      <c r="A444" s="238"/>
      <c r="C444" s="20"/>
    </row>
    <row r="445" spans="1:3" ht="14.25" customHeight="1" x14ac:dyDescent="0.35">
      <c r="A445" s="238"/>
      <c r="C445" s="20"/>
    </row>
    <row r="446" spans="1:3" ht="14.25" customHeight="1" x14ac:dyDescent="0.35">
      <c r="A446" s="238"/>
      <c r="C446" s="20"/>
    </row>
    <row r="447" spans="1:3" ht="14.25" customHeight="1" x14ac:dyDescent="0.35">
      <c r="A447" s="238"/>
      <c r="C447" s="20"/>
    </row>
    <row r="448" spans="1:3" ht="14.25" customHeight="1" x14ac:dyDescent="0.35">
      <c r="A448" s="238"/>
      <c r="C448" s="20"/>
    </row>
    <row r="449" spans="1:3" ht="14.25" customHeight="1" x14ac:dyDescent="0.35">
      <c r="A449" s="238"/>
      <c r="C449" s="20"/>
    </row>
    <row r="450" spans="1:3" ht="14.25" customHeight="1" x14ac:dyDescent="0.35">
      <c r="A450" s="238"/>
      <c r="C450" s="20"/>
    </row>
    <row r="451" spans="1:3" ht="14.25" customHeight="1" x14ac:dyDescent="0.35">
      <c r="A451" s="238"/>
      <c r="C451" s="20"/>
    </row>
    <row r="452" spans="1:3" ht="14.25" customHeight="1" x14ac:dyDescent="0.35">
      <c r="A452" s="238"/>
      <c r="C452" s="20"/>
    </row>
    <row r="453" spans="1:3" ht="14.25" customHeight="1" x14ac:dyDescent="0.35">
      <c r="A453" s="238"/>
      <c r="C453" s="20"/>
    </row>
    <row r="454" spans="1:3" ht="14.25" customHeight="1" x14ac:dyDescent="0.35">
      <c r="A454" s="238"/>
      <c r="C454" s="20"/>
    </row>
    <row r="455" spans="1:3" ht="14.25" customHeight="1" x14ac:dyDescent="0.35">
      <c r="A455" s="238"/>
      <c r="C455" s="20"/>
    </row>
    <row r="456" spans="1:3" ht="14.25" customHeight="1" x14ac:dyDescent="0.35">
      <c r="A456" s="238"/>
      <c r="C456" s="20"/>
    </row>
    <row r="457" spans="1:3" ht="14.25" customHeight="1" x14ac:dyDescent="0.35">
      <c r="A457" s="238"/>
      <c r="C457" s="20"/>
    </row>
    <row r="458" spans="1:3" ht="14.25" customHeight="1" x14ac:dyDescent="0.35">
      <c r="A458" s="238"/>
      <c r="C458" s="20"/>
    </row>
    <row r="459" spans="1:3" ht="14.25" customHeight="1" x14ac:dyDescent="0.35">
      <c r="A459" s="238"/>
      <c r="C459" s="20"/>
    </row>
    <row r="460" spans="1:3" ht="14.25" customHeight="1" x14ac:dyDescent="0.35">
      <c r="A460" s="238"/>
      <c r="C460" s="20"/>
    </row>
    <row r="461" spans="1:3" ht="14.25" customHeight="1" x14ac:dyDescent="0.35">
      <c r="A461" s="238"/>
      <c r="C461" s="20"/>
    </row>
    <row r="462" spans="1:3" ht="14.25" customHeight="1" x14ac:dyDescent="0.35">
      <c r="A462" s="238"/>
      <c r="C462" s="20"/>
    </row>
    <row r="463" spans="1:3" ht="14.25" customHeight="1" x14ac:dyDescent="0.35">
      <c r="A463" s="238"/>
      <c r="C463" s="20"/>
    </row>
    <row r="464" spans="1:3" ht="14.25" customHeight="1" x14ac:dyDescent="0.35">
      <c r="A464" s="238"/>
      <c r="C464" s="20"/>
    </row>
    <row r="465" spans="1:3" ht="14.25" customHeight="1" x14ac:dyDescent="0.35">
      <c r="A465" s="238"/>
      <c r="C465" s="20"/>
    </row>
    <row r="466" spans="1:3" ht="14.25" customHeight="1" x14ac:dyDescent="0.35">
      <c r="A466" s="238"/>
      <c r="C466" s="20"/>
    </row>
    <row r="467" spans="1:3" ht="14.25" customHeight="1" x14ac:dyDescent="0.35">
      <c r="A467" s="238"/>
      <c r="C467" s="20"/>
    </row>
    <row r="468" spans="1:3" ht="14.25" customHeight="1" x14ac:dyDescent="0.35">
      <c r="A468" s="238"/>
      <c r="C468" s="20"/>
    </row>
    <row r="469" spans="1:3" ht="14.25" customHeight="1" x14ac:dyDescent="0.35">
      <c r="A469" s="238"/>
      <c r="C469" s="20"/>
    </row>
    <row r="470" spans="1:3" ht="14.25" customHeight="1" x14ac:dyDescent="0.35">
      <c r="A470" s="238"/>
      <c r="C470" s="20"/>
    </row>
    <row r="471" spans="1:3" ht="14.25" customHeight="1" x14ac:dyDescent="0.35">
      <c r="A471" s="238"/>
      <c r="C471" s="20"/>
    </row>
    <row r="472" spans="1:3" ht="14.25" customHeight="1" x14ac:dyDescent="0.35">
      <c r="A472" s="238"/>
      <c r="C472" s="20"/>
    </row>
    <row r="473" spans="1:3" ht="14.25" customHeight="1" x14ac:dyDescent="0.35">
      <c r="A473" s="238"/>
      <c r="C473" s="20"/>
    </row>
    <row r="474" spans="1:3" ht="14.25" customHeight="1" x14ac:dyDescent="0.35">
      <c r="A474" s="238"/>
      <c r="C474" s="20"/>
    </row>
    <row r="475" spans="1:3" ht="14.25" customHeight="1" x14ac:dyDescent="0.35">
      <c r="A475" s="238"/>
      <c r="C475" s="20"/>
    </row>
    <row r="476" spans="1:3" ht="14.25" customHeight="1" x14ac:dyDescent="0.35">
      <c r="A476" s="238"/>
      <c r="C476" s="20"/>
    </row>
    <row r="477" spans="1:3" ht="14.25" customHeight="1" x14ac:dyDescent="0.35">
      <c r="A477" s="238"/>
      <c r="C477" s="20"/>
    </row>
    <row r="478" spans="1:3" ht="14.25" customHeight="1" x14ac:dyDescent="0.35">
      <c r="A478" s="238"/>
      <c r="C478" s="20"/>
    </row>
    <row r="479" spans="1:3" ht="14.25" customHeight="1" x14ac:dyDescent="0.35">
      <c r="A479" s="238"/>
      <c r="C479" s="20"/>
    </row>
    <row r="480" spans="1:3" ht="14.25" customHeight="1" x14ac:dyDescent="0.35">
      <c r="A480" s="238"/>
      <c r="C480" s="20"/>
    </row>
    <row r="481" spans="1:3" ht="14.25" customHeight="1" x14ac:dyDescent="0.35">
      <c r="A481" s="238"/>
      <c r="C481" s="20"/>
    </row>
    <row r="482" spans="1:3" ht="14.25" customHeight="1" x14ac:dyDescent="0.35">
      <c r="A482" s="238"/>
      <c r="C482" s="20"/>
    </row>
    <row r="483" spans="1:3" ht="14.25" customHeight="1" x14ac:dyDescent="0.35">
      <c r="A483" s="238"/>
      <c r="C483" s="20"/>
    </row>
    <row r="484" spans="1:3" ht="14.25" customHeight="1" x14ac:dyDescent="0.35">
      <c r="A484" s="238"/>
      <c r="C484" s="20"/>
    </row>
    <row r="485" spans="1:3" ht="14.25" customHeight="1" x14ac:dyDescent="0.35">
      <c r="A485" s="238"/>
      <c r="C485" s="20"/>
    </row>
    <row r="486" spans="1:3" ht="14.25" customHeight="1" x14ac:dyDescent="0.35">
      <c r="A486" s="238"/>
      <c r="C486" s="20"/>
    </row>
    <row r="487" spans="1:3" ht="14.25" customHeight="1" x14ac:dyDescent="0.35">
      <c r="A487" s="238"/>
      <c r="C487" s="20"/>
    </row>
    <row r="488" spans="1:3" ht="14.25" customHeight="1" x14ac:dyDescent="0.35">
      <c r="A488" s="238"/>
      <c r="C488" s="20"/>
    </row>
    <row r="489" spans="1:3" ht="14.25" customHeight="1" x14ac:dyDescent="0.35">
      <c r="A489" s="238"/>
      <c r="C489" s="20"/>
    </row>
    <row r="490" spans="1:3" ht="14.25" customHeight="1" x14ac:dyDescent="0.35">
      <c r="A490" s="238"/>
      <c r="C490" s="20"/>
    </row>
    <row r="491" spans="1:3" ht="14.25" customHeight="1" x14ac:dyDescent="0.35">
      <c r="A491" s="238"/>
      <c r="C491" s="20"/>
    </row>
    <row r="492" spans="1:3" ht="14.25" customHeight="1" x14ac:dyDescent="0.35">
      <c r="A492" s="238"/>
      <c r="C492" s="20"/>
    </row>
    <row r="493" spans="1:3" ht="14.25" customHeight="1" x14ac:dyDescent="0.35">
      <c r="A493" s="238"/>
      <c r="C493" s="20"/>
    </row>
    <row r="494" spans="1:3" ht="14.25" customHeight="1" x14ac:dyDescent="0.35">
      <c r="A494" s="238"/>
      <c r="C494" s="20"/>
    </row>
    <row r="495" spans="1:3" ht="14.25" customHeight="1" x14ac:dyDescent="0.35">
      <c r="A495" s="238"/>
      <c r="C495" s="20"/>
    </row>
    <row r="496" spans="1:3" ht="14.25" customHeight="1" x14ac:dyDescent="0.35">
      <c r="A496" s="238"/>
      <c r="C496" s="20"/>
    </row>
    <row r="497" spans="1:3" ht="14.25" customHeight="1" x14ac:dyDescent="0.35">
      <c r="A497" s="238"/>
      <c r="C497" s="20"/>
    </row>
    <row r="498" spans="1:3" ht="14.25" customHeight="1" x14ac:dyDescent="0.35">
      <c r="A498" s="238"/>
      <c r="C498" s="20"/>
    </row>
    <row r="499" spans="1:3" ht="14.25" customHeight="1" x14ac:dyDescent="0.35">
      <c r="A499" s="238"/>
      <c r="C499" s="20"/>
    </row>
    <row r="500" spans="1:3" ht="14.25" customHeight="1" x14ac:dyDescent="0.35">
      <c r="A500" s="238"/>
      <c r="C500" s="20"/>
    </row>
    <row r="501" spans="1:3" ht="14.25" customHeight="1" x14ac:dyDescent="0.35">
      <c r="A501" s="238"/>
      <c r="C501" s="20"/>
    </row>
    <row r="502" spans="1:3" ht="14.25" customHeight="1" x14ac:dyDescent="0.35">
      <c r="A502" s="238"/>
      <c r="C502" s="20"/>
    </row>
    <row r="503" spans="1:3" ht="14.25" customHeight="1" x14ac:dyDescent="0.35">
      <c r="A503" s="238"/>
      <c r="C503" s="20"/>
    </row>
    <row r="504" spans="1:3" ht="14.25" customHeight="1" x14ac:dyDescent="0.35">
      <c r="A504" s="238"/>
      <c r="C504" s="20"/>
    </row>
    <row r="505" spans="1:3" ht="14.25" customHeight="1" x14ac:dyDescent="0.35">
      <c r="A505" s="238"/>
      <c r="C505" s="20"/>
    </row>
    <row r="506" spans="1:3" ht="14.25" customHeight="1" x14ac:dyDescent="0.35">
      <c r="A506" s="238"/>
      <c r="C506" s="20"/>
    </row>
    <row r="507" spans="1:3" ht="14.25" customHeight="1" x14ac:dyDescent="0.35">
      <c r="A507" s="238"/>
      <c r="C507" s="20"/>
    </row>
    <row r="508" spans="1:3" ht="14.25" customHeight="1" x14ac:dyDescent="0.35">
      <c r="A508" s="238"/>
      <c r="C508" s="20"/>
    </row>
    <row r="509" spans="1:3" ht="14.25" customHeight="1" x14ac:dyDescent="0.35">
      <c r="A509" s="238"/>
      <c r="C509" s="20"/>
    </row>
    <row r="510" spans="1:3" ht="14.25" customHeight="1" x14ac:dyDescent="0.35">
      <c r="A510" s="238"/>
      <c r="C510" s="20"/>
    </row>
    <row r="511" spans="1:3" ht="14.25" customHeight="1" x14ac:dyDescent="0.35">
      <c r="A511" s="238"/>
      <c r="C511" s="20"/>
    </row>
    <row r="512" spans="1:3" ht="14.25" customHeight="1" x14ac:dyDescent="0.35">
      <c r="A512" s="238"/>
      <c r="C512" s="20"/>
    </row>
    <row r="513" spans="1:3" ht="14.25" customHeight="1" x14ac:dyDescent="0.35">
      <c r="A513" s="238"/>
      <c r="C513" s="20"/>
    </row>
    <row r="514" spans="1:3" ht="14.25" customHeight="1" x14ac:dyDescent="0.35">
      <c r="A514" s="238"/>
      <c r="C514" s="20"/>
    </row>
    <row r="515" spans="1:3" ht="14.25" customHeight="1" x14ac:dyDescent="0.35">
      <c r="A515" s="238"/>
      <c r="C515" s="20"/>
    </row>
    <row r="516" spans="1:3" ht="14.25" customHeight="1" x14ac:dyDescent="0.35">
      <c r="A516" s="238"/>
      <c r="C516" s="20"/>
    </row>
    <row r="517" spans="1:3" ht="14.25" customHeight="1" x14ac:dyDescent="0.35">
      <c r="A517" s="238"/>
      <c r="C517" s="20"/>
    </row>
    <row r="518" spans="1:3" ht="14.25" customHeight="1" x14ac:dyDescent="0.35">
      <c r="A518" s="238"/>
      <c r="C518" s="20"/>
    </row>
    <row r="519" spans="1:3" ht="14.25" customHeight="1" x14ac:dyDescent="0.35">
      <c r="A519" s="238"/>
      <c r="C519" s="20"/>
    </row>
    <row r="520" spans="1:3" ht="14.25" customHeight="1" x14ac:dyDescent="0.35">
      <c r="A520" s="238"/>
      <c r="C520" s="20"/>
    </row>
    <row r="521" spans="1:3" ht="14.25" customHeight="1" x14ac:dyDescent="0.35">
      <c r="A521" s="238"/>
      <c r="C521" s="20"/>
    </row>
    <row r="522" spans="1:3" ht="14.25" customHeight="1" x14ac:dyDescent="0.35">
      <c r="A522" s="238"/>
      <c r="C522" s="20"/>
    </row>
    <row r="523" spans="1:3" ht="14.25" customHeight="1" x14ac:dyDescent="0.35">
      <c r="A523" s="238"/>
      <c r="C523" s="20"/>
    </row>
    <row r="524" spans="1:3" ht="14.25" customHeight="1" x14ac:dyDescent="0.35">
      <c r="A524" s="238"/>
      <c r="C524" s="20"/>
    </row>
    <row r="525" spans="1:3" ht="14.25" customHeight="1" x14ac:dyDescent="0.35">
      <c r="A525" s="238"/>
      <c r="C525" s="20"/>
    </row>
    <row r="526" spans="1:3" ht="14.25" customHeight="1" x14ac:dyDescent="0.35">
      <c r="A526" s="238"/>
      <c r="C526" s="20"/>
    </row>
    <row r="527" spans="1:3" ht="14.25" customHeight="1" x14ac:dyDescent="0.35">
      <c r="A527" s="238"/>
      <c r="C527" s="20"/>
    </row>
    <row r="528" spans="1:3" ht="14.25" customHeight="1" x14ac:dyDescent="0.35">
      <c r="A528" s="238"/>
      <c r="C528" s="20"/>
    </row>
    <row r="529" spans="1:3" ht="14.25" customHeight="1" x14ac:dyDescent="0.35">
      <c r="A529" s="238"/>
      <c r="C529" s="20"/>
    </row>
    <row r="530" spans="1:3" ht="14.25" customHeight="1" x14ac:dyDescent="0.35">
      <c r="A530" s="238"/>
      <c r="C530" s="20"/>
    </row>
    <row r="531" spans="1:3" ht="14.25" customHeight="1" x14ac:dyDescent="0.35">
      <c r="A531" s="238"/>
      <c r="C531" s="20"/>
    </row>
    <row r="532" spans="1:3" ht="14.25" customHeight="1" x14ac:dyDescent="0.35">
      <c r="A532" s="238"/>
      <c r="C532" s="20"/>
    </row>
    <row r="533" spans="1:3" ht="14.25" customHeight="1" x14ac:dyDescent="0.35">
      <c r="A533" s="238"/>
      <c r="C533" s="20"/>
    </row>
    <row r="534" spans="1:3" ht="14.25" customHeight="1" x14ac:dyDescent="0.35">
      <c r="A534" s="238"/>
      <c r="C534" s="20"/>
    </row>
    <row r="535" spans="1:3" ht="14.25" customHeight="1" x14ac:dyDescent="0.35">
      <c r="A535" s="238"/>
      <c r="C535" s="20"/>
    </row>
    <row r="536" spans="1:3" ht="14.25" customHeight="1" x14ac:dyDescent="0.35">
      <c r="A536" s="238"/>
      <c r="C536" s="20"/>
    </row>
    <row r="537" spans="1:3" ht="14.25" customHeight="1" x14ac:dyDescent="0.35">
      <c r="A537" s="238"/>
      <c r="C537" s="20"/>
    </row>
    <row r="538" spans="1:3" ht="14.25" customHeight="1" x14ac:dyDescent="0.35">
      <c r="A538" s="238"/>
      <c r="C538" s="20"/>
    </row>
    <row r="539" spans="1:3" ht="14.25" customHeight="1" x14ac:dyDescent="0.35">
      <c r="A539" s="238"/>
      <c r="C539" s="20"/>
    </row>
    <row r="540" spans="1:3" ht="14.25" customHeight="1" x14ac:dyDescent="0.35">
      <c r="A540" s="238"/>
      <c r="C540" s="20"/>
    </row>
    <row r="541" spans="1:3" ht="14.25" customHeight="1" x14ac:dyDescent="0.35">
      <c r="A541" s="238"/>
      <c r="C541" s="20"/>
    </row>
    <row r="542" spans="1:3" ht="14.25" customHeight="1" x14ac:dyDescent="0.35">
      <c r="A542" s="238"/>
      <c r="C542" s="20"/>
    </row>
    <row r="543" spans="1:3" ht="14.25" customHeight="1" x14ac:dyDescent="0.35">
      <c r="A543" s="238"/>
      <c r="C543" s="20"/>
    </row>
    <row r="544" spans="1:3" ht="14.25" customHeight="1" x14ac:dyDescent="0.35">
      <c r="A544" s="238"/>
      <c r="C544" s="20"/>
    </row>
    <row r="545" spans="1:3" ht="14.25" customHeight="1" x14ac:dyDescent="0.35">
      <c r="A545" s="238"/>
      <c r="C545" s="20"/>
    </row>
    <row r="546" spans="1:3" ht="14.25" customHeight="1" x14ac:dyDescent="0.35">
      <c r="A546" s="238"/>
      <c r="C546" s="20"/>
    </row>
    <row r="547" spans="1:3" ht="14.25" customHeight="1" x14ac:dyDescent="0.35">
      <c r="A547" s="238"/>
      <c r="C547" s="20"/>
    </row>
    <row r="548" spans="1:3" ht="14.25" customHeight="1" x14ac:dyDescent="0.35">
      <c r="A548" s="238"/>
      <c r="C548" s="20"/>
    </row>
    <row r="549" spans="1:3" ht="14.25" customHeight="1" x14ac:dyDescent="0.35">
      <c r="A549" s="238"/>
      <c r="C549" s="20"/>
    </row>
    <row r="550" spans="1:3" ht="14.25" customHeight="1" x14ac:dyDescent="0.35">
      <c r="A550" s="238"/>
      <c r="C550" s="20"/>
    </row>
    <row r="551" spans="1:3" ht="14.25" customHeight="1" x14ac:dyDescent="0.35">
      <c r="A551" s="238"/>
      <c r="C551" s="20"/>
    </row>
    <row r="552" spans="1:3" ht="14.25" customHeight="1" x14ac:dyDescent="0.35">
      <c r="A552" s="238"/>
      <c r="C552" s="20"/>
    </row>
    <row r="553" spans="1:3" ht="14.25" customHeight="1" x14ac:dyDescent="0.35">
      <c r="A553" s="238"/>
      <c r="C553" s="20"/>
    </row>
    <row r="554" spans="1:3" ht="14.25" customHeight="1" x14ac:dyDescent="0.35">
      <c r="A554" s="238"/>
      <c r="C554" s="20"/>
    </row>
    <row r="555" spans="1:3" ht="14.25" customHeight="1" x14ac:dyDescent="0.35">
      <c r="A555" s="238"/>
      <c r="C555" s="20"/>
    </row>
    <row r="556" spans="1:3" ht="14.25" customHeight="1" x14ac:dyDescent="0.35">
      <c r="A556" s="238"/>
      <c r="C556" s="20"/>
    </row>
    <row r="557" spans="1:3" ht="14.25" customHeight="1" x14ac:dyDescent="0.35">
      <c r="A557" s="238"/>
      <c r="C557" s="20"/>
    </row>
    <row r="558" spans="1:3" ht="14.25" customHeight="1" x14ac:dyDescent="0.35">
      <c r="A558" s="238"/>
      <c r="C558" s="20"/>
    </row>
    <row r="559" spans="1:3" ht="14.25" customHeight="1" x14ac:dyDescent="0.35">
      <c r="A559" s="238"/>
      <c r="C559" s="20"/>
    </row>
    <row r="560" spans="1:3" ht="14.25" customHeight="1" x14ac:dyDescent="0.35">
      <c r="A560" s="238"/>
      <c r="C560" s="20"/>
    </row>
    <row r="561" spans="1:3" ht="14.25" customHeight="1" x14ac:dyDescent="0.35">
      <c r="A561" s="238"/>
      <c r="C561" s="20"/>
    </row>
    <row r="562" spans="1:3" ht="14.25" customHeight="1" x14ac:dyDescent="0.35">
      <c r="A562" s="238"/>
      <c r="C562" s="20"/>
    </row>
    <row r="563" spans="1:3" ht="14.25" customHeight="1" x14ac:dyDescent="0.35">
      <c r="A563" s="238"/>
      <c r="C563" s="20"/>
    </row>
    <row r="564" spans="1:3" ht="14.25" customHeight="1" x14ac:dyDescent="0.35">
      <c r="A564" s="238"/>
      <c r="C564" s="20"/>
    </row>
    <row r="565" spans="1:3" ht="14.25" customHeight="1" x14ac:dyDescent="0.35">
      <c r="A565" s="238"/>
      <c r="C565" s="20"/>
    </row>
    <row r="566" spans="1:3" ht="14.25" customHeight="1" x14ac:dyDescent="0.35">
      <c r="A566" s="238"/>
      <c r="C566" s="20"/>
    </row>
    <row r="567" spans="1:3" ht="14.25" customHeight="1" x14ac:dyDescent="0.35">
      <c r="A567" s="238"/>
      <c r="C567" s="20"/>
    </row>
    <row r="568" spans="1:3" ht="14.25" customHeight="1" x14ac:dyDescent="0.35">
      <c r="A568" s="238"/>
      <c r="C568" s="20"/>
    </row>
    <row r="569" spans="1:3" ht="14.25" customHeight="1" x14ac:dyDescent="0.35">
      <c r="A569" s="238"/>
      <c r="C569" s="20"/>
    </row>
    <row r="570" spans="1:3" ht="14.25" customHeight="1" x14ac:dyDescent="0.35">
      <c r="A570" s="238"/>
      <c r="C570" s="20"/>
    </row>
    <row r="571" spans="1:3" ht="14.25" customHeight="1" x14ac:dyDescent="0.35">
      <c r="A571" s="238"/>
      <c r="C571" s="20"/>
    </row>
    <row r="572" spans="1:3" ht="14.25" customHeight="1" x14ac:dyDescent="0.35">
      <c r="A572" s="238"/>
      <c r="C572" s="20"/>
    </row>
    <row r="573" spans="1:3" ht="14.25" customHeight="1" x14ac:dyDescent="0.35">
      <c r="A573" s="238"/>
      <c r="C573" s="20"/>
    </row>
    <row r="574" spans="1:3" ht="14.25" customHeight="1" x14ac:dyDescent="0.35">
      <c r="A574" s="238"/>
      <c r="C574" s="20"/>
    </row>
    <row r="575" spans="1:3" ht="14.25" customHeight="1" x14ac:dyDescent="0.35">
      <c r="A575" s="238"/>
      <c r="C575" s="20"/>
    </row>
    <row r="576" spans="1:3" ht="14.25" customHeight="1" x14ac:dyDescent="0.35">
      <c r="A576" s="238"/>
      <c r="C576" s="20"/>
    </row>
    <row r="577" spans="1:3" ht="14.25" customHeight="1" x14ac:dyDescent="0.35">
      <c r="A577" s="238"/>
      <c r="C577" s="20"/>
    </row>
    <row r="578" spans="1:3" ht="14.25" customHeight="1" x14ac:dyDescent="0.35">
      <c r="A578" s="238"/>
      <c r="C578" s="20"/>
    </row>
    <row r="579" spans="1:3" ht="14.25" customHeight="1" x14ac:dyDescent="0.35">
      <c r="A579" s="238"/>
      <c r="C579" s="20"/>
    </row>
    <row r="580" spans="1:3" ht="14.25" customHeight="1" x14ac:dyDescent="0.35">
      <c r="A580" s="238"/>
      <c r="C580" s="20"/>
    </row>
    <row r="581" spans="1:3" ht="14.25" customHeight="1" x14ac:dyDescent="0.35">
      <c r="A581" s="238"/>
      <c r="C581" s="20"/>
    </row>
    <row r="582" spans="1:3" ht="14.25" customHeight="1" x14ac:dyDescent="0.35">
      <c r="A582" s="238"/>
      <c r="C582" s="20"/>
    </row>
    <row r="583" spans="1:3" ht="14.25" customHeight="1" x14ac:dyDescent="0.35">
      <c r="A583" s="238"/>
      <c r="C583" s="20"/>
    </row>
    <row r="584" spans="1:3" ht="14.25" customHeight="1" x14ac:dyDescent="0.35">
      <c r="A584" s="238"/>
      <c r="C584" s="20"/>
    </row>
    <row r="585" spans="1:3" ht="14.25" customHeight="1" x14ac:dyDescent="0.35">
      <c r="A585" s="238"/>
      <c r="C585" s="20"/>
    </row>
    <row r="586" spans="1:3" ht="14.25" customHeight="1" x14ac:dyDescent="0.35">
      <c r="A586" s="238"/>
      <c r="C586" s="20"/>
    </row>
    <row r="587" spans="1:3" ht="14.25" customHeight="1" x14ac:dyDescent="0.35">
      <c r="A587" s="238"/>
      <c r="C587" s="20"/>
    </row>
    <row r="588" spans="1:3" ht="14.25" customHeight="1" x14ac:dyDescent="0.35">
      <c r="A588" s="238"/>
      <c r="C588" s="20"/>
    </row>
    <row r="589" spans="1:3" ht="14.25" customHeight="1" x14ac:dyDescent="0.35">
      <c r="A589" s="238"/>
      <c r="C589" s="20"/>
    </row>
    <row r="590" spans="1:3" ht="14.25" customHeight="1" x14ac:dyDescent="0.35">
      <c r="A590" s="238"/>
      <c r="C590" s="20"/>
    </row>
    <row r="591" spans="1:3" ht="14.25" customHeight="1" x14ac:dyDescent="0.35">
      <c r="A591" s="238"/>
      <c r="C591" s="20"/>
    </row>
    <row r="592" spans="1:3" ht="14.25" customHeight="1" x14ac:dyDescent="0.35">
      <c r="A592" s="238"/>
      <c r="C592" s="20"/>
    </row>
    <row r="593" spans="1:3" ht="14.25" customHeight="1" x14ac:dyDescent="0.35">
      <c r="A593" s="238"/>
      <c r="C593" s="20"/>
    </row>
    <row r="594" spans="1:3" ht="14.25" customHeight="1" x14ac:dyDescent="0.35">
      <c r="A594" s="238"/>
      <c r="C594" s="20"/>
    </row>
    <row r="595" spans="1:3" ht="14.25" customHeight="1" x14ac:dyDescent="0.35">
      <c r="A595" s="238"/>
      <c r="C595" s="20"/>
    </row>
    <row r="596" spans="1:3" ht="14.25" customHeight="1" x14ac:dyDescent="0.35">
      <c r="A596" s="238"/>
      <c r="C596" s="20"/>
    </row>
    <row r="597" spans="1:3" ht="14.25" customHeight="1" x14ac:dyDescent="0.35">
      <c r="A597" s="238"/>
      <c r="C597" s="20"/>
    </row>
    <row r="598" spans="1:3" ht="14.25" customHeight="1" x14ac:dyDescent="0.35">
      <c r="A598" s="238"/>
      <c r="C598" s="20"/>
    </row>
    <row r="599" spans="1:3" ht="14.25" customHeight="1" x14ac:dyDescent="0.35">
      <c r="A599" s="238"/>
      <c r="C599" s="20"/>
    </row>
    <row r="600" spans="1:3" ht="14.25" customHeight="1" x14ac:dyDescent="0.35">
      <c r="A600" s="238"/>
      <c r="C600" s="20"/>
    </row>
    <row r="601" spans="1:3" ht="14.25" customHeight="1" x14ac:dyDescent="0.35">
      <c r="A601" s="238"/>
      <c r="C601" s="20"/>
    </row>
    <row r="602" spans="1:3" ht="14.25" customHeight="1" x14ac:dyDescent="0.35">
      <c r="A602" s="238"/>
      <c r="C602" s="20"/>
    </row>
    <row r="603" spans="1:3" ht="14.25" customHeight="1" x14ac:dyDescent="0.35">
      <c r="A603" s="238"/>
      <c r="C603" s="20"/>
    </row>
    <row r="604" spans="1:3" ht="14.25" customHeight="1" x14ac:dyDescent="0.35">
      <c r="A604" s="238"/>
      <c r="C604" s="20"/>
    </row>
    <row r="605" spans="1:3" ht="14.25" customHeight="1" x14ac:dyDescent="0.35">
      <c r="A605" s="238"/>
      <c r="C605" s="20"/>
    </row>
    <row r="606" spans="1:3" ht="14.25" customHeight="1" x14ac:dyDescent="0.35">
      <c r="A606" s="238"/>
      <c r="C606" s="20"/>
    </row>
    <row r="607" spans="1:3" ht="14.25" customHeight="1" x14ac:dyDescent="0.35">
      <c r="A607" s="238"/>
      <c r="C607" s="20"/>
    </row>
    <row r="608" spans="1:3" ht="14.25" customHeight="1" x14ac:dyDescent="0.35">
      <c r="A608" s="238"/>
      <c r="C608" s="20"/>
    </row>
    <row r="609" spans="1:3" ht="14.25" customHeight="1" x14ac:dyDescent="0.35">
      <c r="A609" s="238"/>
      <c r="C609" s="20"/>
    </row>
    <row r="610" spans="1:3" ht="14.25" customHeight="1" x14ac:dyDescent="0.35">
      <c r="A610" s="238"/>
      <c r="C610" s="20"/>
    </row>
    <row r="611" spans="1:3" ht="14.25" customHeight="1" x14ac:dyDescent="0.35">
      <c r="A611" s="238"/>
      <c r="C611" s="20"/>
    </row>
    <row r="612" spans="1:3" ht="14.25" customHeight="1" x14ac:dyDescent="0.35">
      <c r="A612" s="238"/>
      <c r="C612" s="20"/>
    </row>
    <row r="613" spans="1:3" ht="14.25" customHeight="1" x14ac:dyDescent="0.35">
      <c r="A613" s="238"/>
      <c r="C613" s="20"/>
    </row>
    <row r="614" spans="1:3" ht="14.25" customHeight="1" x14ac:dyDescent="0.35">
      <c r="A614" s="238"/>
      <c r="C614" s="20"/>
    </row>
    <row r="615" spans="1:3" ht="14.25" customHeight="1" x14ac:dyDescent="0.35">
      <c r="A615" s="238"/>
      <c r="C615" s="20"/>
    </row>
    <row r="616" spans="1:3" ht="14.25" customHeight="1" x14ac:dyDescent="0.35">
      <c r="A616" s="238"/>
      <c r="C616" s="20"/>
    </row>
    <row r="617" spans="1:3" ht="14.25" customHeight="1" x14ac:dyDescent="0.35">
      <c r="A617" s="238"/>
      <c r="C617" s="20"/>
    </row>
    <row r="618" spans="1:3" ht="14.25" customHeight="1" x14ac:dyDescent="0.35">
      <c r="A618" s="238"/>
      <c r="C618" s="20"/>
    </row>
    <row r="619" spans="1:3" ht="14.25" customHeight="1" x14ac:dyDescent="0.35">
      <c r="A619" s="238"/>
      <c r="C619" s="20"/>
    </row>
    <row r="620" spans="1:3" ht="14.25" customHeight="1" x14ac:dyDescent="0.35">
      <c r="A620" s="238"/>
      <c r="C620" s="20"/>
    </row>
    <row r="621" spans="1:3" ht="14.25" customHeight="1" x14ac:dyDescent="0.35">
      <c r="A621" s="238"/>
      <c r="C621" s="20"/>
    </row>
    <row r="622" spans="1:3" ht="14.25" customHeight="1" x14ac:dyDescent="0.35">
      <c r="A622" s="238"/>
      <c r="C622" s="20"/>
    </row>
    <row r="623" spans="1:3" ht="14.25" customHeight="1" x14ac:dyDescent="0.35">
      <c r="A623" s="238"/>
      <c r="C623" s="20"/>
    </row>
    <row r="624" spans="1:3" ht="14.25" customHeight="1" x14ac:dyDescent="0.35">
      <c r="A624" s="238"/>
      <c r="C624" s="20"/>
    </row>
    <row r="625" spans="1:3" ht="14.25" customHeight="1" x14ac:dyDescent="0.35">
      <c r="A625" s="238"/>
      <c r="C625" s="20"/>
    </row>
    <row r="626" spans="1:3" ht="14.25" customHeight="1" x14ac:dyDescent="0.35">
      <c r="A626" s="238"/>
      <c r="C626" s="20"/>
    </row>
    <row r="627" spans="1:3" ht="14.25" customHeight="1" x14ac:dyDescent="0.35">
      <c r="A627" s="238"/>
      <c r="C627" s="20"/>
    </row>
    <row r="628" spans="1:3" ht="14.25" customHeight="1" x14ac:dyDescent="0.35">
      <c r="A628" s="238"/>
      <c r="C628" s="20"/>
    </row>
    <row r="629" spans="1:3" ht="14.25" customHeight="1" x14ac:dyDescent="0.35">
      <c r="A629" s="238"/>
      <c r="C629" s="20"/>
    </row>
    <row r="630" spans="1:3" ht="14.25" customHeight="1" x14ac:dyDescent="0.35">
      <c r="A630" s="238"/>
      <c r="C630" s="20"/>
    </row>
    <row r="631" spans="1:3" ht="14.25" customHeight="1" x14ac:dyDescent="0.35">
      <c r="A631" s="238"/>
      <c r="C631" s="20"/>
    </row>
    <row r="632" spans="1:3" ht="14.25" customHeight="1" x14ac:dyDescent="0.35">
      <c r="A632" s="238"/>
      <c r="C632" s="20"/>
    </row>
    <row r="633" spans="1:3" ht="14.25" customHeight="1" x14ac:dyDescent="0.35">
      <c r="A633" s="238"/>
      <c r="C633" s="20"/>
    </row>
    <row r="634" spans="1:3" ht="14.25" customHeight="1" x14ac:dyDescent="0.35">
      <c r="A634" s="238"/>
      <c r="C634" s="20"/>
    </row>
    <row r="635" spans="1:3" ht="14.25" customHeight="1" x14ac:dyDescent="0.35">
      <c r="A635" s="238"/>
      <c r="C635" s="20"/>
    </row>
    <row r="636" spans="1:3" ht="14.25" customHeight="1" x14ac:dyDescent="0.35">
      <c r="A636" s="238"/>
      <c r="C636" s="20"/>
    </row>
    <row r="637" spans="1:3" ht="14.25" customHeight="1" x14ac:dyDescent="0.35">
      <c r="A637" s="238"/>
      <c r="C637" s="20"/>
    </row>
    <row r="638" spans="1:3" ht="14.25" customHeight="1" x14ac:dyDescent="0.35">
      <c r="A638" s="238"/>
      <c r="C638" s="20"/>
    </row>
    <row r="639" spans="1:3" ht="14.25" customHeight="1" x14ac:dyDescent="0.35">
      <c r="A639" s="238"/>
      <c r="C639" s="20"/>
    </row>
    <row r="640" spans="1:3" ht="14.25" customHeight="1" x14ac:dyDescent="0.35">
      <c r="A640" s="238"/>
      <c r="C640" s="20"/>
    </row>
    <row r="641" spans="1:3" ht="14.25" customHeight="1" x14ac:dyDescent="0.35">
      <c r="A641" s="238"/>
      <c r="C641" s="20"/>
    </row>
    <row r="642" spans="1:3" ht="14.25" customHeight="1" x14ac:dyDescent="0.35">
      <c r="A642" s="238"/>
      <c r="C642" s="20"/>
    </row>
    <row r="643" spans="1:3" ht="14.25" customHeight="1" x14ac:dyDescent="0.35">
      <c r="A643" s="238"/>
      <c r="C643" s="20"/>
    </row>
    <row r="644" spans="1:3" ht="14.25" customHeight="1" x14ac:dyDescent="0.35">
      <c r="A644" s="238"/>
      <c r="C644" s="20"/>
    </row>
    <row r="645" spans="1:3" ht="14.25" customHeight="1" x14ac:dyDescent="0.35">
      <c r="A645" s="238"/>
      <c r="C645" s="20"/>
    </row>
    <row r="646" spans="1:3" ht="14.25" customHeight="1" x14ac:dyDescent="0.35">
      <c r="A646" s="238"/>
      <c r="C646" s="20"/>
    </row>
    <row r="647" spans="1:3" ht="14.25" customHeight="1" x14ac:dyDescent="0.35">
      <c r="A647" s="238"/>
      <c r="C647" s="20"/>
    </row>
    <row r="648" spans="1:3" ht="14.25" customHeight="1" x14ac:dyDescent="0.35">
      <c r="A648" s="238"/>
      <c r="C648" s="20"/>
    </row>
    <row r="649" spans="1:3" ht="14.25" customHeight="1" x14ac:dyDescent="0.35">
      <c r="A649" s="238"/>
      <c r="C649" s="20"/>
    </row>
    <row r="650" spans="1:3" ht="14.25" customHeight="1" x14ac:dyDescent="0.35">
      <c r="A650" s="238"/>
      <c r="C650" s="20"/>
    </row>
    <row r="651" spans="1:3" ht="14.25" customHeight="1" x14ac:dyDescent="0.35">
      <c r="A651" s="238"/>
      <c r="C651" s="20"/>
    </row>
    <row r="652" spans="1:3" ht="14.25" customHeight="1" x14ac:dyDescent="0.35">
      <c r="A652" s="238"/>
      <c r="C652" s="20"/>
    </row>
    <row r="653" spans="1:3" ht="14.25" customHeight="1" x14ac:dyDescent="0.35">
      <c r="A653" s="238"/>
      <c r="C653" s="20"/>
    </row>
    <row r="654" spans="1:3" ht="14.25" customHeight="1" x14ac:dyDescent="0.35">
      <c r="A654" s="238"/>
      <c r="C654" s="20"/>
    </row>
    <row r="655" spans="1:3" ht="14.25" customHeight="1" x14ac:dyDescent="0.35">
      <c r="A655" s="238"/>
      <c r="C655" s="20"/>
    </row>
    <row r="656" spans="1:3" ht="14.25" customHeight="1" x14ac:dyDescent="0.35">
      <c r="A656" s="238"/>
      <c r="C656" s="20"/>
    </row>
    <row r="657" spans="1:3" ht="14.25" customHeight="1" x14ac:dyDescent="0.35">
      <c r="A657" s="238"/>
      <c r="C657" s="20"/>
    </row>
    <row r="658" spans="1:3" ht="14.25" customHeight="1" x14ac:dyDescent="0.35">
      <c r="A658" s="238"/>
      <c r="C658" s="20"/>
    </row>
    <row r="659" spans="1:3" ht="14.25" customHeight="1" x14ac:dyDescent="0.35">
      <c r="A659" s="238"/>
      <c r="C659" s="20"/>
    </row>
    <row r="660" spans="1:3" ht="14.25" customHeight="1" x14ac:dyDescent="0.35">
      <c r="A660" s="238"/>
      <c r="C660" s="20"/>
    </row>
    <row r="661" spans="1:3" ht="14.25" customHeight="1" x14ac:dyDescent="0.35">
      <c r="A661" s="238"/>
      <c r="C661" s="20"/>
    </row>
    <row r="662" spans="1:3" ht="14.25" customHeight="1" x14ac:dyDescent="0.35">
      <c r="A662" s="238"/>
      <c r="C662" s="20"/>
    </row>
    <row r="663" spans="1:3" ht="14.25" customHeight="1" x14ac:dyDescent="0.35">
      <c r="A663" s="238"/>
      <c r="C663" s="20"/>
    </row>
    <row r="664" spans="1:3" ht="14.25" customHeight="1" x14ac:dyDescent="0.35">
      <c r="A664" s="238"/>
      <c r="C664" s="20"/>
    </row>
    <row r="665" spans="1:3" ht="14.25" customHeight="1" x14ac:dyDescent="0.35">
      <c r="A665" s="238"/>
      <c r="C665" s="20"/>
    </row>
    <row r="666" spans="1:3" ht="14.25" customHeight="1" x14ac:dyDescent="0.35">
      <c r="A666" s="238"/>
      <c r="C666" s="20"/>
    </row>
    <row r="667" spans="1:3" ht="14.25" customHeight="1" x14ac:dyDescent="0.35">
      <c r="A667" s="238"/>
      <c r="C667" s="20"/>
    </row>
    <row r="668" spans="1:3" ht="14.25" customHeight="1" x14ac:dyDescent="0.35">
      <c r="A668" s="238"/>
      <c r="C668" s="20"/>
    </row>
    <row r="669" spans="1:3" ht="14.25" customHeight="1" x14ac:dyDescent="0.35">
      <c r="A669" s="238"/>
      <c r="C669" s="20"/>
    </row>
    <row r="670" spans="1:3" ht="14.25" customHeight="1" x14ac:dyDescent="0.35">
      <c r="A670" s="238"/>
      <c r="C670" s="20"/>
    </row>
    <row r="671" spans="1:3" ht="14.25" customHeight="1" x14ac:dyDescent="0.35">
      <c r="A671" s="238"/>
      <c r="C671" s="20"/>
    </row>
    <row r="672" spans="1:3" ht="14.25" customHeight="1" x14ac:dyDescent="0.35">
      <c r="A672" s="238"/>
      <c r="C672" s="20"/>
    </row>
    <row r="673" spans="1:3" ht="14.25" customHeight="1" x14ac:dyDescent="0.35">
      <c r="A673" s="238"/>
      <c r="C673" s="20"/>
    </row>
    <row r="674" spans="1:3" ht="14.25" customHeight="1" x14ac:dyDescent="0.35">
      <c r="A674" s="238"/>
      <c r="C674" s="20"/>
    </row>
    <row r="675" spans="1:3" ht="14.25" customHeight="1" x14ac:dyDescent="0.35">
      <c r="A675" s="238"/>
      <c r="C675" s="20"/>
    </row>
    <row r="676" spans="1:3" ht="14.25" customHeight="1" x14ac:dyDescent="0.35">
      <c r="A676" s="238"/>
      <c r="C676" s="20"/>
    </row>
    <row r="677" spans="1:3" ht="14.25" customHeight="1" x14ac:dyDescent="0.35">
      <c r="A677" s="238"/>
      <c r="C677" s="20"/>
    </row>
    <row r="678" spans="1:3" ht="14.25" customHeight="1" x14ac:dyDescent="0.35">
      <c r="A678" s="238"/>
      <c r="C678" s="20"/>
    </row>
    <row r="679" spans="1:3" ht="14.25" customHeight="1" x14ac:dyDescent="0.35">
      <c r="A679" s="238"/>
      <c r="C679" s="20"/>
    </row>
    <row r="680" spans="1:3" ht="14.25" customHeight="1" x14ac:dyDescent="0.35">
      <c r="A680" s="238"/>
      <c r="C680" s="20"/>
    </row>
    <row r="681" spans="1:3" ht="14.25" customHeight="1" x14ac:dyDescent="0.35">
      <c r="A681" s="238"/>
      <c r="C681" s="20"/>
    </row>
    <row r="682" spans="1:3" ht="14.25" customHeight="1" x14ac:dyDescent="0.35">
      <c r="A682" s="238"/>
      <c r="C682" s="20"/>
    </row>
    <row r="683" spans="1:3" ht="14.25" customHeight="1" x14ac:dyDescent="0.35">
      <c r="A683" s="238"/>
      <c r="C683" s="20"/>
    </row>
    <row r="684" spans="1:3" ht="14.25" customHeight="1" x14ac:dyDescent="0.35">
      <c r="A684" s="238"/>
      <c r="C684" s="20"/>
    </row>
    <row r="685" spans="1:3" ht="14.25" customHeight="1" x14ac:dyDescent="0.35">
      <c r="A685" s="238"/>
      <c r="C685" s="20"/>
    </row>
    <row r="686" spans="1:3" ht="14.25" customHeight="1" x14ac:dyDescent="0.35">
      <c r="A686" s="238"/>
      <c r="C686" s="20"/>
    </row>
    <row r="687" spans="1:3" ht="14.25" customHeight="1" x14ac:dyDescent="0.35">
      <c r="A687" s="238"/>
      <c r="C687" s="20"/>
    </row>
    <row r="688" spans="1:3" ht="14.25" customHeight="1" x14ac:dyDescent="0.35">
      <c r="A688" s="238"/>
      <c r="C688" s="20"/>
    </row>
    <row r="689" spans="1:3" ht="14.25" customHeight="1" x14ac:dyDescent="0.35">
      <c r="A689" s="238"/>
      <c r="C689" s="20"/>
    </row>
    <row r="690" spans="1:3" ht="14.25" customHeight="1" x14ac:dyDescent="0.35">
      <c r="A690" s="238"/>
      <c r="C690" s="20"/>
    </row>
    <row r="691" spans="1:3" ht="14.25" customHeight="1" x14ac:dyDescent="0.35">
      <c r="A691" s="238"/>
      <c r="C691" s="20"/>
    </row>
    <row r="692" spans="1:3" ht="14.25" customHeight="1" x14ac:dyDescent="0.35">
      <c r="A692" s="238"/>
      <c r="C692" s="20"/>
    </row>
    <row r="693" spans="1:3" ht="14.25" customHeight="1" x14ac:dyDescent="0.35">
      <c r="A693" s="238"/>
      <c r="C693" s="20"/>
    </row>
    <row r="694" spans="1:3" ht="14.25" customHeight="1" x14ac:dyDescent="0.35">
      <c r="A694" s="238"/>
      <c r="C694" s="20"/>
    </row>
    <row r="695" spans="1:3" ht="14.25" customHeight="1" x14ac:dyDescent="0.35">
      <c r="A695" s="238"/>
      <c r="C695" s="20"/>
    </row>
    <row r="696" spans="1:3" ht="14.25" customHeight="1" x14ac:dyDescent="0.35">
      <c r="A696" s="238"/>
      <c r="C696" s="20"/>
    </row>
    <row r="697" spans="1:3" ht="14.25" customHeight="1" x14ac:dyDescent="0.35">
      <c r="A697" s="238"/>
      <c r="C697" s="20"/>
    </row>
    <row r="698" spans="1:3" ht="14.25" customHeight="1" x14ac:dyDescent="0.35">
      <c r="A698" s="238"/>
      <c r="C698" s="20"/>
    </row>
    <row r="699" spans="1:3" ht="14.25" customHeight="1" x14ac:dyDescent="0.35">
      <c r="A699" s="238"/>
      <c r="C699" s="20"/>
    </row>
    <row r="700" spans="1:3" ht="14.25" customHeight="1" x14ac:dyDescent="0.35">
      <c r="A700" s="238"/>
      <c r="C700" s="20"/>
    </row>
    <row r="701" spans="1:3" ht="14.25" customHeight="1" x14ac:dyDescent="0.35">
      <c r="A701" s="238"/>
      <c r="C701" s="20"/>
    </row>
    <row r="702" spans="1:3" ht="14.25" customHeight="1" x14ac:dyDescent="0.35">
      <c r="A702" s="238"/>
      <c r="C702" s="20"/>
    </row>
    <row r="703" spans="1:3" ht="14.25" customHeight="1" x14ac:dyDescent="0.35">
      <c r="A703" s="238"/>
      <c r="C703" s="20"/>
    </row>
    <row r="704" spans="1:3" ht="14.25" customHeight="1" x14ac:dyDescent="0.35">
      <c r="A704" s="238"/>
      <c r="C704" s="20"/>
    </row>
    <row r="705" spans="1:3" ht="14.25" customHeight="1" x14ac:dyDescent="0.35">
      <c r="A705" s="238"/>
      <c r="C705" s="20"/>
    </row>
    <row r="706" spans="1:3" ht="14.25" customHeight="1" x14ac:dyDescent="0.35">
      <c r="A706" s="238"/>
      <c r="C706" s="20"/>
    </row>
    <row r="707" spans="1:3" ht="14.25" customHeight="1" x14ac:dyDescent="0.35">
      <c r="A707" s="238"/>
      <c r="C707" s="20"/>
    </row>
    <row r="708" spans="1:3" ht="14.25" customHeight="1" x14ac:dyDescent="0.35">
      <c r="A708" s="238"/>
      <c r="C708" s="20"/>
    </row>
    <row r="709" spans="1:3" ht="14.25" customHeight="1" x14ac:dyDescent="0.35">
      <c r="A709" s="238"/>
      <c r="C709" s="20"/>
    </row>
    <row r="710" spans="1:3" ht="14.25" customHeight="1" x14ac:dyDescent="0.35">
      <c r="A710" s="238"/>
      <c r="C710" s="20"/>
    </row>
    <row r="711" spans="1:3" ht="14.25" customHeight="1" x14ac:dyDescent="0.35">
      <c r="A711" s="238"/>
      <c r="C711" s="20"/>
    </row>
    <row r="712" spans="1:3" ht="14.25" customHeight="1" x14ac:dyDescent="0.35">
      <c r="A712" s="238"/>
      <c r="C712" s="20"/>
    </row>
    <row r="713" spans="1:3" ht="14.25" customHeight="1" x14ac:dyDescent="0.35">
      <c r="A713" s="238"/>
      <c r="C713" s="20"/>
    </row>
    <row r="714" spans="1:3" ht="14.25" customHeight="1" x14ac:dyDescent="0.35">
      <c r="A714" s="238"/>
      <c r="C714" s="20"/>
    </row>
    <row r="715" spans="1:3" ht="14.25" customHeight="1" x14ac:dyDescent="0.35">
      <c r="A715" s="238"/>
      <c r="C715" s="20"/>
    </row>
    <row r="716" spans="1:3" ht="14.25" customHeight="1" x14ac:dyDescent="0.35">
      <c r="A716" s="238"/>
      <c r="C716" s="20"/>
    </row>
    <row r="717" spans="1:3" ht="14.25" customHeight="1" x14ac:dyDescent="0.35">
      <c r="A717" s="238"/>
      <c r="C717" s="20"/>
    </row>
    <row r="718" spans="1:3" ht="14.25" customHeight="1" x14ac:dyDescent="0.35">
      <c r="A718" s="238"/>
      <c r="C718" s="20"/>
    </row>
    <row r="719" spans="1:3" ht="14.25" customHeight="1" x14ac:dyDescent="0.35">
      <c r="A719" s="238"/>
      <c r="C719" s="20"/>
    </row>
    <row r="720" spans="1:3" ht="14.25" customHeight="1" x14ac:dyDescent="0.35">
      <c r="A720" s="238"/>
      <c r="C720" s="20"/>
    </row>
    <row r="721" spans="1:3" ht="14.25" customHeight="1" x14ac:dyDescent="0.35">
      <c r="A721" s="238"/>
      <c r="C721" s="20"/>
    </row>
    <row r="722" spans="1:3" ht="14.25" customHeight="1" x14ac:dyDescent="0.35">
      <c r="A722" s="238"/>
      <c r="C722" s="20"/>
    </row>
    <row r="723" spans="1:3" ht="14.25" customHeight="1" x14ac:dyDescent="0.35">
      <c r="A723" s="238"/>
      <c r="C723" s="20"/>
    </row>
    <row r="724" spans="1:3" ht="14.25" customHeight="1" x14ac:dyDescent="0.35">
      <c r="A724" s="238"/>
      <c r="C724" s="20"/>
    </row>
    <row r="725" spans="1:3" ht="14.25" customHeight="1" x14ac:dyDescent="0.35">
      <c r="A725" s="238"/>
      <c r="C725" s="20"/>
    </row>
    <row r="726" spans="1:3" ht="14.25" customHeight="1" x14ac:dyDescent="0.35">
      <c r="A726" s="238"/>
      <c r="C726" s="20"/>
    </row>
    <row r="727" spans="1:3" ht="14.25" customHeight="1" x14ac:dyDescent="0.35">
      <c r="A727" s="238"/>
      <c r="C727" s="20"/>
    </row>
    <row r="728" spans="1:3" ht="14.25" customHeight="1" x14ac:dyDescent="0.35">
      <c r="A728" s="238"/>
      <c r="C728" s="20"/>
    </row>
    <row r="729" spans="1:3" ht="14.25" customHeight="1" x14ac:dyDescent="0.35">
      <c r="A729" s="238"/>
      <c r="C729" s="20"/>
    </row>
    <row r="730" spans="1:3" ht="14.25" customHeight="1" x14ac:dyDescent="0.35">
      <c r="A730" s="238"/>
      <c r="C730" s="20"/>
    </row>
    <row r="731" spans="1:3" ht="14.25" customHeight="1" x14ac:dyDescent="0.35">
      <c r="A731" s="238"/>
      <c r="C731" s="20"/>
    </row>
    <row r="732" spans="1:3" ht="14.25" customHeight="1" x14ac:dyDescent="0.35">
      <c r="A732" s="238"/>
      <c r="C732" s="20"/>
    </row>
    <row r="733" spans="1:3" ht="14.25" customHeight="1" x14ac:dyDescent="0.35">
      <c r="A733" s="238"/>
      <c r="C733" s="20"/>
    </row>
    <row r="734" spans="1:3" ht="14.25" customHeight="1" x14ac:dyDescent="0.35">
      <c r="A734" s="238"/>
      <c r="C734" s="20"/>
    </row>
    <row r="735" spans="1:3" ht="14.25" customHeight="1" x14ac:dyDescent="0.35">
      <c r="A735" s="238"/>
      <c r="C735" s="20"/>
    </row>
    <row r="736" spans="1:3" ht="14.25" customHeight="1" x14ac:dyDescent="0.35">
      <c r="A736" s="238"/>
      <c r="C736" s="20"/>
    </row>
    <row r="737" spans="1:3" ht="14.25" customHeight="1" x14ac:dyDescent="0.35">
      <c r="A737" s="238"/>
      <c r="C737" s="20"/>
    </row>
    <row r="738" spans="1:3" ht="14.25" customHeight="1" x14ac:dyDescent="0.35">
      <c r="A738" s="238"/>
      <c r="C738" s="20"/>
    </row>
    <row r="739" spans="1:3" ht="14.25" customHeight="1" x14ac:dyDescent="0.35">
      <c r="A739" s="238"/>
      <c r="C739" s="20"/>
    </row>
    <row r="740" spans="1:3" ht="14.25" customHeight="1" x14ac:dyDescent="0.35">
      <c r="A740" s="238"/>
      <c r="C740" s="20"/>
    </row>
    <row r="741" spans="1:3" ht="14.25" customHeight="1" x14ac:dyDescent="0.35">
      <c r="A741" s="238"/>
      <c r="C741" s="20"/>
    </row>
    <row r="742" spans="1:3" ht="14.25" customHeight="1" x14ac:dyDescent="0.35">
      <c r="A742" s="238"/>
      <c r="C742" s="20"/>
    </row>
    <row r="743" spans="1:3" ht="14.25" customHeight="1" x14ac:dyDescent="0.35">
      <c r="A743" s="238"/>
      <c r="C743" s="20"/>
    </row>
    <row r="744" spans="1:3" ht="14.25" customHeight="1" x14ac:dyDescent="0.35">
      <c r="A744" s="238"/>
      <c r="C744" s="20"/>
    </row>
    <row r="745" spans="1:3" ht="14.25" customHeight="1" x14ac:dyDescent="0.35">
      <c r="A745" s="238"/>
      <c r="C745" s="20"/>
    </row>
    <row r="746" spans="1:3" ht="14.25" customHeight="1" x14ac:dyDescent="0.35">
      <c r="A746" s="238"/>
      <c r="C746" s="20"/>
    </row>
    <row r="747" spans="1:3" ht="14.25" customHeight="1" x14ac:dyDescent="0.35">
      <c r="A747" s="238"/>
      <c r="C747" s="20"/>
    </row>
    <row r="748" spans="1:3" ht="14.25" customHeight="1" x14ac:dyDescent="0.35">
      <c r="A748" s="238"/>
      <c r="C748" s="20"/>
    </row>
    <row r="749" spans="1:3" ht="14.25" customHeight="1" x14ac:dyDescent="0.35">
      <c r="A749" s="238"/>
      <c r="C749" s="20"/>
    </row>
    <row r="750" spans="1:3" ht="14.25" customHeight="1" x14ac:dyDescent="0.35">
      <c r="A750" s="238"/>
      <c r="C750" s="20"/>
    </row>
    <row r="751" spans="1:3" ht="14.25" customHeight="1" x14ac:dyDescent="0.35">
      <c r="A751" s="238"/>
      <c r="C751" s="20"/>
    </row>
    <row r="752" spans="1:3" ht="14.25" customHeight="1" x14ac:dyDescent="0.35">
      <c r="A752" s="238"/>
      <c r="C752" s="20"/>
    </row>
    <row r="753" spans="1:3" ht="14.25" customHeight="1" x14ac:dyDescent="0.35">
      <c r="A753" s="238"/>
      <c r="C753" s="20"/>
    </row>
    <row r="754" spans="1:3" ht="14.25" customHeight="1" x14ac:dyDescent="0.35">
      <c r="A754" s="238"/>
      <c r="C754" s="20"/>
    </row>
    <row r="755" spans="1:3" ht="14.25" customHeight="1" x14ac:dyDescent="0.35">
      <c r="A755" s="238"/>
      <c r="C755" s="20"/>
    </row>
    <row r="756" spans="1:3" ht="14.25" customHeight="1" x14ac:dyDescent="0.35">
      <c r="A756" s="238"/>
      <c r="C756" s="20"/>
    </row>
    <row r="757" spans="1:3" ht="14.25" customHeight="1" x14ac:dyDescent="0.35">
      <c r="A757" s="238"/>
      <c r="C757" s="20"/>
    </row>
    <row r="758" spans="1:3" ht="14.25" customHeight="1" x14ac:dyDescent="0.35">
      <c r="A758" s="238"/>
      <c r="C758" s="20"/>
    </row>
    <row r="759" spans="1:3" ht="14.25" customHeight="1" x14ac:dyDescent="0.35">
      <c r="A759" s="238"/>
      <c r="C759" s="20"/>
    </row>
    <row r="760" spans="1:3" ht="14.25" customHeight="1" x14ac:dyDescent="0.35">
      <c r="A760" s="238"/>
      <c r="C760" s="20"/>
    </row>
    <row r="761" spans="1:3" ht="14.25" customHeight="1" x14ac:dyDescent="0.35">
      <c r="A761" s="238"/>
      <c r="C761" s="20"/>
    </row>
    <row r="762" spans="1:3" ht="14.25" customHeight="1" x14ac:dyDescent="0.35">
      <c r="A762" s="238"/>
      <c r="C762" s="20"/>
    </row>
    <row r="763" spans="1:3" ht="14.25" customHeight="1" x14ac:dyDescent="0.35">
      <c r="A763" s="238"/>
      <c r="C763" s="20"/>
    </row>
    <row r="764" spans="1:3" ht="14.25" customHeight="1" x14ac:dyDescent="0.35">
      <c r="A764" s="238"/>
      <c r="C764" s="20"/>
    </row>
    <row r="765" spans="1:3" ht="14.25" customHeight="1" x14ac:dyDescent="0.35">
      <c r="A765" s="238"/>
      <c r="C765" s="20"/>
    </row>
    <row r="766" spans="1:3" ht="14.25" customHeight="1" x14ac:dyDescent="0.35">
      <c r="A766" s="238"/>
      <c r="C766" s="20"/>
    </row>
    <row r="767" spans="1:3" ht="14.25" customHeight="1" x14ac:dyDescent="0.35">
      <c r="A767" s="238"/>
      <c r="C767" s="20"/>
    </row>
    <row r="768" spans="1:3" ht="14.25" customHeight="1" x14ac:dyDescent="0.35">
      <c r="A768" s="238"/>
      <c r="C768" s="20"/>
    </row>
    <row r="769" spans="1:3" ht="14.25" customHeight="1" x14ac:dyDescent="0.35">
      <c r="A769" s="238"/>
      <c r="C769" s="20"/>
    </row>
    <row r="770" spans="1:3" ht="14.25" customHeight="1" x14ac:dyDescent="0.35">
      <c r="A770" s="238"/>
      <c r="C770" s="20"/>
    </row>
    <row r="771" spans="1:3" ht="14.25" customHeight="1" x14ac:dyDescent="0.35">
      <c r="A771" s="238"/>
      <c r="C771" s="20"/>
    </row>
    <row r="772" spans="1:3" ht="14.25" customHeight="1" x14ac:dyDescent="0.35">
      <c r="A772" s="238"/>
      <c r="C772" s="20"/>
    </row>
    <row r="773" spans="1:3" ht="14.25" customHeight="1" x14ac:dyDescent="0.35">
      <c r="A773" s="238"/>
      <c r="C773" s="20"/>
    </row>
    <row r="774" spans="1:3" ht="14.25" customHeight="1" x14ac:dyDescent="0.35">
      <c r="A774" s="238"/>
      <c r="C774" s="20"/>
    </row>
    <row r="775" spans="1:3" ht="14.25" customHeight="1" x14ac:dyDescent="0.35">
      <c r="A775" s="238"/>
      <c r="C775" s="20"/>
    </row>
    <row r="776" spans="1:3" ht="14.25" customHeight="1" x14ac:dyDescent="0.35">
      <c r="A776" s="238"/>
      <c r="C776" s="20"/>
    </row>
    <row r="777" spans="1:3" ht="14.25" customHeight="1" x14ac:dyDescent="0.35">
      <c r="A777" s="238"/>
      <c r="C777" s="20"/>
    </row>
    <row r="778" spans="1:3" ht="14.25" customHeight="1" x14ac:dyDescent="0.35">
      <c r="A778" s="238"/>
      <c r="C778" s="20"/>
    </row>
    <row r="779" spans="1:3" ht="14.25" customHeight="1" x14ac:dyDescent="0.35">
      <c r="A779" s="238"/>
      <c r="C779" s="20"/>
    </row>
    <row r="780" spans="1:3" ht="14.25" customHeight="1" x14ac:dyDescent="0.35">
      <c r="A780" s="238"/>
      <c r="C780" s="20"/>
    </row>
    <row r="781" spans="1:3" ht="14.25" customHeight="1" x14ac:dyDescent="0.35">
      <c r="A781" s="238"/>
      <c r="C781" s="20"/>
    </row>
    <row r="782" spans="1:3" ht="14.25" customHeight="1" x14ac:dyDescent="0.35">
      <c r="A782" s="238"/>
      <c r="C782" s="20"/>
    </row>
    <row r="783" spans="1:3" ht="14.25" customHeight="1" x14ac:dyDescent="0.35">
      <c r="A783" s="238"/>
      <c r="C783" s="20"/>
    </row>
    <row r="784" spans="1:3" ht="14.25" customHeight="1" x14ac:dyDescent="0.35">
      <c r="A784" s="238"/>
      <c r="C784" s="20"/>
    </row>
    <row r="785" spans="1:3" ht="14.25" customHeight="1" x14ac:dyDescent="0.35">
      <c r="A785" s="238"/>
      <c r="C785" s="20"/>
    </row>
    <row r="786" spans="1:3" ht="14.25" customHeight="1" x14ac:dyDescent="0.35">
      <c r="A786" s="238"/>
      <c r="C786" s="20"/>
    </row>
    <row r="787" spans="1:3" ht="14.25" customHeight="1" x14ac:dyDescent="0.35">
      <c r="A787" s="238"/>
      <c r="C787" s="20"/>
    </row>
    <row r="788" spans="1:3" ht="14.25" customHeight="1" x14ac:dyDescent="0.35">
      <c r="A788" s="238"/>
      <c r="C788" s="20"/>
    </row>
    <row r="789" spans="1:3" ht="14.25" customHeight="1" x14ac:dyDescent="0.35">
      <c r="A789" s="238"/>
      <c r="C789" s="20"/>
    </row>
    <row r="790" spans="1:3" ht="14.25" customHeight="1" x14ac:dyDescent="0.35">
      <c r="A790" s="238"/>
      <c r="C790" s="20"/>
    </row>
    <row r="791" spans="1:3" ht="14.25" customHeight="1" x14ac:dyDescent="0.35">
      <c r="A791" s="238"/>
      <c r="C791" s="20"/>
    </row>
    <row r="792" spans="1:3" ht="14.25" customHeight="1" x14ac:dyDescent="0.35">
      <c r="A792" s="238"/>
      <c r="C792" s="20"/>
    </row>
    <row r="793" spans="1:3" ht="14.25" customHeight="1" x14ac:dyDescent="0.35">
      <c r="A793" s="238"/>
      <c r="C793" s="20"/>
    </row>
    <row r="794" spans="1:3" ht="14.25" customHeight="1" x14ac:dyDescent="0.35">
      <c r="A794" s="238"/>
      <c r="C794" s="20"/>
    </row>
    <row r="795" spans="1:3" ht="14.25" customHeight="1" x14ac:dyDescent="0.35">
      <c r="A795" s="238"/>
      <c r="C795" s="20"/>
    </row>
    <row r="796" spans="1:3" ht="14.25" customHeight="1" x14ac:dyDescent="0.35">
      <c r="A796" s="238"/>
      <c r="C796" s="20"/>
    </row>
    <row r="797" spans="1:3" ht="14.25" customHeight="1" x14ac:dyDescent="0.35">
      <c r="A797" s="238"/>
      <c r="C797" s="20"/>
    </row>
    <row r="798" spans="1:3" ht="14.25" customHeight="1" x14ac:dyDescent="0.35">
      <c r="A798" s="238"/>
      <c r="C798" s="20"/>
    </row>
    <row r="799" spans="1:3" ht="14.25" customHeight="1" x14ac:dyDescent="0.35">
      <c r="A799" s="238"/>
      <c r="C799" s="20"/>
    </row>
    <row r="800" spans="1:3" ht="14.25" customHeight="1" x14ac:dyDescent="0.35">
      <c r="A800" s="238"/>
      <c r="C800" s="20"/>
    </row>
    <row r="801" spans="1:3" ht="14.25" customHeight="1" x14ac:dyDescent="0.35">
      <c r="A801" s="238"/>
      <c r="C801" s="20"/>
    </row>
    <row r="802" spans="1:3" ht="14.25" customHeight="1" x14ac:dyDescent="0.35">
      <c r="A802" s="238"/>
      <c r="C802" s="20"/>
    </row>
    <row r="803" spans="1:3" ht="14.25" customHeight="1" x14ac:dyDescent="0.35">
      <c r="A803" s="238"/>
      <c r="C803" s="20"/>
    </row>
    <row r="804" spans="1:3" ht="14.25" customHeight="1" x14ac:dyDescent="0.35">
      <c r="A804" s="238"/>
      <c r="C804" s="20"/>
    </row>
    <row r="805" spans="1:3" ht="14.25" customHeight="1" x14ac:dyDescent="0.35">
      <c r="A805" s="238"/>
      <c r="C805" s="20"/>
    </row>
    <row r="806" spans="1:3" ht="14.25" customHeight="1" x14ac:dyDescent="0.35">
      <c r="A806" s="238"/>
      <c r="C806" s="20"/>
    </row>
    <row r="807" spans="1:3" ht="14.25" customHeight="1" x14ac:dyDescent="0.35">
      <c r="A807" s="238"/>
      <c r="C807" s="20"/>
    </row>
    <row r="808" spans="1:3" ht="14.25" customHeight="1" x14ac:dyDescent="0.35">
      <c r="A808" s="238"/>
      <c r="C808" s="20"/>
    </row>
    <row r="809" spans="1:3" ht="14.25" customHeight="1" x14ac:dyDescent="0.35">
      <c r="A809" s="238"/>
      <c r="C809" s="20"/>
    </row>
    <row r="810" spans="1:3" ht="14.25" customHeight="1" x14ac:dyDescent="0.35">
      <c r="A810" s="238"/>
      <c r="C810" s="20"/>
    </row>
    <row r="811" spans="1:3" ht="14.25" customHeight="1" x14ac:dyDescent="0.35">
      <c r="A811" s="238"/>
      <c r="C811" s="20"/>
    </row>
    <row r="812" spans="1:3" ht="14.25" customHeight="1" x14ac:dyDescent="0.35">
      <c r="A812" s="238"/>
      <c r="C812" s="20"/>
    </row>
    <row r="813" spans="1:3" ht="14.25" customHeight="1" x14ac:dyDescent="0.35">
      <c r="A813" s="238"/>
      <c r="C813" s="20"/>
    </row>
    <row r="814" spans="1:3" ht="14.25" customHeight="1" x14ac:dyDescent="0.35">
      <c r="A814" s="238"/>
      <c r="C814" s="20"/>
    </row>
    <row r="815" spans="1:3" ht="14.25" customHeight="1" x14ac:dyDescent="0.35">
      <c r="A815" s="238"/>
      <c r="C815" s="20"/>
    </row>
    <row r="816" spans="1:3" ht="14.25" customHeight="1" x14ac:dyDescent="0.35">
      <c r="A816" s="238"/>
      <c r="C816" s="20"/>
    </row>
    <row r="817" spans="1:3" ht="14.25" customHeight="1" x14ac:dyDescent="0.35">
      <c r="A817" s="238"/>
      <c r="C817" s="20"/>
    </row>
    <row r="818" spans="1:3" ht="14.25" customHeight="1" x14ac:dyDescent="0.35">
      <c r="A818" s="238"/>
      <c r="C818" s="20"/>
    </row>
    <row r="819" spans="1:3" ht="14.25" customHeight="1" x14ac:dyDescent="0.35">
      <c r="A819" s="238"/>
      <c r="C819" s="20"/>
    </row>
    <row r="820" spans="1:3" ht="14.25" customHeight="1" x14ac:dyDescent="0.35">
      <c r="A820" s="238"/>
      <c r="C820" s="20"/>
    </row>
    <row r="821" spans="1:3" ht="14.25" customHeight="1" x14ac:dyDescent="0.35">
      <c r="A821" s="238"/>
      <c r="C821" s="20"/>
    </row>
    <row r="822" spans="1:3" ht="14.25" customHeight="1" x14ac:dyDescent="0.35">
      <c r="A822" s="238"/>
      <c r="C822" s="20"/>
    </row>
    <row r="823" spans="1:3" ht="14.25" customHeight="1" x14ac:dyDescent="0.35">
      <c r="A823" s="238"/>
      <c r="C823" s="20"/>
    </row>
    <row r="824" spans="1:3" ht="14.25" customHeight="1" x14ac:dyDescent="0.35">
      <c r="A824" s="238"/>
      <c r="C824" s="20"/>
    </row>
    <row r="825" spans="1:3" ht="14.25" customHeight="1" x14ac:dyDescent="0.35">
      <c r="A825" s="238"/>
      <c r="C825" s="20"/>
    </row>
    <row r="826" spans="1:3" ht="14.25" customHeight="1" x14ac:dyDescent="0.35">
      <c r="A826" s="238"/>
      <c r="C826" s="20"/>
    </row>
    <row r="827" spans="1:3" ht="14.25" customHeight="1" x14ac:dyDescent="0.35">
      <c r="A827" s="238"/>
      <c r="C827" s="20"/>
    </row>
    <row r="828" spans="1:3" ht="14.25" customHeight="1" x14ac:dyDescent="0.35">
      <c r="A828" s="238"/>
      <c r="C828" s="20"/>
    </row>
    <row r="829" spans="1:3" ht="14.25" customHeight="1" x14ac:dyDescent="0.35">
      <c r="A829" s="238"/>
      <c r="C829" s="20"/>
    </row>
    <row r="830" spans="1:3" ht="14.25" customHeight="1" x14ac:dyDescent="0.35">
      <c r="A830" s="238"/>
      <c r="C830" s="20"/>
    </row>
    <row r="831" spans="1:3" ht="14.25" customHeight="1" x14ac:dyDescent="0.35">
      <c r="A831" s="238"/>
      <c r="C831" s="20"/>
    </row>
    <row r="832" spans="1:3" ht="14.25" customHeight="1" x14ac:dyDescent="0.35">
      <c r="A832" s="238"/>
      <c r="C832" s="20"/>
    </row>
    <row r="833" spans="1:3" ht="14.25" customHeight="1" x14ac:dyDescent="0.35">
      <c r="A833" s="238"/>
      <c r="C833" s="20"/>
    </row>
    <row r="834" spans="1:3" ht="14.25" customHeight="1" x14ac:dyDescent="0.35">
      <c r="A834" s="238"/>
      <c r="C834" s="20"/>
    </row>
    <row r="835" spans="1:3" ht="14.25" customHeight="1" x14ac:dyDescent="0.35">
      <c r="A835" s="238"/>
      <c r="C835" s="20"/>
    </row>
    <row r="836" spans="1:3" ht="14.25" customHeight="1" x14ac:dyDescent="0.35">
      <c r="A836" s="238"/>
      <c r="C836" s="20"/>
    </row>
    <row r="837" spans="1:3" ht="14.25" customHeight="1" x14ac:dyDescent="0.35">
      <c r="A837" s="238"/>
      <c r="C837" s="20"/>
    </row>
    <row r="838" spans="1:3" ht="14.25" customHeight="1" x14ac:dyDescent="0.35">
      <c r="A838" s="238"/>
      <c r="C838" s="20"/>
    </row>
    <row r="839" spans="1:3" ht="14.25" customHeight="1" x14ac:dyDescent="0.35">
      <c r="A839" s="238"/>
      <c r="C839" s="20"/>
    </row>
    <row r="840" spans="1:3" ht="14.25" customHeight="1" x14ac:dyDescent="0.35">
      <c r="A840" s="238"/>
      <c r="C840" s="20"/>
    </row>
    <row r="841" spans="1:3" ht="14.25" customHeight="1" x14ac:dyDescent="0.35">
      <c r="A841" s="238"/>
      <c r="C841" s="20"/>
    </row>
    <row r="842" spans="1:3" ht="14.25" customHeight="1" x14ac:dyDescent="0.35">
      <c r="A842" s="238"/>
      <c r="C842" s="20"/>
    </row>
    <row r="843" spans="1:3" ht="14.25" customHeight="1" x14ac:dyDescent="0.35">
      <c r="A843" s="238"/>
      <c r="C843" s="20"/>
    </row>
    <row r="844" spans="1:3" ht="14.25" customHeight="1" x14ac:dyDescent="0.35">
      <c r="A844" s="238"/>
      <c r="C844" s="20"/>
    </row>
    <row r="845" spans="1:3" ht="14.25" customHeight="1" x14ac:dyDescent="0.35">
      <c r="A845" s="238"/>
      <c r="C845" s="20"/>
    </row>
    <row r="846" spans="1:3" ht="14.25" customHeight="1" x14ac:dyDescent="0.35">
      <c r="A846" s="238"/>
      <c r="C846" s="20"/>
    </row>
    <row r="847" spans="1:3" ht="14.25" customHeight="1" x14ac:dyDescent="0.35">
      <c r="A847" s="238"/>
      <c r="C847" s="20"/>
    </row>
    <row r="848" spans="1:3" ht="14.25" customHeight="1" x14ac:dyDescent="0.35">
      <c r="A848" s="238"/>
      <c r="C848" s="20"/>
    </row>
    <row r="849" spans="1:3" ht="14.25" customHeight="1" x14ac:dyDescent="0.35">
      <c r="A849" s="238"/>
      <c r="C849" s="20"/>
    </row>
    <row r="850" spans="1:3" ht="14.25" customHeight="1" x14ac:dyDescent="0.35">
      <c r="A850" s="238"/>
      <c r="C850" s="20"/>
    </row>
    <row r="851" spans="1:3" ht="14.25" customHeight="1" x14ac:dyDescent="0.35">
      <c r="A851" s="238"/>
      <c r="C851" s="20"/>
    </row>
    <row r="852" spans="1:3" ht="14.25" customHeight="1" x14ac:dyDescent="0.35">
      <c r="A852" s="238"/>
      <c r="C852" s="20"/>
    </row>
    <row r="853" spans="1:3" ht="14.25" customHeight="1" x14ac:dyDescent="0.35">
      <c r="A853" s="238"/>
      <c r="C853" s="20"/>
    </row>
    <row r="854" spans="1:3" ht="14.25" customHeight="1" x14ac:dyDescent="0.35">
      <c r="A854" s="238"/>
      <c r="C854" s="20"/>
    </row>
    <row r="855" spans="1:3" ht="14.25" customHeight="1" x14ac:dyDescent="0.35">
      <c r="A855" s="238"/>
      <c r="C855" s="20"/>
    </row>
    <row r="856" spans="1:3" ht="14.25" customHeight="1" x14ac:dyDescent="0.35">
      <c r="A856" s="238"/>
      <c r="C856" s="20"/>
    </row>
    <row r="857" spans="1:3" ht="14.25" customHeight="1" x14ac:dyDescent="0.35">
      <c r="A857" s="238"/>
      <c r="C857" s="20"/>
    </row>
    <row r="858" spans="1:3" ht="14.25" customHeight="1" x14ac:dyDescent="0.35">
      <c r="A858" s="238"/>
      <c r="C858" s="20"/>
    </row>
    <row r="859" spans="1:3" ht="14.25" customHeight="1" x14ac:dyDescent="0.35">
      <c r="A859" s="238"/>
      <c r="C859" s="20"/>
    </row>
    <row r="860" spans="1:3" ht="14.25" customHeight="1" x14ac:dyDescent="0.35">
      <c r="A860" s="238"/>
      <c r="C860" s="20"/>
    </row>
    <row r="861" spans="1:3" ht="14.25" customHeight="1" x14ac:dyDescent="0.35">
      <c r="A861" s="238"/>
      <c r="C861" s="20"/>
    </row>
    <row r="862" spans="1:3" ht="14.25" customHeight="1" x14ac:dyDescent="0.35">
      <c r="A862" s="238"/>
      <c r="C862" s="20"/>
    </row>
    <row r="863" spans="1:3" ht="14.25" customHeight="1" x14ac:dyDescent="0.35">
      <c r="A863" s="238"/>
      <c r="C863" s="20"/>
    </row>
    <row r="864" spans="1:3" ht="14.25" customHeight="1" x14ac:dyDescent="0.35">
      <c r="A864" s="238"/>
      <c r="C864" s="20"/>
    </row>
    <row r="865" spans="1:3" ht="14.25" customHeight="1" x14ac:dyDescent="0.35">
      <c r="A865" s="238"/>
      <c r="C865" s="20"/>
    </row>
    <row r="866" spans="1:3" ht="14.25" customHeight="1" x14ac:dyDescent="0.35">
      <c r="A866" s="238"/>
      <c r="C866" s="20"/>
    </row>
    <row r="867" spans="1:3" ht="14.25" customHeight="1" x14ac:dyDescent="0.35">
      <c r="A867" s="238"/>
      <c r="C867" s="20"/>
    </row>
    <row r="868" spans="1:3" ht="14.25" customHeight="1" x14ac:dyDescent="0.35">
      <c r="A868" s="238"/>
      <c r="C868" s="20"/>
    </row>
    <row r="869" spans="1:3" ht="14.25" customHeight="1" x14ac:dyDescent="0.35">
      <c r="A869" s="238"/>
      <c r="C869" s="20"/>
    </row>
    <row r="870" spans="1:3" ht="14.25" customHeight="1" x14ac:dyDescent="0.35">
      <c r="A870" s="238"/>
      <c r="C870" s="20"/>
    </row>
    <row r="871" spans="1:3" ht="14.25" customHeight="1" x14ac:dyDescent="0.35">
      <c r="A871" s="238"/>
      <c r="C871" s="20"/>
    </row>
    <row r="872" spans="1:3" ht="14.25" customHeight="1" x14ac:dyDescent="0.35">
      <c r="A872" s="238"/>
      <c r="C872" s="20"/>
    </row>
    <row r="873" spans="1:3" ht="14.25" customHeight="1" x14ac:dyDescent="0.35">
      <c r="A873" s="238"/>
      <c r="C873" s="20"/>
    </row>
    <row r="874" spans="1:3" ht="14.25" customHeight="1" x14ac:dyDescent="0.35">
      <c r="A874" s="238"/>
      <c r="C874" s="20"/>
    </row>
    <row r="875" spans="1:3" ht="14.25" customHeight="1" x14ac:dyDescent="0.35">
      <c r="A875" s="238"/>
      <c r="C875" s="20"/>
    </row>
    <row r="876" spans="1:3" ht="14.25" customHeight="1" x14ac:dyDescent="0.35">
      <c r="A876" s="238"/>
      <c r="C876" s="20"/>
    </row>
    <row r="877" spans="1:3" ht="14.25" customHeight="1" x14ac:dyDescent="0.35">
      <c r="A877" s="238"/>
      <c r="C877" s="20"/>
    </row>
    <row r="878" spans="1:3" ht="14.25" customHeight="1" x14ac:dyDescent="0.35">
      <c r="A878" s="238"/>
      <c r="C878" s="20"/>
    </row>
    <row r="879" spans="1:3" ht="14.25" customHeight="1" x14ac:dyDescent="0.35">
      <c r="A879" s="238"/>
      <c r="C879" s="20"/>
    </row>
    <row r="880" spans="1:3" ht="14.25" customHeight="1" x14ac:dyDescent="0.35">
      <c r="A880" s="238"/>
      <c r="C880" s="20"/>
    </row>
    <row r="881" spans="1:3" ht="14.25" customHeight="1" x14ac:dyDescent="0.35">
      <c r="A881" s="238"/>
      <c r="C881" s="20"/>
    </row>
    <row r="882" spans="1:3" ht="14.25" customHeight="1" x14ac:dyDescent="0.35">
      <c r="A882" s="238"/>
      <c r="C882" s="20"/>
    </row>
    <row r="883" spans="1:3" ht="14.25" customHeight="1" x14ac:dyDescent="0.35">
      <c r="A883" s="238"/>
      <c r="C883" s="20"/>
    </row>
    <row r="884" spans="1:3" ht="14.25" customHeight="1" x14ac:dyDescent="0.35">
      <c r="A884" s="238"/>
      <c r="C884" s="20"/>
    </row>
    <row r="885" spans="1:3" ht="14.25" customHeight="1" x14ac:dyDescent="0.35">
      <c r="A885" s="238"/>
      <c r="C885" s="20"/>
    </row>
    <row r="886" spans="1:3" ht="14.25" customHeight="1" x14ac:dyDescent="0.35">
      <c r="A886" s="238"/>
      <c r="C886" s="20"/>
    </row>
    <row r="887" spans="1:3" ht="14.25" customHeight="1" x14ac:dyDescent="0.35">
      <c r="A887" s="238"/>
      <c r="C887" s="20"/>
    </row>
    <row r="888" spans="1:3" ht="14.25" customHeight="1" x14ac:dyDescent="0.35">
      <c r="A888" s="238"/>
      <c r="C888" s="20"/>
    </row>
    <row r="889" spans="1:3" ht="14.25" customHeight="1" x14ac:dyDescent="0.35">
      <c r="A889" s="238"/>
      <c r="C889" s="20"/>
    </row>
    <row r="890" spans="1:3" ht="14.25" customHeight="1" x14ac:dyDescent="0.35">
      <c r="A890" s="238"/>
      <c r="C890" s="20"/>
    </row>
    <row r="891" spans="1:3" ht="14.25" customHeight="1" x14ac:dyDescent="0.35">
      <c r="A891" s="238"/>
      <c r="C891" s="20"/>
    </row>
    <row r="892" spans="1:3" ht="14.25" customHeight="1" x14ac:dyDescent="0.35">
      <c r="A892" s="238"/>
      <c r="C892" s="20"/>
    </row>
    <row r="893" spans="1:3" ht="14.25" customHeight="1" x14ac:dyDescent="0.35">
      <c r="A893" s="238"/>
      <c r="C893" s="20"/>
    </row>
    <row r="894" spans="1:3" ht="14.25" customHeight="1" x14ac:dyDescent="0.35">
      <c r="A894" s="238"/>
      <c r="C894" s="20"/>
    </row>
    <row r="895" spans="1:3" ht="14.25" customHeight="1" x14ac:dyDescent="0.35">
      <c r="A895" s="238"/>
      <c r="C895" s="20"/>
    </row>
    <row r="896" spans="1:3" ht="14.25" customHeight="1" x14ac:dyDescent="0.35">
      <c r="A896" s="238"/>
      <c r="C896" s="20"/>
    </row>
    <row r="897" spans="1:3" ht="14.25" customHeight="1" x14ac:dyDescent="0.35">
      <c r="A897" s="238"/>
      <c r="C897" s="20"/>
    </row>
    <row r="898" spans="1:3" ht="14.25" customHeight="1" x14ac:dyDescent="0.35">
      <c r="A898" s="238"/>
      <c r="C898" s="20"/>
    </row>
    <row r="899" spans="1:3" ht="14.25" customHeight="1" x14ac:dyDescent="0.35">
      <c r="A899" s="238"/>
      <c r="C899" s="20"/>
    </row>
    <row r="900" spans="1:3" ht="14.25" customHeight="1" x14ac:dyDescent="0.35">
      <c r="A900" s="238"/>
      <c r="C900" s="20"/>
    </row>
    <row r="901" spans="1:3" ht="14.25" customHeight="1" x14ac:dyDescent="0.35">
      <c r="A901" s="238"/>
      <c r="C901" s="20"/>
    </row>
    <row r="902" spans="1:3" ht="14.25" customHeight="1" x14ac:dyDescent="0.35">
      <c r="A902" s="238"/>
      <c r="C902" s="20"/>
    </row>
    <row r="903" spans="1:3" ht="14.25" customHeight="1" x14ac:dyDescent="0.35">
      <c r="A903" s="238"/>
      <c r="C903" s="20"/>
    </row>
    <row r="904" spans="1:3" ht="14.25" customHeight="1" x14ac:dyDescent="0.35">
      <c r="A904" s="238"/>
      <c r="C904" s="20"/>
    </row>
    <row r="905" spans="1:3" ht="14.25" customHeight="1" x14ac:dyDescent="0.35">
      <c r="A905" s="238"/>
      <c r="C905" s="20"/>
    </row>
    <row r="906" spans="1:3" ht="14.25" customHeight="1" x14ac:dyDescent="0.35">
      <c r="A906" s="238"/>
      <c r="C906" s="20"/>
    </row>
    <row r="907" spans="1:3" ht="14.25" customHeight="1" x14ac:dyDescent="0.35">
      <c r="A907" s="238"/>
      <c r="C907" s="20"/>
    </row>
    <row r="908" spans="1:3" ht="14.25" customHeight="1" x14ac:dyDescent="0.35">
      <c r="A908" s="238"/>
      <c r="C908" s="20"/>
    </row>
    <row r="909" spans="1:3" ht="14.25" customHeight="1" x14ac:dyDescent="0.35">
      <c r="A909" s="238"/>
      <c r="C909" s="20"/>
    </row>
    <row r="910" spans="1:3" ht="14.25" customHeight="1" x14ac:dyDescent="0.35">
      <c r="A910" s="238"/>
      <c r="C910" s="20"/>
    </row>
    <row r="911" spans="1:3" ht="14.25" customHeight="1" x14ac:dyDescent="0.35">
      <c r="A911" s="238"/>
      <c r="C911" s="20"/>
    </row>
    <row r="912" spans="1:3" ht="14.25" customHeight="1" x14ac:dyDescent="0.35">
      <c r="A912" s="238"/>
      <c r="C912" s="20"/>
    </row>
    <row r="913" spans="1:3" ht="14.25" customHeight="1" x14ac:dyDescent="0.35">
      <c r="A913" s="238"/>
      <c r="C913" s="20"/>
    </row>
    <row r="914" spans="1:3" ht="14.25" customHeight="1" x14ac:dyDescent="0.35">
      <c r="A914" s="238"/>
      <c r="C914" s="20"/>
    </row>
    <row r="915" spans="1:3" ht="14.25" customHeight="1" x14ac:dyDescent="0.35">
      <c r="A915" s="238"/>
      <c r="C915" s="20"/>
    </row>
    <row r="916" spans="1:3" ht="14.25" customHeight="1" x14ac:dyDescent="0.35">
      <c r="A916" s="238"/>
      <c r="C916" s="20"/>
    </row>
    <row r="917" spans="1:3" ht="14.25" customHeight="1" x14ac:dyDescent="0.35">
      <c r="A917" s="238"/>
      <c r="C917" s="20"/>
    </row>
    <row r="918" spans="1:3" ht="14.25" customHeight="1" x14ac:dyDescent="0.35">
      <c r="A918" s="238"/>
      <c r="C918" s="20"/>
    </row>
    <row r="919" spans="1:3" ht="14.25" customHeight="1" x14ac:dyDescent="0.35">
      <c r="A919" s="238"/>
      <c r="C919" s="20"/>
    </row>
    <row r="920" spans="1:3" ht="14.25" customHeight="1" x14ac:dyDescent="0.35">
      <c r="A920" s="238"/>
      <c r="C920" s="20"/>
    </row>
    <row r="921" spans="1:3" ht="14.25" customHeight="1" x14ac:dyDescent="0.35">
      <c r="A921" s="238"/>
      <c r="C921" s="20"/>
    </row>
    <row r="922" spans="1:3" ht="14.25" customHeight="1" x14ac:dyDescent="0.35">
      <c r="A922" s="238"/>
      <c r="C922" s="20"/>
    </row>
    <row r="923" spans="1:3" ht="14.25" customHeight="1" x14ac:dyDescent="0.35">
      <c r="A923" s="238"/>
      <c r="C923" s="20"/>
    </row>
    <row r="924" spans="1:3" ht="14.25" customHeight="1" x14ac:dyDescent="0.35">
      <c r="A924" s="238"/>
      <c r="C924" s="20"/>
    </row>
    <row r="925" spans="1:3" ht="14.25" customHeight="1" x14ac:dyDescent="0.35">
      <c r="A925" s="238"/>
      <c r="C925" s="20"/>
    </row>
    <row r="926" spans="1:3" ht="14.25" customHeight="1" x14ac:dyDescent="0.35">
      <c r="A926" s="238"/>
      <c r="C926" s="20"/>
    </row>
    <row r="927" spans="1:3" ht="14.25" customHeight="1" x14ac:dyDescent="0.35">
      <c r="A927" s="238"/>
      <c r="C927" s="20"/>
    </row>
    <row r="928" spans="1:3" ht="14.25" customHeight="1" x14ac:dyDescent="0.35">
      <c r="A928" s="238"/>
      <c r="C928" s="20"/>
    </row>
    <row r="929" spans="1:3" ht="14.25" customHeight="1" x14ac:dyDescent="0.35">
      <c r="A929" s="238"/>
      <c r="C929" s="20"/>
    </row>
    <row r="930" spans="1:3" ht="14.25" customHeight="1" x14ac:dyDescent="0.35">
      <c r="A930" s="238"/>
      <c r="C930" s="20"/>
    </row>
    <row r="931" spans="1:3" ht="14.25" customHeight="1" x14ac:dyDescent="0.35">
      <c r="A931" s="238"/>
      <c r="C931" s="20"/>
    </row>
    <row r="932" spans="1:3" ht="14.25" customHeight="1" x14ac:dyDescent="0.35">
      <c r="A932" s="238"/>
      <c r="C932" s="20"/>
    </row>
    <row r="933" spans="1:3" ht="14.25" customHeight="1" x14ac:dyDescent="0.35">
      <c r="A933" s="238"/>
      <c r="C933" s="20"/>
    </row>
    <row r="934" spans="1:3" ht="14.25" customHeight="1" x14ac:dyDescent="0.35">
      <c r="A934" s="238"/>
      <c r="C934" s="20"/>
    </row>
    <row r="935" spans="1:3" ht="14.25" customHeight="1" x14ac:dyDescent="0.35">
      <c r="A935" s="238"/>
      <c r="C935" s="20"/>
    </row>
    <row r="936" spans="1:3" ht="14.25" customHeight="1" x14ac:dyDescent="0.35">
      <c r="A936" s="238"/>
      <c r="C936" s="20"/>
    </row>
    <row r="937" spans="1:3" ht="14.25" customHeight="1" x14ac:dyDescent="0.35">
      <c r="A937" s="238"/>
      <c r="C937" s="20"/>
    </row>
    <row r="938" spans="1:3" ht="14.25" customHeight="1" x14ac:dyDescent="0.35">
      <c r="A938" s="238"/>
      <c r="C938" s="20"/>
    </row>
    <row r="939" spans="1:3" ht="14.25" customHeight="1" x14ac:dyDescent="0.35">
      <c r="A939" s="238"/>
      <c r="C939" s="20"/>
    </row>
    <row r="940" spans="1:3" ht="14.25" customHeight="1" x14ac:dyDescent="0.35">
      <c r="A940" s="238"/>
      <c r="C940" s="20"/>
    </row>
    <row r="941" spans="1:3" ht="14.25" customHeight="1" x14ac:dyDescent="0.35">
      <c r="A941" s="238"/>
      <c r="C941" s="20"/>
    </row>
    <row r="942" spans="1:3" ht="14.25" customHeight="1" x14ac:dyDescent="0.35">
      <c r="A942" s="238"/>
      <c r="C942" s="20"/>
    </row>
    <row r="943" spans="1:3" ht="14.25" customHeight="1" x14ac:dyDescent="0.35">
      <c r="A943" s="238"/>
      <c r="C943" s="20"/>
    </row>
    <row r="944" spans="1:3" ht="14.25" customHeight="1" x14ac:dyDescent="0.35">
      <c r="A944" s="238"/>
      <c r="C944" s="20"/>
    </row>
    <row r="945" spans="1:3" ht="14.25" customHeight="1" x14ac:dyDescent="0.35">
      <c r="A945" s="238"/>
      <c r="C945" s="20"/>
    </row>
    <row r="946" spans="1:3" ht="14.25" customHeight="1" x14ac:dyDescent="0.35">
      <c r="A946" s="238"/>
      <c r="C946" s="20"/>
    </row>
    <row r="947" spans="1:3" ht="14.25" customHeight="1" x14ac:dyDescent="0.35">
      <c r="A947" s="238"/>
      <c r="C947" s="20"/>
    </row>
    <row r="948" spans="1:3" ht="14.25" customHeight="1" x14ac:dyDescent="0.35">
      <c r="A948" s="238"/>
      <c r="C948" s="20"/>
    </row>
    <row r="949" spans="1:3" ht="14.25" customHeight="1" x14ac:dyDescent="0.35">
      <c r="A949" s="238"/>
      <c r="C949" s="20"/>
    </row>
    <row r="950" spans="1:3" ht="14.25" customHeight="1" x14ac:dyDescent="0.35">
      <c r="A950" s="238"/>
      <c r="C950" s="20"/>
    </row>
    <row r="951" spans="1:3" ht="14.25" customHeight="1" x14ac:dyDescent="0.35">
      <c r="A951" s="238"/>
      <c r="C951" s="20"/>
    </row>
    <row r="952" spans="1:3" ht="14.25" customHeight="1" x14ac:dyDescent="0.35">
      <c r="A952" s="238"/>
      <c r="C952" s="20"/>
    </row>
    <row r="953" spans="1:3" ht="14.25" customHeight="1" x14ac:dyDescent="0.35">
      <c r="A953" s="238"/>
      <c r="C953" s="20"/>
    </row>
    <row r="954" spans="1:3" ht="14.25" customHeight="1" x14ac:dyDescent="0.35">
      <c r="A954" s="238"/>
      <c r="C954" s="20"/>
    </row>
    <row r="955" spans="1:3" ht="14.25" customHeight="1" x14ac:dyDescent="0.35">
      <c r="A955" s="238"/>
      <c r="C955" s="20"/>
    </row>
    <row r="956" spans="1:3" ht="14.25" customHeight="1" x14ac:dyDescent="0.35">
      <c r="A956" s="238"/>
      <c r="C956" s="20"/>
    </row>
    <row r="957" spans="1:3" ht="14.25" customHeight="1" x14ac:dyDescent="0.35">
      <c r="A957" s="238"/>
      <c r="C957" s="20"/>
    </row>
    <row r="958" spans="1:3" ht="14.25" customHeight="1" x14ac:dyDescent="0.35">
      <c r="A958" s="238"/>
      <c r="C958" s="20"/>
    </row>
    <row r="959" spans="1:3" ht="14.25" customHeight="1" x14ac:dyDescent="0.35">
      <c r="A959" s="238"/>
      <c r="C959" s="20"/>
    </row>
    <row r="960" spans="1:3" ht="14.25" customHeight="1" x14ac:dyDescent="0.35">
      <c r="A960" s="238"/>
      <c r="C960" s="20"/>
    </row>
    <row r="961" spans="1:3" ht="14.25" customHeight="1" x14ac:dyDescent="0.35">
      <c r="A961" s="238"/>
      <c r="C961" s="20"/>
    </row>
    <row r="962" spans="1:3" ht="14.25" customHeight="1" x14ac:dyDescent="0.35">
      <c r="A962" s="238"/>
      <c r="C962" s="20"/>
    </row>
    <row r="963" spans="1:3" ht="14.25" customHeight="1" x14ac:dyDescent="0.35">
      <c r="A963" s="238"/>
      <c r="C963" s="20"/>
    </row>
    <row r="964" spans="1:3" ht="14.25" customHeight="1" x14ac:dyDescent="0.35">
      <c r="A964" s="238"/>
      <c r="C964" s="20"/>
    </row>
    <row r="965" spans="1:3" ht="14.25" customHeight="1" x14ac:dyDescent="0.35">
      <c r="A965" s="238"/>
      <c r="C965" s="20"/>
    </row>
    <row r="966" spans="1:3" ht="14.25" customHeight="1" x14ac:dyDescent="0.35">
      <c r="A966" s="238"/>
      <c r="C966" s="20"/>
    </row>
    <row r="967" spans="1:3" ht="14.25" customHeight="1" x14ac:dyDescent="0.35">
      <c r="A967" s="238"/>
      <c r="C967" s="20"/>
    </row>
    <row r="968" spans="1:3" ht="14.25" customHeight="1" x14ac:dyDescent="0.35">
      <c r="A968" s="238"/>
      <c r="C968" s="20"/>
    </row>
    <row r="969" spans="1:3" ht="14.25" customHeight="1" x14ac:dyDescent="0.35">
      <c r="A969" s="238"/>
      <c r="C969" s="20"/>
    </row>
    <row r="970" spans="1:3" ht="14.25" customHeight="1" x14ac:dyDescent="0.35">
      <c r="A970" s="238"/>
      <c r="C970" s="20"/>
    </row>
    <row r="971" spans="1:3" ht="14.25" customHeight="1" x14ac:dyDescent="0.35">
      <c r="A971" s="238"/>
      <c r="C971" s="20"/>
    </row>
    <row r="972" spans="1:3" ht="14.25" customHeight="1" x14ac:dyDescent="0.35">
      <c r="A972" s="238"/>
      <c r="C972" s="20"/>
    </row>
    <row r="973" spans="1:3" ht="14.25" customHeight="1" x14ac:dyDescent="0.35">
      <c r="A973" s="238"/>
      <c r="C973" s="20"/>
    </row>
    <row r="974" spans="1:3" ht="14.25" customHeight="1" x14ac:dyDescent="0.35">
      <c r="A974" s="238"/>
      <c r="C974" s="20"/>
    </row>
    <row r="975" spans="1:3" ht="14.25" customHeight="1" x14ac:dyDescent="0.35">
      <c r="A975" s="238"/>
      <c r="C975" s="20"/>
    </row>
    <row r="976" spans="1:3" ht="14.25" customHeight="1" x14ac:dyDescent="0.35">
      <c r="A976" s="238"/>
      <c r="C976" s="20"/>
    </row>
    <row r="977" spans="1:3" ht="14.25" customHeight="1" x14ac:dyDescent="0.35">
      <c r="A977" s="238"/>
      <c r="C977" s="20"/>
    </row>
    <row r="978" spans="1:3" ht="14.25" customHeight="1" x14ac:dyDescent="0.35">
      <c r="A978" s="238"/>
      <c r="C978" s="20"/>
    </row>
    <row r="979" spans="1:3" ht="14.25" customHeight="1" x14ac:dyDescent="0.35">
      <c r="A979" s="238"/>
      <c r="C979" s="20"/>
    </row>
    <row r="980" spans="1:3" ht="14.25" customHeight="1" x14ac:dyDescent="0.35">
      <c r="A980" s="238"/>
      <c r="C980" s="20"/>
    </row>
    <row r="981" spans="1:3" ht="14.25" customHeight="1" x14ac:dyDescent="0.35">
      <c r="A981" s="238"/>
      <c r="C981" s="20"/>
    </row>
    <row r="982" spans="1:3" ht="14.25" customHeight="1" x14ac:dyDescent="0.35">
      <c r="A982" s="238"/>
      <c r="C982" s="20"/>
    </row>
    <row r="983" spans="1:3" ht="14.25" customHeight="1" x14ac:dyDescent="0.35">
      <c r="A983" s="238"/>
      <c r="C983" s="20"/>
    </row>
    <row r="984" spans="1:3" ht="14.25" customHeight="1" x14ac:dyDescent="0.35">
      <c r="A984" s="238"/>
      <c r="C984" s="20"/>
    </row>
    <row r="985" spans="1:3" ht="14.25" customHeight="1" x14ac:dyDescent="0.35">
      <c r="A985" s="238"/>
      <c r="C985" s="20"/>
    </row>
    <row r="986" spans="1:3" ht="14.25" customHeight="1" x14ac:dyDescent="0.35">
      <c r="A986" s="238"/>
      <c r="C986" s="20"/>
    </row>
    <row r="987" spans="1:3" ht="14.25" customHeight="1" x14ac:dyDescent="0.35">
      <c r="A987" s="238"/>
      <c r="C987" s="20"/>
    </row>
    <row r="988" spans="1:3" ht="14.25" customHeight="1" x14ac:dyDescent="0.35">
      <c r="A988" s="238"/>
      <c r="C988" s="20"/>
    </row>
    <row r="989" spans="1:3" ht="14.25" customHeight="1" x14ac:dyDescent="0.35">
      <c r="A989" s="238"/>
      <c r="C989" s="20"/>
    </row>
    <row r="990" spans="1:3" ht="14.25" customHeight="1" x14ac:dyDescent="0.35">
      <c r="A990" s="238"/>
      <c r="C990" s="20"/>
    </row>
    <row r="991" spans="1:3" ht="14.25" customHeight="1" x14ac:dyDescent="0.35">
      <c r="A991" s="238"/>
      <c r="C991" s="20"/>
    </row>
    <row r="992" spans="1:3" ht="14.25" customHeight="1" x14ac:dyDescent="0.35">
      <c r="A992" s="238"/>
      <c r="C992" s="20"/>
    </row>
    <row r="993" spans="1:3" ht="14.25" customHeight="1" x14ac:dyDescent="0.35">
      <c r="A993" s="238"/>
      <c r="C993" s="20"/>
    </row>
    <row r="994" spans="1:3" ht="14.25" customHeight="1" x14ac:dyDescent="0.35">
      <c r="A994" s="238"/>
      <c r="C994" s="20"/>
    </row>
    <row r="995" spans="1:3" ht="14.25" customHeight="1" x14ac:dyDescent="0.35">
      <c r="A995" s="238"/>
      <c r="C995" s="20"/>
    </row>
    <row r="996" spans="1:3" ht="14.25" customHeight="1" x14ac:dyDescent="0.35">
      <c r="A996" s="238"/>
      <c r="C996" s="20"/>
    </row>
    <row r="997" spans="1:3" ht="14.25" customHeight="1" x14ac:dyDescent="0.35">
      <c r="A997" s="238"/>
      <c r="C997" s="20"/>
    </row>
    <row r="998" spans="1:3" ht="14.25" customHeight="1" x14ac:dyDescent="0.35">
      <c r="A998" s="238"/>
      <c r="C998" s="20"/>
    </row>
    <row r="999" spans="1:3" ht="14.25" customHeight="1" x14ac:dyDescent="0.35">
      <c r="A999" s="238"/>
      <c r="C999" s="20"/>
    </row>
    <row r="1000" spans="1:3" ht="14.25" customHeight="1" x14ac:dyDescent="0.35">
      <c r="A1000" s="238"/>
      <c r="C1000" s="20"/>
    </row>
  </sheetData>
  <sortState xmlns:xlrd2="http://schemas.microsoft.com/office/spreadsheetml/2017/richdata2" ref="G6:J25">
    <sortCondition ref="J6"/>
  </sortState>
  <mergeCells count="5">
    <mergeCell ref="A1:J1"/>
    <mergeCell ref="A2:J2"/>
    <mergeCell ref="D3:E3"/>
    <mergeCell ref="H3:J3"/>
    <mergeCell ref="I4:J4"/>
  </mergeCells>
  <printOptions horizontalCentered="1"/>
  <pageMargins left="3.937007874015748E-2" right="3.937007874015748E-2" top="0.55118110236220474" bottom="0.35433070866141736" header="0" footer="0"/>
  <pageSetup scale="85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>
    <tabColor rgb="FFFF0000"/>
  </sheetPr>
  <dimension ref="A1:Z1000"/>
  <sheetViews>
    <sheetView topLeftCell="B1" zoomScaleNormal="100" zoomScaleSheetLayoutView="100" workbookViewId="0">
      <selection activeCell="B1" sqref="B1:S1"/>
    </sheetView>
  </sheetViews>
  <sheetFormatPr defaultColWidth="14.36328125" defaultRowHeight="15" customHeight="1" x14ac:dyDescent="0.35"/>
  <cols>
    <col min="1" max="1" width="4.81640625" hidden="1" customWidth="1"/>
    <col min="2" max="2" width="4.54296875" customWidth="1"/>
    <col min="3" max="3" width="43.1796875" customWidth="1"/>
    <col min="4" max="4" width="16.36328125" customWidth="1"/>
    <col min="5" max="5" width="7.54296875" customWidth="1"/>
    <col min="6" max="8" width="7" customWidth="1"/>
    <col min="9" max="9" width="7.36328125" customWidth="1"/>
    <col min="10" max="10" width="7.54296875" customWidth="1"/>
    <col min="11" max="11" width="7.36328125" hidden="1" customWidth="1"/>
    <col min="12" max="14" width="7" hidden="1" customWidth="1"/>
    <col min="15" max="15" width="6.54296875" hidden="1" customWidth="1"/>
    <col min="16" max="16" width="7.36328125" hidden="1" customWidth="1"/>
    <col min="17" max="17" width="7.54296875" hidden="1" customWidth="1"/>
    <col min="18" max="18" width="7" hidden="1" customWidth="1"/>
    <col min="19" max="19" width="10.08984375" customWidth="1"/>
    <col min="20" max="20" width="0.36328125" hidden="1" customWidth="1"/>
    <col min="21" max="26" width="5.54296875" customWidth="1"/>
  </cols>
  <sheetData>
    <row r="1" spans="1:26" ht="14.25" customHeight="1" x14ac:dyDescent="0.35">
      <c r="A1" s="1"/>
      <c r="B1" s="675" t="str">
        <f>'M. List'!B1</f>
        <v>Royal Jordanian Equestrian Federation</v>
      </c>
      <c r="C1" s="661"/>
      <c r="D1" s="661"/>
      <c r="E1" s="661"/>
      <c r="F1" s="661"/>
      <c r="G1" s="661"/>
      <c r="H1" s="661"/>
      <c r="I1" s="661"/>
      <c r="J1" s="661"/>
      <c r="K1" s="661"/>
      <c r="L1" s="661"/>
      <c r="M1" s="661"/>
      <c r="N1" s="661"/>
      <c r="O1" s="661"/>
      <c r="P1" s="661"/>
      <c r="Q1" s="661"/>
      <c r="R1" s="661"/>
      <c r="S1" s="661"/>
      <c r="T1" s="2"/>
      <c r="U1" s="1"/>
      <c r="V1" s="1"/>
      <c r="W1" s="1"/>
      <c r="X1" s="1"/>
      <c r="Y1" s="1"/>
      <c r="Z1" s="1"/>
    </row>
    <row r="2" spans="1:26" ht="23.25" customHeight="1" x14ac:dyDescent="0.35">
      <c r="A2" s="1"/>
      <c r="B2" s="675" t="str">
        <f>'M. List'!B2</f>
        <v>WC Qualifying Tournament for Tent Pegging - Jordan 2026 Group B</v>
      </c>
      <c r="C2" s="661"/>
      <c r="D2" s="661"/>
      <c r="E2" s="661"/>
      <c r="F2" s="661"/>
      <c r="G2" s="661"/>
      <c r="H2" s="661"/>
      <c r="I2" s="661"/>
      <c r="J2" s="661"/>
      <c r="K2" s="661"/>
      <c r="L2" s="661"/>
      <c r="M2" s="661"/>
      <c r="N2" s="661"/>
      <c r="O2" s="661"/>
      <c r="P2" s="661"/>
      <c r="Q2" s="661"/>
      <c r="R2" s="661"/>
      <c r="S2" s="661"/>
      <c r="T2" s="10"/>
      <c r="U2" s="1"/>
      <c r="V2" s="1"/>
      <c r="W2" s="1"/>
      <c r="X2" s="1"/>
      <c r="Y2" s="1"/>
      <c r="Z2" s="1"/>
    </row>
    <row r="3" spans="1:26" ht="22.5" customHeight="1" x14ac:dyDescent="0.35">
      <c r="A3" s="1"/>
      <c r="B3" s="24" t="s">
        <v>101</v>
      </c>
      <c r="C3" s="23"/>
      <c r="D3" s="23"/>
      <c r="E3" s="23"/>
      <c r="F3" s="23"/>
      <c r="G3" s="23"/>
      <c r="H3" s="23"/>
      <c r="I3" s="299" t="s">
        <v>7</v>
      </c>
      <c r="J3" s="676">
        <f>'M. List'!D3+2</f>
        <v>46285</v>
      </c>
      <c r="K3" s="677"/>
      <c r="L3" s="677"/>
      <c r="M3" s="677"/>
      <c r="N3" s="677"/>
      <c r="O3" s="677"/>
      <c r="P3" s="677"/>
      <c r="Q3" s="677"/>
      <c r="R3" s="677"/>
      <c r="S3" s="677"/>
      <c r="T3" s="300"/>
      <c r="U3" s="1"/>
      <c r="V3" s="1"/>
      <c r="W3" s="1"/>
      <c r="X3" s="1"/>
      <c r="Y3" s="1"/>
      <c r="Z3" s="1"/>
    </row>
    <row r="4" spans="1:26" ht="14.25" customHeight="1" x14ac:dyDescent="0.35">
      <c r="A4" s="5"/>
      <c r="B4" s="28"/>
      <c r="C4" s="295"/>
      <c r="D4" s="295"/>
      <c r="E4" s="709" t="s">
        <v>102</v>
      </c>
      <c r="F4" s="683"/>
      <c r="G4" s="683"/>
      <c r="H4" s="683"/>
      <c r="I4" s="683"/>
      <c r="J4" s="683"/>
      <c r="K4" s="684"/>
      <c r="L4" s="709" t="s">
        <v>103</v>
      </c>
      <c r="M4" s="683"/>
      <c r="N4" s="683"/>
      <c r="O4" s="683"/>
      <c r="P4" s="683"/>
      <c r="Q4" s="683"/>
      <c r="R4" s="684"/>
      <c r="S4" s="30" t="s">
        <v>10</v>
      </c>
      <c r="T4" s="295"/>
      <c r="U4" s="5"/>
      <c r="V4" s="5"/>
      <c r="W4" s="5"/>
      <c r="X4" s="5"/>
      <c r="Y4" s="5"/>
      <c r="Z4" s="5"/>
    </row>
    <row r="5" spans="1:26" ht="21" customHeight="1" x14ac:dyDescent="0.35">
      <c r="A5" s="301"/>
      <c r="B5" s="302" t="s">
        <v>11</v>
      </c>
      <c r="C5" s="303" t="s">
        <v>12</v>
      </c>
      <c r="D5" s="303" t="s">
        <v>13</v>
      </c>
      <c r="E5" s="304"/>
      <c r="F5" s="305" t="s">
        <v>14</v>
      </c>
      <c r="G5" s="306"/>
      <c r="H5" s="195" t="s">
        <v>14</v>
      </c>
      <c r="I5" s="307">
        <v>7</v>
      </c>
      <c r="J5" s="308" t="s">
        <v>15</v>
      </c>
      <c r="K5" s="309" t="s">
        <v>14</v>
      </c>
      <c r="L5" s="310"/>
      <c r="M5" s="311" t="s">
        <v>14</v>
      </c>
      <c r="N5" s="312"/>
      <c r="O5" s="313" t="s">
        <v>14</v>
      </c>
      <c r="P5" s="314">
        <v>7</v>
      </c>
      <c r="Q5" s="315" t="s">
        <v>15</v>
      </c>
      <c r="R5" s="309" t="s">
        <v>14</v>
      </c>
      <c r="S5" s="316" t="s">
        <v>14</v>
      </c>
      <c r="T5" s="303" t="s">
        <v>17</v>
      </c>
      <c r="U5" s="301"/>
      <c r="V5" s="301"/>
      <c r="W5" s="301"/>
      <c r="X5" s="301"/>
      <c r="Y5" s="301"/>
      <c r="Z5" s="301"/>
    </row>
    <row r="6" spans="1:26" ht="22.5" customHeight="1" x14ac:dyDescent="0.35">
      <c r="A6" s="1">
        <v>1</v>
      </c>
      <c r="B6" s="38">
        <v>1</v>
      </c>
      <c r="C6" s="39">
        <f t="array" ref="C6:D6">VLOOKUP(A6,'M. List'!$A$5:$E$124,{3,4},0)</f>
        <v>0</v>
      </c>
      <c r="D6" s="39" t="str">
        <v>T1</v>
      </c>
      <c r="E6" s="41"/>
      <c r="F6" s="41"/>
      <c r="G6" s="41"/>
      <c r="H6" s="43">
        <f>SUM(E6:G6)</f>
        <v>0</v>
      </c>
      <c r="I6" s="341"/>
      <c r="J6" s="82">
        <f>IF((IF(I6-I$5&lt;=0,0,IF(I6-I$5&gt;43, -18, CEILING(-0.5*(I6-I$5),-0.5))))&lt;(-H6),-H6,IF(I6-I$5&lt;=0,0,IF(I6-I$5&gt;43, -18, CEILING(-0.5*(I6-I$5),-0.5))))</f>
        <v>0</v>
      </c>
      <c r="K6" s="40">
        <f>H6+J6</f>
        <v>0</v>
      </c>
      <c r="L6" s="41"/>
      <c r="M6" s="41"/>
      <c r="N6" s="41"/>
      <c r="O6" s="43">
        <f t="shared" ref="O6:O10" si="0">SUM(L6:N6)</f>
        <v>0</v>
      </c>
      <c r="P6" s="41"/>
      <c r="Q6" s="82">
        <f t="shared" ref="Q6:Q10" si="1">IF((IF(P6-P$5&lt;=0,0,IF(P6-P$5&gt;43, -18, CEILING(-0.5*(P6-P$5),-0.5))))&lt;(-O6),-O6,IF(P6-P$5&lt;=0,0,IF(P6-P$5&gt;43, -18, CEILING(-0.5*(P6-P$5),-0.5))))</f>
        <v>0</v>
      </c>
      <c r="R6" s="40">
        <f t="shared" ref="R6:R10" si="2">O6+Q6</f>
        <v>0</v>
      </c>
      <c r="S6" s="317">
        <f t="shared" ref="S6:S10" si="3">K6+R6</f>
        <v>0</v>
      </c>
      <c r="T6" s="318"/>
      <c r="U6" s="1"/>
      <c r="V6" s="1"/>
      <c r="W6" s="1"/>
      <c r="X6" s="1"/>
      <c r="Y6" s="1"/>
      <c r="Z6" s="1"/>
    </row>
    <row r="7" spans="1:26" ht="22.5" customHeight="1" x14ac:dyDescent="0.35">
      <c r="A7" s="1">
        <v>2</v>
      </c>
      <c r="B7" s="38">
        <v>2</v>
      </c>
      <c r="C7" s="39">
        <f t="array" ref="C7:D7">VLOOKUP(A7,'M. List'!$A$5:$E$124,{3,4},0)</f>
        <v>0</v>
      </c>
      <c r="D7" s="39" t="str">
        <v>T1</v>
      </c>
      <c r="E7" s="41"/>
      <c r="F7" s="41"/>
      <c r="G7" s="41"/>
      <c r="H7" s="43">
        <f>SUM(E7:G7)</f>
        <v>0</v>
      </c>
      <c r="I7" s="341"/>
      <c r="J7" s="82">
        <f>IF((IF(I7-I$5&lt;=0,0,IF(I7-I$5&gt;43, -18, CEILING(-0.5*(I7-I$5),-0.5))))&lt;(-H7),-H7,IF(I7-I$5&lt;=0,0,IF(I7-I$5&gt;43, -18, CEILING(-0.5*(I7-I$5),-0.5))))</f>
        <v>0</v>
      </c>
      <c r="K7" s="40">
        <f>H7+J7</f>
        <v>0</v>
      </c>
      <c r="L7" s="41"/>
      <c r="M7" s="41"/>
      <c r="N7" s="41"/>
      <c r="O7" s="43">
        <f t="shared" si="0"/>
        <v>0</v>
      </c>
      <c r="P7" s="41"/>
      <c r="Q7" s="82">
        <f t="shared" si="1"/>
        <v>0</v>
      </c>
      <c r="R7" s="40">
        <f t="shared" si="2"/>
        <v>0</v>
      </c>
      <c r="S7" s="317">
        <f t="shared" si="3"/>
        <v>0</v>
      </c>
      <c r="T7" s="319"/>
      <c r="U7" s="1"/>
      <c r="V7" s="1"/>
      <c r="W7" s="1"/>
      <c r="X7" s="1"/>
      <c r="Y7" s="1"/>
      <c r="Z7" s="1"/>
    </row>
    <row r="8" spans="1:26" ht="22.5" customHeight="1" x14ac:dyDescent="0.35">
      <c r="A8" s="1">
        <v>3</v>
      </c>
      <c r="B8" s="38">
        <v>3</v>
      </c>
      <c r="C8" s="39">
        <f t="array" ref="C8:D8">VLOOKUP(A8,'M. List'!$A$5:$E$124,{3,4},0)</f>
        <v>0</v>
      </c>
      <c r="D8" s="39" t="str">
        <v>T1</v>
      </c>
      <c r="E8" s="41"/>
      <c r="F8" s="41"/>
      <c r="G8" s="41"/>
      <c r="H8" s="43">
        <f>SUM(E8:G8)</f>
        <v>0</v>
      </c>
      <c r="I8" s="341"/>
      <c r="J8" s="82">
        <f>IF((IF(I8-I$5&lt;=0,0,IF(I8-I$5&gt;43, -18, CEILING(-0.5*(I8-I$5),-0.5))))&lt;(-H8),-H8,IF(I8-I$5&lt;=0,0,IF(I8-I$5&gt;43, -18, CEILING(-0.5*(I8-I$5),-0.5))))</f>
        <v>0</v>
      </c>
      <c r="K8" s="40">
        <f>H8+J8</f>
        <v>0</v>
      </c>
      <c r="L8" s="41"/>
      <c r="M8" s="41"/>
      <c r="N8" s="41"/>
      <c r="O8" s="43">
        <f t="shared" si="0"/>
        <v>0</v>
      </c>
      <c r="P8" s="41"/>
      <c r="Q8" s="82">
        <f t="shared" si="1"/>
        <v>0</v>
      </c>
      <c r="R8" s="40">
        <f t="shared" si="2"/>
        <v>0</v>
      </c>
      <c r="S8" s="317">
        <f t="shared" si="3"/>
        <v>0</v>
      </c>
      <c r="T8" s="319"/>
      <c r="U8" s="1"/>
      <c r="V8" s="1"/>
      <c r="W8" s="1"/>
      <c r="X8" s="1"/>
      <c r="Y8" s="1"/>
      <c r="Z8" s="1"/>
    </row>
    <row r="9" spans="1:26" ht="22.5" customHeight="1" x14ac:dyDescent="0.35">
      <c r="A9" s="1">
        <v>4</v>
      </c>
      <c r="B9" s="38">
        <v>4</v>
      </c>
      <c r="C9" s="39">
        <f t="array" ref="C9:D9">VLOOKUP(A9,'M. List'!$A$5:$E$124,{3,4},0)</f>
        <v>0</v>
      </c>
      <c r="D9" s="39" t="str">
        <v>T1</v>
      </c>
      <c r="E9" s="41"/>
      <c r="F9" s="41"/>
      <c r="G9" s="41"/>
      <c r="H9" s="43">
        <f>SUM(E9:G9)</f>
        <v>0</v>
      </c>
      <c r="I9" s="341"/>
      <c r="J9" s="82">
        <f>IF((IF(I9-I$5&lt;=0,0,IF(I9-I$5&gt;43, -18, CEILING(-0.5*(I9-I$5),-0.5))))&lt;(-H9),-H9,IF(I9-I$5&lt;=0,0,IF(I9-I$5&gt;43, -18, CEILING(-0.5*(I9-I$5),-0.5))))</f>
        <v>0</v>
      </c>
      <c r="K9" s="40">
        <f>H9+J9</f>
        <v>0</v>
      </c>
      <c r="L9" s="41"/>
      <c r="M9" s="41"/>
      <c r="N9" s="41"/>
      <c r="O9" s="43">
        <f t="shared" si="0"/>
        <v>0</v>
      </c>
      <c r="P9" s="41"/>
      <c r="Q9" s="82">
        <f t="shared" si="1"/>
        <v>0</v>
      </c>
      <c r="R9" s="40">
        <f t="shared" si="2"/>
        <v>0</v>
      </c>
      <c r="S9" s="317">
        <f t="shared" si="3"/>
        <v>0</v>
      </c>
      <c r="T9" s="319"/>
      <c r="U9" s="1"/>
      <c r="V9" s="1"/>
      <c r="W9" s="1"/>
      <c r="X9" s="1"/>
      <c r="Y9" s="1"/>
      <c r="Z9" s="1"/>
    </row>
    <row r="10" spans="1:26" ht="22.5" customHeight="1" x14ac:dyDescent="0.35">
      <c r="A10" s="1">
        <v>5</v>
      </c>
      <c r="B10" s="38">
        <v>5</v>
      </c>
      <c r="C10" s="39">
        <f t="array" ref="C10:D10">VLOOKUP(A10,'M. List'!$A$5:$E$124,{3,4},0)</f>
        <v>0</v>
      </c>
      <c r="D10" s="39" t="str">
        <v>T1</v>
      </c>
      <c r="E10" s="41"/>
      <c r="F10" s="41"/>
      <c r="G10" s="41"/>
      <c r="H10" s="43">
        <f>SUM(E10:G10)</f>
        <v>0</v>
      </c>
      <c r="I10" s="41"/>
      <c r="J10" s="82">
        <f>IF((IF(I10-I$5&lt;=0,0,IF(I10-I$5&gt;43, -18, CEILING(-0.5*(I10-I$5),-0.5))))&lt;(-H10),-H10,IF(I10-I$5&lt;=0,0,IF(I10-I$5&gt;43, -18, CEILING(-0.5*(I10-I$5),-0.5))))</f>
        <v>0</v>
      </c>
      <c r="K10" s="40">
        <f>H10+J10</f>
        <v>0</v>
      </c>
      <c r="L10" s="41"/>
      <c r="M10" s="41"/>
      <c r="N10" s="41"/>
      <c r="O10" s="43">
        <f t="shared" si="0"/>
        <v>0</v>
      </c>
      <c r="P10" s="41"/>
      <c r="Q10" s="82">
        <f t="shared" si="1"/>
        <v>0</v>
      </c>
      <c r="R10" s="40">
        <f t="shared" si="2"/>
        <v>0</v>
      </c>
      <c r="S10" s="317">
        <f t="shared" si="3"/>
        <v>0</v>
      </c>
      <c r="T10" s="320"/>
      <c r="U10" s="1"/>
      <c r="V10" s="1"/>
      <c r="W10" s="1"/>
      <c r="X10" s="1"/>
      <c r="Y10" s="1"/>
      <c r="Z10" s="1"/>
    </row>
    <row r="11" spans="1:26" ht="22.5" customHeight="1" x14ac:dyDescent="0.35">
      <c r="A11" s="1">
        <v>6</v>
      </c>
      <c r="B11" s="321" t="s">
        <v>18</v>
      </c>
      <c r="C11" s="322" t="s">
        <v>18</v>
      </c>
      <c r="D11" s="48"/>
      <c r="E11" s="49">
        <f t="shared" ref="E11:H11" si="4">SUM(E6:E10)</f>
        <v>0</v>
      </c>
      <c r="F11" s="49">
        <f t="shared" si="4"/>
        <v>0</v>
      </c>
      <c r="G11" s="49">
        <f t="shared" si="4"/>
        <v>0</v>
      </c>
      <c r="H11" s="49">
        <f t="shared" si="4"/>
        <v>0</v>
      </c>
      <c r="I11" s="49"/>
      <c r="J11" s="323">
        <f t="shared" ref="J11:O11" si="5">SUM(J6:J10)</f>
        <v>0</v>
      </c>
      <c r="K11" s="49">
        <f t="shared" si="5"/>
        <v>0</v>
      </c>
      <c r="L11" s="49">
        <f t="shared" si="5"/>
        <v>0</v>
      </c>
      <c r="M11" s="49">
        <f t="shared" si="5"/>
        <v>0</v>
      </c>
      <c r="N11" s="49">
        <f t="shared" si="5"/>
        <v>0</v>
      </c>
      <c r="O11" s="49">
        <f t="shared" si="5"/>
        <v>0</v>
      </c>
      <c r="P11" s="49"/>
      <c r="Q11" s="323">
        <f t="shared" ref="Q11:S11" si="6">SUM(Q6:Q10)</f>
        <v>0</v>
      </c>
      <c r="R11" s="49">
        <f t="shared" si="6"/>
        <v>0</v>
      </c>
      <c r="S11" s="49">
        <f t="shared" si="6"/>
        <v>0</v>
      </c>
      <c r="T11" s="32"/>
      <c r="U11" s="1"/>
      <c r="V11" s="1"/>
      <c r="W11" s="1"/>
      <c r="X11" s="1"/>
      <c r="Y11" s="1"/>
      <c r="Z11" s="1"/>
    </row>
    <row r="12" spans="1:26" ht="22.5" customHeight="1" x14ac:dyDescent="0.35">
      <c r="A12" s="1">
        <v>8</v>
      </c>
      <c r="B12" s="38">
        <v>1</v>
      </c>
      <c r="C12" s="39">
        <f t="array" ref="C12:D12">VLOOKUP(A12,'M. List'!$A$5:$E$124,{3,4},0)</f>
        <v>0</v>
      </c>
      <c r="D12" s="39" t="str">
        <v>T2</v>
      </c>
      <c r="E12" s="458"/>
      <c r="F12" s="458"/>
      <c r="G12" s="458"/>
      <c r="H12" s="43">
        <f>SUM(E12:G12)</f>
        <v>0</v>
      </c>
      <c r="I12" s="41"/>
      <c r="J12" s="82">
        <f>IF((IF(I12-I$5&lt;=0,0,IF(I12-I$5&gt;43, -18, CEILING(-0.5*(I12-I$5),-0.5))))&lt;(-H12),-H12,IF(I12-I$5&lt;=0,0,IF(I12-I$5&gt;43, -18, CEILING(-0.5*(I12-I$5),-0.5))))</f>
        <v>0</v>
      </c>
      <c r="K12" s="40">
        <f>H12+J12</f>
        <v>0</v>
      </c>
      <c r="L12" s="41"/>
      <c r="M12" s="41"/>
      <c r="N12" s="41"/>
      <c r="O12" s="43">
        <f t="shared" ref="O12:O16" si="7">SUM(L12:N12)</f>
        <v>0</v>
      </c>
      <c r="P12" s="41"/>
      <c r="Q12" s="82">
        <f t="shared" ref="Q12:Q16" si="8">IF((IF(P12-P$5&lt;=0,0,IF(P12-P$5&gt;43, -18, CEILING(-0.5*(P12-P$5),-0.5))))&lt;(-O12),-O12,IF(P12-P$5&lt;=0,0,IF(P12-P$5&gt;43, -18, CEILING(-0.5*(P12-P$5),-0.5))))</f>
        <v>0</v>
      </c>
      <c r="R12" s="40">
        <f t="shared" ref="R12:R16" si="9">O12+Q12</f>
        <v>0</v>
      </c>
      <c r="S12" s="317">
        <f t="shared" ref="S12:S16" si="10">K12+R12</f>
        <v>0</v>
      </c>
      <c r="T12" s="318"/>
      <c r="U12" s="1"/>
      <c r="V12" s="1"/>
      <c r="W12" s="1"/>
      <c r="X12" s="1"/>
      <c r="Y12" s="1"/>
      <c r="Z12" s="1"/>
    </row>
    <row r="13" spans="1:26" ht="22.5" customHeight="1" x14ac:dyDescent="0.35">
      <c r="A13" s="1">
        <v>10</v>
      </c>
      <c r="B13" s="38">
        <v>2</v>
      </c>
      <c r="C13" s="39">
        <f t="array" ref="C13:D13">VLOOKUP(A13,'M. List'!$A$5:$E$124,{3,4},0)</f>
        <v>0</v>
      </c>
      <c r="D13" s="39" t="str">
        <v>T2</v>
      </c>
      <c r="E13" s="458"/>
      <c r="F13" s="458"/>
      <c r="G13" s="458"/>
      <c r="H13" s="43">
        <f>SUM(E13:G13)</f>
        <v>0</v>
      </c>
      <c r="I13" s="41"/>
      <c r="J13" s="82">
        <f>IF((IF(I13-I$5&lt;=0,0,IF(I13-I$5&gt;43, -18, CEILING(-0.5*(I13-I$5),-0.5))))&lt;(-H13),-H13,IF(I13-I$5&lt;=0,0,IF(I13-I$5&gt;43, -18, CEILING(-0.5*(I13-I$5),-0.5))))</f>
        <v>0</v>
      </c>
      <c r="K13" s="40">
        <f>H13+J13</f>
        <v>0</v>
      </c>
      <c r="L13" s="41"/>
      <c r="M13" s="41"/>
      <c r="N13" s="41"/>
      <c r="O13" s="43">
        <f t="shared" si="7"/>
        <v>0</v>
      </c>
      <c r="P13" s="41"/>
      <c r="Q13" s="82">
        <f t="shared" si="8"/>
        <v>0</v>
      </c>
      <c r="R13" s="40">
        <f t="shared" si="9"/>
        <v>0</v>
      </c>
      <c r="S13" s="317">
        <f t="shared" si="10"/>
        <v>0</v>
      </c>
      <c r="T13" s="319"/>
      <c r="U13" s="1"/>
      <c r="V13" s="1"/>
      <c r="W13" s="1"/>
      <c r="X13" s="1"/>
      <c r="Y13" s="1"/>
      <c r="Z13" s="1"/>
    </row>
    <row r="14" spans="1:26" ht="22.5" customHeight="1" x14ac:dyDescent="0.35">
      <c r="A14" s="1">
        <v>9</v>
      </c>
      <c r="B14" s="38">
        <v>3</v>
      </c>
      <c r="C14" s="39">
        <f t="array" ref="C14:D14">VLOOKUP(A14,'M. List'!$A$5:$E$124,{3,4},0)</f>
        <v>0</v>
      </c>
      <c r="D14" s="39" t="str">
        <v>T2</v>
      </c>
      <c r="E14" s="458"/>
      <c r="F14" s="458"/>
      <c r="G14" s="458"/>
      <c r="H14" s="43">
        <f>SUM(E14:G14)</f>
        <v>0</v>
      </c>
      <c r="I14" s="41"/>
      <c r="J14" s="82">
        <f>IF((IF(I14-I$5&lt;=0,0,IF(I14-I$5&gt;43, -18, CEILING(-0.5*(I14-I$5),-0.5))))&lt;(-H14),-H14,IF(I14-I$5&lt;=0,0,IF(I14-I$5&gt;43, -18, CEILING(-0.5*(I14-I$5),-0.5))))</f>
        <v>0</v>
      </c>
      <c r="K14" s="40">
        <f>H14+J14</f>
        <v>0</v>
      </c>
      <c r="L14" s="41"/>
      <c r="M14" s="41"/>
      <c r="N14" s="41"/>
      <c r="O14" s="43">
        <f t="shared" si="7"/>
        <v>0</v>
      </c>
      <c r="P14" s="41"/>
      <c r="Q14" s="82">
        <f t="shared" si="8"/>
        <v>0</v>
      </c>
      <c r="R14" s="40">
        <f t="shared" si="9"/>
        <v>0</v>
      </c>
      <c r="S14" s="317">
        <f t="shared" si="10"/>
        <v>0</v>
      </c>
      <c r="T14" s="319"/>
      <c r="U14" s="1"/>
      <c r="V14" s="1"/>
      <c r="W14" s="1"/>
      <c r="X14" s="1"/>
      <c r="Y14" s="1"/>
      <c r="Z14" s="1"/>
    </row>
    <row r="15" spans="1:26" ht="22.5" customHeight="1" x14ac:dyDescent="0.35">
      <c r="A15" s="1">
        <v>11</v>
      </c>
      <c r="B15" s="38">
        <v>4</v>
      </c>
      <c r="C15" s="39">
        <f t="array" ref="C15:D15">VLOOKUP(A15,'M. List'!$A$5:$E$124,{3,4},0)</f>
        <v>0</v>
      </c>
      <c r="D15" s="39" t="str">
        <v>T2</v>
      </c>
      <c r="E15" s="41"/>
      <c r="F15" s="41"/>
      <c r="G15" s="41"/>
      <c r="H15" s="43">
        <f>SUM(E15:G15)</f>
        <v>0</v>
      </c>
      <c r="I15" s="41"/>
      <c r="J15" s="82">
        <f>IF((IF(I15-I$5&lt;=0,0,IF(I15-I$5&gt;43, -18, CEILING(-0.5*(I15-I$5),-0.5))))&lt;(-H15),-H15,IF(I15-I$5&lt;=0,0,IF(I15-I$5&gt;43, -18, CEILING(-0.5*(I15-I$5),-0.5))))</f>
        <v>0</v>
      </c>
      <c r="K15" s="40">
        <f>H15+J15</f>
        <v>0</v>
      </c>
      <c r="L15" s="41"/>
      <c r="M15" s="41"/>
      <c r="N15" s="41"/>
      <c r="O15" s="43">
        <f t="shared" si="7"/>
        <v>0</v>
      </c>
      <c r="P15" s="41"/>
      <c r="Q15" s="82">
        <f t="shared" si="8"/>
        <v>0</v>
      </c>
      <c r="R15" s="40">
        <f t="shared" si="9"/>
        <v>0</v>
      </c>
      <c r="S15" s="317">
        <f t="shared" si="10"/>
        <v>0</v>
      </c>
      <c r="T15" s="319"/>
      <c r="U15" s="1"/>
      <c r="V15" s="1"/>
      <c r="W15" s="1"/>
      <c r="X15" s="1"/>
      <c r="Y15" s="1"/>
      <c r="Z15" s="1"/>
    </row>
    <row r="16" spans="1:26" ht="22.5" customHeight="1" x14ac:dyDescent="0.35">
      <c r="A16" s="1">
        <v>7</v>
      </c>
      <c r="B16" s="38">
        <v>5</v>
      </c>
      <c r="C16" s="39">
        <f t="array" ref="C16:D16">VLOOKUP(A16,'M. List'!$A$5:$E$124,{3,4},0)</f>
        <v>0</v>
      </c>
      <c r="D16" s="39" t="str">
        <v>T2</v>
      </c>
      <c r="E16" s="458"/>
      <c r="F16" s="458"/>
      <c r="G16" s="458"/>
      <c r="H16" s="43">
        <f>SUM(E16:G16)</f>
        <v>0</v>
      </c>
      <c r="I16" s="41"/>
      <c r="J16" s="82">
        <f>IF((IF(I16-I$5&lt;=0,0,IF(I16-I$5&gt;43, -18, CEILING(-0.5*(I16-I$5),-0.5))))&lt;(-H16),-H16,IF(I16-I$5&lt;=0,0,IF(I16-I$5&gt;43, -18, CEILING(-0.5*(I16-I$5),-0.5))))</f>
        <v>0</v>
      </c>
      <c r="K16" s="40">
        <f>H16+J16</f>
        <v>0</v>
      </c>
      <c r="L16" s="41"/>
      <c r="M16" s="41"/>
      <c r="N16" s="41"/>
      <c r="O16" s="43">
        <f t="shared" si="7"/>
        <v>0</v>
      </c>
      <c r="P16" s="41"/>
      <c r="Q16" s="82">
        <f t="shared" si="8"/>
        <v>0</v>
      </c>
      <c r="R16" s="40">
        <f t="shared" si="9"/>
        <v>0</v>
      </c>
      <c r="S16" s="317">
        <f t="shared" si="10"/>
        <v>0</v>
      </c>
      <c r="T16" s="320"/>
      <c r="U16" s="1"/>
      <c r="V16" s="1"/>
      <c r="W16" s="1"/>
      <c r="X16" s="1"/>
      <c r="Y16" s="1"/>
      <c r="Z16" s="1"/>
    </row>
    <row r="17" spans="1:26" ht="22.5" customHeight="1" x14ac:dyDescent="0.35">
      <c r="A17" s="1">
        <v>12</v>
      </c>
      <c r="B17" s="46" t="s">
        <v>18</v>
      </c>
      <c r="C17" s="47" t="s">
        <v>19</v>
      </c>
      <c r="D17" s="48"/>
      <c r="E17" s="49">
        <f t="shared" ref="E17:H17" si="11">SUM(E12:E16)</f>
        <v>0</v>
      </c>
      <c r="F17" s="49">
        <f t="shared" si="11"/>
        <v>0</v>
      </c>
      <c r="G17" s="49">
        <f t="shared" si="11"/>
        <v>0</v>
      </c>
      <c r="H17" s="49">
        <f t="shared" si="11"/>
        <v>0</v>
      </c>
      <c r="I17" s="49"/>
      <c r="J17" s="323">
        <f t="shared" ref="J17:O17" si="12">SUM(J12:J16)</f>
        <v>0</v>
      </c>
      <c r="K17" s="49">
        <f t="shared" si="12"/>
        <v>0</v>
      </c>
      <c r="L17" s="49">
        <f t="shared" si="12"/>
        <v>0</v>
      </c>
      <c r="M17" s="49">
        <f t="shared" si="12"/>
        <v>0</v>
      </c>
      <c r="N17" s="49">
        <f t="shared" si="12"/>
        <v>0</v>
      </c>
      <c r="O17" s="49">
        <f t="shared" si="12"/>
        <v>0</v>
      </c>
      <c r="P17" s="49"/>
      <c r="Q17" s="323">
        <f t="shared" ref="Q17:S17" si="13">SUM(Q12:Q16)</f>
        <v>0</v>
      </c>
      <c r="R17" s="49">
        <f t="shared" si="13"/>
        <v>0</v>
      </c>
      <c r="S17" s="49">
        <f t="shared" si="13"/>
        <v>0</v>
      </c>
      <c r="T17" s="324"/>
      <c r="U17" s="1"/>
      <c r="V17" s="1"/>
      <c r="W17" s="1"/>
      <c r="X17" s="1"/>
      <c r="Y17" s="1"/>
      <c r="Z17" s="1"/>
    </row>
    <row r="18" spans="1:26" ht="22.5" customHeight="1" x14ac:dyDescent="0.35">
      <c r="A18" s="1">
        <v>13</v>
      </c>
      <c r="B18" s="38">
        <v>1</v>
      </c>
      <c r="C18" s="39">
        <f t="array" ref="C18:D18">VLOOKUP(A18,'M. List'!$A$5:$E$124,{3,4},0)</f>
        <v>0</v>
      </c>
      <c r="D18" s="39" t="str">
        <v>T3</v>
      </c>
      <c r="E18" s="41"/>
      <c r="F18" s="41"/>
      <c r="G18" s="41"/>
      <c r="H18" s="43">
        <f>SUM(E18:G18)</f>
        <v>0</v>
      </c>
      <c r="I18" s="41"/>
      <c r="J18" s="82">
        <f>IF((IF(I18-I$5&lt;=0,0,IF(I18-I$5&gt;43, -18, CEILING(-0.5*(I18-I$5),-0.5))))&lt;(-H18),-H18,IF(I18-I$5&lt;=0,0,IF(I18-I$5&gt;43, -18, CEILING(-0.5*(I18-I$5),-0.5))))</f>
        <v>0</v>
      </c>
      <c r="K18" s="40">
        <f>H18+J18</f>
        <v>0</v>
      </c>
      <c r="L18" s="41"/>
      <c r="M18" s="41"/>
      <c r="N18" s="41"/>
      <c r="O18" s="43">
        <f t="shared" ref="O18:O22" si="14">SUM(L18:N18)</f>
        <v>0</v>
      </c>
      <c r="P18" s="41"/>
      <c r="Q18" s="82">
        <f t="shared" ref="Q18:Q22" si="15">IF((IF(P18-P$5&lt;=0,0,IF(P18-P$5&gt;43, -18, CEILING(-0.5*(P18-P$5),-0.5))))&lt;(-O18),-O18,IF(P18-P$5&lt;=0,0,IF(P18-P$5&gt;43, -18, CEILING(-0.5*(P18-P$5),-0.5))))</f>
        <v>0</v>
      </c>
      <c r="R18" s="40">
        <f t="shared" ref="R18:R22" si="16">O18+Q18</f>
        <v>0</v>
      </c>
      <c r="S18" s="317">
        <f t="shared" ref="S18:S22" si="17">K18+R18</f>
        <v>0</v>
      </c>
      <c r="T18" s="318"/>
      <c r="U18" s="1"/>
      <c r="V18" s="1"/>
      <c r="W18" s="1"/>
      <c r="X18" s="1"/>
      <c r="Y18" s="1"/>
      <c r="Z18" s="1"/>
    </row>
    <row r="19" spans="1:26" ht="22.5" customHeight="1" x14ac:dyDescent="0.35">
      <c r="A19" s="1">
        <v>14</v>
      </c>
      <c r="B19" s="38">
        <v>2</v>
      </c>
      <c r="C19" s="39">
        <f t="array" ref="C19:D19">VLOOKUP(A19,'M. List'!$A$5:$E$124,{3,4},0)</f>
        <v>0</v>
      </c>
      <c r="D19" s="39" t="str">
        <v>T3</v>
      </c>
      <c r="E19" s="41"/>
      <c r="F19" s="41"/>
      <c r="G19" s="41"/>
      <c r="H19" s="43">
        <f>SUM(E19:G19)</f>
        <v>0</v>
      </c>
      <c r="I19" s="41"/>
      <c r="J19" s="82">
        <f>IF((IF(I19-I$5&lt;=0,0,IF(I19-I$5&gt;43, -18, CEILING(-0.5*(I19-I$5),-0.5))))&lt;(-H19),-H19,IF(I19-I$5&lt;=0,0,IF(I19-I$5&gt;43, -18, CEILING(-0.5*(I19-I$5),-0.5))))</f>
        <v>0</v>
      </c>
      <c r="K19" s="40">
        <f>H19+J19</f>
        <v>0</v>
      </c>
      <c r="L19" s="41"/>
      <c r="M19" s="41"/>
      <c r="N19" s="41"/>
      <c r="O19" s="43">
        <f t="shared" si="14"/>
        <v>0</v>
      </c>
      <c r="P19" s="41"/>
      <c r="Q19" s="82">
        <f t="shared" si="15"/>
        <v>0</v>
      </c>
      <c r="R19" s="40">
        <f t="shared" si="16"/>
        <v>0</v>
      </c>
      <c r="S19" s="317">
        <f t="shared" si="17"/>
        <v>0</v>
      </c>
      <c r="T19" s="319"/>
      <c r="U19" s="1"/>
      <c r="V19" s="1"/>
      <c r="W19" s="1"/>
      <c r="X19" s="1"/>
      <c r="Y19" s="1"/>
      <c r="Z19" s="1"/>
    </row>
    <row r="20" spans="1:26" ht="22.5" customHeight="1" x14ac:dyDescent="0.35">
      <c r="A20" s="1">
        <v>15</v>
      </c>
      <c r="B20" s="38">
        <v>3</v>
      </c>
      <c r="C20" s="39">
        <f t="array" ref="C20:D20">VLOOKUP(A20,'M. List'!$A$5:$E$124,{3,4},0)</f>
        <v>0</v>
      </c>
      <c r="D20" s="39" t="str">
        <v>T3</v>
      </c>
      <c r="E20" s="41"/>
      <c r="F20" s="41"/>
      <c r="G20" s="41"/>
      <c r="H20" s="43">
        <f>SUM(E20:G20)</f>
        <v>0</v>
      </c>
      <c r="I20" s="41"/>
      <c r="J20" s="82">
        <f>IF((IF(I20-I$5&lt;=0,0,IF(I20-I$5&gt;43, -18, CEILING(-0.5*(I20-I$5),-0.5))))&lt;(-H20),-H20,IF(I20-I$5&lt;=0,0,IF(I20-I$5&gt;43, -18, CEILING(-0.5*(I20-I$5),-0.5))))</f>
        <v>0</v>
      </c>
      <c r="K20" s="40">
        <f>H20+J20</f>
        <v>0</v>
      </c>
      <c r="L20" s="41"/>
      <c r="M20" s="41"/>
      <c r="N20" s="41"/>
      <c r="O20" s="43">
        <f t="shared" si="14"/>
        <v>0</v>
      </c>
      <c r="P20" s="41"/>
      <c r="Q20" s="82">
        <f t="shared" si="15"/>
        <v>0</v>
      </c>
      <c r="R20" s="40">
        <f t="shared" si="16"/>
        <v>0</v>
      </c>
      <c r="S20" s="317">
        <f t="shared" si="17"/>
        <v>0</v>
      </c>
      <c r="T20" s="319"/>
      <c r="U20" s="1"/>
      <c r="V20" s="1"/>
      <c r="W20" s="1"/>
      <c r="X20" s="1"/>
      <c r="Y20" s="1"/>
      <c r="Z20" s="1"/>
    </row>
    <row r="21" spans="1:26" ht="22.5" customHeight="1" x14ac:dyDescent="0.35">
      <c r="A21" s="1">
        <v>16</v>
      </c>
      <c r="B21" s="38">
        <v>4</v>
      </c>
      <c r="C21" s="39">
        <f t="array" ref="C21:D21">VLOOKUP(A21,'M. List'!$A$5:$E$124,{3,4},0)</f>
        <v>0</v>
      </c>
      <c r="D21" s="39" t="str">
        <v>T3</v>
      </c>
      <c r="E21" s="41"/>
      <c r="F21" s="41"/>
      <c r="G21" s="41"/>
      <c r="H21" s="43">
        <f>SUM(E21:G21)</f>
        <v>0</v>
      </c>
      <c r="I21" s="41"/>
      <c r="J21" s="82">
        <f>IF((IF(I21-I$5&lt;=0,0,IF(I21-I$5&gt;43, -18, CEILING(-0.5*(I21-I$5),-0.5))))&lt;(-H21),-H21,IF(I21-I$5&lt;=0,0,IF(I21-I$5&gt;43, -18, CEILING(-0.5*(I21-I$5),-0.5))))</f>
        <v>0</v>
      </c>
      <c r="K21" s="40">
        <f>H21+J21</f>
        <v>0</v>
      </c>
      <c r="L21" s="41"/>
      <c r="M21" s="41"/>
      <c r="N21" s="41"/>
      <c r="O21" s="43">
        <f t="shared" si="14"/>
        <v>0</v>
      </c>
      <c r="P21" s="41"/>
      <c r="Q21" s="82">
        <f t="shared" si="15"/>
        <v>0</v>
      </c>
      <c r="R21" s="40">
        <f t="shared" si="16"/>
        <v>0</v>
      </c>
      <c r="S21" s="317">
        <f t="shared" si="17"/>
        <v>0</v>
      </c>
      <c r="T21" s="319"/>
      <c r="U21" s="1"/>
      <c r="V21" s="1"/>
      <c r="W21" s="1"/>
      <c r="X21" s="1"/>
      <c r="Y21" s="1"/>
      <c r="Z21" s="1"/>
    </row>
    <row r="22" spans="1:26" ht="22.5" customHeight="1" x14ac:dyDescent="0.35">
      <c r="A22" s="1">
        <v>17</v>
      </c>
      <c r="B22" s="38">
        <v>5</v>
      </c>
      <c r="C22" s="39">
        <f t="array" ref="C22:D22">VLOOKUP(A22,'M. List'!$A$5:$E$124,{3,4},0)</f>
        <v>0</v>
      </c>
      <c r="D22" s="39" t="str">
        <v>T3</v>
      </c>
      <c r="E22" s="41"/>
      <c r="F22" s="41"/>
      <c r="G22" s="41"/>
      <c r="H22" s="43">
        <f>SUM(E22:G22)</f>
        <v>0</v>
      </c>
      <c r="I22" s="41"/>
      <c r="J22" s="82">
        <f>IF((IF(I22-I$5&lt;=0,0,IF(I22-I$5&gt;43, -18, CEILING(-0.5*(I22-I$5),-0.5))))&lt;(-H22),-H22,IF(I22-I$5&lt;=0,0,IF(I22-I$5&gt;43, -18, CEILING(-0.5*(I22-I$5),-0.5))))</f>
        <v>0</v>
      </c>
      <c r="K22" s="40">
        <f>H22+J22</f>
        <v>0</v>
      </c>
      <c r="L22" s="41"/>
      <c r="M22" s="41"/>
      <c r="N22" s="41"/>
      <c r="O22" s="43">
        <f t="shared" si="14"/>
        <v>0</v>
      </c>
      <c r="P22" s="41"/>
      <c r="Q22" s="82">
        <f t="shared" si="15"/>
        <v>0</v>
      </c>
      <c r="R22" s="40">
        <f t="shared" si="16"/>
        <v>0</v>
      </c>
      <c r="S22" s="317">
        <f t="shared" si="17"/>
        <v>0</v>
      </c>
      <c r="T22" s="320"/>
      <c r="U22" s="1"/>
      <c r="V22" s="1"/>
      <c r="W22" s="1"/>
      <c r="X22" s="1"/>
      <c r="Y22" s="1"/>
      <c r="Z22" s="1"/>
    </row>
    <row r="23" spans="1:26" ht="22.5" customHeight="1" x14ac:dyDescent="0.35">
      <c r="A23" s="1">
        <v>18</v>
      </c>
      <c r="B23" s="46" t="s">
        <v>18</v>
      </c>
      <c r="C23" s="47" t="s">
        <v>20</v>
      </c>
      <c r="D23" s="48"/>
      <c r="E23" s="49">
        <f t="shared" ref="E23:H23" si="18">SUM(E18:E22)</f>
        <v>0</v>
      </c>
      <c r="F23" s="49">
        <f t="shared" si="18"/>
        <v>0</v>
      </c>
      <c r="G23" s="49">
        <f t="shared" si="18"/>
        <v>0</v>
      </c>
      <c r="H23" s="49">
        <f t="shared" si="18"/>
        <v>0</v>
      </c>
      <c r="I23" s="49"/>
      <c r="J23" s="323">
        <f t="shared" ref="J23:O23" si="19">SUM(J18:J22)</f>
        <v>0</v>
      </c>
      <c r="K23" s="49">
        <f t="shared" si="19"/>
        <v>0</v>
      </c>
      <c r="L23" s="49">
        <f t="shared" si="19"/>
        <v>0</v>
      </c>
      <c r="M23" s="49">
        <f t="shared" si="19"/>
        <v>0</v>
      </c>
      <c r="N23" s="49">
        <f t="shared" si="19"/>
        <v>0</v>
      </c>
      <c r="O23" s="49">
        <f t="shared" si="19"/>
        <v>0</v>
      </c>
      <c r="P23" s="49"/>
      <c r="Q23" s="323">
        <f t="shared" ref="Q23:S23" si="20">SUM(Q18:Q22)</f>
        <v>0</v>
      </c>
      <c r="R23" s="49">
        <f t="shared" si="20"/>
        <v>0</v>
      </c>
      <c r="S23" s="49">
        <f t="shared" si="20"/>
        <v>0</v>
      </c>
      <c r="T23" s="32"/>
      <c r="U23" s="1"/>
      <c r="V23" s="1"/>
      <c r="W23" s="1"/>
      <c r="X23" s="1"/>
      <c r="Y23" s="1"/>
      <c r="Z23" s="1"/>
    </row>
    <row r="24" spans="1:26" ht="22.5" customHeight="1" x14ac:dyDescent="0.35">
      <c r="A24" s="1">
        <v>19</v>
      </c>
      <c r="B24" s="38">
        <v>1</v>
      </c>
      <c r="C24" s="39">
        <f t="array" ref="C24:D24">VLOOKUP(A24,'M. List'!$A$5:$E$124,{3,4},0)</f>
        <v>0</v>
      </c>
      <c r="D24" s="39" t="str">
        <v>T4</v>
      </c>
      <c r="E24" s="41"/>
      <c r="F24" s="41"/>
      <c r="G24" s="41"/>
      <c r="H24" s="43">
        <f>SUM(E24:G24)</f>
        <v>0</v>
      </c>
      <c r="I24" s="41"/>
      <c r="J24" s="82">
        <f>IF((IF(I24-I$5&lt;=0,0,IF(I24-I$5&gt;43, -18, CEILING(-0.5*(I24-I$5),-0.5))))&lt;(-H24),-H24,IF(I24-I$5&lt;=0,0,IF(I24-I$5&gt;43, -18, CEILING(-0.5*(I24-I$5),-0.5))))</f>
        <v>0</v>
      </c>
      <c r="K24" s="40">
        <f>H24+J24</f>
        <v>0</v>
      </c>
      <c r="L24" s="41"/>
      <c r="M24" s="41"/>
      <c r="N24" s="41"/>
      <c r="O24" s="43">
        <f t="shared" ref="O24:O28" si="21">SUM(L24:N24)</f>
        <v>0</v>
      </c>
      <c r="P24" s="41"/>
      <c r="Q24" s="82">
        <f t="shared" ref="Q24:Q28" si="22">IF((IF(P24-P$5&lt;=0,0,IF(P24-P$5&gt;43, -18, CEILING(-0.5*(P24-P$5),-0.5))))&lt;(-O24),-O24,IF(P24-P$5&lt;=0,0,IF(P24-P$5&gt;43, -18, CEILING(-0.5*(P24-P$5),-0.5))))</f>
        <v>0</v>
      </c>
      <c r="R24" s="40">
        <f t="shared" ref="R24:R28" si="23">O24+Q24</f>
        <v>0</v>
      </c>
      <c r="S24" s="317">
        <f t="shared" ref="S24:S28" si="24">K24+R24</f>
        <v>0</v>
      </c>
      <c r="T24" s="318"/>
      <c r="U24" s="1"/>
      <c r="V24" s="1"/>
      <c r="W24" s="1"/>
      <c r="X24" s="1"/>
      <c r="Y24" s="1"/>
      <c r="Z24" s="1"/>
    </row>
    <row r="25" spans="1:26" ht="22.5" customHeight="1" x14ac:dyDescent="0.35">
      <c r="A25" s="1">
        <v>20</v>
      </c>
      <c r="B25" s="38">
        <v>2</v>
      </c>
      <c r="C25" s="39">
        <f t="array" ref="C25:D25">VLOOKUP(A25,'M. List'!$A$5:$E$124,{3,4},0)</f>
        <v>0</v>
      </c>
      <c r="D25" s="39" t="str">
        <v>T4</v>
      </c>
      <c r="E25" s="41"/>
      <c r="F25" s="41"/>
      <c r="G25" s="41"/>
      <c r="H25" s="43">
        <f>SUM(E25:G25)</f>
        <v>0</v>
      </c>
      <c r="I25" s="41"/>
      <c r="J25" s="82">
        <f>IF((IF(I25-I$5&lt;=0,0,IF(I25-I$5&gt;43, -18, CEILING(-0.5*(I25-I$5),-0.5))))&lt;(-H25),-H25,IF(I25-I$5&lt;=0,0,IF(I25-I$5&gt;43, -18, CEILING(-0.5*(I25-I$5),-0.5))))</f>
        <v>0</v>
      </c>
      <c r="K25" s="40">
        <f>H25+J25</f>
        <v>0</v>
      </c>
      <c r="L25" s="41"/>
      <c r="M25" s="41"/>
      <c r="N25" s="41"/>
      <c r="O25" s="43">
        <f t="shared" si="21"/>
        <v>0</v>
      </c>
      <c r="P25" s="41"/>
      <c r="Q25" s="82">
        <f t="shared" si="22"/>
        <v>0</v>
      </c>
      <c r="R25" s="40">
        <f t="shared" si="23"/>
        <v>0</v>
      </c>
      <c r="S25" s="317">
        <f t="shared" si="24"/>
        <v>0</v>
      </c>
      <c r="T25" s="319"/>
      <c r="U25" s="1"/>
      <c r="V25" s="1"/>
      <c r="W25" s="1"/>
      <c r="X25" s="1"/>
      <c r="Y25" s="1"/>
      <c r="Z25" s="1"/>
    </row>
    <row r="26" spans="1:26" ht="22.5" customHeight="1" x14ac:dyDescent="0.35">
      <c r="A26" s="1">
        <v>21</v>
      </c>
      <c r="B26" s="38">
        <v>3</v>
      </c>
      <c r="C26" s="39">
        <f t="array" ref="C26:D26">VLOOKUP(A26,'M. List'!$A$5:$E$124,{3,4},0)</f>
        <v>0</v>
      </c>
      <c r="D26" s="39" t="str">
        <v>T4</v>
      </c>
      <c r="E26" s="458"/>
      <c r="F26" s="41"/>
      <c r="G26" s="41"/>
      <c r="H26" s="43">
        <f>SUM(E26:G26)</f>
        <v>0</v>
      </c>
      <c r="I26" s="41"/>
      <c r="J26" s="82">
        <f>IF((IF(I26-I$5&lt;=0,0,IF(I26-I$5&gt;43, -18, CEILING(-0.5*(I26-I$5),-0.5))))&lt;(-H26),-H26,IF(I26-I$5&lt;=0,0,IF(I26-I$5&gt;43, -18, CEILING(-0.5*(I26-I$5),-0.5))))</f>
        <v>0</v>
      </c>
      <c r="K26" s="40">
        <f>H26+J26</f>
        <v>0</v>
      </c>
      <c r="L26" s="41"/>
      <c r="M26" s="41"/>
      <c r="N26" s="41"/>
      <c r="O26" s="43">
        <f t="shared" si="21"/>
        <v>0</v>
      </c>
      <c r="P26" s="41"/>
      <c r="Q26" s="82">
        <f t="shared" si="22"/>
        <v>0</v>
      </c>
      <c r="R26" s="40">
        <f t="shared" si="23"/>
        <v>0</v>
      </c>
      <c r="S26" s="317">
        <f t="shared" si="24"/>
        <v>0</v>
      </c>
      <c r="T26" s="319"/>
      <c r="U26" s="1"/>
      <c r="V26" s="1"/>
      <c r="W26" s="1"/>
      <c r="X26" s="1"/>
      <c r="Y26" s="1"/>
      <c r="Z26" s="1"/>
    </row>
    <row r="27" spans="1:26" ht="22.5" customHeight="1" x14ac:dyDescent="0.35">
      <c r="A27" s="1">
        <v>22</v>
      </c>
      <c r="B27" s="38">
        <v>3</v>
      </c>
      <c r="C27" s="39">
        <f t="array" ref="C27:D27">VLOOKUP(A27,'M. List'!$A$5:$E$124,{3,4},0)</f>
        <v>0</v>
      </c>
      <c r="D27" s="39" t="str">
        <v>T4</v>
      </c>
      <c r="E27" s="41"/>
      <c r="F27" s="41"/>
      <c r="G27" s="41"/>
      <c r="H27" s="43">
        <f>SUM(E27:G27)</f>
        <v>0</v>
      </c>
      <c r="I27" s="41"/>
      <c r="J27" s="82">
        <f>IF((IF(I27-I$5&lt;=0,0,IF(I27-I$5&gt;43, -18, CEILING(-0.5*(I27-I$5),-0.5))))&lt;(-H27),-H27,IF(I27-I$5&lt;=0,0,IF(I27-I$5&gt;43, -18, CEILING(-0.5*(I27-I$5),-0.5))))</f>
        <v>0</v>
      </c>
      <c r="K27" s="40">
        <f>H27+J27</f>
        <v>0</v>
      </c>
      <c r="L27" s="41"/>
      <c r="M27" s="41"/>
      <c r="N27" s="41"/>
      <c r="O27" s="43">
        <f t="shared" si="21"/>
        <v>0</v>
      </c>
      <c r="P27" s="41"/>
      <c r="Q27" s="82">
        <f t="shared" si="22"/>
        <v>0</v>
      </c>
      <c r="R27" s="40">
        <f t="shared" si="23"/>
        <v>0</v>
      </c>
      <c r="S27" s="317">
        <f t="shared" si="24"/>
        <v>0</v>
      </c>
      <c r="T27" s="319"/>
      <c r="U27" s="1"/>
      <c r="V27" s="1"/>
      <c r="W27" s="1"/>
      <c r="X27" s="1"/>
      <c r="Y27" s="1"/>
      <c r="Z27" s="1"/>
    </row>
    <row r="28" spans="1:26" ht="22.5" customHeight="1" x14ac:dyDescent="0.35">
      <c r="A28" s="1">
        <v>23</v>
      </c>
      <c r="B28" s="38">
        <v>4</v>
      </c>
      <c r="C28" s="39">
        <f t="array" ref="C28:D28">VLOOKUP(A28,'M. List'!$A$5:$E$124,{3,4},0)</f>
        <v>0</v>
      </c>
      <c r="D28" s="39" t="str">
        <v>T4</v>
      </c>
      <c r="E28" s="41"/>
      <c r="F28" s="41"/>
      <c r="G28" s="41"/>
      <c r="H28" s="43">
        <f>SUM(E28:G28)</f>
        <v>0</v>
      </c>
      <c r="I28" s="41"/>
      <c r="J28" s="82">
        <f>IF((IF(I28-I$5&lt;=0,0,IF(I28-I$5&gt;43, -18, CEILING(-0.5*(I28-I$5),-0.5))))&lt;(-H28),-H28,IF(I28-I$5&lt;=0,0,IF(I28-I$5&gt;43, -18, CEILING(-0.5*(I28-I$5),-0.5))))</f>
        <v>0</v>
      </c>
      <c r="K28" s="40">
        <f>H28+J28</f>
        <v>0</v>
      </c>
      <c r="L28" s="41"/>
      <c r="M28" s="41"/>
      <c r="N28" s="41"/>
      <c r="O28" s="43">
        <f t="shared" si="21"/>
        <v>0</v>
      </c>
      <c r="P28" s="41"/>
      <c r="Q28" s="82">
        <f t="shared" si="22"/>
        <v>0</v>
      </c>
      <c r="R28" s="40">
        <f t="shared" si="23"/>
        <v>0</v>
      </c>
      <c r="S28" s="317">
        <f t="shared" si="24"/>
        <v>0</v>
      </c>
      <c r="T28" s="320"/>
      <c r="U28" s="1"/>
      <c r="V28" s="1"/>
      <c r="W28" s="1"/>
      <c r="X28" s="1"/>
      <c r="Y28" s="1"/>
      <c r="Z28" s="1"/>
    </row>
    <row r="29" spans="1:26" ht="22.5" customHeight="1" x14ac:dyDescent="0.35">
      <c r="A29" s="1">
        <v>24</v>
      </c>
      <c r="B29" s="46" t="s">
        <v>18</v>
      </c>
      <c r="C29" s="47" t="s">
        <v>21</v>
      </c>
      <c r="D29" s="48"/>
      <c r="E29" s="49">
        <f t="shared" ref="E29:H29" si="25">SUM(E24:E28)</f>
        <v>0</v>
      </c>
      <c r="F29" s="49">
        <f t="shared" si="25"/>
        <v>0</v>
      </c>
      <c r="G29" s="49">
        <f t="shared" si="25"/>
        <v>0</v>
      </c>
      <c r="H29" s="49">
        <f t="shared" si="25"/>
        <v>0</v>
      </c>
      <c r="I29" s="49"/>
      <c r="J29" s="323">
        <f t="shared" ref="J29:O29" si="26">SUM(J24:J28)</f>
        <v>0</v>
      </c>
      <c r="K29" s="49">
        <f t="shared" si="26"/>
        <v>0</v>
      </c>
      <c r="L29" s="49">
        <f t="shared" si="26"/>
        <v>0</v>
      </c>
      <c r="M29" s="49">
        <f t="shared" si="26"/>
        <v>0</v>
      </c>
      <c r="N29" s="49">
        <f t="shared" si="26"/>
        <v>0</v>
      </c>
      <c r="O29" s="49">
        <f t="shared" si="26"/>
        <v>0</v>
      </c>
      <c r="P29" s="49"/>
      <c r="Q29" s="323">
        <f t="shared" ref="Q29:S29" si="27">SUM(Q24:Q28)</f>
        <v>0</v>
      </c>
      <c r="R29" s="49">
        <f t="shared" si="27"/>
        <v>0</v>
      </c>
      <c r="S29" s="49">
        <f t="shared" si="27"/>
        <v>0</v>
      </c>
      <c r="T29" s="325"/>
      <c r="U29" s="1"/>
      <c r="V29" s="1"/>
      <c r="W29" s="1"/>
      <c r="X29" s="1"/>
      <c r="Y29" s="1"/>
      <c r="Z29" s="1"/>
    </row>
    <row r="30" spans="1:26" ht="22.5" customHeight="1" x14ac:dyDescent="0.35">
      <c r="A30" s="1">
        <v>27</v>
      </c>
      <c r="B30" s="38">
        <v>1</v>
      </c>
      <c r="C30" s="39">
        <f t="array" ref="C30:D30">VLOOKUP(A30,'M. List'!$A$5:$E$124,{3,4},0)</f>
        <v>0</v>
      </c>
      <c r="D30" s="39" t="str">
        <v>T5</v>
      </c>
      <c r="E30" s="41"/>
      <c r="F30" s="41"/>
      <c r="G30" s="41"/>
      <c r="H30" s="43">
        <f>SUM(E30:G30)</f>
        <v>0</v>
      </c>
      <c r="I30" s="41"/>
      <c r="J30" s="82">
        <f>IF((IF(I30-I$5&lt;=0,0,IF(I30-I$5&gt;43, -18, CEILING(-0.5*(I30-I$5),-0.5))))&lt;(-H30),-H30,IF(I30-I$5&lt;=0,0,IF(I30-I$5&gt;43, -18, CEILING(-0.5*(I30-I$5),-0.5))))</f>
        <v>0</v>
      </c>
      <c r="K30" s="40">
        <f>H30+J30</f>
        <v>0</v>
      </c>
      <c r="L30" s="41"/>
      <c r="M30" s="41"/>
      <c r="N30" s="41"/>
      <c r="O30" s="43">
        <f t="shared" ref="O30:O34" si="28">SUM(L30:N30)</f>
        <v>0</v>
      </c>
      <c r="P30" s="41"/>
      <c r="Q30" s="82">
        <f t="shared" ref="Q30:Q34" si="29">IF((IF(P30-P$5&lt;=0,0,IF(P30-P$5&gt;43, -18, CEILING(-0.5*(P30-P$5),-0.5))))&lt;(-O30),-O30,IF(P30-P$5&lt;=0,0,IF(P30-P$5&gt;43, -18, CEILING(-0.5*(P30-P$5),-0.5))))</f>
        <v>0</v>
      </c>
      <c r="R30" s="40">
        <f t="shared" ref="R30:R34" si="30">O30+Q30</f>
        <v>0</v>
      </c>
      <c r="S30" s="317">
        <f t="shared" ref="S30:S34" si="31">K30+R30</f>
        <v>0</v>
      </c>
      <c r="T30" s="318"/>
      <c r="U30" s="1"/>
      <c r="V30" s="1"/>
      <c r="W30" s="1"/>
      <c r="X30" s="1"/>
      <c r="Y30" s="1"/>
      <c r="Z30" s="1"/>
    </row>
    <row r="31" spans="1:26" ht="22.5" customHeight="1" x14ac:dyDescent="0.35">
      <c r="A31" s="1">
        <v>25</v>
      </c>
      <c r="B31" s="38">
        <v>2</v>
      </c>
      <c r="C31" s="39">
        <f t="array" ref="C31:D31">VLOOKUP(A31,'M. List'!$A$5:$E$124,{3,4},0)</f>
        <v>0</v>
      </c>
      <c r="D31" s="39" t="str">
        <v>T5</v>
      </c>
      <c r="E31" s="41"/>
      <c r="F31" s="41"/>
      <c r="G31" s="41"/>
      <c r="H31" s="43">
        <f>SUM(E31:G31)</f>
        <v>0</v>
      </c>
      <c r="I31" s="41"/>
      <c r="J31" s="82">
        <f>IF((IF(I31-I$5&lt;=0,0,IF(I31-I$5&gt;43, -18, CEILING(-0.5*(I31-I$5),-0.5))))&lt;(-H31),-H31,IF(I31-I$5&lt;=0,0,IF(I31-I$5&gt;43, -18, CEILING(-0.5*(I31-I$5),-0.5))))</f>
        <v>0</v>
      </c>
      <c r="K31" s="40">
        <f>H31+J31</f>
        <v>0</v>
      </c>
      <c r="L31" s="41"/>
      <c r="M31" s="41"/>
      <c r="N31" s="41"/>
      <c r="O31" s="43">
        <f t="shared" si="28"/>
        <v>0</v>
      </c>
      <c r="P31" s="41"/>
      <c r="Q31" s="82">
        <f t="shared" si="29"/>
        <v>0</v>
      </c>
      <c r="R31" s="40">
        <f t="shared" si="30"/>
        <v>0</v>
      </c>
      <c r="S31" s="317">
        <f t="shared" si="31"/>
        <v>0</v>
      </c>
      <c r="T31" s="319"/>
      <c r="U31" s="1"/>
      <c r="V31" s="1"/>
      <c r="W31" s="1"/>
      <c r="X31" s="1"/>
      <c r="Y31" s="1"/>
      <c r="Z31" s="1"/>
    </row>
    <row r="32" spans="1:26" ht="22.5" customHeight="1" x14ac:dyDescent="0.35">
      <c r="A32" s="1">
        <v>28</v>
      </c>
      <c r="B32" s="38">
        <v>3</v>
      </c>
      <c r="C32" s="39">
        <f t="array" ref="C32:D32">VLOOKUP(A32,'M. List'!$A$5:$E$124,{3,4},0)</f>
        <v>0</v>
      </c>
      <c r="D32" s="39" t="str">
        <v>T5</v>
      </c>
      <c r="E32" s="41"/>
      <c r="F32" s="41"/>
      <c r="G32" s="41"/>
      <c r="H32" s="43">
        <f>SUM(E32:G32)</f>
        <v>0</v>
      </c>
      <c r="I32" s="41"/>
      <c r="J32" s="82">
        <f>IF((IF(I32-I$5&lt;=0,0,IF(I32-I$5&gt;43, -18, CEILING(-0.5*(I32-I$5),-0.5))))&lt;(-H32),-H32,IF(I32-I$5&lt;=0,0,IF(I32-I$5&gt;43, -18, CEILING(-0.5*(I32-I$5),-0.5))))</f>
        <v>0</v>
      </c>
      <c r="K32" s="40">
        <f>H32+J32</f>
        <v>0</v>
      </c>
      <c r="L32" s="41"/>
      <c r="M32" s="41"/>
      <c r="N32" s="41"/>
      <c r="O32" s="43">
        <f t="shared" si="28"/>
        <v>0</v>
      </c>
      <c r="P32" s="41"/>
      <c r="Q32" s="82">
        <f t="shared" si="29"/>
        <v>0</v>
      </c>
      <c r="R32" s="40">
        <f t="shared" si="30"/>
        <v>0</v>
      </c>
      <c r="S32" s="317">
        <f t="shared" si="31"/>
        <v>0</v>
      </c>
      <c r="T32" s="319"/>
      <c r="U32" s="1"/>
      <c r="V32" s="1"/>
      <c r="W32" s="1"/>
      <c r="X32" s="1"/>
      <c r="Y32" s="1"/>
      <c r="Z32" s="1"/>
    </row>
    <row r="33" spans="1:26" ht="22.5" customHeight="1" x14ac:dyDescent="0.35">
      <c r="A33" s="1">
        <v>26</v>
      </c>
      <c r="B33" s="38">
        <v>4</v>
      </c>
      <c r="C33" s="39">
        <f t="array" ref="C33:D33">VLOOKUP(A33,'M. List'!$A$5:$E$124,{3,4},0)</f>
        <v>0</v>
      </c>
      <c r="D33" s="39" t="str">
        <v>T5</v>
      </c>
      <c r="E33" s="41"/>
      <c r="F33" s="41"/>
      <c r="G33" s="41"/>
      <c r="H33" s="43">
        <f>SUM(E33:G33)</f>
        <v>0</v>
      </c>
      <c r="I33" s="41"/>
      <c r="J33" s="82">
        <f>IF((IF(I33-I$5&lt;=0,0,IF(I33-I$5&gt;43, -18, CEILING(-0.5*(I33-I$5),-0.5))))&lt;(-H33),-H33,IF(I33-I$5&lt;=0,0,IF(I33-I$5&gt;43, -18, CEILING(-0.5*(I33-I$5),-0.5))))</f>
        <v>0</v>
      </c>
      <c r="K33" s="40">
        <f>H33+J33</f>
        <v>0</v>
      </c>
      <c r="L33" s="41"/>
      <c r="M33" s="41"/>
      <c r="N33" s="41"/>
      <c r="O33" s="43">
        <f t="shared" si="28"/>
        <v>0</v>
      </c>
      <c r="P33" s="41"/>
      <c r="Q33" s="82">
        <f t="shared" si="29"/>
        <v>0</v>
      </c>
      <c r="R33" s="40">
        <f t="shared" si="30"/>
        <v>0</v>
      </c>
      <c r="S33" s="317">
        <f t="shared" si="31"/>
        <v>0</v>
      </c>
      <c r="T33" s="319"/>
      <c r="U33" s="1"/>
      <c r="V33" s="1"/>
      <c r="W33" s="1"/>
      <c r="X33" s="1"/>
      <c r="Y33" s="1"/>
      <c r="Z33" s="1"/>
    </row>
    <row r="34" spans="1:26" ht="22.5" customHeight="1" x14ac:dyDescent="0.35">
      <c r="A34" s="1">
        <v>29</v>
      </c>
      <c r="B34" s="38">
        <v>5</v>
      </c>
      <c r="C34" s="39">
        <f t="array" ref="C34:D34">VLOOKUP(A34,'M. List'!$A$5:$E$124,{3,4},0)</f>
        <v>0</v>
      </c>
      <c r="D34" s="39" t="str">
        <v>T5</v>
      </c>
      <c r="E34" s="41"/>
      <c r="F34" s="41"/>
      <c r="G34" s="41"/>
      <c r="H34" s="43">
        <f>SUM(E34:G34)</f>
        <v>0</v>
      </c>
      <c r="I34" s="41"/>
      <c r="J34" s="82">
        <f>IF((IF(I34-I$5&lt;=0,0,IF(I34-I$5&gt;43, -18, CEILING(-0.5*(I34-I$5),-0.5))))&lt;(-H34),-H34,IF(I34-I$5&lt;=0,0,IF(I34-I$5&gt;43, -18, CEILING(-0.5*(I34-I$5),-0.5))))</f>
        <v>0</v>
      </c>
      <c r="K34" s="40">
        <f>H34+J34</f>
        <v>0</v>
      </c>
      <c r="L34" s="41"/>
      <c r="M34" s="41"/>
      <c r="N34" s="41"/>
      <c r="O34" s="43">
        <f t="shared" si="28"/>
        <v>0</v>
      </c>
      <c r="P34" s="41"/>
      <c r="Q34" s="82">
        <f t="shared" si="29"/>
        <v>0</v>
      </c>
      <c r="R34" s="40">
        <f t="shared" si="30"/>
        <v>0</v>
      </c>
      <c r="S34" s="317">
        <f t="shared" si="31"/>
        <v>0</v>
      </c>
      <c r="T34" s="320"/>
      <c r="U34" s="1"/>
      <c r="V34" s="1"/>
      <c r="W34" s="1"/>
      <c r="X34" s="1"/>
      <c r="Y34" s="1"/>
      <c r="Z34" s="1"/>
    </row>
    <row r="35" spans="1:26" ht="22.5" customHeight="1" x14ac:dyDescent="0.35">
      <c r="A35" s="1">
        <v>30</v>
      </c>
      <c r="B35" s="46" t="s">
        <v>18</v>
      </c>
      <c r="C35" s="47" t="s">
        <v>22</v>
      </c>
      <c r="D35" s="48"/>
      <c r="E35" s="49">
        <f t="shared" ref="E35:H35" si="32">SUM(E30:E34)</f>
        <v>0</v>
      </c>
      <c r="F35" s="49">
        <f t="shared" si="32"/>
        <v>0</v>
      </c>
      <c r="G35" s="49">
        <f t="shared" si="32"/>
        <v>0</v>
      </c>
      <c r="H35" s="49">
        <f t="shared" si="32"/>
        <v>0</v>
      </c>
      <c r="I35" s="49"/>
      <c r="J35" s="323">
        <f t="shared" ref="J35:O35" si="33">SUM(J30:J34)</f>
        <v>0</v>
      </c>
      <c r="K35" s="49">
        <f t="shared" si="33"/>
        <v>0</v>
      </c>
      <c r="L35" s="49">
        <f t="shared" si="33"/>
        <v>0</v>
      </c>
      <c r="M35" s="49">
        <f t="shared" si="33"/>
        <v>0</v>
      </c>
      <c r="N35" s="49">
        <f t="shared" si="33"/>
        <v>0</v>
      </c>
      <c r="O35" s="49">
        <f t="shared" si="33"/>
        <v>0</v>
      </c>
      <c r="P35" s="49"/>
      <c r="Q35" s="323">
        <f t="shared" ref="Q35:S35" si="34">SUM(Q30:Q34)</f>
        <v>0</v>
      </c>
      <c r="R35" s="49">
        <f t="shared" si="34"/>
        <v>0</v>
      </c>
      <c r="S35" s="49">
        <f t="shared" si="34"/>
        <v>0</v>
      </c>
      <c r="T35" s="325"/>
      <c r="U35" s="1"/>
      <c r="V35" s="1"/>
      <c r="W35" s="1"/>
      <c r="X35" s="1"/>
      <c r="Y35" s="1"/>
      <c r="Z35" s="1"/>
    </row>
    <row r="36" spans="1:26" ht="22.5" customHeight="1" x14ac:dyDescent="0.35">
      <c r="A36" s="1">
        <v>32</v>
      </c>
      <c r="B36" s="38">
        <v>1</v>
      </c>
      <c r="C36" s="39">
        <f t="array" ref="C36:D36">VLOOKUP(A36,'M. List'!$A$5:$E$124,{3,4},0)</f>
        <v>0</v>
      </c>
      <c r="D36" s="39" t="str">
        <v>T6</v>
      </c>
      <c r="E36" s="41"/>
      <c r="F36" s="41"/>
      <c r="G36" s="41"/>
      <c r="H36" s="43">
        <f>SUM(E36:G36)</f>
        <v>0</v>
      </c>
      <c r="I36" s="41"/>
      <c r="J36" s="82">
        <f>IF((IF(I36-I$5&lt;=0,0,IF(I36-I$5&gt;43, -18, CEILING(-0.5*(I36-I$5),-0.5))))&lt;(-H36),-H36,IF(I36-I$5&lt;=0,0,IF(I36-I$5&gt;43, -18, CEILING(-0.5*(I36-I$5),-0.5))))</f>
        <v>0</v>
      </c>
      <c r="K36" s="40">
        <f>H36+J36</f>
        <v>0</v>
      </c>
      <c r="L36" s="41"/>
      <c r="M36" s="41"/>
      <c r="N36" s="41"/>
      <c r="O36" s="43">
        <f t="shared" ref="O36:O40" si="35">SUM(L36:N36)</f>
        <v>0</v>
      </c>
      <c r="P36" s="41"/>
      <c r="Q36" s="82">
        <f t="shared" ref="Q36:Q40" si="36">IF((IF(P36-P$5&lt;=0,0,IF(P36-P$5&gt;43, -18, CEILING(-0.5*(P36-P$5),-0.5))))&lt;(-O36),-O36,IF(P36-P$5&lt;=0,0,IF(P36-P$5&gt;43, -18, CEILING(-0.5*(P36-P$5),-0.5))))</f>
        <v>0</v>
      </c>
      <c r="R36" s="40">
        <f t="shared" ref="R36:R40" si="37">O36+Q36</f>
        <v>0</v>
      </c>
      <c r="S36" s="317">
        <f t="shared" ref="S36:S40" si="38">K36+R36</f>
        <v>0</v>
      </c>
      <c r="T36" s="318"/>
      <c r="U36" s="1"/>
      <c r="V36" s="1"/>
      <c r="W36" s="1"/>
      <c r="X36" s="1"/>
      <c r="Y36" s="1"/>
      <c r="Z36" s="1"/>
    </row>
    <row r="37" spans="1:26" ht="22.5" customHeight="1" x14ac:dyDescent="0.35">
      <c r="A37" s="1">
        <v>31</v>
      </c>
      <c r="B37" s="38">
        <v>2</v>
      </c>
      <c r="C37" s="39">
        <f t="array" ref="C37:D37">VLOOKUP(A37,'M. List'!$A$5:$E$124,{3,4},0)</f>
        <v>0</v>
      </c>
      <c r="D37" s="39" t="str">
        <v>T6</v>
      </c>
      <c r="E37" s="41"/>
      <c r="F37" s="41"/>
      <c r="G37" s="41"/>
      <c r="H37" s="43">
        <f>SUM(E37:G37)</f>
        <v>0</v>
      </c>
      <c r="I37" s="41"/>
      <c r="J37" s="82">
        <f>IF((IF(I37-I$5&lt;=0,0,IF(I37-I$5&gt;43, -18, CEILING(-0.5*(I37-I$5),-0.5))))&lt;(-H37),-H37,IF(I37-I$5&lt;=0,0,IF(I37-I$5&gt;43, -18, CEILING(-0.5*(I37-I$5),-0.5))))</f>
        <v>0</v>
      </c>
      <c r="K37" s="40">
        <f>H37+J37</f>
        <v>0</v>
      </c>
      <c r="L37" s="41"/>
      <c r="M37" s="41"/>
      <c r="N37" s="41"/>
      <c r="O37" s="43">
        <f t="shared" si="35"/>
        <v>0</v>
      </c>
      <c r="P37" s="41"/>
      <c r="Q37" s="82">
        <f t="shared" si="36"/>
        <v>0</v>
      </c>
      <c r="R37" s="40">
        <f t="shared" si="37"/>
        <v>0</v>
      </c>
      <c r="S37" s="317">
        <f t="shared" si="38"/>
        <v>0</v>
      </c>
      <c r="T37" s="319"/>
      <c r="U37" s="1"/>
      <c r="V37" s="1"/>
      <c r="W37" s="1"/>
      <c r="X37" s="1"/>
      <c r="Y37" s="1"/>
      <c r="Z37" s="1"/>
    </row>
    <row r="38" spans="1:26" ht="22.5" customHeight="1" x14ac:dyDescent="0.35">
      <c r="A38" s="1">
        <v>33</v>
      </c>
      <c r="B38" s="38">
        <v>3</v>
      </c>
      <c r="C38" s="39">
        <f t="array" ref="C38:D38">VLOOKUP(A38,'M. List'!$A$5:$E$124,{3,4},0)</f>
        <v>0</v>
      </c>
      <c r="D38" s="39" t="str">
        <v>T6</v>
      </c>
      <c r="E38" s="41"/>
      <c r="F38" s="41"/>
      <c r="G38" s="41"/>
      <c r="H38" s="43">
        <f>SUM(E38:G38)</f>
        <v>0</v>
      </c>
      <c r="I38" s="41"/>
      <c r="J38" s="82">
        <f>IF((IF(I38-I$5&lt;=0,0,IF(I38-I$5&gt;43, -18, CEILING(-0.5*(I38-I$5),-0.5))))&lt;(-H38),-H38,IF(I38-I$5&lt;=0,0,IF(I38-I$5&gt;43, -18, CEILING(-0.5*(I38-I$5),-0.5))))</f>
        <v>0</v>
      </c>
      <c r="K38" s="40">
        <f>H38+J38</f>
        <v>0</v>
      </c>
      <c r="L38" s="41"/>
      <c r="M38" s="41"/>
      <c r="N38" s="41"/>
      <c r="O38" s="43">
        <f t="shared" si="35"/>
        <v>0</v>
      </c>
      <c r="P38" s="41"/>
      <c r="Q38" s="82">
        <f t="shared" si="36"/>
        <v>0</v>
      </c>
      <c r="R38" s="40">
        <f t="shared" si="37"/>
        <v>0</v>
      </c>
      <c r="S38" s="317">
        <f t="shared" si="38"/>
        <v>0</v>
      </c>
      <c r="T38" s="319"/>
      <c r="U38" s="1"/>
      <c r="V38" s="1"/>
      <c r="W38" s="1"/>
      <c r="X38" s="1"/>
      <c r="Y38" s="1"/>
      <c r="Z38" s="1"/>
    </row>
    <row r="39" spans="1:26" ht="22.5" customHeight="1" x14ac:dyDescent="0.35">
      <c r="A39" s="1">
        <v>35</v>
      </c>
      <c r="B39" s="38">
        <v>4</v>
      </c>
      <c r="C39" s="39">
        <f t="array" ref="C39:D39">VLOOKUP(A39,'M. List'!$A$5:$E$124,{3,4},0)</f>
        <v>0</v>
      </c>
      <c r="D39" s="39" t="str">
        <v>T6</v>
      </c>
      <c r="E39" s="41"/>
      <c r="F39" s="41"/>
      <c r="G39" s="41"/>
      <c r="H39" s="43">
        <f>SUM(E39:G39)</f>
        <v>0</v>
      </c>
      <c r="I39" s="41"/>
      <c r="J39" s="82">
        <f>IF((IF(I39-I$5&lt;=0,0,IF(I39-I$5&gt;43, -18, CEILING(-0.5*(I39-I$5),-0.5))))&lt;(-H39),-H39,IF(I39-I$5&lt;=0,0,IF(I39-I$5&gt;43, -18, CEILING(-0.5*(I39-I$5),-0.5))))</f>
        <v>0</v>
      </c>
      <c r="K39" s="40">
        <f>H39+J39</f>
        <v>0</v>
      </c>
      <c r="L39" s="41"/>
      <c r="M39" s="41"/>
      <c r="N39" s="41"/>
      <c r="O39" s="43">
        <f t="shared" si="35"/>
        <v>0</v>
      </c>
      <c r="P39" s="41"/>
      <c r="Q39" s="82">
        <f t="shared" si="36"/>
        <v>0</v>
      </c>
      <c r="R39" s="40">
        <f t="shared" si="37"/>
        <v>0</v>
      </c>
      <c r="S39" s="317">
        <f t="shared" si="38"/>
        <v>0</v>
      </c>
      <c r="T39" s="319"/>
      <c r="U39" s="1"/>
      <c r="V39" s="1"/>
      <c r="W39" s="1"/>
      <c r="X39" s="1"/>
      <c r="Y39" s="1"/>
      <c r="Z39" s="1"/>
    </row>
    <row r="40" spans="1:26" ht="22.5" customHeight="1" x14ac:dyDescent="0.35">
      <c r="A40" s="1">
        <v>34</v>
      </c>
      <c r="B40" s="38">
        <v>5</v>
      </c>
      <c r="C40" s="39">
        <f t="array" ref="C40:D40">VLOOKUP(A40,'M. List'!$A$5:$E$124,{3,4},0)</f>
        <v>0</v>
      </c>
      <c r="D40" s="39" t="str">
        <v>T6</v>
      </c>
      <c r="E40" s="41"/>
      <c r="F40" s="41"/>
      <c r="G40" s="41"/>
      <c r="H40" s="43">
        <f>SUM(E40:G40)</f>
        <v>0</v>
      </c>
      <c r="I40" s="41"/>
      <c r="J40" s="82">
        <f>IF((IF(I40-I$5&lt;=0,0,IF(I40-I$5&gt;43, -18, CEILING(-0.5*(I40-I$5),-0.5))))&lt;(-H40),-H40,IF(I40-I$5&lt;=0,0,IF(I40-I$5&gt;43, -18, CEILING(-0.5*(I40-I$5),-0.5))))</f>
        <v>0</v>
      </c>
      <c r="K40" s="40">
        <f>H40+J40</f>
        <v>0</v>
      </c>
      <c r="L40" s="41"/>
      <c r="M40" s="41"/>
      <c r="N40" s="41"/>
      <c r="O40" s="43">
        <f t="shared" si="35"/>
        <v>0</v>
      </c>
      <c r="P40" s="41"/>
      <c r="Q40" s="82">
        <f t="shared" si="36"/>
        <v>0</v>
      </c>
      <c r="R40" s="40">
        <f t="shared" si="37"/>
        <v>0</v>
      </c>
      <c r="S40" s="317">
        <f t="shared" si="38"/>
        <v>0</v>
      </c>
      <c r="T40" s="320"/>
      <c r="U40" s="1"/>
      <c r="V40" s="1"/>
      <c r="W40" s="1"/>
      <c r="X40" s="1"/>
      <c r="Y40" s="1"/>
      <c r="Z40" s="1"/>
    </row>
    <row r="41" spans="1:26" ht="22.5" customHeight="1" x14ac:dyDescent="0.35">
      <c r="A41" s="1">
        <v>36</v>
      </c>
      <c r="B41" s="46" t="s">
        <v>18</v>
      </c>
      <c r="C41" s="47" t="s">
        <v>23</v>
      </c>
      <c r="D41" s="48"/>
      <c r="E41" s="49">
        <f t="shared" ref="E41:H41" si="39">SUM(E36:E40)</f>
        <v>0</v>
      </c>
      <c r="F41" s="49">
        <f t="shared" si="39"/>
        <v>0</v>
      </c>
      <c r="G41" s="49">
        <f t="shared" si="39"/>
        <v>0</v>
      </c>
      <c r="H41" s="49">
        <f t="shared" si="39"/>
        <v>0</v>
      </c>
      <c r="I41" s="49"/>
      <c r="J41" s="323">
        <f t="shared" ref="J41:O41" si="40">SUM(J36:J40)</f>
        <v>0</v>
      </c>
      <c r="K41" s="49">
        <f t="shared" si="40"/>
        <v>0</v>
      </c>
      <c r="L41" s="49">
        <f t="shared" si="40"/>
        <v>0</v>
      </c>
      <c r="M41" s="49">
        <f t="shared" si="40"/>
        <v>0</v>
      </c>
      <c r="N41" s="49">
        <f t="shared" si="40"/>
        <v>0</v>
      </c>
      <c r="O41" s="49">
        <f t="shared" si="40"/>
        <v>0</v>
      </c>
      <c r="P41" s="49"/>
      <c r="Q41" s="323">
        <f t="shared" ref="Q41:S41" si="41">SUM(Q36:Q40)</f>
        <v>0</v>
      </c>
      <c r="R41" s="49">
        <f t="shared" si="41"/>
        <v>0</v>
      </c>
      <c r="S41" s="49">
        <f t="shared" si="41"/>
        <v>0</v>
      </c>
      <c r="T41" s="325"/>
      <c r="U41" s="1"/>
      <c r="V41" s="1"/>
      <c r="W41" s="1"/>
      <c r="X41" s="1"/>
      <c r="Y41" s="1"/>
      <c r="Z41" s="1"/>
    </row>
    <row r="42" spans="1:26" ht="22.5" customHeight="1" x14ac:dyDescent="0.35">
      <c r="A42" s="1">
        <v>39</v>
      </c>
      <c r="B42" s="38">
        <v>1</v>
      </c>
      <c r="C42" s="39">
        <f t="array" ref="C42:D42">VLOOKUP(A42,'M. List'!$A$5:$E$124,{3,4},0)</f>
        <v>0</v>
      </c>
      <c r="D42" s="39" t="str">
        <v>T7</v>
      </c>
      <c r="E42" s="41"/>
      <c r="F42" s="41"/>
      <c r="G42" s="41"/>
      <c r="H42" s="43">
        <f>SUM(E42:G42)</f>
        <v>0</v>
      </c>
      <c r="I42" s="41"/>
      <c r="J42" s="82">
        <f>IF((IF(I42-I$5&lt;=0,0,IF(I42-I$5&gt;43, -18, CEILING(-0.5*(I42-I$5),-0.5))))&lt;(-H42),-H42,IF(I42-I$5&lt;=0,0,IF(I42-I$5&gt;43, -18, CEILING(-0.5*(I42-I$5),-0.5))))</f>
        <v>0</v>
      </c>
      <c r="K42" s="40">
        <f>H42+J42</f>
        <v>0</v>
      </c>
      <c r="L42" s="41"/>
      <c r="M42" s="41"/>
      <c r="N42" s="41"/>
      <c r="O42" s="43">
        <f t="shared" ref="O42:O46" si="42">SUM(L42:N42)</f>
        <v>0</v>
      </c>
      <c r="P42" s="41"/>
      <c r="Q42" s="82">
        <f t="shared" ref="Q42:Q46" si="43">IF((IF(P42-P$5&lt;=0,0,IF(P42-P$5&gt;43, -18, CEILING(-0.5*(P42-P$5),-0.5))))&lt;(-O42),-O42,IF(P42-P$5&lt;=0,0,IF(P42-P$5&gt;43, -18, CEILING(-0.5*(P42-P$5),-0.5))))</f>
        <v>0</v>
      </c>
      <c r="R42" s="40">
        <f t="shared" ref="R42:R46" si="44">O42+Q42</f>
        <v>0</v>
      </c>
      <c r="S42" s="317">
        <f t="shared" ref="S42:S46" si="45">K42+R42</f>
        <v>0</v>
      </c>
      <c r="T42" s="318"/>
      <c r="U42" s="1"/>
      <c r="V42" s="1"/>
      <c r="W42" s="1"/>
      <c r="X42" s="1"/>
      <c r="Y42" s="1"/>
      <c r="Z42" s="1"/>
    </row>
    <row r="43" spans="1:26" ht="22.5" customHeight="1" x14ac:dyDescent="0.35">
      <c r="A43" s="1">
        <v>41</v>
      </c>
      <c r="B43" s="38">
        <v>2</v>
      </c>
      <c r="C43" s="39">
        <f t="array" ref="C43:D43">VLOOKUP(A43,'M. List'!$A$5:$E$124,{3,4},0)</f>
        <v>0</v>
      </c>
      <c r="D43" s="39" t="str">
        <v>T7</v>
      </c>
      <c r="E43" s="41"/>
      <c r="F43" s="41"/>
      <c r="G43" s="41"/>
      <c r="H43" s="43">
        <f>SUM(E43:G43)</f>
        <v>0</v>
      </c>
      <c r="I43" s="41"/>
      <c r="J43" s="82">
        <f>IF((IF(I43-I$5&lt;=0,0,IF(I43-I$5&gt;43, -18, CEILING(-0.5*(I43-I$5),-0.5))))&lt;(-H43),-H43,IF(I43-I$5&lt;=0,0,IF(I43-I$5&gt;43, -18, CEILING(-0.5*(I43-I$5),-0.5))))</f>
        <v>0</v>
      </c>
      <c r="K43" s="40">
        <f>H43+J43</f>
        <v>0</v>
      </c>
      <c r="L43" s="41"/>
      <c r="M43" s="41"/>
      <c r="N43" s="41"/>
      <c r="O43" s="43">
        <f t="shared" si="42"/>
        <v>0</v>
      </c>
      <c r="P43" s="41"/>
      <c r="Q43" s="82">
        <f t="shared" si="43"/>
        <v>0</v>
      </c>
      <c r="R43" s="40">
        <f t="shared" si="44"/>
        <v>0</v>
      </c>
      <c r="S43" s="317">
        <f t="shared" si="45"/>
        <v>0</v>
      </c>
      <c r="T43" s="319"/>
      <c r="U43" s="1"/>
      <c r="V43" s="1"/>
      <c r="W43" s="1"/>
      <c r="X43" s="1"/>
      <c r="Y43" s="1"/>
      <c r="Z43" s="1"/>
    </row>
    <row r="44" spans="1:26" ht="22.5" customHeight="1" x14ac:dyDescent="0.35">
      <c r="A44" s="1">
        <v>38</v>
      </c>
      <c r="B44" s="38">
        <v>3</v>
      </c>
      <c r="C44" s="39">
        <f t="array" ref="C44:D44">VLOOKUP(A44,'M. List'!$A$5:$E$124,{3,4},0)</f>
        <v>0</v>
      </c>
      <c r="D44" s="39" t="str">
        <v>T7</v>
      </c>
      <c r="E44" s="41"/>
      <c r="F44" s="41"/>
      <c r="G44" s="41"/>
      <c r="H44" s="43">
        <f>SUM(E44:G44)</f>
        <v>0</v>
      </c>
      <c r="I44" s="41"/>
      <c r="J44" s="82">
        <f>IF((IF(I44-I$5&lt;=0,0,IF(I44-I$5&gt;43, -18, CEILING(-0.5*(I44-I$5),-0.5))))&lt;(-H44),-H44,IF(I44-I$5&lt;=0,0,IF(I44-I$5&gt;43, -18, CEILING(-0.5*(I44-I$5),-0.5))))</f>
        <v>0</v>
      </c>
      <c r="K44" s="40">
        <f>H44+J44</f>
        <v>0</v>
      </c>
      <c r="L44" s="41"/>
      <c r="M44" s="41"/>
      <c r="N44" s="41"/>
      <c r="O44" s="43">
        <f t="shared" si="42"/>
        <v>0</v>
      </c>
      <c r="P44" s="41"/>
      <c r="Q44" s="82">
        <f t="shared" si="43"/>
        <v>0</v>
      </c>
      <c r="R44" s="40">
        <f t="shared" si="44"/>
        <v>0</v>
      </c>
      <c r="S44" s="317">
        <f t="shared" si="45"/>
        <v>0</v>
      </c>
      <c r="T44" s="319"/>
      <c r="U44" s="1"/>
      <c r="V44" s="1"/>
      <c r="W44" s="1"/>
      <c r="X44" s="1"/>
      <c r="Y44" s="1"/>
      <c r="Z44" s="1"/>
    </row>
    <row r="45" spans="1:26" ht="22.5" customHeight="1" x14ac:dyDescent="0.35">
      <c r="A45" s="1">
        <v>37</v>
      </c>
      <c r="B45" s="38">
        <v>4</v>
      </c>
      <c r="C45" s="39">
        <f t="array" ref="C45:D45">VLOOKUP(A45,'M. List'!$A$5:$E$124,{3,4},0)</f>
        <v>0</v>
      </c>
      <c r="D45" s="39" t="str">
        <v>T7</v>
      </c>
      <c r="E45" s="41"/>
      <c r="F45" s="41"/>
      <c r="G45" s="41"/>
      <c r="H45" s="43">
        <f>SUM(E45:G45)</f>
        <v>0</v>
      </c>
      <c r="I45" s="41"/>
      <c r="J45" s="82">
        <f>IF((IF(I45-I$5&lt;=0,0,IF(I45-I$5&gt;43, -18, CEILING(-0.5*(I45-I$5),-0.5))))&lt;(-H45),-H45,IF(I45-I$5&lt;=0,0,IF(I45-I$5&gt;43, -18, CEILING(-0.5*(I45-I$5),-0.5))))</f>
        <v>0</v>
      </c>
      <c r="K45" s="40">
        <f>H45+J45</f>
        <v>0</v>
      </c>
      <c r="L45" s="41"/>
      <c r="M45" s="41"/>
      <c r="N45" s="41"/>
      <c r="O45" s="43">
        <f t="shared" si="42"/>
        <v>0</v>
      </c>
      <c r="P45" s="41"/>
      <c r="Q45" s="82">
        <f t="shared" si="43"/>
        <v>0</v>
      </c>
      <c r="R45" s="40">
        <f t="shared" si="44"/>
        <v>0</v>
      </c>
      <c r="S45" s="317">
        <f t="shared" si="45"/>
        <v>0</v>
      </c>
      <c r="T45" s="319"/>
      <c r="U45" s="1"/>
      <c r="V45" s="1"/>
      <c r="W45" s="1"/>
      <c r="X45" s="1"/>
      <c r="Y45" s="1"/>
      <c r="Z45" s="1"/>
    </row>
    <row r="46" spans="1:26" ht="22.5" customHeight="1" x14ac:dyDescent="0.35">
      <c r="A46" s="1">
        <v>40</v>
      </c>
      <c r="B46" s="38">
        <v>5</v>
      </c>
      <c r="C46" s="39">
        <f t="array" ref="C46:D46">VLOOKUP(A46,'M. List'!$A$5:$E$124,{3,4},0)</f>
        <v>0</v>
      </c>
      <c r="D46" s="39" t="str">
        <v>T7</v>
      </c>
      <c r="E46" s="41"/>
      <c r="F46" s="41"/>
      <c r="G46" s="41"/>
      <c r="H46" s="43">
        <f>SUM(E46:G46)</f>
        <v>0</v>
      </c>
      <c r="I46" s="41"/>
      <c r="J46" s="82">
        <f>IF((IF(I46-I$5&lt;=0,0,IF(I46-I$5&gt;43, -18, CEILING(-0.5*(I46-I$5),-0.5))))&lt;(-H46),-H46,IF(I46-I$5&lt;=0,0,IF(I46-I$5&gt;43, -18, CEILING(-0.5*(I46-I$5),-0.5))))</f>
        <v>0</v>
      </c>
      <c r="K46" s="40">
        <f>H46+J46</f>
        <v>0</v>
      </c>
      <c r="L46" s="41"/>
      <c r="M46" s="41"/>
      <c r="N46" s="41"/>
      <c r="O46" s="43">
        <f t="shared" si="42"/>
        <v>0</v>
      </c>
      <c r="P46" s="41"/>
      <c r="Q46" s="82">
        <f t="shared" si="43"/>
        <v>0</v>
      </c>
      <c r="R46" s="40">
        <f t="shared" si="44"/>
        <v>0</v>
      </c>
      <c r="S46" s="317">
        <f t="shared" si="45"/>
        <v>0</v>
      </c>
      <c r="T46" s="320"/>
      <c r="U46" s="1"/>
      <c r="V46" s="1"/>
      <c r="W46" s="1"/>
      <c r="X46" s="1"/>
      <c r="Y46" s="1"/>
      <c r="Z46" s="1"/>
    </row>
    <row r="47" spans="1:26" ht="22.5" customHeight="1" x14ac:dyDescent="0.35">
      <c r="A47" s="1">
        <v>42</v>
      </c>
      <c r="B47" s="46" t="s">
        <v>18</v>
      </c>
      <c r="C47" s="47" t="s">
        <v>24</v>
      </c>
      <c r="D47" s="48"/>
      <c r="E47" s="49">
        <f t="shared" ref="E47:H47" si="46">SUM(E42:E46)</f>
        <v>0</v>
      </c>
      <c r="F47" s="49">
        <f t="shared" si="46"/>
        <v>0</v>
      </c>
      <c r="G47" s="49">
        <f t="shared" si="46"/>
        <v>0</v>
      </c>
      <c r="H47" s="49">
        <f t="shared" si="46"/>
        <v>0</v>
      </c>
      <c r="I47" s="49"/>
      <c r="J47" s="427">
        <f t="shared" ref="J47:O47" si="47">SUM(J42:J46)</f>
        <v>0</v>
      </c>
      <c r="K47" s="49">
        <f t="shared" si="47"/>
        <v>0</v>
      </c>
      <c r="L47" s="49">
        <f t="shared" si="47"/>
        <v>0</v>
      </c>
      <c r="M47" s="49">
        <f t="shared" si="47"/>
        <v>0</v>
      </c>
      <c r="N47" s="49">
        <f t="shared" si="47"/>
        <v>0</v>
      </c>
      <c r="O47" s="49">
        <f t="shared" si="47"/>
        <v>0</v>
      </c>
      <c r="P47" s="49"/>
      <c r="Q47" s="323">
        <f t="shared" ref="Q47:S47" si="48">SUM(Q42:Q46)</f>
        <v>0</v>
      </c>
      <c r="R47" s="49">
        <f t="shared" si="48"/>
        <v>0</v>
      </c>
      <c r="S47" s="49">
        <f t="shared" si="48"/>
        <v>0</v>
      </c>
      <c r="T47" s="325"/>
      <c r="U47" s="1"/>
      <c r="V47" s="1"/>
      <c r="W47" s="1"/>
      <c r="X47" s="1"/>
      <c r="Y47" s="1"/>
      <c r="Z47" s="1"/>
    </row>
    <row r="48" spans="1:26" ht="22.5" customHeight="1" x14ac:dyDescent="0.35">
      <c r="A48" s="1">
        <v>43</v>
      </c>
      <c r="B48" s="38">
        <v>1</v>
      </c>
      <c r="C48" s="39">
        <f t="array" ref="C48:D48">VLOOKUP(A48,'M. List'!$A$5:$E$124,{3,4},0)</f>
        <v>0</v>
      </c>
      <c r="D48" s="39" t="str">
        <v>T8</v>
      </c>
      <c r="E48" s="41"/>
      <c r="F48" s="41"/>
      <c r="G48" s="41"/>
      <c r="H48" s="43">
        <f>SUM(E48:G48)</f>
        <v>0</v>
      </c>
      <c r="I48" s="41"/>
      <c r="J48" s="426">
        <f>IF((IF(I48-I$5&lt;=0,0,IF(I48-I$5&gt;43, -18, CEILING(-0.5*(I48-I$5),-0.5))))&lt;(-H48),-H48,IF(I48-I$5&lt;=0,0,IF(I48-I$5&gt;43, -18, CEILING(-0.5*(I48-I$5),-0.5))))</f>
        <v>0</v>
      </c>
      <c r="K48" s="40">
        <f>H48+J48</f>
        <v>0</v>
      </c>
      <c r="L48" s="41"/>
      <c r="M48" s="41"/>
      <c r="N48" s="41"/>
      <c r="O48" s="43">
        <f t="shared" ref="O48:O52" si="49">SUM(L48:N48)</f>
        <v>0</v>
      </c>
      <c r="P48" s="41"/>
      <c r="Q48" s="82">
        <f t="shared" ref="Q48:Q52" si="50">IF((IF(P48-P$5&lt;=0,0,IF(P48-P$5&gt;43, -18, CEILING(-0.5*(P48-P$5),-0.5))))&lt;(-O48),-O48,IF(P48-P$5&lt;=0,0,IF(P48-P$5&gt;43, -18, CEILING(-0.5*(P48-P$5),-0.5))))</f>
        <v>0</v>
      </c>
      <c r="R48" s="40">
        <f t="shared" ref="R48:R52" si="51">O48+Q48</f>
        <v>0</v>
      </c>
      <c r="S48" s="317">
        <f t="shared" ref="S48:S52" si="52">K48+R48</f>
        <v>0</v>
      </c>
      <c r="T48" s="318"/>
      <c r="U48" s="1"/>
      <c r="V48" s="1"/>
      <c r="W48" s="1"/>
      <c r="X48" s="1"/>
      <c r="Y48" s="1"/>
      <c r="Z48" s="1"/>
    </row>
    <row r="49" spans="1:26" ht="22.5" customHeight="1" x14ac:dyDescent="0.35">
      <c r="A49" s="1">
        <v>44</v>
      </c>
      <c r="B49" s="38">
        <v>2</v>
      </c>
      <c r="C49" s="39">
        <f t="array" ref="C49:D49">VLOOKUP(A49,'M. List'!$A$5:$E$124,{3,4},0)</f>
        <v>0</v>
      </c>
      <c r="D49" s="39" t="str">
        <v>T8</v>
      </c>
      <c r="E49" s="41"/>
      <c r="F49" s="41"/>
      <c r="G49" s="41"/>
      <c r="H49" s="43">
        <f>SUM(E49:G49)</f>
        <v>0</v>
      </c>
      <c r="I49" s="41"/>
      <c r="J49" s="82">
        <f>IF((IF(I49-I$5&lt;=0,0,IF(I49-I$5&gt;43, -18, CEILING(-0.5*(I49-I$5),-0.5))))&lt;(-H49),-H49,IF(I49-I$5&lt;=0,0,IF(I49-I$5&gt;43, -18, CEILING(-0.5*(I49-I$5),-0.5))))</f>
        <v>0</v>
      </c>
      <c r="K49" s="40">
        <f>H49+J49</f>
        <v>0</v>
      </c>
      <c r="L49" s="41"/>
      <c r="M49" s="41"/>
      <c r="N49" s="41"/>
      <c r="O49" s="43">
        <f t="shared" si="49"/>
        <v>0</v>
      </c>
      <c r="P49" s="41"/>
      <c r="Q49" s="82">
        <f t="shared" si="50"/>
        <v>0</v>
      </c>
      <c r="R49" s="40">
        <f t="shared" si="51"/>
        <v>0</v>
      </c>
      <c r="S49" s="317">
        <f t="shared" si="52"/>
        <v>0</v>
      </c>
      <c r="T49" s="319"/>
      <c r="U49" s="1"/>
      <c r="V49" s="1"/>
      <c r="W49" s="1"/>
      <c r="X49" s="1"/>
      <c r="Y49" s="1"/>
      <c r="Z49" s="1"/>
    </row>
    <row r="50" spans="1:26" ht="22.5" customHeight="1" x14ac:dyDescent="0.35">
      <c r="A50" s="1">
        <v>45</v>
      </c>
      <c r="B50" s="38">
        <v>3</v>
      </c>
      <c r="C50" s="39">
        <f t="array" ref="C50:D50">VLOOKUP(A50,'M. List'!$A$5:$E$124,{3,4},0)</f>
        <v>0</v>
      </c>
      <c r="D50" s="39" t="str">
        <v>T8</v>
      </c>
      <c r="E50" s="41"/>
      <c r="F50" s="41"/>
      <c r="G50" s="41"/>
      <c r="H50" s="43">
        <f>SUM(E50:G50)</f>
        <v>0</v>
      </c>
      <c r="I50" s="41"/>
      <c r="J50" s="82">
        <f>IF((IF(I50-I$5&lt;=0,0,IF(I50-I$5&gt;43, -18, CEILING(-0.5*(I50-I$5),-0.5))))&lt;(-H50),-H50,IF(I50-I$5&lt;=0,0,IF(I50-I$5&gt;43, -18, CEILING(-0.5*(I50-I$5),-0.5))))</f>
        <v>0</v>
      </c>
      <c r="K50" s="40">
        <f>H50+J50</f>
        <v>0</v>
      </c>
      <c r="L50" s="41"/>
      <c r="M50" s="41"/>
      <c r="N50" s="41"/>
      <c r="O50" s="43">
        <f t="shared" si="49"/>
        <v>0</v>
      </c>
      <c r="P50" s="41"/>
      <c r="Q50" s="82">
        <f t="shared" si="50"/>
        <v>0</v>
      </c>
      <c r="R50" s="40">
        <f t="shared" si="51"/>
        <v>0</v>
      </c>
      <c r="S50" s="317">
        <f t="shared" si="52"/>
        <v>0</v>
      </c>
      <c r="T50" s="319"/>
      <c r="U50" s="1"/>
      <c r="V50" s="1"/>
      <c r="W50" s="1"/>
      <c r="X50" s="1"/>
      <c r="Y50" s="1"/>
      <c r="Z50" s="1"/>
    </row>
    <row r="51" spans="1:26" ht="22.5" customHeight="1" x14ac:dyDescent="0.35">
      <c r="A51" s="1">
        <v>46</v>
      </c>
      <c r="B51" s="38">
        <v>4</v>
      </c>
      <c r="C51" s="39">
        <f t="array" ref="C51:D51">VLOOKUP(A51,'M. List'!$A$5:$E$124,{3,4},0)</f>
        <v>0</v>
      </c>
      <c r="D51" s="39" t="str">
        <v>T8</v>
      </c>
      <c r="E51" s="41"/>
      <c r="F51" s="41"/>
      <c r="G51" s="41"/>
      <c r="H51" s="43">
        <f>SUM(E51:G51)</f>
        <v>0</v>
      </c>
      <c r="I51" s="41"/>
      <c r="J51" s="82">
        <f>IF((IF(I51-I$5&lt;=0,0,IF(I51-I$5&gt;43, -18, CEILING(-0.5*(I51-I$5),-0.5))))&lt;(-H51),-H51,IF(I51-I$5&lt;=0,0,IF(I51-I$5&gt;43, -18, CEILING(-0.5*(I51-I$5),-0.5))))</f>
        <v>0</v>
      </c>
      <c r="K51" s="40">
        <f>H51+J51</f>
        <v>0</v>
      </c>
      <c r="L51" s="41"/>
      <c r="M51" s="41"/>
      <c r="N51" s="41"/>
      <c r="O51" s="43">
        <f t="shared" si="49"/>
        <v>0</v>
      </c>
      <c r="P51" s="41"/>
      <c r="Q51" s="82">
        <f t="shared" si="50"/>
        <v>0</v>
      </c>
      <c r="R51" s="40">
        <f t="shared" si="51"/>
        <v>0</v>
      </c>
      <c r="S51" s="317">
        <f t="shared" si="52"/>
        <v>0</v>
      </c>
      <c r="T51" s="319"/>
      <c r="U51" s="1"/>
      <c r="V51" s="1"/>
      <c r="W51" s="1"/>
      <c r="X51" s="1"/>
      <c r="Y51" s="1"/>
      <c r="Z51" s="1"/>
    </row>
    <row r="52" spans="1:26" ht="22.5" customHeight="1" x14ac:dyDescent="0.35">
      <c r="A52" s="1">
        <v>47</v>
      </c>
      <c r="B52" s="38">
        <v>5</v>
      </c>
      <c r="C52" s="39">
        <f t="array" ref="C52:D52">VLOOKUP(A52,'M. List'!$A$5:$E$124,{3,4},0)</f>
        <v>0</v>
      </c>
      <c r="D52" s="39" t="str">
        <v>T8</v>
      </c>
      <c r="E52" s="41"/>
      <c r="F52" s="41"/>
      <c r="G52" s="41"/>
      <c r="H52" s="43">
        <f>SUM(E52:G52)</f>
        <v>0</v>
      </c>
      <c r="I52" s="41"/>
      <c r="J52" s="82">
        <f>IF((IF(I52-I$5&lt;=0,0,IF(I52-I$5&gt;43, -18, CEILING(-0.5*(I52-I$5),-0.5))))&lt;(-H52),-H52,IF(I52-I$5&lt;=0,0,IF(I52-I$5&gt;43, -18, CEILING(-0.5*(I52-I$5),-0.5))))</f>
        <v>0</v>
      </c>
      <c r="K52" s="40">
        <f>H52+J52</f>
        <v>0</v>
      </c>
      <c r="L52" s="41"/>
      <c r="M52" s="41"/>
      <c r="N52" s="41"/>
      <c r="O52" s="43">
        <f t="shared" si="49"/>
        <v>0</v>
      </c>
      <c r="P52" s="41"/>
      <c r="Q52" s="82">
        <f t="shared" si="50"/>
        <v>0</v>
      </c>
      <c r="R52" s="40">
        <f t="shared" si="51"/>
        <v>0</v>
      </c>
      <c r="S52" s="317">
        <f t="shared" si="52"/>
        <v>0</v>
      </c>
      <c r="T52" s="320"/>
      <c r="U52" s="1"/>
      <c r="V52" s="1"/>
      <c r="W52" s="1"/>
      <c r="X52" s="1"/>
      <c r="Y52" s="1"/>
      <c r="Z52" s="1"/>
    </row>
    <row r="53" spans="1:26" ht="22.5" customHeight="1" x14ac:dyDescent="0.35">
      <c r="A53" s="1">
        <v>48</v>
      </c>
      <c r="B53" s="46" t="s">
        <v>18</v>
      </c>
      <c r="C53" s="47" t="s">
        <v>25</v>
      </c>
      <c r="D53" s="48"/>
      <c r="E53" s="49">
        <f t="shared" ref="E53:H53" si="53">SUM(E48:E52)</f>
        <v>0</v>
      </c>
      <c r="F53" s="49">
        <f t="shared" si="53"/>
        <v>0</v>
      </c>
      <c r="G53" s="49">
        <f t="shared" si="53"/>
        <v>0</v>
      </c>
      <c r="H53" s="49">
        <f t="shared" si="53"/>
        <v>0</v>
      </c>
      <c r="I53" s="49"/>
      <c r="J53" s="323">
        <f t="shared" ref="J53:O53" si="54">SUM(J48:J52)</f>
        <v>0</v>
      </c>
      <c r="K53" s="49">
        <f t="shared" si="54"/>
        <v>0</v>
      </c>
      <c r="L53" s="49">
        <f t="shared" si="54"/>
        <v>0</v>
      </c>
      <c r="M53" s="49">
        <f t="shared" si="54"/>
        <v>0</v>
      </c>
      <c r="N53" s="49">
        <f t="shared" si="54"/>
        <v>0</v>
      </c>
      <c r="O53" s="49">
        <f t="shared" si="54"/>
        <v>0</v>
      </c>
      <c r="P53" s="49"/>
      <c r="Q53" s="323">
        <f t="shared" ref="Q53:S53" si="55">SUM(Q48:Q52)</f>
        <v>0</v>
      </c>
      <c r="R53" s="49">
        <f t="shared" si="55"/>
        <v>0</v>
      </c>
      <c r="S53" s="49">
        <f t="shared" si="55"/>
        <v>0</v>
      </c>
      <c r="T53" s="325"/>
      <c r="U53" s="1"/>
      <c r="V53" s="1"/>
      <c r="W53" s="1"/>
      <c r="X53" s="1"/>
      <c r="Y53" s="1"/>
      <c r="Z53" s="1"/>
    </row>
    <row r="54" spans="1:26" ht="22.5" customHeight="1" x14ac:dyDescent="0.35">
      <c r="A54" s="1">
        <v>49</v>
      </c>
      <c r="B54" s="38">
        <v>1</v>
      </c>
      <c r="C54" s="39">
        <f t="array" ref="C54:D54">VLOOKUP(A54,'M. List'!$A$5:$E$124,{3,4},0)</f>
        <v>0</v>
      </c>
      <c r="D54" s="39" t="str">
        <v>T9</v>
      </c>
      <c r="E54" s="41"/>
      <c r="F54" s="41"/>
      <c r="G54" s="41"/>
      <c r="H54" s="43">
        <f>SUM(E54:G54)</f>
        <v>0</v>
      </c>
      <c r="I54" s="41"/>
      <c r="J54" s="82">
        <f>IF((IF(I54-I$5&lt;=0,0,IF(I54-I$5&gt;43, -18, CEILING(-0.5*(I54-I$5),-0.5))))&lt;(-H54),-H54,IF(I54-I$5&lt;=0,0,IF(I54-I$5&gt;43, -18, CEILING(-0.5*(I54-I$5),-0.5))))</f>
        <v>0</v>
      </c>
      <c r="K54" s="40">
        <f>H54+J54</f>
        <v>0</v>
      </c>
      <c r="L54" s="41"/>
      <c r="M54" s="41"/>
      <c r="N54" s="41"/>
      <c r="O54" s="43">
        <f t="shared" ref="O54:O58" si="56">SUM(L54:N54)</f>
        <v>0</v>
      </c>
      <c r="P54" s="41"/>
      <c r="Q54" s="82">
        <f t="shared" ref="Q54:Q58" si="57">IF((IF(P54-P$5&lt;=0,0,IF(P54-P$5&gt;43, -18, CEILING(-0.5*(P54-P$5),-0.5))))&lt;(-O54),-O54,IF(P54-P$5&lt;=0,0,IF(P54-P$5&gt;43, -18, CEILING(-0.5*(P54-P$5),-0.5))))</f>
        <v>0</v>
      </c>
      <c r="R54" s="40">
        <f t="shared" ref="R54:R58" si="58">O54+Q54</f>
        <v>0</v>
      </c>
      <c r="S54" s="317">
        <f t="shared" ref="S54:S58" si="59">K54+R54</f>
        <v>0</v>
      </c>
      <c r="T54" s="318"/>
      <c r="U54" s="1"/>
      <c r="V54" s="1"/>
      <c r="W54" s="1"/>
      <c r="X54" s="1"/>
      <c r="Y54" s="1"/>
      <c r="Z54" s="1"/>
    </row>
    <row r="55" spans="1:26" ht="22.5" customHeight="1" x14ac:dyDescent="0.35">
      <c r="A55" s="1">
        <v>50</v>
      </c>
      <c r="B55" s="38">
        <v>2</v>
      </c>
      <c r="C55" s="39">
        <f t="array" ref="C55:D55">VLOOKUP(A55,'M. List'!$A$5:$E$124,{3,4},0)</f>
        <v>0</v>
      </c>
      <c r="D55" s="39" t="str">
        <v>T9</v>
      </c>
      <c r="E55" s="41"/>
      <c r="F55" s="41"/>
      <c r="G55" s="41"/>
      <c r="H55" s="43">
        <f>SUM(E55:G55)</f>
        <v>0</v>
      </c>
      <c r="I55" s="41"/>
      <c r="J55" s="82">
        <f>IF((IF(I55-I$5&lt;=0,0,IF(I55-I$5&gt;43, -18, CEILING(-0.5*(I55-I$5),-0.5))))&lt;(-H55),-H55,IF(I55-I$5&lt;=0,0,IF(I55-I$5&gt;43, -18, CEILING(-0.5*(I55-I$5),-0.5))))</f>
        <v>0</v>
      </c>
      <c r="K55" s="40">
        <f>H55+J55</f>
        <v>0</v>
      </c>
      <c r="L55" s="41"/>
      <c r="M55" s="41"/>
      <c r="N55" s="41"/>
      <c r="O55" s="43">
        <f t="shared" si="56"/>
        <v>0</v>
      </c>
      <c r="P55" s="41"/>
      <c r="Q55" s="82">
        <f t="shared" si="57"/>
        <v>0</v>
      </c>
      <c r="R55" s="40">
        <f t="shared" si="58"/>
        <v>0</v>
      </c>
      <c r="S55" s="317">
        <f t="shared" si="59"/>
        <v>0</v>
      </c>
      <c r="T55" s="319"/>
      <c r="U55" s="1"/>
      <c r="V55" s="1"/>
      <c r="W55" s="1"/>
      <c r="X55" s="1"/>
      <c r="Y55" s="1"/>
      <c r="Z55" s="1"/>
    </row>
    <row r="56" spans="1:26" ht="22.5" customHeight="1" x14ac:dyDescent="0.35">
      <c r="A56" s="1">
        <v>51</v>
      </c>
      <c r="B56" s="38">
        <v>3</v>
      </c>
      <c r="C56" s="39">
        <f t="array" ref="C56:D56">VLOOKUP(A56,'M. List'!$A$5:$E$124,{3,4},0)</f>
        <v>0</v>
      </c>
      <c r="D56" s="39" t="str">
        <v>T9</v>
      </c>
      <c r="E56" s="41"/>
      <c r="F56" s="41"/>
      <c r="G56" s="41"/>
      <c r="H56" s="43">
        <f>SUM(E56:G56)</f>
        <v>0</v>
      </c>
      <c r="I56" s="41"/>
      <c r="J56" s="82">
        <f>IF((IF(I56-I$5&lt;=0,0,IF(I56-I$5&gt;43, -18, CEILING(-0.5*(I56-I$5),-0.5))))&lt;(-H56),-H56,IF(I56-I$5&lt;=0,0,IF(I56-I$5&gt;43, -18, CEILING(-0.5*(I56-I$5),-0.5))))</f>
        <v>0</v>
      </c>
      <c r="K56" s="40">
        <f>H56+J56</f>
        <v>0</v>
      </c>
      <c r="L56" s="41"/>
      <c r="M56" s="41"/>
      <c r="N56" s="41"/>
      <c r="O56" s="43">
        <f t="shared" si="56"/>
        <v>0</v>
      </c>
      <c r="P56" s="41"/>
      <c r="Q56" s="82">
        <f t="shared" si="57"/>
        <v>0</v>
      </c>
      <c r="R56" s="40">
        <f t="shared" si="58"/>
        <v>0</v>
      </c>
      <c r="S56" s="317">
        <f t="shared" si="59"/>
        <v>0</v>
      </c>
      <c r="T56" s="319"/>
      <c r="U56" s="1"/>
      <c r="V56" s="1"/>
      <c r="W56" s="1"/>
      <c r="X56" s="1"/>
      <c r="Y56" s="1"/>
      <c r="Z56" s="1"/>
    </row>
    <row r="57" spans="1:26" ht="22.5" customHeight="1" x14ac:dyDescent="0.35">
      <c r="A57" s="1">
        <v>52</v>
      </c>
      <c r="B57" s="38">
        <v>4</v>
      </c>
      <c r="C57" s="39">
        <f t="array" ref="C57:D57">VLOOKUP(A57,'M. List'!$A$5:$E$124,{3,4},0)</f>
        <v>0</v>
      </c>
      <c r="D57" s="39" t="str">
        <v>T9</v>
      </c>
      <c r="E57" s="41"/>
      <c r="F57" s="41"/>
      <c r="G57" s="41"/>
      <c r="H57" s="43">
        <f>SUM(E57:G57)</f>
        <v>0</v>
      </c>
      <c r="I57" s="41"/>
      <c r="J57" s="82">
        <f>IF((IF(I57-I$5&lt;=0,0,IF(I57-I$5&gt;43, -18, CEILING(-0.5*(I57-I$5),-0.5))))&lt;(-H57),-H57,IF(I57-I$5&lt;=0,0,IF(I57-I$5&gt;43, -18, CEILING(-0.5*(I57-I$5),-0.5))))</f>
        <v>0</v>
      </c>
      <c r="K57" s="40">
        <f>H57+J57</f>
        <v>0</v>
      </c>
      <c r="L57" s="41"/>
      <c r="M57" s="41"/>
      <c r="N57" s="41"/>
      <c r="O57" s="43">
        <f t="shared" si="56"/>
        <v>0</v>
      </c>
      <c r="P57" s="41"/>
      <c r="Q57" s="82">
        <f t="shared" si="57"/>
        <v>0</v>
      </c>
      <c r="R57" s="40">
        <f t="shared" si="58"/>
        <v>0</v>
      </c>
      <c r="S57" s="317">
        <f t="shared" si="59"/>
        <v>0</v>
      </c>
      <c r="T57" s="319"/>
      <c r="U57" s="1"/>
      <c r="V57" s="1"/>
      <c r="W57" s="1"/>
      <c r="X57" s="1"/>
      <c r="Y57" s="1"/>
      <c r="Z57" s="1"/>
    </row>
    <row r="58" spans="1:26" ht="22.5" customHeight="1" x14ac:dyDescent="0.35">
      <c r="A58" s="1">
        <v>53</v>
      </c>
      <c r="B58" s="38">
        <v>5</v>
      </c>
      <c r="C58" s="39">
        <f t="array" ref="C58:D58">VLOOKUP(A58,'M. List'!$A$5:$E$124,{3,4},0)</f>
        <v>0</v>
      </c>
      <c r="D58" s="39" t="str">
        <v>T9</v>
      </c>
      <c r="E58" s="41"/>
      <c r="F58" s="41"/>
      <c r="G58" s="41"/>
      <c r="H58" s="43">
        <f>SUM(E58:G58)</f>
        <v>0</v>
      </c>
      <c r="I58" s="41"/>
      <c r="J58" s="82">
        <f>IF((IF(I58-I$5&lt;=0,0,IF(I58-I$5&gt;43, -18, CEILING(-0.5*(I58-I$5),-0.5))))&lt;(-H58),-H58,IF(I58-I$5&lt;=0,0,IF(I58-I$5&gt;43, -18, CEILING(-0.5*(I58-I$5),-0.5))))</f>
        <v>0</v>
      </c>
      <c r="K58" s="40">
        <f>H58+J58</f>
        <v>0</v>
      </c>
      <c r="L58" s="41"/>
      <c r="M58" s="41"/>
      <c r="N58" s="41"/>
      <c r="O58" s="43">
        <f t="shared" si="56"/>
        <v>0</v>
      </c>
      <c r="P58" s="41"/>
      <c r="Q58" s="82">
        <f t="shared" si="57"/>
        <v>0</v>
      </c>
      <c r="R58" s="40">
        <f t="shared" si="58"/>
        <v>0</v>
      </c>
      <c r="S58" s="317">
        <f t="shared" si="59"/>
        <v>0</v>
      </c>
      <c r="T58" s="320"/>
      <c r="U58" s="1"/>
      <c r="V58" s="1"/>
      <c r="W58" s="1"/>
      <c r="X58" s="1"/>
      <c r="Y58" s="1"/>
      <c r="Z58" s="1"/>
    </row>
    <row r="59" spans="1:26" ht="22.5" customHeight="1" x14ac:dyDescent="0.35">
      <c r="A59" s="1">
        <v>54</v>
      </c>
      <c r="B59" s="46" t="s">
        <v>18</v>
      </c>
      <c r="C59" s="47" t="s">
        <v>26</v>
      </c>
      <c r="D59" s="48"/>
      <c r="E59" s="49">
        <f t="shared" ref="E59:H59" si="60">SUM(E54:E58)</f>
        <v>0</v>
      </c>
      <c r="F59" s="49">
        <f t="shared" si="60"/>
        <v>0</v>
      </c>
      <c r="G59" s="49">
        <f t="shared" si="60"/>
        <v>0</v>
      </c>
      <c r="H59" s="49">
        <f t="shared" si="60"/>
        <v>0</v>
      </c>
      <c r="I59" s="49"/>
      <c r="J59" s="323">
        <f t="shared" ref="J59:O59" si="61">SUM(J54:J58)</f>
        <v>0</v>
      </c>
      <c r="K59" s="49">
        <f t="shared" si="61"/>
        <v>0</v>
      </c>
      <c r="L59" s="49">
        <f t="shared" si="61"/>
        <v>0</v>
      </c>
      <c r="M59" s="49">
        <f t="shared" si="61"/>
        <v>0</v>
      </c>
      <c r="N59" s="49">
        <f t="shared" si="61"/>
        <v>0</v>
      </c>
      <c r="O59" s="49">
        <f t="shared" si="61"/>
        <v>0</v>
      </c>
      <c r="P59" s="49"/>
      <c r="Q59" s="323">
        <f t="shared" ref="Q59:S59" si="62">SUM(Q54:Q58)</f>
        <v>0</v>
      </c>
      <c r="R59" s="49">
        <f t="shared" si="62"/>
        <v>0</v>
      </c>
      <c r="S59" s="49">
        <f t="shared" si="62"/>
        <v>0</v>
      </c>
      <c r="T59" s="325"/>
      <c r="U59" s="1"/>
      <c r="V59" s="1"/>
      <c r="W59" s="1"/>
      <c r="X59" s="1"/>
      <c r="Y59" s="1"/>
      <c r="Z59" s="1"/>
    </row>
    <row r="60" spans="1:26" ht="22.5" customHeight="1" x14ac:dyDescent="0.35">
      <c r="A60" s="1">
        <v>55</v>
      </c>
      <c r="B60" s="38">
        <v>1</v>
      </c>
      <c r="C60" s="39">
        <f t="array" ref="C60:D60">VLOOKUP(A60,'M. List'!$A$5:$E$124,{3,4},0)</f>
        <v>0</v>
      </c>
      <c r="D60" s="39" t="str">
        <v>T10</v>
      </c>
      <c r="E60" s="41"/>
      <c r="F60" s="41"/>
      <c r="G60" s="41"/>
      <c r="H60" s="43">
        <f>SUM(E60:G60)</f>
        <v>0</v>
      </c>
      <c r="I60" s="41"/>
      <c r="J60" s="82">
        <f>IF((IF(I60-I$5&lt;=0,0,IF(I60-I$5&gt;43, -18, CEILING(-0.5*(I60-I$5),-0.5))))&lt;(-H60),-H60,IF(I60-I$5&lt;=0,0,IF(I60-I$5&gt;43, -18, CEILING(-0.5*(I60-I$5),-0.5))))</f>
        <v>0</v>
      </c>
      <c r="K60" s="40">
        <f>H60+J60</f>
        <v>0</v>
      </c>
      <c r="L60" s="41"/>
      <c r="M60" s="41"/>
      <c r="N60" s="41"/>
      <c r="O60" s="43">
        <f t="shared" ref="O60:O64" si="63">SUM(L60:N60)</f>
        <v>0</v>
      </c>
      <c r="P60" s="41"/>
      <c r="Q60" s="82">
        <f t="shared" ref="Q60:Q64" si="64">IF((IF(P60-P$5&lt;=0,0,IF(P60-P$5&gt;43, -18, CEILING(-0.5*(P60-P$5),-0.5))))&lt;(-O60),-O60,IF(P60-P$5&lt;=0,0,IF(P60-P$5&gt;43, -18, CEILING(-0.5*(P60-P$5),-0.5))))</f>
        <v>0</v>
      </c>
      <c r="R60" s="40">
        <f t="shared" ref="R60:R64" si="65">O60+Q60</f>
        <v>0</v>
      </c>
      <c r="S60" s="317">
        <f t="shared" ref="S60:S64" si="66">K60+R60</f>
        <v>0</v>
      </c>
      <c r="T60" s="318"/>
      <c r="U60" s="1"/>
      <c r="V60" s="1"/>
      <c r="W60" s="1"/>
      <c r="X60" s="1"/>
      <c r="Y60" s="1"/>
      <c r="Z60" s="1"/>
    </row>
    <row r="61" spans="1:26" ht="22.5" customHeight="1" x14ac:dyDescent="0.35">
      <c r="A61" s="1">
        <v>56</v>
      </c>
      <c r="B61" s="38">
        <v>2</v>
      </c>
      <c r="C61" s="39">
        <f t="array" ref="C61:D61">VLOOKUP(A61,'M. List'!$A$5:$E$124,{3,4},0)</f>
        <v>0</v>
      </c>
      <c r="D61" s="39" t="str">
        <v>T10</v>
      </c>
      <c r="E61" s="41"/>
      <c r="F61" s="41"/>
      <c r="G61" s="41"/>
      <c r="H61" s="43">
        <f>SUM(E61:G61)</f>
        <v>0</v>
      </c>
      <c r="I61" s="41"/>
      <c r="J61" s="82">
        <f>IF((IF(I61-I$5&lt;=0,0,IF(I61-I$5&gt;43, -18, CEILING(-0.5*(I61-I$5),-0.5))))&lt;(-H61),-H61,IF(I61-I$5&lt;=0,0,IF(I61-I$5&gt;43, -18, CEILING(-0.5*(I61-I$5),-0.5))))</f>
        <v>0</v>
      </c>
      <c r="K61" s="40">
        <f>H61+J61</f>
        <v>0</v>
      </c>
      <c r="L61" s="41"/>
      <c r="M61" s="41"/>
      <c r="N61" s="41"/>
      <c r="O61" s="43">
        <f t="shared" si="63"/>
        <v>0</v>
      </c>
      <c r="P61" s="41"/>
      <c r="Q61" s="82">
        <f t="shared" si="64"/>
        <v>0</v>
      </c>
      <c r="R61" s="40">
        <f t="shared" si="65"/>
        <v>0</v>
      </c>
      <c r="S61" s="317">
        <f t="shared" si="66"/>
        <v>0</v>
      </c>
      <c r="T61" s="319"/>
      <c r="U61" s="1"/>
      <c r="V61" s="1"/>
      <c r="W61" s="1"/>
      <c r="X61" s="1"/>
      <c r="Y61" s="1"/>
      <c r="Z61" s="1"/>
    </row>
    <row r="62" spans="1:26" ht="22.5" customHeight="1" x14ac:dyDescent="0.35">
      <c r="A62" s="1">
        <v>57</v>
      </c>
      <c r="B62" s="38">
        <v>3</v>
      </c>
      <c r="C62" s="39">
        <f t="array" ref="C62:D62">VLOOKUP(A62,'M. List'!$A$5:$E$124,{3,4},0)</f>
        <v>0</v>
      </c>
      <c r="D62" s="39" t="str">
        <v>T10</v>
      </c>
      <c r="E62" s="41"/>
      <c r="F62" s="41"/>
      <c r="G62" s="41"/>
      <c r="H62" s="43">
        <f>SUM(E62:G62)</f>
        <v>0</v>
      </c>
      <c r="I62" s="41"/>
      <c r="J62" s="82">
        <f>IF((IF(I62-I$5&lt;=0,0,IF(I62-I$5&gt;43, -18, CEILING(-0.5*(I62-I$5),-0.5))))&lt;(-H62),-H62,IF(I62-I$5&lt;=0,0,IF(I62-I$5&gt;43, -18, CEILING(-0.5*(I62-I$5),-0.5))))</f>
        <v>0</v>
      </c>
      <c r="K62" s="40">
        <f>H62+J62</f>
        <v>0</v>
      </c>
      <c r="L62" s="41"/>
      <c r="M62" s="41"/>
      <c r="N62" s="41"/>
      <c r="O62" s="43">
        <f t="shared" si="63"/>
        <v>0</v>
      </c>
      <c r="P62" s="41"/>
      <c r="Q62" s="82">
        <f t="shared" si="64"/>
        <v>0</v>
      </c>
      <c r="R62" s="40">
        <f t="shared" si="65"/>
        <v>0</v>
      </c>
      <c r="S62" s="317">
        <f t="shared" si="66"/>
        <v>0</v>
      </c>
      <c r="T62" s="319"/>
      <c r="U62" s="1"/>
      <c r="V62" s="1"/>
      <c r="W62" s="1"/>
      <c r="X62" s="1"/>
      <c r="Y62" s="1"/>
      <c r="Z62" s="1"/>
    </row>
    <row r="63" spans="1:26" ht="22.5" customHeight="1" x14ac:dyDescent="0.35">
      <c r="A63" s="1">
        <v>58</v>
      </c>
      <c r="B63" s="38">
        <v>4</v>
      </c>
      <c r="C63" s="39">
        <f t="array" ref="C63:D63">VLOOKUP(A63,'M. List'!$A$5:$E$124,{3,4},0)</f>
        <v>0</v>
      </c>
      <c r="D63" s="39" t="str">
        <v>T10</v>
      </c>
      <c r="E63" s="41"/>
      <c r="F63" s="41"/>
      <c r="G63" s="41"/>
      <c r="H63" s="43">
        <f>SUM(E63:G63)</f>
        <v>0</v>
      </c>
      <c r="I63" s="41"/>
      <c r="J63" s="82">
        <f>IF((IF(I63-I$5&lt;=0,0,IF(I63-I$5&gt;43, -18, CEILING(-0.5*(I63-I$5),-0.5))))&lt;(-H63),-H63,IF(I63-I$5&lt;=0,0,IF(I63-I$5&gt;43, -18, CEILING(-0.5*(I63-I$5),-0.5))))</f>
        <v>0</v>
      </c>
      <c r="K63" s="40">
        <f>H63+J63</f>
        <v>0</v>
      </c>
      <c r="L63" s="41"/>
      <c r="M63" s="41"/>
      <c r="N63" s="41"/>
      <c r="O63" s="43">
        <f t="shared" si="63"/>
        <v>0</v>
      </c>
      <c r="P63" s="41"/>
      <c r="Q63" s="82">
        <f t="shared" si="64"/>
        <v>0</v>
      </c>
      <c r="R63" s="40">
        <f t="shared" si="65"/>
        <v>0</v>
      </c>
      <c r="S63" s="317">
        <f t="shared" si="66"/>
        <v>0</v>
      </c>
      <c r="T63" s="319"/>
      <c r="U63" s="1"/>
      <c r="V63" s="1"/>
      <c r="W63" s="1"/>
      <c r="X63" s="1"/>
      <c r="Y63" s="1"/>
      <c r="Z63" s="1"/>
    </row>
    <row r="64" spans="1:26" ht="22.5" customHeight="1" x14ac:dyDescent="0.35">
      <c r="A64" s="1">
        <v>59</v>
      </c>
      <c r="B64" s="38">
        <v>5</v>
      </c>
      <c r="C64" s="39">
        <f t="array" ref="C64:D64">VLOOKUP(A64,'M. List'!$A$5:$E$124,{3,4},0)</f>
        <v>0</v>
      </c>
      <c r="D64" s="39" t="str">
        <v>T10</v>
      </c>
      <c r="E64" s="41"/>
      <c r="F64" s="41"/>
      <c r="G64" s="41"/>
      <c r="H64" s="43">
        <f>SUM(E64:G64)</f>
        <v>0</v>
      </c>
      <c r="I64" s="41"/>
      <c r="J64" s="82">
        <f>IF((IF(I64-I$5&lt;=0,0,IF(I64-I$5&gt;43, -18, CEILING(-0.5*(I64-I$5),-0.5))))&lt;(-H64),-H64,IF(I64-I$5&lt;=0,0,IF(I64-I$5&gt;43, -18, CEILING(-0.5*(I64-I$5),-0.5))))</f>
        <v>0</v>
      </c>
      <c r="K64" s="40">
        <f>H64+J64</f>
        <v>0</v>
      </c>
      <c r="L64" s="41"/>
      <c r="M64" s="41"/>
      <c r="N64" s="41"/>
      <c r="O64" s="43">
        <f t="shared" si="63"/>
        <v>0</v>
      </c>
      <c r="P64" s="41"/>
      <c r="Q64" s="82">
        <f t="shared" si="64"/>
        <v>0</v>
      </c>
      <c r="R64" s="40">
        <f t="shared" si="65"/>
        <v>0</v>
      </c>
      <c r="S64" s="317">
        <f t="shared" si="66"/>
        <v>0</v>
      </c>
      <c r="T64" s="320"/>
      <c r="U64" s="1"/>
      <c r="V64" s="1"/>
      <c r="W64" s="1"/>
      <c r="X64" s="1"/>
      <c r="Y64" s="1"/>
      <c r="Z64" s="1"/>
    </row>
    <row r="65" spans="1:26" ht="22.5" customHeight="1" x14ac:dyDescent="0.35">
      <c r="A65" s="1">
        <v>60</v>
      </c>
      <c r="B65" s="46" t="s">
        <v>18</v>
      </c>
      <c r="C65" s="47" t="s">
        <v>27</v>
      </c>
      <c r="D65" s="48"/>
      <c r="E65" s="49">
        <f t="shared" ref="E65:H65" si="67">SUM(E60:E64)</f>
        <v>0</v>
      </c>
      <c r="F65" s="49">
        <f t="shared" si="67"/>
        <v>0</v>
      </c>
      <c r="G65" s="49">
        <f t="shared" si="67"/>
        <v>0</v>
      </c>
      <c r="H65" s="49">
        <f t="shared" si="67"/>
        <v>0</v>
      </c>
      <c r="I65" s="49"/>
      <c r="J65" s="323">
        <f t="shared" ref="J65:O65" si="68">SUM(J60:J64)</f>
        <v>0</v>
      </c>
      <c r="K65" s="49">
        <f t="shared" si="68"/>
        <v>0</v>
      </c>
      <c r="L65" s="49">
        <f t="shared" si="68"/>
        <v>0</v>
      </c>
      <c r="M65" s="49">
        <f t="shared" si="68"/>
        <v>0</v>
      </c>
      <c r="N65" s="49">
        <f t="shared" si="68"/>
        <v>0</v>
      </c>
      <c r="O65" s="49">
        <f t="shared" si="68"/>
        <v>0</v>
      </c>
      <c r="P65" s="49"/>
      <c r="Q65" s="323">
        <f t="shared" ref="Q65:S65" si="69">SUM(Q60:Q64)</f>
        <v>0</v>
      </c>
      <c r="R65" s="49">
        <f t="shared" si="69"/>
        <v>0</v>
      </c>
      <c r="S65" s="49">
        <f t="shared" si="69"/>
        <v>0</v>
      </c>
      <c r="T65" s="325"/>
      <c r="U65" s="1"/>
      <c r="V65" s="1"/>
      <c r="W65" s="1"/>
      <c r="X65" s="1"/>
      <c r="Y65" s="1"/>
      <c r="Z65" s="1"/>
    </row>
    <row r="66" spans="1:26" ht="22.5" customHeight="1" x14ac:dyDescent="0.35">
      <c r="A66" s="1">
        <v>61</v>
      </c>
      <c r="B66" s="38">
        <v>1</v>
      </c>
      <c r="C66" s="39">
        <f t="array" ref="C66:D66">VLOOKUP(A66,'M. List'!$A$5:$E$124,{3,4},0)</f>
        <v>0</v>
      </c>
      <c r="D66" s="39" t="str">
        <v>T11</v>
      </c>
      <c r="E66" s="41"/>
      <c r="F66" s="41"/>
      <c r="G66" s="41"/>
      <c r="H66" s="43">
        <f>SUM(E66:G66)</f>
        <v>0</v>
      </c>
      <c r="I66" s="41"/>
      <c r="J66" s="82">
        <f>IF((IF(I66-I$5&lt;=0,0,IF(I66-I$5&gt;43, -18, CEILING(-0.5*(I66-I$5),-0.5))))&lt;(-H66),-H66,IF(I66-I$5&lt;=0,0,IF(I66-I$5&gt;43, -18, CEILING(-0.5*(I66-I$5),-0.5))))</f>
        <v>0</v>
      </c>
      <c r="K66" s="40">
        <f>H66+J66</f>
        <v>0</v>
      </c>
      <c r="L66" s="41"/>
      <c r="M66" s="41"/>
      <c r="N66" s="41"/>
      <c r="O66" s="43">
        <f t="shared" ref="O66:O70" si="70">SUM(L66:N66)</f>
        <v>0</v>
      </c>
      <c r="P66" s="41"/>
      <c r="Q66" s="82">
        <f t="shared" ref="Q66:Q70" si="71">IF((IF(P66-P$5&lt;=0,0,IF(P66-P$5&gt;43, -18, CEILING(-0.5*(P66-P$5),-0.5))))&lt;(-O66),-O66,IF(P66-P$5&lt;=0,0,IF(P66-P$5&gt;43, -18, CEILING(-0.5*(P66-P$5),-0.5))))</f>
        <v>0</v>
      </c>
      <c r="R66" s="40">
        <f t="shared" ref="R66:R70" si="72">O66+Q66</f>
        <v>0</v>
      </c>
      <c r="S66" s="317">
        <f t="shared" ref="S66:S70" si="73">K66+R66</f>
        <v>0</v>
      </c>
      <c r="T66" s="318"/>
      <c r="U66" s="1"/>
      <c r="V66" s="1"/>
      <c r="W66" s="1"/>
      <c r="X66" s="1"/>
      <c r="Y66" s="1"/>
      <c r="Z66" s="1"/>
    </row>
    <row r="67" spans="1:26" ht="22.5" customHeight="1" x14ac:dyDescent="0.35">
      <c r="A67" s="1">
        <v>62</v>
      </c>
      <c r="B67" s="38">
        <v>2</v>
      </c>
      <c r="C67" s="39">
        <f t="array" ref="C67:D67">VLOOKUP(A67,'M. List'!$A$5:$E$124,{3,4},0)</f>
        <v>0</v>
      </c>
      <c r="D67" s="39" t="str">
        <v>T11</v>
      </c>
      <c r="E67" s="41"/>
      <c r="F67" s="41"/>
      <c r="G67" s="41"/>
      <c r="H67" s="43">
        <f>SUM(E67:G67)</f>
        <v>0</v>
      </c>
      <c r="I67" s="41"/>
      <c r="J67" s="82">
        <f>IF((IF(I67-I$5&lt;=0,0,IF(I67-I$5&gt;43, -18, CEILING(-0.5*(I67-I$5),-0.5))))&lt;(-H67),-H67,IF(I67-I$5&lt;=0,0,IF(I67-I$5&gt;43, -18, CEILING(-0.5*(I67-I$5),-0.5))))</f>
        <v>0</v>
      </c>
      <c r="K67" s="40">
        <f>H67+J67</f>
        <v>0</v>
      </c>
      <c r="L67" s="41"/>
      <c r="M67" s="41"/>
      <c r="N67" s="41"/>
      <c r="O67" s="43">
        <f t="shared" si="70"/>
        <v>0</v>
      </c>
      <c r="P67" s="41"/>
      <c r="Q67" s="82">
        <f t="shared" si="71"/>
        <v>0</v>
      </c>
      <c r="R67" s="40">
        <f t="shared" si="72"/>
        <v>0</v>
      </c>
      <c r="S67" s="317">
        <f t="shared" si="73"/>
        <v>0</v>
      </c>
      <c r="T67" s="319"/>
      <c r="U67" s="1"/>
      <c r="V67" s="1"/>
      <c r="W67" s="1"/>
      <c r="X67" s="1"/>
      <c r="Y67" s="1"/>
      <c r="Z67" s="1"/>
    </row>
    <row r="68" spans="1:26" ht="22.5" customHeight="1" x14ac:dyDescent="0.35">
      <c r="A68" s="1">
        <v>63</v>
      </c>
      <c r="B68" s="38">
        <v>3</v>
      </c>
      <c r="C68" s="39">
        <f t="array" ref="C68:D68">VLOOKUP(A68,'M. List'!$A$5:$E$124,{3,4},0)</f>
        <v>0</v>
      </c>
      <c r="D68" s="39" t="str">
        <v>T11</v>
      </c>
      <c r="E68" s="41"/>
      <c r="F68" s="41"/>
      <c r="G68" s="41"/>
      <c r="H68" s="43">
        <f>SUM(E68:G68)</f>
        <v>0</v>
      </c>
      <c r="I68" s="41"/>
      <c r="J68" s="82">
        <f>IF((IF(I68-I$5&lt;=0,0,IF(I68-I$5&gt;43, -18, CEILING(-0.5*(I68-I$5),-0.5))))&lt;(-H68),-H68,IF(I68-I$5&lt;=0,0,IF(I68-I$5&gt;43, -18, CEILING(-0.5*(I68-I$5),-0.5))))</f>
        <v>0</v>
      </c>
      <c r="K68" s="40">
        <f>H68+J68</f>
        <v>0</v>
      </c>
      <c r="L68" s="41"/>
      <c r="M68" s="41"/>
      <c r="N68" s="41"/>
      <c r="O68" s="43">
        <f t="shared" si="70"/>
        <v>0</v>
      </c>
      <c r="P68" s="41"/>
      <c r="Q68" s="82">
        <f t="shared" si="71"/>
        <v>0</v>
      </c>
      <c r="R68" s="40">
        <f t="shared" si="72"/>
        <v>0</v>
      </c>
      <c r="S68" s="317">
        <f t="shared" si="73"/>
        <v>0</v>
      </c>
      <c r="T68" s="319"/>
      <c r="U68" s="1"/>
      <c r="V68" s="1"/>
      <c r="W68" s="1"/>
      <c r="X68" s="1"/>
      <c r="Y68" s="1"/>
      <c r="Z68" s="1"/>
    </row>
    <row r="69" spans="1:26" ht="22.5" customHeight="1" x14ac:dyDescent="0.35">
      <c r="A69" s="1">
        <v>64</v>
      </c>
      <c r="B69" s="38">
        <v>4</v>
      </c>
      <c r="C69" s="39">
        <f t="array" ref="C69:D69">VLOOKUP(A69,'M. List'!$A$5:$E$124,{3,4},0)</f>
        <v>0</v>
      </c>
      <c r="D69" s="39" t="str">
        <v>T11</v>
      </c>
      <c r="E69" s="41"/>
      <c r="F69" s="41"/>
      <c r="G69" s="41"/>
      <c r="H69" s="43">
        <f>SUM(E69:G69)</f>
        <v>0</v>
      </c>
      <c r="I69" s="41"/>
      <c r="J69" s="82">
        <f>IF((IF(I69-I$5&lt;=0,0,IF(I69-I$5&gt;43, -18, CEILING(-0.5*(I69-I$5),-0.5))))&lt;(-H69),-H69,IF(I69-I$5&lt;=0,0,IF(I69-I$5&gt;43, -18, CEILING(-0.5*(I69-I$5),-0.5))))</f>
        <v>0</v>
      </c>
      <c r="K69" s="40">
        <f>H69+J69</f>
        <v>0</v>
      </c>
      <c r="L69" s="41"/>
      <c r="M69" s="41"/>
      <c r="N69" s="41"/>
      <c r="O69" s="43">
        <f t="shared" si="70"/>
        <v>0</v>
      </c>
      <c r="P69" s="41"/>
      <c r="Q69" s="82">
        <f t="shared" si="71"/>
        <v>0</v>
      </c>
      <c r="R69" s="40">
        <f t="shared" si="72"/>
        <v>0</v>
      </c>
      <c r="S69" s="317">
        <f t="shared" si="73"/>
        <v>0</v>
      </c>
      <c r="T69" s="319"/>
      <c r="U69" s="1"/>
      <c r="V69" s="1"/>
      <c r="W69" s="1"/>
      <c r="X69" s="1"/>
      <c r="Y69" s="1"/>
      <c r="Z69" s="1"/>
    </row>
    <row r="70" spans="1:26" ht="22.5" customHeight="1" x14ac:dyDescent="0.35">
      <c r="A70" s="1">
        <v>65</v>
      </c>
      <c r="B70" s="38">
        <v>5</v>
      </c>
      <c r="C70" s="39">
        <f t="array" ref="C70:D70">VLOOKUP(A70,'M. List'!$A$5:$E$124,{3,4},0)</f>
        <v>0</v>
      </c>
      <c r="D70" s="39" t="str">
        <v>T11</v>
      </c>
      <c r="E70" s="41"/>
      <c r="F70" s="41"/>
      <c r="G70" s="41"/>
      <c r="H70" s="43">
        <f>SUM(E70:G70)</f>
        <v>0</v>
      </c>
      <c r="I70" s="41"/>
      <c r="J70" s="82">
        <f>IF((IF(I70-I$5&lt;=0,0,IF(I70-I$5&gt;43, -18, CEILING(-0.5*(I70-I$5),-0.5))))&lt;(-H70),-H70,IF(I70-I$5&lt;=0,0,IF(I70-I$5&gt;43, -18, CEILING(-0.5*(I70-I$5),-0.5))))</f>
        <v>0</v>
      </c>
      <c r="K70" s="40">
        <f>H70+J70</f>
        <v>0</v>
      </c>
      <c r="L70" s="41"/>
      <c r="M70" s="41"/>
      <c r="N70" s="41"/>
      <c r="O70" s="43">
        <f t="shared" si="70"/>
        <v>0</v>
      </c>
      <c r="P70" s="41"/>
      <c r="Q70" s="82">
        <f t="shared" si="71"/>
        <v>0</v>
      </c>
      <c r="R70" s="40">
        <f t="shared" si="72"/>
        <v>0</v>
      </c>
      <c r="S70" s="317">
        <f t="shared" si="73"/>
        <v>0</v>
      </c>
      <c r="T70" s="320"/>
      <c r="U70" s="1"/>
      <c r="V70" s="1"/>
      <c r="W70" s="1"/>
      <c r="X70" s="1"/>
      <c r="Y70" s="1"/>
      <c r="Z70" s="1"/>
    </row>
    <row r="71" spans="1:26" ht="22.5" customHeight="1" x14ac:dyDescent="0.35">
      <c r="A71" s="1">
        <v>66</v>
      </c>
      <c r="B71" s="46" t="s">
        <v>18</v>
      </c>
      <c r="C71" s="47" t="s">
        <v>28</v>
      </c>
      <c r="D71" s="48"/>
      <c r="E71" s="49">
        <f t="shared" ref="E71:H71" si="74">SUM(E66:E70)</f>
        <v>0</v>
      </c>
      <c r="F71" s="49">
        <f t="shared" si="74"/>
        <v>0</v>
      </c>
      <c r="G71" s="49">
        <f t="shared" si="74"/>
        <v>0</v>
      </c>
      <c r="H71" s="326">
        <f t="shared" si="74"/>
        <v>0</v>
      </c>
      <c r="I71" s="326"/>
      <c r="J71" s="323">
        <f t="shared" ref="J71:O71" si="75">SUM(J66:J70)</f>
        <v>0</v>
      </c>
      <c r="K71" s="326">
        <f t="shared" si="75"/>
        <v>0</v>
      </c>
      <c r="L71" s="49">
        <f t="shared" si="75"/>
        <v>0</v>
      </c>
      <c r="M71" s="49">
        <f t="shared" si="75"/>
        <v>0</v>
      </c>
      <c r="N71" s="49">
        <f t="shared" si="75"/>
        <v>0</v>
      </c>
      <c r="O71" s="326">
        <f t="shared" si="75"/>
        <v>0</v>
      </c>
      <c r="P71" s="326"/>
      <c r="Q71" s="323">
        <f t="shared" ref="Q71:S71" si="76">SUM(Q66:Q70)</f>
        <v>0</v>
      </c>
      <c r="R71" s="326">
        <f t="shared" si="76"/>
        <v>0</v>
      </c>
      <c r="S71" s="326">
        <f t="shared" si="76"/>
        <v>0</v>
      </c>
      <c r="T71" s="326"/>
      <c r="U71" s="1"/>
      <c r="V71" s="1"/>
      <c r="W71" s="1"/>
      <c r="X71" s="1"/>
      <c r="Y71" s="1"/>
      <c r="Z71" s="1"/>
    </row>
    <row r="72" spans="1:26" ht="22.5" customHeight="1" x14ac:dyDescent="0.35">
      <c r="A72" s="1">
        <v>67</v>
      </c>
      <c r="B72" s="38">
        <v>1</v>
      </c>
      <c r="C72" s="39">
        <f t="array" ref="C72:D72">VLOOKUP(A72,'M. List'!$A$5:$E$124,{3,4},0)</f>
        <v>0</v>
      </c>
      <c r="D72" s="39" t="str">
        <v>T12</v>
      </c>
      <c r="E72" s="41"/>
      <c r="F72" s="41"/>
      <c r="G72" s="41"/>
      <c r="H72" s="43">
        <f>SUM(E72:G72)</f>
        <v>0</v>
      </c>
      <c r="I72" s="41"/>
      <c r="J72" s="82">
        <f>IF((IF(I72-I$5&lt;=0,0,IF(I72-I$5&gt;43, -18, CEILING(-0.5*(I72-I$5),-0.5))))&lt;(-H72),-H72,IF(I72-I$5&lt;=0,0,IF(I72-I$5&gt;43, -18, CEILING(-0.5*(I72-I$5),-0.5))))</f>
        <v>0</v>
      </c>
      <c r="K72" s="40">
        <f>H72+J72</f>
        <v>0</v>
      </c>
      <c r="L72" s="41"/>
      <c r="M72" s="41"/>
      <c r="N72" s="41"/>
      <c r="O72" s="43">
        <f t="shared" ref="O72:O76" si="77">SUM(L72:N72)</f>
        <v>0</v>
      </c>
      <c r="P72" s="41"/>
      <c r="Q72" s="82">
        <f t="shared" ref="Q72:Q76" si="78">IF((IF(P72-P$5&lt;=0,0,IF(P72-P$5&gt;43, -18, CEILING(-0.5*(P72-P$5),-0.5))))&lt;(-O72),-O72,IF(P72-P$5&lt;=0,0,IF(P72-P$5&gt;43, -18, CEILING(-0.5*(P72-P$5),-0.5))))</f>
        <v>0</v>
      </c>
      <c r="R72" s="40">
        <f t="shared" ref="R72:R76" si="79">O72+Q72</f>
        <v>0</v>
      </c>
      <c r="S72" s="317">
        <f t="shared" ref="S72:S76" si="80">K72+R72</f>
        <v>0</v>
      </c>
      <c r="T72" s="318"/>
      <c r="U72" s="1"/>
      <c r="V72" s="1"/>
      <c r="W72" s="1"/>
      <c r="X72" s="1"/>
      <c r="Y72" s="1"/>
      <c r="Z72" s="1"/>
    </row>
    <row r="73" spans="1:26" ht="22.5" customHeight="1" x14ac:dyDescent="0.35">
      <c r="A73" s="1">
        <v>68</v>
      </c>
      <c r="B73" s="38">
        <v>2</v>
      </c>
      <c r="C73" s="39">
        <f t="array" ref="C73:D73">VLOOKUP(A73,'M. List'!$A$5:$E$124,{3,4},0)</f>
        <v>0</v>
      </c>
      <c r="D73" s="39" t="str">
        <v>T12</v>
      </c>
      <c r="E73" s="41"/>
      <c r="F73" s="41"/>
      <c r="G73" s="41"/>
      <c r="H73" s="43">
        <f>SUM(E73:G73)</f>
        <v>0</v>
      </c>
      <c r="I73" s="41"/>
      <c r="J73" s="82">
        <f>IF((IF(I73-I$5&lt;=0,0,IF(I73-I$5&gt;43, -18, CEILING(-0.5*(I73-I$5),-0.5))))&lt;(-H73),-H73,IF(I73-I$5&lt;=0,0,IF(I73-I$5&gt;43, -18, CEILING(-0.5*(I73-I$5),-0.5))))</f>
        <v>0</v>
      </c>
      <c r="K73" s="40">
        <f>H73+J73</f>
        <v>0</v>
      </c>
      <c r="L73" s="41"/>
      <c r="M73" s="41"/>
      <c r="N73" s="41"/>
      <c r="O73" s="43">
        <f t="shared" si="77"/>
        <v>0</v>
      </c>
      <c r="P73" s="41"/>
      <c r="Q73" s="82">
        <f t="shared" si="78"/>
        <v>0</v>
      </c>
      <c r="R73" s="40">
        <f t="shared" si="79"/>
        <v>0</v>
      </c>
      <c r="S73" s="317">
        <f t="shared" si="80"/>
        <v>0</v>
      </c>
      <c r="T73" s="319"/>
      <c r="U73" s="1"/>
      <c r="V73" s="1"/>
      <c r="W73" s="1"/>
      <c r="X73" s="1"/>
      <c r="Y73" s="1"/>
      <c r="Z73" s="1"/>
    </row>
    <row r="74" spans="1:26" ht="22.5" customHeight="1" x14ac:dyDescent="0.35">
      <c r="A74" s="1">
        <v>69</v>
      </c>
      <c r="B74" s="38">
        <v>3</v>
      </c>
      <c r="C74" s="39">
        <f t="array" ref="C74:D74">VLOOKUP(A74,'M. List'!$A$5:$E$124,{3,4},0)</f>
        <v>0</v>
      </c>
      <c r="D74" s="39" t="str">
        <v>T12</v>
      </c>
      <c r="E74" s="41"/>
      <c r="F74" s="41"/>
      <c r="G74" s="41"/>
      <c r="H74" s="43">
        <f>SUM(E74:G74)</f>
        <v>0</v>
      </c>
      <c r="I74" s="41"/>
      <c r="J74" s="82">
        <f>IF((IF(I74-I$5&lt;=0,0,IF(I74-I$5&gt;43, -18, CEILING(-0.5*(I74-I$5),-0.5))))&lt;(-H74),-H74,IF(I74-I$5&lt;=0,0,IF(I74-I$5&gt;43, -18, CEILING(-0.5*(I74-I$5),-0.5))))</f>
        <v>0</v>
      </c>
      <c r="K74" s="40">
        <f>H74+J74</f>
        <v>0</v>
      </c>
      <c r="L74" s="41"/>
      <c r="M74" s="41"/>
      <c r="N74" s="41"/>
      <c r="O74" s="43">
        <f t="shared" si="77"/>
        <v>0</v>
      </c>
      <c r="P74" s="41"/>
      <c r="Q74" s="82">
        <f t="shared" si="78"/>
        <v>0</v>
      </c>
      <c r="R74" s="40">
        <f t="shared" si="79"/>
        <v>0</v>
      </c>
      <c r="S74" s="317">
        <f t="shared" si="80"/>
        <v>0</v>
      </c>
      <c r="T74" s="319"/>
      <c r="U74" s="1"/>
      <c r="V74" s="1"/>
      <c r="W74" s="1"/>
      <c r="X74" s="1"/>
      <c r="Y74" s="1"/>
      <c r="Z74" s="1"/>
    </row>
    <row r="75" spans="1:26" ht="22.5" customHeight="1" x14ac:dyDescent="0.35">
      <c r="A75" s="1">
        <v>70</v>
      </c>
      <c r="B75" s="38">
        <v>4</v>
      </c>
      <c r="C75" s="39">
        <f t="array" ref="C75:D75">VLOOKUP(A75,'M. List'!$A$5:$E$124,{3,4},0)</f>
        <v>0</v>
      </c>
      <c r="D75" s="39" t="str">
        <v>T12</v>
      </c>
      <c r="E75" s="41"/>
      <c r="F75" s="41"/>
      <c r="G75" s="41"/>
      <c r="H75" s="43">
        <f>SUM(E75:G75)</f>
        <v>0</v>
      </c>
      <c r="I75" s="41"/>
      <c r="J75" s="82">
        <f>IF((IF(I75-I$5&lt;=0,0,IF(I75-I$5&gt;43, -18, CEILING(-0.5*(I75-I$5),-0.5))))&lt;(-H75),-H75,IF(I75-I$5&lt;=0,0,IF(I75-I$5&gt;43, -18, CEILING(-0.5*(I75-I$5),-0.5))))</f>
        <v>0</v>
      </c>
      <c r="K75" s="40">
        <f>H75+J75</f>
        <v>0</v>
      </c>
      <c r="L75" s="41"/>
      <c r="M75" s="41"/>
      <c r="N75" s="41"/>
      <c r="O75" s="43">
        <f t="shared" si="77"/>
        <v>0</v>
      </c>
      <c r="P75" s="41"/>
      <c r="Q75" s="82">
        <f t="shared" si="78"/>
        <v>0</v>
      </c>
      <c r="R75" s="40">
        <f t="shared" si="79"/>
        <v>0</v>
      </c>
      <c r="S75" s="317">
        <f t="shared" si="80"/>
        <v>0</v>
      </c>
      <c r="T75" s="319"/>
      <c r="U75" s="1"/>
      <c r="V75" s="1"/>
      <c r="W75" s="1"/>
      <c r="X75" s="1"/>
      <c r="Y75" s="1"/>
      <c r="Z75" s="1"/>
    </row>
    <row r="76" spans="1:26" ht="22.5" customHeight="1" x14ac:dyDescent="0.35">
      <c r="A76" s="1">
        <v>71</v>
      </c>
      <c r="B76" s="38">
        <v>5</v>
      </c>
      <c r="C76" s="39">
        <f t="array" ref="C76:D76">VLOOKUP(A76,'M. List'!$A$5:$E$124,{3,4},0)</f>
        <v>0</v>
      </c>
      <c r="D76" s="39" t="str">
        <v>T12</v>
      </c>
      <c r="E76" s="41"/>
      <c r="F76" s="41"/>
      <c r="G76" s="41"/>
      <c r="H76" s="43">
        <f>SUM(E76:G76)</f>
        <v>0</v>
      </c>
      <c r="I76" s="41"/>
      <c r="J76" s="82">
        <f>IF((IF(I76-I$5&lt;=0,0,IF(I76-I$5&gt;43, -18, CEILING(-0.5*(I76-I$5),-0.5))))&lt;(-H76),-H76,IF(I76-I$5&lt;=0,0,IF(I76-I$5&gt;43, -18, CEILING(-0.5*(I76-I$5),-0.5))))</f>
        <v>0</v>
      </c>
      <c r="K76" s="40">
        <f>H76+J76</f>
        <v>0</v>
      </c>
      <c r="L76" s="41"/>
      <c r="M76" s="41"/>
      <c r="N76" s="41"/>
      <c r="O76" s="43">
        <f t="shared" si="77"/>
        <v>0</v>
      </c>
      <c r="P76" s="41"/>
      <c r="Q76" s="82">
        <f t="shared" si="78"/>
        <v>0</v>
      </c>
      <c r="R76" s="40">
        <f t="shared" si="79"/>
        <v>0</v>
      </c>
      <c r="S76" s="317">
        <f t="shared" si="80"/>
        <v>0</v>
      </c>
      <c r="T76" s="320"/>
      <c r="U76" s="1"/>
      <c r="V76" s="1"/>
      <c r="W76" s="1"/>
      <c r="X76" s="1"/>
      <c r="Y76" s="1"/>
      <c r="Z76" s="1"/>
    </row>
    <row r="77" spans="1:26" ht="22.5" customHeight="1" x14ac:dyDescent="0.35">
      <c r="A77" s="1">
        <v>72</v>
      </c>
      <c r="B77" s="46" t="s">
        <v>18</v>
      </c>
      <c r="C77" s="47" t="s">
        <v>29</v>
      </c>
      <c r="D77" s="48"/>
      <c r="E77" s="49">
        <f t="shared" ref="E77:H77" si="81">SUM(E72:E76)</f>
        <v>0</v>
      </c>
      <c r="F77" s="49">
        <f t="shared" si="81"/>
        <v>0</v>
      </c>
      <c r="G77" s="49">
        <f t="shared" si="81"/>
        <v>0</v>
      </c>
      <c r="H77" s="49">
        <f t="shared" si="81"/>
        <v>0</v>
      </c>
      <c r="I77" s="49"/>
      <c r="J77" s="323">
        <f t="shared" ref="J77:O77" si="82">SUM(J72:J76)</f>
        <v>0</v>
      </c>
      <c r="K77" s="49">
        <f t="shared" si="82"/>
        <v>0</v>
      </c>
      <c r="L77" s="49">
        <f t="shared" si="82"/>
        <v>0</v>
      </c>
      <c r="M77" s="49">
        <f t="shared" si="82"/>
        <v>0</v>
      </c>
      <c r="N77" s="49">
        <f t="shared" si="82"/>
        <v>0</v>
      </c>
      <c r="O77" s="49">
        <f t="shared" si="82"/>
        <v>0</v>
      </c>
      <c r="P77" s="49"/>
      <c r="Q77" s="323">
        <f t="shared" ref="Q77:S77" si="83">SUM(Q72:Q76)</f>
        <v>0</v>
      </c>
      <c r="R77" s="49">
        <f t="shared" si="83"/>
        <v>0</v>
      </c>
      <c r="S77" s="49">
        <f t="shared" si="83"/>
        <v>0</v>
      </c>
      <c r="T77" s="325"/>
      <c r="U77" s="1"/>
      <c r="V77" s="1"/>
      <c r="W77" s="1"/>
      <c r="X77" s="1"/>
      <c r="Y77" s="1"/>
      <c r="Z77" s="1"/>
    </row>
    <row r="78" spans="1:26" ht="22.5" customHeight="1" x14ac:dyDescent="0.35">
      <c r="A78" s="1">
        <v>73</v>
      </c>
      <c r="B78" s="38">
        <v>1</v>
      </c>
      <c r="C78" s="39">
        <f t="array" ref="C78:D78">VLOOKUP(A78,'M. List'!$A$5:$E$124,{3,4},0)</f>
        <v>0</v>
      </c>
      <c r="D78" s="39" t="str">
        <v>T13</v>
      </c>
      <c r="E78" s="41"/>
      <c r="F78" s="41"/>
      <c r="G78" s="41"/>
      <c r="H78" s="43">
        <f>SUM(E78:G78)</f>
        <v>0</v>
      </c>
      <c r="I78" s="41"/>
      <c r="J78" s="82">
        <f>IF((IF(I78-I$5&lt;=0,0,IF(I78-I$5&gt;43, -18, CEILING(-0.5*(I78-I$5),-0.5))))&lt;(-H78),-H78,IF(I78-I$5&lt;=0,0,IF(I78-I$5&gt;43, -18, CEILING(-0.5*(I78-I$5),-0.5))))</f>
        <v>0</v>
      </c>
      <c r="K78" s="40">
        <f>H78+J78</f>
        <v>0</v>
      </c>
      <c r="L78" s="41"/>
      <c r="M78" s="41"/>
      <c r="N78" s="41"/>
      <c r="O78" s="43">
        <f t="shared" ref="O78:O82" si="84">SUM(L78:N78)</f>
        <v>0</v>
      </c>
      <c r="P78" s="41"/>
      <c r="Q78" s="82">
        <f t="shared" ref="Q78:Q82" si="85">IF((IF(P78-P$5&lt;=0,0,IF(P78-P$5&gt;43, -18, CEILING(-0.5*(P78-P$5),-0.5))))&lt;(-O78),-O78,IF(P78-P$5&lt;=0,0,IF(P78-P$5&gt;43, -18, CEILING(-0.5*(P78-P$5),-0.5))))</f>
        <v>0</v>
      </c>
      <c r="R78" s="40">
        <f t="shared" ref="R78:R82" si="86">O78+Q78</f>
        <v>0</v>
      </c>
      <c r="S78" s="317">
        <f t="shared" ref="S78:S82" si="87">K78+R78</f>
        <v>0</v>
      </c>
      <c r="T78" s="318"/>
      <c r="U78" s="1"/>
      <c r="V78" s="1"/>
      <c r="W78" s="1"/>
      <c r="X78" s="1"/>
      <c r="Y78" s="1"/>
      <c r="Z78" s="1"/>
    </row>
    <row r="79" spans="1:26" ht="22.5" customHeight="1" x14ac:dyDescent="0.35">
      <c r="A79" s="1">
        <v>74</v>
      </c>
      <c r="B79" s="38">
        <v>2</v>
      </c>
      <c r="C79" s="39">
        <f t="array" ref="C79:D79">VLOOKUP(A79,'M. List'!$A$5:$E$124,{3,4},0)</f>
        <v>0</v>
      </c>
      <c r="D79" s="39" t="str">
        <v>T13</v>
      </c>
      <c r="E79" s="41"/>
      <c r="F79" s="41"/>
      <c r="G79" s="41"/>
      <c r="H79" s="43">
        <f>SUM(E79:G79)</f>
        <v>0</v>
      </c>
      <c r="I79" s="41"/>
      <c r="J79" s="82">
        <f>IF((IF(I79-I$5&lt;=0,0,IF(I79-I$5&gt;43, -18, CEILING(-0.5*(I79-I$5),-0.5))))&lt;(-H79),-H79,IF(I79-I$5&lt;=0,0,IF(I79-I$5&gt;43, -18, CEILING(-0.5*(I79-I$5),-0.5))))</f>
        <v>0</v>
      </c>
      <c r="K79" s="40">
        <f>H79+J79</f>
        <v>0</v>
      </c>
      <c r="L79" s="41"/>
      <c r="M79" s="41"/>
      <c r="N79" s="41"/>
      <c r="O79" s="43">
        <f t="shared" si="84"/>
        <v>0</v>
      </c>
      <c r="P79" s="41"/>
      <c r="Q79" s="82">
        <f t="shared" si="85"/>
        <v>0</v>
      </c>
      <c r="R79" s="40">
        <f t="shared" si="86"/>
        <v>0</v>
      </c>
      <c r="S79" s="317">
        <f t="shared" si="87"/>
        <v>0</v>
      </c>
      <c r="T79" s="319"/>
      <c r="U79" s="1"/>
      <c r="V79" s="1"/>
      <c r="W79" s="1"/>
      <c r="X79" s="1"/>
      <c r="Y79" s="1"/>
      <c r="Z79" s="1"/>
    </row>
    <row r="80" spans="1:26" ht="22.5" customHeight="1" x14ac:dyDescent="0.35">
      <c r="A80" s="1">
        <v>75</v>
      </c>
      <c r="B80" s="38">
        <v>3</v>
      </c>
      <c r="C80" s="39">
        <f t="array" ref="C80:D80">VLOOKUP(A80,'M. List'!$A$5:$E$124,{3,4},0)</f>
        <v>0</v>
      </c>
      <c r="D80" s="39" t="str">
        <v>T13</v>
      </c>
      <c r="E80" s="41"/>
      <c r="F80" s="41"/>
      <c r="G80" s="41"/>
      <c r="H80" s="43">
        <f>SUM(E80:G80)</f>
        <v>0</v>
      </c>
      <c r="I80" s="41"/>
      <c r="J80" s="82">
        <f>IF((IF(I80-I$5&lt;=0,0,IF(I80-I$5&gt;43, -18, CEILING(-0.5*(I80-I$5),-0.5))))&lt;(-H80),-H80,IF(I80-I$5&lt;=0,0,IF(I80-I$5&gt;43, -18, CEILING(-0.5*(I80-I$5),-0.5))))</f>
        <v>0</v>
      </c>
      <c r="K80" s="40">
        <f>H80+J80</f>
        <v>0</v>
      </c>
      <c r="L80" s="41"/>
      <c r="M80" s="41"/>
      <c r="N80" s="41"/>
      <c r="O80" s="43">
        <f t="shared" si="84"/>
        <v>0</v>
      </c>
      <c r="P80" s="41"/>
      <c r="Q80" s="82">
        <f t="shared" si="85"/>
        <v>0</v>
      </c>
      <c r="R80" s="40">
        <f t="shared" si="86"/>
        <v>0</v>
      </c>
      <c r="S80" s="317">
        <f t="shared" si="87"/>
        <v>0</v>
      </c>
      <c r="T80" s="319"/>
      <c r="U80" s="1"/>
      <c r="V80" s="1"/>
      <c r="W80" s="1"/>
      <c r="X80" s="1"/>
      <c r="Y80" s="1"/>
      <c r="Z80" s="1"/>
    </row>
    <row r="81" spans="1:26" ht="22.5" customHeight="1" x14ac:dyDescent="0.35">
      <c r="A81" s="1">
        <v>76</v>
      </c>
      <c r="B81" s="38">
        <v>4</v>
      </c>
      <c r="C81" s="39">
        <f t="array" ref="C81:D81">VLOOKUP(A81,'M. List'!$A$5:$E$124,{3,4},0)</f>
        <v>0</v>
      </c>
      <c r="D81" s="39" t="str">
        <v>T13</v>
      </c>
      <c r="E81" s="41"/>
      <c r="F81" s="41"/>
      <c r="G81" s="41"/>
      <c r="H81" s="43">
        <f>SUM(E81:G81)</f>
        <v>0</v>
      </c>
      <c r="I81" s="41"/>
      <c r="J81" s="82">
        <f>IF((IF(I81-I$5&lt;=0,0,IF(I81-I$5&gt;43, -18, CEILING(-0.5*(I81-I$5),-0.5))))&lt;(-H81),-H81,IF(I81-I$5&lt;=0,0,IF(I81-I$5&gt;43, -18, CEILING(-0.5*(I81-I$5),-0.5))))</f>
        <v>0</v>
      </c>
      <c r="K81" s="40">
        <f>H81+J81</f>
        <v>0</v>
      </c>
      <c r="L81" s="41"/>
      <c r="M81" s="41"/>
      <c r="N81" s="41"/>
      <c r="O81" s="43">
        <f t="shared" si="84"/>
        <v>0</v>
      </c>
      <c r="P81" s="41"/>
      <c r="Q81" s="82">
        <f t="shared" si="85"/>
        <v>0</v>
      </c>
      <c r="R81" s="40">
        <f t="shared" si="86"/>
        <v>0</v>
      </c>
      <c r="S81" s="317">
        <f t="shared" si="87"/>
        <v>0</v>
      </c>
      <c r="T81" s="319"/>
      <c r="U81" s="1"/>
      <c r="V81" s="1"/>
      <c r="W81" s="1"/>
      <c r="X81" s="1"/>
      <c r="Y81" s="1"/>
      <c r="Z81" s="1"/>
    </row>
    <row r="82" spans="1:26" ht="22.5" customHeight="1" x14ac:dyDescent="0.35">
      <c r="A82" s="1">
        <v>77</v>
      </c>
      <c r="B82" s="38">
        <v>5</v>
      </c>
      <c r="C82" s="39">
        <f t="array" ref="C82:D82">VLOOKUP(A82,'M. List'!$A$5:$E$124,{3,4},0)</f>
        <v>0</v>
      </c>
      <c r="D82" s="39" t="str">
        <v>T13</v>
      </c>
      <c r="E82" s="41"/>
      <c r="F82" s="41"/>
      <c r="G82" s="41"/>
      <c r="H82" s="43">
        <f>SUM(E82:G82)</f>
        <v>0</v>
      </c>
      <c r="I82" s="41"/>
      <c r="J82" s="82">
        <f>IF((IF(I82-I$5&lt;=0,0,IF(I82-I$5&gt;43, -18, CEILING(-0.5*(I82-I$5),-0.5))))&lt;(-H82),-H82,IF(I82-I$5&lt;=0,0,IF(I82-I$5&gt;43, -18, CEILING(-0.5*(I82-I$5),-0.5))))</f>
        <v>0</v>
      </c>
      <c r="K82" s="40">
        <f>H82+J82</f>
        <v>0</v>
      </c>
      <c r="L82" s="41"/>
      <c r="M82" s="41"/>
      <c r="N82" s="41"/>
      <c r="O82" s="43">
        <f t="shared" si="84"/>
        <v>0</v>
      </c>
      <c r="P82" s="41"/>
      <c r="Q82" s="82">
        <f t="shared" si="85"/>
        <v>0</v>
      </c>
      <c r="R82" s="40">
        <f t="shared" si="86"/>
        <v>0</v>
      </c>
      <c r="S82" s="317">
        <f t="shared" si="87"/>
        <v>0</v>
      </c>
      <c r="T82" s="320"/>
      <c r="U82" s="1"/>
      <c r="V82" s="1"/>
      <c r="W82" s="1"/>
      <c r="X82" s="1"/>
      <c r="Y82" s="1"/>
      <c r="Z82" s="1"/>
    </row>
    <row r="83" spans="1:26" ht="22.5" customHeight="1" x14ac:dyDescent="0.35">
      <c r="A83" s="1">
        <v>78</v>
      </c>
      <c r="B83" s="46" t="s">
        <v>18</v>
      </c>
      <c r="C83" s="47" t="s">
        <v>30</v>
      </c>
      <c r="D83" s="48"/>
      <c r="E83" s="326">
        <f t="shared" ref="E83:H83" si="88">SUM(E78:E82)</f>
        <v>0</v>
      </c>
      <c r="F83" s="326">
        <f t="shared" si="88"/>
        <v>0</v>
      </c>
      <c r="G83" s="326">
        <f t="shared" si="88"/>
        <v>0</v>
      </c>
      <c r="H83" s="49">
        <f t="shared" si="88"/>
        <v>0</v>
      </c>
      <c r="I83" s="49"/>
      <c r="J83" s="323">
        <f t="shared" ref="J83:O83" si="89">SUM(J78:J82)</f>
        <v>0</v>
      </c>
      <c r="K83" s="49">
        <f t="shared" si="89"/>
        <v>0</v>
      </c>
      <c r="L83" s="326">
        <f t="shared" si="89"/>
        <v>0</v>
      </c>
      <c r="M83" s="326">
        <f t="shared" si="89"/>
        <v>0</v>
      </c>
      <c r="N83" s="326">
        <f t="shared" si="89"/>
        <v>0</v>
      </c>
      <c r="O83" s="49">
        <f t="shared" si="89"/>
        <v>0</v>
      </c>
      <c r="P83" s="49"/>
      <c r="Q83" s="323">
        <f t="shared" ref="Q83:S83" si="90">SUM(Q78:Q82)</f>
        <v>0</v>
      </c>
      <c r="R83" s="49">
        <f t="shared" si="90"/>
        <v>0</v>
      </c>
      <c r="S83" s="49">
        <f t="shared" si="90"/>
        <v>0</v>
      </c>
      <c r="T83" s="32"/>
      <c r="U83" s="1"/>
      <c r="V83" s="1"/>
      <c r="W83" s="1"/>
      <c r="X83" s="1"/>
      <c r="Y83" s="1"/>
      <c r="Z83" s="1"/>
    </row>
    <row r="84" spans="1:26" ht="22.5" customHeight="1" x14ac:dyDescent="0.35">
      <c r="A84" s="1">
        <v>79</v>
      </c>
      <c r="B84" s="38">
        <v>1</v>
      </c>
      <c r="C84" s="39">
        <f t="array" ref="C84:D84">VLOOKUP(A84,'M. List'!$A$5:$E$124,{3,4},0)</f>
        <v>0</v>
      </c>
      <c r="D84" s="39" t="str">
        <v>T14</v>
      </c>
      <c r="E84" s="41"/>
      <c r="F84" s="41"/>
      <c r="G84" s="41"/>
      <c r="H84" s="43">
        <f>SUM(E84:G84)</f>
        <v>0</v>
      </c>
      <c r="I84" s="41"/>
      <c r="J84" s="82">
        <f>IF((IF(I84-I$5&lt;=0,0,IF(I84-I$5&gt;43, -18, CEILING(-0.5*(I84-I$5),-0.5))))&lt;(-H84),-H84,IF(I84-I$5&lt;=0,0,IF(I84-I$5&gt;43, -18, CEILING(-0.5*(I84-I$5),-0.5))))</f>
        <v>0</v>
      </c>
      <c r="K84" s="40">
        <f>H84+J84</f>
        <v>0</v>
      </c>
      <c r="L84" s="41"/>
      <c r="M84" s="41"/>
      <c r="N84" s="41"/>
      <c r="O84" s="43">
        <f t="shared" ref="O84:O88" si="91">SUM(L84:N84)</f>
        <v>0</v>
      </c>
      <c r="P84" s="41"/>
      <c r="Q84" s="82">
        <f t="shared" ref="Q84:Q88" si="92">IF((IF(P84-P$5&lt;=0,0,IF(P84-P$5&gt;43, -18, CEILING(-0.5*(P84-P$5),-0.5))))&lt;(-O84),-O84,IF(P84-P$5&lt;=0,0,IF(P84-P$5&gt;43, -18, CEILING(-0.5*(P84-P$5),-0.5))))</f>
        <v>0</v>
      </c>
      <c r="R84" s="40">
        <f t="shared" ref="R84:R88" si="93">O84+Q84</f>
        <v>0</v>
      </c>
      <c r="S84" s="317">
        <f t="shared" ref="S84:S88" si="94">K84+R84</f>
        <v>0</v>
      </c>
      <c r="T84" s="318"/>
      <c r="U84" s="1"/>
      <c r="V84" s="1"/>
      <c r="W84" s="1"/>
      <c r="X84" s="1"/>
      <c r="Y84" s="1"/>
      <c r="Z84" s="1"/>
    </row>
    <row r="85" spans="1:26" ht="22.5" customHeight="1" x14ac:dyDescent="0.35">
      <c r="A85" s="1">
        <v>80</v>
      </c>
      <c r="B85" s="38">
        <v>2</v>
      </c>
      <c r="C85" s="39">
        <f t="array" ref="C85:D85">VLOOKUP(A85,'M. List'!$A$5:$E$124,{3,4},0)</f>
        <v>0</v>
      </c>
      <c r="D85" s="39" t="str">
        <v>T14</v>
      </c>
      <c r="E85" s="41"/>
      <c r="F85" s="41"/>
      <c r="G85" s="41"/>
      <c r="H85" s="43">
        <f>SUM(E85:G85)</f>
        <v>0</v>
      </c>
      <c r="I85" s="41"/>
      <c r="J85" s="82">
        <f>IF((IF(I85-I$5&lt;=0,0,IF(I85-I$5&gt;43, -18, CEILING(-0.5*(I85-I$5),-0.5))))&lt;(-H85),-H85,IF(I85-I$5&lt;=0,0,IF(I85-I$5&gt;43, -18, CEILING(-0.5*(I85-I$5),-0.5))))</f>
        <v>0</v>
      </c>
      <c r="K85" s="40">
        <f>H85+J85</f>
        <v>0</v>
      </c>
      <c r="L85" s="41"/>
      <c r="M85" s="41"/>
      <c r="N85" s="41"/>
      <c r="O85" s="43">
        <f t="shared" si="91"/>
        <v>0</v>
      </c>
      <c r="P85" s="41"/>
      <c r="Q85" s="82">
        <f t="shared" si="92"/>
        <v>0</v>
      </c>
      <c r="R85" s="40">
        <f t="shared" si="93"/>
        <v>0</v>
      </c>
      <c r="S85" s="317">
        <f t="shared" si="94"/>
        <v>0</v>
      </c>
      <c r="T85" s="319"/>
      <c r="U85" s="1"/>
      <c r="V85" s="1"/>
      <c r="W85" s="1"/>
      <c r="X85" s="1"/>
      <c r="Y85" s="1"/>
      <c r="Z85" s="1"/>
    </row>
    <row r="86" spans="1:26" ht="22.5" customHeight="1" x14ac:dyDescent="0.35">
      <c r="A86" s="1">
        <v>81</v>
      </c>
      <c r="B86" s="38">
        <v>3</v>
      </c>
      <c r="C86" s="39">
        <f t="array" ref="C86:D86">VLOOKUP(A86,'M. List'!$A$5:$E$124,{3,4},0)</f>
        <v>0</v>
      </c>
      <c r="D86" s="39" t="str">
        <v>T14</v>
      </c>
      <c r="E86" s="41"/>
      <c r="F86" s="41"/>
      <c r="G86" s="41"/>
      <c r="H86" s="43">
        <f>SUM(E86:G86)</f>
        <v>0</v>
      </c>
      <c r="I86" s="41"/>
      <c r="J86" s="82">
        <f>IF((IF(I86-I$5&lt;=0,0,IF(I86-I$5&gt;43, -18, CEILING(-0.5*(I86-I$5),-0.5))))&lt;(-H86),-H86,IF(I86-I$5&lt;=0,0,IF(I86-I$5&gt;43, -18, CEILING(-0.5*(I86-I$5),-0.5))))</f>
        <v>0</v>
      </c>
      <c r="K86" s="40">
        <f>H86+J86</f>
        <v>0</v>
      </c>
      <c r="L86" s="41"/>
      <c r="M86" s="41"/>
      <c r="N86" s="41"/>
      <c r="O86" s="43">
        <f t="shared" si="91"/>
        <v>0</v>
      </c>
      <c r="P86" s="41"/>
      <c r="Q86" s="82">
        <f t="shared" si="92"/>
        <v>0</v>
      </c>
      <c r="R86" s="40">
        <f t="shared" si="93"/>
        <v>0</v>
      </c>
      <c r="S86" s="317">
        <f t="shared" si="94"/>
        <v>0</v>
      </c>
      <c r="T86" s="319"/>
      <c r="U86" s="1"/>
      <c r="V86" s="1"/>
      <c r="W86" s="1"/>
      <c r="X86" s="1"/>
      <c r="Y86" s="1"/>
      <c r="Z86" s="1"/>
    </row>
    <row r="87" spans="1:26" ht="22.5" customHeight="1" x14ac:dyDescent="0.35">
      <c r="A87" s="1">
        <v>82</v>
      </c>
      <c r="B87" s="38">
        <v>4</v>
      </c>
      <c r="C87" s="39">
        <f t="array" ref="C87:D87">VLOOKUP(A87,'M. List'!$A$5:$E$124,{3,4},0)</f>
        <v>0</v>
      </c>
      <c r="D87" s="39" t="str">
        <v>T14</v>
      </c>
      <c r="E87" s="41"/>
      <c r="F87" s="41"/>
      <c r="G87" s="41"/>
      <c r="H87" s="43">
        <f>SUM(E87:G87)</f>
        <v>0</v>
      </c>
      <c r="I87" s="41"/>
      <c r="J87" s="82">
        <f>IF((IF(I87-I$5&lt;=0,0,IF(I87-I$5&gt;43, -18, CEILING(-0.5*(I87-I$5),-0.5))))&lt;(-H87),-H87,IF(I87-I$5&lt;=0,0,IF(I87-I$5&gt;43, -18, CEILING(-0.5*(I87-I$5),-0.5))))</f>
        <v>0</v>
      </c>
      <c r="K87" s="40">
        <f>H87+J87</f>
        <v>0</v>
      </c>
      <c r="L87" s="41"/>
      <c r="M87" s="41"/>
      <c r="N87" s="41"/>
      <c r="O87" s="43">
        <f t="shared" si="91"/>
        <v>0</v>
      </c>
      <c r="P87" s="41"/>
      <c r="Q87" s="82">
        <f t="shared" si="92"/>
        <v>0</v>
      </c>
      <c r="R87" s="40">
        <f t="shared" si="93"/>
        <v>0</v>
      </c>
      <c r="S87" s="317">
        <f t="shared" si="94"/>
        <v>0</v>
      </c>
      <c r="T87" s="319"/>
      <c r="U87" s="1"/>
      <c r="V87" s="1"/>
      <c r="W87" s="1"/>
      <c r="X87" s="1"/>
      <c r="Y87" s="1"/>
      <c r="Z87" s="1"/>
    </row>
    <row r="88" spans="1:26" ht="22.5" customHeight="1" x14ac:dyDescent="0.35">
      <c r="A88" s="1">
        <v>83</v>
      </c>
      <c r="B88" s="38">
        <v>5</v>
      </c>
      <c r="C88" s="39">
        <f t="array" ref="C88:D88">VLOOKUP(A88,'M. List'!$A$5:$E$124,{3,4},0)</f>
        <v>0</v>
      </c>
      <c r="D88" s="39" t="str">
        <v>T14</v>
      </c>
      <c r="E88" s="41"/>
      <c r="F88" s="41"/>
      <c r="G88" s="41"/>
      <c r="H88" s="43">
        <f>SUM(E88:G88)</f>
        <v>0</v>
      </c>
      <c r="I88" s="41"/>
      <c r="J88" s="82">
        <f>IF((IF(I88-I$5&lt;=0,0,IF(I88-I$5&gt;43, -18, CEILING(-0.5*(I88-I$5),-0.5))))&lt;(-H88),-H88,IF(I88-I$5&lt;=0,0,IF(I88-I$5&gt;43, -18, CEILING(-0.5*(I88-I$5),-0.5))))</f>
        <v>0</v>
      </c>
      <c r="K88" s="40">
        <f>H88+J88</f>
        <v>0</v>
      </c>
      <c r="L88" s="41"/>
      <c r="M88" s="41"/>
      <c r="N88" s="41"/>
      <c r="O88" s="43">
        <f t="shared" si="91"/>
        <v>0</v>
      </c>
      <c r="P88" s="41"/>
      <c r="Q88" s="82">
        <f t="shared" si="92"/>
        <v>0</v>
      </c>
      <c r="R88" s="40">
        <f t="shared" si="93"/>
        <v>0</v>
      </c>
      <c r="S88" s="317">
        <f t="shared" si="94"/>
        <v>0</v>
      </c>
      <c r="T88" s="320"/>
      <c r="U88" s="1"/>
      <c r="V88" s="1"/>
      <c r="W88" s="1"/>
      <c r="X88" s="1"/>
      <c r="Y88" s="1"/>
      <c r="Z88" s="1"/>
    </row>
    <row r="89" spans="1:26" ht="22.5" customHeight="1" x14ac:dyDescent="0.35">
      <c r="A89" s="1">
        <v>84</v>
      </c>
      <c r="B89" s="46" t="s">
        <v>18</v>
      </c>
      <c r="C89" s="47" t="s">
        <v>31</v>
      </c>
      <c r="D89" s="48"/>
      <c r="E89" s="49">
        <f t="shared" ref="E89:H89" si="95">SUM(E84:E88)</f>
        <v>0</v>
      </c>
      <c r="F89" s="49">
        <f t="shared" si="95"/>
        <v>0</v>
      </c>
      <c r="G89" s="49">
        <f t="shared" si="95"/>
        <v>0</v>
      </c>
      <c r="H89" s="49">
        <f t="shared" si="95"/>
        <v>0</v>
      </c>
      <c r="I89" s="49"/>
      <c r="J89" s="323">
        <f t="shared" ref="J89:O89" si="96">SUM(J84:J88)</f>
        <v>0</v>
      </c>
      <c r="K89" s="49">
        <f t="shared" si="96"/>
        <v>0</v>
      </c>
      <c r="L89" s="49">
        <f t="shared" si="96"/>
        <v>0</v>
      </c>
      <c r="M89" s="49">
        <f t="shared" si="96"/>
        <v>0</v>
      </c>
      <c r="N89" s="49">
        <f t="shared" si="96"/>
        <v>0</v>
      </c>
      <c r="O89" s="49">
        <f t="shared" si="96"/>
        <v>0</v>
      </c>
      <c r="P89" s="49"/>
      <c r="Q89" s="323">
        <f t="shared" ref="Q89:S89" si="97">SUM(Q84:Q88)</f>
        <v>0</v>
      </c>
      <c r="R89" s="49">
        <f t="shared" si="97"/>
        <v>0</v>
      </c>
      <c r="S89" s="49">
        <f t="shared" si="97"/>
        <v>0</v>
      </c>
      <c r="T89" s="32"/>
      <c r="U89" s="1"/>
      <c r="V89" s="1"/>
      <c r="W89" s="1"/>
      <c r="X89" s="1"/>
      <c r="Y89" s="1"/>
      <c r="Z89" s="1"/>
    </row>
    <row r="90" spans="1:26" ht="22.5" customHeight="1" x14ac:dyDescent="0.35">
      <c r="A90" s="1">
        <v>85</v>
      </c>
      <c r="B90" s="38">
        <v>1</v>
      </c>
      <c r="C90" s="39">
        <f t="array" ref="C90:D90">VLOOKUP(A90,'M. List'!$A$5:$E$124,{3,4},0)</f>
        <v>0</v>
      </c>
      <c r="D90" s="39" t="str">
        <v>T15</v>
      </c>
      <c r="E90" s="41"/>
      <c r="F90" s="41"/>
      <c r="G90" s="41"/>
      <c r="H90" s="43">
        <f>SUM(E90:G90)</f>
        <v>0</v>
      </c>
      <c r="I90" s="41"/>
      <c r="J90" s="82">
        <f>IF((IF(I90-I$5&lt;=0,0,IF(I90-I$5&gt;43, -18, CEILING(-0.5*(I90-I$5),-0.5))))&lt;(-H90),-H90,IF(I90-I$5&lt;=0,0,IF(I90-I$5&gt;43, -18, CEILING(-0.5*(I90-I$5),-0.5))))</f>
        <v>0</v>
      </c>
      <c r="K90" s="40">
        <f>H90+J90</f>
        <v>0</v>
      </c>
      <c r="L90" s="41"/>
      <c r="M90" s="41"/>
      <c r="N90" s="41"/>
      <c r="O90" s="43">
        <f t="shared" ref="O90:O94" si="98">SUM(L90:N90)</f>
        <v>0</v>
      </c>
      <c r="P90" s="41"/>
      <c r="Q90" s="82">
        <f t="shared" ref="Q90:Q94" si="99">IF((IF(P90-P$5&lt;=0,0,IF(P90-P$5&gt;43, -18, CEILING(-0.5*(P90-P$5),-0.5))))&lt;(-O90),-O90,IF(P90-P$5&lt;=0,0,IF(P90-P$5&gt;43, -18, CEILING(-0.5*(P90-P$5),-0.5))))</f>
        <v>0</v>
      </c>
      <c r="R90" s="40">
        <f t="shared" ref="R90:R94" si="100">O90+Q90</f>
        <v>0</v>
      </c>
      <c r="S90" s="317">
        <f t="shared" ref="S90:S94" si="101">K90+R90</f>
        <v>0</v>
      </c>
      <c r="T90" s="318"/>
      <c r="U90" s="1"/>
      <c r="V90" s="1"/>
      <c r="W90" s="1"/>
      <c r="X90" s="1"/>
      <c r="Y90" s="1"/>
      <c r="Z90" s="1"/>
    </row>
    <row r="91" spans="1:26" ht="22.5" customHeight="1" x14ac:dyDescent="0.35">
      <c r="A91" s="1">
        <v>86</v>
      </c>
      <c r="B91" s="38">
        <v>2</v>
      </c>
      <c r="C91" s="39">
        <f t="array" ref="C91:D91">VLOOKUP(A91,'M. List'!$A$5:$E$124,{3,4},0)</f>
        <v>0</v>
      </c>
      <c r="D91" s="39" t="str">
        <v>T15</v>
      </c>
      <c r="E91" s="41"/>
      <c r="F91" s="41"/>
      <c r="G91" s="41"/>
      <c r="H91" s="43">
        <f>SUM(E91:G91)</f>
        <v>0</v>
      </c>
      <c r="I91" s="41"/>
      <c r="J91" s="82">
        <f>IF((IF(I91-I$5&lt;=0,0,IF(I91-I$5&gt;43, -18, CEILING(-0.5*(I91-I$5),-0.5))))&lt;(-H91),-H91,IF(I91-I$5&lt;=0,0,IF(I91-I$5&gt;43, -18, CEILING(-0.5*(I91-I$5),-0.5))))</f>
        <v>0</v>
      </c>
      <c r="K91" s="40">
        <f>H91+J91</f>
        <v>0</v>
      </c>
      <c r="L91" s="41"/>
      <c r="M91" s="41"/>
      <c r="N91" s="41"/>
      <c r="O91" s="43">
        <f t="shared" si="98"/>
        <v>0</v>
      </c>
      <c r="P91" s="41"/>
      <c r="Q91" s="82">
        <f t="shared" si="99"/>
        <v>0</v>
      </c>
      <c r="R91" s="40">
        <f t="shared" si="100"/>
        <v>0</v>
      </c>
      <c r="S91" s="317">
        <f t="shared" si="101"/>
        <v>0</v>
      </c>
      <c r="T91" s="319"/>
      <c r="U91" s="1"/>
      <c r="V91" s="1"/>
      <c r="W91" s="1"/>
      <c r="X91" s="1"/>
      <c r="Y91" s="1"/>
      <c r="Z91" s="1"/>
    </row>
    <row r="92" spans="1:26" ht="22.5" customHeight="1" x14ac:dyDescent="0.35">
      <c r="A92" s="1">
        <v>87</v>
      </c>
      <c r="B92" s="38">
        <v>3</v>
      </c>
      <c r="C92" s="39">
        <f t="array" ref="C92:D92">VLOOKUP(A92,'M. List'!$A$5:$E$124,{3,4},0)</f>
        <v>0</v>
      </c>
      <c r="D92" s="39" t="str">
        <v>T15</v>
      </c>
      <c r="E92" s="41"/>
      <c r="F92" s="41"/>
      <c r="G92" s="41"/>
      <c r="H92" s="43">
        <f>SUM(E92:G92)</f>
        <v>0</v>
      </c>
      <c r="I92" s="41"/>
      <c r="J92" s="82">
        <f>IF((IF(I92-I$5&lt;=0,0,IF(I92-I$5&gt;43, -18, CEILING(-0.5*(I92-I$5),-0.5))))&lt;(-H92),-H92,IF(I92-I$5&lt;=0,0,IF(I92-I$5&gt;43, -18, CEILING(-0.5*(I92-I$5),-0.5))))</f>
        <v>0</v>
      </c>
      <c r="K92" s="40">
        <f>H92+J92</f>
        <v>0</v>
      </c>
      <c r="L92" s="41"/>
      <c r="M92" s="41"/>
      <c r="N92" s="41"/>
      <c r="O92" s="43">
        <f t="shared" si="98"/>
        <v>0</v>
      </c>
      <c r="P92" s="41"/>
      <c r="Q92" s="82">
        <f t="shared" si="99"/>
        <v>0</v>
      </c>
      <c r="R92" s="40">
        <f t="shared" si="100"/>
        <v>0</v>
      </c>
      <c r="S92" s="317">
        <f t="shared" si="101"/>
        <v>0</v>
      </c>
      <c r="T92" s="319"/>
      <c r="U92" s="1"/>
      <c r="V92" s="1"/>
      <c r="W92" s="1"/>
      <c r="X92" s="1"/>
      <c r="Y92" s="1"/>
      <c r="Z92" s="1"/>
    </row>
    <row r="93" spans="1:26" ht="22.5" customHeight="1" x14ac:dyDescent="0.35">
      <c r="A93" s="1">
        <v>88</v>
      </c>
      <c r="B93" s="38">
        <v>4</v>
      </c>
      <c r="C93" s="39">
        <f t="array" ref="C93:D93">VLOOKUP(A93,'M. List'!$A$5:$E$124,{3,4},0)</f>
        <v>0</v>
      </c>
      <c r="D93" s="39" t="str">
        <v>T15</v>
      </c>
      <c r="E93" s="41"/>
      <c r="F93" s="41"/>
      <c r="G93" s="41"/>
      <c r="H93" s="43">
        <f>SUM(E93:G93)</f>
        <v>0</v>
      </c>
      <c r="I93" s="41"/>
      <c r="J93" s="82">
        <f>IF((IF(I93-I$5&lt;=0,0,IF(I93-I$5&gt;43, -18, CEILING(-0.5*(I93-I$5),-0.5))))&lt;(-H93),-H93,IF(I93-I$5&lt;=0,0,IF(I93-I$5&gt;43, -18, CEILING(-0.5*(I93-I$5),-0.5))))</f>
        <v>0</v>
      </c>
      <c r="K93" s="40">
        <f>H93+J93</f>
        <v>0</v>
      </c>
      <c r="L93" s="41"/>
      <c r="M93" s="41"/>
      <c r="N93" s="41"/>
      <c r="O93" s="43">
        <f t="shared" si="98"/>
        <v>0</v>
      </c>
      <c r="P93" s="41"/>
      <c r="Q93" s="82">
        <f t="shared" si="99"/>
        <v>0</v>
      </c>
      <c r="R93" s="40">
        <f t="shared" si="100"/>
        <v>0</v>
      </c>
      <c r="S93" s="317">
        <f t="shared" si="101"/>
        <v>0</v>
      </c>
      <c r="T93" s="319"/>
      <c r="U93" s="1"/>
      <c r="V93" s="1"/>
      <c r="W93" s="1"/>
      <c r="X93" s="1"/>
      <c r="Y93" s="1"/>
      <c r="Z93" s="1"/>
    </row>
    <row r="94" spans="1:26" ht="22.5" customHeight="1" x14ac:dyDescent="0.35">
      <c r="A94" s="1">
        <v>89</v>
      </c>
      <c r="B94" s="38">
        <v>5</v>
      </c>
      <c r="C94" s="39">
        <f t="array" ref="C94:D94">VLOOKUP(A94,'M. List'!$A$5:$E$124,{3,4},0)</f>
        <v>0</v>
      </c>
      <c r="D94" s="39" t="str">
        <v>T15</v>
      </c>
      <c r="E94" s="41"/>
      <c r="F94" s="41"/>
      <c r="G94" s="41"/>
      <c r="H94" s="43">
        <f>SUM(E94:G94)</f>
        <v>0</v>
      </c>
      <c r="I94" s="41"/>
      <c r="J94" s="82">
        <f>IF((IF(I94-I$5&lt;=0,0,IF(I94-I$5&gt;43, -18, CEILING(-0.5*(I94-I$5),-0.5))))&lt;(-H94),-H94,IF(I94-I$5&lt;=0,0,IF(I94-I$5&gt;43, -18, CEILING(-0.5*(I94-I$5),-0.5))))</f>
        <v>0</v>
      </c>
      <c r="K94" s="40">
        <f>H94+J94</f>
        <v>0</v>
      </c>
      <c r="L94" s="41"/>
      <c r="M94" s="41"/>
      <c r="N94" s="41"/>
      <c r="O94" s="43">
        <f t="shared" si="98"/>
        <v>0</v>
      </c>
      <c r="P94" s="41"/>
      <c r="Q94" s="82">
        <f t="shared" si="99"/>
        <v>0</v>
      </c>
      <c r="R94" s="40">
        <f t="shared" si="100"/>
        <v>0</v>
      </c>
      <c r="S94" s="317">
        <f t="shared" si="101"/>
        <v>0</v>
      </c>
      <c r="T94" s="320"/>
      <c r="U94" s="1"/>
      <c r="V94" s="1"/>
      <c r="W94" s="1"/>
      <c r="X94" s="1"/>
      <c r="Y94" s="1"/>
      <c r="Z94" s="1"/>
    </row>
    <row r="95" spans="1:26" ht="22.5" customHeight="1" x14ac:dyDescent="0.35">
      <c r="A95" s="1">
        <v>90</v>
      </c>
      <c r="B95" s="327" t="s">
        <v>18</v>
      </c>
      <c r="C95" s="54" t="s">
        <v>32</v>
      </c>
      <c r="D95" s="48"/>
      <c r="E95" s="49">
        <f t="shared" ref="E95:H95" si="102">SUM(E90:E94)</f>
        <v>0</v>
      </c>
      <c r="F95" s="49">
        <f t="shared" si="102"/>
        <v>0</v>
      </c>
      <c r="G95" s="49">
        <f t="shared" si="102"/>
        <v>0</v>
      </c>
      <c r="H95" s="49">
        <f t="shared" si="102"/>
        <v>0</v>
      </c>
      <c r="I95" s="49"/>
      <c r="J95" s="323">
        <f t="shared" ref="J95:O95" si="103">SUM(J90:J94)</f>
        <v>0</v>
      </c>
      <c r="K95" s="49">
        <f t="shared" si="103"/>
        <v>0</v>
      </c>
      <c r="L95" s="49">
        <f t="shared" si="103"/>
        <v>0</v>
      </c>
      <c r="M95" s="49">
        <f t="shared" si="103"/>
        <v>0</v>
      </c>
      <c r="N95" s="49">
        <f t="shared" si="103"/>
        <v>0</v>
      </c>
      <c r="O95" s="49">
        <f t="shared" si="103"/>
        <v>0</v>
      </c>
      <c r="P95" s="49"/>
      <c r="Q95" s="323">
        <f t="shared" ref="Q95:S95" si="104">SUM(Q90:Q94)</f>
        <v>0</v>
      </c>
      <c r="R95" s="49">
        <f t="shared" si="104"/>
        <v>0</v>
      </c>
      <c r="S95" s="49">
        <f t="shared" si="104"/>
        <v>0</v>
      </c>
      <c r="T95" s="328"/>
      <c r="U95" s="1"/>
      <c r="V95" s="1"/>
      <c r="W95" s="1"/>
      <c r="X95" s="1"/>
      <c r="Y95" s="1"/>
      <c r="Z95" s="1"/>
    </row>
    <row r="96" spans="1:26" ht="22.5" customHeight="1" x14ac:dyDescent="0.35">
      <c r="A96" s="1">
        <v>91</v>
      </c>
      <c r="B96" s="38">
        <v>1</v>
      </c>
      <c r="C96" s="39">
        <f t="array" ref="C96:D96">VLOOKUP(A96,'M. List'!$A$5:$E$124,{3,4},0)</f>
        <v>0</v>
      </c>
      <c r="D96" s="39" t="str">
        <v>T16</v>
      </c>
      <c r="E96" s="41"/>
      <c r="F96" s="41"/>
      <c r="G96" s="41"/>
      <c r="H96" s="43">
        <f>SUM(E96:G96)</f>
        <v>0</v>
      </c>
      <c r="I96" s="41"/>
      <c r="J96" s="82">
        <f>IF((IF(I96-I$5&lt;=0,0,IF(I96-I$5&gt;43, -18, CEILING(-0.5*(I96-I$5),-0.5))))&lt;(-H96),-H96,IF(I96-I$5&lt;=0,0,IF(I96-I$5&gt;43, -18, CEILING(-0.5*(I96-I$5),-0.5))))</f>
        <v>0</v>
      </c>
      <c r="K96" s="40">
        <f>H96+J96</f>
        <v>0</v>
      </c>
      <c r="L96" s="41"/>
      <c r="M96" s="41"/>
      <c r="N96" s="41"/>
      <c r="O96" s="43">
        <f t="shared" ref="O96:O100" si="105">SUM(L96:N96)</f>
        <v>0</v>
      </c>
      <c r="P96" s="41"/>
      <c r="Q96" s="82">
        <f t="shared" ref="Q96:Q100" si="106">IF((IF(P96-P$5&lt;=0,0,IF(P96-P$5&gt;43, -18, CEILING(-0.5*(P96-P$5),-0.5))))&lt;(-O96),-O96,IF(P96-P$5&lt;=0,0,IF(P96-P$5&gt;43, -18, CEILING(-0.5*(P96-P$5),-0.5))))</f>
        <v>0</v>
      </c>
      <c r="R96" s="40">
        <f t="shared" ref="R96:R100" si="107">O96+Q96</f>
        <v>0</v>
      </c>
      <c r="S96" s="317">
        <f t="shared" ref="S96:S100" si="108">K96+R96</f>
        <v>0</v>
      </c>
      <c r="T96" s="318"/>
      <c r="U96" s="1"/>
      <c r="V96" s="1"/>
      <c r="W96" s="1"/>
      <c r="X96" s="1"/>
      <c r="Y96" s="1"/>
      <c r="Z96" s="1"/>
    </row>
    <row r="97" spans="1:26" ht="22.5" customHeight="1" x14ac:dyDescent="0.35">
      <c r="A97" s="1">
        <v>92</v>
      </c>
      <c r="B97" s="38">
        <v>2</v>
      </c>
      <c r="C97" s="39">
        <f t="array" ref="C97:D97">VLOOKUP(A97,'M. List'!$A$5:$E$124,{3,4},0)</f>
        <v>0</v>
      </c>
      <c r="D97" s="39" t="str">
        <v>T16</v>
      </c>
      <c r="E97" s="41"/>
      <c r="F97" s="41"/>
      <c r="G97" s="41"/>
      <c r="H97" s="43">
        <f>SUM(E97:G97)</f>
        <v>0</v>
      </c>
      <c r="I97" s="41"/>
      <c r="J97" s="82">
        <f>IF((IF(I97-I$5&lt;=0,0,IF(I97-I$5&gt;43, -18, CEILING(-0.5*(I97-I$5),-0.5))))&lt;(-H97),-H97,IF(I97-I$5&lt;=0,0,IF(I97-I$5&gt;43, -18, CEILING(-0.5*(I97-I$5),-0.5))))</f>
        <v>0</v>
      </c>
      <c r="K97" s="40">
        <f>H97+J97</f>
        <v>0</v>
      </c>
      <c r="L97" s="41"/>
      <c r="M97" s="41"/>
      <c r="N97" s="41"/>
      <c r="O97" s="43">
        <f t="shared" si="105"/>
        <v>0</v>
      </c>
      <c r="P97" s="41"/>
      <c r="Q97" s="82">
        <f t="shared" si="106"/>
        <v>0</v>
      </c>
      <c r="R97" s="40">
        <f t="shared" si="107"/>
        <v>0</v>
      </c>
      <c r="S97" s="317">
        <f t="shared" si="108"/>
        <v>0</v>
      </c>
      <c r="T97" s="319"/>
      <c r="U97" s="1"/>
      <c r="V97" s="1"/>
      <c r="W97" s="1"/>
      <c r="X97" s="1"/>
      <c r="Y97" s="1"/>
      <c r="Z97" s="1"/>
    </row>
    <row r="98" spans="1:26" ht="22.5" customHeight="1" x14ac:dyDescent="0.35">
      <c r="A98" s="1">
        <v>93</v>
      </c>
      <c r="B98" s="38">
        <v>3</v>
      </c>
      <c r="C98" s="39">
        <f t="array" ref="C98:D98">VLOOKUP(A98,'M. List'!$A$5:$E$124,{3,4},0)</f>
        <v>0</v>
      </c>
      <c r="D98" s="39" t="str">
        <v>T16</v>
      </c>
      <c r="E98" s="41"/>
      <c r="F98" s="41"/>
      <c r="G98" s="41"/>
      <c r="H98" s="43">
        <f>SUM(E98:G98)</f>
        <v>0</v>
      </c>
      <c r="I98" s="41"/>
      <c r="J98" s="82">
        <f>IF((IF(I98-I$5&lt;=0,0,IF(I98-I$5&gt;43, -18, CEILING(-0.5*(I98-I$5),-0.5))))&lt;(-H98),-H98,IF(I98-I$5&lt;=0,0,IF(I98-I$5&gt;43, -18, CEILING(-0.5*(I98-I$5),-0.5))))</f>
        <v>0</v>
      </c>
      <c r="K98" s="40">
        <f>H98+J98</f>
        <v>0</v>
      </c>
      <c r="L98" s="41"/>
      <c r="M98" s="41"/>
      <c r="N98" s="41"/>
      <c r="O98" s="43">
        <f t="shared" si="105"/>
        <v>0</v>
      </c>
      <c r="P98" s="41"/>
      <c r="Q98" s="82">
        <f t="shared" si="106"/>
        <v>0</v>
      </c>
      <c r="R98" s="40">
        <f t="shared" si="107"/>
        <v>0</v>
      </c>
      <c r="S98" s="317">
        <f t="shared" si="108"/>
        <v>0</v>
      </c>
      <c r="T98" s="319"/>
      <c r="U98" s="1"/>
      <c r="V98" s="1"/>
      <c r="W98" s="1"/>
      <c r="X98" s="1"/>
      <c r="Y98" s="1"/>
      <c r="Z98" s="1"/>
    </row>
    <row r="99" spans="1:26" ht="22.5" customHeight="1" x14ac:dyDescent="0.35">
      <c r="A99" s="1">
        <v>94</v>
      </c>
      <c r="B99" s="38">
        <v>4</v>
      </c>
      <c r="C99" s="39">
        <f t="array" ref="C99:D99">VLOOKUP(A99,'M. List'!$A$5:$E$124,{3,4},0)</f>
        <v>0</v>
      </c>
      <c r="D99" s="39" t="str">
        <v>T16</v>
      </c>
      <c r="E99" s="41"/>
      <c r="F99" s="41"/>
      <c r="G99" s="41"/>
      <c r="H99" s="43">
        <f>SUM(E99:G99)</f>
        <v>0</v>
      </c>
      <c r="I99" s="41"/>
      <c r="J99" s="82">
        <f>IF((IF(I99-I$5&lt;=0,0,IF(I99-I$5&gt;43, -18, CEILING(-0.5*(I99-I$5),-0.5))))&lt;(-H99),-H99,IF(I99-I$5&lt;=0,0,IF(I99-I$5&gt;43, -18, CEILING(-0.5*(I99-I$5),-0.5))))</f>
        <v>0</v>
      </c>
      <c r="K99" s="40">
        <f>H99+J99</f>
        <v>0</v>
      </c>
      <c r="L99" s="41"/>
      <c r="M99" s="41"/>
      <c r="N99" s="41"/>
      <c r="O99" s="43">
        <f t="shared" si="105"/>
        <v>0</v>
      </c>
      <c r="P99" s="41"/>
      <c r="Q99" s="82">
        <f t="shared" si="106"/>
        <v>0</v>
      </c>
      <c r="R99" s="40">
        <f t="shared" si="107"/>
        <v>0</v>
      </c>
      <c r="S99" s="317">
        <f t="shared" si="108"/>
        <v>0</v>
      </c>
      <c r="T99" s="319"/>
      <c r="U99" s="1"/>
      <c r="V99" s="1"/>
      <c r="W99" s="1"/>
      <c r="X99" s="1"/>
      <c r="Y99" s="1"/>
      <c r="Z99" s="1"/>
    </row>
    <row r="100" spans="1:26" ht="22.5" customHeight="1" x14ac:dyDescent="0.35">
      <c r="A100" s="1">
        <v>95</v>
      </c>
      <c r="B100" s="38">
        <v>5</v>
      </c>
      <c r="C100" s="39">
        <f t="array" ref="C100:D100">VLOOKUP(A100,'M. List'!$A$5:$E$124,{3,4},0)</f>
        <v>0</v>
      </c>
      <c r="D100" s="39" t="str">
        <v>T16</v>
      </c>
      <c r="E100" s="41"/>
      <c r="F100" s="41"/>
      <c r="G100" s="41"/>
      <c r="H100" s="43">
        <f>SUM(E100:G100)</f>
        <v>0</v>
      </c>
      <c r="I100" s="41"/>
      <c r="J100" s="82">
        <f>IF((IF(I100-I$5&lt;=0,0,IF(I100-I$5&gt;43, -18, CEILING(-0.5*(I100-I$5),-0.5))))&lt;(-H100),-H100,IF(I100-I$5&lt;=0,0,IF(I100-I$5&gt;43, -18, CEILING(-0.5*(I100-I$5),-0.5))))</f>
        <v>0</v>
      </c>
      <c r="K100" s="40">
        <f>H100+J100</f>
        <v>0</v>
      </c>
      <c r="L100" s="41"/>
      <c r="M100" s="41"/>
      <c r="N100" s="41"/>
      <c r="O100" s="43">
        <f t="shared" si="105"/>
        <v>0</v>
      </c>
      <c r="P100" s="41"/>
      <c r="Q100" s="82">
        <f t="shared" si="106"/>
        <v>0</v>
      </c>
      <c r="R100" s="40">
        <f t="shared" si="107"/>
        <v>0</v>
      </c>
      <c r="S100" s="317">
        <f t="shared" si="108"/>
        <v>0</v>
      </c>
      <c r="T100" s="320"/>
      <c r="U100" s="1"/>
      <c r="V100" s="1"/>
      <c r="W100" s="1"/>
      <c r="X100" s="1"/>
      <c r="Y100" s="1"/>
      <c r="Z100" s="1"/>
    </row>
    <row r="101" spans="1:26" ht="22.5" customHeight="1" x14ac:dyDescent="0.35">
      <c r="A101" s="1">
        <v>96</v>
      </c>
      <c r="B101" s="46" t="s">
        <v>18</v>
      </c>
      <c r="C101" s="47" t="s">
        <v>33</v>
      </c>
      <c r="D101" s="48"/>
      <c r="E101" s="49">
        <f t="shared" ref="E101:H101" si="109">SUM(E96:E100)</f>
        <v>0</v>
      </c>
      <c r="F101" s="49">
        <f t="shared" si="109"/>
        <v>0</v>
      </c>
      <c r="G101" s="49">
        <f t="shared" si="109"/>
        <v>0</v>
      </c>
      <c r="H101" s="326">
        <f t="shared" si="109"/>
        <v>0</v>
      </c>
      <c r="I101" s="326"/>
      <c r="J101" s="323">
        <f t="shared" ref="J101:O101" si="110">SUM(J96:J100)</f>
        <v>0</v>
      </c>
      <c r="K101" s="326">
        <f t="shared" si="110"/>
        <v>0</v>
      </c>
      <c r="L101" s="49">
        <f t="shared" si="110"/>
        <v>0</v>
      </c>
      <c r="M101" s="49">
        <f t="shared" si="110"/>
        <v>0</v>
      </c>
      <c r="N101" s="49">
        <f t="shared" si="110"/>
        <v>0</v>
      </c>
      <c r="O101" s="326">
        <f t="shared" si="110"/>
        <v>0</v>
      </c>
      <c r="P101" s="326"/>
      <c r="Q101" s="323">
        <f t="shared" ref="Q101:S101" si="111">SUM(Q96:Q100)</f>
        <v>0</v>
      </c>
      <c r="R101" s="326">
        <f t="shared" si="111"/>
        <v>0</v>
      </c>
      <c r="S101" s="326">
        <f t="shared" si="111"/>
        <v>0</v>
      </c>
      <c r="T101" s="326"/>
      <c r="U101" s="1"/>
      <c r="V101" s="1"/>
      <c r="W101" s="1"/>
      <c r="X101" s="1"/>
      <c r="Y101" s="1"/>
      <c r="Z101" s="1"/>
    </row>
    <row r="102" spans="1:26" ht="22.5" customHeight="1" x14ac:dyDescent="0.35">
      <c r="A102" s="1">
        <v>97</v>
      </c>
      <c r="B102" s="38">
        <v>1</v>
      </c>
      <c r="C102" s="39">
        <f t="array" ref="C102:D102">VLOOKUP(A102,'M. List'!$A$5:$E$124,{3,4},0)</f>
        <v>0</v>
      </c>
      <c r="D102" s="39" t="str">
        <v>T17</v>
      </c>
      <c r="E102" s="329"/>
      <c r="F102" s="329"/>
      <c r="G102" s="329"/>
      <c r="H102" s="43">
        <f>SUM(E102:G102)</f>
        <v>0</v>
      </c>
      <c r="I102" s="41"/>
      <c r="J102" s="82">
        <f>IF((IF(I102-I$5&lt;=0,0,IF(I102-I$5&gt;43, -18, CEILING(-0.5*(I102-I$5),-0.5))))&lt;(-H102),-H102,IF(I102-I$5&lt;=0,0,IF(I102-I$5&gt;43, -18, CEILING(-0.5*(I102-I$5),-0.5))))</f>
        <v>0</v>
      </c>
      <c r="K102" s="40">
        <f>H102+J102</f>
        <v>0</v>
      </c>
      <c r="L102" s="329"/>
      <c r="M102" s="329"/>
      <c r="N102" s="329"/>
      <c r="O102" s="43">
        <f t="shared" ref="O102:O106" si="112">SUM(L102:N102)</f>
        <v>0</v>
      </c>
      <c r="P102" s="41"/>
      <c r="Q102" s="82">
        <f t="shared" ref="Q102:Q106" si="113">IF((IF(P102-P$5&lt;=0,0,IF(P102-P$5&gt;43, -18, CEILING(-0.5*(P102-P$5),-0.5))))&lt;(-O102),-O102,IF(P102-P$5&lt;=0,0,IF(P102-P$5&gt;43, -18, CEILING(-0.5*(P102-P$5),-0.5))))</f>
        <v>0</v>
      </c>
      <c r="R102" s="40">
        <f t="shared" ref="R102:R106" si="114">O102+Q102</f>
        <v>0</v>
      </c>
      <c r="S102" s="317">
        <f t="shared" ref="S102:S106" si="115">K102+R102</f>
        <v>0</v>
      </c>
      <c r="T102" s="318"/>
      <c r="U102" s="1"/>
      <c r="V102" s="1"/>
      <c r="W102" s="1"/>
      <c r="X102" s="1"/>
      <c r="Y102" s="1"/>
      <c r="Z102" s="1"/>
    </row>
    <row r="103" spans="1:26" ht="22.5" customHeight="1" x14ac:dyDescent="0.35">
      <c r="A103" s="1">
        <v>98</v>
      </c>
      <c r="B103" s="38">
        <v>2</v>
      </c>
      <c r="C103" s="39">
        <f t="array" ref="C103:D103">VLOOKUP(A103,'M. List'!$A$5:$E$124,{3,4},0)</f>
        <v>0</v>
      </c>
      <c r="D103" s="39" t="str">
        <v>T17</v>
      </c>
      <c r="E103" s="329"/>
      <c r="F103" s="329"/>
      <c r="G103" s="329"/>
      <c r="H103" s="43">
        <f>SUM(E103:G103)</f>
        <v>0</v>
      </c>
      <c r="I103" s="41"/>
      <c r="J103" s="82">
        <f>IF((IF(I103-I$5&lt;=0,0,IF(I103-I$5&gt;43, -18, CEILING(-0.5*(I103-I$5),-0.5))))&lt;(-H103),-H103,IF(I103-I$5&lt;=0,0,IF(I103-I$5&gt;43, -18, CEILING(-0.5*(I103-I$5),-0.5))))</f>
        <v>0</v>
      </c>
      <c r="K103" s="40">
        <f>H103+J103</f>
        <v>0</v>
      </c>
      <c r="L103" s="329"/>
      <c r="M103" s="329"/>
      <c r="N103" s="329"/>
      <c r="O103" s="43">
        <f t="shared" si="112"/>
        <v>0</v>
      </c>
      <c r="P103" s="41"/>
      <c r="Q103" s="82">
        <f t="shared" si="113"/>
        <v>0</v>
      </c>
      <c r="R103" s="40">
        <f t="shared" si="114"/>
        <v>0</v>
      </c>
      <c r="S103" s="317">
        <f t="shared" si="115"/>
        <v>0</v>
      </c>
      <c r="T103" s="319"/>
      <c r="U103" s="1"/>
      <c r="V103" s="1"/>
      <c r="W103" s="1"/>
      <c r="X103" s="1"/>
      <c r="Y103" s="1"/>
      <c r="Z103" s="1"/>
    </row>
    <row r="104" spans="1:26" ht="22.5" customHeight="1" x14ac:dyDescent="0.35">
      <c r="A104" s="1">
        <v>99</v>
      </c>
      <c r="B104" s="38">
        <v>3</v>
      </c>
      <c r="C104" s="39">
        <f t="array" ref="C104:D104">VLOOKUP(A104,'M. List'!$A$5:$E$124,{3,4},0)</f>
        <v>0</v>
      </c>
      <c r="D104" s="39" t="str">
        <v>T17</v>
      </c>
      <c r="E104" s="329"/>
      <c r="F104" s="329"/>
      <c r="G104" s="329"/>
      <c r="H104" s="43">
        <f>SUM(E104:G104)</f>
        <v>0</v>
      </c>
      <c r="I104" s="41"/>
      <c r="J104" s="82">
        <f>IF((IF(I104-I$5&lt;=0,0,IF(I104-I$5&gt;43, -18, CEILING(-0.5*(I104-I$5),-0.5))))&lt;(-H104),-H104,IF(I104-I$5&lt;=0,0,IF(I104-I$5&gt;43, -18, CEILING(-0.5*(I104-I$5),-0.5))))</f>
        <v>0</v>
      </c>
      <c r="K104" s="40">
        <f>H104+J104</f>
        <v>0</v>
      </c>
      <c r="L104" s="329"/>
      <c r="M104" s="329"/>
      <c r="N104" s="329"/>
      <c r="O104" s="43">
        <f t="shared" si="112"/>
        <v>0</v>
      </c>
      <c r="P104" s="41"/>
      <c r="Q104" s="82">
        <f t="shared" si="113"/>
        <v>0</v>
      </c>
      <c r="R104" s="40">
        <f t="shared" si="114"/>
        <v>0</v>
      </c>
      <c r="S104" s="317">
        <f t="shared" si="115"/>
        <v>0</v>
      </c>
      <c r="T104" s="319"/>
      <c r="U104" s="1"/>
      <c r="V104" s="1"/>
      <c r="W104" s="1"/>
      <c r="X104" s="1"/>
      <c r="Y104" s="1"/>
      <c r="Z104" s="1"/>
    </row>
    <row r="105" spans="1:26" ht="22.5" customHeight="1" x14ac:dyDescent="0.35">
      <c r="A105" s="1">
        <v>100</v>
      </c>
      <c r="B105" s="38">
        <v>4</v>
      </c>
      <c r="C105" s="39">
        <f t="array" ref="C105:D105">VLOOKUP(A105,'M. List'!$A$5:$E$124,{3,4},0)</f>
        <v>0</v>
      </c>
      <c r="D105" s="39" t="str">
        <v>T17</v>
      </c>
      <c r="E105" s="329"/>
      <c r="F105" s="329"/>
      <c r="G105" s="329"/>
      <c r="H105" s="43">
        <f>SUM(E105:G105)</f>
        <v>0</v>
      </c>
      <c r="I105" s="41"/>
      <c r="J105" s="82">
        <f>IF((IF(I105-I$5&lt;=0,0,IF(I105-I$5&gt;43, -18, CEILING(-0.5*(I105-I$5),-0.5))))&lt;(-H105),-H105,IF(I105-I$5&lt;=0,0,IF(I105-I$5&gt;43, -18, CEILING(-0.5*(I105-I$5),-0.5))))</f>
        <v>0</v>
      </c>
      <c r="K105" s="40">
        <f>H105+J105</f>
        <v>0</v>
      </c>
      <c r="L105" s="329"/>
      <c r="M105" s="329"/>
      <c r="N105" s="329"/>
      <c r="O105" s="43">
        <f t="shared" si="112"/>
        <v>0</v>
      </c>
      <c r="P105" s="41"/>
      <c r="Q105" s="82">
        <f t="shared" si="113"/>
        <v>0</v>
      </c>
      <c r="R105" s="40">
        <f t="shared" si="114"/>
        <v>0</v>
      </c>
      <c r="S105" s="317">
        <f t="shared" si="115"/>
        <v>0</v>
      </c>
      <c r="T105" s="319"/>
      <c r="U105" s="1"/>
      <c r="V105" s="1"/>
      <c r="W105" s="1"/>
      <c r="X105" s="1"/>
      <c r="Y105" s="1"/>
      <c r="Z105" s="1"/>
    </row>
    <row r="106" spans="1:26" ht="22.5" customHeight="1" x14ac:dyDescent="0.35">
      <c r="A106" s="1">
        <v>101</v>
      </c>
      <c r="B106" s="38">
        <v>5</v>
      </c>
      <c r="C106" s="39">
        <f t="array" ref="C106:D106">VLOOKUP(A106,'M. List'!$A$5:$E$124,{3,4},0)</f>
        <v>0</v>
      </c>
      <c r="D106" s="39" t="str">
        <v>T17</v>
      </c>
      <c r="E106" s="329"/>
      <c r="F106" s="329"/>
      <c r="G106" s="329"/>
      <c r="H106" s="43">
        <f>SUM(E106:G106)</f>
        <v>0</v>
      </c>
      <c r="I106" s="41"/>
      <c r="J106" s="82">
        <f>IF((IF(I106-I$5&lt;=0,0,IF(I106-I$5&gt;43, -18, CEILING(-0.5*(I106-I$5),-0.5))))&lt;(-H106),-H106,IF(I106-I$5&lt;=0,0,IF(I106-I$5&gt;43, -18, CEILING(-0.5*(I106-I$5),-0.5))))</f>
        <v>0</v>
      </c>
      <c r="K106" s="40">
        <f>H106+J106</f>
        <v>0</v>
      </c>
      <c r="L106" s="41"/>
      <c r="M106" s="41"/>
      <c r="N106" s="41"/>
      <c r="O106" s="43">
        <f t="shared" si="112"/>
        <v>0</v>
      </c>
      <c r="P106" s="41"/>
      <c r="Q106" s="82">
        <f t="shared" si="113"/>
        <v>0</v>
      </c>
      <c r="R106" s="40">
        <f t="shared" si="114"/>
        <v>0</v>
      </c>
      <c r="S106" s="317">
        <f t="shared" si="115"/>
        <v>0</v>
      </c>
      <c r="T106" s="320"/>
      <c r="U106" s="1"/>
      <c r="V106" s="1"/>
      <c r="W106" s="1"/>
      <c r="X106" s="1"/>
      <c r="Y106" s="1"/>
      <c r="Z106" s="1"/>
    </row>
    <row r="107" spans="1:26" ht="22.5" customHeight="1" x14ac:dyDescent="0.35">
      <c r="A107" s="1">
        <v>102</v>
      </c>
      <c r="B107" s="46" t="s">
        <v>18</v>
      </c>
      <c r="C107" s="47" t="s">
        <v>34</v>
      </c>
      <c r="D107" s="48"/>
      <c r="E107" s="330">
        <f t="shared" ref="E107:H107" si="116">SUM(E102:E106)</f>
        <v>0</v>
      </c>
      <c r="F107" s="330">
        <f t="shared" si="116"/>
        <v>0</v>
      </c>
      <c r="G107" s="330">
        <f t="shared" si="116"/>
        <v>0</v>
      </c>
      <c r="H107" s="49">
        <f t="shared" si="116"/>
        <v>0</v>
      </c>
      <c r="I107" s="49"/>
      <c r="J107" s="323">
        <f t="shared" ref="J107:O107" si="117">SUM(J102:J106)</f>
        <v>0</v>
      </c>
      <c r="K107" s="49">
        <f t="shared" si="117"/>
        <v>0</v>
      </c>
      <c r="L107" s="49">
        <f t="shared" si="117"/>
        <v>0</v>
      </c>
      <c r="M107" s="49">
        <f t="shared" si="117"/>
        <v>0</v>
      </c>
      <c r="N107" s="49">
        <f t="shared" si="117"/>
        <v>0</v>
      </c>
      <c r="O107" s="49">
        <f t="shared" si="117"/>
        <v>0</v>
      </c>
      <c r="P107" s="49"/>
      <c r="Q107" s="323">
        <f t="shared" ref="Q107:S107" si="118">SUM(Q102:Q106)</f>
        <v>0</v>
      </c>
      <c r="R107" s="49">
        <f t="shared" si="118"/>
        <v>0</v>
      </c>
      <c r="S107" s="49">
        <f t="shared" si="118"/>
        <v>0</v>
      </c>
      <c r="T107" s="325"/>
      <c r="U107" s="1"/>
      <c r="V107" s="1"/>
      <c r="W107" s="1"/>
      <c r="X107" s="1"/>
      <c r="Y107" s="1"/>
      <c r="Z107" s="1"/>
    </row>
    <row r="108" spans="1:26" ht="22.5" customHeight="1" x14ac:dyDescent="0.35">
      <c r="A108" s="1">
        <v>103</v>
      </c>
      <c r="B108" s="38">
        <v>1</v>
      </c>
      <c r="C108" s="39">
        <f t="array" ref="C108:D108">VLOOKUP(A108,'M. List'!$A$5:$E$124,{3,4},0)</f>
        <v>0</v>
      </c>
      <c r="D108" s="39" t="str">
        <v>T18</v>
      </c>
      <c r="E108" s="329"/>
      <c r="F108" s="329"/>
      <c r="G108" s="329"/>
      <c r="H108" s="43">
        <f>SUM(E108:G108)</f>
        <v>0</v>
      </c>
      <c r="I108" s="41"/>
      <c r="J108" s="82">
        <f>IF((IF(I108-I$5&lt;=0,0,IF(I108-I$5&gt;43, -18, CEILING(-0.5*(I108-I$5),-0.5))))&lt;(-H108),-H108,IF(I108-I$5&lt;=0,0,IF(I108-I$5&gt;43, -18, CEILING(-0.5*(I108-I$5),-0.5))))</f>
        <v>0</v>
      </c>
      <c r="K108" s="40">
        <f>H108+J108</f>
        <v>0</v>
      </c>
      <c r="L108" s="329"/>
      <c r="M108" s="329"/>
      <c r="N108" s="329"/>
      <c r="O108" s="43">
        <f t="shared" ref="O108:O112" si="119">SUM(L108:N108)</f>
        <v>0</v>
      </c>
      <c r="P108" s="41"/>
      <c r="Q108" s="82">
        <f t="shared" ref="Q108:Q112" si="120">IF((IF(P108-P$5&lt;=0,0,IF(P108-P$5&gt;43, -18, CEILING(-0.5*(P108-P$5),-0.5))))&lt;(-O108),-O108,IF(P108-P$5&lt;=0,0,IF(P108-P$5&gt;43, -18, CEILING(-0.5*(P108-P$5),-0.5))))</f>
        <v>0</v>
      </c>
      <c r="R108" s="40">
        <f t="shared" ref="R108:R112" si="121">O108+Q108</f>
        <v>0</v>
      </c>
      <c r="S108" s="317">
        <f t="shared" ref="S108:S112" si="122">K108+R108</f>
        <v>0</v>
      </c>
      <c r="T108" s="318"/>
      <c r="U108" s="1"/>
      <c r="V108" s="1"/>
      <c r="W108" s="1"/>
      <c r="X108" s="1"/>
      <c r="Y108" s="1"/>
      <c r="Z108" s="1"/>
    </row>
    <row r="109" spans="1:26" ht="22.5" customHeight="1" x14ac:dyDescent="0.35">
      <c r="A109" s="1">
        <v>104</v>
      </c>
      <c r="B109" s="38">
        <v>2</v>
      </c>
      <c r="C109" s="39">
        <f t="array" ref="C109:D109">VLOOKUP(A109,'M. List'!$A$5:$E$124,{3,4},0)</f>
        <v>0</v>
      </c>
      <c r="D109" s="39" t="str">
        <v>T18</v>
      </c>
      <c r="E109" s="329"/>
      <c r="F109" s="329"/>
      <c r="G109" s="329"/>
      <c r="H109" s="43">
        <f>SUM(E109:G109)</f>
        <v>0</v>
      </c>
      <c r="I109" s="41"/>
      <c r="J109" s="82">
        <f>IF((IF(I109-I$5&lt;=0,0,IF(I109-I$5&gt;43, -18, CEILING(-0.5*(I109-I$5),-0.5))))&lt;(-H109),-H109,IF(I109-I$5&lt;=0,0,IF(I109-I$5&gt;43, -18, CEILING(-0.5*(I109-I$5),-0.5))))</f>
        <v>0</v>
      </c>
      <c r="K109" s="40">
        <f>H109+J109</f>
        <v>0</v>
      </c>
      <c r="L109" s="329"/>
      <c r="M109" s="329"/>
      <c r="N109" s="329"/>
      <c r="O109" s="43">
        <f t="shared" si="119"/>
        <v>0</v>
      </c>
      <c r="P109" s="41"/>
      <c r="Q109" s="82">
        <f t="shared" si="120"/>
        <v>0</v>
      </c>
      <c r="R109" s="40">
        <f t="shared" si="121"/>
        <v>0</v>
      </c>
      <c r="S109" s="317">
        <f t="shared" si="122"/>
        <v>0</v>
      </c>
      <c r="T109" s="319"/>
      <c r="U109" s="1"/>
      <c r="V109" s="1"/>
      <c r="W109" s="1"/>
      <c r="X109" s="1"/>
      <c r="Y109" s="1"/>
      <c r="Z109" s="1"/>
    </row>
    <row r="110" spans="1:26" ht="22.5" customHeight="1" x14ac:dyDescent="0.35">
      <c r="A110" s="1">
        <v>105</v>
      </c>
      <c r="B110" s="38">
        <v>3</v>
      </c>
      <c r="C110" s="39">
        <f t="array" ref="C110:D110">VLOOKUP(A110,'M. List'!$A$5:$E$124,{3,4},0)</f>
        <v>0</v>
      </c>
      <c r="D110" s="39" t="str">
        <v>T18</v>
      </c>
      <c r="E110" s="329"/>
      <c r="F110" s="329"/>
      <c r="G110" s="329"/>
      <c r="H110" s="43">
        <f>SUM(E110:G110)</f>
        <v>0</v>
      </c>
      <c r="I110" s="41"/>
      <c r="J110" s="82">
        <f>IF((IF(I110-I$5&lt;=0,0,IF(I110-I$5&gt;43, -18, CEILING(-0.5*(I110-I$5),-0.5))))&lt;(-H110),-H110,IF(I110-I$5&lt;=0,0,IF(I110-I$5&gt;43, -18, CEILING(-0.5*(I110-I$5),-0.5))))</f>
        <v>0</v>
      </c>
      <c r="K110" s="40">
        <f>H110+J110</f>
        <v>0</v>
      </c>
      <c r="L110" s="329"/>
      <c r="M110" s="329"/>
      <c r="N110" s="329"/>
      <c r="O110" s="43">
        <f t="shared" si="119"/>
        <v>0</v>
      </c>
      <c r="P110" s="41"/>
      <c r="Q110" s="82">
        <f t="shared" si="120"/>
        <v>0</v>
      </c>
      <c r="R110" s="40">
        <f t="shared" si="121"/>
        <v>0</v>
      </c>
      <c r="S110" s="317">
        <f t="shared" si="122"/>
        <v>0</v>
      </c>
      <c r="T110" s="319"/>
      <c r="U110" s="1"/>
      <c r="V110" s="1"/>
      <c r="W110" s="1"/>
      <c r="X110" s="1"/>
      <c r="Y110" s="1"/>
      <c r="Z110" s="1"/>
    </row>
    <row r="111" spans="1:26" ht="22.5" customHeight="1" x14ac:dyDescent="0.35">
      <c r="A111" s="1">
        <v>106</v>
      </c>
      <c r="B111" s="38">
        <v>4</v>
      </c>
      <c r="C111" s="39">
        <f t="array" ref="C111:D111">VLOOKUP(A111,'M. List'!$A$5:$E$124,{3,4},0)</f>
        <v>0</v>
      </c>
      <c r="D111" s="39" t="str">
        <v>T18</v>
      </c>
      <c r="E111" s="329"/>
      <c r="F111" s="329"/>
      <c r="G111" s="329"/>
      <c r="H111" s="43">
        <f>SUM(E111:G111)</f>
        <v>0</v>
      </c>
      <c r="I111" s="41"/>
      <c r="J111" s="82">
        <f>IF((IF(I111-I$5&lt;=0,0,IF(I111-I$5&gt;43, -18, CEILING(-0.5*(I111-I$5),-0.5))))&lt;(-H111),-H111,IF(I111-I$5&lt;=0,0,IF(I111-I$5&gt;43, -18, CEILING(-0.5*(I111-I$5),-0.5))))</f>
        <v>0</v>
      </c>
      <c r="K111" s="40">
        <f>H111+J111</f>
        <v>0</v>
      </c>
      <c r="L111" s="329"/>
      <c r="M111" s="329"/>
      <c r="N111" s="329"/>
      <c r="O111" s="43">
        <f t="shared" si="119"/>
        <v>0</v>
      </c>
      <c r="P111" s="41"/>
      <c r="Q111" s="82">
        <f t="shared" si="120"/>
        <v>0</v>
      </c>
      <c r="R111" s="40">
        <f t="shared" si="121"/>
        <v>0</v>
      </c>
      <c r="S111" s="317">
        <f t="shared" si="122"/>
        <v>0</v>
      </c>
      <c r="T111" s="319"/>
      <c r="U111" s="1"/>
      <c r="V111" s="1"/>
      <c r="W111" s="1"/>
      <c r="X111" s="1"/>
      <c r="Y111" s="1"/>
      <c r="Z111" s="1"/>
    </row>
    <row r="112" spans="1:26" ht="22.5" customHeight="1" x14ac:dyDescent="0.35">
      <c r="A112" s="1">
        <v>107</v>
      </c>
      <c r="B112" s="38">
        <v>5</v>
      </c>
      <c r="C112" s="39">
        <f t="array" ref="C112:D112">VLOOKUP(A112,'M. List'!$A$5:$E$124,{3,4},0)</f>
        <v>0</v>
      </c>
      <c r="D112" s="39" t="str">
        <v>T18</v>
      </c>
      <c r="E112" s="329"/>
      <c r="F112" s="329"/>
      <c r="G112" s="329"/>
      <c r="H112" s="43">
        <f>SUM(E112:G112)</f>
        <v>0</v>
      </c>
      <c r="I112" s="41"/>
      <c r="J112" s="82">
        <f>IF((IF(I112-I$5&lt;=0,0,IF(I112-I$5&gt;43, -18, CEILING(-0.5*(I112-I$5),-0.5))))&lt;(-H112),-H112,IF(I112-I$5&lt;=0,0,IF(I112-I$5&gt;43, -18, CEILING(-0.5*(I112-I$5),-0.5))))</f>
        <v>0</v>
      </c>
      <c r="K112" s="40">
        <f>H112+J112</f>
        <v>0</v>
      </c>
      <c r="L112" s="41"/>
      <c r="M112" s="41"/>
      <c r="N112" s="41"/>
      <c r="O112" s="43">
        <f t="shared" si="119"/>
        <v>0</v>
      </c>
      <c r="P112" s="41"/>
      <c r="Q112" s="82">
        <f t="shared" si="120"/>
        <v>0</v>
      </c>
      <c r="R112" s="40">
        <f t="shared" si="121"/>
        <v>0</v>
      </c>
      <c r="S112" s="317">
        <f t="shared" si="122"/>
        <v>0</v>
      </c>
      <c r="T112" s="320"/>
      <c r="U112" s="1"/>
      <c r="V112" s="1"/>
      <c r="W112" s="1"/>
      <c r="X112" s="1"/>
      <c r="Y112" s="1"/>
      <c r="Z112" s="1"/>
    </row>
    <row r="113" spans="1:26" ht="22.5" customHeight="1" x14ac:dyDescent="0.35">
      <c r="A113" s="1">
        <v>108</v>
      </c>
      <c r="B113" s="46" t="s">
        <v>18</v>
      </c>
      <c r="C113" s="47" t="s">
        <v>35</v>
      </c>
      <c r="D113" s="48"/>
      <c r="E113" s="330">
        <f t="shared" ref="E113:H113" si="123">SUM(E108:E112)</f>
        <v>0</v>
      </c>
      <c r="F113" s="330">
        <f t="shared" si="123"/>
        <v>0</v>
      </c>
      <c r="G113" s="330">
        <f t="shared" si="123"/>
        <v>0</v>
      </c>
      <c r="H113" s="49">
        <f t="shared" si="123"/>
        <v>0</v>
      </c>
      <c r="I113" s="49"/>
      <c r="J113" s="323">
        <f t="shared" ref="J113:O113" si="124">SUM(J108:J112)</f>
        <v>0</v>
      </c>
      <c r="K113" s="49">
        <f t="shared" si="124"/>
        <v>0</v>
      </c>
      <c r="L113" s="49">
        <f t="shared" si="124"/>
        <v>0</v>
      </c>
      <c r="M113" s="49">
        <f t="shared" si="124"/>
        <v>0</v>
      </c>
      <c r="N113" s="49">
        <f t="shared" si="124"/>
        <v>0</v>
      </c>
      <c r="O113" s="49">
        <f t="shared" si="124"/>
        <v>0</v>
      </c>
      <c r="P113" s="49"/>
      <c r="Q113" s="323">
        <f t="shared" ref="Q113:S113" si="125">SUM(Q108:Q112)</f>
        <v>0</v>
      </c>
      <c r="R113" s="49">
        <f t="shared" si="125"/>
        <v>0</v>
      </c>
      <c r="S113" s="49">
        <f t="shared" si="125"/>
        <v>0</v>
      </c>
      <c r="T113" s="32"/>
      <c r="U113" s="1"/>
      <c r="V113" s="1"/>
      <c r="W113" s="1"/>
      <c r="X113" s="1"/>
      <c r="Y113" s="1"/>
      <c r="Z113" s="1"/>
    </row>
    <row r="114" spans="1:26" ht="22.5" customHeight="1" x14ac:dyDescent="0.35">
      <c r="A114" s="1">
        <v>109</v>
      </c>
      <c r="B114" s="38">
        <v>1</v>
      </c>
      <c r="C114" s="39">
        <f t="array" ref="C114:D114">VLOOKUP(A114,'M. List'!$A$5:$E$124,{3,4},0)</f>
        <v>0</v>
      </c>
      <c r="D114" s="39" t="str">
        <v>T19</v>
      </c>
      <c r="E114" s="329"/>
      <c r="F114" s="329"/>
      <c r="G114" s="329"/>
      <c r="H114" s="43">
        <f>SUM(E114:G114)</f>
        <v>0</v>
      </c>
      <c r="I114" s="41"/>
      <c r="J114" s="82">
        <f>IF((IF(I114-I$5&lt;=0,0,IF(I114-I$5&gt;43, -18, CEILING(-0.5*(I114-I$5),-0.5))))&lt;(-H114),-H114,IF(I114-I$5&lt;=0,0,IF(I114-I$5&gt;43, -18, CEILING(-0.5*(I114-I$5),-0.5))))</f>
        <v>0</v>
      </c>
      <c r="K114" s="40">
        <f>H114+J114</f>
        <v>0</v>
      </c>
      <c r="L114" s="329"/>
      <c r="M114" s="329"/>
      <c r="N114" s="329"/>
      <c r="O114" s="43">
        <f t="shared" ref="O114:O118" si="126">SUM(L114:N114)</f>
        <v>0</v>
      </c>
      <c r="P114" s="41"/>
      <c r="Q114" s="82">
        <f t="shared" ref="Q114:Q118" si="127">IF((IF(P114-P$5&lt;=0,0,IF(P114-P$5&gt;43, -18, CEILING(-0.5*(P114-P$5),-0.5))))&lt;(-O114),-O114,IF(P114-P$5&lt;=0,0,IF(P114-P$5&gt;43, -18, CEILING(-0.5*(P114-P$5),-0.5))))</f>
        <v>0</v>
      </c>
      <c r="R114" s="40">
        <f t="shared" ref="R114:R118" si="128">O114+Q114</f>
        <v>0</v>
      </c>
      <c r="S114" s="317">
        <f t="shared" ref="S114:S118" si="129">K114+R114</f>
        <v>0</v>
      </c>
      <c r="T114" s="318"/>
      <c r="U114" s="1"/>
      <c r="V114" s="1"/>
      <c r="W114" s="1"/>
      <c r="X114" s="1"/>
      <c r="Y114" s="1"/>
      <c r="Z114" s="1"/>
    </row>
    <row r="115" spans="1:26" ht="22.5" customHeight="1" x14ac:dyDescent="0.35">
      <c r="A115" s="1">
        <v>110</v>
      </c>
      <c r="B115" s="38">
        <v>2</v>
      </c>
      <c r="C115" s="39">
        <f t="array" ref="C115:D115">VLOOKUP(A115,'M. List'!$A$5:$E$124,{3,4},0)</f>
        <v>0</v>
      </c>
      <c r="D115" s="39" t="str">
        <v>T19</v>
      </c>
      <c r="E115" s="329"/>
      <c r="F115" s="329"/>
      <c r="G115" s="329"/>
      <c r="H115" s="43">
        <f>SUM(E115:G115)</f>
        <v>0</v>
      </c>
      <c r="I115" s="41"/>
      <c r="J115" s="82">
        <f>IF((IF(I115-I$5&lt;=0,0,IF(I115-I$5&gt;43, -18, CEILING(-0.5*(I115-I$5),-0.5))))&lt;(-H115),-H115,IF(I115-I$5&lt;=0,0,IF(I115-I$5&gt;43, -18, CEILING(-0.5*(I115-I$5),-0.5))))</f>
        <v>0</v>
      </c>
      <c r="K115" s="40">
        <f>H115+J115</f>
        <v>0</v>
      </c>
      <c r="L115" s="329"/>
      <c r="M115" s="329"/>
      <c r="N115" s="329"/>
      <c r="O115" s="43">
        <f t="shared" si="126"/>
        <v>0</v>
      </c>
      <c r="P115" s="41"/>
      <c r="Q115" s="82">
        <f t="shared" si="127"/>
        <v>0</v>
      </c>
      <c r="R115" s="40">
        <f t="shared" si="128"/>
        <v>0</v>
      </c>
      <c r="S115" s="317">
        <f t="shared" si="129"/>
        <v>0</v>
      </c>
      <c r="T115" s="319"/>
      <c r="U115" s="1"/>
      <c r="V115" s="1"/>
      <c r="W115" s="1"/>
      <c r="X115" s="1"/>
      <c r="Y115" s="1"/>
      <c r="Z115" s="1"/>
    </row>
    <row r="116" spans="1:26" ht="22.5" customHeight="1" x14ac:dyDescent="0.35">
      <c r="A116" s="1">
        <v>111</v>
      </c>
      <c r="B116" s="38">
        <v>3</v>
      </c>
      <c r="C116" s="39">
        <f t="array" ref="C116:D116">VLOOKUP(A116,'M. List'!$A$5:$E$124,{3,4},0)</f>
        <v>0</v>
      </c>
      <c r="D116" s="39" t="str">
        <v>T19</v>
      </c>
      <c r="E116" s="329"/>
      <c r="F116" s="329"/>
      <c r="G116" s="329"/>
      <c r="H116" s="43">
        <f>SUM(E116:G116)</f>
        <v>0</v>
      </c>
      <c r="I116" s="41"/>
      <c r="J116" s="82">
        <f>IF((IF(I116-I$5&lt;=0,0,IF(I116-I$5&gt;43, -18, CEILING(-0.5*(I116-I$5),-0.5))))&lt;(-H116),-H116,IF(I116-I$5&lt;=0,0,IF(I116-I$5&gt;43, -18, CEILING(-0.5*(I116-I$5),-0.5))))</f>
        <v>0</v>
      </c>
      <c r="K116" s="40">
        <f>H116+J116</f>
        <v>0</v>
      </c>
      <c r="L116" s="329"/>
      <c r="M116" s="329"/>
      <c r="N116" s="329"/>
      <c r="O116" s="43">
        <f t="shared" si="126"/>
        <v>0</v>
      </c>
      <c r="P116" s="41"/>
      <c r="Q116" s="82">
        <f t="shared" si="127"/>
        <v>0</v>
      </c>
      <c r="R116" s="40">
        <f t="shared" si="128"/>
        <v>0</v>
      </c>
      <c r="S116" s="317">
        <f t="shared" si="129"/>
        <v>0</v>
      </c>
      <c r="T116" s="319"/>
      <c r="U116" s="1"/>
      <c r="V116" s="1"/>
      <c r="W116" s="1"/>
      <c r="X116" s="1"/>
      <c r="Y116" s="1"/>
      <c r="Z116" s="1"/>
    </row>
    <row r="117" spans="1:26" ht="22.5" customHeight="1" x14ac:dyDescent="0.35">
      <c r="A117" s="1">
        <v>112</v>
      </c>
      <c r="B117" s="38">
        <v>4</v>
      </c>
      <c r="C117" s="39">
        <f t="array" ref="C117:D117">VLOOKUP(A117,'M. List'!$A$5:$E$124,{3,4},0)</f>
        <v>0</v>
      </c>
      <c r="D117" s="39" t="str">
        <v>T19</v>
      </c>
      <c r="E117" s="329"/>
      <c r="F117" s="329"/>
      <c r="G117" s="329"/>
      <c r="H117" s="43">
        <f>SUM(E117:G117)</f>
        <v>0</v>
      </c>
      <c r="I117" s="41"/>
      <c r="J117" s="82">
        <f>IF((IF(I117-I$5&lt;=0,0,IF(I117-I$5&gt;43, -18, CEILING(-0.5*(I117-I$5),-0.5))))&lt;(-H117),-H117,IF(I117-I$5&lt;=0,0,IF(I117-I$5&gt;43, -18, CEILING(-0.5*(I117-I$5),-0.5))))</f>
        <v>0</v>
      </c>
      <c r="K117" s="40">
        <f>H117+J117</f>
        <v>0</v>
      </c>
      <c r="L117" s="329"/>
      <c r="M117" s="329"/>
      <c r="N117" s="329"/>
      <c r="O117" s="43">
        <f t="shared" si="126"/>
        <v>0</v>
      </c>
      <c r="P117" s="41"/>
      <c r="Q117" s="82">
        <f t="shared" si="127"/>
        <v>0</v>
      </c>
      <c r="R117" s="40">
        <f t="shared" si="128"/>
        <v>0</v>
      </c>
      <c r="S117" s="317">
        <f t="shared" si="129"/>
        <v>0</v>
      </c>
      <c r="T117" s="319"/>
      <c r="U117" s="1"/>
      <c r="V117" s="1"/>
      <c r="W117" s="1"/>
      <c r="X117" s="1"/>
      <c r="Y117" s="1"/>
      <c r="Z117" s="1"/>
    </row>
    <row r="118" spans="1:26" ht="22.5" customHeight="1" x14ac:dyDescent="0.35">
      <c r="A118" s="1">
        <v>113</v>
      </c>
      <c r="B118" s="38">
        <v>5</v>
      </c>
      <c r="C118" s="39">
        <f t="array" ref="C118:D118">VLOOKUP(A118,'M. List'!$A$5:$E$124,{3,4},0)</f>
        <v>0</v>
      </c>
      <c r="D118" s="39" t="str">
        <v>T19</v>
      </c>
      <c r="E118" s="41"/>
      <c r="F118" s="41"/>
      <c r="G118" s="41"/>
      <c r="H118" s="43">
        <f>SUM(E118:G118)</f>
        <v>0</v>
      </c>
      <c r="I118" s="41"/>
      <c r="J118" s="82">
        <f>IF((IF(I118-I$5&lt;=0,0,IF(I118-I$5&gt;43, -18, CEILING(-0.5*(I118-I$5),-0.5))))&lt;(-H118),-H118,IF(I118-I$5&lt;=0,0,IF(I118-I$5&gt;43, -18, CEILING(-0.5*(I118-I$5),-0.5))))</f>
        <v>0</v>
      </c>
      <c r="K118" s="40">
        <f>H118+J118</f>
        <v>0</v>
      </c>
      <c r="L118" s="329"/>
      <c r="M118" s="329"/>
      <c r="N118" s="329"/>
      <c r="O118" s="43">
        <f t="shared" si="126"/>
        <v>0</v>
      </c>
      <c r="P118" s="41"/>
      <c r="Q118" s="82">
        <f t="shared" si="127"/>
        <v>0</v>
      </c>
      <c r="R118" s="40">
        <f t="shared" si="128"/>
        <v>0</v>
      </c>
      <c r="S118" s="317">
        <f t="shared" si="129"/>
        <v>0</v>
      </c>
      <c r="T118" s="320"/>
      <c r="U118" s="1"/>
      <c r="V118" s="1"/>
      <c r="W118" s="1"/>
      <c r="X118" s="1"/>
      <c r="Y118" s="1"/>
      <c r="Z118" s="1"/>
    </row>
    <row r="119" spans="1:26" ht="22.5" customHeight="1" x14ac:dyDescent="0.35">
      <c r="A119" s="1">
        <v>114</v>
      </c>
      <c r="B119" s="46" t="s">
        <v>18</v>
      </c>
      <c r="C119" s="47" t="s">
        <v>36</v>
      </c>
      <c r="D119" s="48"/>
      <c r="E119" s="49">
        <f t="shared" ref="E119:H119" si="130">SUM(E114:E118)</f>
        <v>0</v>
      </c>
      <c r="F119" s="49">
        <f t="shared" si="130"/>
        <v>0</v>
      </c>
      <c r="G119" s="49">
        <f t="shared" si="130"/>
        <v>0</v>
      </c>
      <c r="H119" s="49">
        <f t="shared" si="130"/>
        <v>0</v>
      </c>
      <c r="I119" s="49"/>
      <c r="J119" s="323">
        <f t="shared" ref="J119:O119" si="131">SUM(J114:J118)</f>
        <v>0</v>
      </c>
      <c r="K119" s="49">
        <f t="shared" si="131"/>
        <v>0</v>
      </c>
      <c r="L119" s="49">
        <f t="shared" si="131"/>
        <v>0</v>
      </c>
      <c r="M119" s="49">
        <f t="shared" si="131"/>
        <v>0</v>
      </c>
      <c r="N119" s="49">
        <f t="shared" si="131"/>
        <v>0</v>
      </c>
      <c r="O119" s="49">
        <f t="shared" si="131"/>
        <v>0</v>
      </c>
      <c r="P119" s="49"/>
      <c r="Q119" s="323">
        <f t="shared" ref="Q119:S119" si="132">SUM(Q114:Q118)</f>
        <v>0</v>
      </c>
      <c r="R119" s="49">
        <f t="shared" si="132"/>
        <v>0</v>
      </c>
      <c r="S119" s="49">
        <f t="shared" si="132"/>
        <v>0</v>
      </c>
      <c r="T119" s="32"/>
      <c r="U119" s="1"/>
      <c r="V119" s="1"/>
      <c r="W119" s="1"/>
      <c r="X119" s="1"/>
      <c r="Y119" s="1"/>
      <c r="Z119" s="1"/>
    </row>
    <row r="120" spans="1:26" ht="22.5" customHeight="1" x14ac:dyDescent="0.35">
      <c r="A120" s="1">
        <v>115</v>
      </c>
      <c r="B120" s="38">
        <v>1</v>
      </c>
      <c r="C120" s="39">
        <f t="array" ref="C120:D120">VLOOKUP(A120,'M. List'!$A$5:$E$124,{3,4},0)</f>
        <v>0</v>
      </c>
      <c r="D120" s="39" t="str">
        <v>T20</v>
      </c>
      <c r="E120" s="329"/>
      <c r="F120" s="329"/>
      <c r="G120" s="329"/>
      <c r="H120" s="43">
        <f>SUM(E120:G120)</f>
        <v>0</v>
      </c>
      <c r="I120" s="41"/>
      <c r="J120" s="82">
        <f>IF((IF(I120-I$5&lt;=0,0,IF(I120-I$5&gt;43, -18, CEILING(-0.5*(I120-I$5),-0.5))))&lt;(-H120),-H120,IF(I120-I$5&lt;=0,0,IF(I120-I$5&gt;43, -18, CEILING(-0.5*(I120-I$5),-0.5))))</f>
        <v>0</v>
      </c>
      <c r="K120" s="40">
        <f>H120+J120</f>
        <v>0</v>
      </c>
      <c r="L120" s="329"/>
      <c r="M120" s="329"/>
      <c r="N120" s="329"/>
      <c r="O120" s="43">
        <f t="shared" ref="O120:O124" si="133">SUM(L120:N120)</f>
        <v>0</v>
      </c>
      <c r="P120" s="41"/>
      <c r="Q120" s="82">
        <f t="shared" ref="Q120:Q124" si="134">IF((IF(P120-P$5&lt;=0,0,IF(P120-P$5&gt;43, -18, CEILING(-0.5*(P120-P$5),-0.5))))&lt;(-O120),-O120,IF(P120-P$5&lt;=0,0,IF(P120-P$5&gt;43, -18, CEILING(-0.5*(P120-P$5),-0.5))))</f>
        <v>0</v>
      </c>
      <c r="R120" s="40">
        <f t="shared" ref="R120:R124" si="135">O120+Q120</f>
        <v>0</v>
      </c>
      <c r="S120" s="317">
        <f t="shared" ref="S120:S124" si="136">K120+R120</f>
        <v>0</v>
      </c>
      <c r="T120" s="318"/>
      <c r="U120" s="1"/>
      <c r="V120" s="1"/>
      <c r="W120" s="1"/>
      <c r="X120" s="1"/>
      <c r="Y120" s="1"/>
      <c r="Z120" s="1"/>
    </row>
    <row r="121" spans="1:26" ht="22.5" customHeight="1" x14ac:dyDescent="0.35">
      <c r="A121" s="1">
        <v>116</v>
      </c>
      <c r="B121" s="38">
        <v>2</v>
      </c>
      <c r="C121" s="39">
        <f t="array" ref="C121:D121">VLOOKUP(A121,'M. List'!$A$5:$E$124,{3,4},0)</f>
        <v>0</v>
      </c>
      <c r="D121" s="39" t="str">
        <v>T20</v>
      </c>
      <c r="E121" s="329"/>
      <c r="F121" s="329"/>
      <c r="G121" s="329"/>
      <c r="H121" s="43">
        <f>SUM(E121:G121)</f>
        <v>0</v>
      </c>
      <c r="I121" s="41"/>
      <c r="J121" s="82">
        <f>IF((IF(I121-I$5&lt;=0,0,IF(I121-I$5&gt;43, -18, CEILING(-0.5*(I121-I$5),-0.5))))&lt;(-H121),-H121,IF(I121-I$5&lt;=0,0,IF(I121-I$5&gt;43, -18, CEILING(-0.5*(I121-I$5),-0.5))))</f>
        <v>0</v>
      </c>
      <c r="K121" s="40">
        <f>H121+J121</f>
        <v>0</v>
      </c>
      <c r="L121" s="329"/>
      <c r="M121" s="329"/>
      <c r="N121" s="329"/>
      <c r="O121" s="43">
        <f t="shared" si="133"/>
        <v>0</v>
      </c>
      <c r="P121" s="41"/>
      <c r="Q121" s="82">
        <f t="shared" si="134"/>
        <v>0</v>
      </c>
      <c r="R121" s="40">
        <f t="shared" si="135"/>
        <v>0</v>
      </c>
      <c r="S121" s="317">
        <f t="shared" si="136"/>
        <v>0</v>
      </c>
      <c r="T121" s="319"/>
      <c r="U121" s="1"/>
      <c r="V121" s="1"/>
      <c r="W121" s="1"/>
      <c r="X121" s="1"/>
      <c r="Y121" s="1"/>
      <c r="Z121" s="1"/>
    </row>
    <row r="122" spans="1:26" ht="22.5" customHeight="1" x14ac:dyDescent="0.35">
      <c r="A122" s="1">
        <v>117</v>
      </c>
      <c r="B122" s="38">
        <v>3</v>
      </c>
      <c r="C122" s="39">
        <f t="array" ref="C122:D122">VLOOKUP(A122,'M. List'!$A$5:$E$124,{3,4},0)</f>
        <v>0</v>
      </c>
      <c r="D122" s="39" t="str">
        <v>T20</v>
      </c>
      <c r="E122" s="329"/>
      <c r="F122" s="329"/>
      <c r="G122" s="329"/>
      <c r="H122" s="43">
        <f>SUM(E122:G122)</f>
        <v>0</v>
      </c>
      <c r="I122" s="41"/>
      <c r="J122" s="82">
        <f>IF((IF(I122-I$5&lt;=0,0,IF(I122-I$5&gt;43, -18, CEILING(-0.5*(I122-I$5),-0.5))))&lt;(-H122),-H122,IF(I122-I$5&lt;=0,0,IF(I122-I$5&gt;43, -18, CEILING(-0.5*(I122-I$5),-0.5))))</f>
        <v>0</v>
      </c>
      <c r="K122" s="40">
        <f>H122+J122</f>
        <v>0</v>
      </c>
      <c r="L122" s="329"/>
      <c r="M122" s="329"/>
      <c r="N122" s="329"/>
      <c r="O122" s="43">
        <f t="shared" si="133"/>
        <v>0</v>
      </c>
      <c r="P122" s="41"/>
      <c r="Q122" s="82">
        <f t="shared" si="134"/>
        <v>0</v>
      </c>
      <c r="R122" s="40">
        <f t="shared" si="135"/>
        <v>0</v>
      </c>
      <c r="S122" s="317">
        <f t="shared" si="136"/>
        <v>0</v>
      </c>
      <c r="T122" s="319"/>
      <c r="U122" s="1"/>
      <c r="V122" s="1"/>
      <c r="W122" s="1"/>
      <c r="X122" s="1"/>
      <c r="Y122" s="1"/>
      <c r="Z122" s="1"/>
    </row>
    <row r="123" spans="1:26" ht="22.5" customHeight="1" x14ac:dyDescent="0.35">
      <c r="A123" s="1">
        <v>118</v>
      </c>
      <c r="B123" s="38">
        <v>4</v>
      </c>
      <c r="C123" s="39">
        <f t="array" ref="C123:D123">VLOOKUP(A123,'M. List'!$A$5:$E$124,{3,4},0)</f>
        <v>0</v>
      </c>
      <c r="D123" s="39" t="str">
        <v>T20</v>
      </c>
      <c r="E123" s="329"/>
      <c r="F123" s="329"/>
      <c r="G123" s="329"/>
      <c r="H123" s="43">
        <f>SUM(E123:G123)</f>
        <v>0</v>
      </c>
      <c r="I123" s="41"/>
      <c r="J123" s="82">
        <f>IF((IF(I123-I$5&lt;=0,0,IF(I123-I$5&gt;43, -18, CEILING(-0.5*(I123-I$5),-0.5))))&lt;(-H123),-H123,IF(I123-I$5&lt;=0,0,IF(I123-I$5&gt;43, -18, CEILING(-0.5*(I123-I$5),-0.5))))</f>
        <v>0</v>
      </c>
      <c r="K123" s="40">
        <f>H123+J123</f>
        <v>0</v>
      </c>
      <c r="L123" s="329"/>
      <c r="M123" s="329"/>
      <c r="N123" s="329"/>
      <c r="O123" s="43">
        <f t="shared" si="133"/>
        <v>0</v>
      </c>
      <c r="P123" s="41"/>
      <c r="Q123" s="82">
        <f t="shared" si="134"/>
        <v>0</v>
      </c>
      <c r="R123" s="40">
        <f t="shared" si="135"/>
        <v>0</v>
      </c>
      <c r="S123" s="317">
        <f t="shared" si="136"/>
        <v>0</v>
      </c>
      <c r="T123" s="319"/>
      <c r="U123" s="1"/>
      <c r="V123" s="1"/>
      <c r="W123" s="1"/>
      <c r="X123" s="1"/>
      <c r="Y123" s="1"/>
      <c r="Z123" s="1"/>
    </row>
    <row r="124" spans="1:26" ht="22.5" customHeight="1" x14ac:dyDescent="0.35">
      <c r="A124" s="1">
        <v>119</v>
      </c>
      <c r="B124" s="38">
        <v>5</v>
      </c>
      <c r="C124" s="39">
        <f t="array" ref="C124:D124">VLOOKUP(A124,'M. List'!$A$5:$E$124,{3,4},0)</f>
        <v>0</v>
      </c>
      <c r="D124" s="39" t="str">
        <v>T20</v>
      </c>
      <c r="E124" s="41"/>
      <c r="F124" s="41"/>
      <c r="G124" s="41"/>
      <c r="H124" s="43">
        <f>SUM(E124:G124)</f>
        <v>0</v>
      </c>
      <c r="I124" s="41"/>
      <c r="J124" s="82">
        <f>IF((IF(I124-I$5&lt;=0,0,IF(I124-I$5&gt;43, -18, CEILING(-0.5*(I124-I$5),-0.5))))&lt;(-H124),-H124,IF(I124-I$5&lt;=0,0,IF(I124-I$5&gt;43, -18, CEILING(-0.5*(I124-I$5),-0.5))))</f>
        <v>0</v>
      </c>
      <c r="K124" s="40">
        <f>H124+J124</f>
        <v>0</v>
      </c>
      <c r="L124" s="41"/>
      <c r="M124" s="41"/>
      <c r="N124" s="41"/>
      <c r="O124" s="43">
        <f t="shared" si="133"/>
        <v>0</v>
      </c>
      <c r="P124" s="41"/>
      <c r="Q124" s="82">
        <f t="shared" si="134"/>
        <v>0</v>
      </c>
      <c r="R124" s="40">
        <f t="shared" si="135"/>
        <v>0</v>
      </c>
      <c r="S124" s="317">
        <f t="shared" si="136"/>
        <v>0</v>
      </c>
      <c r="T124" s="320"/>
      <c r="U124" s="1"/>
      <c r="V124" s="1"/>
      <c r="W124" s="1"/>
      <c r="X124" s="1"/>
      <c r="Y124" s="1"/>
      <c r="Z124" s="1"/>
    </row>
    <row r="125" spans="1:26" ht="22.5" customHeight="1" x14ac:dyDescent="0.35">
      <c r="A125" s="1">
        <v>120</v>
      </c>
      <c r="B125" s="327" t="s">
        <v>18</v>
      </c>
      <c r="C125" s="54" t="s">
        <v>37</v>
      </c>
      <c r="D125" s="331"/>
      <c r="E125" s="49">
        <f t="shared" ref="E125:H125" si="137">SUM(E120:E124)</f>
        <v>0</v>
      </c>
      <c r="F125" s="49">
        <f t="shared" si="137"/>
        <v>0</v>
      </c>
      <c r="G125" s="49">
        <f t="shared" si="137"/>
        <v>0</v>
      </c>
      <c r="H125" s="49">
        <f t="shared" si="137"/>
        <v>0</v>
      </c>
      <c r="I125" s="49"/>
      <c r="J125" s="332">
        <f t="shared" ref="J125:O125" si="138">SUM(J120:J124)</f>
        <v>0</v>
      </c>
      <c r="K125" s="49">
        <f t="shared" si="138"/>
        <v>0</v>
      </c>
      <c r="L125" s="49">
        <f t="shared" si="138"/>
        <v>0</v>
      </c>
      <c r="M125" s="49">
        <f t="shared" si="138"/>
        <v>0</v>
      </c>
      <c r="N125" s="49">
        <f t="shared" si="138"/>
        <v>0</v>
      </c>
      <c r="O125" s="49">
        <f t="shared" si="138"/>
        <v>0</v>
      </c>
      <c r="P125" s="49"/>
      <c r="Q125" s="332">
        <f t="shared" ref="Q125:S125" si="139">SUM(Q120:Q124)</f>
        <v>0</v>
      </c>
      <c r="R125" s="49">
        <f t="shared" si="139"/>
        <v>0</v>
      </c>
      <c r="S125" s="49">
        <f t="shared" si="139"/>
        <v>0</v>
      </c>
      <c r="T125" s="328"/>
      <c r="U125" s="1"/>
      <c r="V125" s="1"/>
      <c r="W125" s="1"/>
      <c r="X125" s="1"/>
      <c r="Y125" s="1"/>
      <c r="Z125" s="1"/>
    </row>
    <row r="126" spans="1:26" ht="14.25" customHeight="1" x14ac:dyDescent="0.35">
      <c r="A126" s="1"/>
      <c r="B126" s="19"/>
      <c r="C126" s="1"/>
      <c r="D126" s="19"/>
      <c r="E126" s="1"/>
      <c r="F126" s="1"/>
      <c r="G126" s="1"/>
      <c r="H126" s="1"/>
      <c r="I126" s="1"/>
      <c r="J126" s="183"/>
      <c r="K126" s="1"/>
      <c r="L126" s="1"/>
      <c r="M126" s="1"/>
      <c r="N126" s="1"/>
      <c r="O126" s="1"/>
      <c r="P126" s="1"/>
      <c r="Q126" s="333"/>
      <c r="R126" s="1"/>
      <c r="S126" s="176"/>
      <c r="T126" s="19"/>
      <c r="U126" s="1"/>
      <c r="V126" s="1"/>
      <c r="W126" s="1"/>
      <c r="X126" s="1"/>
      <c r="Y126" s="1"/>
      <c r="Z126" s="1"/>
    </row>
    <row r="127" spans="1:26" ht="14.25" customHeight="1" x14ac:dyDescent="0.35">
      <c r="A127" s="1"/>
      <c r="B127" s="19"/>
      <c r="C127" s="1"/>
      <c r="D127" s="19"/>
      <c r="E127" s="1"/>
      <c r="F127" s="1"/>
      <c r="G127" s="1"/>
      <c r="H127" s="1"/>
      <c r="I127" s="1"/>
      <c r="J127" s="183"/>
      <c r="K127" s="1"/>
      <c r="L127" s="1"/>
      <c r="M127" s="1"/>
      <c r="N127" s="1"/>
      <c r="O127" s="1"/>
      <c r="P127" s="1"/>
      <c r="Q127" s="333"/>
      <c r="R127" s="1"/>
      <c r="S127" s="176"/>
      <c r="T127" s="19"/>
      <c r="U127" s="1"/>
      <c r="V127" s="1"/>
      <c r="W127" s="1"/>
      <c r="X127" s="1"/>
      <c r="Y127" s="1"/>
      <c r="Z127" s="1"/>
    </row>
    <row r="128" spans="1:26" ht="14.25" customHeight="1" x14ac:dyDescent="0.35">
      <c r="A128" s="1"/>
      <c r="B128" s="19"/>
      <c r="C128" s="1"/>
      <c r="D128" s="19"/>
      <c r="E128" s="1"/>
      <c r="F128" s="1"/>
      <c r="G128" s="1"/>
      <c r="H128" s="1"/>
      <c r="I128" s="1"/>
      <c r="J128" s="183"/>
      <c r="K128" s="1"/>
      <c r="L128" s="1"/>
      <c r="M128" s="1"/>
      <c r="N128" s="1"/>
      <c r="O128" s="1"/>
      <c r="P128" s="1"/>
      <c r="Q128" s="333"/>
      <c r="R128" s="1"/>
      <c r="S128" s="176"/>
      <c r="T128" s="19"/>
      <c r="U128" s="1"/>
      <c r="V128" s="1"/>
      <c r="W128" s="1"/>
      <c r="X128" s="1"/>
      <c r="Y128" s="1"/>
      <c r="Z128" s="1"/>
    </row>
    <row r="129" spans="1:26" ht="14.25" customHeight="1" x14ac:dyDescent="0.35">
      <c r="A129" s="1"/>
      <c r="B129" s="19"/>
      <c r="C129" s="1"/>
      <c r="D129" s="19"/>
      <c r="E129" s="1"/>
      <c r="F129" s="1"/>
      <c r="G129" s="1"/>
      <c r="H129" s="1"/>
      <c r="I129" s="1"/>
      <c r="J129" s="183"/>
      <c r="K129" s="1"/>
      <c r="L129" s="1"/>
      <c r="M129" s="1"/>
      <c r="N129" s="1"/>
      <c r="O129" s="1"/>
      <c r="P129" s="1"/>
      <c r="Q129" s="333"/>
      <c r="R129" s="1"/>
      <c r="S129" s="176"/>
      <c r="T129" s="19"/>
      <c r="U129" s="1"/>
      <c r="V129" s="1"/>
      <c r="W129" s="1"/>
      <c r="X129" s="1"/>
      <c r="Y129" s="1"/>
      <c r="Z129" s="1"/>
    </row>
    <row r="130" spans="1:26" ht="14.25" customHeight="1" x14ac:dyDescent="0.35">
      <c r="A130" s="1"/>
      <c r="B130" s="19"/>
      <c r="C130" s="1"/>
      <c r="D130" s="19"/>
      <c r="E130" s="1"/>
      <c r="F130" s="1"/>
      <c r="G130" s="1"/>
      <c r="H130" s="1"/>
      <c r="I130" s="1"/>
      <c r="J130" s="183"/>
      <c r="K130" s="1"/>
      <c r="L130" s="1"/>
      <c r="M130" s="1"/>
      <c r="N130" s="1"/>
      <c r="O130" s="1"/>
      <c r="P130" s="1"/>
      <c r="Q130" s="333"/>
      <c r="R130" s="1"/>
      <c r="S130" s="176"/>
      <c r="T130" s="19"/>
      <c r="U130" s="1"/>
      <c r="V130" s="1"/>
      <c r="W130" s="1"/>
      <c r="X130" s="1"/>
      <c r="Y130" s="1"/>
      <c r="Z130" s="1"/>
    </row>
    <row r="131" spans="1:26" ht="14.25" customHeight="1" x14ac:dyDescent="0.35">
      <c r="A131" s="1"/>
      <c r="B131" s="19"/>
      <c r="C131" s="1"/>
      <c r="D131" s="19"/>
      <c r="E131" s="1"/>
      <c r="F131" s="1"/>
      <c r="G131" s="1"/>
      <c r="H131" s="1"/>
      <c r="I131" s="1"/>
      <c r="J131" s="183"/>
      <c r="K131" s="1"/>
      <c r="L131" s="1"/>
      <c r="M131" s="1"/>
      <c r="N131" s="1"/>
      <c r="O131" s="1"/>
      <c r="P131" s="1"/>
      <c r="Q131" s="333"/>
      <c r="R131" s="1"/>
      <c r="S131" s="176"/>
      <c r="T131" s="19"/>
      <c r="U131" s="1"/>
      <c r="V131" s="1"/>
      <c r="W131" s="1"/>
      <c r="X131" s="1"/>
      <c r="Y131" s="1"/>
      <c r="Z131" s="1"/>
    </row>
    <row r="132" spans="1:26" ht="14.25" customHeight="1" x14ac:dyDescent="0.35">
      <c r="A132" s="1"/>
      <c r="B132" s="19"/>
      <c r="C132" s="1"/>
      <c r="D132" s="19"/>
      <c r="E132" s="1"/>
      <c r="F132" s="1"/>
      <c r="G132" s="1"/>
      <c r="H132" s="1"/>
      <c r="I132" s="1"/>
      <c r="J132" s="183"/>
      <c r="K132" s="1"/>
      <c r="L132" s="1"/>
      <c r="M132" s="1"/>
      <c r="N132" s="1"/>
      <c r="O132" s="1"/>
      <c r="P132" s="1"/>
      <c r="Q132" s="333"/>
      <c r="R132" s="1"/>
      <c r="S132" s="176"/>
      <c r="T132" s="19"/>
      <c r="U132" s="1"/>
      <c r="V132" s="1"/>
      <c r="W132" s="1"/>
      <c r="X132" s="1"/>
      <c r="Y132" s="1"/>
      <c r="Z132" s="1"/>
    </row>
    <row r="133" spans="1:26" ht="14.25" customHeight="1" x14ac:dyDescent="0.35">
      <c r="A133" s="1"/>
      <c r="B133" s="19"/>
      <c r="C133" s="1"/>
      <c r="D133" s="19"/>
      <c r="E133" s="1"/>
      <c r="F133" s="1"/>
      <c r="G133" s="1"/>
      <c r="H133" s="1"/>
      <c r="I133" s="1"/>
      <c r="J133" s="183"/>
      <c r="K133" s="1"/>
      <c r="L133" s="1"/>
      <c r="M133" s="1"/>
      <c r="N133" s="1"/>
      <c r="O133" s="1"/>
      <c r="P133" s="1"/>
      <c r="Q133" s="333"/>
      <c r="R133" s="1"/>
      <c r="S133" s="176"/>
      <c r="T133" s="19"/>
      <c r="U133" s="1"/>
      <c r="V133" s="1"/>
      <c r="W133" s="1"/>
      <c r="X133" s="1"/>
      <c r="Y133" s="1"/>
      <c r="Z133" s="1"/>
    </row>
    <row r="134" spans="1:26" ht="14.25" customHeight="1" x14ac:dyDescent="0.35">
      <c r="A134" s="1"/>
      <c r="B134" s="19"/>
      <c r="C134" s="1"/>
      <c r="D134" s="19"/>
      <c r="E134" s="1"/>
      <c r="F134" s="1"/>
      <c r="G134" s="1"/>
      <c r="H134" s="1"/>
      <c r="I134" s="1"/>
      <c r="J134" s="183"/>
      <c r="K134" s="1"/>
      <c r="L134" s="1"/>
      <c r="M134" s="1"/>
      <c r="N134" s="1"/>
      <c r="O134" s="1"/>
      <c r="P134" s="1"/>
      <c r="Q134" s="333"/>
      <c r="R134" s="1"/>
      <c r="S134" s="176"/>
      <c r="T134" s="19"/>
      <c r="U134" s="1"/>
      <c r="V134" s="1"/>
      <c r="W134" s="1"/>
      <c r="X134" s="1"/>
      <c r="Y134" s="1"/>
      <c r="Z134" s="1"/>
    </row>
    <row r="135" spans="1:26" ht="14.25" customHeight="1" x14ac:dyDescent="0.35">
      <c r="A135" s="1"/>
      <c r="B135" s="19"/>
      <c r="C135" s="1"/>
      <c r="D135" s="19"/>
      <c r="E135" s="1"/>
      <c r="F135" s="1"/>
      <c r="G135" s="1"/>
      <c r="H135" s="1"/>
      <c r="I135" s="1"/>
      <c r="J135" s="183"/>
      <c r="K135" s="1"/>
      <c r="L135" s="1"/>
      <c r="M135" s="1"/>
      <c r="N135" s="1"/>
      <c r="O135" s="1"/>
      <c r="P135" s="1"/>
      <c r="Q135" s="333"/>
      <c r="R135" s="1"/>
      <c r="S135" s="176"/>
      <c r="T135" s="19"/>
      <c r="U135" s="1"/>
      <c r="V135" s="1"/>
      <c r="W135" s="1"/>
      <c r="X135" s="1"/>
      <c r="Y135" s="1"/>
      <c r="Z135" s="1"/>
    </row>
    <row r="136" spans="1:26" ht="14.25" customHeight="1" x14ac:dyDescent="0.35">
      <c r="A136" s="1"/>
      <c r="B136" s="19"/>
      <c r="C136" s="1"/>
      <c r="D136" s="19"/>
      <c r="E136" s="1"/>
      <c r="F136" s="1"/>
      <c r="G136" s="1"/>
      <c r="H136" s="1"/>
      <c r="I136" s="1"/>
      <c r="J136" s="183"/>
      <c r="K136" s="1"/>
      <c r="L136" s="1"/>
      <c r="M136" s="1"/>
      <c r="N136" s="1"/>
      <c r="O136" s="1"/>
      <c r="P136" s="1"/>
      <c r="Q136" s="333"/>
      <c r="R136" s="1"/>
      <c r="S136" s="176"/>
      <c r="T136" s="19"/>
      <c r="U136" s="1"/>
      <c r="V136" s="1"/>
      <c r="W136" s="1"/>
      <c r="X136" s="1"/>
      <c r="Y136" s="1"/>
      <c r="Z136" s="1"/>
    </row>
    <row r="137" spans="1:26" ht="14.25" customHeight="1" x14ac:dyDescent="0.35">
      <c r="A137" s="1"/>
      <c r="B137" s="19"/>
      <c r="C137" s="1"/>
      <c r="D137" s="19"/>
      <c r="E137" s="1"/>
      <c r="F137" s="1"/>
      <c r="G137" s="1"/>
      <c r="H137" s="1"/>
      <c r="I137" s="1"/>
      <c r="J137" s="183"/>
      <c r="K137" s="1"/>
      <c r="L137" s="1"/>
      <c r="M137" s="1"/>
      <c r="N137" s="1"/>
      <c r="O137" s="1"/>
      <c r="P137" s="1"/>
      <c r="Q137" s="333"/>
      <c r="R137" s="1"/>
      <c r="S137" s="176"/>
      <c r="T137" s="19"/>
      <c r="U137" s="1"/>
      <c r="V137" s="1"/>
      <c r="W137" s="1"/>
      <c r="X137" s="1"/>
      <c r="Y137" s="1"/>
      <c r="Z137" s="1"/>
    </row>
    <row r="138" spans="1:26" ht="14.25" customHeight="1" x14ac:dyDescent="0.35">
      <c r="A138" s="1"/>
      <c r="B138" s="19"/>
      <c r="C138" s="1"/>
      <c r="D138" s="19"/>
      <c r="E138" s="1"/>
      <c r="F138" s="1"/>
      <c r="G138" s="1"/>
      <c r="H138" s="1"/>
      <c r="I138" s="1"/>
      <c r="J138" s="183"/>
      <c r="K138" s="1"/>
      <c r="L138" s="1"/>
      <c r="M138" s="1"/>
      <c r="N138" s="1"/>
      <c r="O138" s="1"/>
      <c r="P138" s="1"/>
      <c r="Q138" s="333"/>
      <c r="R138" s="1"/>
      <c r="S138" s="176"/>
      <c r="T138" s="19"/>
      <c r="U138" s="1"/>
      <c r="V138" s="1"/>
      <c r="W138" s="1"/>
      <c r="X138" s="1"/>
      <c r="Y138" s="1"/>
      <c r="Z138" s="1"/>
    </row>
    <row r="139" spans="1:26" ht="14.25" customHeight="1" x14ac:dyDescent="0.35">
      <c r="A139" s="1"/>
      <c r="B139" s="19"/>
      <c r="C139" s="1"/>
      <c r="D139" s="19"/>
      <c r="E139" s="1"/>
      <c r="F139" s="1"/>
      <c r="G139" s="1"/>
      <c r="H139" s="1"/>
      <c r="I139" s="1"/>
      <c r="J139" s="183"/>
      <c r="K139" s="1"/>
      <c r="L139" s="1"/>
      <c r="M139" s="1"/>
      <c r="N139" s="1"/>
      <c r="O139" s="1"/>
      <c r="P139" s="1"/>
      <c r="Q139" s="333"/>
      <c r="R139" s="1"/>
      <c r="S139" s="176"/>
      <c r="T139" s="19"/>
      <c r="U139" s="1"/>
      <c r="V139" s="1"/>
      <c r="W139" s="1"/>
      <c r="X139" s="1"/>
      <c r="Y139" s="1"/>
      <c r="Z139" s="1"/>
    </row>
    <row r="140" spans="1:26" ht="14.25" customHeight="1" x14ac:dyDescent="0.35">
      <c r="A140" s="1"/>
      <c r="B140" s="19"/>
      <c r="C140" s="1"/>
      <c r="D140" s="19"/>
      <c r="E140" s="1"/>
      <c r="F140" s="1"/>
      <c r="G140" s="1"/>
      <c r="H140" s="1"/>
      <c r="I140" s="1"/>
      <c r="J140" s="183"/>
      <c r="K140" s="1"/>
      <c r="L140" s="1"/>
      <c r="M140" s="1"/>
      <c r="N140" s="1"/>
      <c r="O140" s="1"/>
      <c r="P140" s="1"/>
      <c r="Q140" s="333"/>
      <c r="R140" s="1"/>
      <c r="S140" s="176"/>
      <c r="T140" s="19"/>
      <c r="U140" s="1"/>
      <c r="V140" s="1"/>
      <c r="W140" s="1"/>
      <c r="X140" s="1"/>
      <c r="Y140" s="1"/>
      <c r="Z140" s="1"/>
    </row>
    <row r="141" spans="1:26" ht="14.25" customHeight="1" x14ac:dyDescent="0.35">
      <c r="A141" s="1"/>
      <c r="B141" s="19"/>
      <c r="C141" s="1"/>
      <c r="D141" s="19"/>
      <c r="E141" s="1"/>
      <c r="F141" s="1"/>
      <c r="G141" s="1"/>
      <c r="H141" s="1"/>
      <c r="I141" s="1"/>
      <c r="J141" s="183"/>
      <c r="K141" s="1"/>
      <c r="L141" s="1"/>
      <c r="M141" s="1"/>
      <c r="N141" s="1"/>
      <c r="O141" s="1"/>
      <c r="P141" s="1"/>
      <c r="Q141" s="333"/>
      <c r="R141" s="1"/>
      <c r="S141" s="176"/>
      <c r="T141" s="19"/>
      <c r="U141" s="1"/>
      <c r="V141" s="1"/>
      <c r="W141" s="1"/>
      <c r="X141" s="1"/>
      <c r="Y141" s="1"/>
      <c r="Z141" s="1"/>
    </row>
    <row r="142" spans="1:26" ht="14.25" customHeight="1" x14ac:dyDescent="0.35">
      <c r="A142" s="1"/>
      <c r="B142" s="19"/>
      <c r="C142" s="1"/>
      <c r="D142" s="19"/>
      <c r="E142" s="1"/>
      <c r="F142" s="1"/>
      <c r="G142" s="1"/>
      <c r="H142" s="1"/>
      <c r="I142" s="1"/>
      <c r="J142" s="183"/>
      <c r="K142" s="1"/>
      <c r="L142" s="1"/>
      <c r="M142" s="1"/>
      <c r="N142" s="1"/>
      <c r="O142" s="1"/>
      <c r="P142" s="1"/>
      <c r="Q142" s="333"/>
      <c r="R142" s="1"/>
      <c r="S142" s="176"/>
      <c r="T142" s="19"/>
      <c r="U142" s="1"/>
      <c r="V142" s="1"/>
      <c r="W142" s="1"/>
      <c r="X142" s="1"/>
      <c r="Y142" s="1"/>
      <c r="Z142" s="1"/>
    </row>
    <row r="143" spans="1:26" ht="14.25" customHeight="1" x14ac:dyDescent="0.35">
      <c r="A143" s="1"/>
      <c r="B143" s="19"/>
      <c r="C143" s="1"/>
      <c r="D143" s="19"/>
      <c r="E143" s="1"/>
      <c r="F143" s="1"/>
      <c r="G143" s="1"/>
      <c r="H143" s="1"/>
      <c r="I143" s="1"/>
      <c r="J143" s="183"/>
      <c r="K143" s="1"/>
      <c r="L143" s="1"/>
      <c r="M143" s="1"/>
      <c r="N143" s="1"/>
      <c r="O143" s="1"/>
      <c r="P143" s="1"/>
      <c r="Q143" s="333"/>
      <c r="R143" s="1"/>
      <c r="S143" s="176"/>
      <c r="T143" s="19"/>
      <c r="U143" s="1"/>
      <c r="V143" s="1"/>
      <c r="W143" s="1"/>
      <c r="X143" s="1"/>
      <c r="Y143" s="1"/>
      <c r="Z143" s="1"/>
    </row>
    <row r="144" spans="1:26" ht="14.25" customHeight="1" x14ac:dyDescent="0.35">
      <c r="A144" s="1"/>
      <c r="B144" s="19"/>
      <c r="C144" s="1"/>
      <c r="D144" s="19"/>
      <c r="E144" s="1"/>
      <c r="F144" s="1"/>
      <c r="G144" s="1"/>
      <c r="H144" s="1"/>
      <c r="I144" s="1"/>
      <c r="J144" s="183"/>
      <c r="K144" s="1"/>
      <c r="L144" s="1"/>
      <c r="M144" s="1"/>
      <c r="N144" s="1"/>
      <c r="O144" s="1"/>
      <c r="P144" s="1"/>
      <c r="Q144" s="333"/>
      <c r="R144" s="1"/>
      <c r="S144" s="176"/>
      <c r="T144" s="19"/>
      <c r="U144" s="1"/>
      <c r="V144" s="1"/>
      <c r="W144" s="1"/>
      <c r="X144" s="1"/>
      <c r="Y144" s="1"/>
      <c r="Z144" s="1"/>
    </row>
    <row r="145" spans="1:26" ht="14.25" customHeight="1" x14ac:dyDescent="0.35">
      <c r="A145" s="1"/>
      <c r="B145" s="19"/>
      <c r="C145" s="1"/>
      <c r="D145" s="19"/>
      <c r="E145" s="1"/>
      <c r="F145" s="1"/>
      <c r="G145" s="1"/>
      <c r="H145" s="1"/>
      <c r="I145" s="1"/>
      <c r="J145" s="183"/>
      <c r="K145" s="1"/>
      <c r="L145" s="1"/>
      <c r="M145" s="1"/>
      <c r="N145" s="1"/>
      <c r="O145" s="1"/>
      <c r="P145" s="1"/>
      <c r="Q145" s="333"/>
      <c r="R145" s="1"/>
      <c r="S145" s="176"/>
      <c r="T145" s="19"/>
      <c r="U145" s="1"/>
      <c r="V145" s="1"/>
      <c r="W145" s="1"/>
      <c r="X145" s="1"/>
      <c r="Y145" s="1"/>
      <c r="Z145" s="1"/>
    </row>
    <row r="146" spans="1:26" ht="14.25" customHeight="1" x14ac:dyDescent="0.35">
      <c r="A146" s="1"/>
      <c r="B146" s="19"/>
      <c r="C146" s="1"/>
      <c r="D146" s="19"/>
      <c r="E146" s="1"/>
      <c r="F146" s="1"/>
      <c r="G146" s="1"/>
      <c r="H146" s="1"/>
      <c r="I146" s="1"/>
      <c r="J146" s="183"/>
      <c r="K146" s="1"/>
      <c r="L146" s="1"/>
      <c r="M146" s="1"/>
      <c r="N146" s="1"/>
      <c r="O146" s="1"/>
      <c r="P146" s="1"/>
      <c r="Q146" s="333"/>
      <c r="R146" s="1"/>
      <c r="S146" s="176"/>
      <c r="T146" s="19"/>
      <c r="U146" s="1"/>
      <c r="V146" s="1"/>
      <c r="W146" s="1"/>
      <c r="X146" s="1"/>
      <c r="Y146" s="1"/>
      <c r="Z146" s="1"/>
    </row>
    <row r="147" spans="1:26" ht="14.25" customHeight="1" x14ac:dyDescent="0.35">
      <c r="A147" s="1"/>
      <c r="B147" s="19"/>
      <c r="C147" s="1"/>
      <c r="D147" s="19"/>
      <c r="E147" s="1"/>
      <c r="F147" s="1"/>
      <c r="G147" s="1"/>
      <c r="H147" s="1"/>
      <c r="I147" s="1"/>
      <c r="J147" s="183"/>
      <c r="K147" s="1"/>
      <c r="L147" s="1"/>
      <c r="M147" s="1"/>
      <c r="N147" s="1"/>
      <c r="O147" s="1"/>
      <c r="P147" s="1"/>
      <c r="Q147" s="333"/>
      <c r="R147" s="1"/>
      <c r="S147" s="176"/>
      <c r="T147" s="19"/>
      <c r="U147" s="1"/>
      <c r="V147" s="1"/>
      <c r="W147" s="1"/>
      <c r="X147" s="1"/>
      <c r="Y147" s="1"/>
      <c r="Z147" s="1"/>
    </row>
    <row r="148" spans="1:26" ht="14.25" customHeight="1" x14ac:dyDescent="0.35">
      <c r="A148" s="1"/>
      <c r="B148" s="19"/>
      <c r="C148" s="1"/>
      <c r="D148" s="19"/>
      <c r="E148" s="1"/>
      <c r="F148" s="1"/>
      <c r="G148" s="1"/>
      <c r="H148" s="1"/>
      <c r="I148" s="1"/>
      <c r="J148" s="183"/>
      <c r="K148" s="1"/>
      <c r="L148" s="1"/>
      <c r="M148" s="1"/>
      <c r="N148" s="1"/>
      <c r="O148" s="1"/>
      <c r="P148" s="1"/>
      <c r="Q148" s="333"/>
      <c r="R148" s="1"/>
      <c r="S148" s="176"/>
      <c r="T148" s="19"/>
      <c r="U148" s="1"/>
      <c r="V148" s="1"/>
      <c r="W148" s="1"/>
      <c r="X148" s="1"/>
      <c r="Y148" s="1"/>
      <c r="Z148" s="1"/>
    </row>
    <row r="149" spans="1:26" ht="14.25" customHeight="1" x14ac:dyDescent="0.35">
      <c r="A149" s="1"/>
      <c r="B149" s="19"/>
      <c r="C149" s="1"/>
      <c r="D149" s="19"/>
      <c r="E149" s="1"/>
      <c r="F149" s="1"/>
      <c r="G149" s="1"/>
      <c r="H149" s="1"/>
      <c r="I149" s="1"/>
      <c r="J149" s="183"/>
      <c r="K149" s="1"/>
      <c r="L149" s="1"/>
      <c r="M149" s="1"/>
      <c r="N149" s="1"/>
      <c r="O149" s="1"/>
      <c r="P149" s="1"/>
      <c r="Q149" s="333"/>
      <c r="R149" s="1"/>
      <c r="S149" s="176"/>
      <c r="T149" s="19"/>
      <c r="U149" s="1"/>
      <c r="V149" s="1"/>
      <c r="W149" s="1"/>
      <c r="X149" s="1"/>
      <c r="Y149" s="1"/>
      <c r="Z149" s="1"/>
    </row>
    <row r="150" spans="1:26" ht="14.25" customHeight="1" x14ac:dyDescent="0.35">
      <c r="A150" s="1"/>
      <c r="B150" s="19"/>
      <c r="C150" s="1"/>
      <c r="D150" s="19"/>
      <c r="E150" s="1"/>
      <c r="F150" s="1"/>
      <c r="G150" s="1"/>
      <c r="H150" s="1"/>
      <c r="I150" s="1"/>
      <c r="J150" s="183"/>
      <c r="K150" s="1"/>
      <c r="L150" s="1"/>
      <c r="M150" s="1"/>
      <c r="N150" s="1"/>
      <c r="O150" s="1"/>
      <c r="P150" s="1"/>
      <c r="Q150" s="333"/>
      <c r="R150" s="1"/>
      <c r="S150" s="176"/>
      <c r="T150" s="19"/>
      <c r="U150" s="1"/>
      <c r="V150" s="1"/>
      <c r="W150" s="1"/>
      <c r="X150" s="1"/>
      <c r="Y150" s="1"/>
      <c r="Z150" s="1"/>
    </row>
    <row r="151" spans="1:26" ht="14.25" customHeight="1" x14ac:dyDescent="0.35">
      <c r="A151" s="1"/>
      <c r="B151" s="19"/>
      <c r="C151" s="1"/>
      <c r="D151" s="19"/>
      <c r="E151" s="1"/>
      <c r="F151" s="1"/>
      <c r="G151" s="1"/>
      <c r="H151" s="1"/>
      <c r="I151" s="1"/>
      <c r="J151" s="183"/>
      <c r="K151" s="1"/>
      <c r="L151" s="1"/>
      <c r="M151" s="1"/>
      <c r="N151" s="1"/>
      <c r="O151" s="1"/>
      <c r="P151" s="1"/>
      <c r="Q151" s="333"/>
      <c r="R151" s="1"/>
      <c r="S151" s="176"/>
      <c r="T151" s="19"/>
      <c r="U151" s="1"/>
      <c r="V151" s="1"/>
      <c r="W151" s="1"/>
      <c r="X151" s="1"/>
      <c r="Y151" s="1"/>
      <c r="Z151" s="1"/>
    </row>
    <row r="152" spans="1:26" ht="14.25" customHeight="1" x14ac:dyDescent="0.35">
      <c r="A152" s="1"/>
      <c r="B152" s="19"/>
      <c r="C152" s="1"/>
      <c r="D152" s="19"/>
      <c r="E152" s="1"/>
      <c r="F152" s="1"/>
      <c r="G152" s="1"/>
      <c r="H152" s="1"/>
      <c r="I152" s="1"/>
      <c r="J152" s="183"/>
      <c r="K152" s="1"/>
      <c r="L152" s="1"/>
      <c r="M152" s="1"/>
      <c r="N152" s="1"/>
      <c r="O152" s="1"/>
      <c r="P152" s="1"/>
      <c r="Q152" s="333"/>
      <c r="R152" s="1"/>
      <c r="S152" s="176"/>
      <c r="T152" s="19"/>
      <c r="U152" s="1"/>
      <c r="V152" s="1"/>
      <c r="W152" s="1"/>
      <c r="X152" s="1"/>
      <c r="Y152" s="1"/>
      <c r="Z152" s="1"/>
    </row>
    <row r="153" spans="1:26" ht="14.25" customHeight="1" x14ac:dyDescent="0.35">
      <c r="A153" s="1"/>
      <c r="B153" s="19"/>
      <c r="C153" s="1"/>
      <c r="D153" s="19"/>
      <c r="E153" s="1"/>
      <c r="F153" s="1"/>
      <c r="G153" s="1"/>
      <c r="H153" s="1"/>
      <c r="I153" s="1"/>
      <c r="J153" s="183"/>
      <c r="K153" s="1"/>
      <c r="L153" s="1"/>
      <c r="M153" s="1"/>
      <c r="N153" s="1"/>
      <c r="O153" s="1"/>
      <c r="P153" s="1"/>
      <c r="Q153" s="333"/>
      <c r="R153" s="1"/>
      <c r="S153" s="176"/>
      <c r="T153" s="19"/>
      <c r="U153" s="1"/>
      <c r="V153" s="1"/>
      <c r="W153" s="1"/>
      <c r="X153" s="1"/>
      <c r="Y153" s="1"/>
      <c r="Z153" s="1"/>
    </row>
    <row r="154" spans="1:26" ht="14.25" customHeight="1" x14ac:dyDescent="0.35">
      <c r="A154" s="1"/>
      <c r="B154" s="19"/>
      <c r="C154" s="1"/>
      <c r="D154" s="19"/>
      <c r="E154" s="1"/>
      <c r="F154" s="1"/>
      <c r="G154" s="1"/>
      <c r="H154" s="1"/>
      <c r="I154" s="1"/>
      <c r="J154" s="183"/>
      <c r="K154" s="1"/>
      <c r="L154" s="1"/>
      <c r="M154" s="1"/>
      <c r="N154" s="1"/>
      <c r="O154" s="1"/>
      <c r="P154" s="1"/>
      <c r="Q154" s="333"/>
      <c r="R154" s="1"/>
      <c r="S154" s="176"/>
      <c r="T154" s="19"/>
      <c r="U154" s="1"/>
      <c r="V154" s="1"/>
      <c r="W154" s="1"/>
      <c r="X154" s="1"/>
      <c r="Y154" s="1"/>
      <c r="Z154" s="1"/>
    </row>
    <row r="155" spans="1:26" ht="14.25" customHeight="1" x14ac:dyDescent="0.35">
      <c r="A155" s="1"/>
      <c r="B155" s="19"/>
      <c r="C155" s="1"/>
      <c r="D155" s="19"/>
      <c r="E155" s="1"/>
      <c r="F155" s="1"/>
      <c r="G155" s="1"/>
      <c r="H155" s="1"/>
      <c r="I155" s="1"/>
      <c r="J155" s="183"/>
      <c r="K155" s="1"/>
      <c r="L155" s="1"/>
      <c r="M155" s="1"/>
      <c r="N155" s="1"/>
      <c r="O155" s="1"/>
      <c r="P155" s="1"/>
      <c r="Q155" s="333"/>
      <c r="R155" s="1"/>
      <c r="S155" s="176"/>
      <c r="T155" s="19"/>
      <c r="U155" s="1"/>
      <c r="V155" s="1"/>
      <c r="W155" s="1"/>
      <c r="X155" s="1"/>
      <c r="Y155" s="1"/>
      <c r="Z155" s="1"/>
    </row>
    <row r="156" spans="1:26" ht="14.25" customHeight="1" x14ac:dyDescent="0.35">
      <c r="A156" s="1"/>
      <c r="B156" s="19"/>
      <c r="C156" s="1"/>
      <c r="D156" s="19"/>
      <c r="E156" s="1"/>
      <c r="F156" s="1"/>
      <c r="G156" s="1"/>
      <c r="H156" s="1"/>
      <c r="I156" s="1"/>
      <c r="J156" s="183"/>
      <c r="K156" s="1"/>
      <c r="L156" s="1"/>
      <c r="M156" s="1"/>
      <c r="N156" s="1"/>
      <c r="O156" s="1"/>
      <c r="P156" s="1"/>
      <c r="Q156" s="333"/>
      <c r="R156" s="1"/>
      <c r="S156" s="176"/>
      <c r="T156" s="19"/>
      <c r="U156" s="1"/>
      <c r="V156" s="1"/>
      <c r="W156" s="1"/>
      <c r="X156" s="1"/>
      <c r="Y156" s="1"/>
      <c r="Z156" s="1"/>
    </row>
    <row r="157" spans="1:26" ht="14.25" customHeight="1" x14ac:dyDescent="0.35">
      <c r="A157" s="1"/>
      <c r="B157" s="19"/>
      <c r="C157" s="1"/>
      <c r="D157" s="19"/>
      <c r="E157" s="1"/>
      <c r="F157" s="1"/>
      <c r="G157" s="1"/>
      <c r="H157" s="1"/>
      <c r="I157" s="1"/>
      <c r="J157" s="183"/>
      <c r="K157" s="1"/>
      <c r="L157" s="1"/>
      <c r="M157" s="1"/>
      <c r="N157" s="1"/>
      <c r="O157" s="1"/>
      <c r="P157" s="1"/>
      <c r="Q157" s="333"/>
      <c r="R157" s="1"/>
      <c r="S157" s="176"/>
      <c r="T157" s="19"/>
      <c r="U157" s="1"/>
      <c r="V157" s="1"/>
      <c r="W157" s="1"/>
      <c r="X157" s="1"/>
      <c r="Y157" s="1"/>
      <c r="Z157" s="1"/>
    </row>
    <row r="158" spans="1:26" ht="14.25" customHeight="1" x14ac:dyDescent="0.35">
      <c r="A158" s="1"/>
      <c r="B158" s="19"/>
      <c r="C158" s="1"/>
      <c r="D158" s="19"/>
      <c r="E158" s="1"/>
      <c r="F158" s="1"/>
      <c r="G158" s="1"/>
      <c r="H158" s="1"/>
      <c r="I158" s="1"/>
      <c r="J158" s="183"/>
      <c r="K158" s="1"/>
      <c r="L158" s="1"/>
      <c r="M158" s="1"/>
      <c r="N158" s="1"/>
      <c r="O158" s="1"/>
      <c r="P158" s="1"/>
      <c r="Q158" s="333"/>
      <c r="R158" s="1"/>
      <c r="S158" s="176"/>
      <c r="T158" s="19"/>
      <c r="U158" s="1"/>
      <c r="V158" s="1"/>
      <c r="W158" s="1"/>
      <c r="X158" s="1"/>
      <c r="Y158" s="1"/>
      <c r="Z158" s="1"/>
    </row>
    <row r="159" spans="1:26" ht="14.25" customHeight="1" x14ac:dyDescent="0.35">
      <c r="A159" s="1"/>
      <c r="B159" s="19"/>
      <c r="C159" s="1"/>
      <c r="D159" s="19"/>
      <c r="E159" s="1"/>
      <c r="F159" s="1"/>
      <c r="G159" s="1"/>
      <c r="H159" s="1"/>
      <c r="I159" s="1"/>
      <c r="J159" s="183"/>
      <c r="K159" s="1"/>
      <c r="L159" s="1"/>
      <c r="M159" s="1"/>
      <c r="N159" s="1"/>
      <c r="O159" s="1"/>
      <c r="P159" s="1"/>
      <c r="Q159" s="333"/>
      <c r="R159" s="1"/>
      <c r="S159" s="176"/>
      <c r="T159" s="19"/>
      <c r="U159" s="1"/>
      <c r="V159" s="1"/>
      <c r="W159" s="1"/>
      <c r="X159" s="1"/>
      <c r="Y159" s="1"/>
      <c r="Z159" s="1"/>
    </row>
    <row r="160" spans="1:26" ht="14.25" customHeight="1" x14ac:dyDescent="0.35">
      <c r="A160" s="1"/>
      <c r="B160" s="19"/>
      <c r="C160" s="1"/>
      <c r="D160" s="19"/>
      <c r="E160" s="1"/>
      <c r="F160" s="1"/>
      <c r="G160" s="1"/>
      <c r="H160" s="1"/>
      <c r="I160" s="1"/>
      <c r="J160" s="183"/>
      <c r="K160" s="1"/>
      <c r="L160" s="1"/>
      <c r="M160" s="1"/>
      <c r="N160" s="1"/>
      <c r="O160" s="1"/>
      <c r="P160" s="1"/>
      <c r="Q160" s="333"/>
      <c r="R160" s="1"/>
      <c r="S160" s="176"/>
      <c r="T160" s="19"/>
      <c r="U160" s="1"/>
      <c r="V160" s="1"/>
      <c r="W160" s="1"/>
      <c r="X160" s="1"/>
      <c r="Y160" s="1"/>
      <c r="Z160" s="1"/>
    </row>
    <row r="161" spans="1:26" ht="14.25" customHeight="1" x14ac:dyDescent="0.35">
      <c r="A161" s="1"/>
      <c r="B161" s="19"/>
      <c r="C161" s="1"/>
      <c r="D161" s="19"/>
      <c r="E161" s="1"/>
      <c r="F161" s="1"/>
      <c r="G161" s="1"/>
      <c r="H161" s="1"/>
      <c r="I161" s="1"/>
      <c r="J161" s="183"/>
      <c r="K161" s="1"/>
      <c r="L161" s="1"/>
      <c r="M161" s="1"/>
      <c r="N161" s="1"/>
      <c r="O161" s="1"/>
      <c r="P161" s="1"/>
      <c r="Q161" s="333"/>
      <c r="R161" s="1"/>
      <c r="S161" s="176"/>
      <c r="T161" s="19"/>
      <c r="U161" s="1"/>
      <c r="V161" s="1"/>
      <c r="W161" s="1"/>
      <c r="X161" s="1"/>
      <c r="Y161" s="1"/>
      <c r="Z161" s="1"/>
    </row>
    <row r="162" spans="1:26" ht="14.25" customHeight="1" x14ac:dyDescent="0.35">
      <c r="A162" s="1"/>
      <c r="B162" s="19"/>
      <c r="C162" s="1"/>
      <c r="D162" s="19"/>
      <c r="E162" s="1"/>
      <c r="F162" s="1"/>
      <c r="G162" s="1"/>
      <c r="H162" s="1"/>
      <c r="I162" s="1"/>
      <c r="J162" s="183"/>
      <c r="K162" s="1"/>
      <c r="L162" s="1"/>
      <c r="M162" s="1"/>
      <c r="N162" s="1"/>
      <c r="O162" s="1"/>
      <c r="P162" s="1"/>
      <c r="Q162" s="333"/>
      <c r="R162" s="1"/>
      <c r="S162" s="176"/>
      <c r="T162" s="19"/>
      <c r="U162" s="1"/>
      <c r="V162" s="1"/>
      <c r="W162" s="1"/>
      <c r="X162" s="1"/>
      <c r="Y162" s="1"/>
      <c r="Z162" s="1"/>
    </row>
    <row r="163" spans="1:26" ht="14.25" customHeight="1" x14ac:dyDescent="0.35">
      <c r="A163" s="1"/>
      <c r="B163" s="19"/>
      <c r="C163" s="1"/>
      <c r="D163" s="19"/>
      <c r="E163" s="1"/>
      <c r="F163" s="1"/>
      <c r="G163" s="1"/>
      <c r="H163" s="1"/>
      <c r="I163" s="1"/>
      <c r="J163" s="183"/>
      <c r="K163" s="1"/>
      <c r="L163" s="1"/>
      <c r="M163" s="1"/>
      <c r="N163" s="1"/>
      <c r="O163" s="1"/>
      <c r="P163" s="1"/>
      <c r="Q163" s="333"/>
      <c r="R163" s="1"/>
      <c r="S163" s="176"/>
      <c r="T163" s="19"/>
      <c r="U163" s="1"/>
      <c r="V163" s="1"/>
      <c r="W163" s="1"/>
      <c r="X163" s="1"/>
      <c r="Y163" s="1"/>
      <c r="Z163" s="1"/>
    </row>
    <row r="164" spans="1:26" ht="14.25" customHeight="1" x14ac:dyDescent="0.35">
      <c r="A164" s="1"/>
      <c r="B164" s="19"/>
      <c r="C164" s="1"/>
      <c r="D164" s="19"/>
      <c r="E164" s="1"/>
      <c r="F164" s="1"/>
      <c r="G164" s="1"/>
      <c r="H164" s="1"/>
      <c r="I164" s="1"/>
      <c r="J164" s="183"/>
      <c r="K164" s="1"/>
      <c r="L164" s="1"/>
      <c r="M164" s="1"/>
      <c r="N164" s="1"/>
      <c r="O164" s="1"/>
      <c r="P164" s="1"/>
      <c r="Q164" s="333"/>
      <c r="R164" s="1"/>
      <c r="S164" s="176"/>
      <c r="T164" s="19"/>
      <c r="U164" s="1"/>
      <c r="V164" s="1"/>
      <c r="W164" s="1"/>
      <c r="X164" s="1"/>
      <c r="Y164" s="1"/>
      <c r="Z164" s="1"/>
    </row>
    <row r="165" spans="1:26" ht="14.25" customHeight="1" x14ac:dyDescent="0.35">
      <c r="A165" s="1"/>
      <c r="B165" s="19"/>
      <c r="C165" s="1"/>
      <c r="D165" s="19"/>
      <c r="E165" s="1"/>
      <c r="F165" s="1"/>
      <c r="G165" s="1"/>
      <c r="H165" s="1"/>
      <c r="I165" s="1"/>
      <c r="J165" s="183"/>
      <c r="K165" s="1"/>
      <c r="L165" s="1"/>
      <c r="M165" s="1"/>
      <c r="N165" s="1"/>
      <c r="O165" s="1"/>
      <c r="P165" s="1"/>
      <c r="Q165" s="333"/>
      <c r="R165" s="1"/>
      <c r="S165" s="176"/>
      <c r="T165" s="19"/>
      <c r="U165" s="1"/>
      <c r="V165" s="1"/>
      <c r="W165" s="1"/>
      <c r="X165" s="1"/>
      <c r="Y165" s="1"/>
      <c r="Z165" s="1"/>
    </row>
    <row r="166" spans="1:26" ht="14.25" customHeight="1" x14ac:dyDescent="0.35">
      <c r="A166" s="1"/>
      <c r="B166" s="19"/>
      <c r="C166" s="1"/>
      <c r="D166" s="19"/>
      <c r="E166" s="1"/>
      <c r="F166" s="1"/>
      <c r="G166" s="1"/>
      <c r="H166" s="1"/>
      <c r="I166" s="1"/>
      <c r="J166" s="183"/>
      <c r="K166" s="1"/>
      <c r="L166" s="1"/>
      <c r="M166" s="1"/>
      <c r="N166" s="1"/>
      <c r="O166" s="1"/>
      <c r="P166" s="1"/>
      <c r="Q166" s="333"/>
      <c r="R166" s="1"/>
      <c r="S166" s="176"/>
      <c r="T166" s="19"/>
      <c r="U166" s="1"/>
      <c r="V166" s="1"/>
      <c r="W166" s="1"/>
      <c r="X166" s="1"/>
      <c r="Y166" s="1"/>
      <c r="Z166" s="1"/>
    </row>
    <row r="167" spans="1:26" ht="14.25" customHeight="1" x14ac:dyDescent="0.35">
      <c r="A167" s="1"/>
      <c r="B167" s="19"/>
      <c r="C167" s="1"/>
      <c r="D167" s="19"/>
      <c r="E167" s="1"/>
      <c r="F167" s="1"/>
      <c r="G167" s="1"/>
      <c r="H167" s="1"/>
      <c r="I167" s="1"/>
      <c r="J167" s="183"/>
      <c r="K167" s="1"/>
      <c r="L167" s="1"/>
      <c r="M167" s="1"/>
      <c r="N167" s="1"/>
      <c r="O167" s="1"/>
      <c r="P167" s="1"/>
      <c r="Q167" s="333"/>
      <c r="R167" s="1"/>
      <c r="S167" s="176"/>
      <c r="T167" s="19"/>
      <c r="U167" s="1"/>
      <c r="V167" s="1"/>
      <c r="W167" s="1"/>
      <c r="X167" s="1"/>
      <c r="Y167" s="1"/>
      <c r="Z167" s="1"/>
    </row>
    <row r="168" spans="1:26" ht="14.25" customHeight="1" x14ac:dyDescent="0.35">
      <c r="A168" s="1"/>
      <c r="B168" s="19"/>
      <c r="C168" s="1"/>
      <c r="D168" s="19"/>
      <c r="E168" s="1"/>
      <c r="F168" s="1"/>
      <c r="G168" s="1"/>
      <c r="H168" s="1"/>
      <c r="I168" s="1"/>
      <c r="J168" s="183"/>
      <c r="K168" s="1"/>
      <c r="L168" s="1"/>
      <c r="M168" s="1"/>
      <c r="N168" s="1"/>
      <c r="O168" s="1"/>
      <c r="P168" s="1"/>
      <c r="Q168" s="333"/>
      <c r="R168" s="1"/>
      <c r="S168" s="176"/>
      <c r="T168" s="19"/>
      <c r="U168" s="1"/>
      <c r="V168" s="1"/>
      <c r="W168" s="1"/>
      <c r="X168" s="1"/>
      <c r="Y168" s="1"/>
      <c r="Z168" s="1"/>
    </row>
    <row r="169" spans="1:26" ht="14.25" customHeight="1" x14ac:dyDescent="0.35">
      <c r="A169" s="1"/>
      <c r="B169" s="19"/>
      <c r="C169" s="1"/>
      <c r="D169" s="19"/>
      <c r="E169" s="1"/>
      <c r="F169" s="1"/>
      <c r="G169" s="1"/>
      <c r="H169" s="1"/>
      <c r="I169" s="1"/>
      <c r="J169" s="183"/>
      <c r="K169" s="1"/>
      <c r="L169" s="1"/>
      <c r="M169" s="1"/>
      <c r="N169" s="1"/>
      <c r="O169" s="1"/>
      <c r="P169" s="1"/>
      <c r="Q169" s="333"/>
      <c r="R169" s="1"/>
      <c r="S169" s="176"/>
      <c r="T169" s="19"/>
      <c r="U169" s="1"/>
      <c r="V169" s="1"/>
      <c r="W169" s="1"/>
      <c r="X169" s="1"/>
      <c r="Y169" s="1"/>
      <c r="Z169" s="1"/>
    </row>
    <row r="170" spans="1:26" ht="14.25" customHeight="1" x14ac:dyDescent="0.35">
      <c r="A170" s="1"/>
      <c r="B170" s="19"/>
      <c r="C170" s="1"/>
      <c r="D170" s="19"/>
      <c r="E170" s="1"/>
      <c r="F170" s="1"/>
      <c r="G170" s="1"/>
      <c r="H170" s="1"/>
      <c r="I170" s="1"/>
      <c r="J170" s="183"/>
      <c r="K170" s="1"/>
      <c r="L170" s="1"/>
      <c r="M170" s="1"/>
      <c r="N170" s="1"/>
      <c r="O170" s="1"/>
      <c r="P170" s="1"/>
      <c r="Q170" s="333"/>
      <c r="R170" s="1"/>
      <c r="S170" s="176"/>
      <c r="T170" s="19"/>
      <c r="U170" s="1"/>
      <c r="V170" s="1"/>
      <c r="W170" s="1"/>
      <c r="X170" s="1"/>
      <c r="Y170" s="1"/>
      <c r="Z170" s="1"/>
    </row>
    <row r="171" spans="1:26" ht="14.25" customHeight="1" x14ac:dyDescent="0.35">
      <c r="A171" s="1"/>
      <c r="B171" s="19"/>
      <c r="C171" s="1"/>
      <c r="D171" s="19"/>
      <c r="E171" s="1"/>
      <c r="F171" s="1"/>
      <c r="G171" s="1"/>
      <c r="H171" s="1"/>
      <c r="I171" s="1"/>
      <c r="J171" s="183"/>
      <c r="K171" s="1"/>
      <c r="L171" s="1"/>
      <c r="M171" s="1"/>
      <c r="N171" s="1"/>
      <c r="O171" s="1"/>
      <c r="P171" s="1"/>
      <c r="Q171" s="333"/>
      <c r="R171" s="1"/>
      <c r="S171" s="176"/>
      <c r="T171" s="19"/>
      <c r="U171" s="1"/>
      <c r="V171" s="1"/>
      <c r="W171" s="1"/>
      <c r="X171" s="1"/>
      <c r="Y171" s="1"/>
      <c r="Z171" s="1"/>
    </row>
    <row r="172" spans="1:26" ht="14.25" customHeight="1" x14ac:dyDescent="0.35">
      <c r="A172" s="1"/>
      <c r="B172" s="19"/>
      <c r="C172" s="1"/>
      <c r="D172" s="19"/>
      <c r="E172" s="1"/>
      <c r="F172" s="1"/>
      <c r="G172" s="1"/>
      <c r="H172" s="1"/>
      <c r="I172" s="1"/>
      <c r="J172" s="183"/>
      <c r="K172" s="1"/>
      <c r="L172" s="1"/>
      <c r="M172" s="1"/>
      <c r="N172" s="1"/>
      <c r="O172" s="1"/>
      <c r="P172" s="1"/>
      <c r="Q172" s="333"/>
      <c r="R172" s="1"/>
      <c r="S172" s="176"/>
      <c r="T172" s="19"/>
      <c r="U172" s="1"/>
      <c r="V172" s="1"/>
      <c r="W172" s="1"/>
      <c r="X172" s="1"/>
      <c r="Y172" s="1"/>
      <c r="Z172" s="1"/>
    </row>
    <row r="173" spans="1:26" ht="14.25" customHeight="1" x14ac:dyDescent="0.35">
      <c r="A173" s="1"/>
      <c r="B173" s="19"/>
      <c r="C173" s="1"/>
      <c r="D173" s="19"/>
      <c r="E173" s="1"/>
      <c r="F173" s="1"/>
      <c r="G173" s="1"/>
      <c r="H173" s="1"/>
      <c r="I173" s="1"/>
      <c r="J173" s="183"/>
      <c r="K173" s="1"/>
      <c r="L173" s="1"/>
      <c r="M173" s="1"/>
      <c r="N173" s="1"/>
      <c r="O173" s="1"/>
      <c r="P173" s="1"/>
      <c r="Q173" s="333"/>
      <c r="R173" s="1"/>
      <c r="S173" s="176"/>
      <c r="T173" s="19"/>
      <c r="U173" s="1"/>
      <c r="V173" s="1"/>
      <c r="W173" s="1"/>
      <c r="X173" s="1"/>
      <c r="Y173" s="1"/>
      <c r="Z173" s="1"/>
    </row>
    <row r="174" spans="1:26" ht="14.25" customHeight="1" x14ac:dyDescent="0.35">
      <c r="A174" s="1"/>
      <c r="B174" s="19"/>
      <c r="C174" s="1"/>
      <c r="D174" s="19"/>
      <c r="E174" s="1"/>
      <c r="F174" s="1"/>
      <c r="G174" s="1"/>
      <c r="H174" s="1"/>
      <c r="I174" s="1"/>
      <c r="J174" s="183"/>
      <c r="K174" s="1"/>
      <c r="L174" s="1"/>
      <c r="M174" s="1"/>
      <c r="N174" s="1"/>
      <c r="O174" s="1"/>
      <c r="P174" s="1"/>
      <c r="Q174" s="333"/>
      <c r="R174" s="1"/>
      <c r="S174" s="176"/>
      <c r="T174" s="19"/>
      <c r="U174" s="1"/>
      <c r="V174" s="1"/>
      <c r="W174" s="1"/>
      <c r="X174" s="1"/>
      <c r="Y174" s="1"/>
      <c r="Z174" s="1"/>
    </row>
    <row r="175" spans="1:26" ht="14.25" customHeight="1" x14ac:dyDescent="0.35">
      <c r="A175" s="1"/>
      <c r="B175" s="19"/>
      <c r="C175" s="1"/>
      <c r="D175" s="19"/>
      <c r="E175" s="1"/>
      <c r="F175" s="1"/>
      <c r="G175" s="1"/>
      <c r="H175" s="1"/>
      <c r="I175" s="1"/>
      <c r="J175" s="183"/>
      <c r="K175" s="1"/>
      <c r="L175" s="1"/>
      <c r="M175" s="1"/>
      <c r="N175" s="1"/>
      <c r="O175" s="1"/>
      <c r="P175" s="1"/>
      <c r="Q175" s="333"/>
      <c r="R175" s="1"/>
      <c r="S175" s="176"/>
      <c r="T175" s="19"/>
      <c r="U175" s="1"/>
      <c r="V175" s="1"/>
      <c r="W175" s="1"/>
      <c r="X175" s="1"/>
      <c r="Y175" s="1"/>
      <c r="Z175" s="1"/>
    </row>
    <row r="176" spans="1:26" ht="14.25" customHeight="1" x14ac:dyDescent="0.35">
      <c r="A176" s="1"/>
      <c r="B176" s="19"/>
      <c r="C176" s="1"/>
      <c r="D176" s="19"/>
      <c r="E176" s="1"/>
      <c r="F176" s="1"/>
      <c r="G176" s="1"/>
      <c r="H176" s="1"/>
      <c r="I176" s="1"/>
      <c r="J176" s="183"/>
      <c r="K176" s="1"/>
      <c r="L176" s="1"/>
      <c r="M176" s="1"/>
      <c r="N176" s="1"/>
      <c r="O176" s="1"/>
      <c r="P176" s="1"/>
      <c r="Q176" s="333"/>
      <c r="R176" s="1"/>
      <c r="S176" s="176"/>
      <c r="T176" s="19"/>
      <c r="U176" s="1"/>
      <c r="V176" s="1"/>
      <c r="W176" s="1"/>
      <c r="X176" s="1"/>
      <c r="Y176" s="1"/>
      <c r="Z176" s="1"/>
    </row>
    <row r="177" spans="1:26" ht="14.25" customHeight="1" x14ac:dyDescent="0.35">
      <c r="A177" s="1"/>
      <c r="B177" s="19"/>
      <c r="C177" s="1"/>
      <c r="D177" s="19"/>
      <c r="E177" s="1"/>
      <c r="F177" s="1"/>
      <c r="G177" s="1"/>
      <c r="H177" s="1"/>
      <c r="I177" s="1"/>
      <c r="J177" s="183"/>
      <c r="K177" s="1"/>
      <c r="L177" s="1"/>
      <c r="M177" s="1"/>
      <c r="N177" s="1"/>
      <c r="O177" s="1"/>
      <c r="P177" s="1"/>
      <c r="Q177" s="333"/>
      <c r="R177" s="1"/>
      <c r="S177" s="176"/>
      <c r="T177" s="19"/>
      <c r="U177" s="1"/>
      <c r="V177" s="1"/>
      <c r="W177" s="1"/>
      <c r="X177" s="1"/>
      <c r="Y177" s="1"/>
      <c r="Z177" s="1"/>
    </row>
    <row r="178" spans="1:26" ht="14.25" customHeight="1" x14ac:dyDescent="0.35">
      <c r="A178" s="1"/>
      <c r="B178" s="19"/>
      <c r="C178" s="1"/>
      <c r="D178" s="19"/>
      <c r="E178" s="1"/>
      <c r="F178" s="1"/>
      <c r="G178" s="1"/>
      <c r="H178" s="1"/>
      <c r="I178" s="1"/>
      <c r="J178" s="183"/>
      <c r="K178" s="1"/>
      <c r="L178" s="1"/>
      <c r="M178" s="1"/>
      <c r="N178" s="1"/>
      <c r="O178" s="1"/>
      <c r="P178" s="1"/>
      <c r="Q178" s="333"/>
      <c r="R178" s="1"/>
      <c r="S178" s="176"/>
      <c r="T178" s="19"/>
      <c r="U178" s="1"/>
      <c r="V178" s="1"/>
      <c r="W178" s="1"/>
      <c r="X178" s="1"/>
      <c r="Y178" s="1"/>
      <c r="Z178" s="1"/>
    </row>
    <row r="179" spans="1:26" ht="14.25" customHeight="1" x14ac:dyDescent="0.35">
      <c r="A179" s="1"/>
      <c r="B179" s="19"/>
      <c r="C179" s="1"/>
      <c r="D179" s="19"/>
      <c r="E179" s="1"/>
      <c r="F179" s="1"/>
      <c r="G179" s="1"/>
      <c r="H179" s="1"/>
      <c r="I179" s="1"/>
      <c r="J179" s="183"/>
      <c r="K179" s="1"/>
      <c r="L179" s="1"/>
      <c r="M179" s="1"/>
      <c r="N179" s="1"/>
      <c r="O179" s="1"/>
      <c r="P179" s="1"/>
      <c r="Q179" s="333"/>
      <c r="R179" s="1"/>
      <c r="S179" s="176"/>
      <c r="T179" s="19"/>
      <c r="U179" s="1"/>
      <c r="V179" s="1"/>
      <c r="W179" s="1"/>
      <c r="X179" s="1"/>
      <c r="Y179" s="1"/>
      <c r="Z179" s="1"/>
    </row>
    <row r="180" spans="1:26" ht="14.25" customHeight="1" x14ac:dyDescent="0.35">
      <c r="A180" s="1"/>
      <c r="B180" s="19"/>
      <c r="C180" s="1"/>
      <c r="D180" s="19"/>
      <c r="E180" s="1"/>
      <c r="F180" s="1"/>
      <c r="G180" s="1"/>
      <c r="H180" s="1"/>
      <c r="I180" s="1"/>
      <c r="J180" s="183"/>
      <c r="K180" s="1"/>
      <c r="L180" s="1"/>
      <c r="M180" s="1"/>
      <c r="N180" s="1"/>
      <c r="O180" s="1"/>
      <c r="P180" s="1"/>
      <c r="Q180" s="333"/>
      <c r="R180" s="1"/>
      <c r="S180" s="176"/>
      <c r="T180" s="19"/>
      <c r="U180" s="1"/>
      <c r="V180" s="1"/>
      <c r="W180" s="1"/>
      <c r="X180" s="1"/>
      <c r="Y180" s="1"/>
      <c r="Z180" s="1"/>
    </row>
    <row r="181" spans="1:26" ht="14.25" customHeight="1" x14ac:dyDescent="0.35">
      <c r="A181" s="1"/>
      <c r="B181" s="19"/>
      <c r="C181" s="1"/>
      <c r="D181" s="19"/>
      <c r="E181" s="1"/>
      <c r="F181" s="1"/>
      <c r="G181" s="1"/>
      <c r="H181" s="1"/>
      <c r="I181" s="1"/>
      <c r="J181" s="183"/>
      <c r="K181" s="1"/>
      <c r="L181" s="1"/>
      <c r="M181" s="1"/>
      <c r="N181" s="1"/>
      <c r="O181" s="1"/>
      <c r="P181" s="1"/>
      <c r="Q181" s="333"/>
      <c r="R181" s="1"/>
      <c r="S181" s="176"/>
      <c r="T181" s="19"/>
      <c r="U181" s="1"/>
      <c r="V181" s="1"/>
      <c r="W181" s="1"/>
      <c r="X181" s="1"/>
      <c r="Y181" s="1"/>
      <c r="Z181" s="1"/>
    </row>
    <row r="182" spans="1:26" ht="14.25" customHeight="1" x14ac:dyDescent="0.35">
      <c r="A182" s="1"/>
      <c r="B182" s="19"/>
      <c r="C182" s="1"/>
      <c r="D182" s="19"/>
      <c r="E182" s="1"/>
      <c r="F182" s="1"/>
      <c r="G182" s="1"/>
      <c r="H182" s="1"/>
      <c r="I182" s="1"/>
      <c r="J182" s="183"/>
      <c r="K182" s="1"/>
      <c r="L182" s="1"/>
      <c r="M182" s="1"/>
      <c r="N182" s="1"/>
      <c r="O182" s="1"/>
      <c r="P182" s="1"/>
      <c r="Q182" s="333"/>
      <c r="R182" s="1"/>
      <c r="S182" s="176"/>
      <c r="T182" s="19"/>
      <c r="U182" s="1"/>
      <c r="V182" s="1"/>
      <c r="W182" s="1"/>
      <c r="X182" s="1"/>
      <c r="Y182" s="1"/>
      <c r="Z182" s="1"/>
    </row>
    <row r="183" spans="1:26" ht="14.25" customHeight="1" x14ac:dyDescent="0.35">
      <c r="A183" s="1"/>
      <c r="B183" s="19"/>
      <c r="C183" s="1"/>
      <c r="D183" s="19"/>
      <c r="E183" s="1"/>
      <c r="F183" s="1"/>
      <c r="G183" s="1"/>
      <c r="H183" s="1"/>
      <c r="I183" s="1"/>
      <c r="J183" s="183"/>
      <c r="K183" s="1"/>
      <c r="L183" s="1"/>
      <c r="M183" s="1"/>
      <c r="N183" s="1"/>
      <c r="O183" s="1"/>
      <c r="P183" s="1"/>
      <c r="Q183" s="333"/>
      <c r="R183" s="1"/>
      <c r="S183" s="176"/>
      <c r="T183" s="19"/>
      <c r="U183" s="1"/>
      <c r="V183" s="1"/>
      <c r="W183" s="1"/>
      <c r="X183" s="1"/>
      <c r="Y183" s="1"/>
      <c r="Z183" s="1"/>
    </row>
    <row r="184" spans="1:26" ht="14.25" customHeight="1" x14ac:dyDescent="0.35">
      <c r="A184" s="1"/>
      <c r="B184" s="19"/>
      <c r="C184" s="1"/>
      <c r="D184" s="19"/>
      <c r="E184" s="1"/>
      <c r="F184" s="1"/>
      <c r="G184" s="1"/>
      <c r="H184" s="1"/>
      <c r="I184" s="1"/>
      <c r="J184" s="183"/>
      <c r="K184" s="1"/>
      <c r="L184" s="1"/>
      <c r="M184" s="1"/>
      <c r="N184" s="1"/>
      <c r="O184" s="1"/>
      <c r="P184" s="1"/>
      <c r="Q184" s="333"/>
      <c r="R184" s="1"/>
      <c r="S184" s="176"/>
      <c r="T184" s="19"/>
      <c r="U184" s="1"/>
      <c r="V184" s="1"/>
      <c r="W184" s="1"/>
      <c r="X184" s="1"/>
      <c r="Y184" s="1"/>
      <c r="Z184" s="1"/>
    </row>
    <row r="185" spans="1:26" ht="14.25" customHeight="1" x14ac:dyDescent="0.35">
      <c r="A185" s="1"/>
      <c r="B185" s="19"/>
      <c r="C185" s="1"/>
      <c r="D185" s="19"/>
      <c r="E185" s="1"/>
      <c r="F185" s="1"/>
      <c r="G185" s="1"/>
      <c r="H185" s="1"/>
      <c r="I185" s="1"/>
      <c r="J185" s="183"/>
      <c r="K185" s="1"/>
      <c r="L185" s="1"/>
      <c r="M185" s="1"/>
      <c r="N185" s="1"/>
      <c r="O185" s="1"/>
      <c r="P185" s="1"/>
      <c r="Q185" s="333"/>
      <c r="R185" s="1"/>
      <c r="S185" s="176"/>
      <c r="T185" s="19"/>
      <c r="U185" s="1"/>
      <c r="V185" s="1"/>
      <c r="W185" s="1"/>
      <c r="X185" s="1"/>
      <c r="Y185" s="1"/>
      <c r="Z185" s="1"/>
    </row>
    <row r="186" spans="1:26" ht="14.25" customHeight="1" x14ac:dyDescent="0.35">
      <c r="A186" s="1"/>
      <c r="B186" s="19"/>
      <c r="C186" s="1"/>
      <c r="D186" s="19"/>
      <c r="E186" s="1"/>
      <c r="F186" s="1"/>
      <c r="G186" s="1"/>
      <c r="H186" s="1"/>
      <c r="I186" s="1"/>
      <c r="J186" s="183"/>
      <c r="K186" s="1"/>
      <c r="L186" s="1"/>
      <c r="M186" s="1"/>
      <c r="N186" s="1"/>
      <c r="O186" s="1"/>
      <c r="P186" s="1"/>
      <c r="Q186" s="333"/>
      <c r="R186" s="1"/>
      <c r="S186" s="176"/>
      <c r="T186" s="19"/>
      <c r="U186" s="1"/>
      <c r="V186" s="1"/>
      <c r="W186" s="1"/>
      <c r="X186" s="1"/>
      <c r="Y186" s="1"/>
      <c r="Z186" s="1"/>
    </row>
    <row r="187" spans="1:26" ht="14.25" customHeight="1" x14ac:dyDescent="0.35">
      <c r="A187" s="1"/>
      <c r="B187" s="19"/>
      <c r="C187" s="1"/>
      <c r="D187" s="19"/>
      <c r="E187" s="1"/>
      <c r="F187" s="1"/>
      <c r="G187" s="1"/>
      <c r="H187" s="1"/>
      <c r="I187" s="1"/>
      <c r="J187" s="183"/>
      <c r="K187" s="1"/>
      <c r="L187" s="1"/>
      <c r="M187" s="1"/>
      <c r="N187" s="1"/>
      <c r="O187" s="1"/>
      <c r="P187" s="1"/>
      <c r="Q187" s="333"/>
      <c r="R187" s="1"/>
      <c r="S187" s="176"/>
      <c r="T187" s="19"/>
      <c r="U187" s="1"/>
      <c r="V187" s="1"/>
      <c r="W187" s="1"/>
      <c r="X187" s="1"/>
      <c r="Y187" s="1"/>
      <c r="Z187" s="1"/>
    </row>
    <row r="188" spans="1:26" ht="14.25" customHeight="1" x14ac:dyDescent="0.35">
      <c r="A188" s="1"/>
      <c r="B188" s="19"/>
      <c r="C188" s="1"/>
      <c r="D188" s="19"/>
      <c r="E188" s="1"/>
      <c r="F188" s="1"/>
      <c r="G188" s="1"/>
      <c r="H188" s="1"/>
      <c r="I188" s="1"/>
      <c r="J188" s="183"/>
      <c r="K188" s="1"/>
      <c r="L188" s="1"/>
      <c r="M188" s="1"/>
      <c r="N188" s="1"/>
      <c r="O188" s="1"/>
      <c r="P188" s="1"/>
      <c r="Q188" s="333"/>
      <c r="R188" s="1"/>
      <c r="S188" s="176"/>
      <c r="T188" s="19"/>
      <c r="U188" s="1"/>
      <c r="V188" s="1"/>
      <c r="W188" s="1"/>
      <c r="X188" s="1"/>
      <c r="Y188" s="1"/>
      <c r="Z188" s="1"/>
    </row>
    <row r="189" spans="1:26" ht="14.25" customHeight="1" x14ac:dyDescent="0.35">
      <c r="A189" s="1"/>
      <c r="B189" s="19"/>
      <c r="C189" s="1"/>
      <c r="D189" s="19"/>
      <c r="E189" s="1"/>
      <c r="F189" s="1"/>
      <c r="G189" s="1"/>
      <c r="H189" s="1"/>
      <c r="I189" s="1"/>
      <c r="J189" s="183"/>
      <c r="K189" s="1"/>
      <c r="L189" s="1"/>
      <c r="M189" s="1"/>
      <c r="N189" s="1"/>
      <c r="O189" s="1"/>
      <c r="P189" s="1"/>
      <c r="Q189" s="333"/>
      <c r="R189" s="1"/>
      <c r="S189" s="176"/>
      <c r="T189" s="19"/>
      <c r="U189" s="1"/>
      <c r="V189" s="1"/>
      <c r="W189" s="1"/>
      <c r="X189" s="1"/>
      <c r="Y189" s="1"/>
      <c r="Z189" s="1"/>
    </row>
    <row r="190" spans="1:26" ht="14.25" customHeight="1" x14ac:dyDescent="0.35">
      <c r="A190" s="1"/>
      <c r="B190" s="19"/>
      <c r="C190" s="1"/>
      <c r="D190" s="19"/>
      <c r="E190" s="1"/>
      <c r="F190" s="1"/>
      <c r="G190" s="1"/>
      <c r="H190" s="1"/>
      <c r="I190" s="1"/>
      <c r="J190" s="183"/>
      <c r="K190" s="1"/>
      <c r="L190" s="1"/>
      <c r="M190" s="1"/>
      <c r="N190" s="1"/>
      <c r="O190" s="1"/>
      <c r="P190" s="1"/>
      <c r="Q190" s="333"/>
      <c r="R190" s="1"/>
      <c r="S190" s="176"/>
      <c r="T190" s="19"/>
      <c r="U190" s="1"/>
      <c r="V190" s="1"/>
      <c r="W190" s="1"/>
      <c r="X190" s="1"/>
      <c r="Y190" s="1"/>
      <c r="Z190" s="1"/>
    </row>
    <row r="191" spans="1:26" ht="14.25" customHeight="1" x14ac:dyDescent="0.35">
      <c r="A191" s="1"/>
      <c r="B191" s="19"/>
      <c r="C191" s="1"/>
      <c r="D191" s="19"/>
      <c r="E191" s="1"/>
      <c r="F191" s="1"/>
      <c r="G191" s="1"/>
      <c r="H191" s="1"/>
      <c r="I191" s="1"/>
      <c r="J191" s="183"/>
      <c r="K191" s="1"/>
      <c r="L191" s="1"/>
      <c r="M191" s="1"/>
      <c r="N191" s="1"/>
      <c r="O191" s="1"/>
      <c r="P191" s="1"/>
      <c r="Q191" s="333"/>
      <c r="R191" s="1"/>
      <c r="S191" s="176"/>
      <c r="T191" s="19"/>
      <c r="U191" s="1"/>
      <c r="V191" s="1"/>
      <c r="W191" s="1"/>
      <c r="X191" s="1"/>
      <c r="Y191" s="1"/>
      <c r="Z191" s="1"/>
    </row>
    <row r="192" spans="1:26" ht="14.25" customHeight="1" x14ac:dyDescent="0.35">
      <c r="A192" s="1"/>
      <c r="B192" s="19"/>
      <c r="C192" s="1"/>
      <c r="D192" s="19"/>
      <c r="E192" s="1"/>
      <c r="F192" s="1"/>
      <c r="G192" s="1"/>
      <c r="H192" s="1"/>
      <c r="I192" s="1"/>
      <c r="J192" s="183"/>
      <c r="K192" s="1"/>
      <c r="L192" s="1"/>
      <c r="M192" s="1"/>
      <c r="N192" s="1"/>
      <c r="O192" s="1"/>
      <c r="P192" s="1"/>
      <c r="Q192" s="333"/>
      <c r="R192" s="1"/>
      <c r="S192" s="176"/>
      <c r="T192" s="19"/>
      <c r="U192" s="1"/>
      <c r="V192" s="1"/>
      <c r="W192" s="1"/>
      <c r="X192" s="1"/>
      <c r="Y192" s="1"/>
      <c r="Z192" s="1"/>
    </row>
    <row r="193" spans="1:26" ht="14.25" customHeight="1" x14ac:dyDescent="0.35">
      <c r="A193" s="1"/>
      <c r="B193" s="19"/>
      <c r="C193" s="1"/>
      <c r="D193" s="19"/>
      <c r="E193" s="1"/>
      <c r="F193" s="1"/>
      <c r="G193" s="1"/>
      <c r="H193" s="1"/>
      <c r="I193" s="1"/>
      <c r="J193" s="183"/>
      <c r="K193" s="1"/>
      <c r="L193" s="1"/>
      <c r="M193" s="1"/>
      <c r="N193" s="1"/>
      <c r="O193" s="1"/>
      <c r="P193" s="1"/>
      <c r="Q193" s="333"/>
      <c r="R193" s="1"/>
      <c r="S193" s="176"/>
      <c r="T193" s="19"/>
      <c r="U193" s="1"/>
      <c r="V193" s="1"/>
      <c r="W193" s="1"/>
      <c r="X193" s="1"/>
      <c r="Y193" s="1"/>
      <c r="Z193" s="1"/>
    </row>
    <row r="194" spans="1:26" ht="14.25" customHeight="1" x14ac:dyDescent="0.35">
      <c r="A194" s="1"/>
      <c r="B194" s="19"/>
      <c r="C194" s="1"/>
      <c r="D194" s="19"/>
      <c r="E194" s="1"/>
      <c r="F194" s="1"/>
      <c r="G194" s="1"/>
      <c r="H194" s="1"/>
      <c r="I194" s="1"/>
      <c r="J194" s="183"/>
      <c r="K194" s="1"/>
      <c r="L194" s="1"/>
      <c r="M194" s="1"/>
      <c r="N194" s="1"/>
      <c r="O194" s="1"/>
      <c r="P194" s="1"/>
      <c r="Q194" s="333"/>
      <c r="R194" s="1"/>
      <c r="S194" s="176"/>
      <c r="T194" s="19"/>
      <c r="U194" s="1"/>
      <c r="V194" s="1"/>
      <c r="W194" s="1"/>
      <c r="X194" s="1"/>
      <c r="Y194" s="1"/>
      <c r="Z194" s="1"/>
    </row>
    <row r="195" spans="1:26" ht="14.25" customHeight="1" x14ac:dyDescent="0.35">
      <c r="A195" s="1"/>
      <c r="B195" s="19"/>
      <c r="C195" s="1"/>
      <c r="D195" s="19"/>
      <c r="E195" s="1"/>
      <c r="F195" s="1"/>
      <c r="G195" s="1"/>
      <c r="H195" s="1"/>
      <c r="I195" s="1"/>
      <c r="J195" s="183"/>
      <c r="K195" s="1"/>
      <c r="L195" s="1"/>
      <c r="M195" s="1"/>
      <c r="N195" s="1"/>
      <c r="O195" s="1"/>
      <c r="P195" s="1"/>
      <c r="Q195" s="333"/>
      <c r="R195" s="1"/>
      <c r="S195" s="176"/>
      <c r="T195" s="19"/>
      <c r="U195" s="1"/>
      <c r="V195" s="1"/>
      <c r="W195" s="1"/>
      <c r="X195" s="1"/>
      <c r="Y195" s="1"/>
      <c r="Z195" s="1"/>
    </row>
    <row r="196" spans="1:26" ht="14.25" customHeight="1" x14ac:dyDescent="0.35">
      <c r="A196" s="1"/>
      <c r="B196" s="19"/>
      <c r="C196" s="1"/>
      <c r="D196" s="19"/>
      <c r="E196" s="1"/>
      <c r="F196" s="1"/>
      <c r="G196" s="1"/>
      <c r="H196" s="1"/>
      <c r="I196" s="1"/>
      <c r="J196" s="183"/>
      <c r="K196" s="1"/>
      <c r="L196" s="1"/>
      <c r="M196" s="1"/>
      <c r="N196" s="1"/>
      <c r="O196" s="1"/>
      <c r="P196" s="1"/>
      <c r="Q196" s="333"/>
      <c r="R196" s="1"/>
      <c r="S196" s="176"/>
      <c r="T196" s="19"/>
      <c r="U196" s="1"/>
      <c r="V196" s="1"/>
      <c r="W196" s="1"/>
      <c r="X196" s="1"/>
      <c r="Y196" s="1"/>
      <c r="Z196" s="1"/>
    </row>
    <row r="197" spans="1:26" ht="14.25" customHeight="1" x14ac:dyDescent="0.35">
      <c r="A197" s="1"/>
      <c r="B197" s="19"/>
      <c r="C197" s="1"/>
      <c r="D197" s="19"/>
      <c r="E197" s="1"/>
      <c r="F197" s="1"/>
      <c r="G197" s="1"/>
      <c r="H197" s="1"/>
      <c r="I197" s="1"/>
      <c r="J197" s="183"/>
      <c r="K197" s="1"/>
      <c r="L197" s="1"/>
      <c r="M197" s="1"/>
      <c r="N197" s="1"/>
      <c r="O197" s="1"/>
      <c r="P197" s="1"/>
      <c r="Q197" s="333"/>
      <c r="R197" s="1"/>
      <c r="S197" s="176"/>
      <c r="T197" s="19"/>
      <c r="U197" s="1"/>
      <c r="V197" s="1"/>
      <c r="W197" s="1"/>
      <c r="X197" s="1"/>
      <c r="Y197" s="1"/>
      <c r="Z197" s="1"/>
    </row>
    <row r="198" spans="1:26" ht="14.25" customHeight="1" x14ac:dyDescent="0.35">
      <c r="A198" s="1"/>
      <c r="B198" s="19"/>
      <c r="C198" s="1"/>
      <c r="D198" s="19"/>
      <c r="E198" s="1"/>
      <c r="F198" s="1"/>
      <c r="G198" s="1"/>
      <c r="H198" s="1"/>
      <c r="I198" s="1"/>
      <c r="J198" s="183"/>
      <c r="K198" s="1"/>
      <c r="L198" s="1"/>
      <c r="M198" s="1"/>
      <c r="N198" s="1"/>
      <c r="O198" s="1"/>
      <c r="P198" s="1"/>
      <c r="Q198" s="333"/>
      <c r="R198" s="1"/>
      <c r="S198" s="176"/>
      <c r="T198" s="19"/>
      <c r="U198" s="1"/>
      <c r="V198" s="1"/>
      <c r="W198" s="1"/>
      <c r="X198" s="1"/>
      <c r="Y198" s="1"/>
      <c r="Z198" s="1"/>
    </row>
    <row r="199" spans="1:26" ht="14.25" customHeight="1" x14ac:dyDescent="0.35">
      <c r="A199" s="1"/>
      <c r="B199" s="19"/>
      <c r="C199" s="1"/>
      <c r="D199" s="19"/>
      <c r="E199" s="1"/>
      <c r="F199" s="1"/>
      <c r="G199" s="1"/>
      <c r="H199" s="1"/>
      <c r="I199" s="1"/>
      <c r="J199" s="183"/>
      <c r="K199" s="1"/>
      <c r="L199" s="1"/>
      <c r="M199" s="1"/>
      <c r="N199" s="1"/>
      <c r="O199" s="1"/>
      <c r="P199" s="1"/>
      <c r="Q199" s="333"/>
      <c r="R199" s="1"/>
      <c r="S199" s="176"/>
      <c r="T199" s="19"/>
      <c r="U199" s="1"/>
      <c r="V199" s="1"/>
      <c r="W199" s="1"/>
      <c r="X199" s="1"/>
      <c r="Y199" s="1"/>
      <c r="Z199" s="1"/>
    </row>
    <row r="200" spans="1:26" ht="14.25" customHeight="1" x14ac:dyDescent="0.35">
      <c r="A200" s="1"/>
      <c r="B200" s="19"/>
      <c r="C200" s="1"/>
      <c r="D200" s="19"/>
      <c r="E200" s="1"/>
      <c r="F200" s="1"/>
      <c r="G200" s="1"/>
      <c r="H200" s="1"/>
      <c r="I200" s="1"/>
      <c r="J200" s="183"/>
      <c r="K200" s="1"/>
      <c r="L200" s="1"/>
      <c r="M200" s="1"/>
      <c r="N200" s="1"/>
      <c r="O200" s="1"/>
      <c r="P200" s="1"/>
      <c r="Q200" s="333"/>
      <c r="R200" s="1"/>
      <c r="S200" s="176"/>
      <c r="T200" s="19"/>
      <c r="U200" s="1"/>
      <c r="V200" s="1"/>
      <c r="W200" s="1"/>
      <c r="X200" s="1"/>
      <c r="Y200" s="1"/>
      <c r="Z200" s="1"/>
    </row>
    <row r="201" spans="1:26" ht="14.25" customHeight="1" x14ac:dyDescent="0.35">
      <c r="A201" s="1"/>
      <c r="B201" s="19"/>
      <c r="C201" s="1"/>
      <c r="D201" s="19"/>
      <c r="E201" s="1"/>
      <c r="F201" s="1"/>
      <c r="G201" s="1"/>
      <c r="H201" s="1"/>
      <c r="I201" s="1"/>
      <c r="J201" s="183"/>
      <c r="K201" s="1"/>
      <c r="L201" s="1"/>
      <c r="M201" s="1"/>
      <c r="N201" s="1"/>
      <c r="O201" s="1"/>
      <c r="P201" s="1"/>
      <c r="Q201" s="333"/>
      <c r="R201" s="1"/>
      <c r="S201" s="176"/>
      <c r="T201" s="19"/>
      <c r="U201" s="1"/>
      <c r="V201" s="1"/>
      <c r="W201" s="1"/>
      <c r="X201" s="1"/>
      <c r="Y201" s="1"/>
      <c r="Z201" s="1"/>
    </row>
    <row r="202" spans="1:26" ht="14.25" customHeight="1" x14ac:dyDescent="0.35">
      <c r="A202" s="1"/>
      <c r="B202" s="19"/>
      <c r="C202" s="1"/>
      <c r="D202" s="19"/>
      <c r="E202" s="1"/>
      <c r="F202" s="1"/>
      <c r="G202" s="1"/>
      <c r="H202" s="1"/>
      <c r="I202" s="1"/>
      <c r="J202" s="183"/>
      <c r="K202" s="1"/>
      <c r="L202" s="1"/>
      <c r="M202" s="1"/>
      <c r="N202" s="1"/>
      <c r="O202" s="1"/>
      <c r="P202" s="1"/>
      <c r="Q202" s="333"/>
      <c r="R202" s="1"/>
      <c r="S202" s="176"/>
      <c r="T202" s="19"/>
      <c r="U202" s="1"/>
      <c r="V202" s="1"/>
      <c r="W202" s="1"/>
      <c r="X202" s="1"/>
      <c r="Y202" s="1"/>
      <c r="Z202" s="1"/>
    </row>
    <row r="203" spans="1:26" ht="14.25" customHeight="1" x14ac:dyDescent="0.35">
      <c r="A203" s="1"/>
      <c r="B203" s="19"/>
      <c r="C203" s="1"/>
      <c r="D203" s="19"/>
      <c r="E203" s="1"/>
      <c r="F203" s="1"/>
      <c r="G203" s="1"/>
      <c r="H203" s="1"/>
      <c r="I203" s="1"/>
      <c r="J203" s="183"/>
      <c r="K203" s="1"/>
      <c r="L203" s="1"/>
      <c r="M203" s="1"/>
      <c r="N203" s="1"/>
      <c r="O203" s="1"/>
      <c r="P203" s="1"/>
      <c r="Q203" s="333"/>
      <c r="R203" s="1"/>
      <c r="S203" s="176"/>
      <c r="T203" s="19"/>
      <c r="U203" s="1"/>
      <c r="V203" s="1"/>
      <c r="W203" s="1"/>
      <c r="X203" s="1"/>
      <c r="Y203" s="1"/>
      <c r="Z203" s="1"/>
    </row>
    <row r="204" spans="1:26" ht="14.25" customHeight="1" x14ac:dyDescent="0.35">
      <c r="A204" s="1"/>
      <c r="B204" s="19"/>
      <c r="C204" s="1"/>
      <c r="D204" s="19"/>
      <c r="E204" s="1"/>
      <c r="F204" s="1"/>
      <c r="G204" s="1"/>
      <c r="H204" s="1"/>
      <c r="I204" s="1"/>
      <c r="J204" s="183"/>
      <c r="K204" s="1"/>
      <c r="L204" s="1"/>
      <c r="M204" s="1"/>
      <c r="N204" s="1"/>
      <c r="O204" s="1"/>
      <c r="P204" s="1"/>
      <c r="Q204" s="333"/>
      <c r="R204" s="1"/>
      <c r="S204" s="176"/>
      <c r="T204" s="19"/>
      <c r="U204" s="1"/>
      <c r="V204" s="1"/>
      <c r="W204" s="1"/>
      <c r="X204" s="1"/>
      <c r="Y204" s="1"/>
      <c r="Z204" s="1"/>
    </row>
    <row r="205" spans="1:26" ht="14.25" customHeight="1" x14ac:dyDescent="0.35">
      <c r="A205" s="1"/>
      <c r="B205" s="19"/>
      <c r="C205" s="1"/>
      <c r="D205" s="19"/>
      <c r="E205" s="1"/>
      <c r="F205" s="1"/>
      <c r="G205" s="1"/>
      <c r="H205" s="1"/>
      <c r="I205" s="1"/>
      <c r="J205" s="183"/>
      <c r="K205" s="1"/>
      <c r="L205" s="1"/>
      <c r="M205" s="1"/>
      <c r="N205" s="1"/>
      <c r="O205" s="1"/>
      <c r="P205" s="1"/>
      <c r="Q205" s="333"/>
      <c r="R205" s="1"/>
      <c r="S205" s="176"/>
      <c r="T205" s="19"/>
      <c r="U205" s="1"/>
      <c r="V205" s="1"/>
      <c r="W205" s="1"/>
      <c r="X205" s="1"/>
      <c r="Y205" s="1"/>
      <c r="Z205" s="1"/>
    </row>
    <row r="206" spans="1:26" ht="14.25" customHeight="1" x14ac:dyDescent="0.35">
      <c r="A206" s="1"/>
      <c r="B206" s="19"/>
      <c r="C206" s="1"/>
      <c r="D206" s="19"/>
      <c r="E206" s="1"/>
      <c r="F206" s="1"/>
      <c r="G206" s="1"/>
      <c r="H206" s="1"/>
      <c r="I206" s="1"/>
      <c r="J206" s="183"/>
      <c r="K206" s="1"/>
      <c r="L206" s="1"/>
      <c r="M206" s="1"/>
      <c r="N206" s="1"/>
      <c r="O206" s="1"/>
      <c r="P206" s="1"/>
      <c r="Q206" s="333"/>
      <c r="R206" s="1"/>
      <c r="S206" s="176"/>
      <c r="T206" s="19"/>
      <c r="U206" s="1"/>
      <c r="V206" s="1"/>
      <c r="W206" s="1"/>
      <c r="X206" s="1"/>
      <c r="Y206" s="1"/>
      <c r="Z206" s="1"/>
    </row>
    <row r="207" spans="1:26" ht="14.25" customHeight="1" x14ac:dyDescent="0.35">
      <c r="A207" s="1"/>
      <c r="B207" s="19"/>
      <c r="C207" s="1"/>
      <c r="D207" s="19"/>
      <c r="E207" s="1"/>
      <c r="F207" s="1"/>
      <c r="G207" s="1"/>
      <c r="H207" s="1"/>
      <c r="I207" s="1"/>
      <c r="J207" s="183"/>
      <c r="K207" s="1"/>
      <c r="L207" s="1"/>
      <c r="M207" s="1"/>
      <c r="N207" s="1"/>
      <c r="O207" s="1"/>
      <c r="P207" s="1"/>
      <c r="Q207" s="333"/>
      <c r="R207" s="1"/>
      <c r="S207" s="176"/>
      <c r="T207" s="19"/>
      <c r="U207" s="1"/>
      <c r="V207" s="1"/>
      <c r="W207" s="1"/>
      <c r="X207" s="1"/>
      <c r="Y207" s="1"/>
      <c r="Z207" s="1"/>
    </row>
    <row r="208" spans="1:26" ht="14.25" customHeight="1" x14ac:dyDescent="0.35">
      <c r="A208" s="1"/>
      <c r="B208" s="19"/>
      <c r="C208" s="1"/>
      <c r="D208" s="19"/>
      <c r="E208" s="1"/>
      <c r="F208" s="1"/>
      <c r="G208" s="1"/>
      <c r="H208" s="1"/>
      <c r="I208" s="1"/>
      <c r="J208" s="183"/>
      <c r="K208" s="1"/>
      <c r="L208" s="1"/>
      <c r="M208" s="1"/>
      <c r="N208" s="1"/>
      <c r="O208" s="1"/>
      <c r="P208" s="1"/>
      <c r="Q208" s="333"/>
      <c r="R208" s="1"/>
      <c r="S208" s="176"/>
      <c r="T208" s="19"/>
      <c r="U208" s="1"/>
      <c r="V208" s="1"/>
      <c r="W208" s="1"/>
      <c r="X208" s="1"/>
      <c r="Y208" s="1"/>
      <c r="Z208" s="1"/>
    </row>
    <row r="209" spans="1:26" ht="14.25" customHeight="1" x14ac:dyDescent="0.35">
      <c r="A209" s="1"/>
      <c r="B209" s="19"/>
      <c r="C209" s="1"/>
      <c r="D209" s="19"/>
      <c r="E209" s="1"/>
      <c r="F209" s="1"/>
      <c r="G209" s="1"/>
      <c r="H209" s="1"/>
      <c r="I209" s="1"/>
      <c r="J209" s="183"/>
      <c r="K209" s="1"/>
      <c r="L209" s="1"/>
      <c r="M209" s="1"/>
      <c r="N209" s="1"/>
      <c r="O209" s="1"/>
      <c r="P209" s="1"/>
      <c r="Q209" s="333"/>
      <c r="R209" s="1"/>
      <c r="S209" s="176"/>
      <c r="T209" s="19"/>
      <c r="U209" s="1"/>
      <c r="V209" s="1"/>
      <c r="W209" s="1"/>
      <c r="X209" s="1"/>
      <c r="Y209" s="1"/>
      <c r="Z209" s="1"/>
    </row>
    <row r="210" spans="1:26" ht="14.25" customHeight="1" x14ac:dyDescent="0.35">
      <c r="A210" s="1"/>
      <c r="B210" s="19"/>
      <c r="C210" s="1"/>
      <c r="D210" s="19"/>
      <c r="E210" s="1"/>
      <c r="F210" s="1"/>
      <c r="G210" s="1"/>
      <c r="H210" s="1"/>
      <c r="I210" s="1"/>
      <c r="J210" s="183"/>
      <c r="K210" s="1"/>
      <c r="L210" s="1"/>
      <c r="M210" s="1"/>
      <c r="N210" s="1"/>
      <c r="O210" s="1"/>
      <c r="P210" s="1"/>
      <c r="Q210" s="333"/>
      <c r="R210" s="1"/>
      <c r="S210" s="176"/>
      <c r="T210" s="19"/>
      <c r="U210" s="1"/>
      <c r="V210" s="1"/>
      <c r="W210" s="1"/>
      <c r="X210" s="1"/>
      <c r="Y210" s="1"/>
      <c r="Z210" s="1"/>
    </row>
    <row r="211" spans="1:26" ht="14.25" customHeight="1" x14ac:dyDescent="0.35">
      <c r="A211" s="1"/>
      <c r="B211" s="19"/>
      <c r="C211" s="1"/>
      <c r="D211" s="19"/>
      <c r="E211" s="1"/>
      <c r="F211" s="1"/>
      <c r="G211" s="1"/>
      <c r="H211" s="1"/>
      <c r="I211" s="1"/>
      <c r="J211" s="183"/>
      <c r="K211" s="1"/>
      <c r="L211" s="1"/>
      <c r="M211" s="1"/>
      <c r="N211" s="1"/>
      <c r="O211" s="1"/>
      <c r="P211" s="1"/>
      <c r="Q211" s="333"/>
      <c r="R211" s="1"/>
      <c r="S211" s="176"/>
      <c r="T211" s="19"/>
      <c r="U211" s="1"/>
      <c r="V211" s="1"/>
      <c r="W211" s="1"/>
      <c r="X211" s="1"/>
      <c r="Y211" s="1"/>
      <c r="Z211" s="1"/>
    </row>
    <row r="212" spans="1:26" ht="14.25" customHeight="1" x14ac:dyDescent="0.35">
      <c r="A212" s="1"/>
      <c r="B212" s="19"/>
      <c r="C212" s="1"/>
      <c r="D212" s="19"/>
      <c r="E212" s="1"/>
      <c r="F212" s="1"/>
      <c r="G212" s="1"/>
      <c r="H212" s="1"/>
      <c r="I212" s="1"/>
      <c r="J212" s="183"/>
      <c r="K212" s="1"/>
      <c r="L212" s="1"/>
      <c r="M212" s="1"/>
      <c r="N212" s="1"/>
      <c r="O212" s="1"/>
      <c r="P212" s="1"/>
      <c r="Q212" s="333"/>
      <c r="R212" s="1"/>
      <c r="S212" s="176"/>
      <c r="T212" s="19"/>
      <c r="U212" s="1"/>
      <c r="V212" s="1"/>
      <c r="W212" s="1"/>
      <c r="X212" s="1"/>
      <c r="Y212" s="1"/>
      <c r="Z212" s="1"/>
    </row>
    <row r="213" spans="1:26" ht="14.25" customHeight="1" x14ac:dyDescent="0.35">
      <c r="A213" s="1"/>
      <c r="B213" s="19"/>
      <c r="C213" s="1"/>
      <c r="D213" s="19"/>
      <c r="E213" s="1"/>
      <c r="F213" s="1"/>
      <c r="G213" s="1"/>
      <c r="H213" s="1"/>
      <c r="I213" s="1"/>
      <c r="J213" s="183"/>
      <c r="K213" s="1"/>
      <c r="L213" s="1"/>
      <c r="M213" s="1"/>
      <c r="N213" s="1"/>
      <c r="O213" s="1"/>
      <c r="P213" s="1"/>
      <c r="Q213" s="333"/>
      <c r="R213" s="1"/>
      <c r="S213" s="176"/>
      <c r="T213" s="19"/>
      <c r="U213" s="1"/>
      <c r="V213" s="1"/>
      <c r="W213" s="1"/>
      <c r="X213" s="1"/>
      <c r="Y213" s="1"/>
      <c r="Z213" s="1"/>
    </row>
    <row r="214" spans="1:26" ht="14.25" customHeight="1" x14ac:dyDescent="0.35">
      <c r="A214" s="1"/>
      <c r="B214" s="19"/>
      <c r="C214" s="1"/>
      <c r="D214" s="19"/>
      <c r="E214" s="1"/>
      <c r="F214" s="1"/>
      <c r="G214" s="1"/>
      <c r="H214" s="1"/>
      <c r="I214" s="1"/>
      <c r="J214" s="183"/>
      <c r="K214" s="1"/>
      <c r="L214" s="1"/>
      <c r="M214" s="1"/>
      <c r="N214" s="1"/>
      <c r="O214" s="1"/>
      <c r="P214" s="1"/>
      <c r="Q214" s="333"/>
      <c r="R214" s="1"/>
      <c r="S214" s="176"/>
      <c r="T214" s="19"/>
      <c r="U214" s="1"/>
      <c r="V214" s="1"/>
      <c r="W214" s="1"/>
      <c r="X214" s="1"/>
      <c r="Y214" s="1"/>
      <c r="Z214" s="1"/>
    </row>
    <row r="215" spans="1:26" ht="14.25" customHeight="1" x14ac:dyDescent="0.35">
      <c r="A215" s="1"/>
      <c r="B215" s="19"/>
      <c r="C215" s="1"/>
      <c r="D215" s="19"/>
      <c r="E215" s="1"/>
      <c r="F215" s="1"/>
      <c r="G215" s="1"/>
      <c r="H215" s="1"/>
      <c r="I215" s="1"/>
      <c r="J215" s="183"/>
      <c r="K215" s="1"/>
      <c r="L215" s="1"/>
      <c r="M215" s="1"/>
      <c r="N215" s="1"/>
      <c r="O215" s="1"/>
      <c r="P215" s="1"/>
      <c r="Q215" s="333"/>
      <c r="R215" s="1"/>
      <c r="S215" s="176"/>
      <c r="T215" s="19"/>
      <c r="U215" s="1"/>
      <c r="V215" s="1"/>
      <c r="W215" s="1"/>
      <c r="X215" s="1"/>
      <c r="Y215" s="1"/>
      <c r="Z215" s="1"/>
    </row>
    <row r="216" spans="1:26" ht="14.25" customHeight="1" x14ac:dyDescent="0.35">
      <c r="A216" s="1"/>
      <c r="B216" s="19"/>
      <c r="C216" s="1"/>
      <c r="D216" s="19"/>
      <c r="E216" s="1"/>
      <c r="F216" s="1"/>
      <c r="G216" s="1"/>
      <c r="H216" s="1"/>
      <c r="I216" s="1"/>
      <c r="J216" s="183"/>
      <c r="K216" s="1"/>
      <c r="L216" s="1"/>
      <c r="M216" s="1"/>
      <c r="N216" s="1"/>
      <c r="O216" s="1"/>
      <c r="P216" s="1"/>
      <c r="Q216" s="333"/>
      <c r="R216" s="1"/>
      <c r="S216" s="176"/>
      <c r="T216" s="19"/>
      <c r="U216" s="1"/>
      <c r="V216" s="1"/>
      <c r="W216" s="1"/>
      <c r="X216" s="1"/>
      <c r="Y216" s="1"/>
      <c r="Z216" s="1"/>
    </row>
    <row r="217" spans="1:26" ht="14.25" customHeight="1" x14ac:dyDescent="0.35">
      <c r="A217" s="1"/>
      <c r="B217" s="19"/>
      <c r="C217" s="1"/>
      <c r="D217" s="19"/>
      <c r="E217" s="1"/>
      <c r="F217" s="1"/>
      <c r="G217" s="1"/>
      <c r="H217" s="1"/>
      <c r="I217" s="1"/>
      <c r="J217" s="183"/>
      <c r="K217" s="1"/>
      <c r="L217" s="1"/>
      <c r="M217" s="1"/>
      <c r="N217" s="1"/>
      <c r="O217" s="1"/>
      <c r="P217" s="1"/>
      <c r="Q217" s="333"/>
      <c r="R217" s="1"/>
      <c r="S217" s="176"/>
      <c r="T217" s="19"/>
      <c r="U217" s="1"/>
      <c r="V217" s="1"/>
      <c r="W217" s="1"/>
      <c r="X217" s="1"/>
      <c r="Y217" s="1"/>
      <c r="Z217" s="1"/>
    </row>
    <row r="218" spans="1:26" ht="14.25" customHeight="1" x14ac:dyDescent="0.35">
      <c r="A218" s="1"/>
      <c r="B218" s="19"/>
      <c r="C218" s="1"/>
      <c r="D218" s="19"/>
      <c r="E218" s="1"/>
      <c r="F218" s="1"/>
      <c r="G218" s="1"/>
      <c r="H218" s="1"/>
      <c r="I218" s="1"/>
      <c r="J218" s="183"/>
      <c r="K218" s="1"/>
      <c r="L218" s="1"/>
      <c r="M218" s="1"/>
      <c r="N218" s="1"/>
      <c r="O218" s="1"/>
      <c r="P218" s="1"/>
      <c r="Q218" s="333"/>
      <c r="R218" s="1"/>
      <c r="S218" s="176"/>
      <c r="T218" s="19"/>
      <c r="U218" s="1"/>
      <c r="V218" s="1"/>
      <c r="W218" s="1"/>
      <c r="X218" s="1"/>
      <c r="Y218" s="1"/>
      <c r="Z218" s="1"/>
    </row>
    <row r="219" spans="1:26" ht="14.25" customHeight="1" x14ac:dyDescent="0.35">
      <c r="A219" s="1"/>
      <c r="B219" s="19"/>
      <c r="C219" s="1"/>
      <c r="D219" s="19"/>
      <c r="E219" s="1"/>
      <c r="F219" s="1"/>
      <c r="G219" s="1"/>
      <c r="H219" s="1"/>
      <c r="I219" s="1"/>
      <c r="J219" s="183"/>
      <c r="K219" s="1"/>
      <c r="L219" s="1"/>
      <c r="M219" s="1"/>
      <c r="N219" s="1"/>
      <c r="O219" s="1"/>
      <c r="P219" s="1"/>
      <c r="Q219" s="333"/>
      <c r="R219" s="1"/>
      <c r="S219" s="176"/>
      <c r="T219" s="19"/>
      <c r="U219" s="1"/>
      <c r="V219" s="1"/>
      <c r="W219" s="1"/>
      <c r="X219" s="1"/>
      <c r="Y219" s="1"/>
      <c r="Z219" s="1"/>
    </row>
    <row r="220" spans="1:26" ht="14.25" customHeight="1" x14ac:dyDescent="0.35">
      <c r="A220" s="1"/>
      <c r="B220" s="19"/>
      <c r="C220" s="1"/>
      <c r="D220" s="19"/>
      <c r="E220" s="1"/>
      <c r="F220" s="1"/>
      <c r="G220" s="1"/>
      <c r="H220" s="1"/>
      <c r="I220" s="1"/>
      <c r="J220" s="183"/>
      <c r="K220" s="1"/>
      <c r="L220" s="1"/>
      <c r="M220" s="1"/>
      <c r="N220" s="1"/>
      <c r="O220" s="1"/>
      <c r="P220" s="1"/>
      <c r="Q220" s="333"/>
      <c r="R220" s="1"/>
      <c r="S220" s="176"/>
      <c r="T220" s="19"/>
      <c r="U220" s="1"/>
      <c r="V220" s="1"/>
      <c r="W220" s="1"/>
      <c r="X220" s="1"/>
      <c r="Y220" s="1"/>
      <c r="Z220" s="1"/>
    </row>
    <row r="221" spans="1:26" ht="14.25" customHeight="1" x14ac:dyDescent="0.35">
      <c r="A221" s="1"/>
      <c r="B221" s="19"/>
      <c r="C221" s="1"/>
      <c r="D221" s="19"/>
      <c r="E221" s="1"/>
      <c r="F221" s="1"/>
      <c r="G221" s="1"/>
      <c r="H221" s="1"/>
      <c r="I221" s="1"/>
      <c r="J221" s="183"/>
      <c r="K221" s="1"/>
      <c r="L221" s="1"/>
      <c r="M221" s="1"/>
      <c r="N221" s="1"/>
      <c r="O221" s="1"/>
      <c r="P221" s="1"/>
      <c r="Q221" s="333"/>
      <c r="R221" s="1"/>
      <c r="S221" s="176"/>
      <c r="T221" s="19"/>
      <c r="U221" s="1"/>
      <c r="V221" s="1"/>
      <c r="W221" s="1"/>
      <c r="X221" s="1"/>
      <c r="Y221" s="1"/>
      <c r="Z221" s="1"/>
    </row>
    <row r="222" spans="1:26" ht="14.25" customHeight="1" x14ac:dyDescent="0.35">
      <c r="A222" s="1"/>
      <c r="B222" s="19"/>
      <c r="C222" s="1"/>
      <c r="D222" s="19"/>
      <c r="E222" s="1"/>
      <c r="F222" s="1"/>
      <c r="G222" s="1"/>
      <c r="H222" s="1"/>
      <c r="I222" s="1"/>
      <c r="J222" s="183"/>
      <c r="K222" s="1"/>
      <c r="L222" s="1"/>
      <c r="M222" s="1"/>
      <c r="N222" s="1"/>
      <c r="O222" s="1"/>
      <c r="P222" s="1"/>
      <c r="Q222" s="333"/>
      <c r="R222" s="1"/>
      <c r="S222" s="176"/>
      <c r="T222" s="19"/>
      <c r="U222" s="1"/>
      <c r="V222" s="1"/>
      <c r="W222" s="1"/>
      <c r="X222" s="1"/>
      <c r="Y222" s="1"/>
      <c r="Z222" s="1"/>
    </row>
    <row r="223" spans="1:26" ht="14.25" customHeight="1" x14ac:dyDescent="0.35">
      <c r="A223" s="1"/>
      <c r="B223" s="19"/>
      <c r="C223" s="1"/>
      <c r="D223" s="19"/>
      <c r="E223" s="1"/>
      <c r="F223" s="1"/>
      <c r="G223" s="1"/>
      <c r="H223" s="1"/>
      <c r="I223" s="1"/>
      <c r="J223" s="183"/>
      <c r="K223" s="1"/>
      <c r="L223" s="1"/>
      <c r="M223" s="1"/>
      <c r="N223" s="1"/>
      <c r="O223" s="1"/>
      <c r="P223" s="1"/>
      <c r="Q223" s="333"/>
      <c r="R223" s="1"/>
      <c r="S223" s="176"/>
      <c r="T223" s="19"/>
      <c r="U223" s="1"/>
      <c r="V223" s="1"/>
      <c r="W223" s="1"/>
      <c r="X223" s="1"/>
      <c r="Y223" s="1"/>
      <c r="Z223" s="1"/>
    </row>
    <row r="224" spans="1:26" ht="14.25" customHeight="1" x14ac:dyDescent="0.35">
      <c r="A224" s="1"/>
      <c r="B224" s="19"/>
      <c r="C224" s="1"/>
      <c r="D224" s="19"/>
      <c r="E224" s="1"/>
      <c r="F224" s="1"/>
      <c r="G224" s="1"/>
      <c r="H224" s="1"/>
      <c r="I224" s="1"/>
      <c r="J224" s="183"/>
      <c r="K224" s="1"/>
      <c r="L224" s="1"/>
      <c r="M224" s="1"/>
      <c r="N224" s="1"/>
      <c r="O224" s="1"/>
      <c r="P224" s="1"/>
      <c r="Q224" s="333"/>
      <c r="R224" s="1"/>
      <c r="S224" s="176"/>
      <c r="T224" s="19"/>
      <c r="U224" s="1"/>
      <c r="V224" s="1"/>
      <c r="W224" s="1"/>
      <c r="X224" s="1"/>
      <c r="Y224" s="1"/>
      <c r="Z224" s="1"/>
    </row>
    <row r="225" spans="1:26" ht="14.25" customHeight="1" x14ac:dyDescent="0.35">
      <c r="A225" s="1"/>
      <c r="B225" s="19"/>
      <c r="C225" s="1"/>
      <c r="D225" s="19"/>
      <c r="E225" s="1"/>
      <c r="F225" s="1"/>
      <c r="G225" s="1"/>
      <c r="H225" s="1"/>
      <c r="I225" s="1"/>
      <c r="J225" s="183"/>
      <c r="K225" s="1"/>
      <c r="L225" s="1"/>
      <c r="M225" s="1"/>
      <c r="N225" s="1"/>
      <c r="O225" s="1"/>
      <c r="P225" s="1"/>
      <c r="Q225" s="333"/>
      <c r="R225" s="1"/>
      <c r="S225" s="176"/>
      <c r="T225" s="19"/>
      <c r="U225" s="1"/>
      <c r="V225" s="1"/>
      <c r="W225" s="1"/>
      <c r="X225" s="1"/>
      <c r="Y225" s="1"/>
      <c r="Z225" s="1"/>
    </row>
    <row r="226" spans="1:26" ht="14.25" customHeight="1" x14ac:dyDescent="0.35">
      <c r="A226" s="1"/>
      <c r="B226" s="19"/>
      <c r="C226" s="1"/>
      <c r="D226" s="19"/>
      <c r="E226" s="1"/>
      <c r="F226" s="1"/>
      <c r="G226" s="1"/>
      <c r="H226" s="1"/>
      <c r="I226" s="1"/>
      <c r="J226" s="183"/>
      <c r="K226" s="1"/>
      <c r="L226" s="1"/>
      <c r="M226" s="1"/>
      <c r="N226" s="1"/>
      <c r="O226" s="1"/>
      <c r="P226" s="1"/>
      <c r="Q226" s="333"/>
      <c r="R226" s="1"/>
      <c r="S226" s="176"/>
      <c r="T226" s="19"/>
      <c r="U226" s="1"/>
      <c r="V226" s="1"/>
      <c r="W226" s="1"/>
      <c r="X226" s="1"/>
      <c r="Y226" s="1"/>
      <c r="Z226" s="1"/>
    </row>
    <row r="227" spans="1:26" ht="14.25" customHeight="1" x14ac:dyDescent="0.35">
      <c r="A227" s="1"/>
      <c r="B227" s="19"/>
      <c r="C227" s="1"/>
      <c r="D227" s="19"/>
      <c r="E227" s="1"/>
      <c r="F227" s="1"/>
      <c r="G227" s="1"/>
      <c r="H227" s="1"/>
      <c r="I227" s="1"/>
      <c r="J227" s="183"/>
      <c r="K227" s="1"/>
      <c r="L227" s="1"/>
      <c r="M227" s="1"/>
      <c r="N227" s="1"/>
      <c r="O227" s="1"/>
      <c r="P227" s="1"/>
      <c r="Q227" s="333"/>
      <c r="R227" s="1"/>
      <c r="S227" s="176"/>
      <c r="T227" s="19"/>
      <c r="U227" s="1"/>
      <c r="V227" s="1"/>
      <c r="W227" s="1"/>
      <c r="X227" s="1"/>
      <c r="Y227" s="1"/>
      <c r="Z227" s="1"/>
    </row>
    <row r="228" spans="1:26" ht="14.25" customHeight="1" x14ac:dyDescent="0.35">
      <c r="A228" s="1"/>
      <c r="B228" s="19"/>
      <c r="C228" s="1"/>
      <c r="D228" s="19"/>
      <c r="E228" s="1"/>
      <c r="F228" s="1"/>
      <c r="G228" s="1"/>
      <c r="H228" s="1"/>
      <c r="I228" s="1"/>
      <c r="J228" s="183"/>
      <c r="K228" s="1"/>
      <c r="L228" s="1"/>
      <c r="M228" s="1"/>
      <c r="N228" s="1"/>
      <c r="O228" s="1"/>
      <c r="P228" s="1"/>
      <c r="Q228" s="333"/>
      <c r="R228" s="1"/>
      <c r="S228" s="176"/>
      <c r="T228" s="19"/>
      <c r="U228" s="1"/>
      <c r="V228" s="1"/>
      <c r="W228" s="1"/>
      <c r="X228" s="1"/>
      <c r="Y228" s="1"/>
      <c r="Z228" s="1"/>
    </row>
    <row r="229" spans="1:26" ht="14.25" customHeight="1" x14ac:dyDescent="0.35">
      <c r="A229" s="1"/>
      <c r="B229" s="19"/>
      <c r="C229" s="1"/>
      <c r="D229" s="19"/>
      <c r="E229" s="1"/>
      <c r="F229" s="1"/>
      <c r="G229" s="1"/>
      <c r="H229" s="1"/>
      <c r="I229" s="1"/>
      <c r="J229" s="183"/>
      <c r="K229" s="1"/>
      <c r="L229" s="1"/>
      <c r="M229" s="1"/>
      <c r="N229" s="1"/>
      <c r="O229" s="1"/>
      <c r="P229" s="1"/>
      <c r="Q229" s="333"/>
      <c r="R229" s="1"/>
      <c r="S229" s="176"/>
      <c r="T229" s="19"/>
      <c r="U229" s="1"/>
      <c r="V229" s="1"/>
      <c r="W229" s="1"/>
      <c r="X229" s="1"/>
      <c r="Y229" s="1"/>
      <c r="Z229" s="1"/>
    </row>
    <row r="230" spans="1:26" ht="14.25" customHeight="1" x14ac:dyDescent="0.35">
      <c r="A230" s="1"/>
      <c r="B230" s="19"/>
      <c r="C230" s="1"/>
      <c r="D230" s="19"/>
      <c r="E230" s="1"/>
      <c r="F230" s="1"/>
      <c r="G230" s="1"/>
      <c r="H230" s="1"/>
      <c r="I230" s="1"/>
      <c r="J230" s="183"/>
      <c r="K230" s="1"/>
      <c r="L230" s="1"/>
      <c r="M230" s="1"/>
      <c r="N230" s="1"/>
      <c r="O230" s="1"/>
      <c r="P230" s="1"/>
      <c r="Q230" s="333"/>
      <c r="R230" s="1"/>
      <c r="S230" s="176"/>
      <c r="T230" s="19"/>
      <c r="U230" s="1"/>
      <c r="V230" s="1"/>
      <c r="W230" s="1"/>
      <c r="X230" s="1"/>
      <c r="Y230" s="1"/>
      <c r="Z230" s="1"/>
    </row>
    <row r="231" spans="1:26" ht="14.25" customHeight="1" x14ac:dyDescent="0.35">
      <c r="A231" s="1"/>
      <c r="B231" s="19"/>
      <c r="C231" s="1"/>
      <c r="D231" s="19"/>
      <c r="E231" s="1"/>
      <c r="F231" s="1"/>
      <c r="G231" s="1"/>
      <c r="H231" s="1"/>
      <c r="I231" s="1"/>
      <c r="J231" s="183"/>
      <c r="K231" s="1"/>
      <c r="L231" s="1"/>
      <c r="M231" s="1"/>
      <c r="N231" s="1"/>
      <c r="O231" s="1"/>
      <c r="P231" s="1"/>
      <c r="Q231" s="333"/>
      <c r="R231" s="1"/>
      <c r="S231" s="176"/>
      <c r="T231" s="19"/>
      <c r="U231" s="1"/>
      <c r="V231" s="1"/>
      <c r="W231" s="1"/>
      <c r="X231" s="1"/>
      <c r="Y231" s="1"/>
      <c r="Z231" s="1"/>
    </row>
    <row r="232" spans="1:26" ht="14.25" customHeight="1" x14ac:dyDescent="0.35">
      <c r="A232" s="1"/>
      <c r="B232" s="19"/>
      <c r="C232" s="1"/>
      <c r="D232" s="19"/>
      <c r="E232" s="1"/>
      <c r="F232" s="1"/>
      <c r="G232" s="1"/>
      <c r="H232" s="1"/>
      <c r="I232" s="1"/>
      <c r="J232" s="183"/>
      <c r="K232" s="1"/>
      <c r="L232" s="1"/>
      <c r="M232" s="1"/>
      <c r="N232" s="1"/>
      <c r="O232" s="1"/>
      <c r="P232" s="1"/>
      <c r="Q232" s="333"/>
      <c r="R232" s="1"/>
      <c r="S232" s="176"/>
      <c r="T232" s="19"/>
      <c r="U232" s="1"/>
      <c r="V232" s="1"/>
      <c r="W232" s="1"/>
      <c r="X232" s="1"/>
      <c r="Y232" s="1"/>
      <c r="Z232" s="1"/>
    </row>
    <row r="233" spans="1:26" ht="14.25" customHeight="1" x14ac:dyDescent="0.35">
      <c r="A233" s="1"/>
      <c r="B233" s="19"/>
      <c r="C233" s="1"/>
      <c r="D233" s="19"/>
      <c r="E233" s="1"/>
      <c r="F233" s="1"/>
      <c r="G233" s="1"/>
      <c r="H233" s="1"/>
      <c r="I233" s="1"/>
      <c r="J233" s="183"/>
      <c r="K233" s="1"/>
      <c r="L233" s="1"/>
      <c r="M233" s="1"/>
      <c r="N233" s="1"/>
      <c r="O233" s="1"/>
      <c r="P233" s="1"/>
      <c r="Q233" s="333"/>
      <c r="R233" s="1"/>
      <c r="S233" s="176"/>
      <c r="T233" s="19"/>
      <c r="U233" s="1"/>
      <c r="V233" s="1"/>
      <c r="W233" s="1"/>
      <c r="X233" s="1"/>
      <c r="Y233" s="1"/>
      <c r="Z233" s="1"/>
    </row>
    <row r="234" spans="1:26" ht="14.25" customHeight="1" x14ac:dyDescent="0.35">
      <c r="A234" s="1"/>
      <c r="B234" s="19"/>
      <c r="C234" s="1"/>
      <c r="D234" s="19"/>
      <c r="E234" s="1"/>
      <c r="F234" s="1"/>
      <c r="G234" s="1"/>
      <c r="H234" s="1"/>
      <c r="I234" s="1"/>
      <c r="J234" s="183"/>
      <c r="K234" s="1"/>
      <c r="L234" s="1"/>
      <c r="M234" s="1"/>
      <c r="N234" s="1"/>
      <c r="O234" s="1"/>
      <c r="P234" s="1"/>
      <c r="Q234" s="333"/>
      <c r="R234" s="1"/>
      <c r="S234" s="176"/>
      <c r="T234" s="19"/>
      <c r="U234" s="1"/>
      <c r="V234" s="1"/>
      <c r="W234" s="1"/>
      <c r="X234" s="1"/>
      <c r="Y234" s="1"/>
      <c r="Z234" s="1"/>
    </row>
    <row r="235" spans="1:26" ht="14.25" customHeight="1" x14ac:dyDescent="0.35">
      <c r="A235" s="1"/>
      <c r="B235" s="19"/>
      <c r="C235" s="1"/>
      <c r="D235" s="19"/>
      <c r="E235" s="1"/>
      <c r="F235" s="1"/>
      <c r="G235" s="1"/>
      <c r="H235" s="1"/>
      <c r="I235" s="1"/>
      <c r="J235" s="183"/>
      <c r="K235" s="1"/>
      <c r="L235" s="1"/>
      <c r="M235" s="1"/>
      <c r="N235" s="1"/>
      <c r="O235" s="1"/>
      <c r="P235" s="1"/>
      <c r="Q235" s="333"/>
      <c r="R235" s="1"/>
      <c r="S235" s="176"/>
      <c r="T235" s="19"/>
      <c r="U235" s="1"/>
      <c r="V235" s="1"/>
      <c r="W235" s="1"/>
      <c r="X235" s="1"/>
      <c r="Y235" s="1"/>
      <c r="Z235" s="1"/>
    </row>
    <row r="236" spans="1:26" ht="14.25" customHeight="1" x14ac:dyDescent="0.35">
      <c r="A236" s="1"/>
      <c r="B236" s="19"/>
      <c r="C236" s="1"/>
      <c r="D236" s="19"/>
      <c r="E236" s="1"/>
      <c r="F236" s="1"/>
      <c r="G236" s="1"/>
      <c r="H236" s="1"/>
      <c r="I236" s="1"/>
      <c r="J236" s="183"/>
      <c r="K236" s="1"/>
      <c r="L236" s="1"/>
      <c r="M236" s="1"/>
      <c r="N236" s="1"/>
      <c r="O236" s="1"/>
      <c r="P236" s="1"/>
      <c r="Q236" s="333"/>
      <c r="R236" s="1"/>
      <c r="S236" s="176"/>
      <c r="T236" s="19"/>
      <c r="U236" s="1"/>
      <c r="V236" s="1"/>
      <c r="W236" s="1"/>
      <c r="X236" s="1"/>
      <c r="Y236" s="1"/>
      <c r="Z236" s="1"/>
    </row>
    <row r="237" spans="1:26" ht="14.25" customHeight="1" x14ac:dyDescent="0.35">
      <c r="A237" s="1"/>
      <c r="B237" s="19"/>
      <c r="C237" s="1"/>
      <c r="D237" s="19"/>
      <c r="E237" s="1"/>
      <c r="F237" s="1"/>
      <c r="G237" s="1"/>
      <c r="H237" s="1"/>
      <c r="I237" s="1"/>
      <c r="J237" s="183"/>
      <c r="K237" s="1"/>
      <c r="L237" s="1"/>
      <c r="M237" s="1"/>
      <c r="N237" s="1"/>
      <c r="O237" s="1"/>
      <c r="P237" s="1"/>
      <c r="Q237" s="333"/>
      <c r="R237" s="1"/>
      <c r="S237" s="176"/>
      <c r="T237" s="19"/>
      <c r="U237" s="1"/>
      <c r="V237" s="1"/>
      <c r="W237" s="1"/>
      <c r="X237" s="1"/>
      <c r="Y237" s="1"/>
      <c r="Z237" s="1"/>
    </row>
    <row r="238" spans="1:26" ht="14.25" customHeight="1" x14ac:dyDescent="0.35">
      <c r="A238" s="1"/>
      <c r="B238" s="19"/>
      <c r="C238" s="1"/>
      <c r="D238" s="19"/>
      <c r="E238" s="1"/>
      <c r="F238" s="1"/>
      <c r="G238" s="1"/>
      <c r="H238" s="1"/>
      <c r="I238" s="1"/>
      <c r="J238" s="183"/>
      <c r="K238" s="1"/>
      <c r="L238" s="1"/>
      <c r="M238" s="1"/>
      <c r="N238" s="1"/>
      <c r="O238" s="1"/>
      <c r="P238" s="1"/>
      <c r="Q238" s="333"/>
      <c r="R238" s="1"/>
      <c r="S238" s="176"/>
      <c r="T238" s="19"/>
      <c r="U238" s="1"/>
      <c r="V238" s="1"/>
      <c r="W238" s="1"/>
      <c r="X238" s="1"/>
      <c r="Y238" s="1"/>
      <c r="Z238" s="1"/>
    </row>
    <row r="239" spans="1:26" ht="14.25" customHeight="1" x14ac:dyDescent="0.35">
      <c r="A239" s="1"/>
      <c r="B239" s="19"/>
      <c r="C239" s="1"/>
      <c r="D239" s="19"/>
      <c r="E239" s="1"/>
      <c r="F239" s="1"/>
      <c r="G239" s="1"/>
      <c r="H239" s="1"/>
      <c r="I239" s="1"/>
      <c r="J239" s="183"/>
      <c r="K239" s="1"/>
      <c r="L239" s="1"/>
      <c r="M239" s="1"/>
      <c r="N239" s="1"/>
      <c r="O239" s="1"/>
      <c r="P239" s="1"/>
      <c r="Q239" s="333"/>
      <c r="R239" s="1"/>
      <c r="S239" s="176"/>
      <c r="T239" s="19"/>
      <c r="U239" s="1"/>
      <c r="V239" s="1"/>
      <c r="W239" s="1"/>
      <c r="X239" s="1"/>
      <c r="Y239" s="1"/>
      <c r="Z239" s="1"/>
    </row>
    <row r="240" spans="1:26" ht="14.25" customHeight="1" x14ac:dyDescent="0.35">
      <c r="A240" s="1"/>
      <c r="B240" s="19"/>
      <c r="C240" s="1"/>
      <c r="D240" s="19"/>
      <c r="E240" s="1"/>
      <c r="F240" s="1"/>
      <c r="G240" s="1"/>
      <c r="H240" s="1"/>
      <c r="I240" s="1"/>
      <c r="J240" s="183"/>
      <c r="K240" s="1"/>
      <c r="L240" s="1"/>
      <c r="M240" s="1"/>
      <c r="N240" s="1"/>
      <c r="O240" s="1"/>
      <c r="P240" s="1"/>
      <c r="Q240" s="333"/>
      <c r="R240" s="1"/>
      <c r="S240" s="176"/>
      <c r="T240" s="19"/>
      <c r="U240" s="1"/>
      <c r="V240" s="1"/>
      <c r="W240" s="1"/>
      <c r="X240" s="1"/>
      <c r="Y240" s="1"/>
      <c r="Z240" s="1"/>
    </row>
    <row r="241" spans="1:26" ht="14.25" customHeight="1" x14ac:dyDescent="0.35">
      <c r="A241" s="1"/>
      <c r="B241" s="19"/>
      <c r="C241" s="1"/>
      <c r="D241" s="19"/>
      <c r="E241" s="1"/>
      <c r="F241" s="1"/>
      <c r="G241" s="1"/>
      <c r="H241" s="1"/>
      <c r="I241" s="1"/>
      <c r="J241" s="183"/>
      <c r="K241" s="1"/>
      <c r="L241" s="1"/>
      <c r="M241" s="1"/>
      <c r="N241" s="1"/>
      <c r="O241" s="1"/>
      <c r="P241" s="1"/>
      <c r="Q241" s="333"/>
      <c r="R241" s="1"/>
      <c r="S241" s="176"/>
      <c r="T241" s="19"/>
      <c r="U241" s="1"/>
      <c r="V241" s="1"/>
      <c r="W241" s="1"/>
      <c r="X241" s="1"/>
      <c r="Y241" s="1"/>
      <c r="Z241" s="1"/>
    </row>
    <row r="242" spans="1:26" ht="14.25" customHeight="1" x14ac:dyDescent="0.35">
      <c r="A242" s="1"/>
      <c r="B242" s="19"/>
      <c r="C242" s="1"/>
      <c r="D242" s="19"/>
      <c r="E242" s="1"/>
      <c r="F242" s="1"/>
      <c r="G242" s="1"/>
      <c r="H242" s="1"/>
      <c r="I242" s="1"/>
      <c r="J242" s="183"/>
      <c r="K242" s="1"/>
      <c r="L242" s="1"/>
      <c r="M242" s="1"/>
      <c r="N242" s="1"/>
      <c r="O242" s="1"/>
      <c r="P242" s="1"/>
      <c r="Q242" s="333"/>
      <c r="R242" s="1"/>
      <c r="S242" s="176"/>
      <c r="T242" s="19"/>
      <c r="U242" s="1"/>
      <c r="V242" s="1"/>
      <c r="W242" s="1"/>
      <c r="X242" s="1"/>
      <c r="Y242" s="1"/>
      <c r="Z242" s="1"/>
    </row>
    <row r="243" spans="1:26" ht="14.25" customHeight="1" x14ac:dyDescent="0.35">
      <c r="A243" s="1"/>
      <c r="B243" s="19"/>
      <c r="C243" s="1"/>
      <c r="D243" s="19"/>
      <c r="E243" s="1"/>
      <c r="F243" s="1"/>
      <c r="G243" s="1"/>
      <c r="H243" s="1"/>
      <c r="I243" s="1"/>
      <c r="J243" s="183"/>
      <c r="K243" s="1"/>
      <c r="L243" s="1"/>
      <c r="M243" s="1"/>
      <c r="N243" s="1"/>
      <c r="O243" s="1"/>
      <c r="P243" s="1"/>
      <c r="Q243" s="333"/>
      <c r="R243" s="1"/>
      <c r="S243" s="176"/>
      <c r="T243" s="19"/>
      <c r="U243" s="1"/>
      <c r="V243" s="1"/>
      <c r="W243" s="1"/>
      <c r="X243" s="1"/>
      <c r="Y243" s="1"/>
      <c r="Z243" s="1"/>
    </row>
    <row r="244" spans="1:26" ht="14.25" customHeight="1" x14ac:dyDescent="0.35">
      <c r="A244" s="1"/>
      <c r="B244" s="19"/>
      <c r="C244" s="1"/>
      <c r="D244" s="19"/>
      <c r="E244" s="1"/>
      <c r="F244" s="1"/>
      <c r="G244" s="1"/>
      <c r="H244" s="1"/>
      <c r="I244" s="1"/>
      <c r="J244" s="183"/>
      <c r="K244" s="1"/>
      <c r="L244" s="1"/>
      <c r="M244" s="1"/>
      <c r="N244" s="1"/>
      <c r="O244" s="1"/>
      <c r="P244" s="1"/>
      <c r="Q244" s="333"/>
      <c r="R244" s="1"/>
      <c r="S244" s="176"/>
      <c r="T244" s="19"/>
      <c r="U244" s="1"/>
      <c r="V244" s="1"/>
      <c r="W244" s="1"/>
      <c r="X244" s="1"/>
      <c r="Y244" s="1"/>
      <c r="Z244" s="1"/>
    </row>
    <row r="245" spans="1:26" ht="14.25" customHeight="1" x14ac:dyDescent="0.35">
      <c r="A245" s="1"/>
      <c r="B245" s="19"/>
      <c r="C245" s="1"/>
      <c r="D245" s="19"/>
      <c r="E245" s="1"/>
      <c r="F245" s="1"/>
      <c r="G245" s="1"/>
      <c r="H245" s="1"/>
      <c r="I245" s="1"/>
      <c r="J245" s="183"/>
      <c r="K245" s="1"/>
      <c r="L245" s="1"/>
      <c r="M245" s="1"/>
      <c r="N245" s="1"/>
      <c r="O245" s="1"/>
      <c r="P245" s="1"/>
      <c r="Q245" s="333"/>
      <c r="R245" s="1"/>
      <c r="S245" s="176"/>
      <c r="T245" s="19"/>
      <c r="U245" s="1"/>
      <c r="V245" s="1"/>
      <c r="W245" s="1"/>
      <c r="X245" s="1"/>
      <c r="Y245" s="1"/>
      <c r="Z245" s="1"/>
    </row>
    <row r="246" spans="1:26" ht="14.25" customHeight="1" x14ac:dyDescent="0.35">
      <c r="A246" s="1"/>
      <c r="B246" s="19"/>
      <c r="C246" s="1"/>
      <c r="D246" s="19"/>
      <c r="E246" s="1"/>
      <c r="F246" s="1"/>
      <c r="G246" s="1"/>
      <c r="H246" s="1"/>
      <c r="I246" s="1"/>
      <c r="J246" s="183"/>
      <c r="K246" s="1"/>
      <c r="L246" s="1"/>
      <c r="M246" s="1"/>
      <c r="N246" s="1"/>
      <c r="O246" s="1"/>
      <c r="P246" s="1"/>
      <c r="Q246" s="333"/>
      <c r="R246" s="1"/>
      <c r="S246" s="176"/>
      <c r="T246" s="19"/>
      <c r="U246" s="1"/>
      <c r="V246" s="1"/>
      <c r="W246" s="1"/>
      <c r="X246" s="1"/>
      <c r="Y246" s="1"/>
      <c r="Z246" s="1"/>
    </row>
    <row r="247" spans="1:26" ht="14.25" customHeight="1" x14ac:dyDescent="0.35">
      <c r="A247" s="1"/>
      <c r="B247" s="19"/>
      <c r="C247" s="1"/>
      <c r="D247" s="19"/>
      <c r="E247" s="1"/>
      <c r="F247" s="1"/>
      <c r="G247" s="1"/>
      <c r="H247" s="1"/>
      <c r="I247" s="1"/>
      <c r="J247" s="183"/>
      <c r="K247" s="1"/>
      <c r="L247" s="1"/>
      <c r="M247" s="1"/>
      <c r="N247" s="1"/>
      <c r="O247" s="1"/>
      <c r="P247" s="1"/>
      <c r="Q247" s="333"/>
      <c r="R247" s="1"/>
      <c r="S247" s="176"/>
      <c r="T247" s="19"/>
      <c r="U247" s="1"/>
      <c r="V247" s="1"/>
      <c r="W247" s="1"/>
      <c r="X247" s="1"/>
      <c r="Y247" s="1"/>
      <c r="Z247" s="1"/>
    </row>
    <row r="248" spans="1:26" ht="14.25" customHeight="1" x14ac:dyDescent="0.35">
      <c r="A248" s="1"/>
      <c r="B248" s="19"/>
      <c r="C248" s="1"/>
      <c r="D248" s="19"/>
      <c r="E248" s="1"/>
      <c r="F248" s="1"/>
      <c r="G248" s="1"/>
      <c r="H248" s="1"/>
      <c r="I248" s="1"/>
      <c r="J248" s="183"/>
      <c r="K248" s="1"/>
      <c r="L248" s="1"/>
      <c r="M248" s="1"/>
      <c r="N248" s="1"/>
      <c r="O248" s="1"/>
      <c r="P248" s="1"/>
      <c r="Q248" s="333"/>
      <c r="R248" s="1"/>
      <c r="S248" s="176"/>
      <c r="T248" s="19"/>
      <c r="U248" s="1"/>
      <c r="V248" s="1"/>
      <c r="W248" s="1"/>
      <c r="X248" s="1"/>
      <c r="Y248" s="1"/>
      <c r="Z248" s="1"/>
    </row>
    <row r="249" spans="1:26" ht="14.25" customHeight="1" x14ac:dyDescent="0.35">
      <c r="A249" s="1"/>
      <c r="B249" s="19"/>
      <c r="C249" s="1"/>
      <c r="D249" s="19"/>
      <c r="E249" s="1"/>
      <c r="F249" s="1"/>
      <c r="G249" s="1"/>
      <c r="H249" s="1"/>
      <c r="I249" s="1"/>
      <c r="J249" s="183"/>
      <c r="K249" s="1"/>
      <c r="L249" s="1"/>
      <c r="M249" s="1"/>
      <c r="N249" s="1"/>
      <c r="O249" s="1"/>
      <c r="P249" s="1"/>
      <c r="Q249" s="333"/>
      <c r="R249" s="1"/>
      <c r="S249" s="176"/>
      <c r="T249" s="19"/>
      <c r="U249" s="1"/>
      <c r="V249" s="1"/>
      <c r="W249" s="1"/>
      <c r="X249" s="1"/>
      <c r="Y249" s="1"/>
      <c r="Z249" s="1"/>
    </row>
    <row r="250" spans="1:26" ht="14.25" customHeight="1" x14ac:dyDescent="0.35">
      <c r="A250" s="1"/>
      <c r="B250" s="19"/>
      <c r="C250" s="1"/>
      <c r="D250" s="19"/>
      <c r="E250" s="1"/>
      <c r="F250" s="1"/>
      <c r="G250" s="1"/>
      <c r="H250" s="1"/>
      <c r="I250" s="1"/>
      <c r="J250" s="183"/>
      <c r="K250" s="1"/>
      <c r="L250" s="1"/>
      <c r="M250" s="1"/>
      <c r="N250" s="1"/>
      <c r="O250" s="1"/>
      <c r="P250" s="1"/>
      <c r="Q250" s="333"/>
      <c r="R250" s="1"/>
      <c r="S250" s="176"/>
      <c r="T250" s="19"/>
      <c r="U250" s="1"/>
      <c r="V250" s="1"/>
      <c r="W250" s="1"/>
      <c r="X250" s="1"/>
      <c r="Y250" s="1"/>
      <c r="Z250" s="1"/>
    </row>
    <row r="251" spans="1:26" ht="14.25" customHeight="1" x14ac:dyDescent="0.35">
      <c r="A251" s="1"/>
      <c r="B251" s="19"/>
      <c r="C251" s="1"/>
      <c r="D251" s="19"/>
      <c r="E251" s="1"/>
      <c r="F251" s="1"/>
      <c r="G251" s="1"/>
      <c r="H251" s="1"/>
      <c r="I251" s="1"/>
      <c r="J251" s="183"/>
      <c r="K251" s="1"/>
      <c r="L251" s="1"/>
      <c r="M251" s="1"/>
      <c r="N251" s="1"/>
      <c r="O251" s="1"/>
      <c r="P251" s="1"/>
      <c r="Q251" s="333"/>
      <c r="R251" s="1"/>
      <c r="S251" s="176"/>
      <c r="T251" s="19"/>
      <c r="U251" s="1"/>
      <c r="V251" s="1"/>
      <c r="W251" s="1"/>
      <c r="X251" s="1"/>
      <c r="Y251" s="1"/>
      <c r="Z251" s="1"/>
    </row>
    <row r="252" spans="1:26" ht="14.25" customHeight="1" x14ac:dyDescent="0.35">
      <c r="A252" s="1"/>
      <c r="B252" s="19"/>
      <c r="C252" s="1"/>
      <c r="D252" s="19"/>
      <c r="E252" s="1"/>
      <c r="F252" s="1"/>
      <c r="G252" s="1"/>
      <c r="H252" s="1"/>
      <c r="I252" s="1"/>
      <c r="J252" s="183"/>
      <c r="K252" s="1"/>
      <c r="L252" s="1"/>
      <c r="M252" s="1"/>
      <c r="N252" s="1"/>
      <c r="O252" s="1"/>
      <c r="P252" s="1"/>
      <c r="Q252" s="333"/>
      <c r="R252" s="1"/>
      <c r="S252" s="176"/>
      <c r="T252" s="19"/>
      <c r="U252" s="1"/>
      <c r="V252" s="1"/>
      <c r="W252" s="1"/>
      <c r="X252" s="1"/>
      <c r="Y252" s="1"/>
      <c r="Z252" s="1"/>
    </row>
    <row r="253" spans="1:26" ht="14.25" customHeight="1" x14ac:dyDescent="0.35">
      <c r="A253" s="1"/>
      <c r="B253" s="19"/>
      <c r="C253" s="1"/>
      <c r="D253" s="19"/>
      <c r="E253" s="1"/>
      <c r="F253" s="1"/>
      <c r="G253" s="1"/>
      <c r="H253" s="1"/>
      <c r="I253" s="1"/>
      <c r="J253" s="183"/>
      <c r="K253" s="1"/>
      <c r="L253" s="1"/>
      <c r="M253" s="1"/>
      <c r="N253" s="1"/>
      <c r="O253" s="1"/>
      <c r="P253" s="1"/>
      <c r="Q253" s="333"/>
      <c r="R253" s="1"/>
      <c r="S253" s="176"/>
      <c r="T253" s="19"/>
      <c r="U253" s="1"/>
      <c r="V253" s="1"/>
      <c r="W253" s="1"/>
      <c r="X253" s="1"/>
      <c r="Y253" s="1"/>
      <c r="Z253" s="1"/>
    </row>
    <row r="254" spans="1:26" ht="14.25" customHeight="1" x14ac:dyDescent="0.35">
      <c r="A254" s="1"/>
      <c r="B254" s="19"/>
      <c r="C254" s="1"/>
      <c r="D254" s="19"/>
      <c r="E254" s="1"/>
      <c r="F254" s="1"/>
      <c r="G254" s="1"/>
      <c r="H254" s="1"/>
      <c r="I254" s="1"/>
      <c r="J254" s="183"/>
      <c r="K254" s="1"/>
      <c r="L254" s="1"/>
      <c r="M254" s="1"/>
      <c r="N254" s="1"/>
      <c r="O254" s="1"/>
      <c r="P254" s="1"/>
      <c r="Q254" s="333"/>
      <c r="R254" s="1"/>
      <c r="S254" s="176"/>
      <c r="T254" s="19"/>
      <c r="U254" s="1"/>
      <c r="V254" s="1"/>
      <c r="W254" s="1"/>
      <c r="X254" s="1"/>
      <c r="Y254" s="1"/>
      <c r="Z254" s="1"/>
    </row>
    <row r="255" spans="1:26" ht="14.25" customHeight="1" x14ac:dyDescent="0.35">
      <c r="A255" s="1"/>
      <c r="B255" s="19"/>
      <c r="C255" s="1"/>
      <c r="D255" s="19"/>
      <c r="E255" s="1"/>
      <c r="F255" s="1"/>
      <c r="G255" s="1"/>
      <c r="H255" s="1"/>
      <c r="I255" s="1"/>
      <c r="J255" s="183"/>
      <c r="K255" s="1"/>
      <c r="L255" s="1"/>
      <c r="M255" s="1"/>
      <c r="N255" s="1"/>
      <c r="O255" s="1"/>
      <c r="P255" s="1"/>
      <c r="Q255" s="333"/>
      <c r="R255" s="1"/>
      <c r="S255" s="176"/>
      <c r="T255" s="19"/>
      <c r="U255" s="1"/>
      <c r="V255" s="1"/>
      <c r="W255" s="1"/>
      <c r="X255" s="1"/>
      <c r="Y255" s="1"/>
      <c r="Z255" s="1"/>
    </row>
    <row r="256" spans="1:26" ht="14.25" customHeight="1" x14ac:dyDescent="0.35">
      <c r="A256" s="1"/>
      <c r="B256" s="19"/>
      <c r="C256" s="1"/>
      <c r="D256" s="19"/>
      <c r="E256" s="1"/>
      <c r="F256" s="1"/>
      <c r="G256" s="1"/>
      <c r="H256" s="1"/>
      <c r="I256" s="1"/>
      <c r="J256" s="183"/>
      <c r="K256" s="1"/>
      <c r="L256" s="1"/>
      <c r="M256" s="1"/>
      <c r="N256" s="1"/>
      <c r="O256" s="1"/>
      <c r="P256" s="1"/>
      <c r="Q256" s="333"/>
      <c r="R256" s="1"/>
      <c r="S256" s="176"/>
      <c r="T256" s="19"/>
      <c r="U256" s="1"/>
      <c r="V256" s="1"/>
      <c r="W256" s="1"/>
      <c r="X256" s="1"/>
      <c r="Y256" s="1"/>
      <c r="Z256" s="1"/>
    </row>
    <row r="257" spans="1:26" ht="14.25" customHeight="1" x14ac:dyDescent="0.35">
      <c r="A257" s="1"/>
      <c r="B257" s="19"/>
      <c r="C257" s="1"/>
      <c r="D257" s="19"/>
      <c r="E257" s="1"/>
      <c r="F257" s="1"/>
      <c r="G257" s="1"/>
      <c r="H257" s="1"/>
      <c r="I257" s="1"/>
      <c r="J257" s="183"/>
      <c r="K257" s="1"/>
      <c r="L257" s="1"/>
      <c r="M257" s="1"/>
      <c r="N257" s="1"/>
      <c r="O257" s="1"/>
      <c r="P257" s="1"/>
      <c r="Q257" s="333"/>
      <c r="R257" s="1"/>
      <c r="S257" s="176"/>
      <c r="T257" s="19"/>
      <c r="U257" s="1"/>
      <c r="V257" s="1"/>
      <c r="W257" s="1"/>
      <c r="X257" s="1"/>
      <c r="Y257" s="1"/>
      <c r="Z257" s="1"/>
    </row>
    <row r="258" spans="1:26" ht="14.25" customHeight="1" x14ac:dyDescent="0.35">
      <c r="A258" s="1"/>
      <c r="B258" s="19"/>
      <c r="C258" s="1"/>
      <c r="D258" s="19"/>
      <c r="E258" s="1"/>
      <c r="F258" s="1"/>
      <c r="G258" s="1"/>
      <c r="H258" s="1"/>
      <c r="I258" s="1"/>
      <c r="J258" s="183"/>
      <c r="K258" s="1"/>
      <c r="L258" s="1"/>
      <c r="M258" s="1"/>
      <c r="N258" s="1"/>
      <c r="O258" s="1"/>
      <c r="P258" s="1"/>
      <c r="Q258" s="333"/>
      <c r="R258" s="1"/>
      <c r="S258" s="176"/>
      <c r="T258" s="19"/>
      <c r="U258" s="1"/>
      <c r="V258" s="1"/>
      <c r="W258" s="1"/>
      <c r="X258" s="1"/>
      <c r="Y258" s="1"/>
      <c r="Z258" s="1"/>
    </row>
    <row r="259" spans="1:26" ht="14.25" customHeight="1" x14ac:dyDescent="0.35">
      <c r="A259" s="1"/>
      <c r="B259" s="19"/>
      <c r="C259" s="1"/>
      <c r="D259" s="19"/>
      <c r="E259" s="1"/>
      <c r="F259" s="1"/>
      <c r="G259" s="1"/>
      <c r="H259" s="1"/>
      <c r="I259" s="1"/>
      <c r="J259" s="183"/>
      <c r="K259" s="1"/>
      <c r="L259" s="1"/>
      <c r="M259" s="1"/>
      <c r="N259" s="1"/>
      <c r="O259" s="1"/>
      <c r="P259" s="1"/>
      <c r="Q259" s="333"/>
      <c r="R259" s="1"/>
      <c r="S259" s="176"/>
      <c r="T259" s="19"/>
      <c r="U259" s="1"/>
      <c r="V259" s="1"/>
      <c r="W259" s="1"/>
      <c r="X259" s="1"/>
      <c r="Y259" s="1"/>
      <c r="Z259" s="1"/>
    </row>
    <row r="260" spans="1:26" ht="14.25" customHeight="1" x14ac:dyDescent="0.35">
      <c r="A260" s="1"/>
      <c r="B260" s="19"/>
      <c r="C260" s="1"/>
      <c r="D260" s="19"/>
      <c r="E260" s="1"/>
      <c r="F260" s="1"/>
      <c r="G260" s="1"/>
      <c r="H260" s="1"/>
      <c r="I260" s="1"/>
      <c r="J260" s="183"/>
      <c r="K260" s="1"/>
      <c r="L260" s="1"/>
      <c r="M260" s="1"/>
      <c r="N260" s="1"/>
      <c r="O260" s="1"/>
      <c r="P260" s="1"/>
      <c r="Q260" s="333"/>
      <c r="R260" s="1"/>
      <c r="S260" s="176"/>
      <c r="T260" s="19"/>
      <c r="U260" s="1"/>
      <c r="V260" s="1"/>
      <c r="W260" s="1"/>
      <c r="X260" s="1"/>
      <c r="Y260" s="1"/>
      <c r="Z260" s="1"/>
    </row>
    <row r="261" spans="1:26" ht="14.25" customHeight="1" x14ac:dyDescent="0.35">
      <c r="A261" s="1"/>
      <c r="B261" s="19"/>
      <c r="C261" s="1"/>
      <c r="D261" s="19"/>
      <c r="E261" s="1"/>
      <c r="F261" s="1"/>
      <c r="G261" s="1"/>
      <c r="H261" s="1"/>
      <c r="I261" s="1"/>
      <c r="J261" s="183"/>
      <c r="K261" s="1"/>
      <c r="L261" s="1"/>
      <c r="M261" s="1"/>
      <c r="N261" s="1"/>
      <c r="O261" s="1"/>
      <c r="P261" s="1"/>
      <c r="Q261" s="333"/>
      <c r="R261" s="1"/>
      <c r="S261" s="176"/>
      <c r="T261" s="19"/>
      <c r="U261" s="1"/>
      <c r="V261" s="1"/>
      <c r="W261" s="1"/>
      <c r="X261" s="1"/>
      <c r="Y261" s="1"/>
      <c r="Z261" s="1"/>
    </row>
    <row r="262" spans="1:26" ht="14.25" customHeight="1" x14ac:dyDescent="0.35">
      <c r="A262" s="1"/>
      <c r="B262" s="19"/>
      <c r="C262" s="1"/>
      <c r="D262" s="19"/>
      <c r="E262" s="1"/>
      <c r="F262" s="1"/>
      <c r="G262" s="1"/>
      <c r="H262" s="1"/>
      <c r="I262" s="1"/>
      <c r="J262" s="183"/>
      <c r="K262" s="1"/>
      <c r="L262" s="1"/>
      <c r="M262" s="1"/>
      <c r="N262" s="1"/>
      <c r="O262" s="1"/>
      <c r="P262" s="1"/>
      <c r="Q262" s="333"/>
      <c r="R262" s="1"/>
      <c r="S262" s="176"/>
      <c r="T262" s="19"/>
      <c r="U262" s="1"/>
      <c r="V262" s="1"/>
      <c r="W262" s="1"/>
      <c r="X262" s="1"/>
      <c r="Y262" s="1"/>
      <c r="Z262" s="1"/>
    </row>
    <row r="263" spans="1:26" ht="14.25" customHeight="1" x14ac:dyDescent="0.35">
      <c r="A263" s="1"/>
      <c r="B263" s="19"/>
      <c r="C263" s="1"/>
      <c r="D263" s="19"/>
      <c r="E263" s="1"/>
      <c r="F263" s="1"/>
      <c r="G263" s="1"/>
      <c r="H263" s="1"/>
      <c r="I263" s="1"/>
      <c r="J263" s="183"/>
      <c r="K263" s="1"/>
      <c r="L263" s="1"/>
      <c r="M263" s="1"/>
      <c r="N263" s="1"/>
      <c r="O263" s="1"/>
      <c r="P263" s="1"/>
      <c r="Q263" s="333"/>
      <c r="R263" s="1"/>
      <c r="S263" s="176"/>
      <c r="T263" s="19"/>
      <c r="U263" s="1"/>
      <c r="V263" s="1"/>
      <c r="W263" s="1"/>
      <c r="X263" s="1"/>
      <c r="Y263" s="1"/>
      <c r="Z263" s="1"/>
    </row>
    <row r="264" spans="1:26" ht="14.25" customHeight="1" x14ac:dyDescent="0.35">
      <c r="A264" s="1"/>
      <c r="B264" s="19"/>
      <c r="C264" s="1"/>
      <c r="D264" s="19"/>
      <c r="E264" s="1"/>
      <c r="F264" s="1"/>
      <c r="G264" s="1"/>
      <c r="H264" s="1"/>
      <c r="I264" s="1"/>
      <c r="J264" s="183"/>
      <c r="K264" s="1"/>
      <c r="L264" s="1"/>
      <c r="M264" s="1"/>
      <c r="N264" s="1"/>
      <c r="O264" s="1"/>
      <c r="P264" s="1"/>
      <c r="Q264" s="333"/>
      <c r="R264" s="1"/>
      <c r="S264" s="176"/>
      <c r="T264" s="19"/>
      <c r="U264" s="1"/>
      <c r="V264" s="1"/>
      <c r="W264" s="1"/>
      <c r="X264" s="1"/>
      <c r="Y264" s="1"/>
      <c r="Z264" s="1"/>
    </row>
    <row r="265" spans="1:26" ht="14.25" customHeight="1" x14ac:dyDescent="0.35">
      <c r="A265" s="1"/>
      <c r="B265" s="19"/>
      <c r="C265" s="1"/>
      <c r="D265" s="19"/>
      <c r="E265" s="1"/>
      <c r="F265" s="1"/>
      <c r="G265" s="1"/>
      <c r="H265" s="1"/>
      <c r="I265" s="1"/>
      <c r="J265" s="183"/>
      <c r="K265" s="1"/>
      <c r="L265" s="1"/>
      <c r="M265" s="1"/>
      <c r="N265" s="1"/>
      <c r="O265" s="1"/>
      <c r="P265" s="1"/>
      <c r="Q265" s="333"/>
      <c r="R265" s="1"/>
      <c r="S265" s="176"/>
      <c r="T265" s="19"/>
      <c r="U265" s="1"/>
      <c r="V265" s="1"/>
      <c r="W265" s="1"/>
      <c r="X265" s="1"/>
      <c r="Y265" s="1"/>
      <c r="Z265" s="1"/>
    </row>
    <row r="266" spans="1:26" ht="14.25" customHeight="1" x14ac:dyDescent="0.35">
      <c r="A266" s="1"/>
      <c r="B266" s="19"/>
      <c r="C266" s="1"/>
      <c r="D266" s="19"/>
      <c r="E266" s="1"/>
      <c r="F266" s="1"/>
      <c r="G266" s="1"/>
      <c r="H266" s="1"/>
      <c r="I266" s="1"/>
      <c r="J266" s="183"/>
      <c r="K266" s="1"/>
      <c r="L266" s="1"/>
      <c r="M266" s="1"/>
      <c r="N266" s="1"/>
      <c r="O266" s="1"/>
      <c r="P266" s="1"/>
      <c r="Q266" s="333"/>
      <c r="R266" s="1"/>
      <c r="S266" s="176"/>
      <c r="T266" s="19"/>
      <c r="U266" s="1"/>
      <c r="V266" s="1"/>
      <c r="W266" s="1"/>
      <c r="X266" s="1"/>
      <c r="Y266" s="1"/>
      <c r="Z266" s="1"/>
    </row>
    <row r="267" spans="1:26" ht="14.25" customHeight="1" x14ac:dyDescent="0.35">
      <c r="A267" s="1"/>
      <c r="B267" s="19"/>
      <c r="C267" s="1"/>
      <c r="D267" s="19"/>
      <c r="E267" s="1"/>
      <c r="F267" s="1"/>
      <c r="G267" s="1"/>
      <c r="H267" s="1"/>
      <c r="I267" s="1"/>
      <c r="J267" s="183"/>
      <c r="K267" s="1"/>
      <c r="L267" s="1"/>
      <c r="M267" s="1"/>
      <c r="N267" s="1"/>
      <c r="O267" s="1"/>
      <c r="P267" s="1"/>
      <c r="Q267" s="333"/>
      <c r="R267" s="1"/>
      <c r="S267" s="176"/>
      <c r="T267" s="19"/>
      <c r="U267" s="1"/>
      <c r="V267" s="1"/>
      <c r="W267" s="1"/>
      <c r="X267" s="1"/>
      <c r="Y267" s="1"/>
      <c r="Z267" s="1"/>
    </row>
    <row r="268" spans="1:26" ht="14.25" customHeight="1" x14ac:dyDescent="0.35">
      <c r="A268" s="1"/>
      <c r="B268" s="19"/>
      <c r="C268" s="1"/>
      <c r="D268" s="19"/>
      <c r="E268" s="1"/>
      <c r="F268" s="1"/>
      <c r="G268" s="1"/>
      <c r="H268" s="1"/>
      <c r="I268" s="1"/>
      <c r="J268" s="183"/>
      <c r="K268" s="1"/>
      <c r="L268" s="1"/>
      <c r="M268" s="1"/>
      <c r="N268" s="1"/>
      <c r="O268" s="1"/>
      <c r="P268" s="1"/>
      <c r="Q268" s="333"/>
      <c r="R268" s="1"/>
      <c r="S268" s="176"/>
      <c r="T268" s="19"/>
      <c r="U268" s="1"/>
      <c r="V268" s="1"/>
      <c r="W268" s="1"/>
      <c r="X268" s="1"/>
      <c r="Y268" s="1"/>
      <c r="Z268" s="1"/>
    </row>
    <row r="269" spans="1:26" ht="14.25" customHeight="1" x14ac:dyDescent="0.35">
      <c r="A269" s="1"/>
      <c r="B269" s="19"/>
      <c r="C269" s="1"/>
      <c r="D269" s="19"/>
      <c r="E269" s="1"/>
      <c r="F269" s="1"/>
      <c r="G269" s="1"/>
      <c r="H269" s="1"/>
      <c r="I269" s="1"/>
      <c r="J269" s="183"/>
      <c r="K269" s="1"/>
      <c r="L269" s="1"/>
      <c r="M269" s="1"/>
      <c r="N269" s="1"/>
      <c r="O269" s="1"/>
      <c r="P269" s="1"/>
      <c r="Q269" s="333"/>
      <c r="R269" s="1"/>
      <c r="S269" s="176"/>
      <c r="T269" s="19"/>
      <c r="U269" s="1"/>
      <c r="V269" s="1"/>
      <c r="W269" s="1"/>
      <c r="X269" s="1"/>
      <c r="Y269" s="1"/>
      <c r="Z269" s="1"/>
    </row>
    <row r="270" spans="1:26" ht="14.25" customHeight="1" x14ac:dyDescent="0.35">
      <c r="A270" s="1"/>
      <c r="B270" s="19"/>
      <c r="C270" s="1"/>
      <c r="D270" s="19"/>
      <c r="E270" s="1"/>
      <c r="F270" s="1"/>
      <c r="G270" s="1"/>
      <c r="H270" s="1"/>
      <c r="I270" s="1"/>
      <c r="J270" s="183"/>
      <c r="K270" s="1"/>
      <c r="L270" s="1"/>
      <c r="M270" s="1"/>
      <c r="N270" s="1"/>
      <c r="O270" s="1"/>
      <c r="P270" s="1"/>
      <c r="Q270" s="333"/>
      <c r="R270" s="1"/>
      <c r="S270" s="176"/>
      <c r="T270" s="19"/>
      <c r="U270" s="1"/>
      <c r="V270" s="1"/>
      <c r="W270" s="1"/>
      <c r="X270" s="1"/>
      <c r="Y270" s="1"/>
      <c r="Z270" s="1"/>
    </row>
    <row r="271" spans="1:26" ht="14.25" customHeight="1" x14ac:dyDescent="0.35">
      <c r="A271" s="1"/>
      <c r="B271" s="19"/>
      <c r="C271" s="1"/>
      <c r="D271" s="19"/>
      <c r="E271" s="1"/>
      <c r="F271" s="1"/>
      <c r="G271" s="1"/>
      <c r="H271" s="1"/>
      <c r="I271" s="1"/>
      <c r="J271" s="183"/>
      <c r="K271" s="1"/>
      <c r="L271" s="1"/>
      <c r="M271" s="1"/>
      <c r="N271" s="1"/>
      <c r="O271" s="1"/>
      <c r="P271" s="1"/>
      <c r="Q271" s="333"/>
      <c r="R271" s="1"/>
      <c r="S271" s="176"/>
      <c r="T271" s="19"/>
      <c r="U271" s="1"/>
      <c r="V271" s="1"/>
      <c r="W271" s="1"/>
      <c r="X271" s="1"/>
      <c r="Y271" s="1"/>
      <c r="Z271" s="1"/>
    </row>
    <row r="272" spans="1:26" ht="14.25" customHeight="1" x14ac:dyDescent="0.35">
      <c r="A272" s="1"/>
      <c r="B272" s="19"/>
      <c r="C272" s="1"/>
      <c r="D272" s="19"/>
      <c r="E272" s="1"/>
      <c r="F272" s="1"/>
      <c r="G272" s="1"/>
      <c r="H272" s="1"/>
      <c r="I272" s="1"/>
      <c r="J272" s="183"/>
      <c r="K272" s="1"/>
      <c r="L272" s="1"/>
      <c r="M272" s="1"/>
      <c r="N272" s="1"/>
      <c r="O272" s="1"/>
      <c r="P272" s="1"/>
      <c r="Q272" s="333"/>
      <c r="R272" s="1"/>
      <c r="S272" s="176"/>
      <c r="T272" s="19"/>
      <c r="U272" s="1"/>
      <c r="V272" s="1"/>
      <c r="W272" s="1"/>
      <c r="X272" s="1"/>
      <c r="Y272" s="1"/>
      <c r="Z272" s="1"/>
    </row>
    <row r="273" spans="1:26" ht="14.25" customHeight="1" x14ac:dyDescent="0.35">
      <c r="A273" s="1"/>
      <c r="B273" s="19"/>
      <c r="C273" s="1"/>
      <c r="D273" s="19"/>
      <c r="E273" s="1"/>
      <c r="F273" s="1"/>
      <c r="G273" s="1"/>
      <c r="H273" s="1"/>
      <c r="I273" s="1"/>
      <c r="J273" s="183"/>
      <c r="K273" s="1"/>
      <c r="L273" s="1"/>
      <c r="M273" s="1"/>
      <c r="N273" s="1"/>
      <c r="O273" s="1"/>
      <c r="P273" s="1"/>
      <c r="Q273" s="333"/>
      <c r="R273" s="1"/>
      <c r="S273" s="176"/>
      <c r="T273" s="19"/>
      <c r="U273" s="1"/>
      <c r="V273" s="1"/>
      <c r="W273" s="1"/>
      <c r="X273" s="1"/>
      <c r="Y273" s="1"/>
      <c r="Z273" s="1"/>
    </row>
    <row r="274" spans="1:26" ht="14.25" customHeight="1" x14ac:dyDescent="0.35">
      <c r="A274" s="1"/>
      <c r="B274" s="19"/>
      <c r="C274" s="1"/>
      <c r="D274" s="19"/>
      <c r="E274" s="1"/>
      <c r="F274" s="1"/>
      <c r="G274" s="1"/>
      <c r="H274" s="1"/>
      <c r="I274" s="1"/>
      <c r="J274" s="183"/>
      <c r="K274" s="1"/>
      <c r="L274" s="1"/>
      <c r="M274" s="1"/>
      <c r="N274" s="1"/>
      <c r="O274" s="1"/>
      <c r="P274" s="1"/>
      <c r="Q274" s="333"/>
      <c r="R274" s="1"/>
      <c r="S274" s="176"/>
      <c r="T274" s="19"/>
      <c r="U274" s="1"/>
      <c r="V274" s="1"/>
      <c r="W274" s="1"/>
      <c r="X274" s="1"/>
      <c r="Y274" s="1"/>
      <c r="Z274" s="1"/>
    </row>
    <row r="275" spans="1:26" ht="14.25" customHeight="1" x14ac:dyDescent="0.35">
      <c r="A275" s="1"/>
      <c r="B275" s="19"/>
      <c r="C275" s="1"/>
      <c r="D275" s="19"/>
      <c r="E275" s="1"/>
      <c r="F275" s="1"/>
      <c r="G275" s="1"/>
      <c r="H275" s="1"/>
      <c r="I275" s="1"/>
      <c r="J275" s="183"/>
      <c r="K275" s="1"/>
      <c r="L275" s="1"/>
      <c r="M275" s="1"/>
      <c r="N275" s="1"/>
      <c r="O275" s="1"/>
      <c r="P275" s="1"/>
      <c r="Q275" s="333"/>
      <c r="R275" s="1"/>
      <c r="S275" s="176"/>
      <c r="T275" s="19"/>
      <c r="U275" s="1"/>
      <c r="V275" s="1"/>
      <c r="W275" s="1"/>
      <c r="X275" s="1"/>
      <c r="Y275" s="1"/>
      <c r="Z275" s="1"/>
    </row>
    <row r="276" spans="1:26" ht="14.25" customHeight="1" x14ac:dyDescent="0.35">
      <c r="A276" s="1"/>
      <c r="B276" s="19"/>
      <c r="C276" s="1"/>
      <c r="D276" s="19"/>
      <c r="E276" s="1"/>
      <c r="F276" s="1"/>
      <c r="G276" s="1"/>
      <c r="H276" s="1"/>
      <c r="I276" s="1"/>
      <c r="J276" s="183"/>
      <c r="K276" s="1"/>
      <c r="L276" s="1"/>
      <c r="M276" s="1"/>
      <c r="N276" s="1"/>
      <c r="O276" s="1"/>
      <c r="P276" s="1"/>
      <c r="Q276" s="333"/>
      <c r="R276" s="1"/>
      <c r="S276" s="176"/>
      <c r="T276" s="19"/>
      <c r="U276" s="1"/>
      <c r="V276" s="1"/>
      <c r="W276" s="1"/>
      <c r="X276" s="1"/>
      <c r="Y276" s="1"/>
      <c r="Z276" s="1"/>
    </row>
    <row r="277" spans="1:26" ht="14.25" customHeight="1" x14ac:dyDescent="0.35">
      <c r="A277" s="1"/>
      <c r="B277" s="19"/>
      <c r="C277" s="1"/>
      <c r="D277" s="19"/>
      <c r="E277" s="1"/>
      <c r="F277" s="1"/>
      <c r="G277" s="1"/>
      <c r="H277" s="1"/>
      <c r="I277" s="1"/>
      <c r="J277" s="183"/>
      <c r="K277" s="1"/>
      <c r="L277" s="1"/>
      <c r="M277" s="1"/>
      <c r="N277" s="1"/>
      <c r="O277" s="1"/>
      <c r="P277" s="1"/>
      <c r="Q277" s="333"/>
      <c r="R277" s="1"/>
      <c r="S277" s="176"/>
      <c r="T277" s="19"/>
      <c r="U277" s="1"/>
      <c r="V277" s="1"/>
      <c r="W277" s="1"/>
      <c r="X277" s="1"/>
      <c r="Y277" s="1"/>
      <c r="Z277" s="1"/>
    </row>
    <row r="278" spans="1:26" ht="14.25" customHeight="1" x14ac:dyDescent="0.35">
      <c r="A278" s="1"/>
      <c r="B278" s="19"/>
      <c r="C278" s="1"/>
      <c r="D278" s="19"/>
      <c r="E278" s="1"/>
      <c r="F278" s="1"/>
      <c r="G278" s="1"/>
      <c r="H278" s="1"/>
      <c r="I278" s="1"/>
      <c r="J278" s="183"/>
      <c r="K278" s="1"/>
      <c r="L278" s="1"/>
      <c r="M278" s="1"/>
      <c r="N278" s="1"/>
      <c r="O278" s="1"/>
      <c r="P278" s="1"/>
      <c r="Q278" s="333"/>
      <c r="R278" s="1"/>
      <c r="S278" s="176"/>
      <c r="T278" s="19"/>
      <c r="U278" s="1"/>
      <c r="V278" s="1"/>
      <c r="W278" s="1"/>
      <c r="X278" s="1"/>
      <c r="Y278" s="1"/>
      <c r="Z278" s="1"/>
    </row>
    <row r="279" spans="1:26" ht="14.25" customHeight="1" x14ac:dyDescent="0.35">
      <c r="A279" s="1"/>
      <c r="B279" s="19"/>
      <c r="C279" s="1"/>
      <c r="D279" s="19"/>
      <c r="E279" s="1"/>
      <c r="F279" s="1"/>
      <c r="G279" s="1"/>
      <c r="H279" s="1"/>
      <c r="I279" s="1"/>
      <c r="J279" s="183"/>
      <c r="K279" s="1"/>
      <c r="L279" s="1"/>
      <c r="M279" s="1"/>
      <c r="N279" s="1"/>
      <c r="O279" s="1"/>
      <c r="P279" s="1"/>
      <c r="Q279" s="333"/>
      <c r="R279" s="1"/>
      <c r="S279" s="176"/>
      <c r="T279" s="19"/>
      <c r="U279" s="1"/>
      <c r="V279" s="1"/>
      <c r="W279" s="1"/>
      <c r="X279" s="1"/>
      <c r="Y279" s="1"/>
      <c r="Z279" s="1"/>
    </row>
    <row r="280" spans="1:26" ht="14.25" customHeight="1" x14ac:dyDescent="0.35">
      <c r="A280" s="1"/>
      <c r="B280" s="19"/>
      <c r="C280" s="1"/>
      <c r="D280" s="19"/>
      <c r="E280" s="1"/>
      <c r="F280" s="1"/>
      <c r="G280" s="1"/>
      <c r="H280" s="1"/>
      <c r="I280" s="1"/>
      <c r="J280" s="183"/>
      <c r="K280" s="1"/>
      <c r="L280" s="1"/>
      <c r="M280" s="1"/>
      <c r="N280" s="1"/>
      <c r="O280" s="1"/>
      <c r="P280" s="1"/>
      <c r="Q280" s="333"/>
      <c r="R280" s="1"/>
      <c r="S280" s="176"/>
      <c r="T280" s="19"/>
      <c r="U280" s="1"/>
      <c r="V280" s="1"/>
      <c r="W280" s="1"/>
      <c r="X280" s="1"/>
      <c r="Y280" s="1"/>
      <c r="Z280" s="1"/>
    </row>
    <row r="281" spans="1:26" ht="14.25" customHeight="1" x14ac:dyDescent="0.35">
      <c r="A281" s="1"/>
      <c r="B281" s="19"/>
      <c r="C281" s="1"/>
      <c r="D281" s="19"/>
      <c r="E281" s="1"/>
      <c r="F281" s="1"/>
      <c r="G281" s="1"/>
      <c r="H281" s="1"/>
      <c r="I281" s="1"/>
      <c r="J281" s="183"/>
      <c r="K281" s="1"/>
      <c r="L281" s="1"/>
      <c r="M281" s="1"/>
      <c r="N281" s="1"/>
      <c r="O281" s="1"/>
      <c r="P281" s="1"/>
      <c r="Q281" s="333"/>
      <c r="R281" s="1"/>
      <c r="S281" s="176"/>
      <c r="T281" s="19"/>
      <c r="U281" s="1"/>
      <c r="V281" s="1"/>
      <c r="W281" s="1"/>
      <c r="X281" s="1"/>
      <c r="Y281" s="1"/>
      <c r="Z281" s="1"/>
    </row>
    <row r="282" spans="1:26" ht="14.25" customHeight="1" x14ac:dyDescent="0.35">
      <c r="A282" s="1"/>
      <c r="B282" s="19"/>
      <c r="C282" s="1"/>
      <c r="D282" s="19"/>
      <c r="E282" s="1"/>
      <c r="F282" s="1"/>
      <c r="G282" s="1"/>
      <c r="H282" s="1"/>
      <c r="I282" s="1"/>
      <c r="J282" s="183"/>
      <c r="K282" s="1"/>
      <c r="L282" s="1"/>
      <c r="M282" s="1"/>
      <c r="N282" s="1"/>
      <c r="O282" s="1"/>
      <c r="P282" s="1"/>
      <c r="Q282" s="333"/>
      <c r="R282" s="1"/>
      <c r="S282" s="176"/>
      <c r="T282" s="19"/>
      <c r="U282" s="1"/>
      <c r="V282" s="1"/>
      <c r="W282" s="1"/>
      <c r="X282" s="1"/>
      <c r="Y282" s="1"/>
      <c r="Z282" s="1"/>
    </row>
    <row r="283" spans="1:26" ht="14.25" customHeight="1" x14ac:dyDescent="0.35">
      <c r="A283" s="1"/>
      <c r="B283" s="19"/>
      <c r="C283" s="1"/>
      <c r="D283" s="19"/>
      <c r="E283" s="1"/>
      <c r="F283" s="1"/>
      <c r="G283" s="1"/>
      <c r="H283" s="1"/>
      <c r="I283" s="1"/>
      <c r="J283" s="183"/>
      <c r="K283" s="1"/>
      <c r="L283" s="1"/>
      <c r="M283" s="1"/>
      <c r="N283" s="1"/>
      <c r="O283" s="1"/>
      <c r="P283" s="1"/>
      <c r="Q283" s="333"/>
      <c r="R283" s="1"/>
      <c r="S283" s="176"/>
      <c r="T283" s="19"/>
      <c r="U283" s="1"/>
      <c r="V283" s="1"/>
      <c r="W283" s="1"/>
      <c r="X283" s="1"/>
      <c r="Y283" s="1"/>
      <c r="Z283" s="1"/>
    </row>
    <row r="284" spans="1:26" ht="14.25" customHeight="1" x14ac:dyDescent="0.35">
      <c r="A284" s="1"/>
      <c r="B284" s="19"/>
      <c r="C284" s="1"/>
      <c r="D284" s="19"/>
      <c r="E284" s="1"/>
      <c r="F284" s="1"/>
      <c r="G284" s="1"/>
      <c r="H284" s="1"/>
      <c r="I284" s="1"/>
      <c r="J284" s="183"/>
      <c r="K284" s="1"/>
      <c r="L284" s="1"/>
      <c r="M284" s="1"/>
      <c r="N284" s="1"/>
      <c r="O284" s="1"/>
      <c r="P284" s="1"/>
      <c r="Q284" s="333"/>
      <c r="R284" s="1"/>
      <c r="S284" s="176"/>
      <c r="T284" s="19"/>
      <c r="U284" s="1"/>
      <c r="V284" s="1"/>
      <c r="W284" s="1"/>
      <c r="X284" s="1"/>
      <c r="Y284" s="1"/>
      <c r="Z284" s="1"/>
    </row>
    <row r="285" spans="1:26" ht="14.25" customHeight="1" x14ac:dyDescent="0.35">
      <c r="A285" s="1"/>
      <c r="B285" s="19"/>
      <c r="C285" s="1"/>
      <c r="D285" s="19"/>
      <c r="E285" s="1"/>
      <c r="F285" s="1"/>
      <c r="G285" s="1"/>
      <c r="H285" s="1"/>
      <c r="I285" s="1"/>
      <c r="J285" s="183"/>
      <c r="K285" s="1"/>
      <c r="L285" s="1"/>
      <c r="M285" s="1"/>
      <c r="N285" s="1"/>
      <c r="O285" s="1"/>
      <c r="P285" s="1"/>
      <c r="Q285" s="333"/>
      <c r="R285" s="1"/>
      <c r="S285" s="176"/>
      <c r="T285" s="19"/>
      <c r="U285" s="1"/>
      <c r="V285" s="1"/>
      <c r="W285" s="1"/>
      <c r="X285" s="1"/>
      <c r="Y285" s="1"/>
      <c r="Z285" s="1"/>
    </row>
    <row r="286" spans="1:26" ht="14.25" customHeight="1" x14ac:dyDescent="0.35">
      <c r="A286" s="1"/>
      <c r="B286" s="19"/>
      <c r="C286" s="1"/>
      <c r="D286" s="19"/>
      <c r="E286" s="1"/>
      <c r="F286" s="1"/>
      <c r="G286" s="1"/>
      <c r="H286" s="1"/>
      <c r="I286" s="1"/>
      <c r="J286" s="183"/>
      <c r="K286" s="1"/>
      <c r="L286" s="1"/>
      <c r="M286" s="1"/>
      <c r="N286" s="1"/>
      <c r="O286" s="1"/>
      <c r="P286" s="1"/>
      <c r="Q286" s="333"/>
      <c r="R286" s="1"/>
      <c r="S286" s="176"/>
      <c r="T286" s="19"/>
      <c r="U286" s="1"/>
      <c r="V286" s="1"/>
      <c r="W286" s="1"/>
      <c r="X286" s="1"/>
      <c r="Y286" s="1"/>
      <c r="Z286" s="1"/>
    </row>
    <row r="287" spans="1:26" ht="14.25" customHeight="1" x14ac:dyDescent="0.35">
      <c r="A287" s="1"/>
      <c r="B287" s="19"/>
      <c r="C287" s="1"/>
      <c r="D287" s="19"/>
      <c r="E287" s="1"/>
      <c r="F287" s="1"/>
      <c r="G287" s="1"/>
      <c r="H287" s="1"/>
      <c r="I287" s="1"/>
      <c r="J287" s="183"/>
      <c r="K287" s="1"/>
      <c r="L287" s="1"/>
      <c r="M287" s="1"/>
      <c r="N287" s="1"/>
      <c r="O287" s="1"/>
      <c r="P287" s="1"/>
      <c r="Q287" s="333"/>
      <c r="R287" s="1"/>
      <c r="S287" s="176"/>
      <c r="T287" s="19"/>
      <c r="U287" s="1"/>
      <c r="V287" s="1"/>
      <c r="W287" s="1"/>
      <c r="X287" s="1"/>
      <c r="Y287" s="1"/>
      <c r="Z287" s="1"/>
    </row>
    <row r="288" spans="1:26" ht="14.25" customHeight="1" x14ac:dyDescent="0.35">
      <c r="A288" s="1"/>
      <c r="B288" s="19"/>
      <c r="C288" s="1"/>
      <c r="D288" s="19"/>
      <c r="E288" s="1"/>
      <c r="F288" s="1"/>
      <c r="G288" s="1"/>
      <c r="H288" s="1"/>
      <c r="I288" s="1"/>
      <c r="J288" s="183"/>
      <c r="K288" s="1"/>
      <c r="L288" s="1"/>
      <c r="M288" s="1"/>
      <c r="N288" s="1"/>
      <c r="O288" s="1"/>
      <c r="P288" s="1"/>
      <c r="Q288" s="333"/>
      <c r="R288" s="1"/>
      <c r="S288" s="176"/>
      <c r="T288" s="19"/>
      <c r="U288" s="1"/>
      <c r="V288" s="1"/>
      <c r="W288" s="1"/>
      <c r="X288" s="1"/>
      <c r="Y288" s="1"/>
      <c r="Z288" s="1"/>
    </row>
    <row r="289" spans="1:26" ht="14.25" customHeight="1" x14ac:dyDescent="0.35">
      <c r="A289" s="1"/>
      <c r="B289" s="19"/>
      <c r="C289" s="1"/>
      <c r="D289" s="19"/>
      <c r="E289" s="1"/>
      <c r="F289" s="1"/>
      <c r="G289" s="1"/>
      <c r="H289" s="1"/>
      <c r="I289" s="1"/>
      <c r="J289" s="183"/>
      <c r="K289" s="1"/>
      <c r="L289" s="1"/>
      <c r="M289" s="1"/>
      <c r="N289" s="1"/>
      <c r="O289" s="1"/>
      <c r="P289" s="1"/>
      <c r="Q289" s="333"/>
      <c r="R289" s="1"/>
      <c r="S289" s="176"/>
      <c r="T289" s="19"/>
      <c r="U289" s="1"/>
      <c r="V289" s="1"/>
      <c r="W289" s="1"/>
      <c r="X289" s="1"/>
      <c r="Y289" s="1"/>
      <c r="Z289" s="1"/>
    </row>
    <row r="290" spans="1:26" ht="14.25" customHeight="1" x14ac:dyDescent="0.35">
      <c r="A290" s="1"/>
      <c r="B290" s="19"/>
      <c r="C290" s="1"/>
      <c r="D290" s="19"/>
      <c r="E290" s="1"/>
      <c r="F290" s="1"/>
      <c r="G290" s="1"/>
      <c r="H290" s="1"/>
      <c r="I290" s="1"/>
      <c r="J290" s="183"/>
      <c r="K290" s="1"/>
      <c r="L290" s="1"/>
      <c r="M290" s="1"/>
      <c r="N290" s="1"/>
      <c r="O290" s="1"/>
      <c r="P290" s="1"/>
      <c r="Q290" s="333"/>
      <c r="R290" s="1"/>
      <c r="S290" s="176"/>
      <c r="T290" s="19"/>
      <c r="U290" s="1"/>
      <c r="V290" s="1"/>
      <c r="W290" s="1"/>
      <c r="X290" s="1"/>
      <c r="Y290" s="1"/>
      <c r="Z290" s="1"/>
    </row>
    <row r="291" spans="1:26" ht="14.25" customHeight="1" x14ac:dyDescent="0.35">
      <c r="A291" s="1"/>
      <c r="B291" s="19"/>
      <c r="C291" s="1"/>
      <c r="D291" s="19"/>
      <c r="E291" s="1"/>
      <c r="F291" s="1"/>
      <c r="G291" s="1"/>
      <c r="H291" s="1"/>
      <c r="I291" s="1"/>
      <c r="J291" s="183"/>
      <c r="K291" s="1"/>
      <c r="L291" s="1"/>
      <c r="M291" s="1"/>
      <c r="N291" s="1"/>
      <c r="O291" s="1"/>
      <c r="P291" s="1"/>
      <c r="Q291" s="333"/>
      <c r="R291" s="1"/>
      <c r="S291" s="176"/>
      <c r="T291" s="19"/>
      <c r="U291" s="1"/>
      <c r="V291" s="1"/>
      <c r="W291" s="1"/>
      <c r="X291" s="1"/>
      <c r="Y291" s="1"/>
      <c r="Z291" s="1"/>
    </row>
    <row r="292" spans="1:26" ht="14.25" customHeight="1" x14ac:dyDescent="0.35">
      <c r="A292" s="1"/>
      <c r="B292" s="19"/>
      <c r="C292" s="1"/>
      <c r="D292" s="19"/>
      <c r="E292" s="1"/>
      <c r="F292" s="1"/>
      <c r="G292" s="1"/>
      <c r="H292" s="1"/>
      <c r="I292" s="1"/>
      <c r="J292" s="183"/>
      <c r="K292" s="1"/>
      <c r="L292" s="1"/>
      <c r="M292" s="1"/>
      <c r="N292" s="1"/>
      <c r="O292" s="1"/>
      <c r="P292" s="1"/>
      <c r="Q292" s="333"/>
      <c r="R292" s="1"/>
      <c r="S292" s="176"/>
      <c r="T292" s="19"/>
      <c r="U292" s="1"/>
      <c r="V292" s="1"/>
      <c r="W292" s="1"/>
      <c r="X292" s="1"/>
      <c r="Y292" s="1"/>
      <c r="Z292" s="1"/>
    </row>
    <row r="293" spans="1:26" ht="14.25" customHeight="1" x14ac:dyDescent="0.35">
      <c r="A293" s="1"/>
      <c r="B293" s="19"/>
      <c r="C293" s="1"/>
      <c r="D293" s="19"/>
      <c r="E293" s="1"/>
      <c r="F293" s="1"/>
      <c r="G293" s="1"/>
      <c r="H293" s="1"/>
      <c r="I293" s="1"/>
      <c r="J293" s="183"/>
      <c r="K293" s="1"/>
      <c r="L293" s="1"/>
      <c r="M293" s="1"/>
      <c r="N293" s="1"/>
      <c r="O293" s="1"/>
      <c r="P293" s="1"/>
      <c r="Q293" s="333"/>
      <c r="R293" s="1"/>
      <c r="S293" s="176"/>
      <c r="T293" s="19"/>
      <c r="U293" s="1"/>
      <c r="V293" s="1"/>
      <c r="W293" s="1"/>
      <c r="X293" s="1"/>
      <c r="Y293" s="1"/>
      <c r="Z293" s="1"/>
    </row>
    <row r="294" spans="1:26" ht="14.25" customHeight="1" x14ac:dyDescent="0.35">
      <c r="A294" s="1"/>
      <c r="B294" s="19"/>
      <c r="C294" s="1"/>
      <c r="D294" s="19"/>
      <c r="E294" s="1"/>
      <c r="F294" s="1"/>
      <c r="G294" s="1"/>
      <c r="H294" s="1"/>
      <c r="I294" s="1"/>
      <c r="J294" s="183"/>
      <c r="K294" s="1"/>
      <c r="L294" s="1"/>
      <c r="M294" s="1"/>
      <c r="N294" s="1"/>
      <c r="O294" s="1"/>
      <c r="P294" s="1"/>
      <c r="Q294" s="333"/>
      <c r="R294" s="1"/>
      <c r="S294" s="176"/>
      <c r="T294" s="19"/>
      <c r="U294" s="1"/>
      <c r="V294" s="1"/>
      <c r="W294" s="1"/>
      <c r="X294" s="1"/>
      <c r="Y294" s="1"/>
      <c r="Z294" s="1"/>
    </row>
    <row r="295" spans="1:26" ht="14.25" customHeight="1" x14ac:dyDescent="0.35">
      <c r="A295" s="1"/>
      <c r="B295" s="19"/>
      <c r="C295" s="1"/>
      <c r="D295" s="19"/>
      <c r="E295" s="1"/>
      <c r="F295" s="1"/>
      <c r="G295" s="1"/>
      <c r="H295" s="1"/>
      <c r="I295" s="1"/>
      <c r="J295" s="183"/>
      <c r="K295" s="1"/>
      <c r="L295" s="1"/>
      <c r="M295" s="1"/>
      <c r="N295" s="1"/>
      <c r="O295" s="1"/>
      <c r="P295" s="1"/>
      <c r="Q295" s="333"/>
      <c r="R295" s="1"/>
      <c r="S295" s="176"/>
      <c r="T295" s="19"/>
      <c r="U295" s="1"/>
      <c r="V295" s="1"/>
      <c r="W295" s="1"/>
      <c r="X295" s="1"/>
      <c r="Y295" s="1"/>
      <c r="Z295" s="1"/>
    </row>
    <row r="296" spans="1:26" ht="14.25" customHeight="1" x14ac:dyDescent="0.35">
      <c r="A296" s="1"/>
      <c r="B296" s="19"/>
      <c r="C296" s="1"/>
      <c r="D296" s="19"/>
      <c r="E296" s="1"/>
      <c r="F296" s="1"/>
      <c r="G296" s="1"/>
      <c r="H296" s="1"/>
      <c r="I296" s="1"/>
      <c r="J296" s="183"/>
      <c r="K296" s="1"/>
      <c r="L296" s="1"/>
      <c r="M296" s="1"/>
      <c r="N296" s="1"/>
      <c r="O296" s="1"/>
      <c r="P296" s="1"/>
      <c r="Q296" s="333"/>
      <c r="R296" s="1"/>
      <c r="S296" s="176"/>
      <c r="T296" s="19"/>
      <c r="U296" s="1"/>
      <c r="V296" s="1"/>
      <c r="W296" s="1"/>
      <c r="X296" s="1"/>
      <c r="Y296" s="1"/>
      <c r="Z296" s="1"/>
    </row>
    <row r="297" spans="1:26" ht="14.25" customHeight="1" x14ac:dyDescent="0.35">
      <c r="A297" s="1"/>
      <c r="B297" s="19"/>
      <c r="C297" s="1"/>
      <c r="D297" s="19"/>
      <c r="E297" s="1"/>
      <c r="F297" s="1"/>
      <c r="G297" s="1"/>
      <c r="H297" s="1"/>
      <c r="I297" s="1"/>
      <c r="J297" s="183"/>
      <c r="K297" s="1"/>
      <c r="L297" s="1"/>
      <c r="M297" s="1"/>
      <c r="N297" s="1"/>
      <c r="O297" s="1"/>
      <c r="P297" s="1"/>
      <c r="Q297" s="333"/>
      <c r="R297" s="1"/>
      <c r="S297" s="176"/>
      <c r="T297" s="19"/>
      <c r="U297" s="1"/>
      <c r="V297" s="1"/>
      <c r="W297" s="1"/>
      <c r="X297" s="1"/>
      <c r="Y297" s="1"/>
      <c r="Z297" s="1"/>
    </row>
    <row r="298" spans="1:26" ht="14.25" customHeight="1" x14ac:dyDescent="0.35">
      <c r="A298" s="1"/>
      <c r="B298" s="19"/>
      <c r="C298" s="1"/>
      <c r="D298" s="19"/>
      <c r="E298" s="1"/>
      <c r="F298" s="1"/>
      <c r="G298" s="1"/>
      <c r="H298" s="1"/>
      <c r="I298" s="1"/>
      <c r="J298" s="183"/>
      <c r="K298" s="1"/>
      <c r="L298" s="1"/>
      <c r="M298" s="1"/>
      <c r="N298" s="1"/>
      <c r="O298" s="1"/>
      <c r="P298" s="1"/>
      <c r="Q298" s="333"/>
      <c r="R298" s="1"/>
      <c r="S298" s="176"/>
      <c r="T298" s="19"/>
      <c r="U298" s="1"/>
      <c r="V298" s="1"/>
      <c r="W298" s="1"/>
      <c r="X298" s="1"/>
      <c r="Y298" s="1"/>
      <c r="Z298" s="1"/>
    </row>
    <row r="299" spans="1:26" ht="14.25" customHeight="1" x14ac:dyDescent="0.35">
      <c r="A299" s="1"/>
      <c r="B299" s="19"/>
      <c r="C299" s="1"/>
      <c r="D299" s="19"/>
      <c r="E299" s="1"/>
      <c r="F299" s="1"/>
      <c r="G299" s="1"/>
      <c r="H299" s="1"/>
      <c r="I299" s="1"/>
      <c r="J299" s="183"/>
      <c r="K299" s="1"/>
      <c r="L299" s="1"/>
      <c r="M299" s="1"/>
      <c r="N299" s="1"/>
      <c r="O299" s="1"/>
      <c r="P299" s="1"/>
      <c r="Q299" s="333"/>
      <c r="R299" s="1"/>
      <c r="S299" s="176"/>
      <c r="T299" s="19"/>
      <c r="U299" s="1"/>
      <c r="V299" s="1"/>
      <c r="W299" s="1"/>
      <c r="X299" s="1"/>
      <c r="Y299" s="1"/>
      <c r="Z299" s="1"/>
    </row>
    <row r="300" spans="1:26" ht="14.25" customHeight="1" x14ac:dyDescent="0.35">
      <c r="A300" s="1"/>
      <c r="B300" s="19"/>
      <c r="C300" s="1"/>
      <c r="D300" s="19"/>
      <c r="E300" s="1"/>
      <c r="F300" s="1"/>
      <c r="G300" s="1"/>
      <c r="H300" s="1"/>
      <c r="I300" s="1"/>
      <c r="J300" s="183"/>
      <c r="K300" s="1"/>
      <c r="L300" s="1"/>
      <c r="M300" s="1"/>
      <c r="N300" s="1"/>
      <c r="O300" s="1"/>
      <c r="P300" s="1"/>
      <c r="Q300" s="333"/>
      <c r="R300" s="1"/>
      <c r="S300" s="176"/>
      <c r="T300" s="19"/>
      <c r="U300" s="1"/>
      <c r="V300" s="1"/>
      <c r="W300" s="1"/>
      <c r="X300" s="1"/>
      <c r="Y300" s="1"/>
      <c r="Z300" s="1"/>
    </row>
    <row r="301" spans="1:26" ht="14.25" customHeight="1" x14ac:dyDescent="0.35">
      <c r="A301" s="1"/>
      <c r="B301" s="19"/>
      <c r="C301" s="1"/>
      <c r="D301" s="19"/>
      <c r="E301" s="1"/>
      <c r="F301" s="1"/>
      <c r="G301" s="1"/>
      <c r="H301" s="1"/>
      <c r="I301" s="1"/>
      <c r="J301" s="183"/>
      <c r="K301" s="1"/>
      <c r="L301" s="1"/>
      <c r="M301" s="1"/>
      <c r="N301" s="1"/>
      <c r="O301" s="1"/>
      <c r="P301" s="1"/>
      <c r="Q301" s="333"/>
      <c r="R301" s="1"/>
      <c r="S301" s="176"/>
      <c r="T301" s="19"/>
      <c r="U301" s="1"/>
      <c r="V301" s="1"/>
      <c r="W301" s="1"/>
      <c r="X301" s="1"/>
      <c r="Y301" s="1"/>
      <c r="Z301" s="1"/>
    </row>
    <row r="302" spans="1:26" ht="14.25" customHeight="1" x14ac:dyDescent="0.35">
      <c r="A302" s="1"/>
      <c r="B302" s="19"/>
      <c r="C302" s="1"/>
      <c r="D302" s="19"/>
      <c r="E302" s="1"/>
      <c r="F302" s="1"/>
      <c r="G302" s="1"/>
      <c r="H302" s="1"/>
      <c r="I302" s="1"/>
      <c r="J302" s="183"/>
      <c r="K302" s="1"/>
      <c r="L302" s="1"/>
      <c r="M302" s="1"/>
      <c r="N302" s="1"/>
      <c r="O302" s="1"/>
      <c r="P302" s="1"/>
      <c r="Q302" s="333"/>
      <c r="R302" s="1"/>
      <c r="S302" s="176"/>
      <c r="T302" s="19"/>
      <c r="U302" s="1"/>
      <c r="V302" s="1"/>
      <c r="W302" s="1"/>
      <c r="X302" s="1"/>
      <c r="Y302" s="1"/>
      <c r="Z302" s="1"/>
    </row>
    <row r="303" spans="1:26" ht="14.25" customHeight="1" x14ac:dyDescent="0.35">
      <c r="A303" s="1"/>
      <c r="B303" s="19"/>
      <c r="C303" s="1"/>
      <c r="D303" s="19"/>
      <c r="E303" s="1"/>
      <c r="F303" s="1"/>
      <c r="G303" s="1"/>
      <c r="H303" s="1"/>
      <c r="I303" s="1"/>
      <c r="J303" s="183"/>
      <c r="K303" s="1"/>
      <c r="L303" s="1"/>
      <c r="M303" s="1"/>
      <c r="N303" s="1"/>
      <c r="O303" s="1"/>
      <c r="P303" s="1"/>
      <c r="Q303" s="333"/>
      <c r="R303" s="1"/>
      <c r="S303" s="176"/>
      <c r="T303" s="19"/>
      <c r="U303" s="1"/>
      <c r="V303" s="1"/>
      <c r="W303" s="1"/>
      <c r="X303" s="1"/>
      <c r="Y303" s="1"/>
      <c r="Z303" s="1"/>
    </row>
    <row r="304" spans="1:26" ht="14.25" customHeight="1" x14ac:dyDescent="0.35">
      <c r="A304" s="1"/>
      <c r="B304" s="19"/>
      <c r="C304" s="1"/>
      <c r="D304" s="19"/>
      <c r="E304" s="1"/>
      <c r="F304" s="1"/>
      <c r="G304" s="1"/>
      <c r="H304" s="1"/>
      <c r="I304" s="1"/>
      <c r="J304" s="183"/>
      <c r="K304" s="1"/>
      <c r="L304" s="1"/>
      <c r="M304" s="1"/>
      <c r="N304" s="1"/>
      <c r="O304" s="1"/>
      <c r="P304" s="1"/>
      <c r="Q304" s="333"/>
      <c r="R304" s="1"/>
      <c r="S304" s="176"/>
      <c r="T304" s="19"/>
      <c r="U304" s="1"/>
      <c r="V304" s="1"/>
      <c r="W304" s="1"/>
      <c r="X304" s="1"/>
      <c r="Y304" s="1"/>
      <c r="Z304" s="1"/>
    </row>
    <row r="305" spans="1:26" ht="14.25" customHeight="1" x14ac:dyDescent="0.35">
      <c r="A305" s="1"/>
      <c r="B305" s="19"/>
      <c r="C305" s="1"/>
      <c r="D305" s="19"/>
      <c r="E305" s="1"/>
      <c r="F305" s="1"/>
      <c r="G305" s="1"/>
      <c r="H305" s="1"/>
      <c r="I305" s="1"/>
      <c r="J305" s="183"/>
      <c r="K305" s="1"/>
      <c r="L305" s="1"/>
      <c r="M305" s="1"/>
      <c r="N305" s="1"/>
      <c r="O305" s="1"/>
      <c r="P305" s="1"/>
      <c r="Q305" s="333"/>
      <c r="R305" s="1"/>
      <c r="S305" s="176"/>
      <c r="T305" s="19"/>
      <c r="U305" s="1"/>
      <c r="V305" s="1"/>
      <c r="W305" s="1"/>
      <c r="X305" s="1"/>
      <c r="Y305" s="1"/>
      <c r="Z305" s="1"/>
    </row>
    <row r="306" spans="1:26" ht="14.25" customHeight="1" x14ac:dyDescent="0.35">
      <c r="A306" s="1"/>
      <c r="B306" s="19"/>
      <c r="C306" s="1"/>
      <c r="D306" s="19"/>
      <c r="E306" s="1"/>
      <c r="F306" s="1"/>
      <c r="G306" s="1"/>
      <c r="H306" s="1"/>
      <c r="I306" s="1"/>
      <c r="J306" s="183"/>
      <c r="K306" s="1"/>
      <c r="L306" s="1"/>
      <c r="M306" s="1"/>
      <c r="N306" s="1"/>
      <c r="O306" s="1"/>
      <c r="P306" s="1"/>
      <c r="Q306" s="333"/>
      <c r="R306" s="1"/>
      <c r="S306" s="176"/>
      <c r="T306" s="19"/>
      <c r="U306" s="1"/>
      <c r="V306" s="1"/>
      <c r="W306" s="1"/>
      <c r="X306" s="1"/>
      <c r="Y306" s="1"/>
      <c r="Z306" s="1"/>
    </row>
    <row r="307" spans="1:26" ht="14.25" customHeight="1" x14ac:dyDescent="0.35">
      <c r="A307" s="1"/>
      <c r="B307" s="19"/>
      <c r="C307" s="1"/>
      <c r="D307" s="19"/>
      <c r="E307" s="1"/>
      <c r="F307" s="1"/>
      <c r="G307" s="1"/>
      <c r="H307" s="1"/>
      <c r="I307" s="1"/>
      <c r="J307" s="183"/>
      <c r="K307" s="1"/>
      <c r="L307" s="1"/>
      <c r="M307" s="1"/>
      <c r="N307" s="1"/>
      <c r="O307" s="1"/>
      <c r="P307" s="1"/>
      <c r="Q307" s="333"/>
      <c r="R307" s="1"/>
      <c r="S307" s="176"/>
      <c r="T307" s="19"/>
      <c r="U307" s="1"/>
      <c r="V307" s="1"/>
      <c r="W307" s="1"/>
      <c r="X307" s="1"/>
      <c r="Y307" s="1"/>
      <c r="Z307" s="1"/>
    </row>
    <row r="308" spans="1:26" ht="14.25" customHeight="1" x14ac:dyDescent="0.35">
      <c r="A308" s="1"/>
      <c r="B308" s="19"/>
      <c r="C308" s="1"/>
      <c r="D308" s="19"/>
      <c r="E308" s="1"/>
      <c r="F308" s="1"/>
      <c r="G308" s="1"/>
      <c r="H308" s="1"/>
      <c r="I308" s="1"/>
      <c r="J308" s="183"/>
      <c r="K308" s="1"/>
      <c r="L308" s="1"/>
      <c r="M308" s="1"/>
      <c r="N308" s="1"/>
      <c r="O308" s="1"/>
      <c r="P308" s="1"/>
      <c r="Q308" s="333"/>
      <c r="R308" s="1"/>
      <c r="S308" s="176"/>
      <c r="T308" s="19"/>
      <c r="U308" s="1"/>
      <c r="V308" s="1"/>
      <c r="W308" s="1"/>
      <c r="X308" s="1"/>
      <c r="Y308" s="1"/>
      <c r="Z308" s="1"/>
    </row>
    <row r="309" spans="1:26" ht="14.25" customHeight="1" x14ac:dyDescent="0.35">
      <c r="A309" s="1"/>
      <c r="B309" s="19"/>
      <c r="C309" s="1"/>
      <c r="D309" s="19"/>
      <c r="E309" s="1"/>
      <c r="F309" s="1"/>
      <c r="G309" s="1"/>
      <c r="H309" s="1"/>
      <c r="I309" s="1"/>
      <c r="J309" s="183"/>
      <c r="K309" s="1"/>
      <c r="L309" s="1"/>
      <c r="M309" s="1"/>
      <c r="N309" s="1"/>
      <c r="O309" s="1"/>
      <c r="P309" s="1"/>
      <c r="Q309" s="333"/>
      <c r="R309" s="1"/>
      <c r="S309" s="176"/>
      <c r="T309" s="19"/>
      <c r="U309" s="1"/>
      <c r="V309" s="1"/>
      <c r="W309" s="1"/>
      <c r="X309" s="1"/>
      <c r="Y309" s="1"/>
      <c r="Z309" s="1"/>
    </row>
    <row r="310" spans="1:26" ht="14.25" customHeight="1" x14ac:dyDescent="0.35">
      <c r="A310" s="1"/>
      <c r="B310" s="19"/>
      <c r="C310" s="1"/>
      <c r="D310" s="19"/>
      <c r="E310" s="1"/>
      <c r="F310" s="1"/>
      <c r="G310" s="1"/>
      <c r="H310" s="1"/>
      <c r="I310" s="1"/>
      <c r="J310" s="183"/>
      <c r="K310" s="1"/>
      <c r="L310" s="1"/>
      <c r="M310" s="1"/>
      <c r="N310" s="1"/>
      <c r="O310" s="1"/>
      <c r="P310" s="1"/>
      <c r="Q310" s="333"/>
      <c r="R310" s="1"/>
      <c r="S310" s="176"/>
      <c r="T310" s="19"/>
      <c r="U310" s="1"/>
      <c r="V310" s="1"/>
      <c r="W310" s="1"/>
      <c r="X310" s="1"/>
      <c r="Y310" s="1"/>
      <c r="Z310" s="1"/>
    </row>
    <row r="311" spans="1:26" ht="14.25" customHeight="1" x14ac:dyDescent="0.35">
      <c r="A311" s="1"/>
      <c r="B311" s="19"/>
      <c r="C311" s="1"/>
      <c r="D311" s="19"/>
      <c r="E311" s="1"/>
      <c r="F311" s="1"/>
      <c r="G311" s="1"/>
      <c r="H311" s="1"/>
      <c r="I311" s="1"/>
      <c r="J311" s="183"/>
      <c r="K311" s="1"/>
      <c r="L311" s="1"/>
      <c r="M311" s="1"/>
      <c r="N311" s="1"/>
      <c r="O311" s="1"/>
      <c r="P311" s="1"/>
      <c r="Q311" s="333"/>
      <c r="R311" s="1"/>
      <c r="S311" s="176"/>
      <c r="T311" s="19"/>
      <c r="U311" s="1"/>
      <c r="V311" s="1"/>
      <c r="W311" s="1"/>
      <c r="X311" s="1"/>
      <c r="Y311" s="1"/>
      <c r="Z311" s="1"/>
    </row>
    <row r="312" spans="1:26" ht="14.25" customHeight="1" x14ac:dyDescent="0.35">
      <c r="A312" s="1"/>
      <c r="B312" s="19"/>
      <c r="C312" s="1"/>
      <c r="D312" s="19"/>
      <c r="E312" s="1"/>
      <c r="F312" s="1"/>
      <c r="G312" s="1"/>
      <c r="H312" s="1"/>
      <c r="I312" s="1"/>
      <c r="J312" s="183"/>
      <c r="K312" s="1"/>
      <c r="L312" s="1"/>
      <c r="M312" s="1"/>
      <c r="N312" s="1"/>
      <c r="O312" s="1"/>
      <c r="P312" s="1"/>
      <c r="Q312" s="333"/>
      <c r="R312" s="1"/>
      <c r="S312" s="176"/>
      <c r="T312" s="19"/>
      <c r="U312" s="1"/>
      <c r="V312" s="1"/>
      <c r="W312" s="1"/>
      <c r="X312" s="1"/>
      <c r="Y312" s="1"/>
      <c r="Z312" s="1"/>
    </row>
    <row r="313" spans="1:26" ht="14.25" customHeight="1" x14ac:dyDescent="0.35">
      <c r="A313" s="1"/>
      <c r="B313" s="19"/>
      <c r="C313" s="1"/>
      <c r="D313" s="19"/>
      <c r="E313" s="1"/>
      <c r="F313" s="1"/>
      <c r="G313" s="1"/>
      <c r="H313" s="1"/>
      <c r="I313" s="1"/>
      <c r="J313" s="183"/>
      <c r="K313" s="1"/>
      <c r="L313" s="1"/>
      <c r="M313" s="1"/>
      <c r="N313" s="1"/>
      <c r="O313" s="1"/>
      <c r="P313" s="1"/>
      <c r="Q313" s="333"/>
      <c r="R313" s="1"/>
      <c r="S313" s="176"/>
      <c r="T313" s="19"/>
      <c r="U313" s="1"/>
      <c r="V313" s="1"/>
      <c r="W313" s="1"/>
      <c r="X313" s="1"/>
      <c r="Y313" s="1"/>
      <c r="Z313" s="1"/>
    </row>
    <row r="314" spans="1:26" ht="14.25" customHeight="1" x14ac:dyDescent="0.35">
      <c r="A314" s="1"/>
      <c r="B314" s="19"/>
      <c r="C314" s="1"/>
      <c r="D314" s="19"/>
      <c r="E314" s="1"/>
      <c r="F314" s="1"/>
      <c r="G314" s="1"/>
      <c r="H314" s="1"/>
      <c r="I314" s="1"/>
      <c r="J314" s="183"/>
      <c r="K314" s="1"/>
      <c r="L314" s="1"/>
      <c r="M314" s="1"/>
      <c r="N314" s="1"/>
      <c r="O314" s="1"/>
      <c r="P314" s="1"/>
      <c r="Q314" s="333"/>
      <c r="R314" s="1"/>
      <c r="S314" s="176"/>
      <c r="T314" s="19"/>
      <c r="U314" s="1"/>
      <c r="V314" s="1"/>
      <c r="W314" s="1"/>
      <c r="X314" s="1"/>
      <c r="Y314" s="1"/>
      <c r="Z314" s="1"/>
    </row>
    <row r="315" spans="1:26" ht="14.25" customHeight="1" x14ac:dyDescent="0.35">
      <c r="A315" s="1"/>
      <c r="B315" s="19"/>
      <c r="C315" s="1"/>
      <c r="D315" s="19"/>
      <c r="E315" s="1"/>
      <c r="F315" s="1"/>
      <c r="G315" s="1"/>
      <c r="H315" s="1"/>
      <c r="I315" s="1"/>
      <c r="J315" s="183"/>
      <c r="K315" s="1"/>
      <c r="L315" s="1"/>
      <c r="M315" s="1"/>
      <c r="N315" s="1"/>
      <c r="O315" s="1"/>
      <c r="P315" s="1"/>
      <c r="Q315" s="333"/>
      <c r="R315" s="1"/>
      <c r="S315" s="176"/>
      <c r="T315" s="19"/>
      <c r="U315" s="1"/>
      <c r="V315" s="1"/>
      <c r="W315" s="1"/>
      <c r="X315" s="1"/>
      <c r="Y315" s="1"/>
      <c r="Z315" s="1"/>
    </row>
    <row r="316" spans="1:26" ht="14.25" customHeight="1" x14ac:dyDescent="0.35">
      <c r="A316" s="1"/>
      <c r="B316" s="19"/>
      <c r="C316" s="1"/>
      <c r="D316" s="19"/>
      <c r="E316" s="1"/>
      <c r="F316" s="1"/>
      <c r="G316" s="1"/>
      <c r="H316" s="1"/>
      <c r="I316" s="1"/>
      <c r="J316" s="183"/>
      <c r="K316" s="1"/>
      <c r="L316" s="1"/>
      <c r="M316" s="1"/>
      <c r="N316" s="1"/>
      <c r="O316" s="1"/>
      <c r="P316" s="1"/>
      <c r="Q316" s="333"/>
      <c r="R316" s="1"/>
      <c r="S316" s="176"/>
      <c r="T316" s="19"/>
      <c r="U316" s="1"/>
      <c r="V316" s="1"/>
      <c r="W316" s="1"/>
      <c r="X316" s="1"/>
      <c r="Y316" s="1"/>
      <c r="Z316" s="1"/>
    </row>
    <row r="317" spans="1:26" ht="14.25" customHeight="1" x14ac:dyDescent="0.35">
      <c r="A317" s="1"/>
      <c r="B317" s="19"/>
      <c r="C317" s="1"/>
      <c r="D317" s="19"/>
      <c r="E317" s="1"/>
      <c r="F317" s="1"/>
      <c r="G317" s="1"/>
      <c r="H317" s="1"/>
      <c r="I317" s="1"/>
      <c r="J317" s="183"/>
      <c r="K317" s="1"/>
      <c r="L317" s="1"/>
      <c r="M317" s="1"/>
      <c r="N317" s="1"/>
      <c r="O317" s="1"/>
      <c r="P317" s="1"/>
      <c r="Q317" s="333"/>
      <c r="R317" s="1"/>
      <c r="S317" s="176"/>
      <c r="T317" s="19"/>
      <c r="U317" s="1"/>
      <c r="V317" s="1"/>
      <c r="W317" s="1"/>
      <c r="X317" s="1"/>
      <c r="Y317" s="1"/>
      <c r="Z317" s="1"/>
    </row>
    <row r="318" spans="1:26" ht="14.25" customHeight="1" x14ac:dyDescent="0.35">
      <c r="A318" s="1"/>
      <c r="B318" s="19"/>
      <c r="C318" s="1"/>
      <c r="D318" s="19"/>
      <c r="E318" s="1"/>
      <c r="F318" s="1"/>
      <c r="G318" s="1"/>
      <c r="H318" s="1"/>
      <c r="I318" s="1"/>
      <c r="J318" s="183"/>
      <c r="K318" s="1"/>
      <c r="L318" s="1"/>
      <c r="M318" s="1"/>
      <c r="N318" s="1"/>
      <c r="O318" s="1"/>
      <c r="P318" s="1"/>
      <c r="Q318" s="333"/>
      <c r="R318" s="1"/>
      <c r="S318" s="176"/>
      <c r="T318" s="19"/>
      <c r="U318" s="1"/>
      <c r="V318" s="1"/>
      <c r="W318" s="1"/>
      <c r="X318" s="1"/>
      <c r="Y318" s="1"/>
      <c r="Z318" s="1"/>
    </row>
    <row r="319" spans="1:26" ht="14.25" customHeight="1" x14ac:dyDescent="0.35">
      <c r="A319" s="1"/>
      <c r="B319" s="19"/>
      <c r="C319" s="1"/>
      <c r="D319" s="19"/>
      <c r="E319" s="1"/>
      <c r="F319" s="1"/>
      <c r="G319" s="1"/>
      <c r="H319" s="1"/>
      <c r="I319" s="1"/>
      <c r="J319" s="183"/>
      <c r="K319" s="1"/>
      <c r="L319" s="1"/>
      <c r="M319" s="1"/>
      <c r="N319" s="1"/>
      <c r="O319" s="1"/>
      <c r="P319" s="1"/>
      <c r="Q319" s="333"/>
      <c r="R319" s="1"/>
      <c r="S319" s="176"/>
      <c r="T319" s="19"/>
      <c r="U319" s="1"/>
      <c r="V319" s="1"/>
      <c r="W319" s="1"/>
      <c r="X319" s="1"/>
      <c r="Y319" s="1"/>
      <c r="Z319" s="1"/>
    </row>
    <row r="320" spans="1:26" ht="14.25" customHeight="1" x14ac:dyDescent="0.35">
      <c r="A320" s="1"/>
      <c r="B320" s="19"/>
      <c r="C320" s="1"/>
      <c r="D320" s="19"/>
      <c r="E320" s="1"/>
      <c r="F320" s="1"/>
      <c r="G320" s="1"/>
      <c r="H320" s="1"/>
      <c r="I320" s="1"/>
      <c r="J320" s="183"/>
      <c r="K320" s="1"/>
      <c r="L320" s="1"/>
      <c r="M320" s="1"/>
      <c r="N320" s="1"/>
      <c r="O320" s="1"/>
      <c r="P320" s="1"/>
      <c r="Q320" s="333"/>
      <c r="R320" s="1"/>
      <c r="S320" s="176"/>
      <c r="T320" s="19"/>
      <c r="U320" s="1"/>
      <c r="V320" s="1"/>
      <c r="W320" s="1"/>
      <c r="X320" s="1"/>
      <c r="Y320" s="1"/>
      <c r="Z320" s="1"/>
    </row>
    <row r="321" spans="1:26" ht="14.25" customHeight="1" x14ac:dyDescent="0.35">
      <c r="A321" s="1"/>
      <c r="B321" s="19"/>
      <c r="C321" s="1"/>
      <c r="D321" s="19"/>
      <c r="E321" s="1"/>
      <c r="F321" s="1"/>
      <c r="G321" s="1"/>
      <c r="H321" s="1"/>
      <c r="I321" s="1"/>
      <c r="J321" s="183"/>
      <c r="K321" s="1"/>
      <c r="L321" s="1"/>
      <c r="M321" s="1"/>
      <c r="N321" s="1"/>
      <c r="O321" s="1"/>
      <c r="P321" s="1"/>
      <c r="Q321" s="333"/>
      <c r="R321" s="1"/>
      <c r="S321" s="176"/>
      <c r="T321" s="19"/>
      <c r="U321" s="1"/>
      <c r="V321" s="1"/>
      <c r="W321" s="1"/>
      <c r="X321" s="1"/>
      <c r="Y321" s="1"/>
      <c r="Z321" s="1"/>
    </row>
    <row r="322" spans="1:26" ht="14.25" customHeight="1" x14ac:dyDescent="0.35">
      <c r="A322" s="1"/>
      <c r="B322" s="19"/>
      <c r="C322" s="1"/>
      <c r="D322" s="19"/>
      <c r="E322" s="1"/>
      <c r="F322" s="1"/>
      <c r="G322" s="1"/>
      <c r="H322" s="1"/>
      <c r="I322" s="1"/>
      <c r="J322" s="183"/>
      <c r="K322" s="1"/>
      <c r="L322" s="1"/>
      <c r="M322" s="1"/>
      <c r="N322" s="1"/>
      <c r="O322" s="1"/>
      <c r="P322" s="1"/>
      <c r="Q322" s="333"/>
      <c r="R322" s="1"/>
      <c r="S322" s="176"/>
      <c r="T322" s="19"/>
      <c r="U322" s="1"/>
      <c r="V322" s="1"/>
      <c r="W322" s="1"/>
      <c r="X322" s="1"/>
      <c r="Y322" s="1"/>
      <c r="Z322" s="1"/>
    </row>
    <row r="323" spans="1:26" ht="14.25" customHeight="1" x14ac:dyDescent="0.35">
      <c r="A323" s="1"/>
      <c r="B323" s="19"/>
      <c r="C323" s="1"/>
      <c r="D323" s="19"/>
      <c r="E323" s="1"/>
      <c r="F323" s="1"/>
      <c r="G323" s="1"/>
      <c r="H323" s="1"/>
      <c r="I323" s="1"/>
      <c r="J323" s="183"/>
      <c r="K323" s="1"/>
      <c r="L323" s="1"/>
      <c r="M323" s="1"/>
      <c r="N323" s="1"/>
      <c r="O323" s="1"/>
      <c r="P323" s="1"/>
      <c r="Q323" s="333"/>
      <c r="R323" s="1"/>
      <c r="S323" s="176"/>
      <c r="T323" s="19"/>
      <c r="U323" s="1"/>
      <c r="V323" s="1"/>
      <c r="W323" s="1"/>
      <c r="X323" s="1"/>
      <c r="Y323" s="1"/>
      <c r="Z323" s="1"/>
    </row>
    <row r="324" spans="1:26" ht="14.25" customHeight="1" x14ac:dyDescent="0.35">
      <c r="A324" s="1"/>
      <c r="B324" s="19"/>
      <c r="C324" s="1"/>
      <c r="D324" s="19"/>
      <c r="E324" s="1"/>
      <c r="F324" s="1"/>
      <c r="G324" s="1"/>
      <c r="H324" s="1"/>
      <c r="I324" s="1"/>
      <c r="J324" s="183"/>
      <c r="K324" s="1"/>
      <c r="L324" s="1"/>
      <c r="M324" s="1"/>
      <c r="N324" s="1"/>
      <c r="O324" s="1"/>
      <c r="P324" s="1"/>
      <c r="Q324" s="333"/>
      <c r="R324" s="1"/>
      <c r="S324" s="176"/>
      <c r="T324" s="19"/>
      <c r="U324" s="1"/>
      <c r="V324" s="1"/>
      <c r="W324" s="1"/>
      <c r="X324" s="1"/>
      <c r="Y324" s="1"/>
      <c r="Z324" s="1"/>
    </row>
    <row r="325" spans="1:26" ht="14.25" customHeight="1" x14ac:dyDescent="0.35">
      <c r="A325" s="1"/>
      <c r="B325" s="19"/>
      <c r="C325" s="1"/>
      <c r="D325" s="19"/>
      <c r="E325" s="1"/>
      <c r="F325" s="1"/>
      <c r="G325" s="1"/>
      <c r="H325" s="1"/>
      <c r="I325" s="1"/>
      <c r="J325" s="183"/>
      <c r="K325" s="1"/>
      <c r="L325" s="1"/>
      <c r="M325" s="1"/>
      <c r="N325" s="1"/>
      <c r="O325" s="1"/>
      <c r="P325" s="1"/>
      <c r="Q325" s="333"/>
      <c r="R325" s="1"/>
      <c r="S325" s="176"/>
      <c r="T325" s="19"/>
      <c r="U325" s="1"/>
      <c r="V325" s="1"/>
      <c r="W325" s="1"/>
      <c r="X325" s="1"/>
      <c r="Y325" s="1"/>
      <c r="Z325" s="1"/>
    </row>
    <row r="326" spans="1:26" ht="14.25" customHeight="1" x14ac:dyDescent="0.35">
      <c r="A326" s="1"/>
      <c r="B326" s="19"/>
      <c r="C326" s="1"/>
      <c r="D326" s="19"/>
      <c r="E326" s="1"/>
      <c r="F326" s="1"/>
      <c r="G326" s="1"/>
      <c r="H326" s="1"/>
      <c r="I326" s="1"/>
      <c r="J326" s="183"/>
      <c r="K326" s="1"/>
      <c r="L326" s="1"/>
      <c r="M326" s="1"/>
      <c r="N326" s="1"/>
      <c r="O326" s="1"/>
      <c r="P326" s="1"/>
      <c r="Q326" s="333"/>
      <c r="R326" s="1"/>
      <c r="S326" s="176"/>
      <c r="T326" s="19"/>
      <c r="U326" s="1"/>
      <c r="V326" s="1"/>
      <c r="W326" s="1"/>
      <c r="X326" s="1"/>
      <c r="Y326" s="1"/>
      <c r="Z326" s="1"/>
    </row>
    <row r="327" spans="1:26" ht="14.25" customHeight="1" x14ac:dyDescent="0.35">
      <c r="A327" s="1"/>
      <c r="B327" s="19"/>
      <c r="C327" s="1"/>
      <c r="D327" s="19"/>
      <c r="E327" s="1"/>
      <c r="F327" s="1"/>
      <c r="G327" s="1"/>
      <c r="H327" s="1"/>
      <c r="I327" s="1"/>
      <c r="J327" s="183"/>
      <c r="K327" s="1"/>
      <c r="L327" s="1"/>
      <c r="M327" s="1"/>
      <c r="N327" s="1"/>
      <c r="O327" s="1"/>
      <c r="P327" s="1"/>
      <c r="Q327" s="333"/>
      <c r="R327" s="1"/>
      <c r="S327" s="176"/>
      <c r="T327" s="19"/>
      <c r="U327" s="1"/>
      <c r="V327" s="1"/>
      <c r="W327" s="1"/>
      <c r="X327" s="1"/>
      <c r="Y327" s="1"/>
      <c r="Z327" s="1"/>
    </row>
    <row r="328" spans="1:26" ht="14.25" customHeight="1" x14ac:dyDescent="0.35">
      <c r="A328" s="1"/>
      <c r="B328" s="19"/>
      <c r="C328" s="1"/>
      <c r="D328" s="19"/>
      <c r="E328" s="1"/>
      <c r="F328" s="1"/>
      <c r="G328" s="1"/>
      <c r="H328" s="1"/>
      <c r="I328" s="1"/>
      <c r="J328" s="183"/>
      <c r="K328" s="1"/>
      <c r="L328" s="1"/>
      <c r="M328" s="1"/>
      <c r="N328" s="1"/>
      <c r="O328" s="1"/>
      <c r="P328" s="1"/>
      <c r="Q328" s="333"/>
      <c r="R328" s="1"/>
      <c r="S328" s="176"/>
      <c r="T328" s="19"/>
      <c r="U328" s="1"/>
      <c r="V328" s="1"/>
      <c r="W328" s="1"/>
      <c r="X328" s="1"/>
      <c r="Y328" s="1"/>
      <c r="Z328" s="1"/>
    </row>
    <row r="329" spans="1:26" ht="14.25" customHeight="1" x14ac:dyDescent="0.35">
      <c r="A329" s="1"/>
      <c r="B329" s="19"/>
      <c r="C329" s="1"/>
      <c r="D329" s="19"/>
      <c r="E329" s="1"/>
      <c r="F329" s="1"/>
      <c r="G329" s="1"/>
      <c r="H329" s="1"/>
      <c r="I329" s="1"/>
      <c r="J329" s="183"/>
      <c r="K329" s="1"/>
      <c r="L329" s="1"/>
      <c r="M329" s="1"/>
      <c r="N329" s="1"/>
      <c r="O329" s="1"/>
      <c r="P329" s="1"/>
      <c r="Q329" s="333"/>
      <c r="R329" s="1"/>
      <c r="S329" s="176"/>
      <c r="T329" s="19"/>
      <c r="U329" s="1"/>
      <c r="V329" s="1"/>
      <c r="W329" s="1"/>
      <c r="X329" s="1"/>
      <c r="Y329" s="1"/>
      <c r="Z329" s="1"/>
    </row>
    <row r="330" spans="1:26" ht="14.25" customHeight="1" x14ac:dyDescent="0.35">
      <c r="A330" s="1"/>
      <c r="B330" s="19"/>
      <c r="C330" s="1"/>
      <c r="D330" s="19"/>
      <c r="E330" s="1"/>
      <c r="F330" s="1"/>
      <c r="G330" s="1"/>
      <c r="H330" s="1"/>
      <c r="I330" s="1"/>
      <c r="J330" s="183"/>
      <c r="K330" s="1"/>
      <c r="L330" s="1"/>
      <c r="M330" s="1"/>
      <c r="N330" s="1"/>
      <c r="O330" s="1"/>
      <c r="P330" s="1"/>
      <c r="Q330" s="333"/>
      <c r="R330" s="1"/>
      <c r="S330" s="176"/>
      <c r="T330" s="19"/>
      <c r="U330" s="1"/>
      <c r="V330" s="1"/>
      <c r="W330" s="1"/>
      <c r="X330" s="1"/>
      <c r="Y330" s="1"/>
      <c r="Z330" s="1"/>
    </row>
    <row r="331" spans="1:26" ht="14.25" customHeight="1" x14ac:dyDescent="0.35">
      <c r="A331" s="1"/>
      <c r="B331" s="19"/>
      <c r="C331" s="1"/>
      <c r="D331" s="19"/>
      <c r="E331" s="1"/>
      <c r="F331" s="1"/>
      <c r="G331" s="1"/>
      <c r="H331" s="1"/>
      <c r="I331" s="1"/>
      <c r="J331" s="183"/>
      <c r="K331" s="1"/>
      <c r="L331" s="1"/>
      <c r="M331" s="1"/>
      <c r="N331" s="1"/>
      <c r="O331" s="1"/>
      <c r="P331" s="1"/>
      <c r="Q331" s="333"/>
      <c r="R331" s="1"/>
      <c r="S331" s="176"/>
      <c r="T331" s="19"/>
      <c r="U331" s="1"/>
      <c r="V331" s="1"/>
      <c r="W331" s="1"/>
      <c r="X331" s="1"/>
      <c r="Y331" s="1"/>
      <c r="Z331" s="1"/>
    </row>
    <row r="332" spans="1:26" ht="14.25" customHeight="1" x14ac:dyDescent="0.35">
      <c r="A332" s="1"/>
      <c r="B332" s="19"/>
      <c r="C332" s="1"/>
      <c r="D332" s="19"/>
      <c r="E332" s="1"/>
      <c r="F332" s="1"/>
      <c r="G332" s="1"/>
      <c r="H332" s="1"/>
      <c r="I332" s="1"/>
      <c r="J332" s="183"/>
      <c r="K332" s="1"/>
      <c r="L332" s="1"/>
      <c r="M332" s="1"/>
      <c r="N332" s="1"/>
      <c r="O332" s="1"/>
      <c r="P332" s="1"/>
      <c r="Q332" s="333"/>
      <c r="R332" s="1"/>
      <c r="S332" s="176"/>
      <c r="T332" s="19"/>
      <c r="U332" s="1"/>
      <c r="V332" s="1"/>
      <c r="W332" s="1"/>
      <c r="X332" s="1"/>
      <c r="Y332" s="1"/>
      <c r="Z332" s="1"/>
    </row>
    <row r="333" spans="1:26" ht="14.25" customHeight="1" x14ac:dyDescent="0.35">
      <c r="A333" s="1"/>
      <c r="B333" s="19"/>
      <c r="C333" s="1"/>
      <c r="D333" s="19"/>
      <c r="E333" s="1"/>
      <c r="F333" s="1"/>
      <c r="G333" s="1"/>
      <c r="H333" s="1"/>
      <c r="I333" s="1"/>
      <c r="J333" s="183"/>
      <c r="K333" s="1"/>
      <c r="L333" s="1"/>
      <c r="M333" s="1"/>
      <c r="N333" s="1"/>
      <c r="O333" s="1"/>
      <c r="P333" s="1"/>
      <c r="Q333" s="333"/>
      <c r="R333" s="1"/>
      <c r="S333" s="176"/>
      <c r="T333" s="19"/>
      <c r="U333" s="1"/>
      <c r="V333" s="1"/>
      <c r="W333" s="1"/>
      <c r="X333" s="1"/>
      <c r="Y333" s="1"/>
      <c r="Z333" s="1"/>
    </row>
    <row r="334" spans="1:26" ht="14.25" customHeight="1" x14ac:dyDescent="0.35">
      <c r="A334" s="1"/>
      <c r="B334" s="19"/>
      <c r="C334" s="1"/>
      <c r="D334" s="19"/>
      <c r="E334" s="1"/>
      <c r="F334" s="1"/>
      <c r="G334" s="1"/>
      <c r="H334" s="1"/>
      <c r="I334" s="1"/>
      <c r="J334" s="183"/>
      <c r="K334" s="1"/>
      <c r="L334" s="1"/>
      <c r="M334" s="1"/>
      <c r="N334" s="1"/>
      <c r="O334" s="1"/>
      <c r="P334" s="1"/>
      <c r="Q334" s="333"/>
      <c r="R334" s="1"/>
      <c r="S334" s="176"/>
      <c r="T334" s="19"/>
      <c r="U334" s="1"/>
      <c r="V334" s="1"/>
      <c r="W334" s="1"/>
      <c r="X334" s="1"/>
      <c r="Y334" s="1"/>
      <c r="Z334" s="1"/>
    </row>
    <row r="335" spans="1:26" ht="14.25" customHeight="1" x14ac:dyDescent="0.35">
      <c r="A335" s="1"/>
      <c r="B335" s="19"/>
      <c r="C335" s="1"/>
      <c r="D335" s="19"/>
      <c r="E335" s="1"/>
      <c r="F335" s="1"/>
      <c r="G335" s="1"/>
      <c r="H335" s="1"/>
      <c r="I335" s="1"/>
      <c r="J335" s="183"/>
      <c r="K335" s="1"/>
      <c r="L335" s="1"/>
      <c r="M335" s="1"/>
      <c r="N335" s="1"/>
      <c r="O335" s="1"/>
      <c r="P335" s="1"/>
      <c r="Q335" s="333"/>
      <c r="R335" s="1"/>
      <c r="S335" s="176"/>
      <c r="T335" s="19"/>
      <c r="U335" s="1"/>
      <c r="V335" s="1"/>
      <c r="W335" s="1"/>
      <c r="X335" s="1"/>
      <c r="Y335" s="1"/>
      <c r="Z335" s="1"/>
    </row>
    <row r="336" spans="1:26" ht="14.25" customHeight="1" x14ac:dyDescent="0.35">
      <c r="A336" s="1"/>
      <c r="B336" s="19"/>
      <c r="C336" s="1"/>
      <c r="D336" s="19"/>
      <c r="E336" s="1"/>
      <c r="F336" s="1"/>
      <c r="G336" s="1"/>
      <c r="H336" s="1"/>
      <c r="I336" s="1"/>
      <c r="J336" s="183"/>
      <c r="K336" s="1"/>
      <c r="L336" s="1"/>
      <c r="M336" s="1"/>
      <c r="N336" s="1"/>
      <c r="O336" s="1"/>
      <c r="P336" s="1"/>
      <c r="Q336" s="333"/>
      <c r="R336" s="1"/>
      <c r="S336" s="176"/>
      <c r="T336" s="19"/>
      <c r="U336" s="1"/>
      <c r="V336" s="1"/>
      <c r="W336" s="1"/>
      <c r="X336" s="1"/>
      <c r="Y336" s="1"/>
      <c r="Z336" s="1"/>
    </row>
    <row r="337" spans="1:26" ht="14.25" customHeight="1" x14ac:dyDescent="0.35">
      <c r="A337" s="1"/>
      <c r="B337" s="19"/>
      <c r="C337" s="1"/>
      <c r="D337" s="19"/>
      <c r="E337" s="1"/>
      <c r="F337" s="1"/>
      <c r="G337" s="1"/>
      <c r="H337" s="1"/>
      <c r="I337" s="1"/>
      <c r="J337" s="183"/>
      <c r="K337" s="1"/>
      <c r="L337" s="1"/>
      <c r="M337" s="1"/>
      <c r="N337" s="1"/>
      <c r="O337" s="1"/>
      <c r="P337" s="1"/>
      <c r="Q337" s="333"/>
      <c r="R337" s="1"/>
      <c r="S337" s="176"/>
      <c r="T337" s="19"/>
      <c r="U337" s="1"/>
      <c r="V337" s="1"/>
      <c r="W337" s="1"/>
      <c r="X337" s="1"/>
      <c r="Y337" s="1"/>
      <c r="Z337" s="1"/>
    </row>
    <row r="338" spans="1:26" ht="14.25" customHeight="1" x14ac:dyDescent="0.35">
      <c r="A338" s="1"/>
      <c r="B338" s="19"/>
      <c r="C338" s="1"/>
      <c r="D338" s="19"/>
      <c r="E338" s="1"/>
      <c r="F338" s="1"/>
      <c r="G338" s="1"/>
      <c r="H338" s="1"/>
      <c r="I338" s="1"/>
      <c r="J338" s="183"/>
      <c r="K338" s="1"/>
      <c r="L338" s="1"/>
      <c r="M338" s="1"/>
      <c r="N338" s="1"/>
      <c r="O338" s="1"/>
      <c r="P338" s="1"/>
      <c r="Q338" s="333"/>
      <c r="R338" s="1"/>
      <c r="S338" s="176"/>
      <c r="T338" s="19"/>
      <c r="U338" s="1"/>
      <c r="V338" s="1"/>
      <c r="W338" s="1"/>
      <c r="X338" s="1"/>
      <c r="Y338" s="1"/>
      <c r="Z338" s="1"/>
    </row>
    <row r="339" spans="1:26" ht="14.25" customHeight="1" x14ac:dyDescent="0.35">
      <c r="A339" s="1"/>
      <c r="B339" s="19"/>
      <c r="C339" s="1"/>
      <c r="D339" s="19"/>
      <c r="E339" s="1"/>
      <c r="F339" s="1"/>
      <c r="G339" s="1"/>
      <c r="H339" s="1"/>
      <c r="I339" s="1"/>
      <c r="J339" s="183"/>
      <c r="K339" s="1"/>
      <c r="L339" s="1"/>
      <c r="M339" s="1"/>
      <c r="N339" s="1"/>
      <c r="O339" s="1"/>
      <c r="P339" s="1"/>
      <c r="Q339" s="333"/>
      <c r="R339" s="1"/>
      <c r="S339" s="176"/>
      <c r="T339" s="19"/>
      <c r="U339" s="1"/>
      <c r="V339" s="1"/>
      <c r="W339" s="1"/>
      <c r="X339" s="1"/>
      <c r="Y339" s="1"/>
      <c r="Z339" s="1"/>
    </row>
    <row r="340" spans="1:26" ht="14.25" customHeight="1" x14ac:dyDescent="0.35">
      <c r="A340" s="1"/>
      <c r="B340" s="19"/>
      <c r="C340" s="1"/>
      <c r="D340" s="19"/>
      <c r="E340" s="1"/>
      <c r="F340" s="1"/>
      <c r="G340" s="1"/>
      <c r="H340" s="1"/>
      <c r="I340" s="1"/>
      <c r="J340" s="183"/>
      <c r="K340" s="1"/>
      <c r="L340" s="1"/>
      <c r="M340" s="1"/>
      <c r="N340" s="1"/>
      <c r="O340" s="1"/>
      <c r="P340" s="1"/>
      <c r="Q340" s="333"/>
      <c r="R340" s="1"/>
      <c r="S340" s="176"/>
      <c r="T340" s="19"/>
      <c r="U340" s="1"/>
      <c r="V340" s="1"/>
      <c r="W340" s="1"/>
      <c r="X340" s="1"/>
      <c r="Y340" s="1"/>
      <c r="Z340" s="1"/>
    </row>
    <row r="341" spans="1:26" ht="14.25" customHeight="1" x14ac:dyDescent="0.35">
      <c r="A341" s="1"/>
      <c r="B341" s="19"/>
      <c r="C341" s="1"/>
      <c r="D341" s="19"/>
      <c r="E341" s="1"/>
      <c r="F341" s="1"/>
      <c r="G341" s="1"/>
      <c r="H341" s="1"/>
      <c r="I341" s="1"/>
      <c r="J341" s="183"/>
      <c r="K341" s="1"/>
      <c r="L341" s="1"/>
      <c r="M341" s="1"/>
      <c r="N341" s="1"/>
      <c r="O341" s="1"/>
      <c r="P341" s="1"/>
      <c r="Q341" s="333"/>
      <c r="R341" s="1"/>
      <c r="S341" s="176"/>
      <c r="T341" s="19"/>
      <c r="U341" s="1"/>
      <c r="V341" s="1"/>
      <c r="W341" s="1"/>
      <c r="X341" s="1"/>
      <c r="Y341" s="1"/>
      <c r="Z341" s="1"/>
    </row>
    <row r="342" spans="1:26" ht="14.25" customHeight="1" x14ac:dyDescent="0.35">
      <c r="A342" s="1"/>
      <c r="B342" s="19"/>
      <c r="C342" s="1"/>
      <c r="D342" s="19"/>
      <c r="E342" s="1"/>
      <c r="F342" s="1"/>
      <c r="G342" s="1"/>
      <c r="H342" s="1"/>
      <c r="I342" s="1"/>
      <c r="J342" s="183"/>
      <c r="K342" s="1"/>
      <c r="L342" s="1"/>
      <c r="M342" s="1"/>
      <c r="N342" s="1"/>
      <c r="O342" s="1"/>
      <c r="P342" s="1"/>
      <c r="Q342" s="333"/>
      <c r="R342" s="1"/>
      <c r="S342" s="176"/>
      <c r="T342" s="19"/>
      <c r="U342" s="1"/>
      <c r="V342" s="1"/>
      <c r="W342" s="1"/>
      <c r="X342" s="1"/>
      <c r="Y342" s="1"/>
      <c r="Z342" s="1"/>
    </row>
    <row r="343" spans="1:26" ht="14.25" customHeight="1" x14ac:dyDescent="0.35">
      <c r="A343" s="1"/>
      <c r="B343" s="19"/>
      <c r="C343" s="1"/>
      <c r="D343" s="19"/>
      <c r="E343" s="1"/>
      <c r="F343" s="1"/>
      <c r="G343" s="1"/>
      <c r="H343" s="1"/>
      <c r="I343" s="1"/>
      <c r="J343" s="183"/>
      <c r="K343" s="1"/>
      <c r="L343" s="1"/>
      <c r="M343" s="1"/>
      <c r="N343" s="1"/>
      <c r="O343" s="1"/>
      <c r="P343" s="1"/>
      <c r="Q343" s="333"/>
      <c r="R343" s="1"/>
      <c r="S343" s="176"/>
      <c r="T343" s="19"/>
      <c r="U343" s="1"/>
      <c r="V343" s="1"/>
      <c r="W343" s="1"/>
      <c r="X343" s="1"/>
      <c r="Y343" s="1"/>
      <c r="Z343" s="1"/>
    </row>
    <row r="344" spans="1:26" ht="14.25" customHeight="1" x14ac:dyDescent="0.35">
      <c r="A344" s="1"/>
      <c r="B344" s="19"/>
      <c r="C344" s="1"/>
      <c r="D344" s="19"/>
      <c r="E344" s="1"/>
      <c r="F344" s="1"/>
      <c r="G344" s="1"/>
      <c r="H344" s="1"/>
      <c r="I344" s="1"/>
      <c r="J344" s="183"/>
      <c r="K344" s="1"/>
      <c r="L344" s="1"/>
      <c r="M344" s="1"/>
      <c r="N344" s="1"/>
      <c r="O344" s="1"/>
      <c r="P344" s="1"/>
      <c r="Q344" s="333"/>
      <c r="R344" s="1"/>
      <c r="S344" s="176"/>
      <c r="T344" s="19"/>
      <c r="U344" s="1"/>
      <c r="V344" s="1"/>
      <c r="W344" s="1"/>
      <c r="X344" s="1"/>
      <c r="Y344" s="1"/>
      <c r="Z344" s="1"/>
    </row>
    <row r="345" spans="1:26" ht="14.25" customHeight="1" x14ac:dyDescent="0.35">
      <c r="A345" s="1"/>
      <c r="B345" s="19"/>
      <c r="C345" s="1"/>
      <c r="D345" s="19"/>
      <c r="E345" s="1"/>
      <c r="F345" s="1"/>
      <c r="G345" s="1"/>
      <c r="H345" s="1"/>
      <c r="I345" s="1"/>
      <c r="J345" s="183"/>
      <c r="K345" s="1"/>
      <c r="L345" s="1"/>
      <c r="M345" s="1"/>
      <c r="N345" s="1"/>
      <c r="O345" s="1"/>
      <c r="P345" s="1"/>
      <c r="Q345" s="333"/>
      <c r="R345" s="1"/>
      <c r="S345" s="176"/>
      <c r="T345" s="19"/>
      <c r="U345" s="1"/>
      <c r="V345" s="1"/>
      <c r="W345" s="1"/>
      <c r="X345" s="1"/>
      <c r="Y345" s="1"/>
      <c r="Z345" s="1"/>
    </row>
    <row r="346" spans="1:26" ht="14.25" customHeight="1" x14ac:dyDescent="0.35">
      <c r="A346" s="1"/>
      <c r="B346" s="19"/>
      <c r="C346" s="1"/>
      <c r="D346" s="19"/>
      <c r="E346" s="1"/>
      <c r="F346" s="1"/>
      <c r="G346" s="1"/>
      <c r="H346" s="1"/>
      <c r="I346" s="1"/>
      <c r="J346" s="183"/>
      <c r="K346" s="1"/>
      <c r="L346" s="1"/>
      <c r="M346" s="1"/>
      <c r="N346" s="1"/>
      <c r="O346" s="1"/>
      <c r="P346" s="1"/>
      <c r="Q346" s="333"/>
      <c r="R346" s="1"/>
      <c r="S346" s="176"/>
      <c r="T346" s="19"/>
      <c r="U346" s="1"/>
      <c r="V346" s="1"/>
      <c r="W346" s="1"/>
      <c r="X346" s="1"/>
      <c r="Y346" s="1"/>
      <c r="Z346" s="1"/>
    </row>
    <row r="347" spans="1:26" ht="14.25" customHeight="1" x14ac:dyDescent="0.35">
      <c r="A347" s="1"/>
      <c r="B347" s="19"/>
      <c r="C347" s="1"/>
      <c r="D347" s="19"/>
      <c r="E347" s="1"/>
      <c r="F347" s="1"/>
      <c r="G347" s="1"/>
      <c r="H347" s="1"/>
      <c r="I347" s="1"/>
      <c r="J347" s="183"/>
      <c r="K347" s="1"/>
      <c r="L347" s="1"/>
      <c r="M347" s="1"/>
      <c r="N347" s="1"/>
      <c r="O347" s="1"/>
      <c r="P347" s="1"/>
      <c r="Q347" s="333"/>
      <c r="R347" s="1"/>
      <c r="S347" s="176"/>
      <c r="T347" s="19"/>
      <c r="U347" s="1"/>
      <c r="V347" s="1"/>
      <c r="W347" s="1"/>
      <c r="X347" s="1"/>
      <c r="Y347" s="1"/>
      <c r="Z347" s="1"/>
    </row>
    <row r="348" spans="1:26" ht="14.25" customHeight="1" x14ac:dyDescent="0.35">
      <c r="A348" s="1"/>
      <c r="B348" s="19"/>
      <c r="C348" s="1"/>
      <c r="D348" s="19"/>
      <c r="E348" s="1"/>
      <c r="F348" s="1"/>
      <c r="G348" s="1"/>
      <c r="H348" s="1"/>
      <c r="I348" s="1"/>
      <c r="J348" s="183"/>
      <c r="K348" s="1"/>
      <c r="L348" s="1"/>
      <c r="M348" s="1"/>
      <c r="N348" s="1"/>
      <c r="O348" s="1"/>
      <c r="P348" s="1"/>
      <c r="Q348" s="333"/>
      <c r="R348" s="1"/>
      <c r="S348" s="176"/>
      <c r="T348" s="19"/>
      <c r="U348" s="1"/>
      <c r="V348" s="1"/>
      <c r="W348" s="1"/>
      <c r="X348" s="1"/>
      <c r="Y348" s="1"/>
      <c r="Z348" s="1"/>
    </row>
    <row r="349" spans="1:26" ht="14.25" customHeight="1" x14ac:dyDescent="0.35">
      <c r="A349" s="1"/>
      <c r="B349" s="19"/>
      <c r="C349" s="1"/>
      <c r="D349" s="19"/>
      <c r="E349" s="1"/>
      <c r="F349" s="1"/>
      <c r="G349" s="1"/>
      <c r="H349" s="1"/>
      <c r="I349" s="1"/>
      <c r="J349" s="183"/>
      <c r="K349" s="1"/>
      <c r="L349" s="1"/>
      <c r="M349" s="1"/>
      <c r="N349" s="1"/>
      <c r="O349" s="1"/>
      <c r="P349" s="1"/>
      <c r="Q349" s="333"/>
      <c r="R349" s="1"/>
      <c r="S349" s="176"/>
      <c r="T349" s="19"/>
      <c r="U349" s="1"/>
      <c r="V349" s="1"/>
      <c r="W349" s="1"/>
      <c r="X349" s="1"/>
      <c r="Y349" s="1"/>
      <c r="Z349" s="1"/>
    </row>
    <row r="350" spans="1:26" ht="14.25" customHeight="1" x14ac:dyDescent="0.35">
      <c r="A350" s="1"/>
      <c r="B350" s="19"/>
      <c r="C350" s="1"/>
      <c r="D350" s="19"/>
      <c r="E350" s="1"/>
      <c r="F350" s="1"/>
      <c r="G350" s="1"/>
      <c r="H350" s="1"/>
      <c r="I350" s="1"/>
      <c r="J350" s="183"/>
      <c r="K350" s="1"/>
      <c r="L350" s="1"/>
      <c r="M350" s="1"/>
      <c r="N350" s="1"/>
      <c r="O350" s="1"/>
      <c r="P350" s="1"/>
      <c r="Q350" s="333"/>
      <c r="R350" s="1"/>
      <c r="S350" s="176"/>
      <c r="T350" s="19"/>
      <c r="U350" s="1"/>
      <c r="V350" s="1"/>
      <c r="W350" s="1"/>
      <c r="X350" s="1"/>
      <c r="Y350" s="1"/>
      <c r="Z350" s="1"/>
    </row>
    <row r="351" spans="1:26" ht="14.25" customHeight="1" x14ac:dyDescent="0.35">
      <c r="A351" s="1"/>
      <c r="B351" s="19"/>
      <c r="C351" s="1"/>
      <c r="D351" s="19"/>
      <c r="E351" s="1"/>
      <c r="F351" s="1"/>
      <c r="G351" s="1"/>
      <c r="H351" s="1"/>
      <c r="I351" s="1"/>
      <c r="J351" s="183"/>
      <c r="K351" s="1"/>
      <c r="L351" s="1"/>
      <c r="M351" s="1"/>
      <c r="N351" s="1"/>
      <c r="O351" s="1"/>
      <c r="P351" s="1"/>
      <c r="Q351" s="333"/>
      <c r="R351" s="1"/>
      <c r="S351" s="176"/>
      <c r="T351" s="19"/>
      <c r="U351" s="1"/>
      <c r="V351" s="1"/>
      <c r="W351" s="1"/>
      <c r="X351" s="1"/>
      <c r="Y351" s="1"/>
      <c r="Z351" s="1"/>
    </row>
    <row r="352" spans="1:26" ht="14.25" customHeight="1" x14ac:dyDescent="0.35">
      <c r="A352" s="1"/>
      <c r="B352" s="19"/>
      <c r="C352" s="1"/>
      <c r="D352" s="19"/>
      <c r="E352" s="1"/>
      <c r="F352" s="1"/>
      <c r="G352" s="1"/>
      <c r="H352" s="1"/>
      <c r="I352" s="1"/>
      <c r="J352" s="183"/>
      <c r="K352" s="1"/>
      <c r="L352" s="1"/>
      <c r="M352" s="1"/>
      <c r="N352" s="1"/>
      <c r="O352" s="1"/>
      <c r="P352" s="1"/>
      <c r="Q352" s="333"/>
      <c r="R352" s="1"/>
      <c r="S352" s="176"/>
      <c r="T352" s="19"/>
      <c r="U352" s="1"/>
      <c r="V352" s="1"/>
      <c r="W352" s="1"/>
      <c r="X352" s="1"/>
      <c r="Y352" s="1"/>
      <c r="Z352" s="1"/>
    </row>
    <row r="353" spans="1:26" ht="14.25" customHeight="1" x14ac:dyDescent="0.35">
      <c r="A353" s="1"/>
      <c r="B353" s="19"/>
      <c r="C353" s="1"/>
      <c r="D353" s="19"/>
      <c r="E353" s="1"/>
      <c r="F353" s="1"/>
      <c r="G353" s="1"/>
      <c r="H353" s="1"/>
      <c r="I353" s="1"/>
      <c r="J353" s="183"/>
      <c r="K353" s="1"/>
      <c r="L353" s="1"/>
      <c r="M353" s="1"/>
      <c r="N353" s="1"/>
      <c r="O353" s="1"/>
      <c r="P353" s="1"/>
      <c r="Q353" s="333"/>
      <c r="R353" s="1"/>
      <c r="S353" s="176"/>
      <c r="T353" s="19"/>
      <c r="U353" s="1"/>
      <c r="V353" s="1"/>
      <c r="W353" s="1"/>
      <c r="X353" s="1"/>
      <c r="Y353" s="1"/>
      <c r="Z353" s="1"/>
    </row>
    <row r="354" spans="1:26" ht="14.25" customHeight="1" x14ac:dyDescent="0.35">
      <c r="A354" s="1"/>
      <c r="B354" s="19"/>
      <c r="C354" s="1"/>
      <c r="D354" s="19"/>
      <c r="E354" s="1"/>
      <c r="F354" s="1"/>
      <c r="G354" s="1"/>
      <c r="H354" s="1"/>
      <c r="I354" s="1"/>
      <c r="J354" s="183"/>
      <c r="K354" s="1"/>
      <c r="L354" s="1"/>
      <c r="M354" s="1"/>
      <c r="N354" s="1"/>
      <c r="O354" s="1"/>
      <c r="P354" s="1"/>
      <c r="Q354" s="333"/>
      <c r="R354" s="1"/>
      <c r="S354" s="176"/>
      <c r="T354" s="19"/>
      <c r="U354" s="1"/>
      <c r="V354" s="1"/>
      <c r="W354" s="1"/>
      <c r="X354" s="1"/>
      <c r="Y354" s="1"/>
      <c r="Z354" s="1"/>
    </row>
    <row r="355" spans="1:26" ht="14.25" customHeight="1" x14ac:dyDescent="0.35">
      <c r="A355" s="1"/>
      <c r="B355" s="19"/>
      <c r="C355" s="1"/>
      <c r="D355" s="19"/>
      <c r="E355" s="1"/>
      <c r="F355" s="1"/>
      <c r="G355" s="1"/>
      <c r="H355" s="1"/>
      <c r="I355" s="1"/>
      <c r="J355" s="183"/>
      <c r="K355" s="1"/>
      <c r="L355" s="1"/>
      <c r="M355" s="1"/>
      <c r="N355" s="1"/>
      <c r="O355" s="1"/>
      <c r="P355" s="1"/>
      <c r="Q355" s="333"/>
      <c r="R355" s="1"/>
      <c r="S355" s="176"/>
      <c r="T355" s="19"/>
      <c r="U355" s="1"/>
      <c r="V355" s="1"/>
      <c r="W355" s="1"/>
      <c r="X355" s="1"/>
      <c r="Y355" s="1"/>
      <c r="Z355" s="1"/>
    </row>
    <row r="356" spans="1:26" ht="14.25" customHeight="1" x14ac:dyDescent="0.35">
      <c r="A356" s="1"/>
      <c r="B356" s="19"/>
      <c r="C356" s="1"/>
      <c r="D356" s="19"/>
      <c r="E356" s="1"/>
      <c r="F356" s="1"/>
      <c r="G356" s="1"/>
      <c r="H356" s="1"/>
      <c r="I356" s="1"/>
      <c r="J356" s="183"/>
      <c r="K356" s="1"/>
      <c r="L356" s="1"/>
      <c r="M356" s="1"/>
      <c r="N356" s="1"/>
      <c r="O356" s="1"/>
      <c r="P356" s="1"/>
      <c r="Q356" s="333"/>
      <c r="R356" s="1"/>
      <c r="S356" s="176"/>
      <c r="T356" s="19"/>
      <c r="U356" s="1"/>
      <c r="V356" s="1"/>
      <c r="W356" s="1"/>
      <c r="X356" s="1"/>
      <c r="Y356" s="1"/>
      <c r="Z356" s="1"/>
    </row>
    <row r="357" spans="1:26" ht="14.25" customHeight="1" x14ac:dyDescent="0.35">
      <c r="A357" s="1"/>
      <c r="B357" s="19"/>
      <c r="C357" s="1"/>
      <c r="D357" s="19"/>
      <c r="E357" s="1"/>
      <c r="F357" s="1"/>
      <c r="G357" s="1"/>
      <c r="H357" s="1"/>
      <c r="I357" s="1"/>
      <c r="J357" s="183"/>
      <c r="K357" s="1"/>
      <c r="L357" s="1"/>
      <c r="M357" s="1"/>
      <c r="N357" s="1"/>
      <c r="O357" s="1"/>
      <c r="P357" s="1"/>
      <c r="Q357" s="333"/>
      <c r="R357" s="1"/>
      <c r="S357" s="176"/>
      <c r="T357" s="19"/>
      <c r="U357" s="1"/>
      <c r="V357" s="1"/>
      <c r="W357" s="1"/>
      <c r="X357" s="1"/>
      <c r="Y357" s="1"/>
      <c r="Z357" s="1"/>
    </row>
    <row r="358" spans="1:26" ht="14.25" customHeight="1" x14ac:dyDescent="0.35">
      <c r="A358" s="1"/>
      <c r="B358" s="19"/>
      <c r="C358" s="1"/>
      <c r="D358" s="19"/>
      <c r="E358" s="1"/>
      <c r="F358" s="1"/>
      <c r="G358" s="1"/>
      <c r="H358" s="1"/>
      <c r="I358" s="1"/>
      <c r="J358" s="183"/>
      <c r="K358" s="1"/>
      <c r="L358" s="1"/>
      <c r="M358" s="1"/>
      <c r="N358" s="1"/>
      <c r="O358" s="1"/>
      <c r="P358" s="1"/>
      <c r="Q358" s="333"/>
      <c r="R358" s="1"/>
      <c r="S358" s="176"/>
      <c r="T358" s="19"/>
      <c r="U358" s="1"/>
      <c r="V358" s="1"/>
      <c r="W358" s="1"/>
      <c r="X358" s="1"/>
      <c r="Y358" s="1"/>
      <c r="Z358" s="1"/>
    </row>
    <row r="359" spans="1:26" ht="14.25" customHeight="1" x14ac:dyDescent="0.35">
      <c r="A359" s="1"/>
      <c r="B359" s="19"/>
      <c r="C359" s="1"/>
      <c r="D359" s="19"/>
      <c r="E359" s="1"/>
      <c r="F359" s="1"/>
      <c r="G359" s="1"/>
      <c r="H359" s="1"/>
      <c r="I359" s="1"/>
      <c r="J359" s="183"/>
      <c r="K359" s="1"/>
      <c r="L359" s="1"/>
      <c r="M359" s="1"/>
      <c r="N359" s="1"/>
      <c r="O359" s="1"/>
      <c r="P359" s="1"/>
      <c r="Q359" s="333"/>
      <c r="R359" s="1"/>
      <c r="S359" s="176"/>
      <c r="T359" s="19"/>
      <c r="U359" s="1"/>
      <c r="V359" s="1"/>
      <c r="W359" s="1"/>
      <c r="X359" s="1"/>
      <c r="Y359" s="1"/>
      <c r="Z359" s="1"/>
    </row>
    <row r="360" spans="1:26" ht="14.25" customHeight="1" x14ac:dyDescent="0.35">
      <c r="A360" s="1"/>
      <c r="B360" s="19"/>
      <c r="C360" s="1"/>
      <c r="D360" s="19"/>
      <c r="E360" s="1"/>
      <c r="F360" s="1"/>
      <c r="G360" s="1"/>
      <c r="H360" s="1"/>
      <c r="I360" s="1"/>
      <c r="J360" s="183"/>
      <c r="K360" s="1"/>
      <c r="L360" s="1"/>
      <c r="M360" s="1"/>
      <c r="N360" s="1"/>
      <c r="O360" s="1"/>
      <c r="P360" s="1"/>
      <c r="Q360" s="333"/>
      <c r="R360" s="1"/>
      <c r="S360" s="176"/>
      <c r="T360" s="19"/>
      <c r="U360" s="1"/>
      <c r="V360" s="1"/>
      <c r="W360" s="1"/>
      <c r="X360" s="1"/>
      <c r="Y360" s="1"/>
      <c r="Z360" s="1"/>
    </row>
    <row r="361" spans="1:26" ht="14.25" customHeight="1" x14ac:dyDescent="0.35">
      <c r="A361" s="1"/>
      <c r="B361" s="19"/>
      <c r="C361" s="1"/>
      <c r="D361" s="19"/>
      <c r="E361" s="1"/>
      <c r="F361" s="1"/>
      <c r="G361" s="1"/>
      <c r="H361" s="1"/>
      <c r="I361" s="1"/>
      <c r="J361" s="183"/>
      <c r="K361" s="1"/>
      <c r="L361" s="1"/>
      <c r="M361" s="1"/>
      <c r="N361" s="1"/>
      <c r="O361" s="1"/>
      <c r="P361" s="1"/>
      <c r="Q361" s="333"/>
      <c r="R361" s="1"/>
      <c r="S361" s="176"/>
      <c r="T361" s="19"/>
      <c r="U361" s="1"/>
      <c r="V361" s="1"/>
      <c r="W361" s="1"/>
      <c r="X361" s="1"/>
      <c r="Y361" s="1"/>
      <c r="Z361" s="1"/>
    </row>
    <row r="362" spans="1:26" ht="14.25" customHeight="1" x14ac:dyDescent="0.35">
      <c r="A362" s="1"/>
      <c r="B362" s="19"/>
      <c r="C362" s="1"/>
      <c r="D362" s="19"/>
      <c r="E362" s="1"/>
      <c r="F362" s="1"/>
      <c r="G362" s="1"/>
      <c r="H362" s="1"/>
      <c r="I362" s="1"/>
      <c r="J362" s="183"/>
      <c r="K362" s="1"/>
      <c r="L362" s="1"/>
      <c r="M362" s="1"/>
      <c r="N362" s="1"/>
      <c r="O362" s="1"/>
      <c r="P362" s="1"/>
      <c r="Q362" s="333"/>
      <c r="R362" s="1"/>
      <c r="S362" s="176"/>
      <c r="T362" s="19"/>
      <c r="U362" s="1"/>
      <c r="V362" s="1"/>
      <c r="W362" s="1"/>
      <c r="X362" s="1"/>
      <c r="Y362" s="1"/>
      <c r="Z362" s="1"/>
    </row>
    <row r="363" spans="1:26" ht="14.25" customHeight="1" x14ac:dyDescent="0.35">
      <c r="A363" s="1"/>
      <c r="B363" s="19"/>
      <c r="C363" s="1"/>
      <c r="D363" s="19"/>
      <c r="E363" s="1"/>
      <c r="F363" s="1"/>
      <c r="G363" s="1"/>
      <c r="H363" s="1"/>
      <c r="I363" s="1"/>
      <c r="J363" s="183"/>
      <c r="K363" s="1"/>
      <c r="L363" s="1"/>
      <c r="M363" s="1"/>
      <c r="N363" s="1"/>
      <c r="O363" s="1"/>
      <c r="P363" s="1"/>
      <c r="Q363" s="333"/>
      <c r="R363" s="1"/>
      <c r="S363" s="176"/>
      <c r="T363" s="19"/>
      <c r="U363" s="1"/>
      <c r="V363" s="1"/>
      <c r="W363" s="1"/>
      <c r="X363" s="1"/>
      <c r="Y363" s="1"/>
      <c r="Z363" s="1"/>
    </row>
    <row r="364" spans="1:26" ht="14.25" customHeight="1" x14ac:dyDescent="0.35">
      <c r="A364" s="1"/>
      <c r="B364" s="19"/>
      <c r="C364" s="1"/>
      <c r="D364" s="19"/>
      <c r="E364" s="1"/>
      <c r="F364" s="1"/>
      <c r="G364" s="1"/>
      <c r="H364" s="1"/>
      <c r="I364" s="1"/>
      <c r="J364" s="183"/>
      <c r="K364" s="1"/>
      <c r="L364" s="1"/>
      <c r="M364" s="1"/>
      <c r="N364" s="1"/>
      <c r="O364" s="1"/>
      <c r="P364" s="1"/>
      <c r="Q364" s="333"/>
      <c r="R364" s="1"/>
      <c r="S364" s="176"/>
      <c r="T364" s="19"/>
      <c r="U364" s="1"/>
      <c r="V364" s="1"/>
      <c r="W364" s="1"/>
      <c r="X364" s="1"/>
      <c r="Y364" s="1"/>
      <c r="Z364" s="1"/>
    </row>
    <row r="365" spans="1:26" ht="14.25" customHeight="1" x14ac:dyDescent="0.35">
      <c r="A365" s="1"/>
      <c r="B365" s="19"/>
      <c r="C365" s="1"/>
      <c r="D365" s="19"/>
      <c r="E365" s="1"/>
      <c r="F365" s="1"/>
      <c r="G365" s="1"/>
      <c r="H365" s="1"/>
      <c r="I365" s="1"/>
      <c r="J365" s="183"/>
      <c r="K365" s="1"/>
      <c r="L365" s="1"/>
      <c r="M365" s="1"/>
      <c r="N365" s="1"/>
      <c r="O365" s="1"/>
      <c r="P365" s="1"/>
      <c r="Q365" s="333"/>
      <c r="R365" s="1"/>
      <c r="S365" s="176"/>
      <c r="T365" s="19"/>
      <c r="U365" s="1"/>
      <c r="V365" s="1"/>
      <c r="W365" s="1"/>
      <c r="X365" s="1"/>
      <c r="Y365" s="1"/>
      <c r="Z365" s="1"/>
    </row>
    <row r="366" spans="1:26" ht="14.25" customHeight="1" x14ac:dyDescent="0.35">
      <c r="A366" s="1"/>
      <c r="B366" s="19"/>
      <c r="C366" s="1"/>
      <c r="D366" s="19"/>
      <c r="E366" s="1"/>
      <c r="F366" s="1"/>
      <c r="G366" s="1"/>
      <c r="H366" s="1"/>
      <c r="I366" s="1"/>
      <c r="J366" s="183"/>
      <c r="K366" s="1"/>
      <c r="L366" s="1"/>
      <c r="M366" s="1"/>
      <c r="N366" s="1"/>
      <c r="O366" s="1"/>
      <c r="P366" s="1"/>
      <c r="Q366" s="333"/>
      <c r="R366" s="1"/>
      <c r="S366" s="176"/>
      <c r="T366" s="19"/>
      <c r="U366" s="1"/>
      <c r="V366" s="1"/>
      <c r="W366" s="1"/>
      <c r="X366" s="1"/>
      <c r="Y366" s="1"/>
      <c r="Z366" s="1"/>
    </row>
    <row r="367" spans="1:26" ht="14.25" customHeight="1" x14ac:dyDescent="0.35">
      <c r="A367" s="1"/>
      <c r="B367" s="19"/>
      <c r="C367" s="1"/>
      <c r="D367" s="19"/>
      <c r="E367" s="1"/>
      <c r="F367" s="1"/>
      <c r="G367" s="1"/>
      <c r="H367" s="1"/>
      <c r="I367" s="1"/>
      <c r="J367" s="183"/>
      <c r="K367" s="1"/>
      <c r="L367" s="1"/>
      <c r="M367" s="1"/>
      <c r="N367" s="1"/>
      <c r="O367" s="1"/>
      <c r="P367" s="1"/>
      <c r="Q367" s="333"/>
      <c r="R367" s="1"/>
      <c r="S367" s="176"/>
      <c r="T367" s="19"/>
      <c r="U367" s="1"/>
      <c r="V367" s="1"/>
      <c r="W367" s="1"/>
      <c r="X367" s="1"/>
      <c r="Y367" s="1"/>
      <c r="Z367" s="1"/>
    </row>
    <row r="368" spans="1:26" ht="14.25" customHeight="1" x14ac:dyDescent="0.35">
      <c r="A368" s="1"/>
      <c r="B368" s="19"/>
      <c r="C368" s="1"/>
      <c r="D368" s="19"/>
      <c r="E368" s="1"/>
      <c r="F368" s="1"/>
      <c r="G368" s="1"/>
      <c r="H368" s="1"/>
      <c r="I368" s="1"/>
      <c r="J368" s="183"/>
      <c r="K368" s="1"/>
      <c r="L368" s="1"/>
      <c r="M368" s="1"/>
      <c r="N368" s="1"/>
      <c r="O368" s="1"/>
      <c r="P368" s="1"/>
      <c r="Q368" s="333"/>
      <c r="R368" s="1"/>
      <c r="S368" s="176"/>
      <c r="T368" s="19"/>
      <c r="U368" s="1"/>
      <c r="V368" s="1"/>
      <c r="W368" s="1"/>
      <c r="X368" s="1"/>
      <c r="Y368" s="1"/>
      <c r="Z368" s="1"/>
    </row>
    <row r="369" spans="1:26" ht="14.25" customHeight="1" x14ac:dyDescent="0.35">
      <c r="A369" s="1"/>
      <c r="B369" s="19"/>
      <c r="C369" s="1"/>
      <c r="D369" s="19"/>
      <c r="E369" s="1"/>
      <c r="F369" s="1"/>
      <c r="G369" s="1"/>
      <c r="H369" s="1"/>
      <c r="I369" s="1"/>
      <c r="J369" s="183"/>
      <c r="K369" s="1"/>
      <c r="L369" s="1"/>
      <c r="M369" s="1"/>
      <c r="N369" s="1"/>
      <c r="O369" s="1"/>
      <c r="P369" s="1"/>
      <c r="Q369" s="333"/>
      <c r="R369" s="1"/>
      <c r="S369" s="176"/>
      <c r="T369" s="19"/>
      <c r="U369" s="1"/>
      <c r="V369" s="1"/>
      <c r="W369" s="1"/>
      <c r="X369" s="1"/>
      <c r="Y369" s="1"/>
      <c r="Z369" s="1"/>
    </row>
    <row r="370" spans="1:26" ht="14.25" customHeight="1" x14ac:dyDescent="0.35">
      <c r="A370" s="1"/>
      <c r="B370" s="19"/>
      <c r="C370" s="1"/>
      <c r="D370" s="19"/>
      <c r="E370" s="1"/>
      <c r="F370" s="1"/>
      <c r="G370" s="1"/>
      <c r="H370" s="1"/>
      <c r="I370" s="1"/>
      <c r="J370" s="183"/>
      <c r="K370" s="1"/>
      <c r="L370" s="1"/>
      <c r="M370" s="1"/>
      <c r="N370" s="1"/>
      <c r="O370" s="1"/>
      <c r="P370" s="1"/>
      <c r="Q370" s="333"/>
      <c r="R370" s="1"/>
      <c r="S370" s="176"/>
      <c r="T370" s="19"/>
      <c r="U370" s="1"/>
      <c r="V370" s="1"/>
      <c r="W370" s="1"/>
      <c r="X370" s="1"/>
      <c r="Y370" s="1"/>
      <c r="Z370" s="1"/>
    </row>
    <row r="371" spans="1:26" ht="14.25" customHeight="1" x14ac:dyDescent="0.35">
      <c r="A371" s="1"/>
      <c r="B371" s="19"/>
      <c r="C371" s="1"/>
      <c r="D371" s="19"/>
      <c r="E371" s="1"/>
      <c r="F371" s="1"/>
      <c r="G371" s="1"/>
      <c r="H371" s="1"/>
      <c r="I371" s="1"/>
      <c r="J371" s="183"/>
      <c r="K371" s="1"/>
      <c r="L371" s="1"/>
      <c r="M371" s="1"/>
      <c r="N371" s="1"/>
      <c r="O371" s="1"/>
      <c r="P371" s="1"/>
      <c r="Q371" s="333"/>
      <c r="R371" s="1"/>
      <c r="S371" s="176"/>
      <c r="T371" s="19"/>
      <c r="U371" s="1"/>
      <c r="V371" s="1"/>
      <c r="W371" s="1"/>
      <c r="X371" s="1"/>
      <c r="Y371" s="1"/>
      <c r="Z371" s="1"/>
    </row>
    <row r="372" spans="1:26" ht="14.25" customHeight="1" x14ac:dyDescent="0.35">
      <c r="A372" s="1"/>
      <c r="B372" s="19"/>
      <c r="C372" s="1"/>
      <c r="D372" s="19"/>
      <c r="E372" s="1"/>
      <c r="F372" s="1"/>
      <c r="G372" s="1"/>
      <c r="H372" s="1"/>
      <c r="I372" s="1"/>
      <c r="J372" s="183"/>
      <c r="K372" s="1"/>
      <c r="L372" s="1"/>
      <c r="M372" s="1"/>
      <c r="N372" s="1"/>
      <c r="O372" s="1"/>
      <c r="P372" s="1"/>
      <c r="Q372" s="333"/>
      <c r="R372" s="1"/>
      <c r="S372" s="176"/>
      <c r="T372" s="19"/>
      <c r="U372" s="1"/>
      <c r="V372" s="1"/>
      <c r="W372" s="1"/>
      <c r="X372" s="1"/>
      <c r="Y372" s="1"/>
      <c r="Z372" s="1"/>
    </row>
    <row r="373" spans="1:26" ht="14.25" customHeight="1" x14ac:dyDescent="0.35">
      <c r="A373" s="1"/>
      <c r="B373" s="19"/>
      <c r="C373" s="1"/>
      <c r="D373" s="19"/>
      <c r="E373" s="1"/>
      <c r="F373" s="1"/>
      <c r="G373" s="1"/>
      <c r="H373" s="1"/>
      <c r="I373" s="1"/>
      <c r="J373" s="183"/>
      <c r="K373" s="1"/>
      <c r="L373" s="1"/>
      <c r="M373" s="1"/>
      <c r="N373" s="1"/>
      <c r="O373" s="1"/>
      <c r="P373" s="1"/>
      <c r="Q373" s="333"/>
      <c r="R373" s="1"/>
      <c r="S373" s="176"/>
      <c r="T373" s="19"/>
      <c r="U373" s="1"/>
      <c r="V373" s="1"/>
      <c r="W373" s="1"/>
      <c r="X373" s="1"/>
      <c r="Y373" s="1"/>
      <c r="Z373" s="1"/>
    </row>
    <row r="374" spans="1:26" ht="14.25" customHeight="1" x14ac:dyDescent="0.35">
      <c r="A374" s="1"/>
      <c r="B374" s="19"/>
      <c r="C374" s="1"/>
      <c r="D374" s="19"/>
      <c r="E374" s="1"/>
      <c r="F374" s="1"/>
      <c r="G374" s="1"/>
      <c r="H374" s="1"/>
      <c r="I374" s="1"/>
      <c r="J374" s="183"/>
      <c r="K374" s="1"/>
      <c r="L374" s="1"/>
      <c r="M374" s="1"/>
      <c r="N374" s="1"/>
      <c r="O374" s="1"/>
      <c r="P374" s="1"/>
      <c r="Q374" s="333"/>
      <c r="R374" s="1"/>
      <c r="S374" s="176"/>
      <c r="T374" s="19"/>
      <c r="U374" s="1"/>
      <c r="V374" s="1"/>
      <c r="W374" s="1"/>
      <c r="X374" s="1"/>
      <c r="Y374" s="1"/>
      <c r="Z374" s="1"/>
    </row>
    <row r="375" spans="1:26" ht="14.25" customHeight="1" x14ac:dyDescent="0.35">
      <c r="A375" s="1"/>
      <c r="B375" s="19"/>
      <c r="C375" s="1"/>
      <c r="D375" s="19"/>
      <c r="E375" s="1"/>
      <c r="F375" s="1"/>
      <c r="G375" s="1"/>
      <c r="H375" s="1"/>
      <c r="I375" s="1"/>
      <c r="J375" s="183"/>
      <c r="K375" s="1"/>
      <c r="L375" s="1"/>
      <c r="M375" s="1"/>
      <c r="N375" s="1"/>
      <c r="O375" s="1"/>
      <c r="P375" s="1"/>
      <c r="Q375" s="333"/>
      <c r="R375" s="1"/>
      <c r="S375" s="176"/>
      <c r="T375" s="19"/>
      <c r="U375" s="1"/>
      <c r="V375" s="1"/>
      <c r="W375" s="1"/>
      <c r="X375" s="1"/>
      <c r="Y375" s="1"/>
      <c r="Z375" s="1"/>
    </row>
    <row r="376" spans="1:26" ht="14.25" customHeight="1" x14ac:dyDescent="0.35">
      <c r="A376" s="1"/>
      <c r="B376" s="19"/>
      <c r="C376" s="1"/>
      <c r="D376" s="19"/>
      <c r="E376" s="1"/>
      <c r="F376" s="1"/>
      <c r="G376" s="1"/>
      <c r="H376" s="1"/>
      <c r="I376" s="1"/>
      <c r="J376" s="183"/>
      <c r="K376" s="1"/>
      <c r="L376" s="1"/>
      <c r="M376" s="1"/>
      <c r="N376" s="1"/>
      <c r="O376" s="1"/>
      <c r="P376" s="1"/>
      <c r="Q376" s="333"/>
      <c r="R376" s="1"/>
      <c r="S376" s="176"/>
      <c r="T376" s="19"/>
      <c r="U376" s="1"/>
      <c r="V376" s="1"/>
      <c r="W376" s="1"/>
      <c r="X376" s="1"/>
      <c r="Y376" s="1"/>
      <c r="Z376" s="1"/>
    </row>
    <row r="377" spans="1:26" ht="14.25" customHeight="1" x14ac:dyDescent="0.35">
      <c r="A377" s="1"/>
      <c r="B377" s="19"/>
      <c r="C377" s="1"/>
      <c r="D377" s="19"/>
      <c r="E377" s="1"/>
      <c r="F377" s="1"/>
      <c r="G377" s="1"/>
      <c r="H377" s="1"/>
      <c r="I377" s="1"/>
      <c r="J377" s="183"/>
      <c r="K377" s="1"/>
      <c r="L377" s="1"/>
      <c r="M377" s="1"/>
      <c r="N377" s="1"/>
      <c r="O377" s="1"/>
      <c r="P377" s="1"/>
      <c r="Q377" s="333"/>
      <c r="R377" s="1"/>
      <c r="S377" s="176"/>
      <c r="T377" s="19"/>
      <c r="U377" s="1"/>
      <c r="V377" s="1"/>
      <c r="W377" s="1"/>
      <c r="X377" s="1"/>
      <c r="Y377" s="1"/>
      <c r="Z377" s="1"/>
    </row>
    <row r="378" spans="1:26" ht="14.25" customHeight="1" x14ac:dyDescent="0.35">
      <c r="A378" s="1"/>
      <c r="B378" s="19"/>
      <c r="C378" s="1"/>
      <c r="D378" s="19"/>
      <c r="E378" s="1"/>
      <c r="F378" s="1"/>
      <c r="G378" s="1"/>
      <c r="H378" s="1"/>
      <c r="I378" s="1"/>
      <c r="J378" s="183"/>
      <c r="K378" s="1"/>
      <c r="L378" s="1"/>
      <c r="M378" s="1"/>
      <c r="N378" s="1"/>
      <c r="O378" s="1"/>
      <c r="P378" s="1"/>
      <c r="Q378" s="333"/>
      <c r="R378" s="1"/>
      <c r="S378" s="176"/>
      <c r="T378" s="19"/>
      <c r="U378" s="1"/>
      <c r="V378" s="1"/>
      <c r="W378" s="1"/>
      <c r="X378" s="1"/>
      <c r="Y378" s="1"/>
      <c r="Z378" s="1"/>
    </row>
    <row r="379" spans="1:26" ht="14.25" customHeight="1" x14ac:dyDescent="0.35">
      <c r="A379" s="1"/>
      <c r="B379" s="19"/>
      <c r="C379" s="1"/>
      <c r="D379" s="19"/>
      <c r="E379" s="1"/>
      <c r="F379" s="1"/>
      <c r="G379" s="1"/>
      <c r="H379" s="1"/>
      <c r="I379" s="1"/>
      <c r="J379" s="183"/>
      <c r="K379" s="1"/>
      <c r="L379" s="1"/>
      <c r="M379" s="1"/>
      <c r="N379" s="1"/>
      <c r="O379" s="1"/>
      <c r="P379" s="1"/>
      <c r="Q379" s="333"/>
      <c r="R379" s="1"/>
      <c r="S379" s="176"/>
      <c r="T379" s="19"/>
      <c r="U379" s="1"/>
      <c r="V379" s="1"/>
      <c r="W379" s="1"/>
      <c r="X379" s="1"/>
      <c r="Y379" s="1"/>
      <c r="Z379" s="1"/>
    </row>
    <row r="380" spans="1:26" ht="14.25" customHeight="1" x14ac:dyDescent="0.35">
      <c r="A380" s="1"/>
      <c r="B380" s="19"/>
      <c r="C380" s="1"/>
      <c r="D380" s="19"/>
      <c r="E380" s="1"/>
      <c r="F380" s="1"/>
      <c r="G380" s="1"/>
      <c r="H380" s="1"/>
      <c r="I380" s="1"/>
      <c r="J380" s="183"/>
      <c r="K380" s="1"/>
      <c r="L380" s="1"/>
      <c r="M380" s="1"/>
      <c r="N380" s="1"/>
      <c r="O380" s="1"/>
      <c r="P380" s="1"/>
      <c r="Q380" s="333"/>
      <c r="R380" s="1"/>
      <c r="S380" s="176"/>
      <c r="T380" s="19"/>
      <c r="U380" s="1"/>
      <c r="V380" s="1"/>
      <c r="W380" s="1"/>
      <c r="X380" s="1"/>
      <c r="Y380" s="1"/>
      <c r="Z380" s="1"/>
    </row>
    <row r="381" spans="1:26" ht="14.25" customHeight="1" x14ac:dyDescent="0.35">
      <c r="A381" s="1"/>
      <c r="B381" s="19"/>
      <c r="C381" s="1"/>
      <c r="D381" s="19"/>
      <c r="E381" s="1"/>
      <c r="F381" s="1"/>
      <c r="G381" s="1"/>
      <c r="H381" s="1"/>
      <c r="I381" s="1"/>
      <c r="J381" s="183"/>
      <c r="K381" s="1"/>
      <c r="L381" s="1"/>
      <c r="M381" s="1"/>
      <c r="N381" s="1"/>
      <c r="O381" s="1"/>
      <c r="P381" s="1"/>
      <c r="Q381" s="333"/>
      <c r="R381" s="1"/>
      <c r="S381" s="176"/>
      <c r="T381" s="19"/>
      <c r="U381" s="1"/>
      <c r="V381" s="1"/>
      <c r="W381" s="1"/>
      <c r="X381" s="1"/>
      <c r="Y381" s="1"/>
      <c r="Z381" s="1"/>
    </row>
    <row r="382" spans="1:26" ht="14.25" customHeight="1" x14ac:dyDescent="0.35">
      <c r="A382" s="1"/>
      <c r="B382" s="19"/>
      <c r="C382" s="1"/>
      <c r="D382" s="19"/>
      <c r="E382" s="1"/>
      <c r="F382" s="1"/>
      <c r="G382" s="1"/>
      <c r="H382" s="1"/>
      <c r="I382" s="1"/>
      <c r="J382" s="183"/>
      <c r="K382" s="1"/>
      <c r="L382" s="1"/>
      <c r="M382" s="1"/>
      <c r="N382" s="1"/>
      <c r="O382" s="1"/>
      <c r="P382" s="1"/>
      <c r="Q382" s="333"/>
      <c r="R382" s="1"/>
      <c r="S382" s="176"/>
      <c r="T382" s="19"/>
      <c r="U382" s="1"/>
      <c r="V382" s="1"/>
      <c r="W382" s="1"/>
      <c r="X382" s="1"/>
      <c r="Y382" s="1"/>
      <c r="Z382" s="1"/>
    </row>
    <row r="383" spans="1:26" ht="14.25" customHeight="1" x14ac:dyDescent="0.35">
      <c r="A383" s="1"/>
      <c r="B383" s="19"/>
      <c r="C383" s="1"/>
      <c r="D383" s="19"/>
      <c r="E383" s="1"/>
      <c r="F383" s="1"/>
      <c r="G383" s="1"/>
      <c r="H383" s="1"/>
      <c r="I383" s="1"/>
      <c r="J383" s="183"/>
      <c r="K383" s="1"/>
      <c r="L383" s="1"/>
      <c r="M383" s="1"/>
      <c r="N383" s="1"/>
      <c r="O383" s="1"/>
      <c r="P383" s="1"/>
      <c r="Q383" s="333"/>
      <c r="R383" s="1"/>
      <c r="S383" s="176"/>
      <c r="T383" s="19"/>
      <c r="U383" s="1"/>
      <c r="V383" s="1"/>
      <c r="W383" s="1"/>
      <c r="X383" s="1"/>
      <c r="Y383" s="1"/>
      <c r="Z383" s="1"/>
    </row>
    <row r="384" spans="1:26" ht="14.25" customHeight="1" x14ac:dyDescent="0.35">
      <c r="A384" s="1"/>
      <c r="B384" s="19"/>
      <c r="C384" s="1"/>
      <c r="D384" s="19"/>
      <c r="E384" s="1"/>
      <c r="F384" s="1"/>
      <c r="G384" s="1"/>
      <c r="H384" s="1"/>
      <c r="I384" s="1"/>
      <c r="J384" s="183"/>
      <c r="K384" s="1"/>
      <c r="L384" s="1"/>
      <c r="M384" s="1"/>
      <c r="N384" s="1"/>
      <c r="O384" s="1"/>
      <c r="P384" s="1"/>
      <c r="Q384" s="333"/>
      <c r="R384" s="1"/>
      <c r="S384" s="176"/>
      <c r="T384" s="19"/>
      <c r="U384" s="1"/>
      <c r="V384" s="1"/>
      <c r="W384" s="1"/>
      <c r="X384" s="1"/>
      <c r="Y384" s="1"/>
      <c r="Z384" s="1"/>
    </row>
    <row r="385" spans="1:26" ht="14.25" customHeight="1" x14ac:dyDescent="0.35">
      <c r="A385" s="1"/>
      <c r="B385" s="19"/>
      <c r="C385" s="1"/>
      <c r="D385" s="19"/>
      <c r="E385" s="1"/>
      <c r="F385" s="1"/>
      <c r="G385" s="1"/>
      <c r="H385" s="1"/>
      <c r="I385" s="1"/>
      <c r="J385" s="183"/>
      <c r="K385" s="1"/>
      <c r="L385" s="1"/>
      <c r="M385" s="1"/>
      <c r="N385" s="1"/>
      <c r="O385" s="1"/>
      <c r="P385" s="1"/>
      <c r="Q385" s="333"/>
      <c r="R385" s="1"/>
      <c r="S385" s="176"/>
      <c r="T385" s="19"/>
      <c r="U385" s="1"/>
      <c r="V385" s="1"/>
      <c r="W385" s="1"/>
      <c r="X385" s="1"/>
      <c r="Y385" s="1"/>
      <c r="Z385" s="1"/>
    </row>
    <row r="386" spans="1:26" ht="14.25" customHeight="1" x14ac:dyDescent="0.35">
      <c r="A386" s="1"/>
      <c r="B386" s="19"/>
      <c r="C386" s="1"/>
      <c r="D386" s="19"/>
      <c r="E386" s="1"/>
      <c r="F386" s="1"/>
      <c r="G386" s="1"/>
      <c r="H386" s="1"/>
      <c r="I386" s="1"/>
      <c r="J386" s="183"/>
      <c r="K386" s="1"/>
      <c r="L386" s="1"/>
      <c r="M386" s="1"/>
      <c r="N386" s="1"/>
      <c r="O386" s="1"/>
      <c r="P386" s="1"/>
      <c r="Q386" s="333"/>
      <c r="R386" s="1"/>
      <c r="S386" s="176"/>
      <c r="T386" s="19"/>
      <c r="U386" s="1"/>
      <c r="V386" s="1"/>
      <c r="W386" s="1"/>
      <c r="X386" s="1"/>
      <c r="Y386" s="1"/>
      <c r="Z386" s="1"/>
    </row>
    <row r="387" spans="1:26" ht="14.25" customHeight="1" x14ac:dyDescent="0.35">
      <c r="A387" s="1"/>
      <c r="B387" s="19"/>
      <c r="C387" s="1"/>
      <c r="D387" s="19"/>
      <c r="E387" s="1"/>
      <c r="F387" s="1"/>
      <c r="G387" s="1"/>
      <c r="H387" s="1"/>
      <c r="I387" s="1"/>
      <c r="J387" s="183"/>
      <c r="K387" s="1"/>
      <c r="L387" s="1"/>
      <c r="M387" s="1"/>
      <c r="N387" s="1"/>
      <c r="O387" s="1"/>
      <c r="P387" s="1"/>
      <c r="Q387" s="333"/>
      <c r="R387" s="1"/>
      <c r="S387" s="176"/>
      <c r="T387" s="19"/>
      <c r="U387" s="1"/>
      <c r="V387" s="1"/>
      <c r="W387" s="1"/>
      <c r="X387" s="1"/>
      <c r="Y387" s="1"/>
      <c r="Z387" s="1"/>
    </row>
    <row r="388" spans="1:26" ht="14.25" customHeight="1" x14ac:dyDescent="0.35">
      <c r="A388" s="1"/>
      <c r="B388" s="19"/>
      <c r="C388" s="1"/>
      <c r="D388" s="19"/>
      <c r="E388" s="1"/>
      <c r="F388" s="1"/>
      <c r="G388" s="1"/>
      <c r="H388" s="1"/>
      <c r="I388" s="1"/>
      <c r="J388" s="183"/>
      <c r="K388" s="1"/>
      <c r="L388" s="1"/>
      <c r="M388" s="1"/>
      <c r="N388" s="1"/>
      <c r="O388" s="1"/>
      <c r="P388" s="1"/>
      <c r="Q388" s="333"/>
      <c r="R388" s="1"/>
      <c r="S388" s="176"/>
      <c r="T388" s="19"/>
      <c r="U388" s="1"/>
      <c r="V388" s="1"/>
      <c r="W388" s="1"/>
      <c r="X388" s="1"/>
      <c r="Y388" s="1"/>
      <c r="Z388" s="1"/>
    </row>
    <row r="389" spans="1:26" ht="14.25" customHeight="1" x14ac:dyDescent="0.35">
      <c r="A389" s="1"/>
      <c r="B389" s="19"/>
      <c r="C389" s="1"/>
      <c r="D389" s="19"/>
      <c r="E389" s="1"/>
      <c r="F389" s="1"/>
      <c r="G389" s="1"/>
      <c r="H389" s="1"/>
      <c r="I389" s="1"/>
      <c r="J389" s="183"/>
      <c r="K389" s="1"/>
      <c r="L389" s="1"/>
      <c r="M389" s="1"/>
      <c r="N389" s="1"/>
      <c r="O389" s="1"/>
      <c r="P389" s="1"/>
      <c r="Q389" s="333"/>
      <c r="R389" s="1"/>
      <c r="S389" s="176"/>
      <c r="T389" s="19"/>
      <c r="U389" s="1"/>
      <c r="V389" s="1"/>
      <c r="W389" s="1"/>
      <c r="X389" s="1"/>
      <c r="Y389" s="1"/>
      <c r="Z389" s="1"/>
    </row>
    <row r="390" spans="1:26" ht="14.25" customHeight="1" x14ac:dyDescent="0.35">
      <c r="A390" s="1"/>
      <c r="B390" s="19"/>
      <c r="C390" s="1"/>
      <c r="D390" s="19"/>
      <c r="E390" s="1"/>
      <c r="F390" s="1"/>
      <c r="G390" s="1"/>
      <c r="H390" s="1"/>
      <c r="I390" s="1"/>
      <c r="J390" s="183"/>
      <c r="K390" s="1"/>
      <c r="L390" s="1"/>
      <c r="M390" s="1"/>
      <c r="N390" s="1"/>
      <c r="O390" s="1"/>
      <c r="P390" s="1"/>
      <c r="Q390" s="333"/>
      <c r="R390" s="1"/>
      <c r="S390" s="176"/>
      <c r="T390" s="19"/>
      <c r="U390" s="1"/>
      <c r="V390" s="1"/>
      <c r="W390" s="1"/>
      <c r="X390" s="1"/>
      <c r="Y390" s="1"/>
      <c r="Z390" s="1"/>
    </row>
    <row r="391" spans="1:26" ht="14.25" customHeight="1" x14ac:dyDescent="0.35">
      <c r="A391" s="1"/>
      <c r="B391" s="19"/>
      <c r="C391" s="1"/>
      <c r="D391" s="19"/>
      <c r="E391" s="1"/>
      <c r="F391" s="1"/>
      <c r="G391" s="1"/>
      <c r="H391" s="1"/>
      <c r="I391" s="1"/>
      <c r="J391" s="183"/>
      <c r="K391" s="1"/>
      <c r="L391" s="1"/>
      <c r="M391" s="1"/>
      <c r="N391" s="1"/>
      <c r="O391" s="1"/>
      <c r="P391" s="1"/>
      <c r="Q391" s="333"/>
      <c r="R391" s="1"/>
      <c r="S391" s="176"/>
      <c r="T391" s="19"/>
      <c r="U391" s="1"/>
      <c r="V391" s="1"/>
      <c r="W391" s="1"/>
      <c r="X391" s="1"/>
      <c r="Y391" s="1"/>
      <c r="Z391" s="1"/>
    </row>
    <row r="392" spans="1:26" ht="14.25" customHeight="1" x14ac:dyDescent="0.35">
      <c r="A392" s="1"/>
      <c r="B392" s="19"/>
      <c r="C392" s="1"/>
      <c r="D392" s="19"/>
      <c r="E392" s="1"/>
      <c r="F392" s="1"/>
      <c r="G392" s="1"/>
      <c r="H392" s="1"/>
      <c r="I392" s="1"/>
      <c r="J392" s="183"/>
      <c r="K392" s="1"/>
      <c r="L392" s="1"/>
      <c r="M392" s="1"/>
      <c r="N392" s="1"/>
      <c r="O392" s="1"/>
      <c r="P392" s="1"/>
      <c r="Q392" s="333"/>
      <c r="R392" s="1"/>
      <c r="S392" s="176"/>
      <c r="T392" s="19"/>
      <c r="U392" s="1"/>
      <c r="V392" s="1"/>
      <c r="W392" s="1"/>
      <c r="X392" s="1"/>
      <c r="Y392" s="1"/>
      <c r="Z392" s="1"/>
    </row>
    <row r="393" spans="1:26" ht="14.25" customHeight="1" x14ac:dyDescent="0.35">
      <c r="A393" s="1"/>
      <c r="B393" s="19"/>
      <c r="C393" s="1"/>
      <c r="D393" s="19"/>
      <c r="E393" s="1"/>
      <c r="F393" s="1"/>
      <c r="G393" s="1"/>
      <c r="H393" s="1"/>
      <c r="I393" s="1"/>
      <c r="J393" s="183"/>
      <c r="K393" s="1"/>
      <c r="L393" s="1"/>
      <c r="M393" s="1"/>
      <c r="N393" s="1"/>
      <c r="O393" s="1"/>
      <c r="P393" s="1"/>
      <c r="Q393" s="333"/>
      <c r="R393" s="1"/>
      <c r="S393" s="176"/>
      <c r="T393" s="19"/>
      <c r="U393" s="1"/>
      <c r="V393" s="1"/>
      <c r="W393" s="1"/>
      <c r="X393" s="1"/>
      <c r="Y393" s="1"/>
      <c r="Z393" s="1"/>
    </row>
    <row r="394" spans="1:26" ht="14.25" customHeight="1" x14ac:dyDescent="0.35">
      <c r="A394" s="1"/>
      <c r="B394" s="19"/>
      <c r="C394" s="1"/>
      <c r="D394" s="19"/>
      <c r="E394" s="1"/>
      <c r="F394" s="1"/>
      <c r="G394" s="1"/>
      <c r="H394" s="1"/>
      <c r="I394" s="1"/>
      <c r="J394" s="183"/>
      <c r="K394" s="1"/>
      <c r="L394" s="1"/>
      <c r="M394" s="1"/>
      <c r="N394" s="1"/>
      <c r="O394" s="1"/>
      <c r="P394" s="1"/>
      <c r="Q394" s="333"/>
      <c r="R394" s="1"/>
      <c r="S394" s="176"/>
      <c r="T394" s="19"/>
      <c r="U394" s="1"/>
      <c r="V394" s="1"/>
      <c r="W394" s="1"/>
      <c r="X394" s="1"/>
      <c r="Y394" s="1"/>
      <c r="Z394" s="1"/>
    </row>
    <row r="395" spans="1:26" ht="14.25" customHeight="1" x14ac:dyDescent="0.35">
      <c r="A395" s="1"/>
      <c r="B395" s="19"/>
      <c r="C395" s="1"/>
      <c r="D395" s="19"/>
      <c r="E395" s="1"/>
      <c r="F395" s="1"/>
      <c r="G395" s="1"/>
      <c r="H395" s="1"/>
      <c r="I395" s="1"/>
      <c r="J395" s="183"/>
      <c r="K395" s="1"/>
      <c r="L395" s="1"/>
      <c r="M395" s="1"/>
      <c r="N395" s="1"/>
      <c r="O395" s="1"/>
      <c r="P395" s="1"/>
      <c r="Q395" s="333"/>
      <c r="R395" s="1"/>
      <c r="S395" s="176"/>
      <c r="T395" s="19"/>
      <c r="U395" s="1"/>
      <c r="V395" s="1"/>
      <c r="W395" s="1"/>
      <c r="X395" s="1"/>
      <c r="Y395" s="1"/>
      <c r="Z395" s="1"/>
    </row>
    <row r="396" spans="1:26" ht="14.25" customHeight="1" x14ac:dyDescent="0.35">
      <c r="A396" s="1"/>
      <c r="B396" s="19"/>
      <c r="C396" s="1"/>
      <c r="D396" s="19"/>
      <c r="E396" s="1"/>
      <c r="F396" s="1"/>
      <c r="G396" s="1"/>
      <c r="H396" s="1"/>
      <c r="I396" s="1"/>
      <c r="J396" s="183"/>
      <c r="K396" s="1"/>
      <c r="L396" s="1"/>
      <c r="M396" s="1"/>
      <c r="N396" s="1"/>
      <c r="O396" s="1"/>
      <c r="P396" s="1"/>
      <c r="Q396" s="333"/>
      <c r="R396" s="1"/>
      <c r="S396" s="176"/>
      <c r="T396" s="19"/>
      <c r="U396" s="1"/>
      <c r="V396" s="1"/>
      <c r="W396" s="1"/>
      <c r="X396" s="1"/>
      <c r="Y396" s="1"/>
      <c r="Z396" s="1"/>
    </row>
    <row r="397" spans="1:26" ht="14.25" customHeight="1" x14ac:dyDescent="0.35">
      <c r="A397" s="1"/>
      <c r="B397" s="19"/>
      <c r="C397" s="1"/>
      <c r="D397" s="19"/>
      <c r="E397" s="1"/>
      <c r="F397" s="1"/>
      <c r="G397" s="1"/>
      <c r="H397" s="1"/>
      <c r="I397" s="1"/>
      <c r="J397" s="183"/>
      <c r="K397" s="1"/>
      <c r="L397" s="1"/>
      <c r="M397" s="1"/>
      <c r="N397" s="1"/>
      <c r="O397" s="1"/>
      <c r="P397" s="1"/>
      <c r="Q397" s="333"/>
      <c r="R397" s="1"/>
      <c r="S397" s="176"/>
      <c r="T397" s="19"/>
      <c r="U397" s="1"/>
      <c r="V397" s="1"/>
      <c r="W397" s="1"/>
      <c r="X397" s="1"/>
      <c r="Y397" s="1"/>
      <c r="Z397" s="1"/>
    </row>
    <row r="398" spans="1:26" ht="14.25" customHeight="1" x14ac:dyDescent="0.35">
      <c r="A398" s="1"/>
      <c r="B398" s="19"/>
      <c r="C398" s="1"/>
      <c r="D398" s="19"/>
      <c r="E398" s="1"/>
      <c r="F398" s="1"/>
      <c r="G398" s="1"/>
      <c r="H398" s="1"/>
      <c r="I398" s="1"/>
      <c r="J398" s="183"/>
      <c r="K398" s="1"/>
      <c r="L398" s="1"/>
      <c r="M398" s="1"/>
      <c r="N398" s="1"/>
      <c r="O398" s="1"/>
      <c r="P398" s="1"/>
      <c r="Q398" s="333"/>
      <c r="R398" s="1"/>
      <c r="S398" s="176"/>
      <c r="T398" s="19"/>
      <c r="U398" s="1"/>
      <c r="V398" s="1"/>
      <c r="W398" s="1"/>
      <c r="X398" s="1"/>
      <c r="Y398" s="1"/>
      <c r="Z398" s="1"/>
    </row>
    <row r="399" spans="1:26" ht="14.25" customHeight="1" x14ac:dyDescent="0.35">
      <c r="A399" s="1"/>
      <c r="B399" s="19"/>
      <c r="C399" s="1"/>
      <c r="D399" s="19"/>
      <c r="E399" s="1"/>
      <c r="F399" s="1"/>
      <c r="G399" s="1"/>
      <c r="H399" s="1"/>
      <c r="I399" s="1"/>
      <c r="J399" s="183"/>
      <c r="K399" s="1"/>
      <c r="L399" s="1"/>
      <c r="M399" s="1"/>
      <c r="N399" s="1"/>
      <c r="O399" s="1"/>
      <c r="P399" s="1"/>
      <c r="Q399" s="333"/>
      <c r="R399" s="1"/>
      <c r="S399" s="176"/>
      <c r="T399" s="19"/>
      <c r="U399" s="1"/>
      <c r="V399" s="1"/>
      <c r="W399" s="1"/>
      <c r="X399" s="1"/>
      <c r="Y399" s="1"/>
      <c r="Z399" s="1"/>
    </row>
    <row r="400" spans="1:26" ht="14.25" customHeight="1" x14ac:dyDescent="0.35">
      <c r="A400" s="1"/>
      <c r="B400" s="19"/>
      <c r="C400" s="1"/>
      <c r="D400" s="19"/>
      <c r="E400" s="1"/>
      <c r="F400" s="1"/>
      <c r="G400" s="1"/>
      <c r="H400" s="1"/>
      <c r="I400" s="1"/>
      <c r="J400" s="183"/>
      <c r="K400" s="1"/>
      <c r="L400" s="1"/>
      <c r="M400" s="1"/>
      <c r="N400" s="1"/>
      <c r="O400" s="1"/>
      <c r="P400" s="1"/>
      <c r="Q400" s="333"/>
      <c r="R400" s="1"/>
      <c r="S400" s="176"/>
      <c r="T400" s="19"/>
      <c r="U400" s="1"/>
      <c r="V400" s="1"/>
      <c r="W400" s="1"/>
      <c r="X400" s="1"/>
      <c r="Y400" s="1"/>
      <c r="Z400" s="1"/>
    </row>
    <row r="401" spans="1:26" ht="14.25" customHeight="1" x14ac:dyDescent="0.35">
      <c r="A401" s="1"/>
      <c r="B401" s="19"/>
      <c r="C401" s="1"/>
      <c r="D401" s="19"/>
      <c r="E401" s="1"/>
      <c r="F401" s="1"/>
      <c r="G401" s="1"/>
      <c r="H401" s="1"/>
      <c r="I401" s="1"/>
      <c r="J401" s="183"/>
      <c r="K401" s="1"/>
      <c r="L401" s="1"/>
      <c r="M401" s="1"/>
      <c r="N401" s="1"/>
      <c r="O401" s="1"/>
      <c r="P401" s="1"/>
      <c r="Q401" s="333"/>
      <c r="R401" s="1"/>
      <c r="S401" s="176"/>
      <c r="T401" s="19"/>
      <c r="U401" s="1"/>
      <c r="V401" s="1"/>
      <c r="W401" s="1"/>
      <c r="X401" s="1"/>
      <c r="Y401" s="1"/>
      <c r="Z401" s="1"/>
    </row>
    <row r="402" spans="1:26" ht="14.25" customHeight="1" x14ac:dyDescent="0.35">
      <c r="A402" s="1"/>
      <c r="B402" s="19"/>
      <c r="C402" s="1"/>
      <c r="D402" s="19"/>
      <c r="E402" s="1"/>
      <c r="F402" s="1"/>
      <c r="G402" s="1"/>
      <c r="H402" s="1"/>
      <c r="I402" s="1"/>
      <c r="J402" s="183"/>
      <c r="K402" s="1"/>
      <c r="L402" s="1"/>
      <c r="M402" s="1"/>
      <c r="N402" s="1"/>
      <c r="O402" s="1"/>
      <c r="P402" s="1"/>
      <c r="Q402" s="333"/>
      <c r="R402" s="1"/>
      <c r="S402" s="176"/>
      <c r="T402" s="19"/>
      <c r="U402" s="1"/>
      <c r="V402" s="1"/>
      <c r="W402" s="1"/>
      <c r="X402" s="1"/>
      <c r="Y402" s="1"/>
      <c r="Z402" s="1"/>
    </row>
    <row r="403" spans="1:26" ht="14.25" customHeight="1" x14ac:dyDescent="0.35">
      <c r="A403" s="1"/>
      <c r="B403" s="19"/>
      <c r="C403" s="1"/>
      <c r="D403" s="19"/>
      <c r="E403" s="1"/>
      <c r="F403" s="1"/>
      <c r="G403" s="1"/>
      <c r="H403" s="1"/>
      <c r="I403" s="1"/>
      <c r="J403" s="183"/>
      <c r="K403" s="1"/>
      <c r="L403" s="1"/>
      <c r="M403" s="1"/>
      <c r="N403" s="1"/>
      <c r="O403" s="1"/>
      <c r="P403" s="1"/>
      <c r="Q403" s="333"/>
      <c r="R403" s="1"/>
      <c r="S403" s="176"/>
      <c r="T403" s="19"/>
      <c r="U403" s="1"/>
      <c r="V403" s="1"/>
      <c r="W403" s="1"/>
      <c r="X403" s="1"/>
      <c r="Y403" s="1"/>
      <c r="Z403" s="1"/>
    </row>
    <row r="404" spans="1:26" ht="14.25" customHeight="1" x14ac:dyDescent="0.35">
      <c r="A404" s="1"/>
      <c r="B404" s="19"/>
      <c r="C404" s="1"/>
      <c r="D404" s="19"/>
      <c r="E404" s="1"/>
      <c r="F404" s="1"/>
      <c r="G404" s="1"/>
      <c r="H404" s="1"/>
      <c r="I404" s="1"/>
      <c r="J404" s="183"/>
      <c r="K404" s="1"/>
      <c r="L404" s="1"/>
      <c r="M404" s="1"/>
      <c r="N404" s="1"/>
      <c r="O404" s="1"/>
      <c r="P404" s="1"/>
      <c r="Q404" s="333"/>
      <c r="R404" s="1"/>
      <c r="S404" s="176"/>
      <c r="T404" s="19"/>
      <c r="U404" s="1"/>
      <c r="V404" s="1"/>
      <c r="W404" s="1"/>
      <c r="X404" s="1"/>
      <c r="Y404" s="1"/>
      <c r="Z404" s="1"/>
    </row>
    <row r="405" spans="1:26" ht="14.25" customHeight="1" x14ac:dyDescent="0.35">
      <c r="A405" s="1"/>
      <c r="B405" s="19"/>
      <c r="C405" s="1"/>
      <c r="D405" s="19"/>
      <c r="E405" s="1"/>
      <c r="F405" s="1"/>
      <c r="G405" s="1"/>
      <c r="H405" s="1"/>
      <c r="I405" s="1"/>
      <c r="J405" s="183"/>
      <c r="K405" s="1"/>
      <c r="L405" s="1"/>
      <c r="M405" s="1"/>
      <c r="N405" s="1"/>
      <c r="O405" s="1"/>
      <c r="P405" s="1"/>
      <c r="Q405" s="333"/>
      <c r="R405" s="1"/>
      <c r="S405" s="176"/>
      <c r="T405" s="19"/>
      <c r="U405" s="1"/>
      <c r="V405" s="1"/>
      <c r="W405" s="1"/>
      <c r="X405" s="1"/>
      <c r="Y405" s="1"/>
      <c r="Z405" s="1"/>
    </row>
    <row r="406" spans="1:26" ht="14.25" customHeight="1" x14ac:dyDescent="0.35">
      <c r="A406" s="1"/>
      <c r="B406" s="19"/>
      <c r="C406" s="1"/>
      <c r="D406" s="19"/>
      <c r="E406" s="1"/>
      <c r="F406" s="1"/>
      <c r="G406" s="1"/>
      <c r="H406" s="1"/>
      <c r="I406" s="1"/>
      <c r="J406" s="183"/>
      <c r="K406" s="1"/>
      <c r="L406" s="1"/>
      <c r="M406" s="1"/>
      <c r="N406" s="1"/>
      <c r="O406" s="1"/>
      <c r="P406" s="1"/>
      <c r="Q406" s="333"/>
      <c r="R406" s="1"/>
      <c r="S406" s="176"/>
      <c r="T406" s="19"/>
      <c r="U406" s="1"/>
      <c r="V406" s="1"/>
      <c r="W406" s="1"/>
      <c r="X406" s="1"/>
      <c r="Y406" s="1"/>
      <c r="Z406" s="1"/>
    </row>
    <row r="407" spans="1:26" ht="14.25" customHeight="1" x14ac:dyDescent="0.35">
      <c r="A407" s="1"/>
      <c r="B407" s="19"/>
      <c r="C407" s="1"/>
      <c r="D407" s="19"/>
      <c r="E407" s="1"/>
      <c r="F407" s="1"/>
      <c r="G407" s="1"/>
      <c r="H407" s="1"/>
      <c r="I407" s="1"/>
      <c r="J407" s="183"/>
      <c r="K407" s="1"/>
      <c r="L407" s="1"/>
      <c r="M407" s="1"/>
      <c r="N407" s="1"/>
      <c r="O407" s="1"/>
      <c r="P407" s="1"/>
      <c r="Q407" s="333"/>
      <c r="R407" s="1"/>
      <c r="S407" s="176"/>
      <c r="T407" s="19"/>
      <c r="U407" s="1"/>
      <c r="V407" s="1"/>
      <c r="W407" s="1"/>
      <c r="X407" s="1"/>
      <c r="Y407" s="1"/>
      <c r="Z407" s="1"/>
    </row>
    <row r="408" spans="1:26" ht="14.25" customHeight="1" x14ac:dyDescent="0.35">
      <c r="A408" s="1"/>
      <c r="B408" s="19"/>
      <c r="C408" s="1"/>
      <c r="D408" s="19"/>
      <c r="E408" s="1"/>
      <c r="F408" s="1"/>
      <c r="G408" s="1"/>
      <c r="H408" s="1"/>
      <c r="I408" s="1"/>
      <c r="J408" s="183"/>
      <c r="K408" s="1"/>
      <c r="L408" s="1"/>
      <c r="M408" s="1"/>
      <c r="N408" s="1"/>
      <c r="O408" s="1"/>
      <c r="P408" s="1"/>
      <c r="Q408" s="333"/>
      <c r="R408" s="1"/>
      <c r="S408" s="176"/>
      <c r="T408" s="19"/>
      <c r="U408" s="1"/>
      <c r="V408" s="1"/>
      <c r="W408" s="1"/>
      <c r="X408" s="1"/>
      <c r="Y408" s="1"/>
      <c r="Z408" s="1"/>
    </row>
    <row r="409" spans="1:26" ht="14.25" customHeight="1" x14ac:dyDescent="0.35">
      <c r="A409" s="1"/>
      <c r="B409" s="19"/>
      <c r="C409" s="1"/>
      <c r="D409" s="19"/>
      <c r="E409" s="1"/>
      <c r="F409" s="1"/>
      <c r="G409" s="1"/>
      <c r="H409" s="1"/>
      <c r="I409" s="1"/>
      <c r="J409" s="183"/>
      <c r="K409" s="1"/>
      <c r="L409" s="1"/>
      <c r="M409" s="1"/>
      <c r="N409" s="1"/>
      <c r="O409" s="1"/>
      <c r="P409" s="1"/>
      <c r="Q409" s="333"/>
      <c r="R409" s="1"/>
      <c r="S409" s="176"/>
      <c r="T409" s="19"/>
      <c r="U409" s="1"/>
      <c r="V409" s="1"/>
      <c r="W409" s="1"/>
      <c r="X409" s="1"/>
      <c r="Y409" s="1"/>
      <c r="Z409" s="1"/>
    </row>
    <row r="410" spans="1:26" ht="14.25" customHeight="1" x14ac:dyDescent="0.35">
      <c r="A410" s="1"/>
      <c r="B410" s="19"/>
      <c r="C410" s="1"/>
      <c r="D410" s="19"/>
      <c r="E410" s="1"/>
      <c r="F410" s="1"/>
      <c r="G410" s="1"/>
      <c r="H410" s="1"/>
      <c r="I410" s="1"/>
      <c r="J410" s="183"/>
      <c r="K410" s="1"/>
      <c r="L410" s="1"/>
      <c r="M410" s="1"/>
      <c r="N410" s="1"/>
      <c r="O410" s="1"/>
      <c r="P410" s="1"/>
      <c r="Q410" s="333"/>
      <c r="R410" s="1"/>
      <c r="S410" s="176"/>
      <c r="T410" s="19"/>
      <c r="U410" s="1"/>
      <c r="V410" s="1"/>
      <c r="W410" s="1"/>
      <c r="X410" s="1"/>
      <c r="Y410" s="1"/>
      <c r="Z410" s="1"/>
    </row>
    <row r="411" spans="1:26" ht="14.25" customHeight="1" x14ac:dyDescent="0.35">
      <c r="A411" s="1"/>
      <c r="B411" s="19"/>
      <c r="C411" s="1"/>
      <c r="D411" s="19"/>
      <c r="E411" s="1"/>
      <c r="F411" s="1"/>
      <c r="G411" s="1"/>
      <c r="H411" s="1"/>
      <c r="I411" s="1"/>
      <c r="J411" s="183"/>
      <c r="K411" s="1"/>
      <c r="L411" s="1"/>
      <c r="M411" s="1"/>
      <c r="N411" s="1"/>
      <c r="O411" s="1"/>
      <c r="P411" s="1"/>
      <c r="Q411" s="333"/>
      <c r="R411" s="1"/>
      <c r="S411" s="176"/>
      <c r="T411" s="19"/>
      <c r="U411" s="1"/>
      <c r="V411" s="1"/>
      <c r="W411" s="1"/>
      <c r="X411" s="1"/>
      <c r="Y411" s="1"/>
      <c r="Z411" s="1"/>
    </row>
    <row r="412" spans="1:26" ht="14.25" customHeight="1" x14ac:dyDescent="0.35">
      <c r="A412" s="1"/>
      <c r="B412" s="19"/>
      <c r="C412" s="1"/>
      <c r="D412" s="19"/>
      <c r="E412" s="1"/>
      <c r="F412" s="1"/>
      <c r="G412" s="1"/>
      <c r="H412" s="1"/>
      <c r="I412" s="1"/>
      <c r="J412" s="183"/>
      <c r="K412" s="1"/>
      <c r="L412" s="1"/>
      <c r="M412" s="1"/>
      <c r="N412" s="1"/>
      <c r="O412" s="1"/>
      <c r="P412" s="1"/>
      <c r="Q412" s="333"/>
      <c r="R412" s="1"/>
      <c r="S412" s="176"/>
      <c r="T412" s="19"/>
      <c r="U412" s="1"/>
      <c r="V412" s="1"/>
      <c r="W412" s="1"/>
      <c r="X412" s="1"/>
      <c r="Y412" s="1"/>
      <c r="Z412" s="1"/>
    </row>
    <row r="413" spans="1:26" ht="14.25" customHeight="1" x14ac:dyDescent="0.35">
      <c r="A413" s="1"/>
      <c r="B413" s="19"/>
      <c r="C413" s="1"/>
      <c r="D413" s="19"/>
      <c r="E413" s="1"/>
      <c r="F413" s="1"/>
      <c r="G413" s="1"/>
      <c r="H413" s="1"/>
      <c r="I413" s="1"/>
      <c r="J413" s="183"/>
      <c r="K413" s="1"/>
      <c r="L413" s="1"/>
      <c r="M413" s="1"/>
      <c r="N413" s="1"/>
      <c r="O413" s="1"/>
      <c r="P413" s="1"/>
      <c r="Q413" s="333"/>
      <c r="R413" s="1"/>
      <c r="S413" s="176"/>
      <c r="T413" s="19"/>
      <c r="U413" s="1"/>
      <c r="V413" s="1"/>
      <c r="W413" s="1"/>
      <c r="X413" s="1"/>
      <c r="Y413" s="1"/>
      <c r="Z413" s="1"/>
    </row>
    <row r="414" spans="1:26" ht="14.25" customHeight="1" x14ac:dyDescent="0.35">
      <c r="A414" s="1"/>
      <c r="B414" s="19"/>
      <c r="C414" s="1"/>
      <c r="D414" s="19"/>
      <c r="E414" s="1"/>
      <c r="F414" s="1"/>
      <c r="G414" s="1"/>
      <c r="H414" s="1"/>
      <c r="I414" s="1"/>
      <c r="J414" s="183"/>
      <c r="K414" s="1"/>
      <c r="L414" s="1"/>
      <c r="M414" s="1"/>
      <c r="N414" s="1"/>
      <c r="O414" s="1"/>
      <c r="P414" s="1"/>
      <c r="Q414" s="333"/>
      <c r="R414" s="1"/>
      <c r="S414" s="176"/>
      <c r="T414" s="19"/>
      <c r="U414" s="1"/>
      <c r="V414" s="1"/>
      <c r="W414" s="1"/>
      <c r="X414" s="1"/>
      <c r="Y414" s="1"/>
      <c r="Z414" s="1"/>
    </row>
    <row r="415" spans="1:26" ht="14.25" customHeight="1" x14ac:dyDescent="0.35">
      <c r="A415" s="1"/>
      <c r="B415" s="19"/>
      <c r="C415" s="1"/>
      <c r="D415" s="19"/>
      <c r="E415" s="1"/>
      <c r="F415" s="1"/>
      <c r="G415" s="1"/>
      <c r="H415" s="1"/>
      <c r="I415" s="1"/>
      <c r="J415" s="183"/>
      <c r="K415" s="1"/>
      <c r="L415" s="1"/>
      <c r="M415" s="1"/>
      <c r="N415" s="1"/>
      <c r="O415" s="1"/>
      <c r="P415" s="1"/>
      <c r="Q415" s="333"/>
      <c r="R415" s="1"/>
      <c r="S415" s="176"/>
      <c r="T415" s="19"/>
      <c r="U415" s="1"/>
      <c r="V415" s="1"/>
      <c r="W415" s="1"/>
      <c r="X415" s="1"/>
      <c r="Y415" s="1"/>
      <c r="Z415" s="1"/>
    </row>
    <row r="416" spans="1:26" ht="14.25" customHeight="1" x14ac:dyDescent="0.35">
      <c r="A416" s="1"/>
      <c r="B416" s="19"/>
      <c r="C416" s="1"/>
      <c r="D416" s="19"/>
      <c r="E416" s="1"/>
      <c r="F416" s="1"/>
      <c r="G416" s="1"/>
      <c r="H416" s="1"/>
      <c r="I416" s="1"/>
      <c r="J416" s="183"/>
      <c r="K416" s="1"/>
      <c r="L416" s="1"/>
      <c r="M416" s="1"/>
      <c r="N416" s="1"/>
      <c r="O416" s="1"/>
      <c r="P416" s="1"/>
      <c r="Q416" s="333"/>
      <c r="R416" s="1"/>
      <c r="S416" s="176"/>
      <c r="T416" s="19"/>
      <c r="U416" s="1"/>
      <c r="V416" s="1"/>
      <c r="W416" s="1"/>
      <c r="X416" s="1"/>
      <c r="Y416" s="1"/>
      <c r="Z416" s="1"/>
    </row>
    <row r="417" spans="1:26" ht="14.25" customHeight="1" x14ac:dyDescent="0.35">
      <c r="A417" s="1"/>
      <c r="B417" s="19"/>
      <c r="C417" s="1"/>
      <c r="D417" s="19"/>
      <c r="E417" s="1"/>
      <c r="F417" s="1"/>
      <c r="G417" s="1"/>
      <c r="H417" s="1"/>
      <c r="I417" s="1"/>
      <c r="J417" s="183"/>
      <c r="K417" s="1"/>
      <c r="L417" s="1"/>
      <c r="M417" s="1"/>
      <c r="N417" s="1"/>
      <c r="O417" s="1"/>
      <c r="P417" s="1"/>
      <c r="Q417" s="333"/>
      <c r="R417" s="1"/>
      <c r="S417" s="176"/>
      <c r="T417" s="19"/>
      <c r="U417" s="1"/>
      <c r="V417" s="1"/>
      <c r="W417" s="1"/>
      <c r="X417" s="1"/>
      <c r="Y417" s="1"/>
      <c r="Z417" s="1"/>
    </row>
    <row r="418" spans="1:26" ht="14.25" customHeight="1" x14ac:dyDescent="0.35">
      <c r="A418" s="1"/>
      <c r="B418" s="19"/>
      <c r="C418" s="1"/>
      <c r="D418" s="19"/>
      <c r="E418" s="1"/>
      <c r="F418" s="1"/>
      <c r="G418" s="1"/>
      <c r="H418" s="1"/>
      <c r="I418" s="1"/>
      <c r="J418" s="183"/>
      <c r="K418" s="1"/>
      <c r="L418" s="1"/>
      <c r="M418" s="1"/>
      <c r="N418" s="1"/>
      <c r="O418" s="1"/>
      <c r="P418" s="1"/>
      <c r="Q418" s="333"/>
      <c r="R418" s="1"/>
      <c r="S418" s="176"/>
      <c r="T418" s="19"/>
      <c r="U418" s="1"/>
      <c r="V418" s="1"/>
      <c r="W418" s="1"/>
      <c r="X418" s="1"/>
      <c r="Y418" s="1"/>
      <c r="Z418" s="1"/>
    </row>
    <row r="419" spans="1:26" ht="14.25" customHeight="1" x14ac:dyDescent="0.35">
      <c r="A419" s="1"/>
      <c r="B419" s="19"/>
      <c r="C419" s="1"/>
      <c r="D419" s="19"/>
      <c r="E419" s="1"/>
      <c r="F419" s="1"/>
      <c r="G419" s="1"/>
      <c r="H419" s="1"/>
      <c r="I419" s="1"/>
      <c r="J419" s="183"/>
      <c r="K419" s="1"/>
      <c r="L419" s="1"/>
      <c r="M419" s="1"/>
      <c r="N419" s="1"/>
      <c r="O419" s="1"/>
      <c r="P419" s="1"/>
      <c r="Q419" s="333"/>
      <c r="R419" s="1"/>
      <c r="S419" s="176"/>
      <c r="T419" s="19"/>
      <c r="U419" s="1"/>
      <c r="V419" s="1"/>
      <c r="W419" s="1"/>
      <c r="X419" s="1"/>
      <c r="Y419" s="1"/>
      <c r="Z419" s="1"/>
    </row>
    <row r="420" spans="1:26" ht="14.25" customHeight="1" x14ac:dyDescent="0.35">
      <c r="A420" s="1"/>
      <c r="B420" s="19"/>
      <c r="C420" s="1"/>
      <c r="D420" s="19"/>
      <c r="E420" s="1"/>
      <c r="F420" s="1"/>
      <c r="G420" s="1"/>
      <c r="H420" s="1"/>
      <c r="I420" s="1"/>
      <c r="J420" s="183"/>
      <c r="K420" s="1"/>
      <c r="L420" s="1"/>
      <c r="M420" s="1"/>
      <c r="N420" s="1"/>
      <c r="O420" s="1"/>
      <c r="P420" s="1"/>
      <c r="Q420" s="333"/>
      <c r="R420" s="1"/>
      <c r="S420" s="176"/>
      <c r="T420" s="19"/>
      <c r="U420" s="1"/>
      <c r="V420" s="1"/>
      <c r="W420" s="1"/>
      <c r="X420" s="1"/>
      <c r="Y420" s="1"/>
      <c r="Z420" s="1"/>
    </row>
    <row r="421" spans="1:26" ht="14.25" customHeight="1" x14ac:dyDescent="0.35">
      <c r="A421" s="1"/>
      <c r="B421" s="19"/>
      <c r="C421" s="1"/>
      <c r="D421" s="19"/>
      <c r="E421" s="1"/>
      <c r="F421" s="1"/>
      <c r="G421" s="1"/>
      <c r="H421" s="1"/>
      <c r="I421" s="1"/>
      <c r="J421" s="183"/>
      <c r="K421" s="1"/>
      <c r="L421" s="1"/>
      <c r="M421" s="1"/>
      <c r="N421" s="1"/>
      <c r="O421" s="1"/>
      <c r="P421" s="1"/>
      <c r="Q421" s="333"/>
      <c r="R421" s="1"/>
      <c r="S421" s="176"/>
      <c r="T421" s="19"/>
      <c r="U421" s="1"/>
      <c r="V421" s="1"/>
      <c r="W421" s="1"/>
      <c r="X421" s="1"/>
      <c r="Y421" s="1"/>
      <c r="Z421" s="1"/>
    </row>
    <row r="422" spans="1:26" ht="14.25" customHeight="1" x14ac:dyDescent="0.35">
      <c r="A422" s="1"/>
      <c r="B422" s="19"/>
      <c r="C422" s="1"/>
      <c r="D422" s="19"/>
      <c r="E422" s="1"/>
      <c r="F422" s="1"/>
      <c r="G422" s="1"/>
      <c r="H422" s="1"/>
      <c r="I422" s="1"/>
      <c r="J422" s="183"/>
      <c r="K422" s="1"/>
      <c r="L422" s="1"/>
      <c r="M422" s="1"/>
      <c r="N422" s="1"/>
      <c r="O422" s="1"/>
      <c r="P422" s="1"/>
      <c r="Q422" s="333"/>
      <c r="R422" s="1"/>
      <c r="S422" s="176"/>
      <c r="T422" s="19"/>
      <c r="U422" s="1"/>
      <c r="V422" s="1"/>
      <c r="W422" s="1"/>
      <c r="X422" s="1"/>
      <c r="Y422" s="1"/>
      <c r="Z422" s="1"/>
    </row>
    <row r="423" spans="1:26" ht="14.25" customHeight="1" x14ac:dyDescent="0.35">
      <c r="A423" s="1"/>
      <c r="B423" s="19"/>
      <c r="C423" s="1"/>
      <c r="D423" s="19"/>
      <c r="E423" s="1"/>
      <c r="F423" s="1"/>
      <c r="G423" s="1"/>
      <c r="H423" s="1"/>
      <c r="I423" s="1"/>
      <c r="J423" s="183"/>
      <c r="K423" s="1"/>
      <c r="L423" s="1"/>
      <c r="M423" s="1"/>
      <c r="N423" s="1"/>
      <c r="O423" s="1"/>
      <c r="P423" s="1"/>
      <c r="Q423" s="333"/>
      <c r="R423" s="1"/>
      <c r="S423" s="176"/>
      <c r="T423" s="19"/>
      <c r="U423" s="1"/>
      <c r="V423" s="1"/>
      <c r="W423" s="1"/>
      <c r="X423" s="1"/>
      <c r="Y423" s="1"/>
      <c r="Z423" s="1"/>
    </row>
    <row r="424" spans="1:26" ht="14.25" customHeight="1" x14ac:dyDescent="0.35">
      <c r="A424" s="1"/>
      <c r="B424" s="19"/>
      <c r="C424" s="1"/>
      <c r="D424" s="19"/>
      <c r="E424" s="1"/>
      <c r="F424" s="1"/>
      <c r="G424" s="1"/>
      <c r="H424" s="1"/>
      <c r="I424" s="1"/>
      <c r="J424" s="183"/>
      <c r="K424" s="1"/>
      <c r="L424" s="1"/>
      <c r="M424" s="1"/>
      <c r="N424" s="1"/>
      <c r="O424" s="1"/>
      <c r="P424" s="1"/>
      <c r="Q424" s="333"/>
      <c r="R424" s="1"/>
      <c r="S424" s="176"/>
      <c r="T424" s="19"/>
      <c r="U424" s="1"/>
      <c r="V424" s="1"/>
      <c r="W424" s="1"/>
      <c r="X424" s="1"/>
      <c r="Y424" s="1"/>
      <c r="Z424" s="1"/>
    </row>
    <row r="425" spans="1:26" ht="14.25" customHeight="1" x14ac:dyDescent="0.35">
      <c r="A425" s="1"/>
      <c r="B425" s="19"/>
      <c r="C425" s="1"/>
      <c r="D425" s="19"/>
      <c r="E425" s="1"/>
      <c r="F425" s="1"/>
      <c r="G425" s="1"/>
      <c r="H425" s="1"/>
      <c r="I425" s="1"/>
      <c r="J425" s="183"/>
      <c r="K425" s="1"/>
      <c r="L425" s="1"/>
      <c r="M425" s="1"/>
      <c r="N425" s="1"/>
      <c r="O425" s="1"/>
      <c r="P425" s="1"/>
      <c r="Q425" s="333"/>
      <c r="R425" s="1"/>
      <c r="S425" s="176"/>
      <c r="T425" s="19"/>
      <c r="U425" s="1"/>
      <c r="V425" s="1"/>
      <c r="W425" s="1"/>
      <c r="X425" s="1"/>
      <c r="Y425" s="1"/>
      <c r="Z425" s="1"/>
    </row>
    <row r="426" spans="1:26" ht="14.25" customHeight="1" x14ac:dyDescent="0.35">
      <c r="A426" s="1"/>
      <c r="B426" s="19"/>
      <c r="C426" s="1"/>
      <c r="D426" s="19"/>
      <c r="E426" s="1"/>
      <c r="F426" s="1"/>
      <c r="G426" s="1"/>
      <c r="H426" s="1"/>
      <c r="I426" s="1"/>
      <c r="J426" s="183"/>
      <c r="K426" s="1"/>
      <c r="L426" s="1"/>
      <c r="M426" s="1"/>
      <c r="N426" s="1"/>
      <c r="O426" s="1"/>
      <c r="P426" s="1"/>
      <c r="Q426" s="333"/>
      <c r="R426" s="1"/>
      <c r="S426" s="176"/>
      <c r="T426" s="19"/>
      <c r="U426" s="1"/>
      <c r="V426" s="1"/>
      <c r="W426" s="1"/>
      <c r="X426" s="1"/>
      <c r="Y426" s="1"/>
      <c r="Z426" s="1"/>
    </row>
    <row r="427" spans="1:26" ht="14.25" customHeight="1" x14ac:dyDescent="0.35">
      <c r="A427" s="1"/>
      <c r="B427" s="19"/>
      <c r="C427" s="1"/>
      <c r="D427" s="19"/>
      <c r="E427" s="1"/>
      <c r="F427" s="1"/>
      <c r="G427" s="1"/>
      <c r="H427" s="1"/>
      <c r="I427" s="1"/>
      <c r="J427" s="183"/>
      <c r="K427" s="1"/>
      <c r="L427" s="1"/>
      <c r="M427" s="1"/>
      <c r="N427" s="1"/>
      <c r="O427" s="1"/>
      <c r="P427" s="1"/>
      <c r="Q427" s="333"/>
      <c r="R427" s="1"/>
      <c r="S427" s="176"/>
      <c r="T427" s="19"/>
      <c r="U427" s="1"/>
      <c r="V427" s="1"/>
      <c r="W427" s="1"/>
      <c r="X427" s="1"/>
      <c r="Y427" s="1"/>
      <c r="Z427" s="1"/>
    </row>
    <row r="428" spans="1:26" ht="14.25" customHeight="1" x14ac:dyDescent="0.35">
      <c r="A428" s="1"/>
      <c r="B428" s="19"/>
      <c r="C428" s="1"/>
      <c r="D428" s="19"/>
      <c r="E428" s="1"/>
      <c r="F428" s="1"/>
      <c r="G428" s="1"/>
      <c r="H428" s="1"/>
      <c r="I428" s="1"/>
      <c r="J428" s="183"/>
      <c r="K428" s="1"/>
      <c r="L428" s="1"/>
      <c r="M428" s="1"/>
      <c r="N428" s="1"/>
      <c r="O428" s="1"/>
      <c r="P428" s="1"/>
      <c r="Q428" s="333"/>
      <c r="R428" s="1"/>
      <c r="S428" s="176"/>
      <c r="T428" s="19"/>
      <c r="U428" s="1"/>
      <c r="V428" s="1"/>
      <c r="W428" s="1"/>
      <c r="X428" s="1"/>
      <c r="Y428" s="1"/>
      <c r="Z428" s="1"/>
    </row>
    <row r="429" spans="1:26" ht="14.25" customHeight="1" x14ac:dyDescent="0.35">
      <c r="A429" s="1"/>
      <c r="B429" s="19"/>
      <c r="C429" s="1"/>
      <c r="D429" s="19"/>
      <c r="E429" s="1"/>
      <c r="F429" s="1"/>
      <c r="G429" s="1"/>
      <c r="H429" s="1"/>
      <c r="I429" s="1"/>
      <c r="J429" s="183"/>
      <c r="K429" s="1"/>
      <c r="L429" s="1"/>
      <c r="M429" s="1"/>
      <c r="N429" s="1"/>
      <c r="O429" s="1"/>
      <c r="P429" s="1"/>
      <c r="Q429" s="333"/>
      <c r="R429" s="1"/>
      <c r="S429" s="176"/>
      <c r="T429" s="19"/>
      <c r="U429" s="1"/>
      <c r="V429" s="1"/>
      <c r="W429" s="1"/>
      <c r="X429" s="1"/>
      <c r="Y429" s="1"/>
      <c r="Z429" s="1"/>
    </row>
    <row r="430" spans="1:26" ht="14.25" customHeight="1" x14ac:dyDescent="0.35">
      <c r="A430" s="1"/>
      <c r="B430" s="19"/>
      <c r="C430" s="1"/>
      <c r="D430" s="19"/>
      <c r="E430" s="1"/>
      <c r="F430" s="1"/>
      <c r="G430" s="1"/>
      <c r="H430" s="1"/>
      <c r="I430" s="1"/>
      <c r="J430" s="183"/>
      <c r="K430" s="1"/>
      <c r="L430" s="1"/>
      <c r="M430" s="1"/>
      <c r="N430" s="1"/>
      <c r="O430" s="1"/>
      <c r="P430" s="1"/>
      <c r="Q430" s="333"/>
      <c r="R430" s="1"/>
      <c r="S430" s="176"/>
      <c r="T430" s="19"/>
      <c r="U430" s="1"/>
      <c r="V430" s="1"/>
      <c r="W430" s="1"/>
      <c r="X430" s="1"/>
      <c r="Y430" s="1"/>
      <c r="Z430" s="1"/>
    </row>
    <row r="431" spans="1:26" ht="14.25" customHeight="1" x14ac:dyDescent="0.35">
      <c r="A431" s="1"/>
      <c r="B431" s="19"/>
      <c r="C431" s="1"/>
      <c r="D431" s="19"/>
      <c r="E431" s="1"/>
      <c r="F431" s="1"/>
      <c r="G431" s="1"/>
      <c r="H431" s="1"/>
      <c r="I431" s="1"/>
      <c r="J431" s="183"/>
      <c r="K431" s="1"/>
      <c r="L431" s="1"/>
      <c r="M431" s="1"/>
      <c r="N431" s="1"/>
      <c r="O431" s="1"/>
      <c r="P431" s="1"/>
      <c r="Q431" s="333"/>
      <c r="R431" s="1"/>
      <c r="S431" s="176"/>
      <c r="T431" s="19"/>
      <c r="U431" s="1"/>
      <c r="V431" s="1"/>
      <c r="W431" s="1"/>
      <c r="X431" s="1"/>
      <c r="Y431" s="1"/>
      <c r="Z431" s="1"/>
    </row>
    <row r="432" spans="1:26" ht="14.25" customHeight="1" x14ac:dyDescent="0.35">
      <c r="A432" s="1"/>
      <c r="B432" s="19"/>
      <c r="C432" s="1"/>
      <c r="D432" s="19"/>
      <c r="E432" s="1"/>
      <c r="F432" s="1"/>
      <c r="G432" s="1"/>
      <c r="H432" s="1"/>
      <c r="I432" s="1"/>
      <c r="J432" s="183"/>
      <c r="K432" s="1"/>
      <c r="L432" s="1"/>
      <c r="M432" s="1"/>
      <c r="N432" s="1"/>
      <c r="O432" s="1"/>
      <c r="P432" s="1"/>
      <c r="Q432" s="333"/>
      <c r="R432" s="1"/>
      <c r="S432" s="176"/>
      <c r="T432" s="19"/>
      <c r="U432" s="1"/>
      <c r="V432" s="1"/>
      <c r="W432" s="1"/>
      <c r="X432" s="1"/>
      <c r="Y432" s="1"/>
      <c r="Z432" s="1"/>
    </row>
    <row r="433" spans="1:26" ht="14.25" customHeight="1" x14ac:dyDescent="0.35">
      <c r="A433" s="1"/>
      <c r="B433" s="19"/>
      <c r="C433" s="1"/>
      <c r="D433" s="19"/>
      <c r="E433" s="1"/>
      <c r="F433" s="1"/>
      <c r="G433" s="1"/>
      <c r="H433" s="1"/>
      <c r="I433" s="1"/>
      <c r="J433" s="183"/>
      <c r="K433" s="1"/>
      <c r="L433" s="1"/>
      <c r="M433" s="1"/>
      <c r="N433" s="1"/>
      <c r="O433" s="1"/>
      <c r="P433" s="1"/>
      <c r="Q433" s="333"/>
      <c r="R433" s="1"/>
      <c r="S433" s="176"/>
      <c r="T433" s="19"/>
      <c r="U433" s="1"/>
      <c r="V433" s="1"/>
      <c r="W433" s="1"/>
      <c r="X433" s="1"/>
      <c r="Y433" s="1"/>
      <c r="Z433" s="1"/>
    </row>
    <row r="434" spans="1:26" ht="14.25" customHeight="1" x14ac:dyDescent="0.35">
      <c r="A434" s="1"/>
      <c r="B434" s="19"/>
      <c r="C434" s="1"/>
      <c r="D434" s="19"/>
      <c r="E434" s="1"/>
      <c r="F434" s="1"/>
      <c r="G434" s="1"/>
      <c r="H434" s="1"/>
      <c r="I434" s="1"/>
      <c r="J434" s="183"/>
      <c r="K434" s="1"/>
      <c r="L434" s="1"/>
      <c r="M434" s="1"/>
      <c r="N434" s="1"/>
      <c r="O434" s="1"/>
      <c r="P434" s="1"/>
      <c r="Q434" s="333"/>
      <c r="R434" s="1"/>
      <c r="S434" s="176"/>
      <c r="T434" s="19"/>
      <c r="U434" s="1"/>
      <c r="V434" s="1"/>
      <c r="W434" s="1"/>
      <c r="X434" s="1"/>
      <c r="Y434" s="1"/>
      <c r="Z434" s="1"/>
    </row>
    <row r="435" spans="1:26" ht="14.25" customHeight="1" x14ac:dyDescent="0.35">
      <c r="A435" s="1"/>
      <c r="B435" s="19"/>
      <c r="C435" s="1"/>
      <c r="D435" s="19"/>
      <c r="E435" s="1"/>
      <c r="F435" s="1"/>
      <c r="G435" s="1"/>
      <c r="H435" s="1"/>
      <c r="I435" s="1"/>
      <c r="J435" s="183"/>
      <c r="K435" s="1"/>
      <c r="L435" s="1"/>
      <c r="M435" s="1"/>
      <c r="N435" s="1"/>
      <c r="O435" s="1"/>
      <c r="P435" s="1"/>
      <c r="Q435" s="333"/>
      <c r="R435" s="1"/>
      <c r="S435" s="176"/>
      <c r="T435" s="19"/>
      <c r="U435" s="1"/>
      <c r="V435" s="1"/>
      <c r="W435" s="1"/>
      <c r="X435" s="1"/>
      <c r="Y435" s="1"/>
      <c r="Z435" s="1"/>
    </row>
    <row r="436" spans="1:26" ht="14.25" customHeight="1" x14ac:dyDescent="0.35">
      <c r="A436" s="1"/>
      <c r="B436" s="19"/>
      <c r="C436" s="1"/>
      <c r="D436" s="19"/>
      <c r="E436" s="1"/>
      <c r="F436" s="1"/>
      <c r="G436" s="1"/>
      <c r="H436" s="1"/>
      <c r="I436" s="1"/>
      <c r="J436" s="183"/>
      <c r="K436" s="1"/>
      <c r="L436" s="1"/>
      <c r="M436" s="1"/>
      <c r="N436" s="1"/>
      <c r="O436" s="1"/>
      <c r="P436" s="1"/>
      <c r="Q436" s="333"/>
      <c r="R436" s="1"/>
      <c r="S436" s="176"/>
      <c r="T436" s="19"/>
      <c r="U436" s="1"/>
      <c r="V436" s="1"/>
      <c r="W436" s="1"/>
      <c r="X436" s="1"/>
      <c r="Y436" s="1"/>
      <c r="Z436" s="1"/>
    </row>
    <row r="437" spans="1:26" ht="14.25" customHeight="1" x14ac:dyDescent="0.35">
      <c r="A437" s="1"/>
      <c r="B437" s="19"/>
      <c r="C437" s="1"/>
      <c r="D437" s="19"/>
      <c r="E437" s="1"/>
      <c r="F437" s="1"/>
      <c r="G437" s="1"/>
      <c r="H437" s="1"/>
      <c r="I437" s="1"/>
      <c r="J437" s="183"/>
      <c r="K437" s="1"/>
      <c r="L437" s="1"/>
      <c r="M437" s="1"/>
      <c r="N437" s="1"/>
      <c r="O437" s="1"/>
      <c r="P437" s="1"/>
      <c r="Q437" s="333"/>
      <c r="R437" s="1"/>
      <c r="S437" s="176"/>
      <c r="T437" s="19"/>
      <c r="U437" s="1"/>
      <c r="V437" s="1"/>
      <c r="W437" s="1"/>
      <c r="X437" s="1"/>
      <c r="Y437" s="1"/>
      <c r="Z437" s="1"/>
    </row>
    <row r="438" spans="1:26" ht="14.25" customHeight="1" x14ac:dyDescent="0.35">
      <c r="A438" s="1"/>
      <c r="B438" s="19"/>
      <c r="C438" s="1"/>
      <c r="D438" s="19"/>
      <c r="E438" s="1"/>
      <c r="F438" s="1"/>
      <c r="G438" s="1"/>
      <c r="H438" s="1"/>
      <c r="I438" s="1"/>
      <c r="J438" s="183"/>
      <c r="K438" s="1"/>
      <c r="L438" s="1"/>
      <c r="M438" s="1"/>
      <c r="N438" s="1"/>
      <c r="O438" s="1"/>
      <c r="P438" s="1"/>
      <c r="Q438" s="333"/>
      <c r="R438" s="1"/>
      <c r="S438" s="176"/>
      <c r="T438" s="19"/>
      <c r="U438" s="1"/>
      <c r="V438" s="1"/>
      <c r="W438" s="1"/>
      <c r="X438" s="1"/>
      <c r="Y438" s="1"/>
      <c r="Z438" s="1"/>
    </row>
    <row r="439" spans="1:26" ht="14.25" customHeight="1" x14ac:dyDescent="0.35">
      <c r="A439" s="1"/>
      <c r="B439" s="19"/>
      <c r="C439" s="1"/>
      <c r="D439" s="19"/>
      <c r="E439" s="1"/>
      <c r="F439" s="1"/>
      <c r="G439" s="1"/>
      <c r="H439" s="1"/>
      <c r="I439" s="1"/>
      <c r="J439" s="183"/>
      <c r="K439" s="1"/>
      <c r="L439" s="1"/>
      <c r="M439" s="1"/>
      <c r="N439" s="1"/>
      <c r="O439" s="1"/>
      <c r="P439" s="1"/>
      <c r="Q439" s="333"/>
      <c r="R439" s="1"/>
      <c r="S439" s="176"/>
      <c r="T439" s="19"/>
      <c r="U439" s="1"/>
      <c r="V439" s="1"/>
      <c r="W439" s="1"/>
      <c r="X439" s="1"/>
      <c r="Y439" s="1"/>
      <c r="Z439" s="1"/>
    </row>
    <row r="440" spans="1:26" ht="14.25" customHeight="1" x14ac:dyDescent="0.35">
      <c r="A440" s="1"/>
      <c r="B440" s="19"/>
      <c r="C440" s="1"/>
      <c r="D440" s="19"/>
      <c r="E440" s="1"/>
      <c r="F440" s="1"/>
      <c r="G440" s="1"/>
      <c r="H440" s="1"/>
      <c r="I440" s="1"/>
      <c r="J440" s="183"/>
      <c r="K440" s="1"/>
      <c r="L440" s="1"/>
      <c r="M440" s="1"/>
      <c r="N440" s="1"/>
      <c r="O440" s="1"/>
      <c r="P440" s="1"/>
      <c r="Q440" s="333"/>
      <c r="R440" s="1"/>
      <c r="S440" s="176"/>
      <c r="T440" s="19"/>
      <c r="U440" s="1"/>
      <c r="V440" s="1"/>
      <c r="W440" s="1"/>
      <c r="X440" s="1"/>
      <c r="Y440" s="1"/>
      <c r="Z440" s="1"/>
    </row>
    <row r="441" spans="1:26" ht="14.25" customHeight="1" x14ac:dyDescent="0.35">
      <c r="A441" s="1"/>
      <c r="B441" s="19"/>
      <c r="C441" s="1"/>
      <c r="D441" s="19"/>
      <c r="E441" s="1"/>
      <c r="F441" s="1"/>
      <c r="G441" s="1"/>
      <c r="H441" s="1"/>
      <c r="I441" s="1"/>
      <c r="J441" s="183"/>
      <c r="K441" s="1"/>
      <c r="L441" s="1"/>
      <c r="M441" s="1"/>
      <c r="N441" s="1"/>
      <c r="O441" s="1"/>
      <c r="P441" s="1"/>
      <c r="Q441" s="333"/>
      <c r="R441" s="1"/>
      <c r="S441" s="176"/>
      <c r="T441" s="19"/>
      <c r="U441" s="1"/>
      <c r="V441" s="1"/>
      <c r="W441" s="1"/>
      <c r="X441" s="1"/>
      <c r="Y441" s="1"/>
      <c r="Z441" s="1"/>
    </row>
    <row r="442" spans="1:26" ht="14.25" customHeight="1" x14ac:dyDescent="0.35">
      <c r="A442" s="1"/>
      <c r="B442" s="19"/>
      <c r="C442" s="1"/>
      <c r="D442" s="19"/>
      <c r="E442" s="1"/>
      <c r="F442" s="1"/>
      <c r="G442" s="1"/>
      <c r="H442" s="1"/>
      <c r="I442" s="1"/>
      <c r="J442" s="183"/>
      <c r="K442" s="1"/>
      <c r="L442" s="1"/>
      <c r="M442" s="1"/>
      <c r="N442" s="1"/>
      <c r="O442" s="1"/>
      <c r="P442" s="1"/>
      <c r="Q442" s="333"/>
      <c r="R442" s="1"/>
      <c r="S442" s="176"/>
      <c r="T442" s="19"/>
      <c r="U442" s="1"/>
      <c r="V442" s="1"/>
      <c r="W442" s="1"/>
      <c r="X442" s="1"/>
      <c r="Y442" s="1"/>
      <c r="Z442" s="1"/>
    </row>
    <row r="443" spans="1:26" ht="14.25" customHeight="1" x14ac:dyDescent="0.35">
      <c r="A443" s="1"/>
      <c r="B443" s="19"/>
      <c r="C443" s="1"/>
      <c r="D443" s="19"/>
      <c r="E443" s="1"/>
      <c r="F443" s="1"/>
      <c r="G443" s="1"/>
      <c r="H443" s="1"/>
      <c r="I443" s="1"/>
      <c r="J443" s="183"/>
      <c r="K443" s="1"/>
      <c r="L443" s="1"/>
      <c r="M443" s="1"/>
      <c r="N443" s="1"/>
      <c r="O443" s="1"/>
      <c r="P443" s="1"/>
      <c r="Q443" s="333"/>
      <c r="R443" s="1"/>
      <c r="S443" s="176"/>
      <c r="T443" s="19"/>
      <c r="U443" s="1"/>
      <c r="V443" s="1"/>
      <c r="W443" s="1"/>
      <c r="X443" s="1"/>
      <c r="Y443" s="1"/>
      <c r="Z443" s="1"/>
    </row>
    <row r="444" spans="1:26" ht="14.25" customHeight="1" x14ac:dyDescent="0.35">
      <c r="A444" s="1"/>
      <c r="B444" s="19"/>
      <c r="C444" s="1"/>
      <c r="D444" s="19"/>
      <c r="E444" s="1"/>
      <c r="F444" s="1"/>
      <c r="G444" s="1"/>
      <c r="H444" s="1"/>
      <c r="I444" s="1"/>
      <c r="J444" s="183"/>
      <c r="K444" s="1"/>
      <c r="L444" s="1"/>
      <c r="M444" s="1"/>
      <c r="N444" s="1"/>
      <c r="O444" s="1"/>
      <c r="P444" s="1"/>
      <c r="Q444" s="333"/>
      <c r="R444" s="1"/>
      <c r="S444" s="176"/>
      <c r="T444" s="19"/>
      <c r="U444" s="1"/>
      <c r="V444" s="1"/>
      <c r="W444" s="1"/>
      <c r="X444" s="1"/>
      <c r="Y444" s="1"/>
      <c r="Z444" s="1"/>
    </row>
    <row r="445" spans="1:26" ht="14.25" customHeight="1" x14ac:dyDescent="0.35">
      <c r="A445" s="1"/>
      <c r="B445" s="19"/>
      <c r="C445" s="1"/>
      <c r="D445" s="19"/>
      <c r="E445" s="1"/>
      <c r="F445" s="1"/>
      <c r="G445" s="1"/>
      <c r="H445" s="1"/>
      <c r="I445" s="1"/>
      <c r="J445" s="183"/>
      <c r="K445" s="1"/>
      <c r="L445" s="1"/>
      <c r="M445" s="1"/>
      <c r="N445" s="1"/>
      <c r="O445" s="1"/>
      <c r="P445" s="1"/>
      <c r="Q445" s="333"/>
      <c r="R445" s="1"/>
      <c r="S445" s="176"/>
      <c r="T445" s="19"/>
      <c r="U445" s="1"/>
      <c r="V445" s="1"/>
      <c r="W445" s="1"/>
      <c r="X445" s="1"/>
      <c r="Y445" s="1"/>
      <c r="Z445" s="1"/>
    </row>
    <row r="446" spans="1:26" ht="14.25" customHeight="1" x14ac:dyDescent="0.35">
      <c r="A446" s="1"/>
      <c r="B446" s="19"/>
      <c r="C446" s="1"/>
      <c r="D446" s="19"/>
      <c r="E446" s="1"/>
      <c r="F446" s="1"/>
      <c r="G446" s="1"/>
      <c r="H446" s="1"/>
      <c r="I446" s="1"/>
      <c r="J446" s="183"/>
      <c r="K446" s="1"/>
      <c r="L446" s="1"/>
      <c r="M446" s="1"/>
      <c r="N446" s="1"/>
      <c r="O446" s="1"/>
      <c r="P446" s="1"/>
      <c r="Q446" s="333"/>
      <c r="R446" s="1"/>
      <c r="S446" s="176"/>
      <c r="T446" s="19"/>
      <c r="U446" s="1"/>
      <c r="V446" s="1"/>
      <c r="W446" s="1"/>
      <c r="X446" s="1"/>
      <c r="Y446" s="1"/>
      <c r="Z446" s="1"/>
    </row>
    <row r="447" spans="1:26" ht="14.25" customHeight="1" x14ac:dyDescent="0.35">
      <c r="A447" s="1"/>
      <c r="B447" s="19"/>
      <c r="C447" s="1"/>
      <c r="D447" s="19"/>
      <c r="E447" s="1"/>
      <c r="F447" s="1"/>
      <c r="G447" s="1"/>
      <c r="H447" s="1"/>
      <c r="I447" s="1"/>
      <c r="J447" s="183"/>
      <c r="K447" s="1"/>
      <c r="L447" s="1"/>
      <c r="M447" s="1"/>
      <c r="N447" s="1"/>
      <c r="O447" s="1"/>
      <c r="P447" s="1"/>
      <c r="Q447" s="333"/>
      <c r="R447" s="1"/>
      <c r="S447" s="176"/>
      <c r="T447" s="19"/>
      <c r="U447" s="1"/>
      <c r="V447" s="1"/>
      <c r="W447" s="1"/>
      <c r="X447" s="1"/>
      <c r="Y447" s="1"/>
      <c r="Z447" s="1"/>
    </row>
    <row r="448" spans="1:26" ht="14.25" customHeight="1" x14ac:dyDescent="0.35">
      <c r="A448" s="1"/>
      <c r="B448" s="19"/>
      <c r="C448" s="1"/>
      <c r="D448" s="19"/>
      <c r="E448" s="1"/>
      <c r="F448" s="1"/>
      <c r="G448" s="1"/>
      <c r="H448" s="1"/>
      <c r="I448" s="1"/>
      <c r="J448" s="183"/>
      <c r="K448" s="1"/>
      <c r="L448" s="1"/>
      <c r="M448" s="1"/>
      <c r="N448" s="1"/>
      <c r="O448" s="1"/>
      <c r="P448" s="1"/>
      <c r="Q448" s="333"/>
      <c r="R448" s="1"/>
      <c r="S448" s="176"/>
      <c r="T448" s="19"/>
      <c r="U448" s="1"/>
      <c r="V448" s="1"/>
      <c r="W448" s="1"/>
      <c r="X448" s="1"/>
      <c r="Y448" s="1"/>
      <c r="Z448" s="1"/>
    </row>
    <row r="449" spans="1:26" ht="14.25" customHeight="1" x14ac:dyDescent="0.35">
      <c r="A449" s="1"/>
      <c r="B449" s="19"/>
      <c r="C449" s="1"/>
      <c r="D449" s="19"/>
      <c r="E449" s="1"/>
      <c r="F449" s="1"/>
      <c r="G449" s="1"/>
      <c r="H449" s="1"/>
      <c r="I449" s="1"/>
      <c r="J449" s="183"/>
      <c r="K449" s="1"/>
      <c r="L449" s="1"/>
      <c r="M449" s="1"/>
      <c r="N449" s="1"/>
      <c r="O449" s="1"/>
      <c r="P449" s="1"/>
      <c r="Q449" s="333"/>
      <c r="R449" s="1"/>
      <c r="S449" s="176"/>
      <c r="T449" s="19"/>
      <c r="U449" s="1"/>
      <c r="V449" s="1"/>
      <c r="W449" s="1"/>
      <c r="X449" s="1"/>
      <c r="Y449" s="1"/>
      <c r="Z449" s="1"/>
    </row>
    <row r="450" spans="1:26" ht="14.25" customHeight="1" x14ac:dyDescent="0.35">
      <c r="A450" s="1"/>
      <c r="B450" s="19"/>
      <c r="C450" s="1"/>
      <c r="D450" s="19"/>
      <c r="E450" s="1"/>
      <c r="F450" s="1"/>
      <c r="G450" s="1"/>
      <c r="H450" s="1"/>
      <c r="I450" s="1"/>
      <c r="J450" s="183"/>
      <c r="K450" s="1"/>
      <c r="L450" s="1"/>
      <c r="M450" s="1"/>
      <c r="N450" s="1"/>
      <c r="O450" s="1"/>
      <c r="P450" s="1"/>
      <c r="Q450" s="333"/>
      <c r="R450" s="1"/>
      <c r="S450" s="176"/>
      <c r="T450" s="19"/>
      <c r="U450" s="1"/>
      <c r="V450" s="1"/>
      <c r="W450" s="1"/>
      <c r="X450" s="1"/>
      <c r="Y450" s="1"/>
      <c r="Z450" s="1"/>
    </row>
    <row r="451" spans="1:26" ht="14.25" customHeight="1" x14ac:dyDescent="0.35">
      <c r="A451" s="1"/>
      <c r="B451" s="19"/>
      <c r="C451" s="1"/>
      <c r="D451" s="19"/>
      <c r="E451" s="1"/>
      <c r="F451" s="1"/>
      <c r="G451" s="1"/>
      <c r="H451" s="1"/>
      <c r="I451" s="1"/>
      <c r="J451" s="183"/>
      <c r="K451" s="1"/>
      <c r="L451" s="1"/>
      <c r="M451" s="1"/>
      <c r="N451" s="1"/>
      <c r="O451" s="1"/>
      <c r="P451" s="1"/>
      <c r="Q451" s="333"/>
      <c r="R451" s="1"/>
      <c r="S451" s="176"/>
      <c r="T451" s="19"/>
      <c r="U451" s="1"/>
      <c r="V451" s="1"/>
      <c r="W451" s="1"/>
      <c r="X451" s="1"/>
      <c r="Y451" s="1"/>
      <c r="Z451" s="1"/>
    </row>
    <row r="452" spans="1:26" ht="14.25" customHeight="1" x14ac:dyDescent="0.35">
      <c r="A452" s="1"/>
      <c r="B452" s="19"/>
      <c r="C452" s="1"/>
      <c r="D452" s="19"/>
      <c r="E452" s="1"/>
      <c r="F452" s="1"/>
      <c r="G452" s="1"/>
      <c r="H452" s="1"/>
      <c r="I452" s="1"/>
      <c r="J452" s="183"/>
      <c r="K452" s="1"/>
      <c r="L452" s="1"/>
      <c r="M452" s="1"/>
      <c r="N452" s="1"/>
      <c r="O452" s="1"/>
      <c r="P452" s="1"/>
      <c r="Q452" s="333"/>
      <c r="R452" s="1"/>
      <c r="S452" s="176"/>
      <c r="T452" s="19"/>
      <c r="U452" s="1"/>
      <c r="V452" s="1"/>
      <c r="W452" s="1"/>
      <c r="X452" s="1"/>
      <c r="Y452" s="1"/>
      <c r="Z452" s="1"/>
    </row>
    <row r="453" spans="1:26" ht="14.25" customHeight="1" x14ac:dyDescent="0.35">
      <c r="A453" s="1"/>
      <c r="B453" s="19"/>
      <c r="C453" s="1"/>
      <c r="D453" s="19"/>
      <c r="E453" s="1"/>
      <c r="F453" s="1"/>
      <c r="G453" s="1"/>
      <c r="H453" s="1"/>
      <c r="I453" s="1"/>
      <c r="J453" s="183"/>
      <c r="K453" s="1"/>
      <c r="L453" s="1"/>
      <c r="M453" s="1"/>
      <c r="N453" s="1"/>
      <c r="O453" s="1"/>
      <c r="P453" s="1"/>
      <c r="Q453" s="333"/>
      <c r="R453" s="1"/>
      <c r="S453" s="176"/>
      <c r="T453" s="19"/>
      <c r="U453" s="1"/>
      <c r="V453" s="1"/>
      <c r="W453" s="1"/>
      <c r="X453" s="1"/>
      <c r="Y453" s="1"/>
      <c r="Z453" s="1"/>
    </row>
    <row r="454" spans="1:26" ht="14.25" customHeight="1" x14ac:dyDescent="0.35">
      <c r="A454" s="1"/>
      <c r="B454" s="19"/>
      <c r="C454" s="1"/>
      <c r="D454" s="19"/>
      <c r="E454" s="1"/>
      <c r="F454" s="1"/>
      <c r="G454" s="1"/>
      <c r="H454" s="1"/>
      <c r="I454" s="1"/>
      <c r="J454" s="183"/>
      <c r="K454" s="1"/>
      <c r="L454" s="1"/>
      <c r="M454" s="1"/>
      <c r="N454" s="1"/>
      <c r="O454" s="1"/>
      <c r="P454" s="1"/>
      <c r="Q454" s="333"/>
      <c r="R454" s="1"/>
      <c r="S454" s="176"/>
      <c r="T454" s="19"/>
      <c r="U454" s="1"/>
      <c r="V454" s="1"/>
      <c r="W454" s="1"/>
      <c r="X454" s="1"/>
      <c r="Y454" s="1"/>
      <c r="Z454" s="1"/>
    </row>
    <row r="455" spans="1:26" ht="14.25" customHeight="1" x14ac:dyDescent="0.35">
      <c r="A455" s="1"/>
      <c r="B455" s="19"/>
      <c r="C455" s="1"/>
      <c r="D455" s="19"/>
      <c r="E455" s="1"/>
      <c r="F455" s="1"/>
      <c r="G455" s="1"/>
      <c r="H455" s="1"/>
      <c r="I455" s="1"/>
      <c r="J455" s="183"/>
      <c r="K455" s="1"/>
      <c r="L455" s="1"/>
      <c r="M455" s="1"/>
      <c r="N455" s="1"/>
      <c r="O455" s="1"/>
      <c r="P455" s="1"/>
      <c r="Q455" s="333"/>
      <c r="R455" s="1"/>
      <c r="S455" s="176"/>
      <c r="T455" s="19"/>
      <c r="U455" s="1"/>
      <c r="V455" s="1"/>
      <c r="W455" s="1"/>
      <c r="X455" s="1"/>
      <c r="Y455" s="1"/>
      <c r="Z455" s="1"/>
    </row>
    <row r="456" spans="1:26" ht="14.25" customHeight="1" x14ac:dyDescent="0.35">
      <c r="A456" s="1"/>
      <c r="B456" s="19"/>
      <c r="C456" s="1"/>
      <c r="D456" s="19"/>
      <c r="E456" s="1"/>
      <c r="F456" s="1"/>
      <c r="G456" s="1"/>
      <c r="H456" s="1"/>
      <c r="I456" s="1"/>
      <c r="J456" s="183"/>
      <c r="K456" s="1"/>
      <c r="L456" s="1"/>
      <c r="M456" s="1"/>
      <c r="N456" s="1"/>
      <c r="O456" s="1"/>
      <c r="P456" s="1"/>
      <c r="Q456" s="333"/>
      <c r="R456" s="1"/>
      <c r="S456" s="176"/>
      <c r="T456" s="19"/>
      <c r="U456" s="1"/>
      <c r="V456" s="1"/>
      <c r="W456" s="1"/>
      <c r="X456" s="1"/>
      <c r="Y456" s="1"/>
      <c r="Z456" s="1"/>
    </row>
    <row r="457" spans="1:26" ht="14.25" customHeight="1" x14ac:dyDescent="0.35">
      <c r="A457" s="1"/>
      <c r="B457" s="19"/>
      <c r="C457" s="1"/>
      <c r="D457" s="19"/>
      <c r="E457" s="1"/>
      <c r="F457" s="1"/>
      <c r="G457" s="1"/>
      <c r="H457" s="1"/>
      <c r="I457" s="1"/>
      <c r="J457" s="183"/>
      <c r="K457" s="1"/>
      <c r="L457" s="1"/>
      <c r="M457" s="1"/>
      <c r="N457" s="1"/>
      <c r="O457" s="1"/>
      <c r="P457" s="1"/>
      <c r="Q457" s="333"/>
      <c r="R457" s="1"/>
      <c r="S457" s="176"/>
      <c r="T457" s="19"/>
      <c r="U457" s="1"/>
      <c r="V457" s="1"/>
      <c r="W457" s="1"/>
      <c r="X457" s="1"/>
      <c r="Y457" s="1"/>
      <c r="Z457" s="1"/>
    </row>
    <row r="458" spans="1:26" ht="14.25" customHeight="1" x14ac:dyDescent="0.35">
      <c r="A458" s="1"/>
      <c r="B458" s="19"/>
      <c r="C458" s="1"/>
      <c r="D458" s="19"/>
      <c r="E458" s="1"/>
      <c r="F458" s="1"/>
      <c r="G458" s="1"/>
      <c r="H458" s="1"/>
      <c r="I458" s="1"/>
      <c r="J458" s="183"/>
      <c r="K458" s="1"/>
      <c r="L458" s="1"/>
      <c r="M458" s="1"/>
      <c r="N458" s="1"/>
      <c r="O458" s="1"/>
      <c r="P458" s="1"/>
      <c r="Q458" s="333"/>
      <c r="R458" s="1"/>
      <c r="S458" s="176"/>
      <c r="T458" s="19"/>
      <c r="U458" s="1"/>
      <c r="V458" s="1"/>
      <c r="W458" s="1"/>
      <c r="X458" s="1"/>
      <c r="Y458" s="1"/>
      <c r="Z458" s="1"/>
    </row>
    <row r="459" spans="1:26" ht="14.25" customHeight="1" x14ac:dyDescent="0.35">
      <c r="A459" s="1"/>
      <c r="B459" s="19"/>
      <c r="C459" s="1"/>
      <c r="D459" s="19"/>
      <c r="E459" s="1"/>
      <c r="F459" s="1"/>
      <c r="G459" s="1"/>
      <c r="H459" s="1"/>
      <c r="I459" s="1"/>
      <c r="J459" s="183"/>
      <c r="K459" s="1"/>
      <c r="L459" s="1"/>
      <c r="M459" s="1"/>
      <c r="N459" s="1"/>
      <c r="O459" s="1"/>
      <c r="P459" s="1"/>
      <c r="Q459" s="333"/>
      <c r="R459" s="1"/>
      <c r="S459" s="176"/>
      <c r="T459" s="19"/>
      <c r="U459" s="1"/>
      <c r="V459" s="1"/>
      <c r="W459" s="1"/>
      <c r="X459" s="1"/>
      <c r="Y459" s="1"/>
      <c r="Z459" s="1"/>
    </row>
    <row r="460" spans="1:26" ht="14.25" customHeight="1" x14ac:dyDescent="0.35">
      <c r="A460" s="1"/>
      <c r="B460" s="19"/>
      <c r="C460" s="1"/>
      <c r="D460" s="19"/>
      <c r="E460" s="1"/>
      <c r="F460" s="1"/>
      <c r="G460" s="1"/>
      <c r="H460" s="1"/>
      <c r="I460" s="1"/>
      <c r="J460" s="183"/>
      <c r="K460" s="1"/>
      <c r="L460" s="1"/>
      <c r="M460" s="1"/>
      <c r="N460" s="1"/>
      <c r="O460" s="1"/>
      <c r="P460" s="1"/>
      <c r="Q460" s="333"/>
      <c r="R460" s="1"/>
      <c r="S460" s="176"/>
      <c r="T460" s="19"/>
      <c r="U460" s="1"/>
      <c r="V460" s="1"/>
      <c r="W460" s="1"/>
      <c r="X460" s="1"/>
      <c r="Y460" s="1"/>
      <c r="Z460" s="1"/>
    </row>
    <row r="461" spans="1:26" ht="14.25" customHeight="1" x14ac:dyDescent="0.35">
      <c r="A461" s="1"/>
      <c r="B461" s="19"/>
      <c r="C461" s="1"/>
      <c r="D461" s="19"/>
      <c r="E461" s="1"/>
      <c r="F461" s="1"/>
      <c r="G461" s="1"/>
      <c r="H461" s="1"/>
      <c r="I461" s="1"/>
      <c r="J461" s="183"/>
      <c r="K461" s="1"/>
      <c r="L461" s="1"/>
      <c r="M461" s="1"/>
      <c r="N461" s="1"/>
      <c r="O461" s="1"/>
      <c r="P461" s="1"/>
      <c r="Q461" s="333"/>
      <c r="R461" s="1"/>
      <c r="S461" s="176"/>
      <c r="T461" s="19"/>
      <c r="U461" s="1"/>
      <c r="V461" s="1"/>
      <c r="W461" s="1"/>
      <c r="X461" s="1"/>
      <c r="Y461" s="1"/>
      <c r="Z461" s="1"/>
    </row>
    <row r="462" spans="1:26" ht="14.25" customHeight="1" x14ac:dyDescent="0.35">
      <c r="A462" s="1"/>
      <c r="B462" s="19"/>
      <c r="C462" s="1"/>
      <c r="D462" s="19"/>
      <c r="E462" s="1"/>
      <c r="F462" s="1"/>
      <c r="G462" s="1"/>
      <c r="H462" s="1"/>
      <c r="I462" s="1"/>
      <c r="J462" s="183"/>
      <c r="K462" s="1"/>
      <c r="L462" s="1"/>
      <c r="M462" s="1"/>
      <c r="N462" s="1"/>
      <c r="O462" s="1"/>
      <c r="P462" s="1"/>
      <c r="Q462" s="333"/>
      <c r="R462" s="1"/>
      <c r="S462" s="176"/>
      <c r="T462" s="19"/>
      <c r="U462" s="1"/>
      <c r="V462" s="1"/>
      <c r="W462" s="1"/>
      <c r="X462" s="1"/>
      <c r="Y462" s="1"/>
      <c r="Z462" s="1"/>
    </row>
    <row r="463" spans="1:26" ht="14.25" customHeight="1" x14ac:dyDescent="0.35">
      <c r="A463" s="1"/>
      <c r="B463" s="19"/>
      <c r="C463" s="1"/>
      <c r="D463" s="19"/>
      <c r="E463" s="1"/>
      <c r="F463" s="1"/>
      <c r="G463" s="1"/>
      <c r="H463" s="1"/>
      <c r="I463" s="1"/>
      <c r="J463" s="183"/>
      <c r="K463" s="1"/>
      <c r="L463" s="1"/>
      <c r="M463" s="1"/>
      <c r="N463" s="1"/>
      <c r="O463" s="1"/>
      <c r="P463" s="1"/>
      <c r="Q463" s="333"/>
      <c r="R463" s="1"/>
      <c r="S463" s="176"/>
      <c r="T463" s="19"/>
      <c r="U463" s="1"/>
      <c r="V463" s="1"/>
      <c r="W463" s="1"/>
      <c r="X463" s="1"/>
      <c r="Y463" s="1"/>
      <c r="Z463" s="1"/>
    </row>
    <row r="464" spans="1:26" ht="14.25" customHeight="1" x14ac:dyDescent="0.35">
      <c r="A464" s="1"/>
      <c r="B464" s="19"/>
      <c r="C464" s="1"/>
      <c r="D464" s="19"/>
      <c r="E464" s="1"/>
      <c r="F464" s="1"/>
      <c r="G464" s="1"/>
      <c r="H464" s="1"/>
      <c r="I464" s="1"/>
      <c r="J464" s="183"/>
      <c r="K464" s="1"/>
      <c r="L464" s="1"/>
      <c r="M464" s="1"/>
      <c r="N464" s="1"/>
      <c r="O464" s="1"/>
      <c r="P464" s="1"/>
      <c r="Q464" s="333"/>
      <c r="R464" s="1"/>
      <c r="S464" s="176"/>
      <c r="T464" s="19"/>
      <c r="U464" s="1"/>
      <c r="V464" s="1"/>
      <c r="W464" s="1"/>
      <c r="X464" s="1"/>
      <c r="Y464" s="1"/>
      <c r="Z464" s="1"/>
    </row>
    <row r="465" spans="1:26" ht="14.25" customHeight="1" x14ac:dyDescent="0.35">
      <c r="A465" s="1"/>
      <c r="B465" s="19"/>
      <c r="C465" s="1"/>
      <c r="D465" s="19"/>
      <c r="E465" s="1"/>
      <c r="F465" s="1"/>
      <c r="G465" s="1"/>
      <c r="H465" s="1"/>
      <c r="I465" s="1"/>
      <c r="J465" s="183"/>
      <c r="K465" s="1"/>
      <c r="L465" s="1"/>
      <c r="M465" s="1"/>
      <c r="N465" s="1"/>
      <c r="O465" s="1"/>
      <c r="P465" s="1"/>
      <c r="Q465" s="333"/>
      <c r="R465" s="1"/>
      <c r="S465" s="176"/>
      <c r="T465" s="19"/>
      <c r="U465" s="1"/>
      <c r="V465" s="1"/>
      <c r="W465" s="1"/>
      <c r="X465" s="1"/>
      <c r="Y465" s="1"/>
      <c r="Z465" s="1"/>
    </row>
    <row r="466" spans="1:26" ht="14.25" customHeight="1" x14ac:dyDescent="0.35">
      <c r="A466" s="1"/>
      <c r="B466" s="19"/>
      <c r="C466" s="1"/>
      <c r="D466" s="19"/>
      <c r="E466" s="1"/>
      <c r="F466" s="1"/>
      <c r="G466" s="1"/>
      <c r="H466" s="1"/>
      <c r="I466" s="1"/>
      <c r="J466" s="183"/>
      <c r="K466" s="1"/>
      <c r="L466" s="1"/>
      <c r="M466" s="1"/>
      <c r="N466" s="1"/>
      <c r="O466" s="1"/>
      <c r="P466" s="1"/>
      <c r="Q466" s="333"/>
      <c r="R466" s="1"/>
      <c r="S466" s="176"/>
      <c r="T466" s="19"/>
      <c r="U466" s="1"/>
      <c r="V466" s="1"/>
      <c r="W466" s="1"/>
      <c r="X466" s="1"/>
      <c r="Y466" s="1"/>
      <c r="Z466" s="1"/>
    </row>
    <row r="467" spans="1:26" ht="14.25" customHeight="1" x14ac:dyDescent="0.35">
      <c r="A467" s="1"/>
      <c r="B467" s="19"/>
      <c r="C467" s="1"/>
      <c r="D467" s="19"/>
      <c r="E467" s="1"/>
      <c r="F467" s="1"/>
      <c r="G467" s="1"/>
      <c r="H467" s="1"/>
      <c r="I467" s="1"/>
      <c r="J467" s="183"/>
      <c r="K467" s="1"/>
      <c r="L467" s="1"/>
      <c r="M467" s="1"/>
      <c r="N467" s="1"/>
      <c r="O467" s="1"/>
      <c r="P467" s="1"/>
      <c r="Q467" s="333"/>
      <c r="R467" s="1"/>
      <c r="S467" s="176"/>
      <c r="T467" s="19"/>
      <c r="U467" s="1"/>
      <c r="V467" s="1"/>
      <c r="W467" s="1"/>
      <c r="X467" s="1"/>
      <c r="Y467" s="1"/>
      <c r="Z467" s="1"/>
    </row>
    <row r="468" spans="1:26" ht="14.25" customHeight="1" x14ac:dyDescent="0.35">
      <c r="A468" s="1"/>
      <c r="B468" s="19"/>
      <c r="C468" s="1"/>
      <c r="D468" s="19"/>
      <c r="E468" s="1"/>
      <c r="F468" s="1"/>
      <c r="G468" s="1"/>
      <c r="H468" s="1"/>
      <c r="I468" s="1"/>
      <c r="J468" s="183"/>
      <c r="K468" s="1"/>
      <c r="L468" s="1"/>
      <c r="M468" s="1"/>
      <c r="N468" s="1"/>
      <c r="O468" s="1"/>
      <c r="P468" s="1"/>
      <c r="Q468" s="333"/>
      <c r="R468" s="1"/>
      <c r="S468" s="176"/>
      <c r="T468" s="19"/>
      <c r="U468" s="1"/>
      <c r="V468" s="1"/>
      <c r="W468" s="1"/>
      <c r="X468" s="1"/>
      <c r="Y468" s="1"/>
      <c r="Z468" s="1"/>
    </row>
    <row r="469" spans="1:26" ht="14.25" customHeight="1" x14ac:dyDescent="0.35">
      <c r="A469" s="1"/>
      <c r="B469" s="19"/>
      <c r="C469" s="1"/>
      <c r="D469" s="19"/>
      <c r="E469" s="1"/>
      <c r="F469" s="1"/>
      <c r="G469" s="1"/>
      <c r="H469" s="1"/>
      <c r="I469" s="1"/>
      <c r="J469" s="183"/>
      <c r="K469" s="1"/>
      <c r="L469" s="1"/>
      <c r="M469" s="1"/>
      <c r="N469" s="1"/>
      <c r="O469" s="1"/>
      <c r="P469" s="1"/>
      <c r="Q469" s="333"/>
      <c r="R469" s="1"/>
      <c r="S469" s="176"/>
      <c r="T469" s="19"/>
      <c r="U469" s="1"/>
      <c r="V469" s="1"/>
      <c r="W469" s="1"/>
      <c r="X469" s="1"/>
      <c r="Y469" s="1"/>
      <c r="Z469" s="1"/>
    </row>
    <row r="470" spans="1:26" ht="14.25" customHeight="1" x14ac:dyDescent="0.35">
      <c r="A470" s="1"/>
      <c r="B470" s="19"/>
      <c r="C470" s="1"/>
      <c r="D470" s="19"/>
      <c r="E470" s="1"/>
      <c r="F470" s="1"/>
      <c r="G470" s="1"/>
      <c r="H470" s="1"/>
      <c r="I470" s="1"/>
      <c r="J470" s="183"/>
      <c r="K470" s="1"/>
      <c r="L470" s="1"/>
      <c r="M470" s="1"/>
      <c r="N470" s="1"/>
      <c r="O470" s="1"/>
      <c r="P470" s="1"/>
      <c r="Q470" s="333"/>
      <c r="R470" s="1"/>
      <c r="S470" s="176"/>
      <c r="T470" s="19"/>
      <c r="U470" s="1"/>
      <c r="V470" s="1"/>
      <c r="W470" s="1"/>
      <c r="X470" s="1"/>
      <c r="Y470" s="1"/>
      <c r="Z470" s="1"/>
    </row>
    <row r="471" spans="1:26" ht="14.25" customHeight="1" x14ac:dyDescent="0.35">
      <c r="A471" s="1"/>
      <c r="B471" s="19"/>
      <c r="C471" s="1"/>
      <c r="D471" s="19"/>
      <c r="E471" s="1"/>
      <c r="F471" s="1"/>
      <c r="G471" s="1"/>
      <c r="H471" s="1"/>
      <c r="I471" s="1"/>
      <c r="J471" s="183"/>
      <c r="K471" s="1"/>
      <c r="L471" s="1"/>
      <c r="M471" s="1"/>
      <c r="N471" s="1"/>
      <c r="O471" s="1"/>
      <c r="P471" s="1"/>
      <c r="Q471" s="333"/>
      <c r="R471" s="1"/>
      <c r="S471" s="176"/>
      <c r="T471" s="19"/>
      <c r="U471" s="1"/>
      <c r="V471" s="1"/>
      <c r="W471" s="1"/>
      <c r="X471" s="1"/>
      <c r="Y471" s="1"/>
      <c r="Z471" s="1"/>
    </row>
    <row r="472" spans="1:26" ht="14.25" customHeight="1" x14ac:dyDescent="0.35">
      <c r="A472" s="1"/>
      <c r="B472" s="19"/>
      <c r="C472" s="1"/>
      <c r="D472" s="19"/>
      <c r="E472" s="1"/>
      <c r="F472" s="1"/>
      <c r="G472" s="1"/>
      <c r="H472" s="1"/>
      <c r="I472" s="1"/>
      <c r="J472" s="183"/>
      <c r="K472" s="1"/>
      <c r="L472" s="1"/>
      <c r="M472" s="1"/>
      <c r="N472" s="1"/>
      <c r="O472" s="1"/>
      <c r="P472" s="1"/>
      <c r="Q472" s="333"/>
      <c r="R472" s="1"/>
      <c r="S472" s="176"/>
      <c r="T472" s="19"/>
      <c r="U472" s="1"/>
      <c r="V472" s="1"/>
      <c r="W472" s="1"/>
      <c r="X472" s="1"/>
      <c r="Y472" s="1"/>
      <c r="Z472" s="1"/>
    </row>
    <row r="473" spans="1:26" ht="14.25" customHeight="1" x14ac:dyDescent="0.35">
      <c r="A473" s="1"/>
      <c r="B473" s="19"/>
      <c r="C473" s="1"/>
      <c r="D473" s="19"/>
      <c r="E473" s="1"/>
      <c r="F473" s="1"/>
      <c r="G473" s="1"/>
      <c r="H473" s="1"/>
      <c r="I473" s="1"/>
      <c r="J473" s="183"/>
      <c r="K473" s="1"/>
      <c r="L473" s="1"/>
      <c r="M473" s="1"/>
      <c r="N473" s="1"/>
      <c r="O473" s="1"/>
      <c r="P473" s="1"/>
      <c r="Q473" s="333"/>
      <c r="R473" s="1"/>
      <c r="S473" s="176"/>
      <c r="T473" s="19"/>
      <c r="U473" s="1"/>
      <c r="V473" s="1"/>
      <c r="W473" s="1"/>
      <c r="X473" s="1"/>
      <c r="Y473" s="1"/>
      <c r="Z473" s="1"/>
    </row>
    <row r="474" spans="1:26" ht="14.25" customHeight="1" x14ac:dyDescent="0.35">
      <c r="A474" s="1"/>
      <c r="B474" s="19"/>
      <c r="C474" s="1"/>
      <c r="D474" s="19"/>
      <c r="E474" s="1"/>
      <c r="F474" s="1"/>
      <c r="G474" s="1"/>
      <c r="H474" s="1"/>
      <c r="I474" s="1"/>
      <c r="J474" s="183"/>
      <c r="K474" s="1"/>
      <c r="L474" s="1"/>
      <c r="M474" s="1"/>
      <c r="N474" s="1"/>
      <c r="O474" s="1"/>
      <c r="P474" s="1"/>
      <c r="Q474" s="333"/>
      <c r="R474" s="1"/>
      <c r="S474" s="176"/>
      <c r="T474" s="19"/>
      <c r="U474" s="1"/>
      <c r="V474" s="1"/>
      <c r="W474" s="1"/>
      <c r="X474" s="1"/>
      <c r="Y474" s="1"/>
      <c r="Z474" s="1"/>
    </row>
    <row r="475" spans="1:26" ht="14.25" customHeight="1" x14ac:dyDescent="0.35">
      <c r="A475" s="1"/>
      <c r="B475" s="19"/>
      <c r="C475" s="1"/>
      <c r="D475" s="19"/>
      <c r="E475" s="1"/>
      <c r="F475" s="1"/>
      <c r="G475" s="1"/>
      <c r="H475" s="1"/>
      <c r="I475" s="1"/>
      <c r="J475" s="183"/>
      <c r="K475" s="1"/>
      <c r="L475" s="1"/>
      <c r="M475" s="1"/>
      <c r="N475" s="1"/>
      <c r="O475" s="1"/>
      <c r="P475" s="1"/>
      <c r="Q475" s="333"/>
      <c r="R475" s="1"/>
      <c r="S475" s="176"/>
      <c r="T475" s="19"/>
      <c r="U475" s="1"/>
      <c r="V475" s="1"/>
      <c r="W475" s="1"/>
      <c r="X475" s="1"/>
      <c r="Y475" s="1"/>
      <c r="Z475" s="1"/>
    </row>
    <row r="476" spans="1:26" ht="14.25" customHeight="1" x14ac:dyDescent="0.35">
      <c r="A476" s="1"/>
      <c r="B476" s="19"/>
      <c r="C476" s="1"/>
      <c r="D476" s="19"/>
      <c r="E476" s="1"/>
      <c r="F476" s="1"/>
      <c r="G476" s="1"/>
      <c r="H476" s="1"/>
      <c r="I476" s="1"/>
      <c r="J476" s="183"/>
      <c r="K476" s="1"/>
      <c r="L476" s="1"/>
      <c r="M476" s="1"/>
      <c r="N476" s="1"/>
      <c r="O476" s="1"/>
      <c r="P476" s="1"/>
      <c r="Q476" s="333"/>
      <c r="R476" s="1"/>
      <c r="S476" s="176"/>
      <c r="T476" s="19"/>
      <c r="U476" s="1"/>
      <c r="V476" s="1"/>
      <c r="W476" s="1"/>
      <c r="X476" s="1"/>
      <c r="Y476" s="1"/>
      <c r="Z476" s="1"/>
    </row>
    <row r="477" spans="1:26" ht="14.25" customHeight="1" x14ac:dyDescent="0.35">
      <c r="A477" s="1"/>
      <c r="B477" s="19"/>
      <c r="C477" s="1"/>
      <c r="D477" s="19"/>
      <c r="E477" s="1"/>
      <c r="F477" s="1"/>
      <c r="G477" s="1"/>
      <c r="H477" s="1"/>
      <c r="I477" s="1"/>
      <c r="J477" s="183"/>
      <c r="K477" s="1"/>
      <c r="L477" s="1"/>
      <c r="M477" s="1"/>
      <c r="N477" s="1"/>
      <c r="O477" s="1"/>
      <c r="P477" s="1"/>
      <c r="Q477" s="333"/>
      <c r="R477" s="1"/>
      <c r="S477" s="176"/>
      <c r="T477" s="19"/>
      <c r="U477" s="1"/>
      <c r="V477" s="1"/>
      <c r="W477" s="1"/>
      <c r="X477" s="1"/>
      <c r="Y477" s="1"/>
      <c r="Z477" s="1"/>
    </row>
    <row r="478" spans="1:26" ht="14.25" customHeight="1" x14ac:dyDescent="0.35">
      <c r="A478" s="1"/>
      <c r="B478" s="19"/>
      <c r="C478" s="1"/>
      <c r="D478" s="19"/>
      <c r="E478" s="1"/>
      <c r="F478" s="1"/>
      <c r="G478" s="1"/>
      <c r="H478" s="1"/>
      <c r="I478" s="1"/>
      <c r="J478" s="183"/>
      <c r="K478" s="1"/>
      <c r="L478" s="1"/>
      <c r="M478" s="1"/>
      <c r="N478" s="1"/>
      <c r="O478" s="1"/>
      <c r="P478" s="1"/>
      <c r="Q478" s="333"/>
      <c r="R478" s="1"/>
      <c r="S478" s="176"/>
      <c r="T478" s="19"/>
      <c r="U478" s="1"/>
      <c r="V478" s="1"/>
      <c r="W478" s="1"/>
      <c r="X478" s="1"/>
      <c r="Y478" s="1"/>
      <c r="Z478" s="1"/>
    </row>
    <row r="479" spans="1:26" ht="14.25" customHeight="1" x14ac:dyDescent="0.35">
      <c r="A479" s="1"/>
      <c r="B479" s="19"/>
      <c r="C479" s="1"/>
      <c r="D479" s="19"/>
      <c r="E479" s="1"/>
      <c r="F479" s="1"/>
      <c r="G479" s="1"/>
      <c r="H479" s="1"/>
      <c r="I479" s="1"/>
      <c r="J479" s="183"/>
      <c r="K479" s="1"/>
      <c r="L479" s="1"/>
      <c r="M479" s="1"/>
      <c r="N479" s="1"/>
      <c r="O479" s="1"/>
      <c r="P479" s="1"/>
      <c r="Q479" s="333"/>
      <c r="R479" s="1"/>
      <c r="S479" s="176"/>
      <c r="T479" s="19"/>
      <c r="U479" s="1"/>
      <c r="V479" s="1"/>
      <c r="W479" s="1"/>
      <c r="X479" s="1"/>
      <c r="Y479" s="1"/>
      <c r="Z479" s="1"/>
    </row>
    <row r="480" spans="1:26" ht="14.25" customHeight="1" x14ac:dyDescent="0.35">
      <c r="A480" s="1"/>
      <c r="B480" s="19"/>
      <c r="C480" s="1"/>
      <c r="D480" s="19"/>
      <c r="E480" s="1"/>
      <c r="F480" s="1"/>
      <c r="G480" s="1"/>
      <c r="H480" s="1"/>
      <c r="I480" s="1"/>
      <c r="J480" s="183"/>
      <c r="K480" s="1"/>
      <c r="L480" s="1"/>
      <c r="M480" s="1"/>
      <c r="N480" s="1"/>
      <c r="O480" s="1"/>
      <c r="P480" s="1"/>
      <c r="Q480" s="333"/>
      <c r="R480" s="1"/>
      <c r="S480" s="176"/>
      <c r="T480" s="19"/>
      <c r="U480" s="1"/>
      <c r="V480" s="1"/>
      <c r="W480" s="1"/>
      <c r="X480" s="1"/>
      <c r="Y480" s="1"/>
      <c r="Z480" s="1"/>
    </row>
    <row r="481" spans="1:26" ht="14.25" customHeight="1" x14ac:dyDescent="0.35">
      <c r="A481" s="1"/>
      <c r="B481" s="19"/>
      <c r="C481" s="1"/>
      <c r="D481" s="19"/>
      <c r="E481" s="1"/>
      <c r="F481" s="1"/>
      <c r="G481" s="1"/>
      <c r="H481" s="1"/>
      <c r="I481" s="1"/>
      <c r="J481" s="183"/>
      <c r="K481" s="1"/>
      <c r="L481" s="1"/>
      <c r="M481" s="1"/>
      <c r="N481" s="1"/>
      <c r="O481" s="1"/>
      <c r="P481" s="1"/>
      <c r="Q481" s="333"/>
      <c r="R481" s="1"/>
      <c r="S481" s="176"/>
      <c r="T481" s="19"/>
      <c r="U481" s="1"/>
      <c r="V481" s="1"/>
      <c r="W481" s="1"/>
      <c r="X481" s="1"/>
      <c r="Y481" s="1"/>
      <c r="Z481" s="1"/>
    </row>
    <row r="482" spans="1:26" ht="14.25" customHeight="1" x14ac:dyDescent="0.35">
      <c r="A482" s="1"/>
      <c r="B482" s="19"/>
      <c r="C482" s="1"/>
      <c r="D482" s="19"/>
      <c r="E482" s="1"/>
      <c r="F482" s="1"/>
      <c r="G482" s="1"/>
      <c r="H482" s="1"/>
      <c r="I482" s="1"/>
      <c r="J482" s="183"/>
      <c r="K482" s="1"/>
      <c r="L482" s="1"/>
      <c r="M482" s="1"/>
      <c r="N482" s="1"/>
      <c r="O482" s="1"/>
      <c r="P482" s="1"/>
      <c r="Q482" s="333"/>
      <c r="R482" s="1"/>
      <c r="S482" s="176"/>
      <c r="T482" s="19"/>
      <c r="U482" s="1"/>
      <c r="V482" s="1"/>
      <c r="W482" s="1"/>
      <c r="X482" s="1"/>
      <c r="Y482" s="1"/>
      <c r="Z482" s="1"/>
    </row>
    <row r="483" spans="1:26" ht="14.25" customHeight="1" x14ac:dyDescent="0.35">
      <c r="A483" s="1"/>
      <c r="B483" s="19"/>
      <c r="C483" s="1"/>
      <c r="D483" s="19"/>
      <c r="E483" s="1"/>
      <c r="F483" s="1"/>
      <c r="G483" s="1"/>
      <c r="H483" s="1"/>
      <c r="I483" s="1"/>
      <c r="J483" s="183"/>
      <c r="K483" s="1"/>
      <c r="L483" s="1"/>
      <c r="M483" s="1"/>
      <c r="N483" s="1"/>
      <c r="O483" s="1"/>
      <c r="P483" s="1"/>
      <c r="Q483" s="333"/>
      <c r="R483" s="1"/>
      <c r="S483" s="176"/>
      <c r="T483" s="19"/>
      <c r="U483" s="1"/>
      <c r="V483" s="1"/>
      <c r="W483" s="1"/>
      <c r="X483" s="1"/>
      <c r="Y483" s="1"/>
      <c r="Z483" s="1"/>
    </row>
    <row r="484" spans="1:26" ht="14.25" customHeight="1" x14ac:dyDescent="0.35">
      <c r="A484" s="1"/>
      <c r="B484" s="19"/>
      <c r="C484" s="1"/>
      <c r="D484" s="19"/>
      <c r="E484" s="1"/>
      <c r="F484" s="1"/>
      <c r="G484" s="1"/>
      <c r="H484" s="1"/>
      <c r="I484" s="1"/>
      <c r="J484" s="183"/>
      <c r="K484" s="1"/>
      <c r="L484" s="1"/>
      <c r="M484" s="1"/>
      <c r="N484" s="1"/>
      <c r="O484" s="1"/>
      <c r="P484" s="1"/>
      <c r="Q484" s="333"/>
      <c r="R484" s="1"/>
      <c r="S484" s="176"/>
      <c r="T484" s="19"/>
      <c r="U484" s="1"/>
      <c r="V484" s="1"/>
      <c r="W484" s="1"/>
      <c r="X484" s="1"/>
      <c r="Y484" s="1"/>
      <c r="Z484" s="1"/>
    </row>
    <row r="485" spans="1:26" ht="14.25" customHeight="1" x14ac:dyDescent="0.35">
      <c r="A485" s="1"/>
      <c r="B485" s="19"/>
      <c r="C485" s="1"/>
      <c r="D485" s="19"/>
      <c r="E485" s="1"/>
      <c r="F485" s="1"/>
      <c r="G485" s="1"/>
      <c r="H485" s="1"/>
      <c r="I485" s="1"/>
      <c r="J485" s="183"/>
      <c r="K485" s="1"/>
      <c r="L485" s="1"/>
      <c r="M485" s="1"/>
      <c r="N485" s="1"/>
      <c r="O485" s="1"/>
      <c r="P485" s="1"/>
      <c r="Q485" s="333"/>
      <c r="R485" s="1"/>
      <c r="S485" s="176"/>
      <c r="T485" s="19"/>
      <c r="U485" s="1"/>
      <c r="V485" s="1"/>
      <c r="W485" s="1"/>
      <c r="X485" s="1"/>
      <c r="Y485" s="1"/>
      <c r="Z485" s="1"/>
    </row>
    <row r="486" spans="1:26" ht="14.25" customHeight="1" x14ac:dyDescent="0.35">
      <c r="A486" s="1"/>
      <c r="B486" s="19"/>
      <c r="C486" s="1"/>
      <c r="D486" s="19"/>
      <c r="E486" s="1"/>
      <c r="F486" s="1"/>
      <c r="G486" s="1"/>
      <c r="H486" s="1"/>
      <c r="I486" s="1"/>
      <c r="J486" s="183"/>
      <c r="K486" s="1"/>
      <c r="L486" s="1"/>
      <c r="M486" s="1"/>
      <c r="N486" s="1"/>
      <c r="O486" s="1"/>
      <c r="P486" s="1"/>
      <c r="Q486" s="333"/>
      <c r="R486" s="1"/>
      <c r="S486" s="176"/>
      <c r="T486" s="19"/>
      <c r="U486" s="1"/>
      <c r="V486" s="1"/>
      <c r="W486" s="1"/>
      <c r="X486" s="1"/>
      <c r="Y486" s="1"/>
      <c r="Z486" s="1"/>
    </row>
    <row r="487" spans="1:26" ht="14.25" customHeight="1" x14ac:dyDescent="0.35">
      <c r="A487" s="1"/>
      <c r="B487" s="19"/>
      <c r="C487" s="1"/>
      <c r="D487" s="19"/>
      <c r="E487" s="1"/>
      <c r="F487" s="1"/>
      <c r="G487" s="1"/>
      <c r="H487" s="1"/>
      <c r="I487" s="1"/>
      <c r="J487" s="183"/>
      <c r="K487" s="1"/>
      <c r="L487" s="1"/>
      <c r="M487" s="1"/>
      <c r="N487" s="1"/>
      <c r="O487" s="1"/>
      <c r="P487" s="1"/>
      <c r="Q487" s="333"/>
      <c r="R487" s="1"/>
      <c r="S487" s="176"/>
      <c r="T487" s="19"/>
      <c r="U487" s="1"/>
      <c r="V487" s="1"/>
      <c r="W487" s="1"/>
      <c r="X487" s="1"/>
      <c r="Y487" s="1"/>
      <c r="Z487" s="1"/>
    </row>
    <row r="488" spans="1:26" ht="14.25" customHeight="1" x14ac:dyDescent="0.35">
      <c r="A488" s="1"/>
      <c r="B488" s="19"/>
      <c r="C488" s="1"/>
      <c r="D488" s="19"/>
      <c r="E488" s="1"/>
      <c r="F488" s="1"/>
      <c r="G488" s="1"/>
      <c r="H488" s="1"/>
      <c r="I488" s="1"/>
      <c r="J488" s="183"/>
      <c r="K488" s="1"/>
      <c r="L488" s="1"/>
      <c r="M488" s="1"/>
      <c r="N488" s="1"/>
      <c r="O488" s="1"/>
      <c r="P488" s="1"/>
      <c r="Q488" s="333"/>
      <c r="R488" s="1"/>
      <c r="S488" s="176"/>
      <c r="T488" s="19"/>
      <c r="U488" s="1"/>
      <c r="V488" s="1"/>
      <c r="W488" s="1"/>
      <c r="X488" s="1"/>
      <c r="Y488" s="1"/>
      <c r="Z488" s="1"/>
    </row>
    <row r="489" spans="1:26" ht="14.25" customHeight="1" x14ac:dyDescent="0.35">
      <c r="A489" s="1"/>
      <c r="B489" s="19"/>
      <c r="C489" s="1"/>
      <c r="D489" s="19"/>
      <c r="E489" s="1"/>
      <c r="F489" s="1"/>
      <c r="G489" s="1"/>
      <c r="H489" s="1"/>
      <c r="I489" s="1"/>
      <c r="J489" s="183"/>
      <c r="K489" s="1"/>
      <c r="L489" s="1"/>
      <c r="M489" s="1"/>
      <c r="N489" s="1"/>
      <c r="O489" s="1"/>
      <c r="P489" s="1"/>
      <c r="Q489" s="333"/>
      <c r="R489" s="1"/>
      <c r="S489" s="176"/>
      <c r="T489" s="19"/>
      <c r="U489" s="1"/>
      <c r="V489" s="1"/>
      <c r="W489" s="1"/>
      <c r="X489" s="1"/>
      <c r="Y489" s="1"/>
      <c r="Z489" s="1"/>
    </row>
    <row r="490" spans="1:26" ht="14.25" customHeight="1" x14ac:dyDescent="0.35">
      <c r="A490" s="1"/>
      <c r="B490" s="19"/>
      <c r="C490" s="1"/>
      <c r="D490" s="19"/>
      <c r="E490" s="1"/>
      <c r="F490" s="1"/>
      <c r="G490" s="1"/>
      <c r="H490" s="1"/>
      <c r="I490" s="1"/>
      <c r="J490" s="183"/>
      <c r="K490" s="1"/>
      <c r="L490" s="1"/>
      <c r="M490" s="1"/>
      <c r="N490" s="1"/>
      <c r="O490" s="1"/>
      <c r="P490" s="1"/>
      <c r="Q490" s="333"/>
      <c r="R490" s="1"/>
      <c r="S490" s="176"/>
      <c r="T490" s="19"/>
      <c r="U490" s="1"/>
      <c r="V490" s="1"/>
      <c r="W490" s="1"/>
      <c r="X490" s="1"/>
      <c r="Y490" s="1"/>
      <c r="Z490" s="1"/>
    </row>
    <row r="491" spans="1:26" ht="14.25" customHeight="1" x14ac:dyDescent="0.35">
      <c r="A491" s="1"/>
      <c r="B491" s="19"/>
      <c r="C491" s="1"/>
      <c r="D491" s="19"/>
      <c r="E491" s="1"/>
      <c r="F491" s="1"/>
      <c r="G491" s="1"/>
      <c r="H491" s="1"/>
      <c r="I491" s="1"/>
      <c r="J491" s="183"/>
      <c r="K491" s="1"/>
      <c r="L491" s="1"/>
      <c r="M491" s="1"/>
      <c r="N491" s="1"/>
      <c r="O491" s="1"/>
      <c r="P491" s="1"/>
      <c r="Q491" s="333"/>
      <c r="R491" s="1"/>
      <c r="S491" s="176"/>
      <c r="T491" s="19"/>
      <c r="U491" s="1"/>
      <c r="V491" s="1"/>
      <c r="W491" s="1"/>
      <c r="X491" s="1"/>
      <c r="Y491" s="1"/>
      <c r="Z491" s="1"/>
    </row>
    <row r="492" spans="1:26" ht="14.25" customHeight="1" x14ac:dyDescent="0.35">
      <c r="A492" s="1"/>
      <c r="B492" s="19"/>
      <c r="C492" s="1"/>
      <c r="D492" s="19"/>
      <c r="E492" s="1"/>
      <c r="F492" s="1"/>
      <c r="G492" s="1"/>
      <c r="H492" s="1"/>
      <c r="I492" s="1"/>
      <c r="J492" s="183"/>
      <c r="K492" s="1"/>
      <c r="L492" s="1"/>
      <c r="M492" s="1"/>
      <c r="N492" s="1"/>
      <c r="O492" s="1"/>
      <c r="P492" s="1"/>
      <c r="Q492" s="333"/>
      <c r="R492" s="1"/>
      <c r="S492" s="176"/>
      <c r="T492" s="19"/>
      <c r="U492" s="1"/>
      <c r="V492" s="1"/>
      <c r="W492" s="1"/>
      <c r="X492" s="1"/>
      <c r="Y492" s="1"/>
      <c r="Z492" s="1"/>
    </row>
    <row r="493" spans="1:26" ht="14.25" customHeight="1" x14ac:dyDescent="0.35">
      <c r="A493" s="1"/>
      <c r="B493" s="19"/>
      <c r="C493" s="1"/>
      <c r="D493" s="19"/>
      <c r="E493" s="1"/>
      <c r="F493" s="1"/>
      <c r="G493" s="1"/>
      <c r="H493" s="1"/>
      <c r="I493" s="1"/>
      <c r="J493" s="183"/>
      <c r="K493" s="1"/>
      <c r="L493" s="1"/>
      <c r="M493" s="1"/>
      <c r="N493" s="1"/>
      <c r="O493" s="1"/>
      <c r="P493" s="1"/>
      <c r="Q493" s="333"/>
      <c r="R493" s="1"/>
      <c r="S493" s="176"/>
      <c r="T493" s="19"/>
      <c r="U493" s="1"/>
      <c r="V493" s="1"/>
      <c r="W493" s="1"/>
      <c r="X493" s="1"/>
      <c r="Y493" s="1"/>
      <c r="Z493" s="1"/>
    </row>
    <row r="494" spans="1:26" ht="14.25" customHeight="1" x14ac:dyDescent="0.35">
      <c r="A494" s="1"/>
      <c r="B494" s="19"/>
      <c r="C494" s="1"/>
      <c r="D494" s="19"/>
      <c r="E494" s="1"/>
      <c r="F494" s="1"/>
      <c r="G494" s="1"/>
      <c r="H494" s="1"/>
      <c r="I494" s="1"/>
      <c r="J494" s="183"/>
      <c r="K494" s="1"/>
      <c r="L494" s="1"/>
      <c r="M494" s="1"/>
      <c r="N494" s="1"/>
      <c r="O494" s="1"/>
      <c r="P494" s="1"/>
      <c r="Q494" s="333"/>
      <c r="R494" s="1"/>
      <c r="S494" s="176"/>
      <c r="T494" s="19"/>
      <c r="U494" s="1"/>
      <c r="V494" s="1"/>
      <c r="W494" s="1"/>
      <c r="X494" s="1"/>
      <c r="Y494" s="1"/>
      <c r="Z494" s="1"/>
    </row>
    <row r="495" spans="1:26" ht="14.25" customHeight="1" x14ac:dyDescent="0.35">
      <c r="A495" s="1"/>
      <c r="B495" s="19"/>
      <c r="C495" s="1"/>
      <c r="D495" s="19"/>
      <c r="E495" s="1"/>
      <c r="F495" s="1"/>
      <c r="G495" s="1"/>
      <c r="H495" s="1"/>
      <c r="I495" s="1"/>
      <c r="J495" s="183"/>
      <c r="K495" s="1"/>
      <c r="L495" s="1"/>
      <c r="M495" s="1"/>
      <c r="N495" s="1"/>
      <c r="O495" s="1"/>
      <c r="P495" s="1"/>
      <c r="Q495" s="333"/>
      <c r="R495" s="1"/>
      <c r="S495" s="176"/>
      <c r="T495" s="19"/>
      <c r="U495" s="1"/>
      <c r="V495" s="1"/>
      <c r="W495" s="1"/>
      <c r="X495" s="1"/>
      <c r="Y495" s="1"/>
      <c r="Z495" s="1"/>
    </row>
    <row r="496" spans="1:26" ht="14.25" customHeight="1" x14ac:dyDescent="0.35">
      <c r="A496" s="1"/>
      <c r="B496" s="19"/>
      <c r="C496" s="1"/>
      <c r="D496" s="19"/>
      <c r="E496" s="1"/>
      <c r="F496" s="1"/>
      <c r="G496" s="1"/>
      <c r="H496" s="1"/>
      <c r="I496" s="1"/>
      <c r="J496" s="183"/>
      <c r="K496" s="1"/>
      <c r="L496" s="1"/>
      <c r="M496" s="1"/>
      <c r="N496" s="1"/>
      <c r="O496" s="1"/>
      <c r="P496" s="1"/>
      <c r="Q496" s="333"/>
      <c r="R496" s="1"/>
      <c r="S496" s="176"/>
      <c r="T496" s="19"/>
      <c r="U496" s="1"/>
      <c r="V496" s="1"/>
      <c r="W496" s="1"/>
      <c r="X496" s="1"/>
      <c r="Y496" s="1"/>
      <c r="Z496" s="1"/>
    </row>
    <row r="497" spans="1:26" ht="14.25" customHeight="1" x14ac:dyDescent="0.35">
      <c r="A497" s="1"/>
      <c r="B497" s="19"/>
      <c r="C497" s="1"/>
      <c r="D497" s="19"/>
      <c r="E497" s="1"/>
      <c r="F497" s="1"/>
      <c r="G497" s="1"/>
      <c r="H497" s="1"/>
      <c r="I497" s="1"/>
      <c r="J497" s="183"/>
      <c r="K497" s="1"/>
      <c r="L497" s="1"/>
      <c r="M497" s="1"/>
      <c r="N497" s="1"/>
      <c r="O497" s="1"/>
      <c r="P497" s="1"/>
      <c r="Q497" s="333"/>
      <c r="R497" s="1"/>
      <c r="S497" s="176"/>
      <c r="T497" s="19"/>
      <c r="U497" s="1"/>
      <c r="V497" s="1"/>
      <c r="W497" s="1"/>
      <c r="X497" s="1"/>
      <c r="Y497" s="1"/>
      <c r="Z497" s="1"/>
    </row>
    <row r="498" spans="1:26" ht="14.25" customHeight="1" x14ac:dyDescent="0.35">
      <c r="A498" s="1"/>
      <c r="B498" s="19"/>
      <c r="C498" s="1"/>
      <c r="D498" s="19"/>
      <c r="E498" s="1"/>
      <c r="F498" s="1"/>
      <c r="G498" s="1"/>
      <c r="H498" s="1"/>
      <c r="I498" s="1"/>
      <c r="J498" s="183"/>
      <c r="K498" s="1"/>
      <c r="L498" s="1"/>
      <c r="M498" s="1"/>
      <c r="N498" s="1"/>
      <c r="O498" s="1"/>
      <c r="P498" s="1"/>
      <c r="Q498" s="333"/>
      <c r="R498" s="1"/>
      <c r="S498" s="176"/>
      <c r="T498" s="19"/>
      <c r="U498" s="1"/>
      <c r="V498" s="1"/>
      <c r="W498" s="1"/>
      <c r="X498" s="1"/>
      <c r="Y498" s="1"/>
      <c r="Z498" s="1"/>
    </row>
    <row r="499" spans="1:26" ht="14.25" customHeight="1" x14ac:dyDescent="0.35">
      <c r="A499" s="1"/>
      <c r="B499" s="19"/>
      <c r="C499" s="1"/>
      <c r="D499" s="19"/>
      <c r="E499" s="1"/>
      <c r="F499" s="1"/>
      <c r="G499" s="1"/>
      <c r="H499" s="1"/>
      <c r="I499" s="1"/>
      <c r="J499" s="183"/>
      <c r="K499" s="1"/>
      <c r="L499" s="1"/>
      <c r="M499" s="1"/>
      <c r="N499" s="1"/>
      <c r="O499" s="1"/>
      <c r="P499" s="1"/>
      <c r="Q499" s="333"/>
      <c r="R499" s="1"/>
      <c r="S499" s="176"/>
      <c r="T499" s="19"/>
      <c r="U499" s="1"/>
      <c r="V499" s="1"/>
      <c r="W499" s="1"/>
      <c r="X499" s="1"/>
      <c r="Y499" s="1"/>
      <c r="Z499" s="1"/>
    </row>
    <row r="500" spans="1:26" ht="14.25" customHeight="1" x14ac:dyDescent="0.35">
      <c r="A500" s="1"/>
      <c r="B500" s="19"/>
      <c r="C500" s="1"/>
      <c r="D500" s="19"/>
      <c r="E500" s="1"/>
      <c r="F500" s="1"/>
      <c r="G500" s="1"/>
      <c r="H500" s="1"/>
      <c r="I500" s="1"/>
      <c r="J500" s="183"/>
      <c r="K500" s="1"/>
      <c r="L500" s="1"/>
      <c r="M500" s="1"/>
      <c r="N500" s="1"/>
      <c r="O500" s="1"/>
      <c r="P500" s="1"/>
      <c r="Q500" s="333"/>
      <c r="R500" s="1"/>
      <c r="S500" s="176"/>
      <c r="T500" s="19"/>
      <c r="U500" s="1"/>
      <c r="V500" s="1"/>
      <c r="W500" s="1"/>
      <c r="X500" s="1"/>
      <c r="Y500" s="1"/>
      <c r="Z500" s="1"/>
    </row>
    <row r="501" spans="1:26" ht="14.25" customHeight="1" x14ac:dyDescent="0.35">
      <c r="A501" s="1"/>
      <c r="B501" s="19"/>
      <c r="C501" s="1"/>
      <c r="D501" s="19"/>
      <c r="E501" s="1"/>
      <c r="F501" s="1"/>
      <c r="G501" s="1"/>
      <c r="H501" s="1"/>
      <c r="I501" s="1"/>
      <c r="J501" s="183"/>
      <c r="K501" s="1"/>
      <c r="L501" s="1"/>
      <c r="M501" s="1"/>
      <c r="N501" s="1"/>
      <c r="O501" s="1"/>
      <c r="P501" s="1"/>
      <c r="Q501" s="333"/>
      <c r="R501" s="1"/>
      <c r="S501" s="176"/>
      <c r="T501" s="19"/>
      <c r="U501" s="1"/>
      <c r="V501" s="1"/>
      <c r="W501" s="1"/>
      <c r="X501" s="1"/>
      <c r="Y501" s="1"/>
      <c r="Z501" s="1"/>
    </row>
    <row r="502" spans="1:26" ht="14.25" customHeight="1" x14ac:dyDescent="0.35">
      <c r="A502" s="1"/>
      <c r="B502" s="19"/>
      <c r="C502" s="1"/>
      <c r="D502" s="19"/>
      <c r="E502" s="1"/>
      <c r="F502" s="1"/>
      <c r="G502" s="1"/>
      <c r="H502" s="1"/>
      <c r="I502" s="1"/>
      <c r="J502" s="183"/>
      <c r="K502" s="1"/>
      <c r="L502" s="1"/>
      <c r="M502" s="1"/>
      <c r="N502" s="1"/>
      <c r="O502" s="1"/>
      <c r="P502" s="1"/>
      <c r="Q502" s="333"/>
      <c r="R502" s="1"/>
      <c r="S502" s="176"/>
      <c r="T502" s="19"/>
      <c r="U502" s="1"/>
      <c r="V502" s="1"/>
      <c r="W502" s="1"/>
      <c r="X502" s="1"/>
      <c r="Y502" s="1"/>
      <c r="Z502" s="1"/>
    </row>
    <row r="503" spans="1:26" ht="14.25" customHeight="1" x14ac:dyDescent="0.35">
      <c r="A503" s="1"/>
      <c r="B503" s="19"/>
      <c r="C503" s="1"/>
      <c r="D503" s="19"/>
      <c r="E503" s="1"/>
      <c r="F503" s="1"/>
      <c r="G503" s="1"/>
      <c r="H503" s="1"/>
      <c r="I503" s="1"/>
      <c r="J503" s="183"/>
      <c r="K503" s="1"/>
      <c r="L503" s="1"/>
      <c r="M503" s="1"/>
      <c r="N503" s="1"/>
      <c r="O503" s="1"/>
      <c r="P503" s="1"/>
      <c r="Q503" s="333"/>
      <c r="R503" s="1"/>
      <c r="S503" s="176"/>
      <c r="T503" s="19"/>
      <c r="U503" s="1"/>
      <c r="V503" s="1"/>
      <c r="W503" s="1"/>
      <c r="X503" s="1"/>
      <c r="Y503" s="1"/>
      <c r="Z503" s="1"/>
    </row>
    <row r="504" spans="1:26" ht="14.25" customHeight="1" x14ac:dyDescent="0.35">
      <c r="A504" s="1"/>
      <c r="B504" s="19"/>
      <c r="C504" s="1"/>
      <c r="D504" s="19"/>
      <c r="E504" s="1"/>
      <c r="F504" s="1"/>
      <c r="G504" s="1"/>
      <c r="H504" s="1"/>
      <c r="I504" s="1"/>
      <c r="J504" s="183"/>
      <c r="K504" s="1"/>
      <c r="L504" s="1"/>
      <c r="M504" s="1"/>
      <c r="N504" s="1"/>
      <c r="O504" s="1"/>
      <c r="P504" s="1"/>
      <c r="Q504" s="333"/>
      <c r="R504" s="1"/>
      <c r="S504" s="176"/>
      <c r="T504" s="19"/>
      <c r="U504" s="1"/>
      <c r="V504" s="1"/>
      <c r="W504" s="1"/>
      <c r="X504" s="1"/>
      <c r="Y504" s="1"/>
      <c r="Z504" s="1"/>
    </row>
    <row r="505" spans="1:26" ht="14.25" customHeight="1" x14ac:dyDescent="0.35">
      <c r="A505" s="1"/>
      <c r="B505" s="19"/>
      <c r="C505" s="1"/>
      <c r="D505" s="19"/>
      <c r="E505" s="1"/>
      <c r="F505" s="1"/>
      <c r="G505" s="1"/>
      <c r="H505" s="1"/>
      <c r="I505" s="1"/>
      <c r="J505" s="183"/>
      <c r="K505" s="1"/>
      <c r="L505" s="1"/>
      <c r="M505" s="1"/>
      <c r="N505" s="1"/>
      <c r="O505" s="1"/>
      <c r="P505" s="1"/>
      <c r="Q505" s="333"/>
      <c r="R505" s="1"/>
      <c r="S505" s="176"/>
      <c r="T505" s="19"/>
      <c r="U505" s="1"/>
      <c r="V505" s="1"/>
      <c r="W505" s="1"/>
      <c r="X505" s="1"/>
      <c r="Y505" s="1"/>
      <c r="Z505" s="1"/>
    </row>
    <row r="506" spans="1:26" ht="14.25" customHeight="1" x14ac:dyDescent="0.35">
      <c r="A506" s="1"/>
      <c r="B506" s="19"/>
      <c r="C506" s="1"/>
      <c r="D506" s="19"/>
      <c r="E506" s="1"/>
      <c r="F506" s="1"/>
      <c r="G506" s="1"/>
      <c r="H506" s="1"/>
      <c r="I506" s="1"/>
      <c r="J506" s="183"/>
      <c r="K506" s="1"/>
      <c r="L506" s="1"/>
      <c r="M506" s="1"/>
      <c r="N506" s="1"/>
      <c r="O506" s="1"/>
      <c r="P506" s="1"/>
      <c r="Q506" s="333"/>
      <c r="R506" s="1"/>
      <c r="S506" s="176"/>
      <c r="T506" s="19"/>
      <c r="U506" s="1"/>
      <c r="V506" s="1"/>
      <c r="W506" s="1"/>
      <c r="X506" s="1"/>
      <c r="Y506" s="1"/>
      <c r="Z506" s="1"/>
    </row>
    <row r="507" spans="1:26" ht="14.25" customHeight="1" x14ac:dyDescent="0.35">
      <c r="A507" s="1"/>
      <c r="B507" s="19"/>
      <c r="C507" s="1"/>
      <c r="D507" s="19"/>
      <c r="E507" s="1"/>
      <c r="F507" s="1"/>
      <c r="G507" s="1"/>
      <c r="H507" s="1"/>
      <c r="I507" s="1"/>
      <c r="J507" s="183"/>
      <c r="K507" s="1"/>
      <c r="L507" s="1"/>
      <c r="M507" s="1"/>
      <c r="N507" s="1"/>
      <c r="O507" s="1"/>
      <c r="P507" s="1"/>
      <c r="Q507" s="333"/>
      <c r="R507" s="1"/>
      <c r="S507" s="176"/>
      <c r="T507" s="19"/>
      <c r="U507" s="1"/>
      <c r="V507" s="1"/>
      <c r="W507" s="1"/>
      <c r="X507" s="1"/>
      <c r="Y507" s="1"/>
      <c r="Z507" s="1"/>
    </row>
    <row r="508" spans="1:26" ht="14.25" customHeight="1" x14ac:dyDescent="0.35">
      <c r="A508" s="1"/>
      <c r="B508" s="19"/>
      <c r="C508" s="1"/>
      <c r="D508" s="19"/>
      <c r="E508" s="1"/>
      <c r="F508" s="1"/>
      <c r="G508" s="1"/>
      <c r="H508" s="1"/>
      <c r="I508" s="1"/>
      <c r="J508" s="183"/>
      <c r="K508" s="1"/>
      <c r="L508" s="1"/>
      <c r="M508" s="1"/>
      <c r="N508" s="1"/>
      <c r="O508" s="1"/>
      <c r="P508" s="1"/>
      <c r="Q508" s="333"/>
      <c r="R508" s="1"/>
      <c r="S508" s="176"/>
      <c r="T508" s="19"/>
      <c r="U508" s="1"/>
      <c r="V508" s="1"/>
      <c r="W508" s="1"/>
      <c r="X508" s="1"/>
      <c r="Y508" s="1"/>
      <c r="Z508" s="1"/>
    </row>
    <row r="509" spans="1:26" ht="14.25" customHeight="1" x14ac:dyDescent="0.35">
      <c r="A509" s="1"/>
      <c r="B509" s="19"/>
      <c r="C509" s="1"/>
      <c r="D509" s="19"/>
      <c r="E509" s="1"/>
      <c r="F509" s="1"/>
      <c r="G509" s="1"/>
      <c r="H509" s="1"/>
      <c r="I509" s="1"/>
      <c r="J509" s="183"/>
      <c r="K509" s="1"/>
      <c r="L509" s="1"/>
      <c r="M509" s="1"/>
      <c r="N509" s="1"/>
      <c r="O509" s="1"/>
      <c r="P509" s="1"/>
      <c r="Q509" s="333"/>
      <c r="R509" s="1"/>
      <c r="S509" s="176"/>
      <c r="T509" s="19"/>
      <c r="U509" s="1"/>
      <c r="V509" s="1"/>
      <c r="W509" s="1"/>
      <c r="X509" s="1"/>
      <c r="Y509" s="1"/>
      <c r="Z509" s="1"/>
    </row>
    <row r="510" spans="1:26" ht="14.25" customHeight="1" x14ac:dyDescent="0.35">
      <c r="A510" s="1"/>
      <c r="B510" s="19"/>
      <c r="C510" s="1"/>
      <c r="D510" s="19"/>
      <c r="E510" s="1"/>
      <c r="F510" s="1"/>
      <c r="G510" s="1"/>
      <c r="H510" s="1"/>
      <c r="I510" s="1"/>
      <c r="J510" s="183"/>
      <c r="K510" s="1"/>
      <c r="L510" s="1"/>
      <c r="M510" s="1"/>
      <c r="N510" s="1"/>
      <c r="O510" s="1"/>
      <c r="P510" s="1"/>
      <c r="Q510" s="333"/>
      <c r="R510" s="1"/>
      <c r="S510" s="176"/>
      <c r="T510" s="19"/>
      <c r="U510" s="1"/>
      <c r="V510" s="1"/>
      <c r="W510" s="1"/>
      <c r="X510" s="1"/>
      <c r="Y510" s="1"/>
      <c r="Z510" s="1"/>
    </row>
    <row r="511" spans="1:26" ht="14.25" customHeight="1" x14ac:dyDescent="0.35">
      <c r="A511" s="1"/>
      <c r="B511" s="19"/>
      <c r="C511" s="1"/>
      <c r="D511" s="19"/>
      <c r="E511" s="1"/>
      <c r="F511" s="1"/>
      <c r="G511" s="1"/>
      <c r="H511" s="1"/>
      <c r="I511" s="1"/>
      <c r="J511" s="183"/>
      <c r="K511" s="1"/>
      <c r="L511" s="1"/>
      <c r="M511" s="1"/>
      <c r="N511" s="1"/>
      <c r="O511" s="1"/>
      <c r="P511" s="1"/>
      <c r="Q511" s="333"/>
      <c r="R511" s="1"/>
      <c r="S511" s="176"/>
      <c r="T511" s="19"/>
      <c r="U511" s="1"/>
      <c r="V511" s="1"/>
      <c r="W511" s="1"/>
      <c r="X511" s="1"/>
      <c r="Y511" s="1"/>
      <c r="Z511" s="1"/>
    </row>
    <row r="512" spans="1:26" ht="14.25" customHeight="1" x14ac:dyDescent="0.35">
      <c r="A512" s="1"/>
      <c r="B512" s="19"/>
      <c r="C512" s="1"/>
      <c r="D512" s="19"/>
      <c r="E512" s="1"/>
      <c r="F512" s="1"/>
      <c r="G512" s="1"/>
      <c r="H512" s="1"/>
      <c r="I512" s="1"/>
      <c r="J512" s="183"/>
      <c r="K512" s="1"/>
      <c r="L512" s="1"/>
      <c r="M512" s="1"/>
      <c r="N512" s="1"/>
      <c r="O512" s="1"/>
      <c r="P512" s="1"/>
      <c r="Q512" s="333"/>
      <c r="R512" s="1"/>
      <c r="S512" s="176"/>
      <c r="T512" s="19"/>
      <c r="U512" s="1"/>
      <c r="V512" s="1"/>
      <c r="W512" s="1"/>
      <c r="X512" s="1"/>
      <c r="Y512" s="1"/>
      <c r="Z512" s="1"/>
    </row>
    <row r="513" spans="1:26" ht="14.25" customHeight="1" x14ac:dyDescent="0.35">
      <c r="A513" s="1"/>
      <c r="B513" s="19"/>
      <c r="C513" s="1"/>
      <c r="D513" s="19"/>
      <c r="E513" s="1"/>
      <c r="F513" s="1"/>
      <c r="G513" s="1"/>
      <c r="H513" s="1"/>
      <c r="I513" s="1"/>
      <c r="J513" s="183"/>
      <c r="K513" s="1"/>
      <c r="L513" s="1"/>
      <c r="M513" s="1"/>
      <c r="N513" s="1"/>
      <c r="O513" s="1"/>
      <c r="P513" s="1"/>
      <c r="Q513" s="333"/>
      <c r="R513" s="1"/>
      <c r="S513" s="176"/>
      <c r="T513" s="19"/>
      <c r="U513" s="1"/>
      <c r="V513" s="1"/>
      <c r="W513" s="1"/>
      <c r="X513" s="1"/>
      <c r="Y513" s="1"/>
      <c r="Z513" s="1"/>
    </row>
    <row r="514" spans="1:26" ht="14.25" customHeight="1" x14ac:dyDescent="0.35">
      <c r="A514" s="1"/>
      <c r="B514" s="19"/>
      <c r="C514" s="1"/>
      <c r="D514" s="19"/>
      <c r="E514" s="1"/>
      <c r="F514" s="1"/>
      <c r="G514" s="1"/>
      <c r="H514" s="1"/>
      <c r="I514" s="1"/>
      <c r="J514" s="183"/>
      <c r="K514" s="1"/>
      <c r="L514" s="1"/>
      <c r="M514" s="1"/>
      <c r="N514" s="1"/>
      <c r="O514" s="1"/>
      <c r="P514" s="1"/>
      <c r="Q514" s="333"/>
      <c r="R514" s="1"/>
      <c r="S514" s="176"/>
      <c r="T514" s="19"/>
      <c r="U514" s="1"/>
      <c r="V514" s="1"/>
      <c r="W514" s="1"/>
      <c r="X514" s="1"/>
      <c r="Y514" s="1"/>
      <c r="Z514" s="1"/>
    </row>
    <row r="515" spans="1:26" ht="14.25" customHeight="1" x14ac:dyDescent="0.35">
      <c r="A515" s="1"/>
      <c r="B515" s="19"/>
      <c r="C515" s="1"/>
      <c r="D515" s="19"/>
      <c r="E515" s="1"/>
      <c r="F515" s="1"/>
      <c r="G515" s="1"/>
      <c r="H515" s="1"/>
      <c r="I515" s="1"/>
      <c r="J515" s="183"/>
      <c r="K515" s="1"/>
      <c r="L515" s="1"/>
      <c r="M515" s="1"/>
      <c r="N515" s="1"/>
      <c r="O515" s="1"/>
      <c r="P515" s="1"/>
      <c r="Q515" s="333"/>
      <c r="R515" s="1"/>
      <c r="S515" s="176"/>
      <c r="T515" s="19"/>
      <c r="U515" s="1"/>
      <c r="V515" s="1"/>
      <c r="W515" s="1"/>
      <c r="X515" s="1"/>
      <c r="Y515" s="1"/>
      <c r="Z515" s="1"/>
    </row>
    <row r="516" spans="1:26" ht="14.25" customHeight="1" x14ac:dyDescent="0.35">
      <c r="A516" s="1"/>
      <c r="B516" s="19"/>
      <c r="C516" s="1"/>
      <c r="D516" s="19"/>
      <c r="E516" s="1"/>
      <c r="F516" s="1"/>
      <c r="G516" s="1"/>
      <c r="H516" s="1"/>
      <c r="I516" s="1"/>
      <c r="J516" s="183"/>
      <c r="K516" s="1"/>
      <c r="L516" s="1"/>
      <c r="M516" s="1"/>
      <c r="N516" s="1"/>
      <c r="O516" s="1"/>
      <c r="P516" s="1"/>
      <c r="Q516" s="333"/>
      <c r="R516" s="1"/>
      <c r="S516" s="176"/>
      <c r="T516" s="19"/>
      <c r="U516" s="1"/>
      <c r="V516" s="1"/>
      <c r="W516" s="1"/>
      <c r="X516" s="1"/>
      <c r="Y516" s="1"/>
      <c r="Z516" s="1"/>
    </row>
    <row r="517" spans="1:26" ht="14.25" customHeight="1" x14ac:dyDescent="0.35">
      <c r="A517" s="1"/>
      <c r="B517" s="19"/>
      <c r="C517" s="1"/>
      <c r="D517" s="19"/>
      <c r="E517" s="1"/>
      <c r="F517" s="1"/>
      <c r="G517" s="1"/>
      <c r="H517" s="1"/>
      <c r="I517" s="1"/>
      <c r="J517" s="183"/>
      <c r="K517" s="1"/>
      <c r="L517" s="1"/>
      <c r="M517" s="1"/>
      <c r="N517" s="1"/>
      <c r="O517" s="1"/>
      <c r="P517" s="1"/>
      <c r="Q517" s="333"/>
      <c r="R517" s="1"/>
      <c r="S517" s="176"/>
      <c r="T517" s="19"/>
      <c r="U517" s="1"/>
      <c r="V517" s="1"/>
      <c r="W517" s="1"/>
      <c r="X517" s="1"/>
      <c r="Y517" s="1"/>
      <c r="Z517" s="1"/>
    </row>
    <row r="518" spans="1:26" ht="14.25" customHeight="1" x14ac:dyDescent="0.35">
      <c r="A518" s="1"/>
      <c r="B518" s="19"/>
      <c r="C518" s="1"/>
      <c r="D518" s="19"/>
      <c r="E518" s="1"/>
      <c r="F518" s="1"/>
      <c r="G518" s="1"/>
      <c r="H518" s="1"/>
      <c r="I518" s="1"/>
      <c r="J518" s="183"/>
      <c r="K518" s="1"/>
      <c r="L518" s="1"/>
      <c r="M518" s="1"/>
      <c r="N518" s="1"/>
      <c r="O518" s="1"/>
      <c r="P518" s="1"/>
      <c r="Q518" s="333"/>
      <c r="R518" s="1"/>
      <c r="S518" s="176"/>
      <c r="T518" s="19"/>
      <c r="U518" s="1"/>
      <c r="V518" s="1"/>
      <c r="W518" s="1"/>
      <c r="X518" s="1"/>
      <c r="Y518" s="1"/>
      <c r="Z518" s="1"/>
    </row>
    <row r="519" spans="1:26" ht="14.25" customHeight="1" x14ac:dyDescent="0.35">
      <c r="A519" s="1"/>
      <c r="B519" s="19"/>
      <c r="C519" s="1"/>
      <c r="D519" s="19"/>
      <c r="E519" s="1"/>
      <c r="F519" s="1"/>
      <c r="G519" s="1"/>
      <c r="H519" s="1"/>
      <c r="I519" s="1"/>
      <c r="J519" s="183"/>
      <c r="K519" s="1"/>
      <c r="L519" s="1"/>
      <c r="M519" s="1"/>
      <c r="N519" s="1"/>
      <c r="O519" s="1"/>
      <c r="P519" s="1"/>
      <c r="Q519" s="333"/>
      <c r="R519" s="1"/>
      <c r="S519" s="176"/>
      <c r="T519" s="19"/>
      <c r="U519" s="1"/>
      <c r="V519" s="1"/>
      <c r="W519" s="1"/>
      <c r="X519" s="1"/>
      <c r="Y519" s="1"/>
      <c r="Z519" s="1"/>
    </row>
    <row r="520" spans="1:26" ht="14.25" customHeight="1" x14ac:dyDescent="0.35">
      <c r="A520" s="1"/>
      <c r="B520" s="19"/>
      <c r="C520" s="1"/>
      <c r="D520" s="19"/>
      <c r="E520" s="1"/>
      <c r="F520" s="1"/>
      <c r="G520" s="1"/>
      <c r="H520" s="1"/>
      <c r="I520" s="1"/>
      <c r="J520" s="183"/>
      <c r="K520" s="1"/>
      <c r="L520" s="1"/>
      <c r="M520" s="1"/>
      <c r="N520" s="1"/>
      <c r="O520" s="1"/>
      <c r="P520" s="1"/>
      <c r="Q520" s="333"/>
      <c r="R520" s="1"/>
      <c r="S520" s="176"/>
      <c r="T520" s="19"/>
      <c r="U520" s="1"/>
      <c r="V520" s="1"/>
      <c r="W520" s="1"/>
      <c r="X520" s="1"/>
      <c r="Y520" s="1"/>
      <c r="Z520" s="1"/>
    </row>
    <row r="521" spans="1:26" ht="14.25" customHeight="1" x14ac:dyDescent="0.35">
      <c r="A521" s="1"/>
      <c r="B521" s="19"/>
      <c r="C521" s="1"/>
      <c r="D521" s="19"/>
      <c r="E521" s="1"/>
      <c r="F521" s="1"/>
      <c r="G521" s="1"/>
      <c r="H521" s="1"/>
      <c r="I521" s="1"/>
      <c r="J521" s="183"/>
      <c r="K521" s="1"/>
      <c r="L521" s="1"/>
      <c r="M521" s="1"/>
      <c r="N521" s="1"/>
      <c r="O521" s="1"/>
      <c r="P521" s="1"/>
      <c r="Q521" s="333"/>
      <c r="R521" s="1"/>
      <c r="S521" s="176"/>
      <c r="T521" s="19"/>
      <c r="U521" s="1"/>
      <c r="V521" s="1"/>
      <c r="W521" s="1"/>
      <c r="X521" s="1"/>
      <c r="Y521" s="1"/>
      <c r="Z521" s="1"/>
    </row>
    <row r="522" spans="1:26" ht="14.25" customHeight="1" x14ac:dyDescent="0.35">
      <c r="A522" s="1"/>
      <c r="B522" s="19"/>
      <c r="C522" s="1"/>
      <c r="D522" s="19"/>
      <c r="E522" s="1"/>
      <c r="F522" s="1"/>
      <c r="G522" s="1"/>
      <c r="H522" s="1"/>
      <c r="I522" s="1"/>
      <c r="J522" s="183"/>
      <c r="K522" s="1"/>
      <c r="L522" s="1"/>
      <c r="M522" s="1"/>
      <c r="N522" s="1"/>
      <c r="O522" s="1"/>
      <c r="P522" s="1"/>
      <c r="Q522" s="333"/>
      <c r="R522" s="1"/>
      <c r="S522" s="176"/>
      <c r="T522" s="19"/>
      <c r="U522" s="1"/>
      <c r="V522" s="1"/>
      <c r="W522" s="1"/>
      <c r="X522" s="1"/>
      <c r="Y522" s="1"/>
      <c r="Z522" s="1"/>
    </row>
    <row r="523" spans="1:26" ht="14.25" customHeight="1" x14ac:dyDescent="0.35">
      <c r="A523" s="1"/>
      <c r="B523" s="19"/>
      <c r="C523" s="1"/>
      <c r="D523" s="19"/>
      <c r="E523" s="1"/>
      <c r="F523" s="1"/>
      <c r="G523" s="1"/>
      <c r="H523" s="1"/>
      <c r="I523" s="1"/>
      <c r="J523" s="183"/>
      <c r="K523" s="1"/>
      <c r="L523" s="1"/>
      <c r="M523" s="1"/>
      <c r="N523" s="1"/>
      <c r="O523" s="1"/>
      <c r="P523" s="1"/>
      <c r="Q523" s="333"/>
      <c r="R523" s="1"/>
      <c r="S523" s="176"/>
      <c r="T523" s="19"/>
      <c r="U523" s="1"/>
      <c r="V523" s="1"/>
      <c r="W523" s="1"/>
      <c r="X523" s="1"/>
      <c r="Y523" s="1"/>
      <c r="Z523" s="1"/>
    </row>
    <row r="524" spans="1:26" ht="14.25" customHeight="1" x14ac:dyDescent="0.35">
      <c r="A524" s="1"/>
      <c r="B524" s="19"/>
      <c r="C524" s="1"/>
      <c r="D524" s="19"/>
      <c r="E524" s="1"/>
      <c r="F524" s="1"/>
      <c r="G524" s="1"/>
      <c r="H524" s="1"/>
      <c r="I524" s="1"/>
      <c r="J524" s="183"/>
      <c r="K524" s="1"/>
      <c r="L524" s="1"/>
      <c r="M524" s="1"/>
      <c r="N524" s="1"/>
      <c r="O524" s="1"/>
      <c r="P524" s="1"/>
      <c r="Q524" s="333"/>
      <c r="R524" s="1"/>
      <c r="S524" s="176"/>
      <c r="T524" s="19"/>
      <c r="U524" s="1"/>
      <c r="V524" s="1"/>
      <c r="W524" s="1"/>
      <c r="X524" s="1"/>
      <c r="Y524" s="1"/>
      <c r="Z524" s="1"/>
    </row>
    <row r="525" spans="1:26" ht="14.25" customHeight="1" x14ac:dyDescent="0.35">
      <c r="A525" s="1"/>
      <c r="B525" s="19"/>
      <c r="C525" s="1"/>
      <c r="D525" s="19"/>
      <c r="E525" s="1"/>
      <c r="F525" s="1"/>
      <c r="G525" s="1"/>
      <c r="H525" s="1"/>
      <c r="I525" s="1"/>
      <c r="J525" s="183"/>
      <c r="K525" s="1"/>
      <c r="L525" s="1"/>
      <c r="M525" s="1"/>
      <c r="N525" s="1"/>
      <c r="O525" s="1"/>
      <c r="P525" s="1"/>
      <c r="Q525" s="333"/>
      <c r="R525" s="1"/>
      <c r="S525" s="176"/>
      <c r="T525" s="19"/>
      <c r="U525" s="1"/>
      <c r="V525" s="1"/>
      <c r="W525" s="1"/>
      <c r="X525" s="1"/>
      <c r="Y525" s="1"/>
      <c r="Z525" s="1"/>
    </row>
    <row r="526" spans="1:26" ht="14.25" customHeight="1" x14ac:dyDescent="0.35">
      <c r="A526" s="1"/>
      <c r="B526" s="19"/>
      <c r="C526" s="1"/>
      <c r="D526" s="19"/>
      <c r="E526" s="1"/>
      <c r="F526" s="1"/>
      <c r="G526" s="1"/>
      <c r="H526" s="1"/>
      <c r="I526" s="1"/>
      <c r="J526" s="183"/>
      <c r="K526" s="1"/>
      <c r="L526" s="1"/>
      <c r="M526" s="1"/>
      <c r="N526" s="1"/>
      <c r="O526" s="1"/>
      <c r="P526" s="1"/>
      <c r="Q526" s="333"/>
      <c r="R526" s="1"/>
      <c r="S526" s="176"/>
      <c r="T526" s="19"/>
      <c r="U526" s="1"/>
      <c r="V526" s="1"/>
      <c r="W526" s="1"/>
      <c r="X526" s="1"/>
      <c r="Y526" s="1"/>
      <c r="Z526" s="1"/>
    </row>
    <row r="527" spans="1:26" ht="14.25" customHeight="1" x14ac:dyDescent="0.35">
      <c r="A527" s="1"/>
      <c r="B527" s="19"/>
      <c r="C527" s="1"/>
      <c r="D527" s="19"/>
      <c r="E527" s="1"/>
      <c r="F527" s="1"/>
      <c r="G527" s="1"/>
      <c r="H527" s="1"/>
      <c r="I527" s="1"/>
      <c r="J527" s="183"/>
      <c r="K527" s="1"/>
      <c r="L527" s="1"/>
      <c r="M527" s="1"/>
      <c r="N527" s="1"/>
      <c r="O527" s="1"/>
      <c r="P527" s="1"/>
      <c r="Q527" s="333"/>
      <c r="R527" s="1"/>
      <c r="S527" s="176"/>
      <c r="T527" s="19"/>
      <c r="U527" s="1"/>
      <c r="V527" s="1"/>
      <c r="W527" s="1"/>
      <c r="X527" s="1"/>
      <c r="Y527" s="1"/>
      <c r="Z527" s="1"/>
    </row>
    <row r="528" spans="1:26" ht="14.25" customHeight="1" x14ac:dyDescent="0.35">
      <c r="A528" s="1"/>
      <c r="B528" s="19"/>
      <c r="C528" s="1"/>
      <c r="D528" s="19"/>
      <c r="E528" s="1"/>
      <c r="F528" s="1"/>
      <c r="G528" s="1"/>
      <c r="H528" s="1"/>
      <c r="I528" s="1"/>
      <c r="J528" s="183"/>
      <c r="K528" s="1"/>
      <c r="L528" s="1"/>
      <c r="M528" s="1"/>
      <c r="N528" s="1"/>
      <c r="O528" s="1"/>
      <c r="P528" s="1"/>
      <c r="Q528" s="333"/>
      <c r="R528" s="1"/>
      <c r="S528" s="176"/>
      <c r="T528" s="19"/>
      <c r="U528" s="1"/>
      <c r="V528" s="1"/>
      <c r="W528" s="1"/>
      <c r="X528" s="1"/>
      <c r="Y528" s="1"/>
      <c r="Z528" s="1"/>
    </row>
    <row r="529" spans="1:26" ht="14.25" customHeight="1" x14ac:dyDescent="0.35">
      <c r="A529" s="1"/>
      <c r="B529" s="19"/>
      <c r="C529" s="1"/>
      <c r="D529" s="19"/>
      <c r="E529" s="1"/>
      <c r="F529" s="1"/>
      <c r="G529" s="1"/>
      <c r="H529" s="1"/>
      <c r="I529" s="1"/>
      <c r="J529" s="183"/>
      <c r="K529" s="1"/>
      <c r="L529" s="1"/>
      <c r="M529" s="1"/>
      <c r="N529" s="1"/>
      <c r="O529" s="1"/>
      <c r="P529" s="1"/>
      <c r="Q529" s="333"/>
      <c r="R529" s="1"/>
      <c r="S529" s="176"/>
      <c r="T529" s="19"/>
      <c r="U529" s="1"/>
      <c r="V529" s="1"/>
      <c r="W529" s="1"/>
      <c r="X529" s="1"/>
      <c r="Y529" s="1"/>
      <c r="Z529" s="1"/>
    </row>
    <row r="530" spans="1:26" ht="14.25" customHeight="1" x14ac:dyDescent="0.35">
      <c r="A530" s="1"/>
      <c r="B530" s="19"/>
      <c r="C530" s="1"/>
      <c r="D530" s="19"/>
      <c r="E530" s="1"/>
      <c r="F530" s="1"/>
      <c r="G530" s="1"/>
      <c r="H530" s="1"/>
      <c r="I530" s="1"/>
      <c r="J530" s="183"/>
      <c r="K530" s="1"/>
      <c r="L530" s="1"/>
      <c r="M530" s="1"/>
      <c r="N530" s="1"/>
      <c r="O530" s="1"/>
      <c r="P530" s="1"/>
      <c r="Q530" s="333"/>
      <c r="R530" s="1"/>
      <c r="S530" s="176"/>
      <c r="T530" s="19"/>
      <c r="U530" s="1"/>
      <c r="V530" s="1"/>
      <c r="W530" s="1"/>
      <c r="X530" s="1"/>
      <c r="Y530" s="1"/>
      <c r="Z530" s="1"/>
    </row>
    <row r="531" spans="1:26" ht="14.25" customHeight="1" x14ac:dyDescent="0.35">
      <c r="A531" s="1"/>
      <c r="B531" s="19"/>
      <c r="C531" s="1"/>
      <c r="D531" s="19"/>
      <c r="E531" s="1"/>
      <c r="F531" s="1"/>
      <c r="G531" s="1"/>
      <c r="H531" s="1"/>
      <c r="I531" s="1"/>
      <c r="J531" s="183"/>
      <c r="K531" s="1"/>
      <c r="L531" s="1"/>
      <c r="M531" s="1"/>
      <c r="N531" s="1"/>
      <c r="O531" s="1"/>
      <c r="P531" s="1"/>
      <c r="Q531" s="333"/>
      <c r="R531" s="1"/>
      <c r="S531" s="176"/>
      <c r="T531" s="19"/>
      <c r="U531" s="1"/>
      <c r="V531" s="1"/>
      <c r="W531" s="1"/>
      <c r="X531" s="1"/>
      <c r="Y531" s="1"/>
      <c r="Z531" s="1"/>
    </row>
    <row r="532" spans="1:26" ht="14.25" customHeight="1" x14ac:dyDescent="0.35">
      <c r="A532" s="1"/>
      <c r="B532" s="19"/>
      <c r="C532" s="1"/>
      <c r="D532" s="19"/>
      <c r="E532" s="1"/>
      <c r="F532" s="1"/>
      <c r="G532" s="1"/>
      <c r="H532" s="1"/>
      <c r="I532" s="1"/>
      <c r="J532" s="183"/>
      <c r="K532" s="1"/>
      <c r="L532" s="1"/>
      <c r="M532" s="1"/>
      <c r="N532" s="1"/>
      <c r="O532" s="1"/>
      <c r="P532" s="1"/>
      <c r="Q532" s="333"/>
      <c r="R532" s="1"/>
      <c r="S532" s="176"/>
      <c r="T532" s="19"/>
      <c r="U532" s="1"/>
      <c r="V532" s="1"/>
      <c r="W532" s="1"/>
      <c r="X532" s="1"/>
      <c r="Y532" s="1"/>
      <c r="Z532" s="1"/>
    </row>
    <row r="533" spans="1:26" ht="14.25" customHeight="1" x14ac:dyDescent="0.35">
      <c r="A533" s="1"/>
      <c r="B533" s="19"/>
      <c r="C533" s="1"/>
      <c r="D533" s="19"/>
      <c r="E533" s="1"/>
      <c r="F533" s="1"/>
      <c r="G533" s="1"/>
      <c r="H533" s="1"/>
      <c r="I533" s="1"/>
      <c r="J533" s="183"/>
      <c r="K533" s="1"/>
      <c r="L533" s="1"/>
      <c r="M533" s="1"/>
      <c r="N533" s="1"/>
      <c r="O533" s="1"/>
      <c r="P533" s="1"/>
      <c r="Q533" s="333"/>
      <c r="R533" s="1"/>
      <c r="S533" s="176"/>
      <c r="T533" s="19"/>
      <c r="U533" s="1"/>
      <c r="V533" s="1"/>
      <c r="W533" s="1"/>
      <c r="X533" s="1"/>
      <c r="Y533" s="1"/>
      <c r="Z533" s="1"/>
    </row>
    <row r="534" spans="1:26" ht="14.25" customHeight="1" x14ac:dyDescent="0.35">
      <c r="A534" s="1"/>
      <c r="B534" s="19"/>
      <c r="C534" s="1"/>
      <c r="D534" s="19"/>
      <c r="E534" s="1"/>
      <c r="F534" s="1"/>
      <c r="G534" s="1"/>
      <c r="H534" s="1"/>
      <c r="I534" s="1"/>
      <c r="J534" s="183"/>
      <c r="K534" s="1"/>
      <c r="L534" s="1"/>
      <c r="M534" s="1"/>
      <c r="N534" s="1"/>
      <c r="O534" s="1"/>
      <c r="P534" s="1"/>
      <c r="Q534" s="333"/>
      <c r="R534" s="1"/>
      <c r="S534" s="176"/>
      <c r="T534" s="19"/>
      <c r="U534" s="1"/>
      <c r="V534" s="1"/>
      <c r="W534" s="1"/>
      <c r="X534" s="1"/>
      <c r="Y534" s="1"/>
      <c r="Z534" s="1"/>
    </row>
    <row r="535" spans="1:26" ht="14.25" customHeight="1" x14ac:dyDescent="0.35">
      <c r="A535" s="1"/>
      <c r="B535" s="19"/>
      <c r="C535" s="1"/>
      <c r="D535" s="19"/>
      <c r="E535" s="1"/>
      <c r="F535" s="1"/>
      <c r="G535" s="1"/>
      <c r="H535" s="1"/>
      <c r="I535" s="1"/>
      <c r="J535" s="183"/>
      <c r="K535" s="1"/>
      <c r="L535" s="1"/>
      <c r="M535" s="1"/>
      <c r="N535" s="1"/>
      <c r="O535" s="1"/>
      <c r="P535" s="1"/>
      <c r="Q535" s="333"/>
      <c r="R535" s="1"/>
      <c r="S535" s="176"/>
      <c r="T535" s="19"/>
      <c r="U535" s="1"/>
      <c r="V535" s="1"/>
      <c r="W535" s="1"/>
      <c r="X535" s="1"/>
      <c r="Y535" s="1"/>
      <c r="Z535" s="1"/>
    </row>
    <row r="536" spans="1:26" ht="14.25" customHeight="1" x14ac:dyDescent="0.35">
      <c r="A536" s="1"/>
      <c r="B536" s="19"/>
      <c r="C536" s="1"/>
      <c r="D536" s="19"/>
      <c r="E536" s="1"/>
      <c r="F536" s="1"/>
      <c r="G536" s="1"/>
      <c r="H536" s="1"/>
      <c r="I536" s="1"/>
      <c r="J536" s="183"/>
      <c r="K536" s="1"/>
      <c r="L536" s="1"/>
      <c r="M536" s="1"/>
      <c r="N536" s="1"/>
      <c r="O536" s="1"/>
      <c r="P536" s="1"/>
      <c r="Q536" s="333"/>
      <c r="R536" s="1"/>
      <c r="S536" s="176"/>
      <c r="T536" s="19"/>
      <c r="U536" s="1"/>
      <c r="V536" s="1"/>
      <c r="W536" s="1"/>
      <c r="X536" s="1"/>
      <c r="Y536" s="1"/>
      <c r="Z536" s="1"/>
    </row>
    <row r="537" spans="1:26" ht="14.25" customHeight="1" x14ac:dyDescent="0.35">
      <c r="A537" s="1"/>
      <c r="B537" s="19"/>
      <c r="C537" s="1"/>
      <c r="D537" s="19"/>
      <c r="E537" s="1"/>
      <c r="F537" s="1"/>
      <c r="G537" s="1"/>
      <c r="H537" s="1"/>
      <c r="I537" s="1"/>
      <c r="J537" s="183"/>
      <c r="K537" s="1"/>
      <c r="L537" s="1"/>
      <c r="M537" s="1"/>
      <c r="N537" s="1"/>
      <c r="O537" s="1"/>
      <c r="P537" s="1"/>
      <c r="Q537" s="333"/>
      <c r="R537" s="1"/>
      <c r="S537" s="176"/>
      <c r="T537" s="19"/>
      <c r="U537" s="1"/>
      <c r="V537" s="1"/>
      <c r="W537" s="1"/>
      <c r="X537" s="1"/>
      <c r="Y537" s="1"/>
      <c r="Z537" s="1"/>
    </row>
    <row r="538" spans="1:26" ht="14.25" customHeight="1" x14ac:dyDescent="0.35">
      <c r="A538" s="1"/>
      <c r="B538" s="19"/>
      <c r="C538" s="1"/>
      <c r="D538" s="19"/>
      <c r="E538" s="1"/>
      <c r="F538" s="1"/>
      <c r="G538" s="1"/>
      <c r="H538" s="1"/>
      <c r="I538" s="1"/>
      <c r="J538" s="183"/>
      <c r="K538" s="1"/>
      <c r="L538" s="1"/>
      <c r="M538" s="1"/>
      <c r="N538" s="1"/>
      <c r="O538" s="1"/>
      <c r="P538" s="1"/>
      <c r="Q538" s="333"/>
      <c r="R538" s="1"/>
      <c r="S538" s="176"/>
      <c r="T538" s="19"/>
      <c r="U538" s="1"/>
      <c r="V538" s="1"/>
      <c r="W538" s="1"/>
      <c r="X538" s="1"/>
      <c r="Y538" s="1"/>
      <c r="Z538" s="1"/>
    </row>
    <row r="539" spans="1:26" ht="14.25" customHeight="1" x14ac:dyDescent="0.35">
      <c r="A539" s="1"/>
      <c r="B539" s="19"/>
      <c r="C539" s="1"/>
      <c r="D539" s="19"/>
      <c r="E539" s="1"/>
      <c r="F539" s="1"/>
      <c r="G539" s="1"/>
      <c r="H539" s="1"/>
      <c r="I539" s="1"/>
      <c r="J539" s="183"/>
      <c r="K539" s="1"/>
      <c r="L539" s="1"/>
      <c r="M539" s="1"/>
      <c r="N539" s="1"/>
      <c r="O539" s="1"/>
      <c r="P539" s="1"/>
      <c r="Q539" s="333"/>
      <c r="R539" s="1"/>
      <c r="S539" s="176"/>
      <c r="T539" s="19"/>
      <c r="U539" s="1"/>
      <c r="V539" s="1"/>
      <c r="W539" s="1"/>
      <c r="X539" s="1"/>
      <c r="Y539" s="1"/>
      <c r="Z539" s="1"/>
    </row>
    <row r="540" spans="1:26" ht="14.25" customHeight="1" x14ac:dyDescent="0.35">
      <c r="A540" s="1"/>
      <c r="B540" s="19"/>
      <c r="C540" s="1"/>
      <c r="D540" s="19"/>
      <c r="E540" s="1"/>
      <c r="F540" s="1"/>
      <c r="G540" s="1"/>
      <c r="H540" s="1"/>
      <c r="I540" s="1"/>
      <c r="J540" s="183"/>
      <c r="K540" s="1"/>
      <c r="L540" s="1"/>
      <c r="M540" s="1"/>
      <c r="N540" s="1"/>
      <c r="O540" s="1"/>
      <c r="P540" s="1"/>
      <c r="Q540" s="333"/>
      <c r="R540" s="1"/>
      <c r="S540" s="176"/>
      <c r="T540" s="19"/>
      <c r="U540" s="1"/>
      <c r="V540" s="1"/>
      <c r="W540" s="1"/>
      <c r="X540" s="1"/>
      <c r="Y540" s="1"/>
      <c r="Z540" s="1"/>
    </row>
    <row r="541" spans="1:26" ht="14.25" customHeight="1" x14ac:dyDescent="0.35">
      <c r="A541" s="1"/>
      <c r="B541" s="19"/>
      <c r="C541" s="1"/>
      <c r="D541" s="19"/>
      <c r="E541" s="1"/>
      <c r="F541" s="1"/>
      <c r="G541" s="1"/>
      <c r="H541" s="1"/>
      <c r="I541" s="1"/>
      <c r="J541" s="183"/>
      <c r="K541" s="1"/>
      <c r="L541" s="1"/>
      <c r="M541" s="1"/>
      <c r="N541" s="1"/>
      <c r="O541" s="1"/>
      <c r="P541" s="1"/>
      <c r="Q541" s="333"/>
      <c r="R541" s="1"/>
      <c r="S541" s="176"/>
      <c r="T541" s="19"/>
      <c r="U541" s="1"/>
      <c r="V541" s="1"/>
      <c r="W541" s="1"/>
      <c r="X541" s="1"/>
      <c r="Y541" s="1"/>
      <c r="Z541" s="1"/>
    </row>
    <row r="542" spans="1:26" ht="14.25" customHeight="1" x14ac:dyDescent="0.35">
      <c r="A542" s="1"/>
      <c r="B542" s="19"/>
      <c r="C542" s="1"/>
      <c r="D542" s="19"/>
      <c r="E542" s="1"/>
      <c r="F542" s="1"/>
      <c r="G542" s="1"/>
      <c r="H542" s="1"/>
      <c r="I542" s="1"/>
      <c r="J542" s="183"/>
      <c r="K542" s="1"/>
      <c r="L542" s="1"/>
      <c r="M542" s="1"/>
      <c r="N542" s="1"/>
      <c r="O542" s="1"/>
      <c r="P542" s="1"/>
      <c r="Q542" s="333"/>
      <c r="R542" s="1"/>
      <c r="S542" s="176"/>
      <c r="T542" s="19"/>
      <c r="U542" s="1"/>
      <c r="V542" s="1"/>
      <c r="W542" s="1"/>
      <c r="X542" s="1"/>
      <c r="Y542" s="1"/>
      <c r="Z542" s="1"/>
    </row>
    <row r="543" spans="1:26" ht="14.25" customHeight="1" x14ac:dyDescent="0.35">
      <c r="A543" s="1"/>
      <c r="B543" s="19"/>
      <c r="C543" s="1"/>
      <c r="D543" s="19"/>
      <c r="E543" s="1"/>
      <c r="F543" s="1"/>
      <c r="G543" s="1"/>
      <c r="H543" s="1"/>
      <c r="I543" s="1"/>
      <c r="J543" s="183"/>
      <c r="K543" s="1"/>
      <c r="L543" s="1"/>
      <c r="M543" s="1"/>
      <c r="N543" s="1"/>
      <c r="O543" s="1"/>
      <c r="P543" s="1"/>
      <c r="Q543" s="333"/>
      <c r="R543" s="1"/>
      <c r="S543" s="176"/>
      <c r="T543" s="19"/>
      <c r="U543" s="1"/>
      <c r="V543" s="1"/>
      <c r="W543" s="1"/>
      <c r="X543" s="1"/>
      <c r="Y543" s="1"/>
      <c r="Z543" s="1"/>
    </row>
    <row r="544" spans="1:26" ht="14.25" customHeight="1" x14ac:dyDescent="0.35">
      <c r="A544" s="1"/>
      <c r="B544" s="19"/>
      <c r="C544" s="1"/>
      <c r="D544" s="19"/>
      <c r="E544" s="1"/>
      <c r="F544" s="1"/>
      <c r="G544" s="1"/>
      <c r="H544" s="1"/>
      <c r="I544" s="1"/>
      <c r="J544" s="183"/>
      <c r="K544" s="1"/>
      <c r="L544" s="1"/>
      <c r="M544" s="1"/>
      <c r="N544" s="1"/>
      <c r="O544" s="1"/>
      <c r="P544" s="1"/>
      <c r="Q544" s="333"/>
      <c r="R544" s="1"/>
      <c r="S544" s="176"/>
      <c r="T544" s="19"/>
      <c r="U544" s="1"/>
      <c r="V544" s="1"/>
      <c r="W544" s="1"/>
      <c r="X544" s="1"/>
      <c r="Y544" s="1"/>
      <c r="Z544" s="1"/>
    </row>
    <row r="545" spans="1:26" ht="14.25" customHeight="1" x14ac:dyDescent="0.35">
      <c r="A545" s="1"/>
      <c r="B545" s="19"/>
      <c r="C545" s="1"/>
      <c r="D545" s="19"/>
      <c r="E545" s="1"/>
      <c r="F545" s="1"/>
      <c r="G545" s="1"/>
      <c r="H545" s="1"/>
      <c r="I545" s="1"/>
      <c r="J545" s="183"/>
      <c r="K545" s="1"/>
      <c r="L545" s="1"/>
      <c r="M545" s="1"/>
      <c r="N545" s="1"/>
      <c r="O545" s="1"/>
      <c r="P545" s="1"/>
      <c r="Q545" s="333"/>
      <c r="R545" s="1"/>
      <c r="S545" s="176"/>
      <c r="T545" s="19"/>
      <c r="U545" s="1"/>
      <c r="V545" s="1"/>
      <c r="W545" s="1"/>
      <c r="X545" s="1"/>
      <c r="Y545" s="1"/>
      <c r="Z545" s="1"/>
    </row>
    <row r="546" spans="1:26" ht="14.25" customHeight="1" x14ac:dyDescent="0.35">
      <c r="A546" s="1"/>
      <c r="B546" s="19"/>
      <c r="C546" s="1"/>
      <c r="D546" s="19"/>
      <c r="E546" s="1"/>
      <c r="F546" s="1"/>
      <c r="G546" s="1"/>
      <c r="H546" s="1"/>
      <c r="I546" s="1"/>
      <c r="J546" s="183"/>
      <c r="K546" s="1"/>
      <c r="L546" s="1"/>
      <c r="M546" s="1"/>
      <c r="N546" s="1"/>
      <c r="O546" s="1"/>
      <c r="P546" s="1"/>
      <c r="Q546" s="333"/>
      <c r="R546" s="1"/>
      <c r="S546" s="176"/>
      <c r="T546" s="19"/>
      <c r="U546" s="1"/>
      <c r="V546" s="1"/>
      <c r="W546" s="1"/>
      <c r="X546" s="1"/>
      <c r="Y546" s="1"/>
      <c r="Z546" s="1"/>
    </row>
    <row r="547" spans="1:26" ht="14.25" customHeight="1" x14ac:dyDescent="0.35">
      <c r="A547" s="1"/>
      <c r="B547" s="19"/>
      <c r="C547" s="1"/>
      <c r="D547" s="19"/>
      <c r="E547" s="1"/>
      <c r="F547" s="1"/>
      <c r="G547" s="1"/>
      <c r="H547" s="1"/>
      <c r="I547" s="1"/>
      <c r="J547" s="183"/>
      <c r="K547" s="1"/>
      <c r="L547" s="1"/>
      <c r="M547" s="1"/>
      <c r="N547" s="1"/>
      <c r="O547" s="1"/>
      <c r="P547" s="1"/>
      <c r="Q547" s="333"/>
      <c r="R547" s="1"/>
      <c r="S547" s="176"/>
      <c r="T547" s="19"/>
      <c r="U547" s="1"/>
      <c r="V547" s="1"/>
      <c r="W547" s="1"/>
      <c r="X547" s="1"/>
      <c r="Y547" s="1"/>
      <c r="Z547" s="1"/>
    </row>
    <row r="548" spans="1:26" ht="14.25" customHeight="1" x14ac:dyDescent="0.35">
      <c r="A548" s="1"/>
      <c r="B548" s="19"/>
      <c r="C548" s="1"/>
      <c r="D548" s="19"/>
      <c r="E548" s="1"/>
      <c r="F548" s="1"/>
      <c r="G548" s="1"/>
      <c r="H548" s="1"/>
      <c r="I548" s="1"/>
      <c r="J548" s="183"/>
      <c r="K548" s="1"/>
      <c r="L548" s="1"/>
      <c r="M548" s="1"/>
      <c r="N548" s="1"/>
      <c r="O548" s="1"/>
      <c r="P548" s="1"/>
      <c r="Q548" s="333"/>
      <c r="R548" s="1"/>
      <c r="S548" s="176"/>
      <c r="T548" s="19"/>
      <c r="U548" s="1"/>
      <c r="V548" s="1"/>
      <c r="W548" s="1"/>
      <c r="X548" s="1"/>
      <c r="Y548" s="1"/>
      <c r="Z548" s="1"/>
    </row>
    <row r="549" spans="1:26" ht="14.25" customHeight="1" x14ac:dyDescent="0.35">
      <c r="A549" s="1"/>
      <c r="B549" s="19"/>
      <c r="C549" s="1"/>
      <c r="D549" s="19"/>
      <c r="E549" s="1"/>
      <c r="F549" s="1"/>
      <c r="G549" s="1"/>
      <c r="H549" s="1"/>
      <c r="I549" s="1"/>
      <c r="J549" s="183"/>
      <c r="K549" s="1"/>
      <c r="L549" s="1"/>
      <c r="M549" s="1"/>
      <c r="N549" s="1"/>
      <c r="O549" s="1"/>
      <c r="P549" s="1"/>
      <c r="Q549" s="333"/>
      <c r="R549" s="1"/>
      <c r="S549" s="176"/>
      <c r="T549" s="19"/>
      <c r="U549" s="1"/>
      <c r="V549" s="1"/>
      <c r="W549" s="1"/>
      <c r="X549" s="1"/>
      <c r="Y549" s="1"/>
      <c r="Z549" s="1"/>
    </row>
    <row r="550" spans="1:26" ht="14.25" customHeight="1" x14ac:dyDescent="0.35">
      <c r="A550" s="1"/>
      <c r="B550" s="19"/>
      <c r="C550" s="1"/>
      <c r="D550" s="19"/>
      <c r="E550" s="1"/>
      <c r="F550" s="1"/>
      <c r="G550" s="1"/>
      <c r="H550" s="1"/>
      <c r="I550" s="1"/>
      <c r="J550" s="183"/>
      <c r="K550" s="1"/>
      <c r="L550" s="1"/>
      <c r="M550" s="1"/>
      <c r="N550" s="1"/>
      <c r="O550" s="1"/>
      <c r="P550" s="1"/>
      <c r="Q550" s="333"/>
      <c r="R550" s="1"/>
      <c r="S550" s="176"/>
      <c r="T550" s="19"/>
      <c r="U550" s="1"/>
      <c r="V550" s="1"/>
      <c r="W550" s="1"/>
      <c r="X550" s="1"/>
      <c r="Y550" s="1"/>
      <c r="Z550" s="1"/>
    </row>
    <row r="551" spans="1:26" ht="14.25" customHeight="1" x14ac:dyDescent="0.35">
      <c r="A551" s="1"/>
      <c r="B551" s="19"/>
      <c r="C551" s="1"/>
      <c r="D551" s="19"/>
      <c r="E551" s="1"/>
      <c r="F551" s="1"/>
      <c r="G551" s="1"/>
      <c r="H551" s="1"/>
      <c r="I551" s="1"/>
      <c r="J551" s="183"/>
      <c r="K551" s="1"/>
      <c r="L551" s="1"/>
      <c r="M551" s="1"/>
      <c r="N551" s="1"/>
      <c r="O551" s="1"/>
      <c r="P551" s="1"/>
      <c r="Q551" s="333"/>
      <c r="R551" s="1"/>
      <c r="S551" s="176"/>
      <c r="T551" s="19"/>
      <c r="U551" s="1"/>
      <c r="V551" s="1"/>
      <c r="W551" s="1"/>
      <c r="X551" s="1"/>
      <c r="Y551" s="1"/>
      <c r="Z551" s="1"/>
    </row>
    <row r="552" spans="1:26" ht="14.25" customHeight="1" x14ac:dyDescent="0.35">
      <c r="A552" s="1"/>
      <c r="B552" s="19"/>
      <c r="C552" s="1"/>
      <c r="D552" s="19"/>
      <c r="E552" s="1"/>
      <c r="F552" s="1"/>
      <c r="G552" s="1"/>
      <c r="H552" s="1"/>
      <c r="I552" s="1"/>
      <c r="J552" s="183"/>
      <c r="K552" s="1"/>
      <c r="L552" s="1"/>
      <c r="M552" s="1"/>
      <c r="N552" s="1"/>
      <c r="O552" s="1"/>
      <c r="P552" s="1"/>
      <c r="Q552" s="333"/>
      <c r="R552" s="1"/>
      <c r="S552" s="176"/>
      <c r="T552" s="19"/>
      <c r="U552" s="1"/>
      <c r="V552" s="1"/>
      <c r="W552" s="1"/>
      <c r="X552" s="1"/>
      <c r="Y552" s="1"/>
      <c r="Z552" s="1"/>
    </row>
    <row r="553" spans="1:26" ht="14.25" customHeight="1" x14ac:dyDescent="0.35">
      <c r="A553" s="1"/>
      <c r="B553" s="19"/>
      <c r="C553" s="1"/>
      <c r="D553" s="19"/>
      <c r="E553" s="1"/>
      <c r="F553" s="1"/>
      <c r="G553" s="1"/>
      <c r="H553" s="1"/>
      <c r="I553" s="1"/>
      <c r="J553" s="183"/>
      <c r="K553" s="1"/>
      <c r="L553" s="1"/>
      <c r="M553" s="1"/>
      <c r="N553" s="1"/>
      <c r="O553" s="1"/>
      <c r="P553" s="1"/>
      <c r="Q553" s="333"/>
      <c r="R553" s="1"/>
      <c r="S553" s="176"/>
      <c r="T553" s="19"/>
      <c r="U553" s="1"/>
      <c r="V553" s="1"/>
      <c r="W553" s="1"/>
      <c r="X553" s="1"/>
      <c r="Y553" s="1"/>
      <c r="Z553" s="1"/>
    </row>
    <row r="554" spans="1:26" ht="14.25" customHeight="1" x14ac:dyDescent="0.35">
      <c r="A554" s="1"/>
      <c r="B554" s="19"/>
      <c r="C554" s="1"/>
      <c r="D554" s="19"/>
      <c r="E554" s="1"/>
      <c r="F554" s="1"/>
      <c r="G554" s="1"/>
      <c r="H554" s="1"/>
      <c r="I554" s="1"/>
      <c r="J554" s="183"/>
      <c r="K554" s="1"/>
      <c r="L554" s="1"/>
      <c r="M554" s="1"/>
      <c r="N554" s="1"/>
      <c r="O554" s="1"/>
      <c r="P554" s="1"/>
      <c r="Q554" s="333"/>
      <c r="R554" s="1"/>
      <c r="S554" s="176"/>
      <c r="T554" s="19"/>
      <c r="U554" s="1"/>
      <c r="V554" s="1"/>
      <c r="W554" s="1"/>
      <c r="X554" s="1"/>
      <c r="Y554" s="1"/>
      <c r="Z554" s="1"/>
    </row>
    <row r="555" spans="1:26" ht="14.25" customHeight="1" x14ac:dyDescent="0.35">
      <c r="A555" s="1"/>
      <c r="B555" s="19"/>
      <c r="C555" s="1"/>
      <c r="D555" s="19"/>
      <c r="E555" s="1"/>
      <c r="F555" s="1"/>
      <c r="G555" s="1"/>
      <c r="H555" s="1"/>
      <c r="I555" s="1"/>
      <c r="J555" s="183"/>
      <c r="K555" s="1"/>
      <c r="L555" s="1"/>
      <c r="M555" s="1"/>
      <c r="N555" s="1"/>
      <c r="O555" s="1"/>
      <c r="P555" s="1"/>
      <c r="Q555" s="333"/>
      <c r="R555" s="1"/>
      <c r="S555" s="176"/>
      <c r="T555" s="19"/>
      <c r="U555" s="1"/>
      <c r="V555" s="1"/>
      <c r="W555" s="1"/>
      <c r="X555" s="1"/>
      <c r="Y555" s="1"/>
      <c r="Z555" s="1"/>
    </row>
    <row r="556" spans="1:26" ht="14.25" customHeight="1" x14ac:dyDescent="0.35">
      <c r="A556" s="1"/>
      <c r="B556" s="19"/>
      <c r="C556" s="1"/>
      <c r="D556" s="19"/>
      <c r="E556" s="1"/>
      <c r="F556" s="1"/>
      <c r="G556" s="1"/>
      <c r="H556" s="1"/>
      <c r="I556" s="1"/>
      <c r="J556" s="183"/>
      <c r="K556" s="1"/>
      <c r="L556" s="1"/>
      <c r="M556" s="1"/>
      <c r="N556" s="1"/>
      <c r="O556" s="1"/>
      <c r="P556" s="1"/>
      <c r="Q556" s="333"/>
      <c r="R556" s="1"/>
      <c r="S556" s="176"/>
      <c r="T556" s="19"/>
      <c r="U556" s="1"/>
      <c r="V556" s="1"/>
      <c r="W556" s="1"/>
      <c r="X556" s="1"/>
      <c r="Y556" s="1"/>
      <c r="Z556" s="1"/>
    </row>
    <row r="557" spans="1:26" ht="14.25" customHeight="1" x14ac:dyDescent="0.35">
      <c r="A557" s="1"/>
      <c r="B557" s="19"/>
      <c r="C557" s="1"/>
      <c r="D557" s="19"/>
      <c r="E557" s="1"/>
      <c r="F557" s="1"/>
      <c r="G557" s="1"/>
      <c r="H557" s="1"/>
      <c r="I557" s="1"/>
      <c r="J557" s="183"/>
      <c r="K557" s="1"/>
      <c r="L557" s="1"/>
      <c r="M557" s="1"/>
      <c r="N557" s="1"/>
      <c r="O557" s="1"/>
      <c r="P557" s="1"/>
      <c r="Q557" s="333"/>
      <c r="R557" s="1"/>
      <c r="S557" s="176"/>
      <c r="T557" s="19"/>
      <c r="U557" s="1"/>
      <c r="V557" s="1"/>
      <c r="W557" s="1"/>
      <c r="X557" s="1"/>
      <c r="Y557" s="1"/>
      <c r="Z557" s="1"/>
    </row>
    <row r="558" spans="1:26" ht="14.25" customHeight="1" x14ac:dyDescent="0.35">
      <c r="A558" s="1"/>
      <c r="B558" s="19"/>
      <c r="C558" s="1"/>
      <c r="D558" s="19"/>
      <c r="E558" s="1"/>
      <c r="F558" s="1"/>
      <c r="G558" s="1"/>
      <c r="H558" s="1"/>
      <c r="I558" s="1"/>
      <c r="J558" s="183"/>
      <c r="K558" s="1"/>
      <c r="L558" s="1"/>
      <c r="M558" s="1"/>
      <c r="N558" s="1"/>
      <c r="O558" s="1"/>
      <c r="P558" s="1"/>
      <c r="Q558" s="333"/>
      <c r="R558" s="1"/>
      <c r="S558" s="176"/>
      <c r="T558" s="19"/>
      <c r="U558" s="1"/>
      <c r="V558" s="1"/>
      <c r="W558" s="1"/>
      <c r="X558" s="1"/>
      <c r="Y558" s="1"/>
      <c r="Z558" s="1"/>
    </row>
    <row r="559" spans="1:26" ht="14.25" customHeight="1" x14ac:dyDescent="0.35">
      <c r="A559" s="1"/>
      <c r="B559" s="19"/>
      <c r="C559" s="1"/>
      <c r="D559" s="19"/>
      <c r="E559" s="1"/>
      <c r="F559" s="1"/>
      <c r="G559" s="1"/>
      <c r="H559" s="1"/>
      <c r="I559" s="1"/>
      <c r="J559" s="183"/>
      <c r="K559" s="1"/>
      <c r="L559" s="1"/>
      <c r="M559" s="1"/>
      <c r="N559" s="1"/>
      <c r="O559" s="1"/>
      <c r="P559" s="1"/>
      <c r="Q559" s="333"/>
      <c r="R559" s="1"/>
      <c r="S559" s="176"/>
      <c r="T559" s="19"/>
      <c r="U559" s="1"/>
      <c r="V559" s="1"/>
      <c r="W559" s="1"/>
      <c r="X559" s="1"/>
      <c r="Y559" s="1"/>
      <c r="Z559" s="1"/>
    </row>
    <row r="560" spans="1:26" ht="14.25" customHeight="1" x14ac:dyDescent="0.35">
      <c r="A560" s="1"/>
      <c r="B560" s="19"/>
      <c r="C560" s="1"/>
      <c r="D560" s="19"/>
      <c r="E560" s="1"/>
      <c r="F560" s="1"/>
      <c r="G560" s="1"/>
      <c r="H560" s="1"/>
      <c r="I560" s="1"/>
      <c r="J560" s="183"/>
      <c r="K560" s="1"/>
      <c r="L560" s="1"/>
      <c r="M560" s="1"/>
      <c r="N560" s="1"/>
      <c r="O560" s="1"/>
      <c r="P560" s="1"/>
      <c r="Q560" s="333"/>
      <c r="R560" s="1"/>
      <c r="S560" s="176"/>
      <c r="T560" s="19"/>
      <c r="U560" s="1"/>
      <c r="V560" s="1"/>
      <c r="W560" s="1"/>
      <c r="X560" s="1"/>
      <c r="Y560" s="1"/>
      <c r="Z560" s="1"/>
    </row>
    <row r="561" spans="1:26" ht="14.25" customHeight="1" x14ac:dyDescent="0.35">
      <c r="A561" s="1"/>
      <c r="B561" s="19"/>
      <c r="C561" s="1"/>
      <c r="D561" s="19"/>
      <c r="E561" s="1"/>
      <c r="F561" s="1"/>
      <c r="G561" s="1"/>
      <c r="H561" s="1"/>
      <c r="I561" s="1"/>
      <c r="J561" s="183"/>
      <c r="K561" s="1"/>
      <c r="L561" s="1"/>
      <c r="M561" s="1"/>
      <c r="N561" s="1"/>
      <c r="O561" s="1"/>
      <c r="P561" s="1"/>
      <c r="Q561" s="333"/>
      <c r="R561" s="1"/>
      <c r="S561" s="176"/>
      <c r="T561" s="19"/>
      <c r="U561" s="1"/>
      <c r="V561" s="1"/>
      <c r="W561" s="1"/>
      <c r="X561" s="1"/>
      <c r="Y561" s="1"/>
      <c r="Z561" s="1"/>
    </row>
    <row r="562" spans="1:26" ht="14.25" customHeight="1" x14ac:dyDescent="0.35">
      <c r="A562" s="1"/>
      <c r="B562" s="19"/>
      <c r="C562" s="1"/>
      <c r="D562" s="19"/>
      <c r="E562" s="1"/>
      <c r="F562" s="1"/>
      <c r="G562" s="1"/>
      <c r="H562" s="1"/>
      <c r="I562" s="1"/>
      <c r="J562" s="183"/>
      <c r="K562" s="1"/>
      <c r="L562" s="1"/>
      <c r="M562" s="1"/>
      <c r="N562" s="1"/>
      <c r="O562" s="1"/>
      <c r="P562" s="1"/>
      <c r="Q562" s="333"/>
      <c r="R562" s="1"/>
      <c r="S562" s="176"/>
      <c r="T562" s="19"/>
      <c r="U562" s="1"/>
      <c r="V562" s="1"/>
      <c r="W562" s="1"/>
      <c r="X562" s="1"/>
      <c r="Y562" s="1"/>
      <c r="Z562" s="1"/>
    </row>
    <row r="563" spans="1:26" ht="14.25" customHeight="1" x14ac:dyDescent="0.35">
      <c r="A563" s="1"/>
      <c r="B563" s="19"/>
      <c r="C563" s="1"/>
      <c r="D563" s="19"/>
      <c r="E563" s="1"/>
      <c r="F563" s="1"/>
      <c r="G563" s="1"/>
      <c r="H563" s="1"/>
      <c r="I563" s="1"/>
      <c r="J563" s="183"/>
      <c r="K563" s="1"/>
      <c r="L563" s="1"/>
      <c r="M563" s="1"/>
      <c r="N563" s="1"/>
      <c r="O563" s="1"/>
      <c r="P563" s="1"/>
      <c r="Q563" s="333"/>
      <c r="R563" s="1"/>
      <c r="S563" s="176"/>
      <c r="T563" s="19"/>
      <c r="U563" s="1"/>
      <c r="V563" s="1"/>
      <c r="W563" s="1"/>
      <c r="X563" s="1"/>
      <c r="Y563" s="1"/>
      <c r="Z563" s="1"/>
    </row>
    <row r="564" spans="1:26" ht="14.25" customHeight="1" x14ac:dyDescent="0.35">
      <c r="A564" s="1"/>
      <c r="B564" s="19"/>
      <c r="C564" s="1"/>
      <c r="D564" s="19"/>
      <c r="E564" s="1"/>
      <c r="F564" s="1"/>
      <c r="G564" s="1"/>
      <c r="H564" s="1"/>
      <c r="I564" s="1"/>
      <c r="J564" s="183"/>
      <c r="K564" s="1"/>
      <c r="L564" s="1"/>
      <c r="M564" s="1"/>
      <c r="N564" s="1"/>
      <c r="O564" s="1"/>
      <c r="P564" s="1"/>
      <c r="Q564" s="333"/>
      <c r="R564" s="1"/>
      <c r="S564" s="176"/>
      <c r="T564" s="19"/>
      <c r="U564" s="1"/>
      <c r="V564" s="1"/>
      <c r="W564" s="1"/>
      <c r="X564" s="1"/>
      <c r="Y564" s="1"/>
      <c r="Z564" s="1"/>
    </row>
    <row r="565" spans="1:26" ht="14.25" customHeight="1" x14ac:dyDescent="0.35">
      <c r="A565" s="1"/>
      <c r="B565" s="19"/>
      <c r="C565" s="1"/>
      <c r="D565" s="19"/>
      <c r="E565" s="1"/>
      <c r="F565" s="1"/>
      <c r="G565" s="1"/>
      <c r="H565" s="1"/>
      <c r="I565" s="1"/>
      <c r="J565" s="183"/>
      <c r="K565" s="1"/>
      <c r="L565" s="1"/>
      <c r="M565" s="1"/>
      <c r="N565" s="1"/>
      <c r="O565" s="1"/>
      <c r="P565" s="1"/>
      <c r="Q565" s="333"/>
      <c r="R565" s="1"/>
      <c r="S565" s="176"/>
      <c r="T565" s="19"/>
      <c r="U565" s="1"/>
      <c r="V565" s="1"/>
      <c r="W565" s="1"/>
      <c r="X565" s="1"/>
      <c r="Y565" s="1"/>
      <c r="Z565" s="1"/>
    </row>
    <row r="566" spans="1:26" ht="14.25" customHeight="1" x14ac:dyDescent="0.35">
      <c r="A566" s="1"/>
      <c r="B566" s="19"/>
      <c r="C566" s="1"/>
      <c r="D566" s="19"/>
      <c r="E566" s="1"/>
      <c r="F566" s="1"/>
      <c r="G566" s="1"/>
      <c r="H566" s="1"/>
      <c r="I566" s="1"/>
      <c r="J566" s="183"/>
      <c r="K566" s="1"/>
      <c r="L566" s="1"/>
      <c r="M566" s="1"/>
      <c r="N566" s="1"/>
      <c r="O566" s="1"/>
      <c r="P566" s="1"/>
      <c r="Q566" s="333"/>
      <c r="R566" s="1"/>
      <c r="S566" s="176"/>
      <c r="T566" s="19"/>
      <c r="U566" s="1"/>
      <c r="V566" s="1"/>
      <c r="W566" s="1"/>
      <c r="X566" s="1"/>
      <c r="Y566" s="1"/>
      <c r="Z566" s="1"/>
    </row>
    <row r="567" spans="1:26" ht="14.25" customHeight="1" x14ac:dyDescent="0.35">
      <c r="A567" s="1"/>
      <c r="B567" s="19"/>
      <c r="C567" s="1"/>
      <c r="D567" s="19"/>
      <c r="E567" s="1"/>
      <c r="F567" s="1"/>
      <c r="G567" s="1"/>
      <c r="H567" s="1"/>
      <c r="I567" s="1"/>
      <c r="J567" s="183"/>
      <c r="K567" s="1"/>
      <c r="L567" s="1"/>
      <c r="M567" s="1"/>
      <c r="N567" s="1"/>
      <c r="O567" s="1"/>
      <c r="P567" s="1"/>
      <c r="Q567" s="333"/>
      <c r="R567" s="1"/>
      <c r="S567" s="176"/>
      <c r="T567" s="19"/>
      <c r="U567" s="1"/>
      <c r="V567" s="1"/>
      <c r="W567" s="1"/>
      <c r="X567" s="1"/>
      <c r="Y567" s="1"/>
      <c r="Z567" s="1"/>
    </row>
    <row r="568" spans="1:26" ht="14.25" customHeight="1" x14ac:dyDescent="0.35">
      <c r="A568" s="1"/>
      <c r="B568" s="19"/>
      <c r="C568" s="1"/>
      <c r="D568" s="19"/>
      <c r="E568" s="1"/>
      <c r="F568" s="1"/>
      <c r="G568" s="1"/>
      <c r="H568" s="1"/>
      <c r="I568" s="1"/>
      <c r="J568" s="183"/>
      <c r="K568" s="1"/>
      <c r="L568" s="1"/>
      <c r="M568" s="1"/>
      <c r="N568" s="1"/>
      <c r="O568" s="1"/>
      <c r="P568" s="1"/>
      <c r="Q568" s="333"/>
      <c r="R568" s="1"/>
      <c r="S568" s="176"/>
      <c r="T568" s="19"/>
      <c r="U568" s="1"/>
      <c r="V568" s="1"/>
      <c r="W568" s="1"/>
      <c r="X568" s="1"/>
      <c r="Y568" s="1"/>
      <c r="Z568" s="1"/>
    </row>
    <row r="569" spans="1:26" ht="14.25" customHeight="1" x14ac:dyDescent="0.35">
      <c r="A569" s="1"/>
      <c r="B569" s="19"/>
      <c r="C569" s="1"/>
      <c r="D569" s="19"/>
      <c r="E569" s="1"/>
      <c r="F569" s="1"/>
      <c r="G569" s="1"/>
      <c r="H569" s="1"/>
      <c r="I569" s="1"/>
      <c r="J569" s="183"/>
      <c r="K569" s="1"/>
      <c r="L569" s="1"/>
      <c r="M569" s="1"/>
      <c r="N569" s="1"/>
      <c r="O569" s="1"/>
      <c r="P569" s="1"/>
      <c r="Q569" s="333"/>
      <c r="R569" s="1"/>
      <c r="S569" s="176"/>
      <c r="T569" s="19"/>
      <c r="U569" s="1"/>
      <c r="V569" s="1"/>
      <c r="W569" s="1"/>
      <c r="X569" s="1"/>
      <c r="Y569" s="1"/>
      <c r="Z569" s="1"/>
    </row>
    <row r="570" spans="1:26" ht="14.25" customHeight="1" x14ac:dyDescent="0.35">
      <c r="A570" s="1"/>
      <c r="B570" s="19"/>
      <c r="C570" s="1"/>
      <c r="D570" s="19"/>
      <c r="E570" s="1"/>
      <c r="F570" s="1"/>
      <c r="G570" s="1"/>
      <c r="H570" s="1"/>
      <c r="I570" s="1"/>
      <c r="J570" s="183"/>
      <c r="K570" s="1"/>
      <c r="L570" s="1"/>
      <c r="M570" s="1"/>
      <c r="N570" s="1"/>
      <c r="O570" s="1"/>
      <c r="P570" s="1"/>
      <c r="Q570" s="333"/>
      <c r="R570" s="1"/>
      <c r="S570" s="176"/>
      <c r="T570" s="19"/>
      <c r="U570" s="1"/>
      <c r="V570" s="1"/>
      <c r="W570" s="1"/>
      <c r="X570" s="1"/>
      <c r="Y570" s="1"/>
      <c r="Z570" s="1"/>
    </row>
    <row r="571" spans="1:26" ht="14.25" customHeight="1" x14ac:dyDescent="0.35">
      <c r="A571" s="1"/>
      <c r="B571" s="19"/>
      <c r="C571" s="1"/>
      <c r="D571" s="19"/>
      <c r="E571" s="1"/>
      <c r="F571" s="1"/>
      <c r="G571" s="1"/>
      <c r="H571" s="1"/>
      <c r="I571" s="1"/>
      <c r="J571" s="183"/>
      <c r="K571" s="1"/>
      <c r="L571" s="1"/>
      <c r="M571" s="1"/>
      <c r="N571" s="1"/>
      <c r="O571" s="1"/>
      <c r="P571" s="1"/>
      <c r="Q571" s="333"/>
      <c r="R571" s="1"/>
      <c r="S571" s="176"/>
      <c r="T571" s="19"/>
      <c r="U571" s="1"/>
      <c r="V571" s="1"/>
      <c r="W571" s="1"/>
      <c r="X571" s="1"/>
      <c r="Y571" s="1"/>
      <c r="Z571" s="1"/>
    </row>
    <row r="572" spans="1:26" ht="14.25" customHeight="1" x14ac:dyDescent="0.35">
      <c r="A572" s="1"/>
      <c r="B572" s="19"/>
      <c r="C572" s="1"/>
      <c r="D572" s="19"/>
      <c r="E572" s="1"/>
      <c r="F572" s="1"/>
      <c r="G572" s="1"/>
      <c r="H572" s="1"/>
      <c r="I572" s="1"/>
      <c r="J572" s="183"/>
      <c r="K572" s="1"/>
      <c r="L572" s="1"/>
      <c r="M572" s="1"/>
      <c r="N572" s="1"/>
      <c r="O572" s="1"/>
      <c r="P572" s="1"/>
      <c r="Q572" s="333"/>
      <c r="R572" s="1"/>
      <c r="S572" s="176"/>
      <c r="T572" s="19"/>
      <c r="U572" s="1"/>
      <c r="V572" s="1"/>
      <c r="W572" s="1"/>
      <c r="X572" s="1"/>
      <c r="Y572" s="1"/>
      <c r="Z572" s="1"/>
    </row>
    <row r="573" spans="1:26" ht="14.25" customHeight="1" x14ac:dyDescent="0.35">
      <c r="A573" s="1"/>
      <c r="B573" s="19"/>
      <c r="C573" s="1"/>
      <c r="D573" s="19"/>
      <c r="E573" s="1"/>
      <c r="F573" s="1"/>
      <c r="G573" s="1"/>
      <c r="H573" s="1"/>
      <c r="I573" s="1"/>
      <c r="J573" s="183"/>
      <c r="K573" s="1"/>
      <c r="L573" s="1"/>
      <c r="M573" s="1"/>
      <c r="N573" s="1"/>
      <c r="O573" s="1"/>
      <c r="P573" s="1"/>
      <c r="Q573" s="333"/>
      <c r="R573" s="1"/>
      <c r="S573" s="176"/>
      <c r="T573" s="19"/>
      <c r="U573" s="1"/>
      <c r="V573" s="1"/>
      <c r="W573" s="1"/>
      <c r="X573" s="1"/>
      <c r="Y573" s="1"/>
      <c r="Z573" s="1"/>
    </row>
    <row r="574" spans="1:26" ht="14.25" customHeight="1" x14ac:dyDescent="0.35">
      <c r="A574" s="1"/>
      <c r="B574" s="19"/>
      <c r="C574" s="1"/>
      <c r="D574" s="19"/>
      <c r="E574" s="1"/>
      <c r="F574" s="1"/>
      <c r="G574" s="1"/>
      <c r="H574" s="1"/>
      <c r="I574" s="1"/>
      <c r="J574" s="183"/>
      <c r="K574" s="1"/>
      <c r="L574" s="1"/>
      <c r="M574" s="1"/>
      <c r="N574" s="1"/>
      <c r="O574" s="1"/>
      <c r="P574" s="1"/>
      <c r="Q574" s="333"/>
      <c r="R574" s="1"/>
      <c r="S574" s="176"/>
      <c r="T574" s="19"/>
      <c r="U574" s="1"/>
      <c r="V574" s="1"/>
      <c r="W574" s="1"/>
      <c r="X574" s="1"/>
      <c r="Y574" s="1"/>
      <c r="Z574" s="1"/>
    </row>
    <row r="575" spans="1:26" ht="14.25" customHeight="1" x14ac:dyDescent="0.35">
      <c r="A575" s="1"/>
      <c r="B575" s="19"/>
      <c r="C575" s="1"/>
      <c r="D575" s="19"/>
      <c r="E575" s="1"/>
      <c r="F575" s="1"/>
      <c r="G575" s="1"/>
      <c r="H575" s="1"/>
      <c r="I575" s="1"/>
      <c r="J575" s="183"/>
      <c r="K575" s="1"/>
      <c r="L575" s="1"/>
      <c r="M575" s="1"/>
      <c r="N575" s="1"/>
      <c r="O575" s="1"/>
      <c r="P575" s="1"/>
      <c r="Q575" s="333"/>
      <c r="R575" s="1"/>
      <c r="S575" s="176"/>
      <c r="T575" s="19"/>
      <c r="U575" s="1"/>
      <c r="V575" s="1"/>
      <c r="W575" s="1"/>
      <c r="X575" s="1"/>
      <c r="Y575" s="1"/>
      <c r="Z575" s="1"/>
    </row>
    <row r="576" spans="1:26" ht="14.25" customHeight="1" x14ac:dyDescent="0.35">
      <c r="A576" s="1"/>
      <c r="B576" s="19"/>
      <c r="C576" s="1"/>
      <c r="D576" s="19"/>
      <c r="E576" s="1"/>
      <c r="F576" s="1"/>
      <c r="G576" s="1"/>
      <c r="H576" s="1"/>
      <c r="I576" s="1"/>
      <c r="J576" s="183"/>
      <c r="K576" s="1"/>
      <c r="L576" s="1"/>
      <c r="M576" s="1"/>
      <c r="N576" s="1"/>
      <c r="O576" s="1"/>
      <c r="P576" s="1"/>
      <c r="Q576" s="333"/>
      <c r="R576" s="1"/>
      <c r="S576" s="176"/>
      <c r="T576" s="19"/>
      <c r="U576" s="1"/>
      <c r="V576" s="1"/>
      <c r="W576" s="1"/>
      <c r="X576" s="1"/>
      <c r="Y576" s="1"/>
      <c r="Z576" s="1"/>
    </row>
    <row r="577" spans="1:26" ht="14.25" customHeight="1" x14ac:dyDescent="0.35">
      <c r="A577" s="1"/>
      <c r="B577" s="19"/>
      <c r="C577" s="1"/>
      <c r="D577" s="19"/>
      <c r="E577" s="1"/>
      <c r="F577" s="1"/>
      <c r="G577" s="1"/>
      <c r="H577" s="1"/>
      <c r="I577" s="1"/>
      <c r="J577" s="183"/>
      <c r="K577" s="1"/>
      <c r="L577" s="1"/>
      <c r="M577" s="1"/>
      <c r="N577" s="1"/>
      <c r="O577" s="1"/>
      <c r="P577" s="1"/>
      <c r="Q577" s="333"/>
      <c r="R577" s="1"/>
      <c r="S577" s="176"/>
      <c r="T577" s="19"/>
      <c r="U577" s="1"/>
      <c r="V577" s="1"/>
      <c r="W577" s="1"/>
      <c r="X577" s="1"/>
      <c r="Y577" s="1"/>
      <c r="Z577" s="1"/>
    </row>
    <row r="578" spans="1:26" ht="14.25" customHeight="1" x14ac:dyDescent="0.35">
      <c r="A578" s="1"/>
      <c r="B578" s="19"/>
      <c r="C578" s="1"/>
      <c r="D578" s="19"/>
      <c r="E578" s="1"/>
      <c r="F578" s="1"/>
      <c r="G578" s="1"/>
      <c r="H578" s="1"/>
      <c r="I578" s="1"/>
      <c r="J578" s="183"/>
      <c r="K578" s="1"/>
      <c r="L578" s="1"/>
      <c r="M578" s="1"/>
      <c r="N578" s="1"/>
      <c r="O578" s="1"/>
      <c r="P578" s="1"/>
      <c r="Q578" s="333"/>
      <c r="R578" s="1"/>
      <c r="S578" s="176"/>
      <c r="T578" s="19"/>
      <c r="U578" s="1"/>
      <c r="V578" s="1"/>
      <c r="W578" s="1"/>
      <c r="X578" s="1"/>
      <c r="Y578" s="1"/>
      <c r="Z578" s="1"/>
    </row>
    <row r="579" spans="1:26" ht="14.25" customHeight="1" x14ac:dyDescent="0.35">
      <c r="A579" s="1"/>
      <c r="B579" s="19"/>
      <c r="C579" s="1"/>
      <c r="D579" s="19"/>
      <c r="E579" s="1"/>
      <c r="F579" s="1"/>
      <c r="G579" s="1"/>
      <c r="H579" s="1"/>
      <c r="I579" s="1"/>
      <c r="J579" s="183"/>
      <c r="K579" s="1"/>
      <c r="L579" s="1"/>
      <c r="M579" s="1"/>
      <c r="N579" s="1"/>
      <c r="O579" s="1"/>
      <c r="P579" s="1"/>
      <c r="Q579" s="333"/>
      <c r="R579" s="1"/>
      <c r="S579" s="176"/>
      <c r="T579" s="19"/>
      <c r="U579" s="1"/>
      <c r="V579" s="1"/>
      <c r="W579" s="1"/>
      <c r="X579" s="1"/>
      <c r="Y579" s="1"/>
      <c r="Z579" s="1"/>
    </row>
    <row r="580" spans="1:26" ht="14.25" customHeight="1" x14ac:dyDescent="0.35">
      <c r="A580" s="1"/>
      <c r="B580" s="19"/>
      <c r="C580" s="1"/>
      <c r="D580" s="19"/>
      <c r="E580" s="1"/>
      <c r="F580" s="1"/>
      <c r="G580" s="1"/>
      <c r="H580" s="1"/>
      <c r="I580" s="1"/>
      <c r="J580" s="183"/>
      <c r="K580" s="1"/>
      <c r="L580" s="1"/>
      <c r="M580" s="1"/>
      <c r="N580" s="1"/>
      <c r="O580" s="1"/>
      <c r="P580" s="1"/>
      <c r="Q580" s="333"/>
      <c r="R580" s="1"/>
      <c r="S580" s="176"/>
      <c r="T580" s="19"/>
      <c r="U580" s="1"/>
      <c r="V580" s="1"/>
      <c r="W580" s="1"/>
      <c r="X580" s="1"/>
      <c r="Y580" s="1"/>
      <c r="Z580" s="1"/>
    </row>
    <row r="581" spans="1:26" ht="14.25" customHeight="1" x14ac:dyDescent="0.35">
      <c r="A581" s="1"/>
      <c r="B581" s="19"/>
      <c r="C581" s="1"/>
      <c r="D581" s="19"/>
      <c r="E581" s="1"/>
      <c r="F581" s="1"/>
      <c r="G581" s="1"/>
      <c r="H581" s="1"/>
      <c r="I581" s="1"/>
      <c r="J581" s="183"/>
      <c r="K581" s="1"/>
      <c r="L581" s="1"/>
      <c r="M581" s="1"/>
      <c r="N581" s="1"/>
      <c r="O581" s="1"/>
      <c r="P581" s="1"/>
      <c r="Q581" s="333"/>
      <c r="R581" s="1"/>
      <c r="S581" s="176"/>
      <c r="T581" s="19"/>
      <c r="U581" s="1"/>
      <c r="V581" s="1"/>
      <c r="W581" s="1"/>
      <c r="X581" s="1"/>
      <c r="Y581" s="1"/>
      <c r="Z581" s="1"/>
    </row>
    <row r="582" spans="1:26" ht="14.25" customHeight="1" x14ac:dyDescent="0.35">
      <c r="A582" s="1"/>
      <c r="B582" s="19"/>
      <c r="C582" s="1"/>
      <c r="D582" s="19"/>
      <c r="E582" s="1"/>
      <c r="F582" s="1"/>
      <c r="G582" s="1"/>
      <c r="H582" s="1"/>
      <c r="I582" s="1"/>
      <c r="J582" s="183"/>
      <c r="K582" s="1"/>
      <c r="L582" s="1"/>
      <c r="M582" s="1"/>
      <c r="N582" s="1"/>
      <c r="O582" s="1"/>
      <c r="P582" s="1"/>
      <c r="Q582" s="333"/>
      <c r="R582" s="1"/>
      <c r="S582" s="176"/>
      <c r="T582" s="19"/>
      <c r="U582" s="1"/>
      <c r="V582" s="1"/>
      <c r="W582" s="1"/>
      <c r="X582" s="1"/>
      <c r="Y582" s="1"/>
      <c r="Z582" s="1"/>
    </row>
    <row r="583" spans="1:26" ht="14.25" customHeight="1" x14ac:dyDescent="0.35">
      <c r="A583" s="1"/>
      <c r="B583" s="19"/>
      <c r="C583" s="1"/>
      <c r="D583" s="19"/>
      <c r="E583" s="1"/>
      <c r="F583" s="1"/>
      <c r="G583" s="1"/>
      <c r="H583" s="1"/>
      <c r="I583" s="1"/>
      <c r="J583" s="183"/>
      <c r="K583" s="1"/>
      <c r="L583" s="1"/>
      <c r="M583" s="1"/>
      <c r="N583" s="1"/>
      <c r="O583" s="1"/>
      <c r="P583" s="1"/>
      <c r="Q583" s="333"/>
      <c r="R583" s="1"/>
      <c r="S583" s="176"/>
      <c r="T583" s="19"/>
      <c r="U583" s="1"/>
      <c r="V583" s="1"/>
      <c r="W583" s="1"/>
      <c r="X583" s="1"/>
      <c r="Y583" s="1"/>
      <c r="Z583" s="1"/>
    </row>
    <row r="584" spans="1:26" ht="14.25" customHeight="1" x14ac:dyDescent="0.35">
      <c r="A584" s="1"/>
      <c r="B584" s="19"/>
      <c r="C584" s="1"/>
      <c r="D584" s="19"/>
      <c r="E584" s="1"/>
      <c r="F584" s="1"/>
      <c r="G584" s="1"/>
      <c r="H584" s="1"/>
      <c r="I584" s="1"/>
      <c r="J584" s="183"/>
      <c r="K584" s="1"/>
      <c r="L584" s="1"/>
      <c r="M584" s="1"/>
      <c r="N584" s="1"/>
      <c r="O584" s="1"/>
      <c r="P584" s="1"/>
      <c r="Q584" s="333"/>
      <c r="R584" s="1"/>
      <c r="S584" s="176"/>
      <c r="T584" s="19"/>
      <c r="U584" s="1"/>
      <c r="V584" s="1"/>
      <c r="W584" s="1"/>
      <c r="X584" s="1"/>
      <c r="Y584" s="1"/>
      <c r="Z584" s="1"/>
    </row>
    <row r="585" spans="1:26" ht="14.25" customHeight="1" x14ac:dyDescent="0.35">
      <c r="A585" s="1"/>
      <c r="B585" s="19"/>
      <c r="C585" s="1"/>
      <c r="D585" s="19"/>
      <c r="E585" s="1"/>
      <c r="F585" s="1"/>
      <c r="G585" s="1"/>
      <c r="H585" s="1"/>
      <c r="I585" s="1"/>
      <c r="J585" s="183"/>
      <c r="K585" s="1"/>
      <c r="L585" s="1"/>
      <c r="M585" s="1"/>
      <c r="N585" s="1"/>
      <c r="O585" s="1"/>
      <c r="P585" s="1"/>
      <c r="Q585" s="333"/>
      <c r="R585" s="1"/>
      <c r="S585" s="176"/>
      <c r="T585" s="19"/>
      <c r="U585" s="1"/>
      <c r="V585" s="1"/>
      <c r="W585" s="1"/>
      <c r="X585" s="1"/>
      <c r="Y585" s="1"/>
      <c r="Z585" s="1"/>
    </row>
    <row r="586" spans="1:26" ht="14.25" customHeight="1" x14ac:dyDescent="0.35">
      <c r="A586" s="1"/>
      <c r="B586" s="19"/>
      <c r="C586" s="1"/>
      <c r="D586" s="19"/>
      <c r="E586" s="1"/>
      <c r="F586" s="1"/>
      <c r="G586" s="1"/>
      <c r="H586" s="1"/>
      <c r="I586" s="1"/>
      <c r="J586" s="183"/>
      <c r="K586" s="1"/>
      <c r="L586" s="1"/>
      <c r="M586" s="1"/>
      <c r="N586" s="1"/>
      <c r="O586" s="1"/>
      <c r="P586" s="1"/>
      <c r="Q586" s="333"/>
      <c r="R586" s="1"/>
      <c r="S586" s="176"/>
      <c r="T586" s="19"/>
      <c r="U586" s="1"/>
      <c r="V586" s="1"/>
      <c r="W586" s="1"/>
      <c r="X586" s="1"/>
      <c r="Y586" s="1"/>
      <c r="Z586" s="1"/>
    </row>
    <row r="587" spans="1:26" ht="14.25" customHeight="1" x14ac:dyDescent="0.35">
      <c r="A587" s="1"/>
      <c r="B587" s="19"/>
      <c r="C587" s="1"/>
      <c r="D587" s="19"/>
      <c r="E587" s="1"/>
      <c r="F587" s="1"/>
      <c r="G587" s="1"/>
      <c r="H587" s="1"/>
      <c r="I587" s="1"/>
      <c r="J587" s="183"/>
      <c r="K587" s="1"/>
      <c r="L587" s="1"/>
      <c r="M587" s="1"/>
      <c r="N587" s="1"/>
      <c r="O587" s="1"/>
      <c r="P587" s="1"/>
      <c r="Q587" s="333"/>
      <c r="R587" s="1"/>
      <c r="S587" s="176"/>
      <c r="T587" s="19"/>
      <c r="U587" s="1"/>
      <c r="V587" s="1"/>
      <c r="W587" s="1"/>
      <c r="X587" s="1"/>
      <c r="Y587" s="1"/>
      <c r="Z587" s="1"/>
    </row>
    <row r="588" spans="1:26" ht="14.25" customHeight="1" x14ac:dyDescent="0.35">
      <c r="A588" s="1"/>
      <c r="B588" s="19"/>
      <c r="C588" s="1"/>
      <c r="D588" s="19"/>
      <c r="E588" s="1"/>
      <c r="F588" s="1"/>
      <c r="G588" s="1"/>
      <c r="H588" s="1"/>
      <c r="I588" s="1"/>
      <c r="J588" s="183"/>
      <c r="K588" s="1"/>
      <c r="L588" s="1"/>
      <c r="M588" s="1"/>
      <c r="N588" s="1"/>
      <c r="O588" s="1"/>
      <c r="P588" s="1"/>
      <c r="Q588" s="333"/>
      <c r="R588" s="1"/>
      <c r="S588" s="176"/>
      <c r="T588" s="19"/>
      <c r="U588" s="1"/>
      <c r="V588" s="1"/>
      <c r="W588" s="1"/>
      <c r="X588" s="1"/>
      <c r="Y588" s="1"/>
      <c r="Z588" s="1"/>
    </row>
    <row r="589" spans="1:26" ht="14.25" customHeight="1" x14ac:dyDescent="0.35">
      <c r="A589" s="1"/>
      <c r="B589" s="19"/>
      <c r="C589" s="1"/>
      <c r="D589" s="19"/>
      <c r="E589" s="1"/>
      <c r="F589" s="1"/>
      <c r="G589" s="1"/>
      <c r="H589" s="1"/>
      <c r="I589" s="1"/>
      <c r="J589" s="183"/>
      <c r="K589" s="1"/>
      <c r="L589" s="1"/>
      <c r="M589" s="1"/>
      <c r="N589" s="1"/>
      <c r="O589" s="1"/>
      <c r="P589" s="1"/>
      <c r="Q589" s="333"/>
      <c r="R589" s="1"/>
      <c r="S589" s="176"/>
      <c r="T589" s="19"/>
      <c r="U589" s="1"/>
      <c r="V589" s="1"/>
      <c r="W589" s="1"/>
      <c r="X589" s="1"/>
      <c r="Y589" s="1"/>
      <c r="Z589" s="1"/>
    </row>
    <row r="590" spans="1:26" ht="14.25" customHeight="1" x14ac:dyDescent="0.35">
      <c r="A590" s="1"/>
      <c r="B590" s="19"/>
      <c r="C590" s="1"/>
      <c r="D590" s="19"/>
      <c r="E590" s="1"/>
      <c r="F590" s="1"/>
      <c r="G590" s="1"/>
      <c r="H590" s="1"/>
      <c r="I590" s="1"/>
      <c r="J590" s="183"/>
      <c r="K590" s="1"/>
      <c r="L590" s="1"/>
      <c r="M590" s="1"/>
      <c r="N590" s="1"/>
      <c r="O590" s="1"/>
      <c r="P590" s="1"/>
      <c r="Q590" s="333"/>
      <c r="R590" s="1"/>
      <c r="S590" s="176"/>
      <c r="T590" s="19"/>
      <c r="U590" s="1"/>
      <c r="V590" s="1"/>
      <c r="W590" s="1"/>
      <c r="X590" s="1"/>
      <c r="Y590" s="1"/>
      <c r="Z590" s="1"/>
    </row>
    <row r="591" spans="1:26" ht="14.25" customHeight="1" x14ac:dyDescent="0.35">
      <c r="A591" s="1"/>
      <c r="B591" s="19"/>
      <c r="C591" s="1"/>
      <c r="D591" s="19"/>
      <c r="E591" s="1"/>
      <c r="F591" s="1"/>
      <c r="G591" s="1"/>
      <c r="H591" s="1"/>
      <c r="I591" s="1"/>
      <c r="J591" s="183"/>
      <c r="K591" s="1"/>
      <c r="L591" s="1"/>
      <c r="M591" s="1"/>
      <c r="N591" s="1"/>
      <c r="O591" s="1"/>
      <c r="P591" s="1"/>
      <c r="Q591" s="333"/>
      <c r="R591" s="1"/>
      <c r="S591" s="176"/>
      <c r="T591" s="19"/>
      <c r="U591" s="1"/>
      <c r="V591" s="1"/>
      <c r="W591" s="1"/>
      <c r="X591" s="1"/>
      <c r="Y591" s="1"/>
      <c r="Z591" s="1"/>
    </row>
    <row r="592" spans="1:26" ht="14.25" customHeight="1" x14ac:dyDescent="0.35">
      <c r="A592" s="1"/>
      <c r="B592" s="19"/>
      <c r="C592" s="1"/>
      <c r="D592" s="19"/>
      <c r="E592" s="1"/>
      <c r="F592" s="1"/>
      <c r="G592" s="1"/>
      <c r="H592" s="1"/>
      <c r="I592" s="1"/>
      <c r="J592" s="183"/>
      <c r="K592" s="1"/>
      <c r="L592" s="1"/>
      <c r="M592" s="1"/>
      <c r="N592" s="1"/>
      <c r="O592" s="1"/>
      <c r="P592" s="1"/>
      <c r="Q592" s="333"/>
      <c r="R592" s="1"/>
      <c r="S592" s="176"/>
      <c r="T592" s="19"/>
      <c r="U592" s="1"/>
      <c r="V592" s="1"/>
      <c r="W592" s="1"/>
      <c r="X592" s="1"/>
      <c r="Y592" s="1"/>
      <c r="Z592" s="1"/>
    </row>
    <row r="593" spans="1:26" ht="14.25" customHeight="1" x14ac:dyDescent="0.35">
      <c r="A593" s="1"/>
      <c r="B593" s="19"/>
      <c r="C593" s="1"/>
      <c r="D593" s="19"/>
      <c r="E593" s="1"/>
      <c r="F593" s="1"/>
      <c r="G593" s="1"/>
      <c r="H593" s="1"/>
      <c r="I593" s="1"/>
      <c r="J593" s="183"/>
      <c r="K593" s="1"/>
      <c r="L593" s="1"/>
      <c r="M593" s="1"/>
      <c r="N593" s="1"/>
      <c r="O593" s="1"/>
      <c r="P593" s="1"/>
      <c r="Q593" s="333"/>
      <c r="R593" s="1"/>
      <c r="S593" s="176"/>
      <c r="T593" s="19"/>
      <c r="U593" s="1"/>
      <c r="V593" s="1"/>
      <c r="W593" s="1"/>
      <c r="X593" s="1"/>
      <c r="Y593" s="1"/>
      <c r="Z593" s="1"/>
    </row>
    <row r="594" spans="1:26" ht="14.25" customHeight="1" x14ac:dyDescent="0.35">
      <c r="A594" s="1"/>
      <c r="B594" s="19"/>
      <c r="C594" s="1"/>
      <c r="D594" s="19"/>
      <c r="E594" s="1"/>
      <c r="F594" s="1"/>
      <c r="G594" s="1"/>
      <c r="H594" s="1"/>
      <c r="I594" s="1"/>
      <c r="J594" s="183"/>
      <c r="K594" s="1"/>
      <c r="L594" s="1"/>
      <c r="M594" s="1"/>
      <c r="N594" s="1"/>
      <c r="O594" s="1"/>
      <c r="P594" s="1"/>
      <c r="Q594" s="333"/>
      <c r="R594" s="1"/>
      <c r="S594" s="176"/>
      <c r="T594" s="19"/>
      <c r="U594" s="1"/>
      <c r="V594" s="1"/>
      <c r="W594" s="1"/>
      <c r="X594" s="1"/>
      <c r="Y594" s="1"/>
      <c r="Z594" s="1"/>
    </row>
    <row r="595" spans="1:26" ht="14.25" customHeight="1" x14ac:dyDescent="0.35">
      <c r="A595" s="1"/>
      <c r="B595" s="19"/>
      <c r="C595" s="1"/>
      <c r="D595" s="19"/>
      <c r="E595" s="1"/>
      <c r="F595" s="1"/>
      <c r="G595" s="1"/>
      <c r="H595" s="1"/>
      <c r="I595" s="1"/>
      <c r="J595" s="183"/>
      <c r="K595" s="1"/>
      <c r="L595" s="1"/>
      <c r="M595" s="1"/>
      <c r="N595" s="1"/>
      <c r="O595" s="1"/>
      <c r="P595" s="1"/>
      <c r="Q595" s="333"/>
      <c r="R595" s="1"/>
      <c r="S595" s="176"/>
      <c r="T595" s="19"/>
      <c r="U595" s="1"/>
      <c r="V595" s="1"/>
      <c r="W595" s="1"/>
      <c r="X595" s="1"/>
      <c r="Y595" s="1"/>
      <c r="Z595" s="1"/>
    </row>
    <row r="596" spans="1:26" ht="14.25" customHeight="1" x14ac:dyDescent="0.35">
      <c r="A596" s="1"/>
      <c r="B596" s="19"/>
      <c r="C596" s="1"/>
      <c r="D596" s="19"/>
      <c r="E596" s="1"/>
      <c r="F596" s="1"/>
      <c r="G596" s="1"/>
      <c r="H596" s="1"/>
      <c r="I596" s="1"/>
      <c r="J596" s="183"/>
      <c r="K596" s="1"/>
      <c r="L596" s="1"/>
      <c r="M596" s="1"/>
      <c r="N596" s="1"/>
      <c r="O596" s="1"/>
      <c r="P596" s="1"/>
      <c r="Q596" s="333"/>
      <c r="R596" s="1"/>
      <c r="S596" s="176"/>
      <c r="T596" s="19"/>
      <c r="U596" s="1"/>
      <c r="V596" s="1"/>
      <c r="W596" s="1"/>
      <c r="X596" s="1"/>
      <c r="Y596" s="1"/>
      <c r="Z596" s="1"/>
    </row>
    <row r="597" spans="1:26" ht="14.25" customHeight="1" x14ac:dyDescent="0.35">
      <c r="A597" s="1"/>
      <c r="B597" s="19"/>
      <c r="C597" s="1"/>
      <c r="D597" s="19"/>
      <c r="E597" s="1"/>
      <c r="F597" s="1"/>
      <c r="G597" s="1"/>
      <c r="H597" s="1"/>
      <c r="I597" s="1"/>
      <c r="J597" s="183"/>
      <c r="K597" s="1"/>
      <c r="L597" s="1"/>
      <c r="M597" s="1"/>
      <c r="N597" s="1"/>
      <c r="O597" s="1"/>
      <c r="P597" s="1"/>
      <c r="Q597" s="333"/>
      <c r="R597" s="1"/>
      <c r="S597" s="176"/>
      <c r="T597" s="19"/>
      <c r="U597" s="1"/>
      <c r="V597" s="1"/>
      <c r="W597" s="1"/>
      <c r="X597" s="1"/>
      <c r="Y597" s="1"/>
      <c r="Z597" s="1"/>
    </row>
    <row r="598" spans="1:26" ht="14.25" customHeight="1" x14ac:dyDescent="0.35">
      <c r="A598" s="1"/>
      <c r="B598" s="19"/>
      <c r="C598" s="1"/>
      <c r="D598" s="19"/>
      <c r="E598" s="1"/>
      <c r="F598" s="1"/>
      <c r="G598" s="1"/>
      <c r="H598" s="1"/>
      <c r="I598" s="1"/>
      <c r="J598" s="183"/>
      <c r="K598" s="1"/>
      <c r="L598" s="1"/>
      <c r="M598" s="1"/>
      <c r="N598" s="1"/>
      <c r="O598" s="1"/>
      <c r="P598" s="1"/>
      <c r="Q598" s="333"/>
      <c r="R598" s="1"/>
      <c r="S598" s="176"/>
      <c r="T598" s="19"/>
      <c r="U598" s="1"/>
      <c r="V598" s="1"/>
      <c r="W598" s="1"/>
      <c r="X598" s="1"/>
      <c r="Y598" s="1"/>
      <c r="Z598" s="1"/>
    </row>
    <row r="599" spans="1:26" ht="14.25" customHeight="1" x14ac:dyDescent="0.35">
      <c r="A599" s="1"/>
      <c r="B599" s="19"/>
      <c r="C599" s="1"/>
      <c r="D599" s="19"/>
      <c r="E599" s="1"/>
      <c r="F599" s="1"/>
      <c r="G599" s="1"/>
      <c r="H599" s="1"/>
      <c r="I599" s="1"/>
      <c r="J599" s="183"/>
      <c r="K599" s="1"/>
      <c r="L599" s="1"/>
      <c r="M599" s="1"/>
      <c r="N599" s="1"/>
      <c r="O599" s="1"/>
      <c r="P599" s="1"/>
      <c r="Q599" s="333"/>
      <c r="R599" s="1"/>
      <c r="S599" s="176"/>
      <c r="T599" s="19"/>
      <c r="U599" s="1"/>
      <c r="V599" s="1"/>
      <c r="W599" s="1"/>
      <c r="X599" s="1"/>
      <c r="Y599" s="1"/>
      <c r="Z599" s="1"/>
    </row>
    <row r="600" spans="1:26" ht="14.25" customHeight="1" x14ac:dyDescent="0.35">
      <c r="A600" s="1"/>
      <c r="B600" s="19"/>
      <c r="C600" s="1"/>
      <c r="D600" s="19"/>
      <c r="E600" s="1"/>
      <c r="F600" s="1"/>
      <c r="G600" s="1"/>
      <c r="H600" s="1"/>
      <c r="I600" s="1"/>
      <c r="J600" s="183"/>
      <c r="K600" s="1"/>
      <c r="L600" s="1"/>
      <c r="M600" s="1"/>
      <c r="N600" s="1"/>
      <c r="O600" s="1"/>
      <c r="P600" s="1"/>
      <c r="Q600" s="333"/>
      <c r="R600" s="1"/>
      <c r="S600" s="176"/>
      <c r="T600" s="19"/>
      <c r="U600" s="1"/>
      <c r="V600" s="1"/>
      <c r="W600" s="1"/>
      <c r="X600" s="1"/>
      <c r="Y600" s="1"/>
      <c r="Z600" s="1"/>
    </row>
    <row r="601" spans="1:26" ht="14.25" customHeight="1" x14ac:dyDescent="0.35">
      <c r="A601" s="1"/>
      <c r="B601" s="19"/>
      <c r="C601" s="1"/>
      <c r="D601" s="19"/>
      <c r="E601" s="1"/>
      <c r="F601" s="1"/>
      <c r="G601" s="1"/>
      <c r="H601" s="1"/>
      <c r="I601" s="1"/>
      <c r="J601" s="183"/>
      <c r="K601" s="1"/>
      <c r="L601" s="1"/>
      <c r="M601" s="1"/>
      <c r="N601" s="1"/>
      <c r="O601" s="1"/>
      <c r="P601" s="1"/>
      <c r="Q601" s="333"/>
      <c r="R601" s="1"/>
      <c r="S601" s="176"/>
      <c r="T601" s="19"/>
      <c r="U601" s="1"/>
      <c r="V601" s="1"/>
      <c r="W601" s="1"/>
      <c r="X601" s="1"/>
      <c r="Y601" s="1"/>
      <c r="Z601" s="1"/>
    </row>
    <row r="602" spans="1:26" ht="14.25" customHeight="1" x14ac:dyDescent="0.35">
      <c r="A602" s="1"/>
      <c r="B602" s="19"/>
      <c r="C602" s="1"/>
      <c r="D602" s="19"/>
      <c r="E602" s="1"/>
      <c r="F602" s="1"/>
      <c r="G602" s="1"/>
      <c r="H602" s="1"/>
      <c r="I602" s="1"/>
      <c r="J602" s="183"/>
      <c r="K602" s="1"/>
      <c r="L602" s="1"/>
      <c r="M602" s="1"/>
      <c r="N602" s="1"/>
      <c r="O602" s="1"/>
      <c r="P602" s="1"/>
      <c r="Q602" s="333"/>
      <c r="R602" s="1"/>
      <c r="S602" s="176"/>
      <c r="T602" s="19"/>
      <c r="U602" s="1"/>
      <c r="V602" s="1"/>
      <c r="W602" s="1"/>
      <c r="X602" s="1"/>
      <c r="Y602" s="1"/>
      <c r="Z602" s="1"/>
    </row>
    <row r="603" spans="1:26" ht="14.25" customHeight="1" x14ac:dyDescent="0.35">
      <c r="A603" s="1"/>
      <c r="B603" s="19"/>
      <c r="C603" s="1"/>
      <c r="D603" s="19"/>
      <c r="E603" s="1"/>
      <c r="F603" s="1"/>
      <c r="G603" s="1"/>
      <c r="H603" s="1"/>
      <c r="I603" s="1"/>
      <c r="J603" s="183"/>
      <c r="K603" s="1"/>
      <c r="L603" s="1"/>
      <c r="M603" s="1"/>
      <c r="N603" s="1"/>
      <c r="O603" s="1"/>
      <c r="P603" s="1"/>
      <c r="Q603" s="333"/>
      <c r="R603" s="1"/>
      <c r="S603" s="176"/>
      <c r="T603" s="19"/>
      <c r="U603" s="1"/>
      <c r="V603" s="1"/>
      <c r="W603" s="1"/>
      <c r="X603" s="1"/>
      <c r="Y603" s="1"/>
      <c r="Z603" s="1"/>
    </row>
    <row r="604" spans="1:26" ht="14.25" customHeight="1" x14ac:dyDescent="0.35">
      <c r="A604" s="1"/>
      <c r="B604" s="19"/>
      <c r="C604" s="1"/>
      <c r="D604" s="19"/>
      <c r="E604" s="1"/>
      <c r="F604" s="1"/>
      <c r="G604" s="1"/>
      <c r="H604" s="1"/>
      <c r="I604" s="1"/>
      <c r="J604" s="183"/>
      <c r="K604" s="1"/>
      <c r="L604" s="1"/>
      <c r="M604" s="1"/>
      <c r="N604" s="1"/>
      <c r="O604" s="1"/>
      <c r="P604" s="1"/>
      <c r="Q604" s="333"/>
      <c r="R604" s="1"/>
      <c r="S604" s="176"/>
      <c r="T604" s="19"/>
      <c r="U604" s="1"/>
      <c r="V604" s="1"/>
      <c r="W604" s="1"/>
      <c r="X604" s="1"/>
      <c r="Y604" s="1"/>
      <c r="Z604" s="1"/>
    </row>
    <row r="605" spans="1:26" ht="14.25" customHeight="1" x14ac:dyDescent="0.35">
      <c r="A605" s="1"/>
      <c r="B605" s="19"/>
      <c r="C605" s="1"/>
      <c r="D605" s="19"/>
      <c r="E605" s="1"/>
      <c r="F605" s="1"/>
      <c r="G605" s="1"/>
      <c r="H605" s="1"/>
      <c r="I605" s="1"/>
      <c r="J605" s="183"/>
      <c r="K605" s="1"/>
      <c r="L605" s="1"/>
      <c r="M605" s="1"/>
      <c r="N605" s="1"/>
      <c r="O605" s="1"/>
      <c r="P605" s="1"/>
      <c r="Q605" s="333"/>
      <c r="R605" s="1"/>
      <c r="S605" s="176"/>
      <c r="T605" s="19"/>
      <c r="U605" s="1"/>
      <c r="V605" s="1"/>
      <c r="W605" s="1"/>
      <c r="X605" s="1"/>
      <c r="Y605" s="1"/>
      <c r="Z605" s="1"/>
    </row>
    <row r="606" spans="1:26" ht="14.25" customHeight="1" x14ac:dyDescent="0.35">
      <c r="A606" s="1"/>
      <c r="B606" s="19"/>
      <c r="C606" s="1"/>
      <c r="D606" s="19"/>
      <c r="E606" s="1"/>
      <c r="F606" s="1"/>
      <c r="G606" s="1"/>
      <c r="H606" s="1"/>
      <c r="I606" s="1"/>
      <c r="J606" s="183"/>
      <c r="K606" s="1"/>
      <c r="L606" s="1"/>
      <c r="M606" s="1"/>
      <c r="N606" s="1"/>
      <c r="O606" s="1"/>
      <c r="P606" s="1"/>
      <c r="Q606" s="333"/>
      <c r="R606" s="1"/>
      <c r="S606" s="176"/>
      <c r="T606" s="19"/>
      <c r="U606" s="1"/>
      <c r="V606" s="1"/>
      <c r="W606" s="1"/>
      <c r="X606" s="1"/>
      <c r="Y606" s="1"/>
      <c r="Z606" s="1"/>
    </row>
    <row r="607" spans="1:26" ht="14.25" customHeight="1" x14ac:dyDescent="0.35">
      <c r="A607" s="1"/>
      <c r="B607" s="19"/>
      <c r="C607" s="1"/>
      <c r="D607" s="19"/>
      <c r="E607" s="1"/>
      <c r="F607" s="1"/>
      <c r="G607" s="1"/>
      <c r="H607" s="1"/>
      <c r="I607" s="1"/>
      <c r="J607" s="183"/>
      <c r="K607" s="1"/>
      <c r="L607" s="1"/>
      <c r="M607" s="1"/>
      <c r="N607" s="1"/>
      <c r="O607" s="1"/>
      <c r="P607" s="1"/>
      <c r="Q607" s="333"/>
      <c r="R607" s="1"/>
      <c r="S607" s="176"/>
      <c r="T607" s="19"/>
      <c r="U607" s="1"/>
      <c r="V607" s="1"/>
      <c r="W607" s="1"/>
      <c r="X607" s="1"/>
      <c r="Y607" s="1"/>
      <c r="Z607" s="1"/>
    </row>
    <row r="608" spans="1:26" ht="14.25" customHeight="1" x14ac:dyDescent="0.35">
      <c r="A608" s="1"/>
      <c r="B608" s="19"/>
      <c r="C608" s="1"/>
      <c r="D608" s="19"/>
      <c r="E608" s="1"/>
      <c r="F608" s="1"/>
      <c r="G608" s="1"/>
      <c r="H608" s="1"/>
      <c r="I608" s="1"/>
      <c r="J608" s="183"/>
      <c r="K608" s="1"/>
      <c r="L608" s="1"/>
      <c r="M608" s="1"/>
      <c r="N608" s="1"/>
      <c r="O608" s="1"/>
      <c r="P608" s="1"/>
      <c r="Q608" s="333"/>
      <c r="R608" s="1"/>
      <c r="S608" s="176"/>
      <c r="T608" s="19"/>
      <c r="U608" s="1"/>
      <c r="V608" s="1"/>
      <c r="W608" s="1"/>
      <c r="X608" s="1"/>
      <c r="Y608" s="1"/>
      <c r="Z608" s="1"/>
    </row>
    <row r="609" spans="1:26" ht="14.25" customHeight="1" x14ac:dyDescent="0.35">
      <c r="A609" s="1"/>
      <c r="B609" s="19"/>
      <c r="C609" s="1"/>
      <c r="D609" s="19"/>
      <c r="E609" s="1"/>
      <c r="F609" s="1"/>
      <c r="G609" s="1"/>
      <c r="H609" s="1"/>
      <c r="I609" s="1"/>
      <c r="J609" s="183"/>
      <c r="K609" s="1"/>
      <c r="L609" s="1"/>
      <c r="M609" s="1"/>
      <c r="N609" s="1"/>
      <c r="O609" s="1"/>
      <c r="P609" s="1"/>
      <c r="Q609" s="333"/>
      <c r="R609" s="1"/>
      <c r="S609" s="176"/>
      <c r="T609" s="19"/>
      <c r="U609" s="1"/>
      <c r="V609" s="1"/>
      <c r="W609" s="1"/>
      <c r="X609" s="1"/>
      <c r="Y609" s="1"/>
      <c r="Z609" s="1"/>
    </row>
    <row r="610" spans="1:26" ht="14.25" customHeight="1" x14ac:dyDescent="0.35">
      <c r="A610" s="1"/>
      <c r="B610" s="19"/>
      <c r="C610" s="1"/>
      <c r="D610" s="19"/>
      <c r="E610" s="1"/>
      <c r="F610" s="1"/>
      <c r="G610" s="1"/>
      <c r="H610" s="1"/>
      <c r="I610" s="1"/>
      <c r="J610" s="183"/>
      <c r="K610" s="1"/>
      <c r="L610" s="1"/>
      <c r="M610" s="1"/>
      <c r="N610" s="1"/>
      <c r="O610" s="1"/>
      <c r="P610" s="1"/>
      <c r="Q610" s="333"/>
      <c r="R610" s="1"/>
      <c r="S610" s="176"/>
      <c r="T610" s="19"/>
      <c r="U610" s="1"/>
      <c r="V610" s="1"/>
      <c r="W610" s="1"/>
      <c r="X610" s="1"/>
      <c r="Y610" s="1"/>
      <c r="Z610" s="1"/>
    </row>
    <row r="611" spans="1:26" ht="14.25" customHeight="1" x14ac:dyDescent="0.35">
      <c r="A611" s="1"/>
      <c r="B611" s="19"/>
      <c r="C611" s="1"/>
      <c r="D611" s="19"/>
      <c r="E611" s="1"/>
      <c r="F611" s="1"/>
      <c r="G611" s="1"/>
      <c r="H611" s="1"/>
      <c r="I611" s="1"/>
      <c r="J611" s="183"/>
      <c r="K611" s="1"/>
      <c r="L611" s="1"/>
      <c r="M611" s="1"/>
      <c r="N611" s="1"/>
      <c r="O611" s="1"/>
      <c r="P611" s="1"/>
      <c r="Q611" s="333"/>
      <c r="R611" s="1"/>
      <c r="S611" s="176"/>
      <c r="T611" s="19"/>
      <c r="U611" s="1"/>
      <c r="V611" s="1"/>
      <c r="W611" s="1"/>
      <c r="X611" s="1"/>
      <c r="Y611" s="1"/>
      <c r="Z611" s="1"/>
    </row>
    <row r="612" spans="1:26" ht="14.25" customHeight="1" x14ac:dyDescent="0.35">
      <c r="A612" s="1"/>
      <c r="B612" s="19"/>
      <c r="C612" s="1"/>
      <c r="D612" s="19"/>
      <c r="E612" s="1"/>
      <c r="F612" s="1"/>
      <c r="G612" s="1"/>
      <c r="H612" s="1"/>
      <c r="I612" s="1"/>
      <c r="J612" s="183"/>
      <c r="K612" s="1"/>
      <c r="L612" s="1"/>
      <c r="M612" s="1"/>
      <c r="N612" s="1"/>
      <c r="O612" s="1"/>
      <c r="P612" s="1"/>
      <c r="Q612" s="333"/>
      <c r="R612" s="1"/>
      <c r="S612" s="176"/>
      <c r="T612" s="19"/>
      <c r="U612" s="1"/>
      <c r="V612" s="1"/>
      <c r="W612" s="1"/>
      <c r="X612" s="1"/>
      <c r="Y612" s="1"/>
      <c r="Z612" s="1"/>
    </row>
    <row r="613" spans="1:26" ht="14.25" customHeight="1" x14ac:dyDescent="0.35">
      <c r="A613" s="1"/>
      <c r="B613" s="19"/>
      <c r="C613" s="1"/>
      <c r="D613" s="19"/>
      <c r="E613" s="1"/>
      <c r="F613" s="1"/>
      <c r="G613" s="1"/>
      <c r="H613" s="1"/>
      <c r="I613" s="1"/>
      <c r="J613" s="183"/>
      <c r="K613" s="1"/>
      <c r="L613" s="1"/>
      <c r="M613" s="1"/>
      <c r="N613" s="1"/>
      <c r="O613" s="1"/>
      <c r="P613" s="1"/>
      <c r="Q613" s="333"/>
      <c r="R613" s="1"/>
      <c r="S613" s="176"/>
      <c r="T613" s="19"/>
      <c r="U613" s="1"/>
      <c r="V613" s="1"/>
      <c r="W613" s="1"/>
      <c r="X613" s="1"/>
      <c r="Y613" s="1"/>
      <c r="Z613" s="1"/>
    </row>
    <row r="614" spans="1:26" ht="14.25" customHeight="1" x14ac:dyDescent="0.35">
      <c r="A614" s="1"/>
      <c r="B614" s="19"/>
      <c r="C614" s="1"/>
      <c r="D614" s="19"/>
      <c r="E614" s="1"/>
      <c r="F614" s="1"/>
      <c r="G614" s="1"/>
      <c r="H614" s="1"/>
      <c r="I614" s="1"/>
      <c r="J614" s="183"/>
      <c r="K614" s="1"/>
      <c r="L614" s="1"/>
      <c r="M614" s="1"/>
      <c r="N614" s="1"/>
      <c r="O614" s="1"/>
      <c r="P614" s="1"/>
      <c r="Q614" s="333"/>
      <c r="R614" s="1"/>
      <c r="S614" s="176"/>
      <c r="T614" s="19"/>
      <c r="U614" s="1"/>
      <c r="V614" s="1"/>
      <c r="W614" s="1"/>
      <c r="X614" s="1"/>
      <c r="Y614" s="1"/>
      <c r="Z614" s="1"/>
    </row>
    <row r="615" spans="1:26" ht="14.25" customHeight="1" x14ac:dyDescent="0.35">
      <c r="A615" s="1"/>
      <c r="B615" s="19"/>
      <c r="C615" s="1"/>
      <c r="D615" s="19"/>
      <c r="E615" s="1"/>
      <c r="F615" s="1"/>
      <c r="G615" s="1"/>
      <c r="H615" s="1"/>
      <c r="I615" s="1"/>
      <c r="J615" s="183"/>
      <c r="K615" s="1"/>
      <c r="L615" s="1"/>
      <c r="M615" s="1"/>
      <c r="N615" s="1"/>
      <c r="O615" s="1"/>
      <c r="P615" s="1"/>
      <c r="Q615" s="333"/>
      <c r="R615" s="1"/>
      <c r="S615" s="176"/>
      <c r="T615" s="19"/>
      <c r="U615" s="1"/>
      <c r="V615" s="1"/>
      <c r="W615" s="1"/>
      <c r="X615" s="1"/>
      <c r="Y615" s="1"/>
      <c r="Z615" s="1"/>
    </row>
    <row r="616" spans="1:26" ht="14.25" customHeight="1" x14ac:dyDescent="0.35">
      <c r="A616" s="1"/>
      <c r="B616" s="19"/>
      <c r="C616" s="1"/>
      <c r="D616" s="19"/>
      <c r="E616" s="1"/>
      <c r="F616" s="1"/>
      <c r="G616" s="1"/>
      <c r="H616" s="1"/>
      <c r="I616" s="1"/>
      <c r="J616" s="183"/>
      <c r="K616" s="1"/>
      <c r="L616" s="1"/>
      <c r="M616" s="1"/>
      <c r="N616" s="1"/>
      <c r="O616" s="1"/>
      <c r="P616" s="1"/>
      <c r="Q616" s="333"/>
      <c r="R616" s="1"/>
      <c r="S616" s="176"/>
      <c r="T616" s="19"/>
      <c r="U616" s="1"/>
      <c r="V616" s="1"/>
      <c r="W616" s="1"/>
      <c r="X616" s="1"/>
      <c r="Y616" s="1"/>
      <c r="Z616" s="1"/>
    </row>
    <row r="617" spans="1:26" ht="14.25" customHeight="1" x14ac:dyDescent="0.35">
      <c r="A617" s="1"/>
      <c r="B617" s="19"/>
      <c r="C617" s="1"/>
      <c r="D617" s="19"/>
      <c r="E617" s="1"/>
      <c r="F617" s="1"/>
      <c r="G617" s="1"/>
      <c r="H617" s="1"/>
      <c r="I617" s="1"/>
      <c r="J617" s="183"/>
      <c r="K617" s="1"/>
      <c r="L617" s="1"/>
      <c r="M617" s="1"/>
      <c r="N617" s="1"/>
      <c r="O617" s="1"/>
      <c r="P617" s="1"/>
      <c r="Q617" s="333"/>
      <c r="R617" s="1"/>
      <c r="S617" s="176"/>
      <c r="T617" s="19"/>
      <c r="U617" s="1"/>
      <c r="V617" s="1"/>
      <c r="W617" s="1"/>
      <c r="X617" s="1"/>
      <c r="Y617" s="1"/>
      <c r="Z617" s="1"/>
    </row>
    <row r="618" spans="1:26" ht="14.25" customHeight="1" x14ac:dyDescent="0.35">
      <c r="A618" s="1"/>
      <c r="B618" s="19"/>
      <c r="C618" s="1"/>
      <c r="D618" s="19"/>
      <c r="E618" s="1"/>
      <c r="F618" s="1"/>
      <c r="G618" s="1"/>
      <c r="H618" s="1"/>
      <c r="I618" s="1"/>
      <c r="J618" s="183"/>
      <c r="K618" s="1"/>
      <c r="L618" s="1"/>
      <c r="M618" s="1"/>
      <c r="N618" s="1"/>
      <c r="O618" s="1"/>
      <c r="P618" s="1"/>
      <c r="Q618" s="333"/>
      <c r="R618" s="1"/>
      <c r="S618" s="176"/>
      <c r="T618" s="19"/>
      <c r="U618" s="1"/>
      <c r="V618" s="1"/>
      <c r="W618" s="1"/>
      <c r="X618" s="1"/>
      <c r="Y618" s="1"/>
      <c r="Z618" s="1"/>
    </row>
    <row r="619" spans="1:26" ht="14.25" customHeight="1" x14ac:dyDescent="0.35">
      <c r="A619" s="1"/>
      <c r="B619" s="19"/>
      <c r="C619" s="1"/>
      <c r="D619" s="19"/>
      <c r="E619" s="1"/>
      <c r="F619" s="1"/>
      <c r="G619" s="1"/>
      <c r="H619" s="1"/>
      <c r="I619" s="1"/>
      <c r="J619" s="183"/>
      <c r="K619" s="1"/>
      <c r="L619" s="1"/>
      <c r="M619" s="1"/>
      <c r="N619" s="1"/>
      <c r="O619" s="1"/>
      <c r="P619" s="1"/>
      <c r="Q619" s="333"/>
      <c r="R619" s="1"/>
      <c r="S619" s="176"/>
      <c r="T619" s="19"/>
      <c r="U619" s="1"/>
      <c r="V619" s="1"/>
      <c r="W619" s="1"/>
      <c r="X619" s="1"/>
      <c r="Y619" s="1"/>
      <c r="Z619" s="1"/>
    </row>
    <row r="620" spans="1:26" ht="14.25" customHeight="1" x14ac:dyDescent="0.35">
      <c r="A620" s="1"/>
      <c r="B620" s="19"/>
      <c r="C620" s="1"/>
      <c r="D620" s="19"/>
      <c r="E620" s="1"/>
      <c r="F620" s="1"/>
      <c r="G620" s="1"/>
      <c r="H620" s="1"/>
      <c r="I620" s="1"/>
      <c r="J620" s="183"/>
      <c r="K620" s="1"/>
      <c r="L620" s="1"/>
      <c r="M620" s="1"/>
      <c r="N620" s="1"/>
      <c r="O620" s="1"/>
      <c r="P620" s="1"/>
      <c r="Q620" s="333"/>
      <c r="R620" s="1"/>
      <c r="S620" s="176"/>
      <c r="T620" s="19"/>
      <c r="U620" s="1"/>
      <c r="V620" s="1"/>
      <c r="W620" s="1"/>
      <c r="X620" s="1"/>
      <c r="Y620" s="1"/>
      <c r="Z620" s="1"/>
    </row>
    <row r="621" spans="1:26" ht="14.25" customHeight="1" x14ac:dyDescent="0.35">
      <c r="A621" s="1"/>
      <c r="B621" s="19"/>
      <c r="C621" s="1"/>
      <c r="D621" s="19"/>
      <c r="E621" s="1"/>
      <c r="F621" s="1"/>
      <c r="G621" s="1"/>
      <c r="H621" s="1"/>
      <c r="I621" s="1"/>
      <c r="J621" s="183"/>
      <c r="K621" s="1"/>
      <c r="L621" s="1"/>
      <c r="M621" s="1"/>
      <c r="N621" s="1"/>
      <c r="O621" s="1"/>
      <c r="P621" s="1"/>
      <c r="Q621" s="333"/>
      <c r="R621" s="1"/>
      <c r="S621" s="176"/>
      <c r="T621" s="19"/>
      <c r="U621" s="1"/>
      <c r="V621" s="1"/>
      <c r="W621" s="1"/>
      <c r="X621" s="1"/>
      <c r="Y621" s="1"/>
      <c r="Z621" s="1"/>
    </row>
    <row r="622" spans="1:26" ht="14.25" customHeight="1" x14ac:dyDescent="0.35">
      <c r="A622" s="1"/>
      <c r="B622" s="19"/>
      <c r="C622" s="1"/>
      <c r="D622" s="19"/>
      <c r="E622" s="1"/>
      <c r="F622" s="1"/>
      <c r="G622" s="1"/>
      <c r="H622" s="1"/>
      <c r="I622" s="1"/>
      <c r="J622" s="183"/>
      <c r="K622" s="1"/>
      <c r="L622" s="1"/>
      <c r="M622" s="1"/>
      <c r="N622" s="1"/>
      <c r="O622" s="1"/>
      <c r="P622" s="1"/>
      <c r="Q622" s="333"/>
      <c r="R622" s="1"/>
      <c r="S622" s="176"/>
      <c r="T622" s="19"/>
      <c r="U622" s="1"/>
      <c r="V622" s="1"/>
      <c r="W622" s="1"/>
      <c r="X622" s="1"/>
      <c r="Y622" s="1"/>
      <c r="Z622" s="1"/>
    </row>
    <row r="623" spans="1:26" ht="14.25" customHeight="1" x14ac:dyDescent="0.35">
      <c r="A623" s="1"/>
      <c r="B623" s="19"/>
      <c r="C623" s="1"/>
      <c r="D623" s="19"/>
      <c r="E623" s="1"/>
      <c r="F623" s="1"/>
      <c r="G623" s="1"/>
      <c r="H623" s="1"/>
      <c r="I623" s="1"/>
      <c r="J623" s="183"/>
      <c r="K623" s="1"/>
      <c r="L623" s="1"/>
      <c r="M623" s="1"/>
      <c r="N623" s="1"/>
      <c r="O623" s="1"/>
      <c r="P623" s="1"/>
      <c r="Q623" s="333"/>
      <c r="R623" s="1"/>
      <c r="S623" s="176"/>
      <c r="T623" s="19"/>
      <c r="U623" s="1"/>
      <c r="V623" s="1"/>
      <c r="W623" s="1"/>
      <c r="X623" s="1"/>
      <c r="Y623" s="1"/>
      <c r="Z623" s="1"/>
    </row>
    <row r="624" spans="1:26" ht="14.25" customHeight="1" x14ac:dyDescent="0.35">
      <c r="A624" s="1"/>
      <c r="B624" s="19"/>
      <c r="C624" s="1"/>
      <c r="D624" s="19"/>
      <c r="E624" s="1"/>
      <c r="F624" s="1"/>
      <c r="G624" s="1"/>
      <c r="H624" s="1"/>
      <c r="I624" s="1"/>
      <c r="J624" s="183"/>
      <c r="K624" s="1"/>
      <c r="L624" s="1"/>
      <c r="M624" s="1"/>
      <c r="N624" s="1"/>
      <c r="O624" s="1"/>
      <c r="P624" s="1"/>
      <c r="Q624" s="333"/>
      <c r="R624" s="1"/>
      <c r="S624" s="176"/>
      <c r="T624" s="19"/>
      <c r="U624" s="1"/>
      <c r="V624" s="1"/>
      <c r="W624" s="1"/>
      <c r="X624" s="1"/>
      <c r="Y624" s="1"/>
      <c r="Z624" s="1"/>
    </row>
    <row r="625" spans="1:26" ht="14.25" customHeight="1" x14ac:dyDescent="0.35">
      <c r="A625" s="1"/>
      <c r="B625" s="19"/>
      <c r="C625" s="1"/>
      <c r="D625" s="19"/>
      <c r="E625" s="1"/>
      <c r="F625" s="1"/>
      <c r="G625" s="1"/>
      <c r="H625" s="1"/>
      <c r="I625" s="1"/>
      <c r="J625" s="183"/>
      <c r="K625" s="1"/>
      <c r="L625" s="1"/>
      <c r="M625" s="1"/>
      <c r="N625" s="1"/>
      <c r="O625" s="1"/>
      <c r="P625" s="1"/>
      <c r="Q625" s="333"/>
      <c r="R625" s="1"/>
      <c r="S625" s="176"/>
      <c r="T625" s="19"/>
      <c r="U625" s="1"/>
      <c r="V625" s="1"/>
      <c r="W625" s="1"/>
      <c r="X625" s="1"/>
      <c r="Y625" s="1"/>
      <c r="Z625" s="1"/>
    </row>
    <row r="626" spans="1:26" ht="14.25" customHeight="1" x14ac:dyDescent="0.35">
      <c r="A626" s="1"/>
      <c r="B626" s="19"/>
      <c r="C626" s="1"/>
      <c r="D626" s="19"/>
      <c r="E626" s="1"/>
      <c r="F626" s="1"/>
      <c r="G626" s="1"/>
      <c r="H626" s="1"/>
      <c r="I626" s="1"/>
      <c r="J626" s="183"/>
      <c r="K626" s="1"/>
      <c r="L626" s="1"/>
      <c r="M626" s="1"/>
      <c r="N626" s="1"/>
      <c r="O626" s="1"/>
      <c r="P626" s="1"/>
      <c r="Q626" s="333"/>
      <c r="R626" s="1"/>
      <c r="S626" s="176"/>
      <c r="T626" s="19"/>
      <c r="U626" s="1"/>
      <c r="V626" s="1"/>
      <c r="W626" s="1"/>
      <c r="X626" s="1"/>
      <c r="Y626" s="1"/>
      <c r="Z626" s="1"/>
    </row>
    <row r="627" spans="1:26" ht="14.25" customHeight="1" x14ac:dyDescent="0.35">
      <c r="A627" s="1"/>
      <c r="B627" s="19"/>
      <c r="C627" s="1"/>
      <c r="D627" s="19"/>
      <c r="E627" s="1"/>
      <c r="F627" s="1"/>
      <c r="G627" s="1"/>
      <c r="H627" s="1"/>
      <c r="I627" s="1"/>
      <c r="J627" s="183"/>
      <c r="K627" s="1"/>
      <c r="L627" s="1"/>
      <c r="M627" s="1"/>
      <c r="N627" s="1"/>
      <c r="O627" s="1"/>
      <c r="P627" s="1"/>
      <c r="Q627" s="333"/>
      <c r="R627" s="1"/>
      <c r="S627" s="176"/>
      <c r="T627" s="19"/>
      <c r="U627" s="1"/>
      <c r="V627" s="1"/>
      <c r="W627" s="1"/>
      <c r="X627" s="1"/>
      <c r="Y627" s="1"/>
      <c r="Z627" s="1"/>
    </row>
    <row r="628" spans="1:26" ht="14.25" customHeight="1" x14ac:dyDescent="0.35">
      <c r="A628" s="1"/>
      <c r="B628" s="19"/>
      <c r="C628" s="1"/>
      <c r="D628" s="19"/>
      <c r="E628" s="1"/>
      <c r="F628" s="1"/>
      <c r="G628" s="1"/>
      <c r="H628" s="1"/>
      <c r="I628" s="1"/>
      <c r="J628" s="183"/>
      <c r="K628" s="1"/>
      <c r="L628" s="1"/>
      <c r="M628" s="1"/>
      <c r="N628" s="1"/>
      <c r="O628" s="1"/>
      <c r="P628" s="1"/>
      <c r="Q628" s="333"/>
      <c r="R628" s="1"/>
      <c r="S628" s="176"/>
      <c r="T628" s="19"/>
      <c r="U628" s="1"/>
      <c r="V628" s="1"/>
      <c r="W628" s="1"/>
      <c r="X628" s="1"/>
      <c r="Y628" s="1"/>
      <c r="Z628" s="1"/>
    </row>
    <row r="629" spans="1:26" ht="14.25" customHeight="1" x14ac:dyDescent="0.35">
      <c r="A629" s="1"/>
      <c r="B629" s="19"/>
      <c r="C629" s="1"/>
      <c r="D629" s="19"/>
      <c r="E629" s="1"/>
      <c r="F629" s="1"/>
      <c r="G629" s="1"/>
      <c r="H629" s="1"/>
      <c r="I629" s="1"/>
      <c r="J629" s="183"/>
      <c r="K629" s="1"/>
      <c r="L629" s="1"/>
      <c r="M629" s="1"/>
      <c r="N629" s="1"/>
      <c r="O629" s="1"/>
      <c r="P629" s="1"/>
      <c r="Q629" s="333"/>
      <c r="R629" s="1"/>
      <c r="S629" s="176"/>
      <c r="T629" s="19"/>
      <c r="U629" s="1"/>
      <c r="V629" s="1"/>
      <c r="W629" s="1"/>
      <c r="X629" s="1"/>
      <c r="Y629" s="1"/>
      <c r="Z629" s="1"/>
    </row>
    <row r="630" spans="1:26" ht="14.25" customHeight="1" x14ac:dyDescent="0.35">
      <c r="A630" s="1"/>
      <c r="B630" s="19"/>
      <c r="C630" s="1"/>
      <c r="D630" s="19"/>
      <c r="E630" s="1"/>
      <c r="F630" s="1"/>
      <c r="G630" s="1"/>
      <c r="H630" s="1"/>
      <c r="I630" s="1"/>
      <c r="J630" s="183"/>
      <c r="K630" s="1"/>
      <c r="L630" s="1"/>
      <c r="M630" s="1"/>
      <c r="N630" s="1"/>
      <c r="O630" s="1"/>
      <c r="P630" s="1"/>
      <c r="Q630" s="333"/>
      <c r="R630" s="1"/>
      <c r="S630" s="176"/>
      <c r="T630" s="19"/>
      <c r="U630" s="1"/>
      <c r="V630" s="1"/>
      <c r="W630" s="1"/>
      <c r="X630" s="1"/>
      <c r="Y630" s="1"/>
      <c r="Z630" s="1"/>
    </row>
    <row r="631" spans="1:26" ht="14.25" customHeight="1" x14ac:dyDescent="0.35">
      <c r="A631" s="1"/>
      <c r="B631" s="19"/>
      <c r="C631" s="1"/>
      <c r="D631" s="19"/>
      <c r="E631" s="1"/>
      <c r="F631" s="1"/>
      <c r="G631" s="1"/>
      <c r="H631" s="1"/>
      <c r="I631" s="1"/>
      <c r="J631" s="183"/>
      <c r="K631" s="1"/>
      <c r="L631" s="1"/>
      <c r="M631" s="1"/>
      <c r="N631" s="1"/>
      <c r="O631" s="1"/>
      <c r="P631" s="1"/>
      <c r="Q631" s="333"/>
      <c r="R631" s="1"/>
      <c r="S631" s="176"/>
      <c r="T631" s="19"/>
      <c r="U631" s="1"/>
      <c r="V631" s="1"/>
      <c r="W631" s="1"/>
      <c r="X631" s="1"/>
      <c r="Y631" s="1"/>
      <c r="Z631" s="1"/>
    </row>
    <row r="632" spans="1:26" ht="14.25" customHeight="1" x14ac:dyDescent="0.35">
      <c r="A632" s="1"/>
      <c r="B632" s="19"/>
      <c r="C632" s="1"/>
      <c r="D632" s="19"/>
      <c r="E632" s="1"/>
      <c r="F632" s="1"/>
      <c r="G632" s="1"/>
      <c r="H632" s="1"/>
      <c r="I632" s="1"/>
      <c r="J632" s="183"/>
      <c r="K632" s="1"/>
      <c r="L632" s="1"/>
      <c r="M632" s="1"/>
      <c r="N632" s="1"/>
      <c r="O632" s="1"/>
      <c r="P632" s="1"/>
      <c r="Q632" s="333"/>
      <c r="R632" s="1"/>
      <c r="S632" s="176"/>
      <c r="T632" s="19"/>
      <c r="U632" s="1"/>
      <c r="V632" s="1"/>
      <c r="W632" s="1"/>
      <c r="X632" s="1"/>
      <c r="Y632" s="1"/>
      <c r="Z632" s="1"/>
    </row>
    <row r="633" spans="1:26" ht="14.25" customHeight="1" x14ac:dyDescent="0.35">
      <c r="A633" s="1"/>
      <c r="B633" s="19"/>
      <c r="C633" s="1"/>
      <c r="D633" s="19"/>
      <c r="E633" s="1"/>
      <c r="F633" s="1"/>
      <c r="G633" s="1"/>
      <c r="H633" s="1"/>
      <c r="I633" s="1"/>
      <c r="J633" s="183"/>
      <c r="K633" s="1"/>
      <c r="L633" s="1"/>
      <c r="M633" s="1"/>
      <c r="N633" s="1"/>
      <c r="O633" s="1"/>
      <c r="P633" s="1"/>
      <c r="Q633" s="333"/>
      <c r="R633" s="1"/>
      <c r="S633" s="176"/>
      <c r="T633" s="19"/>
      <c r="U633" s="1"/>
      <c r="V633" s="1"/>
      <c r="W633" s="1"/>
      <c r="X633" s="1"/>
      <c r="Y633" s="1"/>
      <c r="Z633" s="1"/>
    </row>
    <row r="634" spans="1:26" ht="14.25" customHeight="1" x14ac:dyDescent="0.35">
      <c r="A634" s="1"/>
      <c r="B634" s="19"/>
      <c r="C634" s="1"/>
      <c r="D634" s="19"/>
      <c r="E634" s="1"/>
      <c r="F634" s="1"/>
      <c r="G634" s="1"/>
      <c r="H634" s="1"/>
      <c r="I634" s="1"/>
      <c r="J634" s="183"/>
      <c r="K634" s="1"/>
      <c r="L634" s="1"/>
      <c r="M634" s="1"/>
      <c r="N634" s="1"/>
      <c r="O634" s="1"/>
      <c r="P634" s="1"/>
      <c r="Q634" s="333"/>
      <c r="R634" s="1"/>
      <c r="S634" s="176"/>
      <c r="T634" s="19"/>
      <c r="U634" s="1"/>
      <c r="V634" s="1"/>
      <c r="W634" s="1"/>
      <c r="X634" s="1"/>
      <c r="Y634" s="1"/>
      <c r="Z634" s="1"/>
    </row>
    <row r="635" spans="1:26" ht="14.25" customHeight="1" x14ac:dyDescent="0.35">
      <c r="A635" s="1"/>
      <c r="B635" s="19"/>
      <c r="C635" s="1"/>
      <c r="D635" s="19"/>
      <c r="E635" s="1"/>
      <c r="F635" s="1"/>
      <c r="G635" s="1"/>
      <c r="H635" s="1"/>
      <c r="I635" s="1"/>
      <c r="J635" s="183"/>
      <c r="K635" s="1"/>
      <c r="L635" s="1"/>
      <c r="M635" s="1"/>
      <c r="N635" s="1"/>
      <c r="O635" s="1"/>
      <c r="P635" s="1"/>
      <c r="Q635" s="333"/>
      <c r="R635" s="1"/>
      <c r="S635" s="176"/>
      <c r="T635" s="19"/>
      <c r="U635" s="1"/>
      <c r="V635" s="1"/>
      <c r="W635" s="1"/>
      <c r="X635" s="1"/>
      <c r="Y635" s="1"/>
      <c r="Z635" s="1"/>
    </row>
    <row r="636" spans="1:26" ht="14.25" customHeight="1" x14ac:dyDescent="0.35">
      <c r="A636" s="1"/>
      <c r="B636" s="19"/>
      <c r="C636" s="1"/>
      <c r="D636" s="19"/>
      <c r="E636" s="1"/>
      <c r="F636" s="1"/>
      <c r="G636" s="1"/>
      <c r="H636" s="1"/>
      <c r="I636" s="1"/>
      <c r="J636" s="183"/>
      <c r="K636" s="1"/>
      <c r="L636" s="1"/>
      <c r="M636" s="1"/>
      <c r="N636" s="1"/>
      <c r="O636" s="1"/>
      <c r="P636" s="1"/>
      <c r="Q636" s="333"/>
      <c r="R636" s="1"/>
      <c r="S636" s="176"/>
      <c r="T636" s="19"/>
      <c r="U636" s="1"/>
      <c r="V636" s="1"/>
      <c r="W636" s="1"/>
      <c r="X636" s="1"/>
      <c r="Y636" s="1"/>
      <c r="Z636" s="1"/>
    </row>
    <row r="637" spans="1:26" ht="14.25" customHeight="1" x14ac:dyDescent="0.35">
      <c r="A637" s="1"/>
      <c r="B637" s="19"/>
      <c r="C637" s="1"/>
      <c r="D637" s="19"/>
      <c r="E637" s="1"/>
      <c r="F637" s="1"/>
      <c r="G637" s="1"/>
      <c r="H637" s="1"/>
      <c r="I637" s="1"/>
      <c r="J637" s="183"/>
      <c r="K637" s="1"/>
      <c r="L637" s="1"/>
      <c r="M637" s="1"/>
      <c r="N637" s="1"/>
      <c r="O637" s="1"/>
      <c r="P637" s="1"/>
      <c r="Q637" s="333"/>
      <c r="R637" s="1"/>
      <c r="S637" s="176"/>
      <c r="T637" s="19"/>
      <c r="U637" s="1"/>
      <c r="V637" s="1"/>
      <c r="W637" s="1"/>
      <c r="X637" s="1"/>
      <c r="Y637" s="1"/>
      <c r="Z637" s="1"/>
    </row>
    <row r="638" spans="1:26" ht="14.25" customHeight="1" x14ac:dyDescent="0.35">
      <c r="A638" s="1"/>
      <c r="B638" s="19"/>
      <c r="C638" s="1"/>
      <c r="D638" s="19"/>
      <c r="E638" s="1"/>
      <c r="F638" s="1"/>
      <c r="G638" s="1"/>
      <c r="H638" s="1"/>
      <c r="I638" s="1"/>
      <c r="J638" s="183"/>
      <c r="K638" s="1"/>
      <c r="L638" s="1"/>
      <c r="M638" s="1"/>
      <c r="N638" s="1"/>
      <c r="O638" s="1"/>
      <c r="P638" s="1"/>
      <c r="Q638" s="333"/>
      <c r="R638" s="1"/>
      <c r="S638" s="176"/>
      <c r="T638" s="19"/>
      <c r="U638" s="1"/>
      <c r="V638" s="1"/>
      <c r="W638" s="1"/>
      <c r="X638" s="1"/>
      <c r="Y638" s="1"/>
      <c r="Z638" s="1"/>
    </row>
    <row r="639" spans="1:26" ht="14.25" customHeight="1" x14ac:dyDescent="0.35">
      <c r="A639" s="1"/>
      <c r="B639" s="19"/>
      <c r="C639" s="1"/>
      <c r="D639" s="19"/>
      <c r="E639" s="1"/>
      <c r="F639" s="1"/>
      <c r="G639" s="1"/>
      <c r="H639" s="1"/>
      <c r="I639" s="1"/>
      <c r="J639" s="183"/>
      <c r="K639" s="1"/>
      <c r="L639" s="1"/>
      <c r="M639" s="1"/>
      <c r="N639" s="1"/>
      <c r="O639" s="1"/>
      <c r="P639" s="1"/>
      <c r="Q639" s="333"/>
      <c r="R639" s="1"/>
      <c r="S639" s="176"/>
      <c r="T639" s="19"/>
      <c r="U639" s="1"/>
      <c r="V639" s="1"/>
      <c r="W639" s="1"/>
      <c r="X639" s="1"/>
      <c r="Y639" s="1"/>
      <c r="Z639" s="1"/>
    </row>
    <row r="640" spans="1:26" ht="14.25" customHeight="1" x14ac:dyDescent="0.35">
      <c r="A640" s="1"/>
      <c r="B640" s="19"/>
      <c r="C640" s="1"/>
      <c r="D640" s="19"/>
      <c r="E640" s="1"/>
      <c r="F640" s="1"/>
      <c r="G640" s="1"/>
      <c r="H640" s="1"/>
      <c r="I640" s="1"/>
      <c r="J640" s="183"/>
      <c r="K640" s="1"/>
      <c r="L640" s="1"/>
      <c r="M640" s="1"/>
      <c r="N640" s="1"/>
      <c r="O640" s="1"/>
      <c r="P640" s="1"/>
      <c r="Q640" s="333"/>
      <c r="R640" s="1"/>
      <c r="S640" s="176"/>
      <c r="T640" s="19"/>
      <c r="U640" s="1"/>
      <c r="V640" s="1"/>
      <c r="W640" s="1"/>
      <c r="X640" s="1"/>
      <c r="Y640" s="1"/>
      <c r="Z640" s="1"/>
    </row>
    <row r="641" spans="1:26" ht="14.25" customHeight="1" x14ac:dyDescent="0.35">
      <c r="A641" s="1"/>
      <c r="B641" s="19"/>
      <c r="C641" s="1"/>
      <c r="D641" s="19"/>
      <c r="E641" s="1"/>
      <c r="F641" s="1"/>
      <c r="G641" s="1"/>
      <c r="H641" s="1"/>
      <c r="I641" s="1"/>
      <c r="J641" s="183"/>
      <c r="K641" s="1"/>
      <c r="L641" s="1"/>
      <c r="M641" s="1"/>
      <c r="N641" s="1"/>
      <c r="O641" s="1"/>
      <c r="P641" s="1"/>
      <c r="Q641" s="333"/>
      <c r="R641" s="1"/>
      <c r="S641" s="176"/>
      <c r="T641" s="19"/>
      <c r="U641" s="1"/>
      <c r="V641" s="1"/>
      <c r="W641" s="1"/>
      <c r="X641" s="1"/>
      <c r="Y641" s="1"/>
      <c r="Z641" s="1"/>
    </row>
    <row r="642" spans="1:26" ht="14.25" customHeight="1" x14ac:dyDescent="0.35">
      <c r="A642" s="1"/>
      <c r="B642" s="19"/>
      <c r="C642" s="1"/>
      <c r="D642" s="19"/>
      <c r="E642" s="1"/>
      <c r="F642" s="1"/>
      <c r="G642" s="1"/>
      <c r="H642" s="1"/>
      <c r="I642" s="1"/>
      <c r="J642" s="183"/>
      <c r="K642" s="1"/>
      <c r="L642" s="1"/>
      <c r="M642" s="1"/>
      <c r="N642" s="1"/>
      <c r="O642" s="1"/>
      <c r="P642" s="1"/>
      <c r="Q642" s="333"/>
      <c r="R642" s="1"/>
      <c r="S642" s="176"/>
      <c r="T642" s="19"/>
      <c r="U642" s="1"/>
      <c r="V642" s="1"/>
      <c r="W642" s="1"/>
      <c r="X642" s="1"/>
      <c r="Y642" s="1"/>
      <c r="Z642" s="1"/>
    </row>
    <row r="643" spans="1:26" ht="14.25" customHeight="1" x14ac:dyDescent="0.35">
      <c r="A643" s="1"/>
      <c r="B643" s="19"/>
      <c r="C643" s="1"/>
      <c r="D643" s="19"/>
      <c r="E643" s="1"/>
      <c r="F643" s="1"/>
      <c r="G643" s="1"/>
      <c r="H643" s="1"/>
      <c r="I643" s="1"/>
      <c r="J643" s="183"/>
      <c r="K643" s="1"/>
      <c r="L643" s="1"/>
      <c r="M643" s="1"/>
      <c r="N643" s="1"/>
      <c r="O643" s="1"/>
      <c r="P643" s="1"/>
      <c r="Q643" s="333"/>
      <c r="R643" s="1"/>
      <c r="S643" s="176"/>
      <c r="T643" s="19"/>
      <c r="U643" s="1"/>
      <c r="V643" s="1"/>
      <c r="W643" s="1"/>
      <c r="X643" s="1"/>
      <c r="Y643" s="1"/>
      <c r="Z643" s="1"/>
    </row>
    <row r="644" spans="1:26" ht="14.25" customHeight="1" x14ac:dyDescent="0.35">
      <c r="A644" s="1"/>
      <c r="B644" s="19"/>
      <c r="C644" s="1"/>
      <c r="D644" s="19"/>
      <c r="E644" s="1"/>
      <c r="F644" s="1"/>
      <c r="G644" s="1"/>
      <c r="H644" s="1"/>
      <c r="I644" s="1"/>
      <c r="J644" s="183"/>
      <c r="K644" s="1"/>
      <c r="L644" s="1"/>
      <c r="M644" s="1"/>
      <c r="N644" s="1"/>
      <c r="O644" s="1"/>
      <c r="P644" s="1"/>
      <c r="Q644" s="333"/>
      <c r="R644" s="1"/>
      <c r="S644" s="176"/>
      <c r="T644" s="19"/>
      <c r="U644" s="1"/>
      <c r="V644" s="1"/>
      <c r="W644" s="1"/>
      <c r="X644" s="1"/>
      <c r="Y644" s="1"/>
      <c r="Z644" s="1"/>
    </row>
    <row r="645" spans="1:26" ht="14.25" customHeight="1" x14ac:dyDescent="0.35">
      <c r="A645" s="1"/>
      <c r="B645" s="19"/>
      <c r="C645" s="1"/>
      <c r="D645" s="19"/>
      <c r="E645" s="1"/>
      <c r="F645" s="1"/>
      <c r="G645" s="1"/>
      <c r="H645" s="1"/>
      <c r="I645" s="1"/>
      <c r="J645" s="183"/>
      <c r="K645" s="1"/>
      <c r="L645" s="1"/>
      <c r="M645" s="1"/>
      <c r="N645" s="1"/>
      <c r="O645" s="1"/>
      <c r="P645" s="1"/>
      <c r="Q645" s="333"/>
      <c r="R645" s="1"/>
      <c r="S645" s="176"/>
      <c r="T645" s="19"/>
      <c r="U645" s="1"/>
      <c r="V645" s="1"/>
      <c r="W645" s="1"/>
      <c r="X645" s="1"/>
      <c r="Y645" s="1"/>
      <c r="Z645" s="1"/>
    </row>
    <row r="646" spans="1:26" ht="14.25" customHeight="1" x14ac:dyDescent="0.35">
      <c r="A646" s="1"/>
      <c r="B646" s="19"/>
      <c r="C646" s="1"/>
      <c r="D646" s="19"/>
      <c r="E646" s="1"/>
      <c r="F646" s="1"/>
      <c r="G646" s="1"/>
      <c r="H646" s="1"/>
      <c r="I646" s="1"/>
      <c r="J646" s="183"/>
      <c r="K646" s="1"/>
      <c r="L646" s="1"/>
      <c r="M646" s="1"/>
      <c r="N646" s="1"/>
      <c r="O646" s="1"/>
      <c r="P646" s="1"/>
      <c r="Q646" s="333"/>
      <c r="R646" s="1"/>
      <c r="S646" s="176"/>
      <c r="T646" s="19"/>
      <c r="U646" s="1"/>
      <c r="V646" s="1"/>
      <c r="W646" s="1"/>
      <c r="X646" s="1"/>
      <c r="Y646" s="1"/>
      <c r="Z646" s="1"/>
    </row>
    <row r="647" spans="1:26" ht="14.25" customHeight="1" x14ac:dyDescent="0.35">
      <c r="A647" s="1"/>
      <c r="B647" s="19"/>
      <c r="C647" s="1"/>
      <c r="D647" s="19"/>
      <c r="E647" s="1"/>
      <c r="F647" s="1"/>
      <c r="G647" s="1"/>
      <c r="H647" s="1"/>
      <c r="I647" s="1"/>
      <c r="J647" s="183"/>
      <c r="K647" s="1"/>
      <c r="L647" s="1"/>
      <c r="M647" s="1"/>
      <c r="N647" s="1"/>
      <c r="O647" s="1"/>
      <c r="P647" s="1"/>
      <c r="Q647" s="333"/>
      <c r="R647" s="1"/>
      <c r="S647" s="176"/>
      <c r="T647" s="19"/>
      <c r="U647" s="1"/>
      <c r="V647" s="1"/>
      <c r="W647" s="1"/>
      <c r="X647" s="1"/>
      <c r="Y647" s="1"/>
      <c r="Z647" s="1"/>
    </row>
    <row r="648" spans="1:26" ht="14.25" customHeight="1" x14ac:dyDescent="0.35">
      <c r="A648" s="1"/>
      <c r="B648" s="19"/>
      <c r="C648" s="1"/>
      <c r="D648" s="19"/>
      <c r="E648" s="1"/>
      <c r="F648" s="1"/>
      <c r="G648" s="1"/>
      <c r="H648" s="1"/>
      <c r="I648" s="1"/>
      <c r="J648" s="183"/>
      <c r="K648" s="1"/>
      <c r="L648" s="1"/>
      <c r="M648" s="1"/>
      <c r="N648" s="1"/>
      <c r="O648" s="1"/>
      <c r="P648" s="1"/>
      <c r="Q648" s="333"/>
      <c r="R648" s="1"/>
      <c r="S648" s="176"/>
      <c r="T648" s="19"/>
      <c r="U648" s="1"/>
      <c r="V648" s="1"/>
      <c r="W648" s="1"/>
      <c r="X648" s="1"/>
      <c r="Y648" s="1"/>
      <c r="Z648" s="1"/>
    </row>
    <row r="649" spans="1:26" ht="14.25" customHeight="1" x14ac:dyDescent="0.35">
      <c r="A649" s="1"/>
      <c r="B649" s="19"/>
      <c r="C649" s="1"/>
      <c r="D649" s="19"/>
      <c r="E649" s="1"/>
      <c r="F649" s="1"/>
      <c r="G649" s="1"/>
      <c r="H649" s="1"/>
      <c r="I649" s="1"/>
      <c r="J649" s="183"/>
      <c r="K649" s="1"/>
      <c r="L649" s="1"/>
      <c r="M649" s="1"/>
      <c r="N649" s="1"/>
      <c r="O649" s="1"/>
      <c r="P649" s="1"/>
      <c r="Q649" s="333"/>
      <c r="R649" s="1"/>
      <c r="S649" s="176"/>
      <c r="T649" s="19"/>
      <c r="U649" s="1"/>
      <c r="V649" s="1"/>
      <c r="W649" s="1"/>
      <c r="X649" s="1"/>
      <c r="Y649" s="1"/>
      <c r="Z649" s="1"/>
    </row>
    <row r="650" spans="1:26" ht="14.25" customHeight="1" x14ac:dyDescent="0.35">
      <c r="A650" s="1"/>
      <c r="B650" s="19"/>
      <c r="C650" s="1"/>
      <c r="D650" s="19"/>
      <c r="E650" s="1"/>
      <c r="F650" s="1"/>
      <c r="G650" s="1"/>
      <c r="H650" s="1"/>
      <c r="I650" s="1"/>
      <c r="J650" s="183"/>
      <c r="K650" s="1"/>
      <c r="L650" s="1"/>
      <c r="M650" s="1"/>
      <c r="N650" s="1"/>
      <c r="O650" s="1"/>
      <c r="P650" s="1"/>
      <c r="Q650" s="333"/>
      <c r="R650" s="1"/>
      <c r="S650" s="176"/>
      <c r="T650" s="19"/>
      <c r="U650" s="1"/>
      <c r="V650" s="1"/>
      <c r="W650" s="1"/>
      <c r="X650" s="1"/>
      <c r="Y650" s="1"/>
      <c r="Z650" s="1"/>
    </row>
    <row r="651" spans="1:26" ht="14.25" customHeight="1" x14ac:dyDescent="0.35">
      <c r="A651" s="1"/>
      <c r="B651" s="19"/>
      <c r="C651" s="1"/>
      <c r="D651" s="19"/>
      <c r="E651" s="1"/>
      <c r="F651" s="1"/>
      <c r="G651" s="1"/>
      <c r="H651" s="1"/>
      <c r="I651" s="1"/>
      <c r="J651" s="183"/>
      <c r="K651" s="1"/>
      <c r="L651" s="1"/>
      <c r="M651" s="1"/>
      <c r="N651" s="1"/>
      <c r="O651" s="1"/>
      <c r="P651" s="1"/>
      <c r="Q651" s="333"/>
      <c r="R651" s="1"/>
      <c r="S651" s="176"/>
      <c r="T651" s="19"/>
      <c r="U651" s="1"/>
      <c r="V651" s="1"/>
      <c r="W651" s="1"/>
      <c r="X651" s="1"/>
      <c r="Y651" s="1"/>
      <c r="Z651" s="1"/>
    </row>
    <row r="652" spans="1:26" ht="14.25" customHeight="1" x14ac:dyDescent="0.35">
      <c r="A652" s="1"/>
      <c r="B652" s="19"/>
      <c r="C652" s="1"/>
      <c r="D652" s="19"/>
      <c r="E652" s="1"/>
      <c r="F652" s="1"/>
      <c r="G652" s="1"/>
      <c r="H652" s="1"/>
      <c r="I652" s="1"/>
      <c r="J652" s="183"/>
      <c r="K652" s="1"/>
      <c r="L652" s="1"/>
      <c r="M652" s="1"/>
      <c r="N652" s="1"/>
      <c r="O652" s="1"/>
      <c r="P652" s="1"/>
      <c r="Q652" s="333"/>
      <c r="R652" s="1"/>
      <c r="S652" s="176"/>
      <c r="T652" s="19"/>
      <c r="U652" s="1"/>
      <c r="V652" s="1"/>
      <c r="W652" s="1"/>
      <c r="X652" s="1"/>
      <c r="Y652" s="1"/>
      <c r="Z652" s="1"/>
    </row>
    <row r="653" spans="1:26" ht="14.25" customHeight="1" x14ac:dyDescent="0.35">
      <c r="A653" s="1"/>
      <c r="B653" s="19"/>
      <c r="C653" s="1"/>
      <c r="D653" s="19"/>
      <c r="E653" s="1"/>
      <c r="F653" s="1"/>
      <c r="G653" s="1"/>
      <c r="H653" s="1"/>
      <c r="I653" s="1"/>
      <c r="J653" s="183"/>
      <c r="K653" s="1"/>
      <c r="L653" s="1"/>
      <c r="M653" s="1"/>
      <c r="N653" s="1"/>
      <c r="O653" s="1"/>
      <c r="P653" s="1"/>
      <c r="Q653" s="333"/>
      <c r="R653" s="1"/>
      <c r="S653" s="176"/>
      <c r="T653" s="19"/>
      <c r="U653" s="1"/>
      <c r="V653" s="1"/>
      <c r="W653" s="1"/>
      <c r="X653" s="1"/>
      <c r="Y653" s="1"/>
      <c r="Z653" s="1"/>
    </row>
    <row r="654" spans="1:26" ht="14.25" customHeight="1" x14ac:dyDescent="0.35">
      <c r="A654" s="1"/>
      <c r="B654" s="19"/>
      <c r="C654" s="1"/>
      <c r="D654" s="19"/>
      <c r="E654" s="1"/>
      <c r="F654" s="1"/>
      <c r="G654" s="1"/>
      <c r="H654" s="1"/>
      <c r="I654" s="1"/>
      <c r="J654" s="183"/>
      <c r="K654" s="1"/>
      <c r="L654" s="1"/>
      <c r="M654" s="1"/>
      <c r="N654" s="1"/>
      <c r="O654" s="1"/>
      <c r="P654" s="1"/>
      <c r="Q654" s="333"/>
      <c r="R654" s="1"/>
      <c r="S654" s="176"/>
      <c r="T654" s="19"/>
      <c r="U654" s="1"/>
      <c r="V654" s="1"/>
      <c r="W654" s="1"/>
      <c r="X654" s="1"/>
      <c r="Y654" s="1"/>
      <c r="Z654" s="1"/>
    </row>
    <row r="655" spans="1:26" ht="14.25" customHeight="1" x14ac:dyDescent="0.35">
      <c r="A655" s="1"/>
      <c r="B655" s="19"/>
      <c r="C655" s="1"/>
      <c r="D655" s="19"/>
      <c r="E655" s="1"/>
      <c r="F655" s="1"/>
      <c r="G655" s="1"/>
      <c r="H655" s="1"/>
      <c r="I655" s="1"/>
      <c r="J655" s="183"/>
      <c r="K655" s="1"/>
      <c r="L655" s="1"/>
      <c r="M655" s="1"/>
      <c r="N655" s="1"/>
      <c r="O655" s="1"/>
      <c r="P655" s="1"/>
      <c r="Q655" s="333"/>
      <c r="R655" s="1"/>
      <c r="S655" s="176"/>
      <c r="T655" s="19"/>
      <c r="U655" s="1"/>
      <c r="V655" s="1"/>
      <c r="W655" s="1"/>
      <c r="X655" s="1"/>
      <c r="Y655" s="1"/>
      <c r="Z655" s="1"/>
    </row>
    <row r="656" spans="1:26" ht="14.25" customHeight="1" x14ac:dyDescent="0.35">
      <c r="A656" s="1"/>
      <c r="B656" s="19"/>
      <c r="C656" s="1"/>
      <c r="D656" s="19"/>
      <c r="E656" s="1"/>
      <c r="F656" s="1"/>
      <c r="G656" s="1"/>
      <c r="H656" s="1"/>
      <c r="I656" s="1"/>
      <c r="J656" s="183"/>
      <c r="K656" s="1"/>
      <c r="L656" s="1"/>
      <c r="M656" s="1"/>
      <c r="N656" s="1"/>
      <c r="O656" s="1"/>
      <c r="P656" s="1"/>
      <c r="Q656" s="333"/>
      <c r="R656" s="1"/>
      <c r="S656" s="176"/>
      <c r="T656" s="19"/>
      <c r="U656" s="1"/>
      <c r="V656" s="1"/>
      <c r="W656" s="1"/>
      <c r="X656" s="1"/>
      <c r="Y656" s="1"/>
      <c r="Z656" s="1"/>
    </row>
    <row r="657" spans="1:26" ht="14.25" customHeight="1" x14ac:dyDescent="0.35">
      <c r="A657" s="1"/>
      <c r="B657" s="19"/>
      <c r="C657" s="1"/>
      <c r="D657" s="19"/>
      <c r="E657" s="1"/>
      <c r="F657" s="1"/>
      <c r="G657" s="1"/>
      <c r="H657" s="1"/>
      <c r="I657" s="1"/>
      <c r="J657" s="183"/>
      <c r="K657" s="1"/>
      <c r="L657" s="1"/>
      <c r="M657" s="1"/>
      <c r="N657" s="1"/>
      <c r="O657" s="1"/>
      <c r="P657" s="1"/>
      <c r="Q657" s="333"/>
      <c r="R657" s="1"/>
      <c r="S657" s="176"/>
      <c r="T657" s="19"/>
      <c r="U657" s="1"/>
      <c r="V657" s="1"/>
      <c r="W657" s="1"/>
      <c r="X657" s="1"/>
      <c r="Y657" s="1"/>
      <c r="Z657" s="1"/>
    </row>
    <row r="658" spans="1:26" ht="14.25" customHeight="1" x14ac:dyDescent="0.35">
      <c r="A658" s="1"/>
      <c r="B658" s="19"/>
      <c r="C658" s="1"/>
      <c r="D658" s="19"/>
      <c r="E658" s="1"/>
      <c r="F658" s="1"/>
      <c r="G658" s="1"/>
      <c r="H658" s="1"/>
      <c r="I658" s="1"/>
      <c r="J658" s="183"/>
      <c r="K658" s="1"/>
      <c r="L658" s="1"/>
      <c r="M658" s="1"/>
      <c r="N658" s="1"/>
      <c r="O658" s="1"/>
      <c r="P658" s="1"/>
      <c r="Q658" s="333"/>
      <c r="R658" s="1"/>
      <c r="S658" s="176"/>
      <c r="T658" s="19"/>
      <c r="U658" s="1"/>
      <c r="V658" s="1"/>
      <c r="W658" s="1"/>
      <c r="X658" s="1"/>
      <c r="Y658" s="1"/>
      <c r="Z658" s="1"/>
    </row>
    <row r="659" spans="1:26" ht="14.25" customHeight="1" x14ac:dyDescent="0.35">
      <c r="A659" s="1"/>
      <c r="B659" s="19"/>
      <c r="C659" s="1"/>
      <c r="D659" s="19"/>
      <c r="E659" s="1"/>
      <c r="F659" s="1"/>
      <c r="G659" s="1"/>
      <c r="H659" s="1"/>
      <c r="I659" s="1"/>
      <c r="J659" s="183"/>
      <c r="K659" s="1"/>
      <c r="L659" s="1"/>
      <c r="M659" s="1"/>
      <c r="N659" s="1"/>
      <c r="O659" s="1"/>
      <c r="P659" s="1"/>
      <c r="Q659" s="333"/>
      <c r="R659" s="1"/>
      <c r="S659" s="176"/>
      <c r="T659" s="19"/>
      <c r="U659" s="1"/>
      <c r="V659" s="1"/>
      <c r="W659" s="1"/>
      <c r="X659" s="1"/>
      <c r="Y659" s="1"/>
      <c r="Z659" s="1"/>
    </row>
    <row r="660" spans="1:26" ht="14.25" customHeight="1" x14ac:dyDescent="0.35">
      <c r="A660" s="1"/>
      <c r="B660" s="19"/>
      <c r="C660" s="1"/>
      <c r="D660" s="19"/>
      <c r="E660" s="1"/>
      <c r="F660" s="1"/>
      <c r="G660" s="1"/>
      <c r="H660" s="1"/>
      <c r="I660" s="1"/>
      <c r="J660" s="183"/>
      <c r="K660" s="1"/>
      <c r="L660" s="1"/>
      <c r="M660" s="1"/>
      <c r="N660" s="1"/>
      <c r="O660" s="1"/>
      <c r="P660" s="1"/>
      <c r="Q660" s="333"/>
      <c r="R660" s="1"/>
      <c r="S660" s="176"/>
      <c r="T660" s="19"/>
      <c r="U660" s="1"/>
      <c r="V660" s="1"/>
      <c r="W660" s="1"/>
      <c r="X660" s="1"/>
      <c r="Y660" s="1"/>
      <c r="Z660" s="1"/>
    </row>
    <row r="661" spans="1:26" ht="14.25" customHeight="1" x14ac:dyDescent="0.35">
      <c r="A661" s="1"/>
      <c r="B661" s="19"/>
      <c r="C661" s="1"/>
      <c r="D661" s="19"/>
      <c r="E661" s="1"/>
      <c r="F661" s="1"/>
      <c r="G661" s="1"/>
      <c r="H661" s="1"/>
      <c r="I661" s="1"/>
      <c r="J661" s="183"/>
      <c r="K661" s="1"/>
      <c r="L661" s="1"/>
      <c r="M661" s="1"/>
      <c r="N661" s="1"/>
      <c r="O661" s="1"/>
      <c r="P661" s="1"/>
      <c r="Q661" s="333"/>
      <c r="R661" s="1"/>
      <c r="S661" s="176"/>
      <c r="T661" s="19"/>
      <c r="U661" s="1"/>
      <c r="V661" s="1"/>
      <c r="W661" s="1"/>
      <c r="X661" s="1"/>
      <c r="Y661" s="1"/>
      <c r="Z661" s="1"/>
    </row>
    <row r="662" spans="1:26" ht="14.25" customHeight="1" x14ac:dyDescent="0.35">
      <c r="A662" s="1"/>
      <c r="B662" s="19"/>
      <c r="C662" s="1"/>
      <c r="D662" s="19"/>
      <c r="E662" s="1"/>
      <c r="F662" s="1"/>
      <c r="G662" s="1"/>
      <c r="H662" s="1"/>
      <c r="I662" s="1"/>
      <c r="J662" s="183"/>
      <c r="K662" s="1"/>
      <c r="L662" s="1"/>
      <c r="M662" s="1"/>
      <c r="N662" s="1"/>
      <c r="O662" s="1"/>
      <c r="P662" s="1"/>
      <c r="Q662" s="333"/>
      <c r="R662" s="1"/>
      <c r="S662" s="176"/>
      <c r="T662" s="19"/>
      <c r="U662" s="1"/>
      <c r="V662" s="1"/>
      <c r="W662" s="1"/>
      <c r="X662" s="1"/>
      <c r="Y662" s="1"/>
      <c r="Z662" s="1"/>
    </row>
    <row r="663" spans="1:26" ht="14.25" customHeight="1" x14ac:dyDescent="0.35">
      <c r="A663" s="1"/>
      <c r="B663" s="19"/>
      <c r="C663" s="1"/>
      <c r="D663" s="19"/>
      <c r="E663" s="1"/>
      <c r="F663" s="1"/>
      <c r="G663" s="1"/>
      <c r="H663" s="1"/>
      <c r="I663" s="1"/>
      <c r="J663" s="183"/>
      <c r="K663" s="1"/>
      <c r="L663" s="1"/>
      <c r="M663" s="1"/>
      <c r="N663" s="1"/>
      <c r="O663" s="1"/>
      <c r="P663" s="1"/>
      <c r="Q663" s="333"/>
      <c r="R663" s="1"/>
      <c r="S663" s="176"/>
      <c r="T663" s="19"/>
      <c r="U663" s="1"/>
      <c r="V663" s="1"/>
      <c r="W663" s="1"/>
      <c r="X663" s="1"/>
      <c r="Y663" s="1"/>
      <c r="Z663" s="1"/>
    </row>
    <row r="664" spans="1:26" ht="14.25" customHeight="1" x14ac:dyDescent="0.35">
      <c r="A664" s="1"/>
      <c r="B664" s="19"/>
      <c r="C664" s="1"/>
      <c r="D664" s="19"/>
      <c r="E664" s="1"/>
      <c r="F664" s="1"/>
      <c r="G664" s="1"/>
      <c r="H664" s="1"/>
      <c r="I664" s="1"/>
      <c r="J664" s="183"/>
      <c r="K664" s="1"/>
      <c r="L664" s="1"/>
      <c r="M664" s="1"/>
      <c r="N664" s="1"/>
      <c r="O664" s="1"/>
      <c r="P664" s="1"/>
      <c r="Q664" s="333"/>
      <c r="R664" s="1"/>
      <c r="S664" s="176"/>
      <c r="T664" s="19"/>
      <c r="U664" s="1"/>
      <c r="V664" s="1"/>
      <c r="W664" s="1"/>
      <c r="X664" s="1"/>
      <c r="Y664" s="1"/>
      <c r="Z664" s="1"/>
    </row>
    <row r="665" spans="1:26" ht="14.25" customHeight="1" x14ac:dyDescent="0.35">
      <c r="A665" s="1"/>
      <c r="B665" s="19"/>
      <c r="C665" s="1"/>
      <c r="D665" s="19"/>
      <c r="E665" s="1"/>
      <c r="F665" s="1"/>
      <c r="G665" s="1"/>
      <c r="H665" s="1"/>
      <c r="I665" s="1"/>
      <c r="J665" s="183"/>
      <c r="K665" s="1"/>
      <c r="L665" s="1"/>
      <c r="M665" s="1"/>
      <c r="N665" s="1"/>
      <c r="O665" s="1"/>
      <c r="P665" s="1"/>
      <c r="Q665" s="333"/>
      <c r="R665" s="1"/>
      <c r="S665" s="176"/>
      <c r="T665" s="19"/>
      <c r="U665" s="1"/>
      <c r="V665" s="1"/>
      <c r="W665" s="1"/>
      <c r="X665" s="1"/>
      <c r="Y665" s="1"/>
      <c r="Z665" s="1"/>
    </row>
    <row r="666" spans="1:26" ht="14.25" customHeight="1" x14ac:dyDescent="0.35">
      <c r="A666" s="1"/>
      <c r="B666" s="19"/>
      <c r="C666" s="1"/>
      <c r="D666" s="19"/>
      <c r="E666" s="1"/>
      <c r="F666" s="1"/>
      <c r="G666" s="1"/>
      <c r="H666" s="1"/>
      <c r="I666" s="1"/>
      <c r="J666" s="183"/>
      <c r="K666" s="1"/>
      <c r="L666" s="1"/>
      <c r="M666" s="1"/>
      <c r="N666" s="1"/>
      <c r="O666" s="1"/>
      <c r="P666" s="1"/>
      <c r="Q666" s="333"/>
      <c r="R666" s="1"/>
      <c r="S666" s="176"/>
      <c r="T666" s="19"/>
      <c r="U666" s="1"/>
      <c r="V666" s="1"/>
      <c r="W666" s="1"/>
      <c r="X666" s="1"/>
      <c r="Y666" s="1"/>
      <c r="Z666" s="1"/>
    </row>
    <row r="667" spans="1:26" ht="14.25" customHeight="1" x14ac:dyDescent="0.35">
      <c r="A667" s="1"/>
      <c r="B667" s="19"/>
      <c r="C667" s="1"/>
      <c r="D667" s="19"/>
      <c r="E667" s="1"/>
      <c r="F667" s="1"/>
      <c r="G667" s="1"/>
      <c r="H667" s="1"/>
      <c r="I667" s="1"/>
      <c r="J667" s="183"/>
      <c r="K667" s="1"/>
      <c r="L667" s="1"/>
      <c r="M667" s="1"/>
      <c r="N667" s="1"/>
      <c r="O667" s="1"/>
      <c r="P667" s="1"/>
      <c r="Q667" s="333"/>
      <c r="R667" s="1"/>
      <c r="S667" s="176"/>
      <c r="T667" s="19"/>
      <c r="U667" s="1"/>
      <c r="V667" s="1"/>
      <c r="W667" s="1"/>
      <c r="X667" s="1"/>
      <c r="Y667" s="1"/>
      <c r="Z667" s="1"/>
    </row>
    <row r="668" spans="1:26" ht="14.25" customHeight="1" x14ac:dyDescent="0.35">
      <c r="A668" s="1"/>
      <c r="B668" s="19"/>
      <c r="C668" s="1"/>
      <c r="D668" s="19"/>
      <c r="E668" s="1"/>
      <c r="F668" s="1"/>
      <c r="G668" s="1"/>
      <c r="H668" s="1"/>
      <c r="I668" s="1"/>
      <c r="J668" s="183"/>
      <c r="K668" s="1"/>
      <c r="L668" s="1"/>
      <c r="M668" s="1"/>
      <c r="N668" s="1"/>
      <c r="O668" s="1"/>
      <c r="P668" s="1"/>
      <c r="Q668" s="333"/>
      <c r="R668" s="1"/>
      <c r="S668" s="176"/>
      <c r="T668" s="19"/>
      <c r="U668" s="1"/>
      <c r="V668" s="1"/>
      <c r="W668" s="1"/>
      <c r="X668" s="1"/>
      <c r="Y668" s="1"/>
      <c r="Z668" s="1"/>
    </row>
    <row r="669" spans="1:26" ht="14.25" customHeight="1" x14ac:dyDescent="0.35">
      <c r="A669" s="1"/>
      <c r="B669" s="19"/>
      <c r="C669" s="1"/>
      <c r="D669" s="19"/>
      <c r="E669" s="1"/>
      <c r="F669" s="1"/>
      <c r="G669" s="1"/>
      <c r="H669" s="1"/>
      <c r="I669" s="1"/>
      <c r="J669" s="183"/>
      <c r="K669" s="1"/>
      <c r="L669" s="1"/>
      <c r="M669" s="1"/>
      <c r="N669" s="1"/>
      <c r="O669" s="1"/>
      <c r="P669" s="1"/>
      <c r="Q669" s="333"/>
      <c r="R669" s="1"/>
      <c r="S669" s="176"/>
      <c r="T669" s="19"/>
      <c r="U669" s="1"/>
      <c r="V669" s="1"/>
      <c r="W669" s="1"/>
      <c r="X669" s="1"/>
      <c r="Y669" s="1"/>
      <c r="Z669" s="1"/>
    </row>
    <row r="670" spans="1:26" ht="14.25" customHeight="1" x14ac:dyDescent="0.35">
      <c r="A670" s="1"/>
      <c r="B670" s="19"/>
      <c r="C670" s="1"/>
      <c r="D670" s="19"/>
      <c r="E670" s="1"/>
      <c r="F670" s="1"/>
      <c r="G670" s="1"/>
      <c r="H670" s="1"/>
      <c r="I670" s="1"/>
      <c r="J670" s="183"/>
      <c r="K670" s="1"/>
      <c r="L670" s="1"/>
      <c r="M670" s="1"/>
      <c r="N670" s="1"/>
      <c r="O670" s="1"/>
      <c r="P670" s="1"/>
      <c r="Q670" s="333"/>
      <c r="R670" s="1"/>
      <c r="S670" s="176"/>
      <c r="T670" s="19"/>
      <c r="U670" s="1"/>
      <c r="V670" s="1"/>
      <c r="W670" s="1"/>
      <c r="X670" s="1"/>
      <c r="Y670" s="1"/>
      <c r="Z670" s="1"/>
    </row>
    <row r="671" spans="1:26" ht="14.25" customHeight="1" x14ac:dyDescent="0.35">
      <c r="A671" s="1"/>
      <c r="B671" s="19"/>
      <c r="C671" s="1"/>
      <c r="D671" s="19"/>
      <c r="E671" s="1"/>
      <c r="F671" s="1"/>
      <c r="G671" s="1"/>
      <c r="H671" s="1"/>
      <c r="I671" s="1"/>
      <c r="J671" s="183"/>
      <c r="K671" s="1"/>
      <c r="L671" s="1"/>
      <c r="M671" s="1"/>
      <c r="N671" s="1"/>
      <c r="O671" s="1"/>
      <c r="P671" s="1"/>
      <c r="Q671" s="333"/>
      <c r="R671" s="1"/>
      <c r="S671" s="176"/>
      <c r="T671" s="19"/>
      <c r="U671" s="1"/>
      <c r="V671" s="1"/>
      <c r="W671" s="1"/>
      <c r="X671" s="1"/>
      <c r="Y671" s="1"/>
      <c r="Z671" s="1"/>
    </row>
    <row r="672" spans="1:26" ht="14.25" customHeight="1" x14ac:dyDescent="0.35">
      <c r="A672" s="1"/>
      <c r="B672" s="19"/>
      <c r="C672" s="1"/>
      <c r="D672" s="19"/>
      <c r="E672" s="1"/>
      <c r="F672" s="1"/>
      <c r="G672" s="1"/>
      <c r="H672" s="1"/>
      <c r="I672" s="1"/>
      <c r="J672" s="183"/>
      <c r="K672" s="1"/>
      <c r="L672" s="1"/>
      <c r="M672" s="1"/>
      <c r="N672" s="1"/>
      <c r="O672" s="1"/>
      <c r="P672" s="1"/>
      <c r="Q672" s="333"/>
      <c r="R672" s="1"/>
      <c r="S672" s="176"/>
      <c r="T672" s="19"/>
      <c r="U672" s="1"/>
      <c r="V672" s="1"/>
      <c r="W672" s="1"/>
      <c r="X672" s="1"/>
      <c r="Y672" s="1"/>
      <c r="Z672" s="1"/>
    </row>
    <row r="673" spans="1:26" ht="14.25" customHeight="1" x14ac:dyDescent="0.35">
      <c r="A673" s="1"/>
      <c r="B673" s="19"/>
      <c r="C673" s="1"/>
      <c r="D673" s="19"/>
      <c r="E673" s="1"/>
      <c r="F673" s="1"/>
      <c r="G673" s="1"/>
      <c r="H673" s="1"/>
      <c r="I673" s="1"/>
      <c r="J673" s="183"/>
      <c r="K673" s="1"/>
      <c r="L673" s="1"/>
      <c r="M673" s="1"/>
      <c r="N673" s="1"/>
      <c r="O673" s="1"/>
      <c r="P673" s="1"/>
      <c r="Q673" s="333"/>
      <c r="R673" s="1"/>
      <c r="S673" s="176"/>
      <c r="T673" s="19"/>
      <c r="U673" s="1"/>
      <c r="V673" s="1"/>
      <c r="W673" s="1"/>
      <c r="X673" s="1"/>
      <c r="Y673" s="1"/>
      <c r="Z673" s="1"/>
    </row>
    <row r="674" spans="1:26" ht="14.25" customHeight="1" x14ac:dyDescent="0.35">
      <c r="A674" s="1"/>
      <c r="B674" s="19"/>
      <c r="C674" s="1"/>
      <c r="D674" s="19"/>
      <c r="E674" s="1"/>
      <c r="F674" s="1"/>
      <c r="G674" s="1"/>
      <c r="H674" s="1"/>
      <c r="I674" s="1"/>
      <c r="J674" s="183"/>
      <c r="K674" s="1"/>
      <c r="L674" s="1"/>
      <c r="M674" s="1"/>
      <c r="N674" s="1"/>
      <c r="O674" s="1"/>
      <c r="P674" s="1"/>
      <c r="Q674" s="333"/>
      <c r="R674" s="1"/>
      <c r="S674" s="176"/>
      <c r="T674" s="19"/>
      <c r="U674" s="1"/>
      <c r="V674" s="1"/>
      <c r="W674" s="1"/>
      <c r="X674" s="1"/>
      <c r="Y674" s="1"/>
      <c r="Z674" s="1"/>
    </row>
    <row r="675" spans="1:26" ht="14.25" customHeight="1" x14ac:dyDescent="0.35">
      <c r="A675" s="1"/>
      <c r="B675" s="19"/>
      <c r="C675" s="1"/>
      <c r="D675" s="19"/>
      <c r="E675" s="1"/>
      <c r="F675" s="1"/>
      <c r="G675" s="1"/>
      <c r="H675" s="1"/>
      <c r="I675" s="1"/>
      <c r="J675" s="183"/>
      <c r="K675" s="1"/>
      <c r="L675" s="1"/>
      <c r="M675" s="1"/>
      <c r="N675" s="1"/>
      <c r="O675" s="1"/>
      <c r="P675" s="1"/>
      <c r="Q675" s="333"/>
      <c r="R675" s="1"/>
      <c r="S675" s="176"/>
      <c r="T675" s="19"/>
      <c r="U675" s="1"/>
      <c r="V675" s="1"/>
      <c r="W675" s="1"/>
      <c r="X675" s="1"/>
      <c r="Y675" s="1"/>
      <c r="Z675" s="1"/>
    </row>
    <row r="676" spans="1:26" ht="14.25" customHeight="1" x14ac:dyDescent="0.35">
      <c r="A676" s="1"/>
      <c r="B676" s="19"/>
      <c r="C676" s="1"/>
      <c r="D676" s="19"/>
      <c r="E676" s="1"/>
      <c r="F676" s="1"/>
      <c r="G676" s="1"/>
      <c r="H676" s="1"/>
      <c r="I676" s="1"/>
      <c r="J676" s="183"/>
      <c r="K676" s="1"/>
      <c r="L676" s="1"/>
      <c r="M676" s="1"/>
      <c r="N676" s="1"/>
      <c r="O676" s="1"/>
      <c r="P676" s="1"/>
      <c r="Q676" s="333"/>
      <c r="R676" s="1"/>
      <c r="S676" s="176"/>
      <c r="T676" s="19"/>
      <c r="U676" s="1"/>
      <c r="V676" s="1"/>
      <c r="W676" s="1"/>
      <c r="X676" s="1"/>
      <c r="Y676" s="1"/>
      <c r="Z676" s="1"/>
    </row>
    <row r="677" spans="1:26" ht="14.25" customHeight="1" x14ac:dyDescent="0.35">
      <c r="A677" s="1"/>
      <c r="B677" s="19"/>
      <c r="C677" s="1"/>
      <c r="D677" s="19"/>
      <c r="E677" s="1"/>
      <c r="F677" s="1"/>
      <c r="G677" s="1"/>
      <c r="H677" s="1"/>
      <c r="I677" s="1"/>
      <c r="J677" s="183"/>
      <c r="K677" s="1"/>
      <c r="L677" s="1"/>
      <c r="M677" s="1"/>
      <c r="N677" s="1"/>
      <c r="O677" s="1"/>
      <c r="P677" s="1"/>
      <c r="Q677" s="333"/>
      <c r="R677" s="1"/>
      <c r="S677" s="176"/>
      <c r="T677" s="19"/>
      <c r="U677" s="1"/>
      <c r="V677" s="1"/>
      <c r="W677" s="1"/>
      <c r="X677" s="1"/>
      <c r="Y677" s="1"/>
      <c r="Z677" s="1"/>
    </row>
    <row r="678" spans="1:26" ht="14.25" customHeight="1" x14ac:dyDescent="0.35">
      <c r="A678" s="1"/>
      <c r="B678" s="19"/>
      <c r="C678" s="1"/>
      <c r="D678" s="19"/>
      <c r="E678" s="1"/>
      <c r="F678" s="1"/>
      <c r="G678" s="1"/>
      <c r="H678" s="1"/>
      <c r="I678" s="1"/>
      <c r="J678" s="183"/>
      <c r="K678" s="1"/>
      <c r="L678" s="1"/>
      <c r="M678" s="1"/>
      <c r="N678" s="1"/>
      <c r="O678" s="1"/>
      <c r="P678" s="1"/>
      <c r="Q678" s="333"/>
      <c r="R678" s="1"/>
      <c r="S678" s="176"/>
      <c r="T678" s="19"/>
      <c r="U678" s="1"/>
      <c r="V678" s="1"/>
      <c r="W678" s="1"/>
      <c r="X678" s="1"/>
      <c r="Y678" s="1"/>
      <c r="Z678" s="1"/>
    </row>
    <row r="679" spans="1:26" ht="14.25" customHeight="1" x14ac:dyDescent="0.35">
      <c r="A679" s="1"/>
      <c r="B679" s="19"/>
      <c r="C679" s="1"/>
      <c r="D679" s="19"/>
      <c r="E679" s="1"/>
      <c r="F679" s="1"/>
      <c r="G679" s="1"/>
      <c r="H679" s="1"/>
      <c r="I679" s="1"/>
      <c r="J679" s="183"/>
      <c r="K679" s="1"/>
      <c r="L679" s="1"/>
      <c r="M679" s="1"/>
      <c r="N679" s="1"/>
      <c r="O679" s="1"/>
      <c r="P679" s="1"/>
      <c r="Q679" s="333"/>
      <c r="R679" s="1"/>
      <c r="S679" s="176"/>
      <c r="T679" s="19"/>
      <c r="U679" s="1"/>
      <c r="V679" s="1"/>
      <c r="W679" s="1"/>
      <c r="X679" s="1"/>
      <c r="Y679" s="1"/>
      <c r="Z679" s="1"/>
    </row>
    <row r="680" spans="1:26" ht="14.25" customHeight="1" x14ac:dyDescent="0.35">
      <c r="A680" s="1"/>
      <c r="B680" s="19"/>
      <c r="C680" s="1"/>
      <c r="D680" s="19"/>
      <c r="E680" s="1"/>
      <c r="F680" s="1"/>
      <c r="G680" s="1"/>
      <c r="H680" s="1"/>
      <c r="I680" s="1"/>
      <c r="J680" s="183"/>
      <c r="K680" s="1"/>
      <c r="L680" s="1"/>
      <c r="M680" s="1"/>
      <c r="N680" s="1"/>
      <c r="O680" s="1"/>
      <c r="P680" s="1"/>
      <c r="Q680" s="333"/>
      <c r="R680" s="1"/>
      <c r="S680" s="176"/>
      <c r="T680" s="19"/>
      <c r="U680" s="1"/>
      <c r="V680" s="1"/>
      <c r="W680" s="1"/>
      <c r="X680" s="1"/>
      <c r="Y680" s="1"/>
      <c r="Z680" s="1"/>
    </row>
    <row r="681" spans="1:26" ht="14.25" customHeight="1" x14ac:dyDescent="0.35">
      <c r="A681" s="1"/>
      <c r="B681" s="19"/>
      <c r="C681" s="1"/>
      <c r="D681" s="19"/>
      <c r="E681" s="1"/>
      <c r="F681" s="1"/>
      <c r="G681" s="1"/>
      <c r="H681" s="1"/>
      <c r="I681" s="1"/>
      <c r="J681" s="183"/>
      <c r="K681" s="1"/>
      <c r="L681" s="1"/>
      <c r="M681" s="1"/>
      <c r="N681" s="1"/>
      <c r="O681" s="1"/>
      <c r="P681" s="1"/>
      <c r="Q681" s="333"/>
      <c r="R681" s="1"/>
      <c r="S681" s="176"/>
      <c r="T681" s="19"/>
      <c r="U681" s="1"/>
      <c r="V681" s="1"/>
      <c r="W681" s="1"/>
      <c r="X681" s="1"/>
      <c r="Y681" s="1"/>
      <c r="Z681" s="1"/>
    </row>
    <row r="682" spans="1:26" ht="14.25" customHeight="1" x14ac:dyDescent="0.35">
      <c r="A682" s="1"/>
      <c r="B682" s="19"/>
      <c r="C682" s="1"/>
      <c r="D682" s="19"/>
      <c r="E682" s="1"/>
      <c r="F682" s="1"/>
      <c r="G682" s="1"/>
      <c r="H682" s="1"/>
      <c r="I682" s="1"/>
      <c r="J682" s="183"/>
      <c r="K682" s="1"/>
      <c r="L682" s="1"/>
      <c r="M682" s="1"/>
      <c r="N682" s="1"/>
      <c r="O682" s="1"/>
      <c r="P682" s="1"/>
      <c r="Q682" s="333"/>
      <c r="R682" s="1"/>
      <c r="S682" s="176"/>
      <c r="T682" s="19"/>
      <c r="U682" s="1"/>
      <c r="V682" s="1"/>
      <c r="W682" s="1"/>
      <c r="X682" s="1"/>
      <c r="Y682" s="1"/>
      <c r="Z682" s="1"/>
    </row>
    <row r="683" spans="1:26" ht="14.25" customHeight="1" x14ac:dyDescent="0.35">
      <c r="A683" s="1"/>
      <c r="B683" s="19"/>
      <c r="C683" s="1"/>
      <c r="D683" s="19"/>
      <c r="E683" s="1"/>
      <c r="F683" s="1"/>
      <c r="G683" s="1"/>
      <c r="H683" s="1"/>
      <c r="I683" s="1"/>
      <c r="J683" s="183"/>
      <c r="K683" s="1"/>
      <c r="L683" s="1"/>
      <c r="M683" s="1"/>
      <c r="N683" s="1"/>
      <c r="O683" s="1"/>
      <c r="P683" s="1"/>
      <c r="Q683" s="333"/>
      <c r="R683" s="1"/>
      <c r="S683" s="176"/>
      <c r="T683" s="19"/>
      <c r="U683" s="1"/>
      <c r="V683" s="1"/>
      <c r="W683" s="1"/>
      <c r="X683" s="1"/>
      <c r="Y683" s="1"/>
      <c r="Z683" s="1"/>
    </row>
    <row r="684" spans="1:26" ht="14.25" customHeight="1" x14ac:dyDescent="0.35">
      <c r="A684" s="1"/>
      <c r="B684" s="19"/>
      <c r="C684" s="1"/>
      <c r="D684" s="19"/>
      <c r="E684" s="1"/>
      <c r="F684" s="1"/>
      <c r="G684" s="1"/>
      <c r="H684" s="1"/>
      <c r="I684" s="1"/>
      <c r="J684" s="183"/>
      <c r="K684" s="1"/>
      <c r="L684" s="1"/>
      <c r="M684" s="1"/>
      <c r="N684" s="1"/>
      <c r="O684" s="1"/>
      <c r="P684" s="1"/>
      <c r="Q684" s="333"/>
      <c r="R684" s="1"/>
      <c r="S684" s="176"/>
      <c r="T684" s="19"/>
      <c r="U684" s="1"/>
      <c r="V684" s="1"/>
      <c r="W684" s="1"/>
      <c r="X684" s="1"/>
      <c r="Y684" s="1"/>
      <c r="Z684" s="1"/>
    </row>
    <row r="685" spans="1:26" ht="14.25" customHeight="1" x14ac:dyDescent="0.35">
      <c r="A685" s="1"/>
      <c r="B685" s="19"/>
      <c r="C685" s="1"/>
      <c r="D685" s="19"/>
      <c r="E685" s="1"/>
      <c r="F685" s="1"/>
      <c r="G685" s="1"/>
      <c r="H685" s="1"/>
      <c r="I685" s="1"/>
      <c r="J685" s="183"/>
      <c r="K685" s="1"/>
      <c r="L685" s="1"/>
      <c r="M685" s="1"/>
      <c r="N685" s="1"/>
      <c r="O685" s="1"/>
      <c r="P685" s="1"/>
      <c r="Q685" s="333"/>
      <c r="R685" s="1"/>
      <c r="S685" s="176"/>
      <c r="T685" s="19"/>
      <c r="U685" s="1"/>
      <c r="V685" s="1"/>
      <c r="W685" s="1"/>
      <c r="X685" s="1"/>
      <c r="Y685" s="1"/>
      <c r="Z685" s="1"/>
    </row>
    <row r="686" spans="1:26" ht="14.25" customHeight="1" x14ac:dyDescent="0.35">
      <c r="A686" s="1"/>
      <c r="B686" s="19"/>
      <c r="C686" s="1"/>
      <c r="D686" s="19"/>
      <c r="E686" s="1"/>
      <c r="F686" s="1"/>
      <c r="G686" s="1"/>
      <c r="H686" s="1"/>
      <c r="I686" s="1"/>
      <c r="J686" s="183"/>
      <c r="K686" s="1"/>
      <c r="L686" s="1"/>
      <c r="M686" s="1"/>
      <c r="N686" s="1"/>
      <c r="O686" s="1"/>
      <c r="P686" s="1"/>
      <c r="Q686" s="333"/>
      <c r="R686" s="1"/>
      <c r="S686" s="176"/>
      <c r="T686" s="19"/>
      <c r="U686" s="1"/>
      <c r="V686" s="1"/>
      <c r="W686" s="1"/>
      <c r="X686" s="1"/>
      <c r="Y686" s="1"/>
      <c r="Z686" s="1"/>
    </row>
    <row r="687" spans="1:26" ht="14.25" customHeight="1" x14ac:dyDescent="0.35">
      <c r="A687" s="1"/>
      <c r="B687" s="19"/>
      <c r="C687" s="1"/>
      <c r="D687" s="19"/>
      <c r="E687" s="1"/>
      <c r="F687" s="1"/>
      <c r="G687" s="1"/>
      <c r="H687" s="1"/>
      <c r="I687" s="1"/>
      <c r="J687" s="183"/>
      <c r="K687" s="1"/>
      <c r="L687" s="1"/>
      <c r="M687" s="1"/>
      <c r="N687" s="1"/>
      <c r="O687" s="1"/>
      <c r="P687" s="1"/>
      <c r="Q687" s="333"/>
      <c r="R687" s="1"/>
      <c r="S687" s="176"/>
      <c r="T687" s="19"/>
      <c r="U687" s="1"/>
      <c r="V687" s="1"/>
      <c r="W687" s="1"/>
      <c r="X687" s="1"/>
      <c r="Y687" s="1"/>
      <c r="Z687" s="1"/>
    </row>
    <row r="688" spans="1:26" ht="14.25" customHeight="1" x14ac:dyDescent="0.35">
      <c r="A688" s="1"/>
      <c r="B688" s="19"/>
      <c r="C688" s="1"/>
      <c r="D688" s="19"/>
      <c r="E688" s="1"/>
      <c r="F688" s="1"/>
      <c r="G688" s="1"/>
      <c r="H688" s="1"/>
      <c r="I688" s="1"/>
      <c r="J688" s="183"/>
      <c r="K688" s="1"/>
      <c r="L688" s="1"/>
      <c r="M688" s="1"/>
      <c r="N688" s="1"/>
      <c r="O688" s="1"/>
      <c r="P688" s="1"/>
      <c r="Q688" s="333"/>
      <c r="R688" s="1"/>
      <c r="S688" s="176"/>
      <c r="T688" s="19"/>
      <c r="U688" s="1"/>
      <c r="V688" s="1"/>
      <c r="W688" s="1"/>
      <c r="X688" s="1"/>
      <c r="Y688" s="1"/>
      <c r="Z688" s="1"/>
    </row>
    <row r="689" spans="1:26" ht="14.25" customHeight="1" x14ac:dyDescent="0.35">
      <c r="A689" s="1"/>
      <c r="B689" s="19"/>
      <c r="C689" s="1"/>
      <c r="D689" s="19"/>
      <c r="E689" s="1"/>
      <c r="F689" s="1"/>
      <c r="G689" s="1"/>
      <c r="H689" s="1"/>
      <c r="I689" s="1"/>
      <c r="J689" s="183"/>
      <c r="K689" s="1"/>
      <c r="L689" s="1"/>
      <c r="M689" s="1"/>
      <c r="N689" s="1"/>
      <c r="O689" s="1"/>
      <c r="P689" s="1"/>
      <c r="Q689" s="333"/>
      <c r="R689" s="1"/>
      <c r="S689" s="176"/>
      <c r="T689" s="19"/>
      <c r="U689" s="1"/>
      <c r="V689" s="1"/>
      <c r="W689" s="1"/>
      <c r="X689" s="1"/>
      <c r="Y689" s="1"/>
      <c r="Z689" s="1"/>
    </row>
    <row r="690" spans="1:26" ht="14.25" customHeight="1" x14ac:dyDescent="0.35">
      <c r="A690" s="1"/>
      <c r="B690" s="19"/>
      <c r="C690" s="1"/>
      <c r="D690" s="19"/>
      <c r="E690" s="1"/>
      <c r="F690" s="1"/>
      <c r="G690" s="1"/>
      <c r="H690" s="1"/>
      <c r="I690" s="1"/>
      <c r="J690" s="183"/>
      <c r="K690" s="1"/>
      <c r="L690" s="1"/>
      <c r="M690" s="1"/>
      <c r="N690" s="1"/>
      <c r="O690" s="1"/>
      <c r="P690" s="1"/>
      <c r="Q690" s="333"/>
      <c r="R690" s="1"/>
      <c r="S690" s="176"/>
      <c r="T690" s="19"/>
      <c r="U690" s="1"/>
      <c r="V690" s="1"/>
      <c r="W690" s="1"/>
      <c r="X690" s="1"/>
      <c r="Y690" s="1"/>
      <c r="Z690" s="1"/>
    </row>
    <row r="691" spans="1:26" ht="14.25" customHeight="1" x14ac:dyDescent="0.35">
      <c r="A691" s="1"/>
      <c r="B691" s="19"/>
      <c r="C691" s="1"/>
      <c r="D691" s="19"/>
      <c r="E691" s="1"/>
      <c r="F691" s="1"/>
      <c r="G691" s="1"/>
      <c r="H691" s="1"/>
      <c r="I691" s="1"/>
      <c r="J691" s="183"/>
      <c r="K691" s="1"/>
      <c r="L691" s="1"/>
      <c r="M691" s="1"/>
      <c r="N691" s="1"/>
      <c r="O691" s="1"/>
      <c r="P691" s="1"/>
      <c r="Q691" s="333"/>
      <c r="R691" s="1"/>
      <c r="S691" s="176"/>
      <c r="T691" s="19"/>
      <c r="U691" s="1"/>
      <c r="V691" s="1"/>
      <c r="W691" s="1"/>
      <c r="X691" s="1"/>
      <c r="Y691" s="1"/>
      <c r="Z691" s="1"/>
    </row>
    <row r="692" spans="1:26" ht="14.25" customHeight="1" x14ac:dyDescent="0.35">
      <c r="A692" s="1"/>
      <c r="B692" s="19"/>
      <c r="C692" s="1"/>
      <c r="D692" s="19"/>
      <c r="E692" s="1"/>
      <c r="F692" s="1"/>
      <c r="G692" s="1"/>
      <c r="H692" s="1"/>
      <c r="I692" s="1"/>
      <c r="J692" s="183"/>
      <c r="K692" s="1"/>
      <c r="L692" s="1"/>
      <c r="M692" s="1"/>
      <c r="N692" s="1"/>
      <c r="O692" s="1"/>
      <c r="P692" s="1"/>
      <c r="Q692" s="333"/>
      <c r="R692" s="1"/>
      <c r="S692" s="176"/>
      <c r="T692" s="19"/>
      <c r="U692" s="1"/>
      <c r="V692" s="1"/>
      <c r="W692" s="1"/>
      <c r="X692" s="1"/>
      <c r="Y692" s="1"/>
      <c r="Z692" s="1"/>
    </row>
    <row r="693" spans="1:26" ht="14.25" customHeight="1" x14ac:dyDescent="0.35">
      <c r="A693" s="1"/>
      <c r="B693" s="19"/>
      <c r="C693" s="1"/>
      <c r="D693" s="19"/>
      <c r="E693" s="1"/>
      <c r="F693" s="1"/>
      <c r="G693" s="1"/>
      <c r="H693" s="1"/>
      <c r="I693" s="1"/>
      <c r="J693" s="183"/>
      <c r="K693" s="1"/>
      <c r="L693" s="1"/>
      <c r="M693" s="1"/>
      <c r="N693" s="1"/>
      <c r="O693" s="1"/>
      <c r="P693" s="1"/>
      <c r="Q693" s="333"/>
      <c r="R693" s="1"/>
      <c r="S693" s="176"/>
      <c r="T693" s="19"/>
      <c r="U693" s="1"/>
      <c r="V693" s="1"/>
      <c r="W693" s="1"/>
      <c r="X693" s="1"/>
      <c r="Y693" s="1"/>
      <c r="Z693" s="1"/>
    </row>
    <row r="694" spans="1:26" ht="14.25" customHeight="1" x14ac:dyDescent="0.35">
      <c r="A694" s="1"/>
      <c r="B694" s="19"/>
      <c r="C694" s="1"/>
      <c r="D694" s="19"/>
      <c r="E694" s="1"/>
      <c r="F694" s="1"/>
      <c r="G694" s="1"/>
      <c r="H694" s="1"/>
      <c r="I694" s="1"/>
      <c r="J694" s="183"/>
      <c r="K694" s="1"/>
      <c r="L694" s="1"/>
      <c r="M694" s="1"/>
      <c r="N694" s="1"/>
      <c r="O694" s="1"/>
      <c r="P694" s="1"/>
      <c r="Q694" s="333"/>
      <c r="R694" s="1"/>
      <c r="S694" s="176"/>
      <c r="T694" s="19"/>
      <c r="U694" s="1"/>
      <c r="V694" s="1"/>
      <c r="W694" s="1"/>
      <c r="X694" s="1"/>
      <c r="Y694" s="1"/>
      <c r="Z694" s="1"/>
    </row>
    <row r="695" spans="1:26" ht="14.25" customHeight="1" x14ac:dyDescent="0.35">
      <c r="A695" s="1"/>
      <c r="B695" s="19"/>
      <c r="C695" s="1"/>
      <c r="D695" s="19"/>
      <c r="E695" s="1"/>
      <c r="F695" s="1"/>
      <c r="G695" s="1"/>
      <c r="H695" s="1"/>
      <c r="I695" s="1"/>
      <c r="J695" s="183"/>
      <c r="K695" s="1"/>
      <c r="L695" s="1"/>
      <c r="M695" s="1"/>
      <c r="N695" s="1"/>
      <c r="O695" s="1"/>
      <c r="P695" s="1"/>
      <c r="Q695" s="333"/>
      <c r="R695" s="1"/>
      <c r="S695" s="176"/>
      <c r="T695" s="19"/>
      <c r="U695" s="1"/>
      <c r="V695" s="1"/>
      <c r="W695" s="1"/>
      <c r="X695" s="1"/>
      <c r="Y695" s="1"/>
      <c r="Z695" s="1"/>
    </row>
    <row r="696" spans="1:26" ht="14.25" customHeight="1" x14ac:dyDescent="0.35">
      <c r="A696" s="1"/>
      <c r="B696" s="19"/>
      <c r="C696" s="1"/>
      <c r="D696" s="19"/>
      <c r="E696" s="1"/>
      <c r="F696" s="1"/>
      <c r="G696" s="1"/>
      <c r="H696" s="1"/>
      <c r="I696" s="1"/>
      <c r="J696" s="183"/>
      <c r="K696" s="1"/>
      <c r="L696" s="1"/>
      <c r="M696" s="1"/>
      <c r="N696" s="1"/>
      <c r="O696" s="1"/>
      <c r="P696" s="1"/>
      <c r="Q696" s="333"/>
      <c r="R696" s="1"/>
      <c r="S696" s="176"/>
      <c r="T696" s="19"/>
      <c r="U696" s="1"/>
      <c r="V696" s="1"/>
      <c r="W696" s="1"/>
      <c r="X696" s="1"/>
      <c r="Y696" s="1"/>
      <c r="Z696" s="1"/>
    </row>
    <row r="697" spans="1:26" ht="14.25" customHeight="1" x14ac:dyDescent="0.35">
      <c r="A697" s="1"/>
      <c r="B697" s="19"/>
      <c r="C697" s="1"/>
      <c r="D697" s="19"/>
      <c r="E697" s="1"/>
      <c r="F697" s="1"/>
      <c r="G697" s="1"/>
      <c r="H697" s="1"/>
      <c r="I697" s="1"/>
      <c r="J697" s="183"/>
      <c r="K697" s="1"/>
      <c r="L697" s="1"/>
      <c r="M697" s="1"/>
      <c r="N697" s="1"/>
      <c r="O697" s="1"/>
      <c r="P697" s="1"/>
      <c r="Q697" s="333"/>
      <c r="R697" s="1"/>
      <c r="S697" s="176"/>
      <c r="T697" s="19"/>
      <c r="U697" s="1"/>
      <c r="V697" s="1"/>
      <c r="W697" s="1"/>
      <c r="X697" s="1"/>
      <c r="Y697" s="1"/>
      <c r="Z697" s="1"/>
    </row>
    <row r="698" spans="1:26" ht="14.25" customHeight="1" x14ac:dyDescent="0.35">
      <c r="A698" s="1"/>
      <c r="B698" s="19"/>
      <c r="C698" s="1"/>
      <c r="D698" s="19"/>
      <c r="E698" s="1"/>
      <c r="F698" s="1"/>
      <c r="G698" s="1"/>
      <c r="H698" s="1"/>
      <c r="I698" s="1"/>
      <c r="J698" s="183"/>
      <c r="K698" s="1"/>
      <c r="L698" s="1"/>
      <c r="M698" s="1"/>
      <c r="N698" s="1"/>
      <c r="O698" s="1"/>
      <c r="P698" s="1"/>
      <c r="Q698" s="333"/>
      <c r="R698" s="1"/>
      <c r="S698" s="176"/>
      <c r="T698" s="19"/>
      <c r="U698" s="1"/>
      <c r="V698" s="1"/>
      <c r="W698" s="1"/>
      <c r="X698" s="1"/>
      <c r="Y698" s="1"/>
      <c r="Z698" s="1"/>
    </row>
    <row r="699" spans="1:26" ht="14.25" customHeight="1" x14ac:dyDescent="0.35">
      <c r="A699" s="1"/>
      <c r="B699" s="19"/>
      <c r="C699" s="1"/>
      <c r="D699" s="19"/>
      <c r="E699" s="1"/>
      <c r="F699" s="1"/>
      <c r="G699" s="1"/>
      <c r="H699" s="1"/>
      <c r="I699" s="1"/>
      <c r="J699" s="183"/>
      <c r="K699" s="1"/>
      <c r="L699" s="1"/>
      <c r="M699" s="1"/>
      <c r="N699" s="1"/>
      <c r="O699" s="1"/>
      <c r="P699" s="1"/>
      <c r="Q699" s="333"/>
      <c r="R699" s="1"/>
      <c r="S699" s="176"/>
      <c r="T699" s="19"/>
      <c r="U699" s="1"/>
      <c r="V699" s="1"/>
      <c r="W699" s="1"/>
      <c r="X699" s="1"/>
      <c r="Y699" s="1"/>
      <c r="Z699" s="1"/>
    </row>
    <row r="700" spans="1:26" ht="14.25" customHeight="1" x14ac:dyDescent="0.35">
      <c r="A700" s="1"/>
      <c r="B700" s="19"/>
      <c r="C700" s="1"/>
      <c r="D700" s="19"/>
      <c r="E700" s="1"/>
      <c r="F700" s="1"/>
      <c r="G700" s="1"/>
      <c r="H700" s="1"/>
      <c r="I700" s="1"/>
      <c r="J700" s="183"/>
      <c r="K700" s="1"/>
      <c r="L700" s="1"/>
      <c r="M700" s="1"/>
      <c r="N700" s="1"/>
      <c r="O700" s="1"/>
      <c r="P700" s="1"/>
      <c r="Q700" s="333"/>
      <c r="R700" s="1"/>
      <c r="S700" s="176"/>
      <c r="T700" s="19"/>
      <c r="U700" s="1"/>
      <c r="V700" s="1"/>
      <c r="W700" s="1"/>
      <c r="X700" s="1"/>
      <c r="Y700" s="1"/>
      <c r="Z700" s="1"/>
    </row>
    <row r="701" spans="1:26" ht="14.25" customHeight="1" x14ac:dyDescent="0.35">
      <c r="A701" s="1"/>
      <c r="B701" s="19"/>
      <c r="C701" s="1"/>
      <c r="D701" s="19"/>
      <c r="E701" s="1"/>
      <c r="F701" s="1"/>
      <c r="G701" s="1"/>
      <c r="H701" s="1"/>
      <c r="I701" s="1"/>
      <c r="J701" s="183"/>
      <c r="K701" s="1"/>
      <c r="L701" s="1"/>
      <c r="M701" s="1"/>
      <c r="N701" s="1"/>
      <c r="O701" s="1"/>
      <c r="P701" s="1"/>
      <c r="Q701" s="333"/>
      <c r="R701" s="1"/>
      <c r="S701" s="176"/>
      <c r="T701" s="19"/>
      <c r="U701" s="1"/>
      <c r="V701" s="1"/>
      <c r="W701" s="1"/>
      <c r="X701" s="1"/>
      <c r="Y701" s="1"/>
      <c r="Z701" s="1"/>
    </row>
    <row r="702" spans="1:26" ht="14.25" customHeight="1" x14ac:dyDescent="0.35">
      <c r="A702" s="1"/>
      <c r="B702" s="19"/>
      <c r="C702" s="1"/>
      <c r="D702" s="19"/>
      <c r="E702" s="1"/>
      <c r="F702" s="1"/>
      <c r="G702" s="1"/>
      <c r="H702" s="1"/>
      <c r="I702" s="1"/>
      <c r="J702" s="183"/>
      <c r="K702" s="1"/>
      <c r="L702" s="1"/>
      <c r="M702" s="1"/>
      <c r="N702" s="1"/>
      <c r="O702" s="1"/>
      <c r="P702" s="1"/>
      <c r="Q702" s="333"/>
      <c r="R702" s="1"/>
      <c r="S702" s="176"/>
      <c r="T702" s="19"/>
      <c r="U702" s="1"/>
      <c r="V702" s="1"/>
      <c r="W702" s="1"/>
      <c r="X702" s="1"/>
      <c r="Y702" s="1"/>
      <c r="Z702" s="1"/>
    </row>
    <row r="703" spans="1:26" ht="14.25" customHeight="1" x14ac:dyDescent="0.35">
      <c r="A703" s="1"/>
      <c r="B703" s="19"/>
      <c r="C703" s="1"/>
      <c r="D703" s="19"/>
      <c r="E703" s="1"/>
      <c r="F703" s="1"/>
      <c r="G703" s="1"/>
      <c r="H703" s="1"/>
      <c r="I703" s="1"/>
      <c r="J703" s="183"/>
      <c r="K703" s="1"/>
      <c r="L703" s="1"/>
      <c r="M703" s="1"/>
      <c r="N703" s="1"/>
      <c r="O703" s="1"/>
      <c r="P703" s="1"/>
      <c r="Q703" s="333"/>
      <c r="R703" s="1"/>
      <c r="S703" s="176"/>
      <c r="T703" s="19"/>
      <c r="U703" s="1"/>
      <c r="V703" s="1"/>
      <c r="W703" s="1"/>
      <c r="X703" s="1"/>
      <c r="Y703" s="1"/>
      <c r="Z703" s="1"/>
    </row>
    <row r="704" spans="1:26" ht="14.25" customHeight="1" x14ac:dyDescent="0.35">
      <c r="A704" s="1"/>
      <c r="B704" s="19"/>
      <c r="C704" s="1"/>
      <c r="D704" s="19"/>
      <c r="E704" s="1"/>
      <c r="F704" s="1"/>
      <c r="G704" s="1"/>
      <c r="H704" s="1"/>
      <c r="I704" s="1"/>
      <c r="J704" s="183"/>
      <c r="K704" s="1"/>
      <c r="L704" s="1"/>
      <c r="M704" s="1"/>
      <c r="N704" s="1"/>
      <c r="O704" s="1"/>
      <c r="P704" s="1"/>
      <c r="Q704" s="333"/>
      <c r="R704" s="1"/>
      <c r="S704" s="176"/>
      <c r="T704" s="19"/>
      <c r="U704" s="1"/>
      <c r="V704" s="1"/>
      <c r="W704" s="1"/>
      <c r="X704" s="1"/>
      <c r="Y704" s="1"/>
      <c r="Z704" s="1"/>
    </row>
    <row r="705" spans="1:26" ht="14.25" customHeight="1" x14ac:dyDescent="0.35">
      <c r="A705" s="1"/>
      <c r="B705" s="19"/>
      <c r="C705" s="1"/>
      <c r="D705" s="19"/>
      <c r="E705" s="1"/>
      <c r="F705" s="1"/>
      <c r="G705" s="1"/>
      <c r="H705" s="1"/>
      <c r="I705" s="1"/>
      <c r="J705" s="183"/>
      <c r="K705" s="1"/>
      <c r="L705" s="1"/>
      <c r="M705" s="1"/>
      <c r="N705" s="1"/>
      <c r="O705" s="1"/>
      <c r="P705" s="1"/>
      <c r="Q705" s="333"/>
      <c r="R705" s="1"/>
      <c r="S705" s="176"/>
      <c r="T705" s="19"/>
      <c r="U705" s="1"/>
      <c r="V705" s="1"/>
      <c r="W705" s="1"/>
      <c r="X705" s="1"/>
      <c r="Y705" s="1"/>
      <c r="Z705" s="1"/>
    </row>
    <row r="706" spans="1:26" ht="14.25" customHeight="1" x14ac:dyDescent="0.35">
      <c r="A706" s="1"/>
      <c r="B706" s="19"/>
      <c r="C706" s="1"/>
      <c r="D706" s="19"/>
      <c r="E706" s="1"/>
      <c r="F706" s="1"/>
      <c r="G706" s="1"/>
      <c r="H706" s="1"/>
      <c r="I706" s="1"/>
      <c r="J706" s="183"/>
      <c r="K706" s="1"/>
      <c r="L706" s="1"/>
      <c r="M706" s="1"/>
      <c r="N706" s="1"/>
      <c r="O706" s="1"/>
      <c r="P706" s="1"/>
      <c r="Q706" s="333"/>
      <c r="R706" s="1"/>
      <c r="S706" s="176"/>
      <c r="T706" s="19"/>
      <c r="U706" s="1"/>
      <c r="V706" s="1"/>
      <c r="W706" s="1"/>
      <c r="X706" s="1"/>
      <c r="Y706" s="1"/>
      <c r="Z706" s="1"/>
    </row>
    <row r="707" spans="1:26" ht="14.25" customHeight="1" x14ac:dyDescent="0.35">
      <c r="A707" s="1"/>
      <c r="B707" s="19"/>
      <c r="C707" s="1"/>
      <c r="D707" s="19"/>
      <c r="E707" s="1"/>
      <c r="F707" s="1"/>
      <c r="G707" s="1"/>
      <c r="H707" s="1"/>
      <c r="I707" s="1"/>
      <c r="J707" s="183"/>
      <c r="K707" s="1"/>
      <c r="L707" s="1"/>
      <c r="M707" s="1"/>
      <c r="N707" s="1"/>
      <c r="O707" s="1"/>
      <c r="P707" s="1"/>
      <c r="Q707" s="333"/>
      <c r="R707" s="1"/>
      <c r="S707" s="176"/>
      <c r="T707" s="19"/>
      <c r="U707" s="1"/>
      <c r="V707" s="1"/>
      <c r="W707" s="1"/>
      <c r="X707" s="1"/>
      <c r="Y707" s="1"/>
      <c r="Z707" s="1"/>
    </row>
    <row r="708" spans="1:26" ht="14.25" customHeight="1" x14ac:dyDescent="0.35">
      <c r="A708" s="1"/>
      <c r="B708" s="19"/>
      <c r="C708" s="1"/>
      <c r="D708" s="19"/>
      <c r="E708" s="1"/>
      <c r="F708" s="1"/>
      <c r="G708" s="1"/>
      <c r="H708" s="1"/>
      <c r="I708" s="1"/>
      <c r="J708" s="183"/>
      <c r="K708" s="1"/>
      <c r="L708" s="1"/>
      <c r="M708" s="1"/>
      <c r="N708" s="1"/>
      <c r="O708" s="1"/>
      <c r="P708" s="1"/>
      <c r="Q708" s="333"/>
      <c r="R708" s="1"/>
      <c r="S708" s="176"/>
      <c r="T708" s="19"/>
      <c r="U708" s="1"/>
      <c r="V708" s="1"/>
      <c r="W708" s="1"/>
      <c r="X708" s="1"/>
      <c r="Y708" s="1"/>
      <c r="Z708" s="1"/>
    </row>
    <row r="709" spans="1:26" ht="14.25" customHeight="1" x14ac:dyDescent="0.35">
      <c r="A709" s="1"/>
      <c r="B709" s="19"/>
      <c r="C709" s="1"/>
      <c r="D709" s="19"/>
      <c r="E709" s="1"/>
      <c r="F709" s="1"/>
      <c r="G709" s="1"/>
      <c r="H709" s="1"/>
      <c r="I709" s="1"/>
      <c r="J709" s="183"/>
      <c r="K709" s="1"/>
      <c r="L709" s="1"/>
      <c r="M709" s="1"/>
      <c r="N709" s="1"/>
      <c r="O709" s="1"/>
      <c r="P709" s="1"/>
      <c r="Q709" s="333"/>
      <c r="R709" s="1"/>
      <c r="S709" s="176"/>
      <c r="T709" s="19"/>
      <c r="U709" s="1"/>
      <c r="V709" s="1"/>
      <c r="W709" s="1"/>
      <c r="X709" s="1"/>
      <c r="Y709" s="1"/>
      <c r="Z709" s="1"/>
    </row>
    <row r="710" spans="1:26" ht="14.25" customHeight="1" x14ac:dyDescent="0.35">
      <c r="A710" s="1"/>
      <c r="B710" s="19"/>
      <c r="C710" s="1"/>
      <c r="D710" s="19"/>
      <c r="E710" s="1"/>
      <c r="F710" s="1"/>
      <c r="G710" s="1"/>
      <c r="H710" s="1"/>
      <c r="I710" s="1"/>
      <c r="J710" s="183"/>
      <c r="K710" s="1"/>
      <c r="L710" s="1"/>
      <c r="M710" s="1"/>
      <c r="N710" s="1"/>
      <c r="O710" s="1"/>
      <c r="P710" s="1"/>
      <c r="Q710" s="333"/>
      <c r="R710" s="1"/>
      <c r="S710" s="176"/>
      <c r="T710" s="19"/>
      <c r="U710" s="1"/>
      <c r="V710" s="1"/>
      <c r="W710" s="1"/>
      <c r="X710" s="1"/>
      <c r="Y710" s="1"/>
      <c r="Z710" s="1"/>
    </row>
    <row r="711" spans="1:26" ht="14.25" customHeight="1" x14ac:dyDescent="0.35">
      <c r="A711" s="1"/>
      <c r="B711" s="19"/>
      <c r="C711" s="1"/>
      <c r="D711" s="19"/>
      <c r="E711" s="1"/>
      <c r="F711" s="1"/>
      <c r="G711" s="1"/>
      <c r="H711" s="1"/>
      <c r="I711" s="1"/>
      <c r="J711" s="183"/>
      <c r="K711" s="1"/>
      <c r="L711" s="1"/>
      <c r="M711" s="1"/>
      <c r="N711" s="1"/>
      <c r="O711" s="1"/>
      <c r="P711" s="1"/>
      <c r="Q711" s="333"/>
      <c r="R711" s="1"/>
      <c r="S711" s="176"/>
      <c r="T711" s="19"/>
      <c r="U711" s="1"/>
      <c r="V711" s="1"/>
      <c r="W711" s="1"/>
      <c r="X711" s="1"/>
      <c r="Y711" s="1"/>
      <c r="Z711" s="1"/>
    </row>
    <row r="712" spans="1:26" ht="14.25" customHeight="1" x14ac:dyDescent="0.35">
      <c r="A712" s="1"/>
      <c r="B712" s="19"/>
      <c r="C712" s="1"/>
      <c r="D712" s="19"/>
      <c r="E712" s="1"/>
      <c r="F712" s="1"/>
      <c r="G712" s="1"/>
      <c r="H712" s="1"/>
      <c r="I712" s="1"/>
      <c r="J712" s="183"/>
      <c r="K712" s="1"/>
      <c r="L712" s="1"/>
      <c r="M712" s="1"/>
      <c r="N712" s="1"/>
      <c r="O712" s="1"/>
      <c r="P712" s="1"/>
      <c r="Q712" s="333"/>
      <c r="R712" s="1"/>
      <c r="S712" s="176"/>
      <c r="T712" s="19"/>
      <c r="U712" s="1"/>
      <c r="V712" s="1"/>
      <c r="W712" s="1"/>
      <c r="X712" s="1"/>
      <c r="Y712" s="1"/>
      <c r="Z712" s="1"/>
    </row>
    <row r="713" spans="1:26" ht="14.25" customHeight="1" x14ac:dyDescent="0.35">
      <c r="A713" s="1"/>
      <c r="B713" s="19"/>
      <c r="C713" s="1"/>
      <c r="D713" s="19"/>
      <c r="E713" s="1"/>
      <c r="F713" s="1"/>
      <c r="G713" s="1"/>
      <c r="H713" s="1"/>
      <c r="I713" s="1"/>
      <c r="J713" s="183"/>
      <c r="K713" s="1"/>
      <c r="L713" s="1"/>
      <c r="M713" s="1"/>
      <c r="N713" s="1"/>
      <c r="O713" s="1"/>
      <c r="P713" s="1"/>
      <c r="Q713" s="333"/>
      <c r="R713" s="1"/>
      <c r="S713" s="176"/>
      <c r="T713" s="19"/>
      <c r="U713" s="1"/>
      <c r="V713" s="1"/>
      <c r="W713" s="1"/>
      <c r="X713" s="1"/>
      <c r="Y713" s="1"/>
      <c r="Z713" s="1"/>
    </row>
    <row r="714" spans="1:26" ht="14.25" customHeight="1" x14ac:dyDescent="0.35">
      <c r="A714" s="1"/>
      <c r="B714" s="19"/>
      <c r="C714" s="1"/>
      <c r="D714" s="19"/>
      <c r="E714" s="1"/>
      <c r="F714" s="1"/>
      <c r="G714" s="1"/>
      <c r="H714" s="1"/>
      <c r="I714" s="1"/>
      <c r="J714" s="183"/>
      <c r="K714" s="1"/>
      <c r="L714" s="1"/>
      <c r="M714" s="1"/>
      <c r="N714" s="1"/>
      <c r="O714" s="1"/>
      <c r="P714" s="1"/>
      <c r="Q714" s="333"/>
      <c r="R714" s="1"/>
      <c r="S714" s="176"/>
      <c r="T714" s="19"/>
      <c r="U714" s="1"/>
      <c r="V714" s="1"/>
      <c r="W714" s="1"/>
      <c r="X714" s="1"/>
      <c r="Y714" s="1"/>
      <c r="Z714" s="1"/>
    </row>
    <row r="715" spans="1:26" ht="14.25" customHeight="1" x14ac:dyDescent="0.35">
      <c r="A715" s="1"/>
      <c r="B715" s="19"/>
      <c r="C715" s="1"/>
      <c r="D715" s="19"/>
      <c r="E715" s="1"/>
      <c r="F715" s="1"/>
      <c r="G715" s="1"/>
      <c r="H715" s="1"/>
      <c r="I715" s="1"/>
      <c r="J715" s="183"/>
      <c r="K715" s="1"/>
      <c r="L715" s="1"/>
      <c r="M715" s="1"/>
      <c r="N715" s="1"/>
      <c r="O715" s="1"/>
      <c r="P715" s="1"/>
      <c r="Q715" s="333"/>
      <c r="R715" s="1"/>
      <c r="S715" s="176"/>
      <c r="T715" s="19"/>
      <c r="U715" s="1"/>
      <c r="V715" s="1"/>
      <c r="W715" s="1"/>
      <c r="X715" s="1"/>
      <c r="Y715" s="1"/>
      <c r="Z715" s="1"/>
    </row>
    <row r="716" spans="1:26" ht="14.25" customHeight="1" x14ac:dyDescent="0.35">
      <c r="A716" s="1"/>
      <c r="B716" s="19"/>
      <c r="C716" s="1"/>
      <c r="D716" s="19"/>
      <c r="E716" s="1"/>
      <c r="F716" s="1"/>
      <c r="G716" s="1"/>
      <c r="H716" s="1"/>
      <c r="I716" s="1"/>
      <c r="J716" s="183"/>
      <c r="K716" s="1"/>
      <c r="L716" s="1"/>
      <c r="M716" s="1"/>
      <c r="N716" s="1"/>
      <c r="O716" s="1"/>
      <c r="P716" s="1"/>
      <c r="Q716" s="333"/>
      <c r="R716" s="1"/>
      <c r="S716" s="176"/>
      <c r="T716" s="19"/>
      <c r="U716" s="1"/>
      <c r="V716" s="1"/>
      <c r="W716" s="1"/>
      <c r="X716" s="1"/>
      <c r="Y716" s="1"/>
      <c r="Z716" s="1"/>
    </row>
    <row r="717" spans="1:26" ht="14.25" customHeight="1" x14ac:dyDescent="0.35">
      <c r="A717" s="1"/>
      <c r="B717" s="19"/>
      <c r="C717" s="1"/>
      <c r="D717" s="19"/>
      <c r="E717" s="1"/>
      <c r="F717" s="1"/>
      <c r="G717" s="1"/>
      <c r="H717" s="1"/>
      <c r="I717" s="1"/>
      <c r="J717" s="183"/>
      <c r="K717" s="1"/>
      <c r="L717" s="1"/>
      <c r="M717" s="1"/>
      <c r="N717" s="1"/>
      <c r="O717" s="1"/>
      <c r="P717" s="1"/>
      <c r="Q717" s="333"/>
      <c r="R717" s="1"/>
      <c r="S717" s="176"/>
      <c r="T717" s="19"/>
      <c r="U717" s="1"/>
      <c r="V717" s="1"/>
      <c r="W717" s="1"/>
      <c r="X717" s="1"/>
      <c r="Y717" s="1"/>
      <c r="Z717" s="1"/>
    </row>
    <row r="718" spans="1:26" ht="14.25" customHeight="1" x14ac:dyDescent="0.35">
      <c r="A718" s="1"/>
      <c r="B718" s="19"/>
      <c r="C718" s="1"/>
      <c r="D718" s="19"/>
      <c r="E718" s="1"/>
      <c r="F718" s="1"/>
      <c r="G718" s="1"/>
      <c r="H718" s="1"/>
      <c r="I718" s="1"/>
      <c r="J718" s="183"/>
      <c r="K718" s="1"/>
      <c r="L718" s="1"/>
      <c r="M718" s="1"/>
      <c r="N718" s="1"/>
      <c r="O718" s="1"/>
      <c r="P718" s="1"/>
      <c r="Q718" s="333"/>
      <c r="R718" s="1"/>
      <c r="S718" s="176"/>
      <c r="T718" s="19"/>
      <c r="U718" s="1"/>
      <c r="V718" s="1"/>
      <c r="W718" s="1"/>
      <c r="X718" s="1"/>
      <c r="Y718" s="1"/>
      <c r="Z718" s="1"/>
    </row>
    <row r="719" spans="1:26" ht="14.25" customHeight="1" x14ac:dyDescent="0.35">
      <c r="A719" s="1"/>
      <c r="B719" s="19"/>
      <c r="C719" s="1"/>
      <c r="D719" s="19"/>
      <c r="E719" s="1"/>
      <c r="F719" s="1"/>
      <c r="G719" s="1"/>
      <c r="H719" s="1"/>
      <c r="I719" s="1"/>
      <c r="J719" s="183"/>
      <c r="K719" s="1"/>
      <c r="L719" s="1"/>
      <c r="M719" s="1"/>
      <c r="N719" s="1"/>
      <c r="O719" s="1"/>
      <c r="P719" s="1"/>
      <c r="Q719" s="333"/>
      <c r="R719" s="1"/>
      <c r="S719" s="176"/>
      <c r="T719" s="19"/>
      <c r="U719" s="1"/>
      <c r="V719" s="1"/>
      <c r="W719" s="1"/>
      <c r="X719" s="1"/>
      <c r="Y719" s="1"/>
      <c r="Z719" s="1"/>
    </row>
    <row r="720" spans="1:26" ht="14.25" customHeight="1" x14ac:dyDescent="0.35">
      <c r="A720" s="1"/>
      <c r="B720" s="19"/>
      <c r="C720" s="1"/>
      <c r="D720" s="19"/>
      <c r="E720" s="1"/>
      <c r="F720" s="1"/>
      <c r="G720" s="1"/>
      <c r="H720" s="1"/>
      <c r="I720" s="1"/>
      <c r="J720" s="183"/>
      <c r="K720" s="1"/>
      <c r="L720" s="1"/>
      <c r="M720" s="1"/>
      <c r="N720" s="1"/>
      <c r="O720" s="1"/>
      <c r="P720" s="1"/>
      <c r="Q720" s="333"/>
      <c r="R720" s="1"/>
      <c r="S720" s="176"/>
      <c r="T720" s="19"/>
      <c r="U720" s="1"/>
      <c r="V720" s="1"/>
      <c r="W720" s="1"/>
      <c r="X720" s="1"/>
      <c r="Y720" s="1"/>
      <c r="Z720" s="1"/>
    </row>
    <row r="721" spans="1:26" ht="14.25" customHeight="1" x14ac:dyDescent="0.35">
      <c r="A721" s="1"/>
      <c r="B721" s="19"/>
      <c r="C721" s="1"/>
      <c r="D721" s="19"/>
      <c r="E721" s="1"/>
      <c r="F721" s="1"/>
      <c r="G721" s="1"/>
      <c r="H721" s="1"/>
      <c r="I721" s="1"/>
      <c r="J721" s="183"/>
      <c r="K721" s="1"/>
      <c r="L721" s="1"/>
      <c r="M721" s="1"/>
      <c r="N721" s="1"/>
      <c r="O721" s="1"/>
      <c r="P721" s="1"/>
      <c r="Q721" s="333"/>
      <c r="R721" s="1"/>
      <c r="S721" s="176"/>
      <c r="T721" s="19"/>
      <c r="U721" s="1"/>
      <c r="V721" s="1"/>
      <c r="W721" s="1"/>
      <c r="X721" s="1"/>
      <c r="Y721" s="1"/>
      <c r="Z721" s="1"/>
    </row>
    <row r="722" spans="1:26" ht="14.25" customHeight="1" x14ac:dyDescent="0.35">
      <c r="A722" s="1"/>
      <c r="B722" s="19"/>
      <c r="C722" s="1"/>
      <c r="D722" s="19"/>
      <c r="E722" s="1"/>
      <c r="F722" s="1"/>
      <c r="G722" s="1"/>
      <c r="H722" s="1"/>
      <c r="I722" s="1"/>
      <c r="J722" s="183"/>
      <c r="K722" s="1"/>
      <c r="L722" s="1"/>
      <c r="M722" s="1"/>
      <c r="N722" s="1"/>
      <c r="O722" s="1"/>
      <c r="P722" s="1"/>
      <c r="Q722" s="333"/>
      <c r="R722" s="1"/>
      <c r="S722" s="176"/>
      <c r="T722" s="19"/>
      <c r="U722" s="1"/>
      <c r="V722" s="1"/>
      <c r="W722" s="1"/>
      <c r="X722" s="1"/>
      <c r="Y722" s="1"/>
      <c r="Z722" s="1"/>
    </row>
    <row r="723" spans="1:26" ht="14.25" customHeight="1" x14ac:dyDescent="0.35">
      <c r="A723" s="1"/>
      <c r="B723" s="19"/>
      <c r="C723" s="1"/>
      <c r="D723" s="19"/>
      <c r="E723" s="1"/>
      <c r="F723" s="1"/>
      <c r="G723" s="1"/>
      <c r="H723" s="1"/>
      <c r="I723" s="1"/>
      <c r="J723" s="183"/>
      <c r="K723" s="1"/>
      <c r="L723" s="1"/>
      <c r="M723" s="1"/>
      <c r="N723" s="1"/>
      <c r="O723" s="1"/>
      <c r="P723" s="1"/>
      <c r="Q723" s="333"/>
      <c r="R723" s="1"/>
      <c r="S723" s="176"/>
      <c r="T723" s="19"/>
      <c r="U723" s="1"/>
      <c r="V723" s="1"/>
      <c r="W723" s="1"/>
      <c r="X723" s="1"/>
      <c r="Y723" s="1"/>
      <c r="Z723" s="1"/>
    </row>
    <row r="724" spans="1:26" ht="14.25" customHeight="1" x14ac:dyDescent="0.35">
      <c r="A724" s="1"/>
      <c r="B724" s="19"/>
      <c r="C724" s="1"/>
      <c r="D724" s="19"/>
      <c r="E724" s="1"/>
      <c r="F724" s="1"/>
      <c r="G724" s="1"/>
      <c r="H724" s="1"/>
      <c r="I724" s="1"/>
      <c r="J724" s="183"/>
      <c r="K724" s="1"/>
      <c r="L724" s="1"/>
      <c r="M724" s="1"/>
      <c r="N724" s="1"/>
      <c r="O724" s="1"/>
      <c r="P724" s="1"/>
      <c r="Q724" s="333"/>
      <c r="R724" s="1"/>
      <c r="S724" s="176"/>
      <c r="T724" s="19"/>
      <c r="U724" s="1"/>
      <c r="V724" s="1"/>
      <c r="W724" s="1"/>
      <c r="X724" s="1"/>
      <c r="Y724" s="1"/>
      <c r="Z724" s="1"/>
    </row>
    <row r="725" spans="1:26" ht="14.25" customHeight="1" x14ac:dyDescent="0.35">
      <c r="A725" s="1"/>
      <c r="B725" s="19"/>
      <c r="C725" s="1"/>
      <c r="D725" s="19"/>
      <c r="E725" s="1"/>
      <c r="F725" s="1"/>
      <c r="G725" s="1"/>
      <c r="H725" s="1"/>
      <c r="I725" s="1"/>
      <c r="J725" s="183"/>
      <c r="K725" s="1"/>
      <c r="L725" s="1"/>
      <c r="M725" s="1"/>
      <c r="N725" s="1"/>
      <c r="O725" s="1"/>
      <c r="P725" s="1"/>
      <c r="Q725" s="333"/>
      <c r="R725" s="1"/>
      <c r="S725" s="176"/>
      <c r="T725" s="19"/>
      <c r="U725" s="1"/>
      <c r="V725" s="1"/>
      <c r="W725" s="1"/>
      <c r="X725" s="1"/>
      <c r="Y725" s="1"/>
      <c r="Z725" s="1"/>
    </row>
    <row r="726" spans="1:26" ht="14.25" customHeight="1" x14ac:dyDescent="0.35">
      <c r="A726" s="1"/>
      <c r="B726" s="19"/>
      <c r="C726" s="1"/>
      <c r="D726" s="19"/>
      <c r="E726" s="1"/>
      <c r="F726" s="1"/>
      <c r="G726" s="1"/>
      <c r="H726" s="1"/>
      <c r="I726" s="1"/>
      <c r="J726" s="183"/>
      <c r="K726" s="1"/>
      <c r="L726" s="1"/>
      <c r="M726" s="1"/>
      <c r="N726" s="1"/>
      <c r="O726" s="1"/>
      <c r="P726" s="1"/>
      <c r="Q726" s="333"/>
      <c r="R726" s="1"/>
      <c r="S726" s="176"/>
      <c r="T726" s="19"/>
      <c r="U726" s="1"/>
      <c r="V726" s="1"/>
      <c r="W726" s="1"/>
      <c r="X726" s="1"/>
      <c r="Y726" s="1"/>
      <c r="Z726" s="1"/>
    </row>
    <row r="727" spans="1:26" ht="14.25" customHeight="1" x14ac:dyDescent="0.35">
      <c r="A727" s="1"/>
      <c r="B727" s="19"/>
      <c r="C727" s="1"/>
      <c r="D727" s="19"/>
      <c r="E727" s="1"/>
      <c r="F727" s="1"/>
      <c r="G727" s="1"/>
      <c r="H727" s="1"/>
      <c r="I727" s="1"/>
      <c r="J727" s="183"/>
      <c r="K727" s="1"/>
      <c r="L727" s="1"/>
      <c r="M727" s="1"/>
      <c r="N727" s="1"/>
      <c r="O727" s="1"/>
      <c r="P727" s="1"/>
      <c r="Q727" s="333"/>
      <c r="R727" s="1"/>
      <c r="S727" s="176"/>
      <c r="T727" s="19"/>
      <c r="U727" s="1"/>
      <c r="V727" s="1"/>
      <c r="W727" s="1"/>
      <c r="X727" s="1"/>
      <c r="Y727" s="1"/>
      <c r="Z727" s="1"/>
    </row>
    <row r="728" spans="1:26" ht="14.25" customHeight="1" x14ac:dyDescent="0.35">
      <c r="A728" s="1"/>
      <c r="B728" s="19"/>
      <c r="C728" s="1"/>
      <c r="D728" s="19"/>
      <c r="E728" s="1"/>
      <c r="F728" s="1"/>
      <c r="G728" s="1"/>
      <c r="H728" s="1"/>
      <c r="I728" s="1"/>
      <c r="J728" s="183"/>
      <c r="K728" s="1"/>
      <c r="L728" s="1"/>
      <c r="M728" s="1"/>
      <c r="N728" s="1"/>
      <c r="O728" s="1"/>
      <c r="P728" s="1"/>
      <c r="Q728" s="333"/>
      <c r="R728" s="1"/>
      <c r="S728" s="176"/>
      <c r="T728" s="19"/>
      <c r="U728" s="1"/>
      <c r="V728" s="1"/>
      <c r="W728" s="1"/>
      <c r="X728" s="1"/>
      <c r="Y728" s="1"/>
      <c r="Z728" s="1"/>
    </row>
    <row r="729" spans="1:26" ht="14.25" customHeight="1" x14ac:dyDescent="0.35">
      <c r="A729" s="1"/>
      <c r="B729" s="19"/>
      <c r="C729" s="1"/>
      <c r="D729" s="19"/>
      <c r="E729" s="1"/>
      <c r="F729" s="1"/>
      <c r="G729" s="1"/>
      <c r="H729" s="1"/>
      <c r="I729" s="1"/>
      <c r="J729" s="183"/>
      <c r="K729" s="1"/>
      <c r="L729" s="1"/>
      <c r="M729" s="1"/>
      <c r="N729" s="1"/>
      <c r="O729" s="1"/>
      <c r="P729" s="1"/>
      <c r="Q729" s="333"/>
      <c r="R729" s="1"/>
      <c r="S729" s="176"/>
      <c r="T729" s="19"/>
      <c r="U729" s="1"/>
      <c r="V729" s="1"/>
      <c r="W729" s="1"/>
      <c r="X729" s="1"/>
      <c r="Y729" s="1"/>
      <c r="Z729" s="1"/>
    </row>
    <row r="730" spans="1:26" ht="14.25" customHeight="1" x14ac:dyDescent="0.35">
      <c r="A730" s="1"/>
      <c r="B730" s="19"/>
      <c r="C730" s="1"/>
      <c r="D730" s="19"/>
      <c r="E730" s="1"/>
      <c r="F730" s="1"/>
      <c r="G730" s="1"/>
      <c r="H730" s="1"/>
      <c r="I730" s="1"/>
      <c r="J730" s="183"/>
      <c r="K730" s="1"/>
      <c r="L730" s="1"/>
      <c r="M730" s="1"/>
      <c r="N730" s="1"/>
      <c r="O730" s="1"/>
      <c r="P730" s="1"/>
      <c r="Q730" s="333"/>
      <c r="R730" s="1"/>
      <c r="S730" s="176"/>
      <c r="T730" s="19"/>
      <c r="U730" s="1"/>
      <c r="V730" s="1"/>
      <c r="W730" s="1"/>
      <c r="X730" s="1"/>
      <c r="Y730" s="1"/>
      <c r="Z730" s="1"/>
    </row>
    <row r="731" spans="1:26" ht="14.25" customHeight="1" x14ac:dyDescent="0.35">
      <c r="A731" s="1"/>
      <c r="B731" s="19"/>
      <c r="C731" s="1"/>
      <c r="D731" s="19"/>
      <c r="E731" s="1"/>
      <c r="F731" s="1"/>
      <c r="G731" s="1"/>
      <c r="H731" s="1"/>
      <c r="I731" s="1"/>
      <c r="J731" s="183"/>
      <c r="K731" s="1"/>
      <c r="L731" s="1"/>
      <c r="M731" s="1"/>
      <c r="N731" s="1"/>
      <c r="O731" s="1"/>
      <c r="P731" s="1"/>
      <c r="Q731" s="333"/>
      <c r="R731" s="1"/>
      <c r="S731" s="176"/>
      <c r="T731" s="19"/>
      <c r="U731" s="1"/>
      <c r="V731" s="1"/>
      <c r="W731" s="1"/>
      <c r="X731" s="1"/>
      <c r="Y731" s="1"/>
      <c r="Z731" s="1"/>
    </row>
    <row r="732" spans="1:26" ht="14.25" customHeight="1" x14ac:dyDescent="0.35">
      <c r="A732" s="1"/>
      <c r="B732" s="19"/>
      <c r="C732" s="1"/>
      <c r="D732" s="19"/>
      <c r="E732" s="1"/>
      <c r="F732" s="1"/>
      <c r="G732" s="1"/>
      <c r="H732" s="1"/>
      <c r="I732" s="1"/>
      <c r="J732" s="183"/>
      <c r="K732" s="1"/>
      <c r="L732" s="1"/>
      <c r="M732" s="1"/>
      <c r="N732" s="1"/>
      <c r="O732" s="1"/>
      <c r="P732" s="1"/>
      <c r="Q732" s="333"/>
      <c r="R732" s="1"/>
      <c r="S732" s="176"/>
      <c r="T732" s="19"/>
      <c r="U732" s="1"/>
      <c r="V732" s="1"/>
      <c r="W732" s="1"/>
      <c r="X732" s="1"/>
      <c r="Y732" s="1"/>
      <c r="Z732" s="1"/>
    </row>
    <row r="733" spans="1:26" ht="14.25" customHeight="1" x14ac:dyDescent="0.35">
      <c r="A733" s="1"/>
      <c r="B733" s="19"/>
      <c r="C733" s="1"/>
      <c r="D733" s="19"/>
      <c r="E733" s="1"/>
      <c r="F733" s="1"/>
      <c r="G733" s="1"/>
      <c r="H733" s="1"/>
      <c r="I733" s="1"/>
      <c r="J733" s="183"/>
      <c r="K733" s="1"/>
      <c r="L733" s="1"/>
      <c r="M733" s="1"/>
      <c r="N733" s="1"/>
      <c r="O733" s="1"/>
      <c r="P733" s="1"/>
      <c r="Q733" s="333"/>
      <c r="R733" s="1"/>
      <c r="S733" s="176"/>
      <c r="T733" s="19"/>
      <c r="U733" s="1"/>
      <c r="V733" s="1"/>
      <c r="W733" s="1"/>
      <c r="X733" s="1"/>
      <c r="Y733" s="1"/>
      <c r="Z733" s="1"/>
    </row>
    <row r="734" spans="1:26" ht="14.25" customHeight="1" x14ac:dyDescent="0.35">
      <c r="A734" s="1"/>
      <c r="B734" s="19"/>
      <c r="C734" s="1"/>
      <c r="D734" s="19"/>
      <c r="E734" s="1"/>
      <c r="F734" s="1"/>
      <c r="G734" s="1"/>
      <c r="H734" s="1"/>
      <c r="I734" s="1"/>
      <c r="J734" s="183"/>
      <c r="K734" s="1"/>
      <c r="L734" s="1"/>
      <c r="M734" s="1"/>
      <c r="N734" s="1"/>
      <c r="O734" s="1"/>
      <c r="P734" s="1"/>
      <c r="Q734" s="333"/>
      <c r="R734" s="1"/>
      <c r="S734" s="176"/>
      <c r="T734" s="19"/>
      <c r="U734" s="1"/>
      <c r="V734" s="1"/>
      <c r="W734" s="1"/>
      <c r="X734" s="1"/>
      <c r="Y734" s="1"/>
      <c r="Z734" s="1"/>
    </row>
    <row r="735" spans="1:26" ht="14.25" customHeight="1" x14ac:dyDescent="0.35">
      <c r="A735" s="1"/>
      <c r="B735" s="19"/>
      <c r="C735" s="1"/>
      <c r="D735" s="19"/>
      <c r="E735" s="1"/>
      <c r="F735" s="1"/>
      <c r="G735" s="1"/>
      <c r="H735" s="1"/>
      <c r="I735" s="1"/>
      <c r="J735" s="183"/>
      <c r="K735" s="1"/>
      <c r="L735" s="1"/>
      <c r="M735" s="1"/>
      <c r="N735" s="1"/>
      <c r="O735" s="1"/>
      <c r="P735" s="1"/>
      <c r="Q735" s="333"/>
      <c r="R735" s="1"/>
      <c r="S735" s="176"/>
      <c r="T735" s="19"/>
      <c r="U735" s="1"/>
      <c r="V735" s="1"/>
      <c r="W735" s="1"/>
      <c r="X735" s="1"/>
      <c r="Y735" s="1"/>
      <c r="Z735" s="1"/>
    </row>
    <row r="736" spans="1:26" ht="14.25" customHeight="1" x14ac:dyDescent="0.35">
      <c r="A736" s="1"/>
      <c r="B736" s="19"/>
      <c r="C736" s="1"/>
      <c r="D736" s="19"/>
      <c r="E736" s="1"/>
      <c r="F736" s="1"/>
      <c r="G736" s="1"/>
      <c r="H736" s="1"/>
      <c r="I736" s="1"/>
      <c r="J736" s="183"/>
      <c r="K736" s="1"/>
      <c r="L736" s="1"/>
      <c r="M736" s="1"/>
      <c r="N736" s="1"/>
      <c r="O736" s="1"/>
      <c r="P736" s="1"/>
      <c r="Q736" s="333"/>
      <c r="R736" s="1"/>
      <c r="S736" s="176"/>
      <c r="T736" s="19"/>
      <c r="U736" s="1"/>
      <c r="V736" s="1"/>
      <c r="W736" s="1"/>
      <c r="X736" s="1"/>
      <c r="Y736" s="1"/>
      <c r="Z736" s="1"/>
    </row>
    <row r="737" spans="1:26" ht="14.25" customHeight="1" x14ac:dyDescent="0.35">
      <c r="A737" s="1"/>
      <c r="B737" s="19"/>
      <c r="C737" s="1"/>
      <c r="D737" s="19"/>
      <c r="E737" s="1"/>
      <c r="F737" s="1"/>
      <c r="G737" s="1"/>
      <c r="H737" s="1"/>
      <c r="I737" s="1"/>
      <c r="J737" s="183"/>
      <c r="K737" s="1"/>
      <c r="L737" s="1"/>
      <c r="M737" s="1"/>
      <c r="N737" s="1"/>
      <c r="O737" s="1"/>
      <c r="P737" s="1"/>
      <c r="Q737" s="333"/>
      <c r="R737" s="1"/>
      <c r="S737" s="176"/>
      <c r="T737" s="19"/>
      <c r="U737" s="1"/>
      <c r="V737" s="1"/>
      <c r="W737" s="1"/>
      <c r="X737" s="1"/>
      <c r="Y737" s="1"/>
      <c r="Z737" s="1"/>
    </row>
    <row r="738" spans="1:26" ht="14.25" customHeight="1" x14ac:dyDescent="0.35">
      <c r="A738" s="1"/>
      <c r="B738" s="19"/>
      <c r="C738" s="1"/>
      <c r="D738" s="19"/>
      <c r="E738" s="1"/>
      <c r="F738" s="1"/>
      <c r="G738" s="1"/>
      <c r="H738" s="1"/>
      <c r="I738" s="1"/>
      <c r="J738" s="183"/>
      <c r="K738" s="1"/>
      <c r="L738" s="1"/>
      <c r="M738" s="1"/>
      <c r="N738" s="1"/>
      <c r="O738" s="1"/>
      <c r="P738" s="1"/>
      <c r="Q738" s="333"/>
      <c r="R738" s="1"/>
      <c r="S738" s="176"/>
      <c r="T738" s="19"/>
      <c r="U738" s="1"/>
      <c r="V738" s="1"/>
      <c r="W738" s="1"/>
      <c r="X738" s="1"/>
      <c r="Y738" s="1"/>
      <c r="Z738" s="1"/>
    </row>
    <row r="739" spans="1:26" ht="14.25" customHeight="1" x14ac:dyDescent="0.35">
      <c r="A739" s="1"/>
      <c r="B739" s="19"/>
      <c r="C739" s="1"/>
      <c r="D739" s="19"/>
      <c r="E739" s="1"/>
      <c r="F739" s="1"/>
      <c r="G739" s="1"/>
      <c r="H739" s="1"/>
      <c r="I739" s="1"/>
      <c r="J739" s="183"/>
      <c r="K739" s="1"/>
      <c r="L739" s="1"/>
      <c r="M739" s="1"/>
      <c r="N739" s="1"/>
      <c r="O739" s="1"/>
      <c r="P739" s="1"/>
      <c r="Q739" s="333"/>
      <c r="R739" s="1"/>
      <c r="S739" s="176"/>
      <c r="T739" s="19"/>
      <c r="U739" s="1"/>
      <c r="V739" s="1"/>
      <c r="W739" s="1"/>
      <c r="X739" s="1"/>
      <c r="Y739" s="1"/>
      <c r="Z739" s="1"/>
    </row>
    <row r="740" spans="1:26" ht="14.25" customHeight="1" x14ac:dyDescent="0.35">
      <c r="A740" s="1"/>
      <c r="B740" s="19"/>
      <c r="C740" s="1"/>
      <c r="D740" s="19"/>
      <c r="E740" s="1"/>
      <c r="F740" s="1"/>
      <c r="G740" s="1"/>
      <c r="H740" s="1"/>
      <c r="I740" s="1"/>
      <c r="J740" s="183"/>
      <c r="K740" s="1"/>
      <c r="L740" s="1"/>
      <c r="M740" s="1"/>
      <c r="N740" s="1"/>
      <c r="O740" s="1"/>
      <c r="P740" s="1"/>
      <c r="Q740" s="333"/>
      <c r="R740" s="1"/>
      <c r="S740" s="176"/>
      <c r="T740" s="19"/>
      <c r="U740" s="1"/>
      <c r="V740" s="1"/>
      <c r="W740" s="1"/>
      <c r="X740" s="1"/>
      <c r="Y740" s="1"/>
      <c r="Z740" s="1"/>
    </row>
    <row r="741" spans="1:26" ht="14.25" customHeight="1" x14ac:dyDescent="0.35">
      <c r="A741" s="1"/>
      <c r="B741" s="19"/>
      <c r="C741" s="1"/>
      <c r="D741" s="19"/>
      <c r="E741" s="1"/>
      <c r="F741" s="1"/>
      <c r="G741" s="1"/>
      <c r="H741" s="1"/>
      <c r="I741" s="1"/>
      <c r="J741" s="183"/>
      <c r="K741" s="1"/>
      <c r="L741" s="1"/>
      <c r="M741" s="1"/>
      <c r="N741" s="1"/>
      <c r="O741" s="1"/>
      <c r="P741" s="1"/>
      <c r="Q741" s="333"/>
      <c r="R741" s="1"/>
      <c r="S741" s="176"/>
      <c r="T741" s="19"/>
      <c r="U741" s="1"/>
      <c r="V741" s="1"/>
      <c r="W741" s="1"/>
      <c r="X741" s="1"/>
      <c r="Y741" s="1"/>
      <c r="Z741" s="1"/>
    </row>
    <row r="742" spans="1:26" ht="14.25" customHeight="1" x14ac:dyDescent="0.35">
      <c r="A742" s="1"/>
      <c r="B742" s="19"/>
      <c r="C742" s="1"/>
      <c r="D742" s="19"/>
      <c r="E742" s="1"/>
      <c r="F742" s="1"/>
      <c r="G742" s="1"/>
      <c r="H742" s="1"/>
      <c r="I742" s="1"/>
      <c r="J742" s="183"/>
      <c r="K742" s="1"/>
      <c r="L742" s="1"/>
      <c r="M742" s="1"/>
      <c r="N742" s="1"/>
      <c r="O742" s="1"/>
      <c r="P742" s="1"/>
      <c r="Q742" s="333"/>
      <c r="R742" s="1"/>
      <c r="S742" s="176"/>
      <c r="T742" s="19"/>
      <c r="U742" s="1"/>
      <c r="V742" s="1"/>
      <c r="W742" s="1"/>
      <c r="X742" s="1"/>
      <c r="Y742" s="1"/>
      <c r="Z742" s="1"/>
    </row>
    <row r="743" spans="1:26" ht="14.25" customHeight="1" x14ac:dyDescent="0.35">
      <c r="A743" s="1"/>
      <c r="B743" s="19"/>
      <c r="C743" s="1"/>
      <c r="D743" s="19"/>
      <c r="E743" s="1"/>
      <c r="F743" s="1"/>
      <c r="G743" s="1"/>
      <c r="H743" s="1"/>
      <c r="I743" s="1"/>
      <c r="J743" s="183"/>
      <c r="K743" s="1"/>
      <c r="L743" s="1"/>
      <c r="M743" s="1"/>
      <c r="N743" s="1"/>
      <c r="O743" s="1"/>
      <c r="P743" s="1"/>
      <c r="Q743" s="333"/>
      <c r="R743" s="1"/>
      <c r="S743" s="176"/>
      <c r="T743" s="19"/>
      <c r="U743" s="1"/>
      <c r="V743" s="1"/>
      <c r="W743" s="1"/>
      <c r="X743" s="1"/>
      <c r="Y743" s="1"/>
      <c r="Z743" s="1"/>
    </row>
    <row r="744" spans="1:26" ht="14.25" customHeight="1" x14ac:dyDescent="0.35">
      <c r="A744" s="1"/>
      <c r="B744" s="19"/>
      <c r="C744" s="1"/>
      <c r="D744" s="19"/>
      <c r="E744" s="1"/>
      <c r="F744" s="1"/>
      <c r="G744" s="1"/>
      <c r="H744" s="1"/>
      <c r="I744" s="1"/>
      <c r="J744" s="183"/>
      <c r="K744" s="1"/>
      <c r="L744" s="1"/>
      <c r="M744" s="1"/>
      <c r="N744" s="1"/>
      <c r="O744" s="1"/>
      <c r="P744" s="1"/>
      <c r="Q744" s="333"/>
      <c r="R744" s="1"/>
      <c r="S744" s="176"/>
      <c r="T744" s="19"/>
      <c r="U744" s="1"/>
      <c r="V744" s="1"/>
      <c r="W744" s="1"/>
      <c r="X744" s="1"/>
      <c r="Y744" s="1"/>
      <c r="Z744" s="1"/>
    </row>
    <row r="745" spans="1:26" ht="14.25" customHeight="1" x14ac:dyDescent="0.35">
      <c r="A745" s="1"/>
      <c r="B745" s="19"/>
      <c r="C745" s="1"/>
      <c r="D745" s="19"/>
      <c r="E745" s="1"/>
      <c r="F745" s="1"/>
      <c r="G745" s="1"/>
      <c r="H745" s="1"/>
      <c r="I745" s="1"/>
      <c r="J745" s="183"/>
      <c r="K745" s="1"/>
      <c r="L745" s="1"/>
      <c r="M745" s="1"/>
      <c r="N745" s="1"/>
      <c r="O745" s="1"/>
      <c r="P745" s="1"/>
      <c r="Q745" s="333"/>
      <c r="R745" s="1"/>
      <c r="S745" s="176"/>
      <c r="T745" s="19"/>
      <c r="U745" s="1"/>
      <c r="V745" s="1"/>
      <c r="W745" s="1"/>
      <c r="X745" s="1"/>
      <c r="Y745" s="1"/>
      <c r="Z745" s="1"/>
    </row>
    <row r="746" spans="1:26" ht="14.25" customHeight="1" x14ac:dyDescent="0.35">
      <c r="A746" s="1"/>
      <c r="B746" s="19"/>
      <c r="C746" s="1"/>
      <c r="D746" s="19"/>
      <c r="E746" s="1"/>
      <c r="F746" s="1"/>
      <c r="G746" s="1"/>
      <c r="H746" s="1"/>
      <c r="I746" s="1"/>
      <c r="J746" s="183"/>
      <c r="K746" s="1"/>
      <c r="L746" s="1"/>
      <c r="M746" s="1"/>
      <c r="N746" s="1"/>
      <c r="O746" s="1"/>
      <c r="P746" s="1"/>
      <c r="Q746" s="333"/>
      <c r="R746" s="1"/>
      <c r="S746" s="176"/>
      <c r="T746" s="19"/>
      <c r="U746" s="1"/>
      <c r="V746" s="1"/>
      <c r="W746" s="1"/>
      <c r="X746" s="1"/>
      <c r="Y746" s="1"/>
      <c r="Z746" s="1"/>
    </row>
    <row r="747" spans="1:26" ht="14.25" customHeight="1" x14ac:dyDescent="0.35">
      <c r="A747" s="1"/>
      <c r="B747" s="19"/>
      <c r="C747" s="1"/>
      <c r="D747" s="19"/>
      <c r="E747" s="1"/>
      <c r="F747" s="1"/>
      <c r="G747" s="1"/>
      <c r="H747" s="1"/>
      <c r="I747" s="1"/>
      <c r="J747" s="183"/>
      <c r="K747" s="1"/>
      <c r="L747" s="1"/>
      <c r="M747" s="1"/>
      <c r="N747" s="1"/>
      <c r="O747" s="1"/>
      <c r="P747" s="1"/>
      <c r="Q747" s="333"/>
      <c r="R747" s="1"/>
      <c r="S747" s="176"/>
      <c r="T747" s="19"/>
      <c r="U747" s="1"/>
      <c r="V747" s="1"/>
      <c r="W747" s="1"/>
      <c r="X747" s="1"/>
      <c r="Y747" s="1"/>
      <c r="Z747" s="1"/>
    </row>
    <row r="748" spans="1:26" ht="14.25" customHeight="1" x14ac:dyDescent="0.35">
      <c r="A748" s="1"/>
      <c r="B748" s="19"/>
      <c r="C748" s="1"/>
      <c r="D748" s="19"/>
      <c r="E748" s="1"/>
      <c r="F748" s="1"/>
      <c r="G748" s="1"/>
      <c r="H748" s="1"/>
      <c r="I748" s="1"/>
      <c r="J748" s="183"/>
      <c r="K748" s="1"/>
      <c r="L748" s="1"/>
      <c r="M748" s="1"/>
      <c r="N748" s="1"/>
      <c r="O748" s="1"/>
      <c r="P748" s="1"/>
      <c r="Q748" s="333"/>
      <c r="R748" s="1"/>
      <c r="S748" s="176"/>
      <c r="T748" s="19"/>
      <c r="U748" s="1"/>
      <c r="V748" s="1"/>
      <c r="W748" s="1"/>
      <c r="X748" s="1"/>
      <c r="Y748" s="1"/>
      <c r="Z748" s="1"/>
    </row>
    <row r="749" spans="1:26" ht="14.25" customHeight="1" x14ac:dyDescent="0.35">
      <c r="A749" s="1"/>
      <c r="B749" s="19"/>
      <c r="C749" s="1"/>
      <c r="D749" s="19"/>
      <c r="E749" s="1"/>
      <c r="F749" s="1"/>
      <c r="G749" s="1"/>
      <c r="H749" s="1"/>
      <c r="I749" s="1"/>
      <c r="J749" s="183"/>
      <c r="K749" s="1"/>
      <c r="L749" s="1"/>
      <c r="M749" s="1"/>
      <c r="N749" s="1"/>
      <c r="O749" s="1"/>
      <c r="P749" s="1"/>
      <c r="Q749" s="333"/>
      <c r="R749" s="1"/>
      <c r="S749" s="176"/>
      <c r="T749" s="19"/>
      <c r="U749" s="1"/>
      <c r="V749" s="1"/>
      <c r="W749" s="1"/>
      <c r="X749" s="1"/>
      <c r="Y749" s="1"/>
      <c r="Z749" s="1"/>
    </row>
    <row r="750" spans="1:26" ht="14.25" customHeight="1" x14ac:dyDescent="0.35">
      <c r="A750" s="1"/>
      <c r="B750" s="19"/>
      <c r="C750" s="1"/>
      <c r="D750" s="19"/>
      <c r="E750" s="1"/>
      <c r="F750" s="1"/>
      <c r="G750" s="1"/>
      <c r="H750" s="1"/>
      <c r="I750" s="1"/>
      <c r="J750" s="183"/>
      <c r="K750" s="1"/>
      <c r="L750" s="1"/>
      <c r="M750" s="1"/>
      <c r="N750" s="1"/>
      <c r="O750" s="1"/>
      <c r="P750" s="1"/>
      <c r="Q750" s="333"/>
      <c r="R750" s="1"/>
      <c r="S750" s="176"/>
      <c r="T750" s="19"/>
      <c r="U750" s="1"/>
      <c r="V750" s="1"/>
      <c r="W750" s="1"/>
      <c r="X750" s="1"/>
      <c r="Y750" s="1"/>
      <c r="Z750" s="1"/>
    </row>
    <row r="751" spans="1:26" ht="14.25" customHeight="1" x14ac:dyDescent="0.35">
      <c r="A751" s="1"/>
      <c r="B751" s="19"/>
      <c r="C751" s="1"/>
      <c r="D751" s="19"/>
      <c r="E751" s="1"/>
      <c r="F751" s="1"/>
      <c r="G751" s="1"/>
      <c r="H751" s="1"/>
      <c r="I751" s="1"/>
      <c r="J751" s="183"/>
      <c r="K751" s="1"/>
      <c r="L751" s="1"/>
      <c r="M751" s="1"/>
      <c r="N751" s="1"/>
      <c r="O751" s="1"/>
      <c r="P751" s="1"/>
      <c r="Q751" s="333"/>
      <c r="R751" s="1"/>
      <c r="S751" s="176"/>
      <c r="T751" s="19"/>
      <c r="U751" s="1"/>
      <c r="V751" s="1"/>
      <c r="W751" s="1"/>
      <c r="X751" s="1"/>
      <c r="Y751" s="1"/>
      <c r="Z751" s="1"/>
    </row>
    <row r="752" spans="1:26" ht="14.25" customHeight="1" x14ac:dyDescent="0.35">
      <c r="A752" s="1"/>
      <c r="B752" s="19"/>
      <c r="C752" s="1"/>
      <c r="D752" s="19"/>
      <c r="E752" s="1"/>
      <c r="F752" s="1"/>
      <c r="G752" s="1"/>
      <c r="H752" s="1"/>
      <c r="I752" s="1"/>
      <c r="J752" s="183"/>
      <c r="K752" s="1"/>
      <c r="L752" s="1"/>
      <c r="M752" s="1"/>
      <c r="N752" s="1"/>
      <c r="O752" s="1"/>
      <c r="P752" s="1"/>
      <c r="Q752" s="333"/>
      <c r="R752" s="1"/>
      <c r="S752" s="176"/>
      <c r="T752" s="19"/>
      <c r="U752" s="1"/>
      <c r="V752" s="1"/>
      <c r="W752" s="1"/>
      <c r="X752" s="1"/>
      <c r="Y752" s="1"/>
      <c r="Z752" s="1"/>
    </row>
    <row r="753" spans="1:26" ht="14.25" customHeight="1" x14ac:dyDescent="0.35">
      <c r="A753" s="1"/>
      <c r="B753" s="19"/>
      <c r="C753" s="1"/>
      <c r="D753" s="19"/>
      <c r="E753" s="1"/>
      <c r="F753" s="1"/>
      <c r="G753" s="1"/>
      <c r="H753" s="1"/>
      <c r="I753" s="1"/>
      <c r="J753" s="183"/>
      <c r="K753" s="1"/>
      <c r="L753" s="1"/>
      <c r="M753" s="1"/>
      <c r="N753" s="1"/>
      <c r="O753" s="1"/>
      <c r="P753" s="1"/>
      <c r="Q753" s="333"/>
      <c r="R753" s="1"/>
      <c r="S753" s="176"/>
      <c r="T753" s="19"/>
      <c r="U753" s="1"/>
      <c r="V753" s="1"/>
      <c r="W753" s="1"/>
      <c r="X753" s="1"/>
      <c r="Y753" s="1"/>
      <c r="Z753" s="1"/>
    </row>
    <row r="754" spans="1:26" ht="14.25" customHeight="1" x14ac:dyDescent="0.35">
      <c r="A754" s="1"/>
      <c r="B754" s="19"/>
      <c r="C754" s="1"/>
      <c r="D754" s="19"/>
      <c r="E754" s="1"/>
      <c r="F754" s="1"/>
      <c r="G754" s="1"/>
      <c r="H754" s="1"/>
      <c r="I754" s="1"/>
      <c r="J754" s="183"/>
      <c r="K754" s="1"/>
      <c r="L754" s="1"/>
      <c r="M754" s="1"/>
      <c r="N754" s="1"/>
      <c r="O754" s="1"/>
      <c r="P754" s="1"/>
      <c r="Q754" s="333"/>
      <c r="R754" s="1"/>
      <c r="S754" s="176"/>
      <c r="T754" s="19"/>
      <c r="U754" s="1"/>
      <c r="V754" s="1"/>
      <c r="W754" s="1"/>
      <c r="X754" s="1"/>
      <c r="Y754" s="1"/>
      <c r="Z754" s="1"/>
    </row>
    <row r="755" spans="1:26" ht="14.25" customHeight="1" x14ac:dyDescent="0.35">
      <c r="A755" s="1"/>
      <c r="B755" s="19"/>
      <c r="C755" s="1"/>
      <c r="D755" s="19"/>
      <c r="E755" s="1"/>
      <c r="F755" s="1"/>
      <c r="G755" s="1"/>
      <c r="H755" s="1"/>
      <c r="I755" s="1"/>
      <c r="J755" s="183"/>
      <c r="K755" s="1"/>
      <c r="L755" s="1"/>
      <c r="M755" s="1"/>
      <c r="N755" s="1"/>
      <c r="O755" s="1"/>
      <c r="P755" s="1"/>
      <c r="Q755" s="333"/>
      <c r="R755" s="1"/>
      <c r="S755" s="176"/>
      <c r="T755" s="19"/>
      <c r="U755" s="1"/>
      <c r="V755" s="1"/>
      <c r="W755" s="1"/>
      <c r="X755" s="1"/>
      <c r="Y755" s="1"/>
      <c r="Z755" s="1"/>
    </row>
    <row r="756" spans="1:26" ht="14.25" customHeight="1" x14ac:dyDescent="0.35">
      <c r="A756" s="1"/>
      <c r="B756" s="19"/>
      <c r="C756" s="1"/>
      <c r="D756" s="19"/>
      <c r="E756" s="1"/>
      <c r="F756" s="1"/>
      <c r="G756" s="1"/>
      <c r="H756" s="1"/>
      <c r="I756" s="1"/>
      <c r="J756" s="183"/>
      <c r="K756" s="1"/>
      <c r="L756" s="1"/>
      <c r="M756" s="1"/>
      <c r="N756" s="1"/>
      <c r="O756" s="1"/>
      <c r="P756" s="1"/>
      <c r="Q756" s="333"/>
      <c r="R756" s="1"/>
      <c r="S756" s="176"/>
      <c r="T756" s="19"/>
      <c r="U756" s="1"/>
      <c r="V756" s="1"/>
      <c r="W756" s="1"/>
      <c r="X756" s="1"/>
      <c r="Y756" s="1"/>
      <c r="Z756" s="1"/>
    </row>
    <row r="757" spans="1:26" ht="14.25" customHeight="1" x14ac:dyDescent="0.35">
      <c r="A757" s="1"/>
      <c r="B757" s="19"/>
      <c r="C757" s="1"/>
      <c r="D757" s="19"/>
      <c r="E757" s="1"/>
      <c r="F757" s="1"/>
      <c r="G757" s="1"/>
      <c r="H757" s="1"/>
      <c r="I757" s="1"/>
      <c r="J757" s="183"/>
      <c r="K757" s="1"/>
      <c r="L757" s="1"/>
      <c r="M757" s="1"/>
      <c r="N757" s="1"/>
      <c r="O757" s="1"/>
      <c r="P757" s="1"/>
      <c r="Q757" s="333"/>
      <c r="R757" s="1"/>
      <c r="S757" s="176"/>
      <c r="T757" s="19"/>
      <c r="U757" s="1"/>
      <c r="V757" s="1"/>
      <c r="W757" s="1"/>
      <c r="X757" s="1"/>
      <c r="Y757" s="1"/>
      <c r="Z757" s="1"/>
    </row>
    <row r="758" spans="1:26" ht="14.25" customHeight="1" x14ac:dyDescent="0.35">
      <c r="A758" s="1"/>
      <c r="B758" s="19"/>
      <c r="C758" s="1"/>
      <c r="D758" s="19"/>
      <c r="E758" s="1"/>
      <c r="F758" s="1"/>
      <c r="G758" s="1"/>
      <c r="H758" s="1"/>
      <c r="I758" s="1"/>
      <c r="J758" s="183"/>
      <c r="K758" s="1"/>
      <c r="L758" s="1"/>
      <c r="M758" s="1"/>
      <c r="N758" s="1"/>
      <c r="O758" s="1"/>
      <c r="P758" s="1"/>
      <c r="Q758" s="333"/>
      <c r="R758" s="1"/>
      <c r="S758" s="176"/>
      <c r="T758" s="19"/>
      <c r="U758" s="1"/>
      <c r="V758" s="1"/>
      <c r="W758" s="1"/>
      <c r="X758" s="1"/>
      <c r="Y758" s="1"/>
      <c r="Z758" s="1"/>
    </row>
    <row r="759" spans="1:26" ht="14.25" customHeight="1" x14ac:dyDescent="0.35">
      <c r="A759" s="1"/>
      <c r="B759" s="19"/>
      <c r="C759" s="1"/>
      <c r="D759" s="19"/>
      <c r="E759" s="1"/>
      <c r="F759" s="1"/>
      <c r="G759" s="1"/>
      <c r="H759" s="1"/>
      <c r="I759" s="1"/>
      <c r="J759" s="183"/>
      <c r="K759" s="1"/>
      <c r="L759" s="1"/>
      <c r="M759" s="1"/>
      <c r="N759" s="1"/>
      <c r="O759" s="1"/>
      <c r="P759" s="1"/>
      <c r="Q759" s="333"/>
      <c r="R759" s="1"/>
      <c r="S759" s="176"/>
      <c r="T759" s="19"/>
      <c r="U759" s="1"/>
      <c r="V759" s="1"/>
      <c r="W759" s="1"/>
      <c r="X759" s="1"/>
      <c r="Y759" s="1"/>
      <c r="Z759" s="1"/>
    </row>
    <row r="760" spans="1:26" ht="14.25" customHeight="1" x14ac:dyDescent="0.35">
      <c r="A760" s="1"/>
      <c r="B760" s="19"/>
      <c r="C760" s="1"/>
      <c r="D760" s="19"/>
      <c r="E760" s="1"/>
      <c r="F760" s="1"/>
      <c r="G760" s="1"/>
      <c r="H760" s="1"/>
      <c r="I760" s="1"/>
      <c r="J760" s="183"/>
      <c r="K760" s="1"/>
      <c r="L760" s="1"/>
      <c r="M760" s="1"/>
      <c r="N760" s="1"/>
      <c r="O760" s="1"/>
      <c r="P760" s="1"/>
      <c r="Q760" s="333"/>
      <c r="R760" s="1"/>
      <c r="S760" s="176"/>
      <c r="T760" s="19"/>
      <c r="U760" s="1"/>
      <c r="V760" s="1"/>
      <c r="W760" s="1"/>
      <c r="X760" s="1"/>
      <c r="Y760" s="1"/>
      <c r="Z760" s="1"/>
    </row>
    <row r="761" spans="1:26" ht="14.25" customHeight="1" x14ac:dyDescent="0.35">
      <c r="A761" s="1"/>
      <c r="B761" s="19"/>
      <c r="C761" s="1"/>
      <c r="D761" s="19"/>
      <c r="E761" s="1"/>
      <c r="F761" s="1"/>
      <c r="G761" s="1"/>
      <c r="H761" s="1"/>
      <c r="I761" s="1"/>
      <c r="J761" s="183"/>
      <c r="K761" s="1"/>
      <c r="L761" s="1"/>
      <c r="M761" s="1"/>
      <c r="N761" s="1"/>
      <c r="O761" s="1"/>
      <c r="P761" s="1"/>
      <c r="Q761" s="333"/>
      <c r="R761" s="1"/>
      <c r="S761" s="176"/>
      <c r="T761" s="19"/>
      <c r="U761" s="1"/>
      <c r="V761" s="1"/>
      <c r="W761" s="1"/>
      <c r="X761" s="1"/>
      <c r="Y761" s="1"/>
      <c r="Z761" s="1"/>
    </row>
    <row r="762" spans="1:26" ht="14.25" customHeight="1" x14ac:dyDescent="0.35">
      <c r="A762" s="1"/>
      <c r="B762" s="19"/>
      <c r="C762" s="1"/>
      <c r="D762" s="19"/>
      <c r="E762" s="1"/>
      <c r="F762" s="1"/>
      <c r="G762" s="1"/>
      <c r="H762" s="1"/>
      <c r="I762" s="1"/>
      <c r="J762" s="183"/>
      <c r="K762" s="1"/>
      <c r="L762" s="1"/>
      <c r="M762" s="1"/>
      <c r="N762" s="1"/>
      <c r="O762" s="1"/>
      <c r="P762" s="1"/>
      <c r="Q762" s="333"/>
      <c r="R762" s="1"/>
      <c r="S762" s="176"/>
      <c r="T762" s="19"/>
      <c r="U762" s="1"/>
      <c r="V762" s="1"/>
      <c r="W762" s="1"/>
      <c r="X762" s="1"/>
      <c r="Y762" s="1"/>
      <c r="Z762" s="1"/>
    </row>
    <row r="763" spans="1:26" ht="14.25" customHeight="1" x14ac:dyDescent="0.35">
      <c r="A763" s="1"/>
      <c r="B763" s="19"/>
      <c r="C763" s="1"/>
      <c r="D763" s="19"/>
      <c r="E763" s="1"/>
      <c r="F763" s="1"/>
      <c r="G763" s="1"/>
      <c r="H763" s="1"/>
      <c r="I763" s="1"/>
      <c r="J763" s="183"/>
      <c r="K763" s="1"/>
      <c r="L763" s="1"/>
      <c r="M763" s="1"/>
      <c r="N763" s="1"/>
      <c r="O763" s="1"/>
      <c r="P763" s="1"/>
      <c r="Q763" s="333"/>
      <c r="R763" s="1"/>
      <c r="S763" s="176"/>
      <c r="T763" s="19"/>
      <c r="U763" s="1"/>
      <c r="V763" s="1"/>
      <c r="W763" s="1"/>
      <c r="X763" s="1"/>
      <c r="Y763" s="1"/>
      <c r="Z763" s="1"/>
    </row>
    <row r="764" spans="1:26" ht="14.25" customHeight="1" x14ac:dyDescent="0.35">
      <c r="A764" s="1"/>
      <c r="B764" s="19"/>
      <c r="C764" s="1"/>
      <c r="D764" s="19"/>
      <c r="E764" s="1"/>
      <c r="F764" s="1"/>
      <c r="G764" s="1"/>
      <c r="H764" s="1"/>
      <c r="I764" s="1"/>
      <c r="J764" s="183"/>
      <c r="K764" s="1"/>
      <c r="L764" s="1"/>
      <c r="M764" s="1"/>
      <c r="N764" s="1"/>
      <c r="O764" s="1"/>
      <c r="P764" s="1"/>
      <c r="Q764" s="333"/>
      <c r="R764" s="1"/>
      <c r="S764" s="176"/>
      <c r="T764" s="19"/>
      <c r="U764" s="1"/>
      <c r="V764" s="1"/>
      <c r="W764" s="1"/>
      <c r="X764" s="1"/>
      <c r="Y764" s="1"/>
      <c r="Z764" s="1"/>
    </row>
    <row r="765" spans="1:26" ht="14.25" customHeight="1" x14ac:dyDescent="0.35">
      <c r="A765" s="1"/>
      <c r="B765" s="19"/>
      <c r="C765" s="1"/>
      <c r="D765" s="19"/>
      <c r="E765" s="1"/>
      <c r="F765" s="1"/>
      <c r="G765" s="1"/>
      <c r="H765" s="1"/>
      <c r="I765" s="1"/>
      <c r="J765" s="183"/>
      <c r="K765" s="1"/>
      <c r="L765" s="1"/>
      <c r="M765" s="1"/>
      <c r="N765" s="1"/>
      <c r="O765" s="1"/>
      <c r="P765" s="1"/>
      <c r="Q765" s="333"/>
      <c r="R765" s="1"/>
      <c r="S765" s="176"/>
      <c r="T765" s="19"/>
      <c r="U765" s="1"/>
      <c r="V765" s="1"/>
      <c r="W765" s="1"/>
      <c r="X765" s="1"/>
      <c r="Y765" s="1"/>
      <c r="Z765" s="1"/>
    </row>
    <row r="766" spans="1:26" ht="14.25" customHeight="1" x14ac:dyDescent="0.35">
      <c r="A766" s="1"/>
      <c r="B766" s="19"/>
      <c r="C766" s="1"/>
      <c r="D766" s="19"/>
      <c r="E766" s="1"/>
      <c r="F766" s="1"/>
      <c r="G766" s="1"/>
      <c r="H766" s="1"/>
      <c r="I766" s="1"/>
      <c r="J766" s="183"/>
      <c r="K766" s="1"/>
      <c r="L766" s="1"/>
      <c r="M766" s="1"/>
      <c r="N766" s="1"/>
      <c r="O766" s="1"/>
      <c r="P766" s="1"/>
      <c r="Q766" s="333"/>
      <c r="R766" s="1"/>
      <c r="S766" s="176"/>
      <c r="T766" s="19"/>
      <c r="U766" s="1"/>
      <c r="V766" s="1"/>
      <c r="W766" s="1"/>
      <c r="X766" s="1"/>
      <c r="Y766" s="1"/>
      <c r="Z766" s="1"/>
    </row>
    <row r="767" spans="1:26" ht="14.25" customHeight="1" x14ac:dyDescent="0.35">
      <c r="A767" s="1"/>
      <c r="B767" s="19"/>
      <c r="C767" s="1"/>
      <c r="D767" s="19"/>
      <c r="E767" s="1"/>
      <c r="F767" s="1"/>
      <c r="G767" s="1"/>
      <c r="H767" s="1"/>
      <c r="I767" s="1"/>
      <c r="J767" s="183"/>
      <c r="K767" s="1"/>
      <c r="L767" s="1"/>
      <c r="M767" s="1"/>
      <c r="N767" s="1"/>
      <c r="O767" s="1"/>
      <c r="P767" s="1"/>
      <c r="Q767" s="333"/>
      <c r="R767" s="1"/>
      <c r="S767" s="176"/>
      <c r="T767" s="19"/>
      <c r="U767" s="1"/>
      <c r="V767" s="1"/>
      <c r="W767" s="1"/>
      <c r="X767" s="1"/>
      <c r="Y767" s="1"/>
      <c r="Z767" s="1"/>
    </row>
    <row r="768" spans="1:26" ht="14.25" customHeight="1" x14ac:dyDescent="0.35">
      <c r="A768" s="1"/>
      <c r="B768" s="19"/>
      <c r="C768" s="1"/>
      <c r="D768" s="19"/>
      <c r="E768" s="1"/>
      <c r="F768" s="1"/>
      <c r="G768" s="1"/>
      <c r="H768" s="1"/>
      <c r="I768" s="1"/>
      <c r="J768" s="183"/>
      <c r="K768" s="1"/>
      <c r="L768" s="1"/>
      <c r="M768" s="1"/>
      <c r="N768" s="1"/>
      <c r="O768" s="1"/>
      <c r="P768" s="1"/>
      <c r="Q768" s="333"/>
      <c r="R768" s="1"/>
      <c r="S768" s="176"/>
      <c r="T768" s="19"/>
      <c r="U768" s="1"/>
      <c r="V768" s="1"/>
      <c r="W768" s="1"/>
      <c r="X768" s="1"/>
      <c r="Y768" s="1"/>
      <c r="Z768" s="1"/>
    </row>
    <row r="769" spans="1:26" ht="14.25" customHeight="1" x14ac:dyDescent="0.35">
      <c r="A769" s="1"/>
      <c r="B769" s="19"/>
      <c r="C769" s="1"/>
      <c r="D769" s="19"/>
      <c r="E769" s="1"/>
      <c r="F769" s="1"/>
      <c r="G769" s="1"/>
      <c r="H769" s="1"/>
      <c r="I769" s="1"/>
      <c r="J769" s="183"/>
      <c r="K769" s="1"/>
      <c r="L769" s="1"/>
      <c r="M769" s="1"/>
      <c r="N769" s="1"/>
      <c r="O769" s="1"/>
      <c r="P769" s="1"/>
      <c r="Q769" s="333"/>
      <c r="R769" s="1"/>
      <c r="S769" s="176"/>
      <c r="T769" s="19"/>
      <c r="U769" s="1"/>
      <c r="V769" s="1"/>
      <c r="W769" s="1"/>
      <c r="X769" s="1"/>
      <c r="Y769" s="1"/>
      <c r="Z769" s="1"/>
    </row>
    <row r="770" spans="1:26" ht="14.25" customHeight="1" x14ac:dyDescent="0.35">
      <c r="A770" s="1"/>
      <c r="B770" s="19"/>
      <c r="C770" s="1"/>
      <c r="D770" s="19"/>
      <c r="E770" s="1"/>
      <c r="F770" s="1"/>
      <c r="G770" s="1"/>
      <c r="H770" s="1"/>
      <c r="I770" s="1"/>
      <c r="J770" s="183"/>
      <c r="K770" s="1"/>
      <c r="L770" s="1"/>
      <c r="M770" s="1"/>
      <c r="N770" s="1"/>
      <c r="O770" s="1"/>
      <c r="P770" s="1"/>
      <c r="Q770" s="333"/>
      <c r="R770" s="1"/>
      <c r="S770" s="176"/>
      <c r="T770" s="19"/>
      <c r="U770" s="1"/>
      <c r="V770" s="1"/>
      <c r="W770" s="1"/>
      <c r="X770" s="1"/>
      <c r="Y770" s="1"/>
      <c r="Z770" s="1"/>
    </row>
    <row r="771" spans="1:26" ht="14.25" customHeight="1" x14ac:dyDescent="0.35">
      <c r="A771" s="1"/>
      <c r="B771" s="19"/>
      <c r="C771" s="1"/>
      <c r="D771" s="19"/>
      <c r="E771" s="1"/>
      <c r="F771" s="1"/>
      <c r="G771" s="1"/>
      <c r="H771" s="1"/>
      <c r="I771" s="1"/>
      <c r="J771" s="183"/>
      <c r="K771" s="1"/>
      <c r="L771" s="1"/>
      <c r="M771" s="1"/>
      <c r="N771" s="1"/>
      <c r="O771" s="1"/>
      <c r="P771" s="1"/>
      <c r="Q771" s="333"/>
      <c r="R771" s="1"/>
      <c r="S771" s="176"/>
      <c r="T771" s="19"/>
      <c r="U771" s="1"/>
      <c r="V771" s="1"/>
      <c r="W771" s="1"/>
      <c r="X771" s="1"/>
      <c r="Y771" s="1"/>
      <c r="Z771" s="1"/>
    </row>
    <row r="772" spans="1:26" ht="14.25" customHeight="1" x14ac:dyDescent="0.35">
      <c r="A772" s="1"/>
      <c r="B772" s="19"/>
      <c r="C772" s="1"/>
      <c r="D772" s="19"/>
      <c r="E772" s="1"/>
      <c r="F772" s="1"/>
      <c r="G772" s="1"/>
      <c r="H772" s="1"/>
      <c r="I772" s="1"/>
      <c r="J772" s="183"/>
      <c r="K772" s="1"/>
      <c r="L772" s="1"/>
      <c r="M772" s="1"/>
      <c r="N772" s="1"/>
      <c r="O772" s="1"/>
      <c r="P772" s="1"/>
      <c r="Q772" s="333"/>
      <c r="R772" s="1"/>
      <c r="S772" s="176"/>
      <c r="T772" s="19"/>
      <c r="U772" s="1"/>
      <c r="V772" s="1"/>
      <c r="W772" s="1"/>
      <c r="X772" s="1"/>
      <c r="Y772" s="1"/>
      <c r="Z772" s="1"/>
    </row>
    <row r="773" spans="1:26" ht="14.25" customHeight="1" x14ac:dyDescent="0.35">
      <c r="A773" s="1"/>
      <c r="B773" s="19"/>
      <c r="C773" s="1"/>
      <c r="D773" s="19"/>
      <c r="E773" s="1"/>
      <c r="F773" s="1"/>
      <c r="G773" s="1"/>
      <c r="H773" s="1"/>
      <c r="I773" s="1"/>
      <c r="J773" s="183"/>
      <c r="K773" s="1"/>
      <c r="L773" s="1"/>
      <c r="M773" s="1"/>
      <c r="N773" s="1"/>
      <c r="O773" s="1"/>
      <c r="P773" s="1"/>
      <c r="Q773" s="333"/>
      <c r="R773" s="1"/>
      <c r="S773" s="176"/>
      <c r="T773" s="19"/>
      <c r="U773" s="1"/>
      <c r="V773" s="1"/>
      <c r="W773" s="1"/>
      <c r="X773" s="1"/>
      <c r="Y773" s="1"/>
      <c r="Z773" s="1"/>
    </row>
    <row r="774" spans="1:26" ht="14.25" customHeight="1" x14ac:dyDescent="0.35">
      <c r="A774" s="1"/>
      <c r="B774" s="19"/>
      <c r="C774" s="1"/>
      <c r="D774" s="19"/>
      <c r="E774" s="1"/>
      <c r="F774" s="1"/>
      <c r="G774" s="1"/>
      <c r="H774" s="1"/>
      <c r="I774" s="1"/>
      <c r="J774" s="183"/>
      <c r="K774" s="1"/>
      <c r="L774" s="1"/>
      <c r="M774" s="1"/>
      <c r="N774" s="1"/>
      <c r="O774" s="1"/>
      <c r="P774" s="1"/>
      <c r="Q774" s="333"/>
      <c r="R774" s="1"/>
      <c r="S774" s="176"/>
      <c r="T774" s="19"/>
      <c r="U774" s="1"/>
      <c r="V774" s="1"/>
      <c r="W774" s="1"/>
      <c r="X774" s="1"/>
      <c r="Y774" s="1"/>
      <c r="Z774" s="1"/>
    </row>
    <row r="775" spans="1:26" ht="14.25" customHeight="1" x14ac:dyDescent="0.35">
      <c r="A775" s="1"/>
      <c r="B775" s="19"/>
      <c r="C775" s="1"/>
      <c r="D775" s="19"/>
      <c r="E775" s="1"/>
      <c r="F775" s="1"/>
      <c r="G775" s="1"/>
      <c r="H775" s="1"/>
      <c r="I775" s="1"/>
      <c r="J775" s="183"/>
      <c r="K775" s="1"/>
      <c r="L775" s="1"/>
      <c r="M775" s="1"/>
      <c r="N775" s="1"/>
      <c r="O775" s="1"/>
      <c r="P775" s="1"/>
      <c r="Q775" s="333"/>
      <c r="R775" s="1"/>
      <c r="S775" s="176"/>
      <c r="T775" s="19"/>
      <c r="U775" s="1"/>
      <c r="V775" s="1"/>
      <c r="W775" s="1"/>
      <c r="X775" s="1"/>
      <c r="Y775" s="1"/>
      <c r="Z775" s="1"/>
    </row>
    <row r="776" spans="1:26" ht="14.25" customHeight="1" x14ac:dyDescent="0.35">
      <c r="A776" s="1"/>
      <c r="B776" s="19"/>
      <c r="C776" s="1"/>
      <c r="D776" s="19"/>
      <c r="E776" s="1"/>
      <c r="F776" s="1"/>
      <c r="G776" s="1"/>
      <c r="H776" s="1"/>
      <c r="I776" s="1"/>
      <c r="J776" s="183"/>
      <c r="K776" s="1"/>
      <c r="L776" s="1"/>
      <c r="M776" s="1"/>
      <c r="N776" s="1"/>
      <c r="O776" s="1"/>
      <c r="P776" s="1"/>
      <c r="Q776" s="333"/>
      <c r="R776" s="1"/>
      <c r="S776" s="176"/>
      <c r="T776" s="19"/>
      <c r="U776" s="1"/>
      <c r="V776" s="1"/>
      <c r="W776" s="1"/>
      <c r="X776" s="1"/>
      <c r="Y776" s="1"/>
      <c r="Z776" s="1"/>
    </row>
    <row r="777" spans="1:26" ht="14.25" customHeight="1" x14ac:dyDescent="0.35">
      <c r="A777" s="1"/>
      <c r="B777" s="19"/>
      <c r="C777" s="1"/>
      <c r="D777" s="19"/>
      <c r="E777" s="1"/>
      <c r="F777" s="1"/>
      <c r="G777" s="1"/>
      <c r="H777" s="1"/>
      <c r="I777" s="1"/>
      <c r="J777" s="183"/>
      <c r="K777" s="1"/>
      <c r="L777" s="1"/>
      <c r="M777" s="1"/>
      <c r="N777" s="1"/>
      <c r="O777" s="1"/>
      <c r="P777" s="1"/>
      <c r="Q777" s="333"/>
      <c r="R777" s="1"/>
      <c r="S777" s="176"/>
      <c r="T777" s="19"/>
      <c r="U777" s="1"/>
      <c r="V777" s="1"/>
      <c r="W777" s="1"/>
      <c r="X777" s="1"/>
      <c r="Y777" s="1"/>
      <c r="Z777" s="1"/>
    </row>
    <row r="778" spans="1:26" ht="14.25" customHeight="1" x14ac:dyDescent="0.35">
      <c r="A778" s="1"/>
      <c r="B778" s="19"/>
      <c r="C778" s="1"/>
      <c r="D778" s="19"/>
      <c r="E778" s="1"/>
      <c r="F778" s="1"/>
      <c r="G778" s="1"/>
      <c r="H778" s="1"/>
      <c r="I778" s="1"/>
      <c r="J778" s="183"/>
      <c r="K778" s="1"/>
      <c r="L778" s="1"/>
      <c r="M778" s="1"/>
      <c r="N778" s="1"/>
      <c r="O778" s="1"/>
      <c r="P778" s="1"/>
      <c r="Q778" s="333"/>
      <c r="R778" s="1"/>
      <c r="S778" s="176"/>
      <c r="T778" s="19"/>
      <c r="U778" s="1"/>
      <c r="V778" s="1"/>
      <c r="W778" s="1"/>
      <c r="X778" s="1"/>
      <c r="Y778" s="1"/>
      <c r="Z778" s="1"/>
    </row>
    <row r="779" spans="1:26" ht="14.25" customHeight="1" x14ac:dyDescent="0.35">
      <c r="A779" s="1"/>
      <c r="B779" s="19"/>
      <c r="C779" s="1"/>
      <c r="D779" s="19"/>
      <c r="E779" s="1"/>
      <c r="F779" s="1"/>
      <c r="G779" s="1"/>
      <c r="H779" s="1"/>
      <c r="I779" s="1"/>
      <c r="J779" s="183"/>
      <c r="K779" s="1"/>
      <c r="L779" s="1"/>
      <c r="M779" s="1"/>
      <c r="N779" s="1"/>
      <c r="O779" s="1"/>
      <c r="P779" s="1"/>
      <c r="Q779" s="333"/>
      <c r="R779" s="1"/>
      <c r="S779" s="176"/>
      <c r="T779" s="19"/>
      <c r="U779" s="1"/>
      <c r="V779" s="1"/>
      <c r="W779" s="1"/>
      <c r="X779" s="1"/>
      <c r="Y779" s="1"/>
      <c r="Z779" s="1"/>
    </row>
    <row r="780" spans="1:26" ht="14.25" customHeight="1" x14ac:dyDescent="0.35">
      <c r="A780" s="1"/>
      <c r="B780" s="19"/>
      <c r="C780" s="1"/>
      <c r="D780" s="19"/>
      <c r="E780" s="1"/>
      <c r="F780" s="1"/>
      <c r="G780" s="1"/>
      <c r="H780" s="1"/>
      <c r="I780" s="1"/>
      <c r="J780" s="183"/>
      <c r="K780" s="1"/>
      <c r="L780" s="1"/>
      <c r="M780" s="1"/>
      <c r="N780" s="1"/>
      <c r="O780" s="1"/>
      <c r="P780" s="1"/>
      <c r="Q780" s="333"/>
      <c r="R780" s="1"/>
      <c r="S780" s="176"/>
      <c r="T780" s="19"/>
      <c r="U780" s="1"/>
      <c r="V780" s="1"/>
      <c r="W780" s="1"/>
      <c r="X780" s="1"/>
      <c r="Y780" s="1"/>
      <c r="Z780" s="1"/>
    </row>
    <row r="781" spans="1:26" ht="14.25" customHeight="1" x14ac:dyDescent="0.35">
      <c r="A781" s="1"/>
      <c r="B781" s="19"/>
      <c r="C781" s="1"/>
      <c r="D781" s="19"/>
      <c r="E781" s="1"/>
      <c r="F781" s="1"/>
      <c r="G781" s="1"/>
      <c r="H781" s="1"/>
      <c r="I781" s="1"/>
      <c r="J781" s="183"/>
      <c r="K781" s="1"/>
      <c r="L781" s="1"/>
      <c r="M781" s="1"/>
      <c r="N781" s="1"/>
      <c r="O781" s="1"/>
      <c r="P781" s="1"/>
      <c r="Q781" s="333"/>
      <c r="R781" s="1"/>
      <c r="S781" s="176"/>
      <c r="T781" s="19"/>
      <c r="U781" s="1"/>
      <c r="V781" s="1"/>
      <c r="W781" s="1"/>
      <c r="X781" s="1"/>
      <c r="Y781" s="1"/>
      <c r="Z781" s="1"/>
    </row>
    <row r="782" spans="1:26" ht="14.25" customHeight="1" x14ac:dyDescent="0.35">
      <c r="A782" s="1"/>
      <c r="B782" s="19"/>
      <c r="C782" s="1"/>
      <c r="D782" s="19"/>
      <c r="E782" s="1"/>
      <c r="F782" s="1"/>
      <c r="G782" s="1"/>
      <c r="H782" s="1"/>
      <c r="I782" s="1"/>
      <c r="J782" s="183"/>
      <c r="K782" s="1"/>
      <c r="L782" s="1"/>
      <c r="M782" s="1"/>
      <c r="N782" s="1"/>
      <c r="O782" s="1"/>
      <c r="P782" s="1"/>
      <c r="Q782" s="333"/>
      <c r="R782" s="1"/>
      <c r="S782" s="176"/>
      <c r="T782" s="19"/>
      <c r="U782" s="1"/>
      <c r="V782" s="1"/>
      <c r="W782" s="1"/>
      <c r="X782" s="1"/>
      <c r="Y782" s="1"/>
      <c r="Z782" s="1"/>
    </row>
    <row r="783" spans="1:26" ht="14.25" customHeight="1" x14ac:dyDescent="0.35">
      <c r="A783" s="1"/>
      <c r="B783" s="19"/>
      <c r="C783" s="1"/>
      <c r="D783" s="19"/>
      <c r="E783" s="1"/>
      <c r="F783" s="1"/>
      <c r="G783" s="1"/>
      <c r="H783" s="1"/>
      <c r="I783" s="1"/>
      <c r="J783" s="183"/>
      <c r="K783" s="1"/>
      <c r="L783" s="1"/>
      <c r="M783" s="1"/>
      <c r="N783" s="1"/>
      <c r="O783" s="1"/>
      <c r="P783" s="1"/>
      <c r="Q783" s="333"/>
      <c r="R783" s="1"/>
      <c r="S783" s="176"/>
      <c r="T783" s="19"/>
      <c r="U783" s="1"/>
      <c r="V783" s="1"/>
      <c r="W783" s="1"/>
      <c r="X783" s="1"/>
      <c r="Y783" s="1"/>
      <c r="Z783" s="1"/>
    </row>
    <row r="784" spans="1:26" ht="14.25" customHeight="1" x14ac:dyDescent="0.35">
      <c r="A784" s="1"/>
      <c r="B784" s="19"/>
      <c r="C784" s="1"/>
      <c r="D784" s="19"/>
      <c r="E784" s="1"/>
      <c r="F784" s="1"/>
      <c r="G784" s="1"/>
      <c r="H784" s="1"/>
      <c r="I784" s="1"/>
      <c r="J784" s="183"/>
      <c r="K784" s="1"/>
      <c r="L784" s="1"/>
      <c r="M784" s="1"/>
      <c r="N784" s="1"/>
      <c r="O784" s="1"/>
      <c r="P784" s="1"/>
      <c r="Q784" s="333"/>
      <c r="R784" s="1"/>
      <c r="S784" s="176"/>
      <c r="T784" s="19"/>
      <c r="U784" s="1"/>
      <c r="V784" s="1"/>
      <c r="W784" s="1"/>
      <c r="X784" s="1"/>
      <c r="Y784" s="1"/>
      <c r="Z784" s="1"/>
    </row>
    <row r="785" spans="1:26" ht="14.25" customHeight="1" x14ac:dyDescent="0.35">
      <c r="A785" s="1"/>
      <c r="B785" s="19"/>
      <c r="C785" s="1"/>
      <c r="D785" s="19"/>
      <c r="E785" s="1"/>
      <c r="F785" s="1"/>
      <c r="G785" s="1"/>
      <c r="H785" s="1"/>
      <c r="I785" s="1"/>
      <c r="J785" s="183"/>
      <c r="K785" s="1"/>
      <c r="L785" s="1"/>
      <c r="M785" s="1"/>
      <c r="N785" s="1"/>
      <c r="O785" s="1"/>
      <c r="P785" s="1"/>
      <c r="Q785" s="333"/>
      <c r="R785" s="1"/>
      <c r="S785" s="176"/>
      <c r="T785" s="19"/>
      <c r="U785" s="1"/>
      <c r="V785" s="1"/>
      <c r="W785" s="1"/>
      <c r="X785" s="1"/>
      <c r="Y785" s="1"/>
      <c r="Z785" s="1"/>
    </row>
    <row r="786" spans="1:26" ht="14.25" customHeight="1" x14ac:dyDescent="0.35">
      <c r="A786" s="1"/>
      <c r="B786" s="19"/>
      <c r="C786" s="1"/>
      <c r="D786" s="19"/>
      <c r="E786" s="1"/>
      <c r="F786" s="1"/>
      <c r="G786" s="1"/>
      <c r="H786" s="1"/>
      <c r="I786" s="1"/>
      <c r="J786" s="183"/>
      <c r="K786" s="1"/>
      <c r="L786" s="1"/>
      <c r="M786" s="1"/>
      <c r="N786" s="1"/>
      <c r="O786" s="1"/>
      <c r="P786" s="1"/>
      <c r="Q786" s="333"/>
      <c r="R786" s="1"/>
      <c r="S786" s="176"/>
      <c r="T786" s="19"/>
      <c r="U786" s="1"/>
      <c r="V786" s="1"/>
      <c r="W786" s="1"/>
      <c r="X786" s="1"/>
      <c r="Y786" s="1"/>
      <c r="Z786" s="1"/>
    </row>
    <row r="787" spans="1:26" ht="14.25" customHeight="1" x14ac:dyDescent="0.35">
      <c r="A787" s="1"/>
      <c r="B787" s="19"/>
      <c r="C787" s="1"/>
      <c r="D787" s="19"/>
      <c r="E787" s="1"/>
      <c r="F787" s="1"/>
      <c r="G787" s="1"/>
      <c r="H787" s="1"/>
      <c r="I787" s="1"/>
      <c r="J787" s="183"/>
      <c r="K787" s="1"/>
      <c r="L787" s="1"/>
      <c r="M787" s="1"/>
      <c r="N787" s="1"/>
      <c r="O787" s="1"/>
      <c r="P787" s="1"/>
      <c r="Q787" s="333"/>
      <c r="R787" s="1"/>
      <c r="S787" s="176"/>
      <c r="T787" s="19"/>
      <c r="U787" s="1"/>
      <c r="V787" s="1"/>
      <c r="W787" s="1"/>
      <c r="X787" s="1"/>
      <c r="Y787" s="1"/>
      <c r="Z787" s="1"/>
    </row>
    <row r="788" spans="1:26" ht="14.25" customHeight="1" x14ac:dyDescent="0.35">
      <c r="A788" s="1"/>
      <c r="B788" s="19"/>
      <c r="C788" s="1"/>
      <c r="D788" s="19"/>
      <c r="E788" s="1"/>
      <c r="F788" s="1"/>
      <c r="G788" s="1"/>
      <c r="H788" s="1"/>
      <c r="I788" s="1"/>
      <c r="J788" s="183"/>
      <c r="K788" s="1"/>
      <c r="L788" s="1"/>
      <c r="M788" s="1"/>
      <c r="N788" s="1"/>
      <c r="O788" s="1"/>
      <c r="P788" s="1"/>
      <c r="Q788" s="333"/>
      <c r="R788" s="1"/>
      <c r="S788" s="176"/>
      <c r="T788" s="19"/>
      <c r="U788" s="1"/>
      <c r="V788" s="1"/>
      <c r="W788" s="1"/>
      <c r="X788" s="1"/>
      <c r="Y788" s="1"/>
      <c r="Z788" s="1"/>
    </row>
    <row r="789" spans="1:26" ht="14.25" customHeight="1" x14ac:dyDescent="0.35">
      <c r="A789" s="1"/>
      <c r="B789" s="19"/>
      <c r="C789" s="1"/>
      <c r="D789" s="19"/>
      <c r="E789" s="1"/>
      <c r="F789" s="1"/>
      <c r="G789" s="1"/>
      <c r="H789" s="1"/>
      <c r="I789" s="1"/>
      <c r="J789" s="183"/>
      <c r="K789" s="1"/>
      <c r="L789" s="1"/>
      <c r="M789" s="1"/>
      <c r="N789" s="1"/>
      <c r="O789" s="1"/>
      <c r="P789" s="1"/>
      <c r="Q789" s="333"/>
      <c r="R789" s="1"/>
      <c r="S789" s="176"/>
      <c r="T789" s="19"/>
      <c r="U789" s="1"/>
      <c r="V789" s="1"/>
      <c r="W789" s="1"/>
      <c r="X789" s="1"/>
      <c r="Y789" s="1"/>
      <c r="Z789" s="1"/>
    </row>
    <row r="790" spans="1:26" ht="14.25" customHeight="1" x14ac:dyDescent="0.35">
      <c r="A790" s="1"/>
      <c r="B790" s="19"/>
      <c r="C790" s="1"/>
      <c r="D790" s="19"/>
      <c r="E790" s="1"/>
      <c r="F790" s="1"/>
      <c r="G790" s="1"/>
      <c r="H790" s="1"/>
      <c r="I790" s="1"/>
      <c r="J790" s="183"/>
      <c r="K790" s="1"/>
      <c r="L790" s="1"/>
      <c r="M790" s="1"/>
      <c r="N790" s="1"/>
      <c r="O790" s="1"/>
      <c r="P790" s="1"/>
      <c r="Q790" s="333"/>
      <c r="R790" s="1"/>
      <c r="S790" s="176"/>
      <c r="T790" s="19"/>
      <c r="U790" s="1"/>
      <c r="V790" s="1"/>
      <c r="W790" s="1"/>
      <c r="X790" s="1"/>
      <c r="Y790" s="1"/>
      <c r="Z790" s="1"/>
    </row>
    <row r="791" spans="1:26" ht="14.25" customHeight="1" x14ac:dyDescent="0.35">
      <c r="A791" s="1"/>
      <c r="B791" s="19"/>
      <c r="C791" s="1"/>
      <c r="D791" s="19"/>
      <c r="E791" s="1"/>
      <c r="F791" s="1"/>
      <c r="G791" s="1"/>
      <c r="H791" s="1"/>
      <c r="I791" s="1"/>
      <c r="J791" s="183"/>
      <c r="K791" s="1"/>
      <c r="L791" s="1"/>
      <c r="M791" s="1"/>
      <c r="N791" s="1"/>
      <c r="O791" s="1"/>
      <c r="P791" s="1"/>
      <c r="Q791" s="333"/>
      <c r="R791" s="1"/>
      <c r="S791" s="176"/>
      <c r="T791" s="19"/>
      <c r="U791" s="1"/>
      <c r="V791" s="1"/>
      <c r="W791" s="1"/>
      <c r="X791" s="1"/>
      <c r="Y791" s="1"/>
      <c r="Z791" s="1"/>
    </row>
    <row r="792" spans="1:26" ht="14.25" customHeight="1" x14ac:dyDescent="0.35">
      <c r="A792" s="1"/>
      <c r="B792" s="19"/>
      <c r="C792" s="1"/>
      <c r="D792" s="19"/>
      <c r="E792" s="1"/>
      <c r="F792" s="1"/>
      <c r="G792" s="1"/>
      <c r="H792" s="1"/>
      <c r="I792" s="1"/>
      <c r="J792" s="183"/>
      <c r="K792" s="1"/>
      <c r="L792" s="1"/>
      <c r="M792" s="1"/>
      <c r="N792" s="1"/>
      <c r="O792" s="1"/>
      <c r="P792" s="1"/>
      <c r="Q792" s="333"/>
      <c r="R792" s="1"/>
      <c r="S792" s="176"/>
      <c r="T792" s="19"/>
      <c r="U792" s="1"/>
      <c r="V792" s="1"/>
      <c r="W792" s="1"/>
      <c r="X792" s="1"/>
      <c r="Y792" s="1"/>
      <c r="Z792" s="1"/>
    </row>
    <row r="793" spans="1:26" ht="14.25" customHeight="1" x14ac:dyDescent="0.35">
      <c r="A793" s="1"/>
      <c r="B793" s="19"/>
      <c r="C793" s="1"/>
      <c r="D793" s="19"/>
      <c r="E793" s="1"/>
      <c r="F793" s="1"/>
      <c r="G793" s="1"/>
      <c r="H793" s="1"/>
      <c r="I793" s="1"/>
      <c r="J793" s="183"/>
      <c r="K793" s="1"/>
      <c r="L793" s="1"/>
      <c r="M793" s="1"/>
      <c r="N793" s="1"/>
      <c r="O793" s="1"/>
      <c r="P793" s="1"/>
      <c r="Q793" s="333"/>
      <c r="R793" s="1"/>
      <c r="S793" s="176"/>
      <c r="T793" s="19"/>
      <c r="U793" s="1"/>
      <c r="V793" s="1"/>
      <c r="W793" s="1"/>
      <c r="X793" s="1"/>
      <c r="Y793" s="1"/>
      <c r="Z793" s="1"/>
    </row>
    <row r="794" spans="1:26" ht="14.25" customHeight="1" x14ac:dyDescent="0.35">
      <c r="A794" s="1"/>
      <c r="B794" s="19"/>
      <c r="C794" s="1"/>
      <c r="D794" s="19"/>
      <c r="E794" s="1"/>
      <c r="F794" s="1"/>
      <c r="G794" s="1"/>
      <c r="H794" s="1"/>
      <c r="I794" s="1"/>
      <c r="J794" s="183"/>
      <c r="K794" s="1"/>
      <c r="L794" s="1"/>
      <c r="M794" s="1"/>
      <c r="N794" s="1"/>
      <c r="O794" s="1"/>
      <c r="P794" s="1"/>
      <c r="Q794" s="333"/>
      <c r="R794" s="1"/>
      <c r="S794" s="176"/>
      <c r="T794" s="19"/>
      <c r="U794" s="1"/>
      <c r="V794" s="1"/>
      <c r="W794" s="1"/>
      <c r="X794" s="1"/>
      <c r="Y794" s="1"/>
      <c r="Z794" s="1"/>
    </row>
    <row r="795" spans="1:26" ht="14.25" customHeight="1" x14ac:dyDescent="0.35">
      <c r="A795" s="1"/>
      <c r="B795" s="19"/>
      <c r="C795" s="1"/>
      <c r="D795" s="19"/>
      <c r="E795" s="1"/>
      <c r="F795" s="1"/>
      <c r="G795" s="1"/>
      <c r="H795" s="1"/>
      <c r="I795" s="1"/>
      <c r="J795" s="183"/>
      <c r="K795" s="1"/>
      <c r="L795" s="1"/>
      <c r="M795" s="1"/>
      <c r="N795" s="1"/>
      <c r="O795" s="1"/>
      <c r="P795" s="1"/>
      <c r="Q795" s="333"/>
      <c r="R795" s="1"/>
      <c r="S795" s="176"/>
      <c r="T795" s="19"/>
      <c r="U795" s="1"/>
      <c r="V795" s="1"/>
      <c r="W795" s="1"/>
      <c r="X795" s="1"/>
      <c r="Y795" s="1"/>
      <c r="Z795" s="1"/>
    </row>
    <row r="796" spans="1:26" ht="14.25" customHeight="1" x14ac:dyDescent="0.35">
      <c r="A796" s="1"/>
      <c r="B796" s="19"/>
      <c r="C796" s="1"/>
      <c r="D796" s="19"/>
      <c r="E796" s="1"/>
      <c r="F796" s="1"/>
      <c r="G796" s="1"/>
      <c r="H796" s="1"/>
      <c r="I796" s="1"/>
      <c r="J796" s="183"/>
      <c r="K796" s="1"/>
      <c r="L796" s="1"/>
      <c r="M796" s="1"/>
      <c r="N796" s="1"/>
      <c r="O796" s="1"/>
      <c r="P796" s="1"/>
      <c r="Q796" s="333"/>
      <c r="R796" s="1"/>
      <c r="S796" s="176"/>
      <c r="T796" s="19"/>
      <c r="U796" s="1"/>
      <c r="V796" s="1"/>
      <c r="W796" s="1"/>
      <c r="X796" s="1"/>
      <c r="Y796" s="1"/>
      <c r="Z796" s="1"/>
    </row>
    <row r="797" spans="1:26" ht="14.25" customHeight="1" x14ac:dyDescent="0.35">
      <c r="A797" s="1"/>
      <c r="B797" s="19"/>
      <c r="C797" s="1"/>
      <c r="D797" s="19"/>
      <c r="E797" s="1"/>
      <c r="F797" s="1"/>
      <c r="G797" s="1"/>
      <c r="H797" s="1"/>
      <c r="I797" s="1"/>
      <c r="J797" s="183"/>
      <c r="K797" s="1"/>
      <c r="L797" s="1"/>
      <c r="M797" s="1"/>
      <c r="N797" s="1"/>
      <c r="O797" s="1"/>
      <c r="P797" s="1"/>
      <c r="Q797" s="333"/>
      <c r="R797" s="1"/>
      <c r="S797" s="176"/>
      <c r="T797" s="19"/>
      <c r="U797" s="1"/>
      <c r="V797" s="1"/>
      <c r="W797" s="1"/>
      <c r="X797" s="1"/>
      <c r="Y797" s="1"/>
      <c r="Z797" s="1"/>
    </row>
    <row r="798" spans="1:26" ht="14.25" customHeight="1" x14ac:dyDescent="0.35">
      <c r="A798" s="1"/>
      <c r="B798" s="19"/>
      <c r="C798" s="1"/>
      <c r="D798" s="19"/>
      <c r="E798" s="1"/>
      <c r="F798" s="1"/>
      <c r="G798" s="1"/>
      <c r="H798" s="1"/>
      <c r="I798" s="1"/>
      <c r="J798" s="183"/>
      <c r="K798" s="1"/>
      <c r="L798" s="1"/>
      <c r="M798" s="1"/>
      <c r="N798" s="1"/>
      <c r="O798" s="1"/>
      <c r="P798" s="1"/>
      <c r="Q798" s="333"/>
      <c r="R798" s="1"/>
      <c r="S798" s="176"/>
      <c r="T798" s="19"/>
      <c r="U798" s="1"/>
      <c r="V798" s="1"/>
      <c r="W798" s="1"/>
      <c r="X798" s="1"/>
      <c r="Y798" s="1"/>
      <c r="Z798" s="1"/>
    </row>
    <row r="799" spans="1:26" ht="14.25" customHeight="1" x14ac:dyDescent="0.35">
      <c r="A799" s="1"/>
      <c r="B799" s="19"/>
      <c r="C799" s="1"/>
      <c r="D799" s="19"/>
      <c r="E799" s="1"/>
      <c r="F799" s="1"/>
      <c r="G799" s="1"/>
      <c r="H799" s="1"/>
      <c r="I799" s="1"/>
      <c r="J799" s="183"/>
      <c r="K799" s="1"/>
      <c r="L799" s="1"/>
      <c r="M799" s="1"/>
      <c r="N799" s="1"/>
      <c r="O799" s="1"/>
      <c r="P799" s="1"/>
      <c r="Q799" s="333"/>
      <c r="R799" s="1"/>
      <c r="S799" s="176"/>
      <c r="T799" s="19"/>
      <c r="U799" s="1"/>
      <c r="V799" s="1"/>
      <c r="W799" s="1"/>
      <c r="X799" s="1"/>
      <c r="Y799" s="1"/>
      <c r="Z799" s="1"/>
    </row>
    <row r="800" spans="1:26" ht="14.25" customHeight="1" x14ac:dyDescent="0.35">
      <c r="A800" s="1"/>
      <c r="B800" s="19"/>
      <c r="C800" s="1"/>
      <c r="D800" s="19"/>
      <c r="E800" s="1"/>
      <c r="F800" s="1"/>
      <c r="G800" s="1"/>
      <c r="H800" s="1"/>
      <c r="I800" s="1"/>
      <c r="J800" s="183"/>
      <c r="K800" s="1"/>
      <c r="L800" s="1"/>
      <c r="M800" s="1"/>
      <c r="N800" s="1"/>
      <c r="O800" s="1"/>
      <c r="P800" s="1"/>
      <c r="Q800" s="333"/>
      <c r="R800" s="1"/>
      <c r="S800" s="176"/>
      <c r="T800" s="19"/>
      <c r="U800" s="1"/>
      <c r="V800" s="1"/>
      <c r="W800" s="1"/>
      <c r="X800" s="1"/>
      <c r="Y800" s="1"/>
      <c r="Z800" s="1"/>
    </row>
    <row r="801" spans="1:26" ht="14.25" customHeight="1" x14ac:dyDescent="0.35">
      <c r="A801" s="1"/>
      <c r="B801" s="19"/>
      <c r="C801" s="1"/>
      <c r="D801" s="19"/>
      <c r="E801" s="1"/>
      <c r="F801" s="1"/>
      <c r="G801" s="1"/>
      <c r="H801" s="1"/>
      <c r="I801" s="1"/>
      <c r="J801" s="183"/>
      <c r="K801" s="1"/>
      <c r="L801" s="1"/>
      <c r="M801" s="1"/>
      <c r="N801" s="1"/>
      <c r="O801" s="1"/>
      <c r="P801" s="1"/>
      <c r="Q801" s="333"/>
      <c r="R801" s="1"/>
      <c r="S801" s="176"/>
      <c r="T801" s="19"/>
      <c r="U801" s="1"/>
      <c r="V801" s="1"/>
      <c r="W801" s="1"/>
      <c r="X801" s="1"/>
      <c r="Y801" s="1"/>
      <c r="Z801" s="1"/>
    </row>
    <row r="802" spans="1:26" ht="14.25" customHeight="1" x14ac:dyDescent="0.35">
      <c r="A802" s="1"/>
      <c r="B802" s="19"/>
      <c r="C802" s="1"/>
      <c r="D802" s="19"/>
      <c r="E802" s="1"/>
      <c r="F802" s="1"/>
      <c r="G802" s="1"/>
      <c r="H802" s="1"/>
      <c r="I802" s="1"/>
      <c r="J802" s="183"/>
      <c r="K802" s="1"/>
      <c r="L802" s="1"/>
      <c r="M802" s="1"/>
      <c r="N802" s="1"/>
      <c r="O802" s="1"/>
      <c r="P802" s="1"/>
      <c r="Q802" s="333"/>
      <c r="R802" s="1"/>
      <c r="S802" s="176"/>
      <c r="T802" s="19"/>
      <c r="U802" s="1"/>
      <c r="V802" s="1"/>
      <c r="W802" s="1"/>
      <c r="X802" s="1"/>
      <c r="Y802" s="1"/>
      <c r="Z802" s="1"/>
    </row>
    <row r="803" spans="1:26" ht="14.25" customHeight="1" x14ac:dyDescent="0.35">
      <c r="A803" s="1"/>
      <c r="B803" s="19"/>
      <c r="C803" s="1"/>
      <c r="D803" s="19"/>
      <c r="E803" s="1"/>
      <c r="F803" s="1"/>
      <c r="G803" s="1"/>
      <c r="H803" s="1"/>
      <c r="I803" s="1"/>
      <c r="J803" s="183"/>
      <c r="K803" s="1"/>
      <c r="L803" s="1"/>
      <c r="M803" s="1"/>
      <c r="N803" s="1"/>
      <c r="O803" s="1"/>
      <c r="P803" s="1"/>
      <c r="Q803" s="333"/>
      <c r="R803" s="1"/>
      <c r="S803" s="176"/>
      <c r="T803" s="19"/>
      <c r="U803" s="1"/>
      <c r="V803" s="1"/>
      <c r="W803" s="1"/>
      <c r="X803" s="1"/>
      <c r="Y803" s="1"/>
      <c r="Z803" s="1"/>
    </row>
    <row r="804" spans="1:26" ht="14.25" customHeight="1" x14ac:dyDescent="0.35">
      <c r="A804" s="1"/>
      <c r="B804" s="19"/>
      <c r="C804" s="1"/>
      <c r="D804" s="19"/>
      <c r="E804" s="1"/>
      <c r="F804" s="1"/>
      <c r="G804" s="1"/>
      <c r="H804" s="1"/>
      <c r="I804" s="1"/>
      <c r="J804" s="183"/>
      <c r="K804" s="1"/>
      <c r="L804" s="1"/>
      <c r="M804" s="1"/>
      <c r="N804" s="1"/>
      <c r="O804" s="1"/>
      <c r="P804" s="1"/>
      <c r="Q804" s="333"/>
      <c r="R804" s="1"/>
      <c r="S804" s="176"/>
      <c r="T804" s="19"/>
      <c r="U804" s="1"/>
      <c r="V804" s="1"/>
      <c r="W804" s="1"/>
      <c r="X804" s="1"/>
      <c r="Y804" s="1"/>
      <c r="Z804" s="1"/>
    </row>
    <row r="805" spans="1:26" ht="14.25" customHeight="1" x14ac:dyDescent="0.35">
      <c r="A805" s="1"/>
      <c r="B805" s="19"/>
      <c r="C805" s="1"/>
      <c r="D805" s="19"/>
      <c r="E805" s="1"/>
      <c r="F805" s="1"/>
      <c r="G805" s="1"/>
      <c r="H805" s="1"/>
      <c r="I805" s="1"/>
      <c r="J805" s="183"/>
      <c r="K805" s="1"/>
      <c r="L805" s="1"/>
      <c r="M805" s="1"/>
      <c r="N805" s="1"/>
      <c r="O805" s="1"/>
      <c r="P805" s="1"/>
      <c r="Q805" s="333"/>
      <c r="R805" s="1"/>
      <c r="S805" s="176"/>
      <c r="T805" s="19"/>
      <c r="U805" s="1"/>
      <c r="V805" s="1"/>
      <c r="W805" s="1"/>
      <c r="X805" s="1"/>
      <c r="Y805" s="1"/>
      <c r="Z805" s="1"/>
    </row>
    <row r="806" spans="1:26" ht="14.25" customHeight="1" x14ac:dyDescent="0.35">
      <c r="A806" s="1"/>
      <c r="B806" s="19"/>
      <c r="C806" s="1"/>
      <c r="D806" s="19"/>
      <c r="E806" s="1"/>
      <c r="F806" s="1"/>
      <c r="G806" s="1"/>
      <c r="H806" s="1"/>
      <c r="I806" s="1"/>
      <c r="J806" s="183"/>
      <c r="K806" s="1"/>
      <c r="L806" s="1"/>
      <c r="M806" s="1"/>
      <c r="N806" s="1"/>
      <c r="O806" s="1"/>
      <c r="P806" s="1"/>
      <c r="Q806" s="333"/>
      <c r="R806" s="1"/>
      <c r="S806" s="176"/>
      <c r="T806" s="19"/>
      <c r="U806" s="1"/>
      <c r="V806" s="1"/>
      <c r="W806" s="1"/>
      <c r="X806" s="1"/>
      <c r="Y806" s="1"/>
      <c r="Z806" s="1"/>
    </row>
    <row r="807" spans="1:26" ht="14.25" customHeight="1" x14ac:dyDescent="0.35">
      <c r="A807" s="1"/>
      <c r="B807" s="19"/>
      <c r="C807" s="1"/>
      <c r="D807" s="19"/>
      <c r="E807" s="1"/>
      <c r="F807" s="1"/>
      <c r="G807" s="1"/>
      <c r="H807" s="1"/>
      <c r="I807" s="1"/>
      <c r="J807" s="183"/>
      <c r="K807" s="1"/>
      <c r="L807" s="1"/>
      <c r="M807" s="1"/>
      <c r="N807" s="1"/>
      <c r="O807" s="1"/>
      <c r="P807" s="1"/>
      <c r="Q807" s="333"/>
      <c r="R807" s="1"/>
      <c r="S807" s="176"/>
      <c r="T807" s="19"/>
      <c r="U807" s="1"/>
      <c r="V807" s="1"/>
      <c r="W807" s="1"/>
      <c r="X807" s="1"/>
      <c r="Y807" s="1"/>
      <c r="Z807" s="1"/>
    </row>
    <row r="808" spans="1:26" ht="14.25" customHeight="1" x14ac:dyDescent="0.35">
      <c r="A808" s="1"/>
      <c r="B808" s="19"/>
      <c r="C808" s="1"/>
      <c r="D808" s="19"/>
      <c r="E808" s="1"/>
      <c r="F808" s="1"/>
      <c r="G808" s="1"/>
      <c r="H808" s="1"/>
      <c r="I808" s="1"/>
      <c r="J808" s="183"/>
      <c r="K808" s="1"/>
      <c r="L808" s="1"/>
      <c r="M808" s="1"/>
      <c r="N808" s="1"/>
      <c r="O808" s="1"/>
      <c r="P808" s="1"/>
      <c r="Q808" s="333"/>
      <c r="R808" s="1"/>
      <c r="S808" s="176"/>
      <c r="T808" s="19"/>
      <c r="U808" s="1"/>
      <c r="V808" s="1"/>
      <c r="W808" s="1"/>
      <c r="X808" s="1"/>
      <c r="Y808" s="1"/>
      <c r="Z808" s="1"/>
    </row>
    <row r="809" spans="1:26" ht="14.25" customHeight="1" x14ac:dyDescent="0.35">
      <c r="A809" s="1"/>
      <c r="B809" s="19"/>
      <c r="C809" s="1"/>
      <c r="D809" s="19"/>
      <c r="E809" s="1"/>
      <c r="F809" s="1"/>
      <c r="G809" s="1"/>
      <c r="H809" s="1"/>
      <c r="I809" s="1"/>
      <c r="J809" s="183"/>
      <c r="K809" s="1"/>
      <c r="L809" s="1"/>
      <c r="M809" s="1"/>
      <c r="N809" s="1"/>
      <c r="O809" s="1"/>
      <c r="P809" s="1"/>
      <c r="Q809" s="333"/>
      <c r="R809" s="1"/>
      <c r="S809" s="176"/>
      <c r="T809" s="19"/>
      <c r="U809" s="1"/>
      <c r="V809" s="1"/>
      <c r="W809" s="1"/>
      <c r="X809" s="1"/>
      <c r="Y809" s="1"/>
      <c r="Z809" s="1"/>
    </row>
    <row r="810" spans="1:26" ht="14.25" customHeight="1" x14ac:dyDescent="0.35">
      <c r="A810" s="1"/>
      <c r="B810" s="19"/>
      <c r="C810" s="1"/>
      <c r="D810" s="19"/>
      <c r="E810" s="1"/>
      <c r="F810" s="1"/>
      <c r="G810" s="1"/>
      <c r="H810" s="1"/>
      <c r="I810" s="1"/>
      <c r="J810" s="183"/>
      <c r="K810" s="1"/>
      <c r="L810" s="1"/>
      <c r="M810" s="1"/>
      <c r="N810" s="1"/>
      <c r="O810" s="1"/>
      <c r="P810" s="1"/>
      <c r="Q810" s="333"/>
      <c r="R810" s="1"/>
      <c r="S810" s="176"/>
      <c r="T810" s="19"/>
      <c r="U810" s="1"/>
      <c r="V810" s="1"/>
      <c r="W810" s="1"/>
      <c r="X810" s="1"/>
      <c r="Y810" s="1"/>
      <c r="Z810" s="1"/>
    </row>
    <row r="811" spans="1:26" ht="14.25" customHeight="1" x14ac:dyDescent="0.35">
      <c r="A811" s="1"/>
      <c r="B811" s="19"/>
      <c r="C811" s="1"/>
      <c r="D811" s="19"/>
      <c r="E811" s="1"/>
      <c r="F811" s="1"/>
      <c r="G811" s="1"/>
      <c r="H811" s="1"/>
      <c r="I811" s="1"/>
      <c r="J811" s="183"/>
      <c r="K811" s="1"/>
      <c r="L811" s="1"/>
      <c r="M811" s="1"/>
      <c r="N811" s="1"/>
      <c r="O811" s="1"/>
      <c r="P811" s="1"/>
      <c r="Q811" s="333"/>
      <c r="R811" s="1"/>
      <c r="S811" s="176"/>
      <c r="T811" s="19"/>
      <c r="U811" s="1"/>
      <c r="V811" s="1"/>
      <c r="W811" s="1"/>
      <c r="X811" s="1"/>
      <c r="Y811" s="1"/>
      <c r="Z811" s="1"/>
    </row>
    <row r="812" spans="1:26" ht="14.25" customHeight="1" x14ac:dyDescent="0.35">
      <c r="A812" s="1"/>
      <c r="B812" s="19"/>
      <c r="C812" s="1"/>
      <c r="D812" s="19"/>
      <c r="E812" s="1"/>
      <c r="F812" s="1"/>
      <c r="G812" s="1"/>
      <c r="H812" s="1"/>
      <c r="I812" s="1"/>
      <c r="J812" s="183"/>
      <c r="K812" s="1"/>
      <c r="L812" s="1"/>
      <c r="M812" s="1"/>
      <c r="N812" s="1"/>
      <c r="O812" s="1"/>
      <c r="P812" s="1"/>
      <c r="Q812" s="333"/>
      <c r="R812" s="1"/>
      <c r="S812" s="176"/>
      <c r="T812" s="19"/>
      <c r="U812" s="1"/>
      <c r="V812" s="1"/>
      <c r="W812" s="1"/>
      <c r="X812" s="1"/>
      <c r="Y812" s="1"/>
      <c r="Z812" s="1"/>
    </row>
    <row r="813" spans="1:26" ht="14.25" customHeight="1" x14ac:dyDescent="0.35">
      <c r="A813" s="1"/>
      <c r="B813" s="19"/>
      <c r="C813" s="1"/>
      <c r="D813" s="19"/>
      <c r="E813" s="1"/>
      <c r="F813" s="1"/>
      <c r="G813" s="1"/>
      <c r="H813" s="1"/>
      <c r="I813" s="1"/>
      <c r="J813" s="183"/>
      <c r="K813" s="1"/>
      <c r="L813" s="1"/>
      <c r="M813" s="1"/>
      <c r="N813" s="1"/>
      <c r="O813" s="1"/>
      <c r="P813" s="1"/>
      <c r="Q813" s="333"/>
      <c r="R813" s="1"/>
      <c r="S813" s="176"/>
      <c r="T813" s="19"/>
      <c r="U813" s="1"/>
      <c r="V813" s="1"/>
      <c r="W813" s="1"/>
      <c r="X813" s="1"/>
      <c r="Y813" s="1"/>
      <c r="Z813" s="1"/>
    </row>
    <row r="814" spans="1:26" ht="14.25" customHeight="1" x14ac:dyDescent="0.35">
      <c r="A814" s="1"/>
      <c r="B814" s="19"/>
      <c r="C814" s="1"/>
      <c r="D814" s="19"/>
      <c r="E814" s="1"/>
      <c r="F814" s="1"/>
      <c r="G814" s="1"/>
      <c r="H814" s="1"/>
      <c r="I814" s="1"/>
      <c r="J814" s="183"/>
      <c r="K814" s="1"/>
      <c r="L814" s="1"/>
      <c r="M814" s="1"/>
      <c r="N814" s="1"/>
      <c r="O814" s="1"/>
      <c r="P814" s="1"/>
      <c r="Q814" s="333"/>
      <c r="R814" s="1"/>
      <c r="S814" s="176"/>
      <c r="T814" s="19"/>
      <c r="U814" s="1"/>
      <c r="V814" s="1"/>
      <c r="W814" s="1"/>
      <c r="X814" s="1"/>
      <c r="Y814" s="1"/>
      <c r="Z814" s="1"/>
    </row>
    <row r="815" spans="1:26" ht="14.25" customHeight="1" x14ac:dyDescent="0.35">
      <c r="A815" s="1"/>
      <c r="B815" s="19"/>
      <c r="C815" s="1"/>
      <c r="D815" s="19"/>
      <c r="E815" s="1"/>
      <c r="F815" s="1"/>
      <c r="G815" s="1"/>
      <c r="H815" s="1"/>
      <c r="I815" s="1"/>
      <c r="J815" s="183"/>
      <c r="K815" s="1"/>
      <c r="L815" s="1"/>
      <c r="M815" s="1"/>
      <c r="N815" s="1"/>
      <c r="O815" s="1"/>
      <c r="P815" s="1"/>
      <c r="Q815" s="333"/>
      <c r="R815" s="1"/>
      <c r="S815" s="176"/>
      <c r="T815" s="19"/>
      <c r="U815" s="1"/>
      <c r="V815" s="1"/>
      <c r="W815" s="1"/>
      <c r="X815" s="1"/>
      <c r="Y815" s="1"/>
      <c r="Z815" s="1"/>
    </row>
    <row r="816" spans="1:26" ht="14.25" customHeight="1" x14ac:dyDescent="0.35">
      <c r="A816" s="1"/>
      <c r="B816" s="19"/>
      <c r="C816" s="1"/>
      <c r="D816" s="19"/>
      <c r="E816" s="1"/>
      <c r="F816" s="1"/>
      <c r="G816" s="1"/>
      <c r="H816" s="1"/>
      <c r="I816" s="1"/>
      <c r="J816" s="183"/>
      <c r="K816" s="1"/>
      <c r="L816" s="1"/>
      <c r="M816" s="1"/>
      <c r="N816" s="1"/>
      <c r="O816" s="1"/>
      <c r="P816" s="1"/>
      <c r="Q816" s="333"/>
      <c r="R816" s="1"/>
      <c r="S816" s="176"/>
      <c r="T816" s="19"/>
      <c r="U816" s="1"/>
      <c r="V816" s="1"/>
      <c r="W816" s="1"/>
      <c r="X816" s="1"/>
      <c r="Y816" s="1"/>
      <c r="Z816" s="1"/>
    </row>
    <row r="817" spans="1:26" ht="14.25" customHeight="1" x14ac:dyDescent="0.35">
      <c r="A817" s="1"/>
      <c r="B817" s="19"/>
      <c r="C817" s="1"/>
      <c r="D817" s="19"/>
      <c r="E817" s="1"/>
      <c r="F817" s="1"/>
      <c r="G817" s="1"/>
      <c r="H817" s="1"/>
      <c r="I817" s="1"/>
      <c r="J817" s="183"/>
      <c r="K817" s="1"/>
      <c r="L817" s="1"/>
      <c r="M817" s="1"/>
      <c r="N817" s="1"/>
      <c r="O817" s="1"/>
      <c r="P817" s="1"/>
      <c r="Q817" s="333"/>
      <c r="R817" s="1"/>
      <c r="S817" s="176"/>
      <c r="T817" s="19"/>
      <c r="U817" s="1"/>
      <c r="V817" s="1"/>
      <c r="W817" s="1"/>
      <c r="X817" s="1"/>
      <c r="Y817" s="1"/>
      <c r="Z817" s="1"/>
    </row>
    <row r="818" spans="1:26" ht="14.25" customHeight="1" x14ac:dyDescent="0.35">
      <c r="A818" s="1"/>
      <c r="B818" s="19"/>
      <c r="C818" s="1"/>
      <c r="D818" s="19"/>
      <c r="E818" s="1"/>
      <c r="F818" s="1"/>
      <c r="G818" s="1"/>
      <c r="H818" s="1"/>
      <c r="I818" s="1"/>
      <c r="J818" s="183"/>
      <c r="K818" s="1"/>
      <c r="L818" s="1"/>
      <c r="M818" s="1"/>
      <c r="N818" s="1"/>
      <c r="O818" s="1"/>
      <c r="P818" s="1"/>
      <c r="Q818" s="333"/>
      <c r="R818" s="1"/>
      <c r="S818" s="176"/>
      <c r="T818" s="19"/>
      <c r="U818" s="1"/>
      <c r="V818" s="1"/>
      <c r="W818" s="1"/>
      <c r="X818" s="1"/>
      <c r="Y818" s="1"/>
      <c r="Z818" s="1"/>
    </row>
    <row r="819" spans="1:26" ht="14.25" customHeight="1" x14ac:dyDescent="0.35">
      <c r="A819" s="1"/>
      <c r="B819" s="19"/>
      <c r="C819" s="1"/>
      <c r="D819" s="19"/>
      <c r="E819" s="1"/>
      <c r="F819" s="1"/>
      <c r="G819" s="1"/>
      <c r="H819" s="1"/>
      <c r="I819" s="1"/>
      <c r="J819" s="183"/>
      <c r="K819" s="1"/>
      <c r="L819" s="1"/>
      <c r="M819" s="1"/>
      <c r="N819" s="1"/>
      <c r="O819" s="1"/>
      <c r="P819" s="1"/>
      <c r="Q819" s="333"/>
      <c r="R819" s="1"/>
      <c r="S819" s="176"/>
      <c r="T819" s="19"/>
      <c r="U819" s="1"/>
      <c r="V819" s="1"/>
      <c r="W819" s="1"/>
      <c r="X819" s="1"/>
      <c r="Y819" s="1"/>
      <c r="Z819" s="1"/>
    </row>
    <row r="820" spans="1:26" ht="14.25" customHeight="1" x14ac:dyDescent="0.35">
      <c r="A820" s="1"/>
      <c r="B820" s="19"/>
      <c r="C820" s="1"/>
      <c r="D820" s="19"/>
      <c r="E820" s="1"/>
      <c r="F820" s="1"/>
      <c r="G820" s="1"/>
      <c r="H820" s="1"/>
      <c r="I820" s="1"/>
      <c r="J820" s="183"/>
      <c r="K820" s="1"/>
      <c r="L820" s="1"/>
      <c r="M820" s="1"/>
      <c r="N820" s="1"/>
      <c r="O820" s="1"/>
      <c r="P820" s="1"/>
      <c r="Q820" s="333"/>
      <c r="R820" s="1"/>
      <c r="S820" s="176"/>
      <c r="T820" s="19"/>
      <c r="U820" s="1"/>
      <c r="V820" s="1"/>
      <c r="W820" s="1"/>
      <c r="X820" s="1"/>
      <c r="Y820" s="1"/>
      <c r="Z820" s="1"/>
    </row>
    <row r="821" spans="1:26" ht="14.25" customHeight="1" x14ac:dyDescent="0.35">
      <c r="A821" s="1"/>
      <c r="B821" s="19"/>
      <c r="C821" s="1"/>
      <c r="D821" s="19"/>
      <c r="E821" s="1"/>
      <c r="F821" s="1"/>
      <c r="G821" s="1"/>
      <c r="H821" s="1"/>
      <c r="I821" s="1"/>
      <c r="J821" s="183"/>
      <c r="K821" s="1"/>
      <c r="L821" s="1"/>
      <c r="M821" s="1"/>
      <c r="N821" s="1"/>
      <c r="O821" s="1"/>
      <c r="P821" s="1"/>
      <c r="Q821" s="333"/>
      <c r="R821" s="1"/>
      <c r="S821" s="176"/>
      <c r="T821" s="19"/>
      <c r="U821" s="1"/>
      <c r="V821" s="1"/>
      <c r="W821" s="1"/>
      <c r="X821" s="1"/>
      <c r="Y821" s="1"/>
      <c r="Z821" s="1"/>
    </row>
    <row r="822" spans="1:26" ht="14.25" customHeight="1" x14ac:dyDescent="0.35">
      <c r="A822" s="1"/>
      <c r="B822" s="19"/>
      <c r="C822" s="1"/>
      <c r="D822" s="19"/>
      <c r="E822" s="1"/>
      <c r="F822" s="1"/>
      <c r="G822" s="1"/>
      <c r="H822" s="1"/>
      <c r="I822" s="1"/>
      <c r="J822" s="183"/>
      <c r="K822" s="1"/>
      <c r="L822" s="1"/>
      <c r="M822" s="1"/>
      <c r="N822" s="1"/>
      <c r="O822" s="1"/>
      <c r="P822" s="1"/>
      <c r="Q822" s="333"/>
      <c r="R822" s="1"/>
      <c r="S822" s="176"/>
      <c r="T822" s="19"/>
      <c r="U822" s="1"/>
      <c r="V822" s="1"/>
      <c r="W822" s="1"/>
      <c r="X822" s="1"/>
      <c r="Y822" s="1"/>
      <c r="Z822" s="1"/>
    </row>
    <row r="823" spans="1:26" ht="14.25" customHeight="1" x14ac:dyDescent="0.35">
      <c r="A823" s="1"/>
      <c r="B823" s="19"/>
      <c r="C823" s="1"/>
      <c r="D823" s="19"/>
      <c r="E823" s="1"/>
      <c r="F823" s="1"/>
      <c r="G823" s="1"/>
      <c r="H823" s="1"/>
      <c r="I823" s="1"/>
      <c r="J823" s="183"/>
      <c r="K823" s="1"/>
      <c r="L823" s="1"/>
      <c r="M823" s="1"/>
      <c r="N823" s="1"/>
      <c r="O823" s="1"/>
      <c r="P823" s="1"/>
      <c r="Q823" s="333"/>
      <c r="R823" s="1"/>
      <c r="S823" s="176"/>
      <c r="T823" s="19"/>
      <c r="U823" s="1"/>
      <c r="V823" s="1"/>
      <c r="W823" s="1"/>
      <c r="X823" s="1"/>
      <c r="Y823" s="1"/>
      <c r="Z823" s="1"/>
    </row>
    <row r="824" spans="1:26" ht="14.25" customHeight="1" x14ac:dyDescent="0.35">
      <c r="A824" s="1"/>
      <c r="B824" s="19"/>
      <c r="C824" s="1"/>
      <c r="D824" s="19"/>
      <c r="E824" s="1"/>
      <c r="F824" s="1"/>
      <c r="G824" s="1"/>
      <c r="H824" s="1"/>
      <c r="I824" s="1"/>
      <c r="J824" s="183"/>
      <c r="K824" s="1"/>
      <c r="L824" s="1"/>
      <c r="M824" s="1"/>
      <c r="N824" s="1"/>
      <c r="O824" s="1"/>
      <c r="P824" s="1"/>
      <c r="Q824" s="333"/>
      <c r="R824" s="1"/>
      <c r="S824" s="176"/>
      <c r="T824" s="19"/>
      <c r="U824" s="1"/>
      <c r="V824" s="1"/>
      <c r="W824" s="1"/>
      <c r="X824" s="1"/>
      <c r="Y824" s="1"/>
      <c r="Z824" s="1"/>
    </row>
    <row r="825" spans="1:26" ht="14.25" customHeight="1" x14ac:dyDescent="0.35">
      <c r="A825" s="1"/>
      <c r="B825" s="19"/>
      <c r="C825" s="1"/>
      <c r="D825" s="19"/>
      <c r="E825" s="1"/>
      <c r="F825" s="1"/>
      <c r="G825" s="1"/>
      <c r="H825" s="1"/>
      <c r="I825" s="1"/>
      <c r="J825" s="183"/>
      <c r="K825" s="1"/>
      <c r="L825" s="1"/>
      <c r="M825" s="1"/>
      <c r="N825" s="1"/>
      <c r="O825" s="1"/>
      <c r="P825" s="1"/>
      <c r="Q825" s="333"/>
      <c r="R825" s="1"/>
      <c r="S825" s="176"/>
      <c r="T825" s="19"/>
      <c r="U825" s="1"/>
      <c r="V825" s="1"/>
      <c r="W825" s="1"/>
      <c r="X825" s="1"/>
      <c r="Y825" s="1"/>
      <c r="Z825" s="1"/>
    </row>
    <row r="826" spans="1:26" ht="14.25" customHeight="1" x14ac:dyDescent="0.35">
      <c r="A826" s="1"/>
      <c r="B826" s="19"/>
      <c r="C826" s="1"/>
      <c r="D826" s="19"/>
      <c r="E826" s="1"/>
      <c r="F826" s="1"/>
      <c r="G826" s="1"/>
      <c r="H826" s="1"/>
      <c r="I826" s="1"/>
      <c r="J826" s="183"/>
      <c r="K826" s="1"/>
      <c r="L826" s="1"/>
      <c r="M826" s="1"/>
      <c r="N826" s="1"/>
      <c r="O826" s="1"/>
      <c r="P826" s="1"/>
      <c r="Q826" s="333"/>
      <c r="R826" s="1"/>
      <c r="S826" s="176"/>
      <c r="T826" s="19"/>
      <c r="U826" s="1"/>
      <c r="V826" s="1"/>
      <c r="W826" s="1"/>
      <c r="X826" s="1"/>
      <c r="Y826" s="1"/>
      <c r="Z826" s="1"/>
    </row>
    <row r="827" spans="1:26" ht="14.25" customHeight="1" x14ac:dyDescent="0.35">
      <c r="A827" s="1"/>
      <c r="B827" s="19"/>
      <c r="C827" s="1"/>
      <c r="D827" s="19"/>
      <c r="E827" s="1"/>
      <c r="F827" s="1"/>
      <c r="G827" s="1"/>
      <c r="H827" s="1"/>
      <c r="I827" s="1"/>
      <c r="J827" s="183"/>
      <c r="K827" s="1"/>
      <c r="L827" s="1"/>
      <c r="M827" s="1"/>
      <c r="N827" s="1"/>
      <c r="O827" s="1"/>
      <c r="P827" s="1"/>
      <c r="Q827" s="333"/>
      <c r="R827" s="1"/>
      <c r="S827" s="176"/>
      <c r="T827" s="19"/>
      <c r="U827" s="1"/>
      <c r="V827" s="1"/>
      <c r="W827" s="1"/>
      <c r="X827" s="1"/>
      <c r="Y827" s="1"/>
      <c r="Z827" s="1"/>
    </row>
    <row r="828" spans="1:26" ht="14.25" customHeight="1" x14ac:dyDescent="0.35">
      <c r="A828" s="1"/>
      <c r="B828" s="19"/>
      <c r="C828" s="1"/>
      <c r="D828" s="19"/>
      <c r="E828" s="1"/>
      <c r="F828" s="1"/>
      <c r="G828" s="1"/>
      <c r="H828" s="1"/>
      <c r="I828" s="1"/>
      <c r="J828" s="183"/>
      <c r="K828" s="1"/>
      <c r="L828" s="1"/>
      <c r="M828" s="1"/>
      <c r="N828" s="1"/>
      <c r="O828" s="1"/>
      <c r="P828" s="1"/>
      <c r="Q828" s="333"/>
      <c r="R828" s="1"/>
      <c r="S828" s="176"/>
      <c r="T828" s="19"/>
      <c r="U828" s="1"/>
      <c r="V828" s="1"/>
      <c r="W828" s="1"/>
      <c r="X828" s="1"/>
      <c r="Y828" s="1"/>
      <c r="Z828" s="1"/>
    </row>
    <row r="829" spans="1:26" ht="14.25" customHeight="1" x14ac:dyDescent="0.35">
      <c r="A829" s="1"/>
      <c r="B829" s="19"/>
      <c r="C829" s="1"/>
      <c r="D829" s="19"/>
      <c r="E829" s="1"/>
      <c r="F829" s="1"/>
      <c r="G829" s="1"/>
      <c r="H829" s="1"/>
      <c r="I829" s="1"/>
      <c r="J829" s="183"/>
      <c r="K829" s="1"/>
      <c r="L829" s="1"/>
      <c r="M829" s="1"/>
      <c r="N829" s="1"/>
      <c r="O829" s="1"/>
      <c r="P829" s="1"/>
      <c r="Q829" s="333"/>
      <c r="R829" s="1"/>
      <c r="S829" s="176"/>
      <c r="T829" s="19"/>
      <c r="U829" s="1"/>
      <c r="V829" s="1"/>
      <c r="W829" s="1"/>
      <c r="X829" s="1"/>
      <c r="Y829" s="1"/>
      <c r="Z829" s="1"/>
    </row>
    <row r="830" spans="1:26" ht="14.25" customHeight="1" x14ac:dyDescent="0.35">
      <c r="A830" s="1"/>
      <c r="B830" s="19"/>
      <c r="C830" s="1"/>
      <c r="D830" s="19"/>
      <c r="E830" s="1"/>
      <c r="F830" s="1"/>
      <c r="G830" s="1"/>
      <c r="H830" s="1"/>
      <c r="I830" s="1"/>
      <c r="J830" s="183"/>
      <c r="K830" s="1"/>
      <c r="L830" s="1"/>
      <c r="M830" s="1"/>
      <c r="N830" s="1"/>
      <c r="O830" s="1"/>
      <c r="P830" s="1"/>
      <c r="Q830" s="333"/>
      <c r="R830" s="1"/>
      <c r="S830" s="176"/>
      <c r="T830" s="19"/>
      <c r="U830" s="1"/>
      <c r="V830" s="1"/>
      <c r="W830" s="1"/>
      <c r="X830" s="1"/>
      <c r="Y830" s="1"/>
      <c r="Z830" s="1"/>
    </row>
    <row r="831" spans="1:26" ht="14.25" customHeight="1" x14ac:dyDescent="0.35">
      <c r="A831" s="1"/>
      <c r="B831" s="19"/>
      <c r="C831" s="1"/>
      <c r="D831" s="19"/>
      <c r="E831" s="1"/>
      <c r="F831" s="1"/>
      <c r="G831" s="1"/>
      <c r="H831" s="1"/>
      <c r="I831" s="1"/>
      <c r="J831" s="183"/>
      <c r="K831" s="1"/>
      <c r="L831" s="1"/>
      <c r="M831" s="1"/>
      <c r="N831" s="1"/>
      <c r="O831" s="1"/>
      <c r="P831" s="1"/>
      <c r="Q831" s="333"/>
      <c r="R831" s="1"/>
      <c r="S831" s="176"/>
      <c r="T831" s="19"/>
      <c r="U831" s="1"/>
      <c r="V831" s="1"/>
      <c r="W831" s="1"/>
      <c r="X831" s="1"/>
      <c r="Y831" s="1"/>
      <c r="Z831" s="1"/>
    </row>
    <row r="832" spans="1:26" ht="14.25" customHeight="1" x14ac:dyDescent="0.35">
      <c r="A832" s="1"/>
      <c r="B832" s="19"/>
      <c r="C832" s="1"/>
      <c r="D832" s="19"/>
      <c r="E832" s="1"/>
      <c r="F832" s="1"/>
      <c r="G832" s="1"/>
      <c r="H832" s="1"/>
      <c r="I832" s="1"/>
      <c r="J832" s="183"/>
      <c r="K832" s="1"/>
      <c r="L832" s="1"/>
      <c r="M832" s="1"/>
      <c r="N832" s="1"/>
      <c r="O832" s="1"/>
      <c r="P832" s="1"/>
      <c r="Q832" s="333"/>
      <c r="R832" s="1"/>
      <c r="S832" s="176"/>
      <c r="T832" s="19"/>
      <c r="U832" s="1"/>
      <c r="V832" s="1"/>
      <c r="W832" s="1"/>
      <c r="X832" s="1"/>
      <c r="Y832" s="1"/>
      <c r="Z832" s="1"/>
    </row>
    <row r="833" spans="1:26" ht="14.25" customHeight="1" x14ac:dyDescent="0.35">
      <c r="A833" s="1"/>
      <c r="B833" s="19"/>
      <c r="C833" s="1"/>
      <c r="D833" s="19"/>
      <c r="E833" s="1"/>
      <c r="F833" s="1"/>
      <c r="G833" s="1"/>
      <c r="H833" s="1"/>
      <c r="I833" s="1"/>
      <c r="J833" s="183"/>
      <c r="K833" s="1"/>
      <c r="L833" s="1"/>
      <c r="M833" s="1"/>
      <c r="N833" s="1"/>
      <c r="O833" s="1"/>
      <c r="P833" s="1"/>
      <c r="Q833" s="333"/>
      <c r="R833" s="1"/>
      <c r="S833" s="176"/>
      <c r="T833" s="19"/>
      <c r="U833" s="1"/>
      <c r="V833" s="1"/>
      <c r="W833" s="1"/>
      <c r="X833" s="1"/>
      <c r="Y833" s="1"/>
      <c r="Z833" s="1"/>
    </row>
    <row r="834" spans="1:26" ht="14.25" customHeight="1" x14ac:dyDescent="0.35">
      <c r="A834" s="1"/>
      <c r="B834" s="19"/>
      <c r="C834" s="1"/>
      <c r="D834" s="19"/>
      <c r="E834" s="1"/>
      <c r="F834" s="1"/>
      <c r="G834" s="1"/>
      <c r="H834" s="1"/>
      <c r="I834" s="1"/>
      <c r="J834" s="183"/>
      <c r="K834" s="1"/>
      <c r="L834" s="1"/>
      <c r="M834" s="1"/>
      <c r="N834" s="1"/>
      <c r="O834" s="1"/>
      <c r="P834" s="1"/>
      <c r="Q834" s="333"/>
      <c r="R834" s="1"/>
      <c r="S834" s="176"/>
      <c r="T834" s="19"/>
      <c r="U834" s="1"/>
      <c r="V834" s="1"/>
      <c r="W834" s="1"/>
      <c r="X834" s="1"/>
      <c r="Y834" s="1"/>
      <c r="Z834" s="1"/>
    </row>
    <row r="835" spans="1:26" ht="14.25" customHeight="1" x14ac:dyDescent="0.35">
      <c r="A835" s="1"/>
      <c r="B835" s="19"/>
      <c r="C835" s="1"/>
      <c r="D835" s="19"/>
      <c r="E835" s="1"/>
      <c r="F835" s="1"/>
      <c r="G835" s="1"/>
      <c r="H835" s="1"/>
      <c r="I835" s="1"/>
      <c r="J835" s="183"/>
      <c r="K835" s="1"/>
      <c r="L835" s="1"/>
      <c r="M835" s="1"/>
      <c r="N835" s="1"/>
      <c r="O835" s="1"/>
      <c r="P835" s="1"/>
      <c r="Q835" s="333"/>
      <c r="R835" s="1"/>
      <c r="S835" s="176"/>
      <c r="T835" s="19"/>
      <c r="U835" s="1"/>
      <c r="V835" s="1"/>
      <c r="W835" s="1"/>
      <c r="X835" s="1"/>
      <c r="Y835" s="1"/>
      <c r="Z835" s="1"/>
    </row>
    <row r="836" spans="1:26" ht="14.25" customHeight="1" x14ac:dyDescent="0.35">
      <c r="A836" s="1"/>
      <c r="B836" s="19"/>
      <c r="C836" s="1"/>
      <c r="D836" s="19"/>
      <c r="E836" s="1"/>
      <c r="F836" s="1"/>
      <c r="G836" s="1"/>
      <c r="H836" s="1"/>
      <c r="I836" s="1"/>
      <c r="J836" s="183"/>
      <c r="K836" s="1"/>
      <c r="L836" s="1"/>
      <c r="M836" s="1"/>
      <c r="N836" s="1"/>
      <c r="O836" s="1"/>
      <c r="P836" s="1"/>
      <c r="Q836" s="333"/>
      <c r="R836" s="1"/>
      <c r="S836" s="176"/>
      <c r="T836" s="19"/>
      <c r="U836" s="1"/>
      <c r="V836" s="1"/>
      <c r="W836" s="1"/>
      <c r="X836" s="1"/>
      <c r="Y836" s="1"/>
      <c r="Z836" s="1"/>
    </row>
    <row r="837" spans="1:26" ht="14.25" customHeight="1" x14ac:dyDescent="0.35">
      <c r="A837" s="1"/>
      <c r="B837" s="19"/>
      <c r="C837" s="1"/>
      <c r="D837" s="19"/>
      <c r="E837" s="1"/>
      <c r="F837" s="1"/>
      <c r="G837" s="1"/>
      <c r="H837" s="1"/>
      <c r="I837" s="1"/>
      <c r="J837" s="183"/>
      <c r="K837" s="1"/>
      <c r="L837" s="1"/>
      <c r="M837" s="1"/>
      <c r="N837" s="1"/>
      <c r="O837" s="1"/>
      <c r="P837" s="1"/>
      <c r="Q837" s="333"/>
      <c r="R837" s="1"/>
      <c r="S837" s="176"/>
      <c r="T837" s="19"/>
      <c r="U837" s="1"/>
      <c r="V837" s="1"/>
      <c r="W837" s="1"/>
      <c r="X837" s="1"/>
      <c r="Y837" s="1"/>
      <c r="Z837" s="1"/>
    </row>
    <row r="838" spans="1:26" ht="14.25" customHeight="1" x14ac:dyDescent="0.35">
      <c r="A838" s="1"/>
      <c r="B838" s="19"/>
      <c r="C838" s="1"/>
      <c r="D838" s="19"/>
      <c r="E838" s="1"/>
      <c r="F838" s="1"/>
      <c r="G838" s="1"/>
      <c r="H838" s="1"/>
      <c r="I838" s="1"/>
      <c r="J838" s="183"/>
      <c r="K838" s="1"/>
      <c r="L838" s="1"/>
      <c r="M838" s="1"/>
      <c r="N838" s="1"/>
      <c r="O838" s="1"/>
      <c r="P838" s="1"/>
      <c r="Q838" s="333"/>
      <c r="R838" s="1"/>
      <c r="S838" s="176"/>
      <c r="T838" s="19"/>
      <c r="U838" s="1"/>
      <c r="V838" s="1"/>
      <c r="W838" s="1"/>
      <c r="X838" s="1"/>
      <c r="Y838" s="1"/>
      <c r="Z838" s="1"/>
    </row>
    <row r="839" spans="1:26" ht="14.25" customHeight="1" x14ac:dyDescent="0.35">
      <c r="A839" s="1"/>
      <c r="B839" s="19"/>
      <c r="C839" s="1"/>
      <c r="D839" s="19"/>
      <c r="E839" s="1"/>
      <c r="F839" s="1"/>
      <c r="G839" s="1"/>
      <c r="H839" s="1"/>
      <c r="I839" s="1"/>
      <c r="J839" s="183"/>
      <c r="K839" s="1"/>
      <c r="L839" s="1"/>
      <c r="M839" s="1"/>
      <c r="N839" s="1"/>
      <c r="O839" s="1"/>
      <c r="P839" s="1"/>
      <c r="Q839" s="333"/>
      <c r="R839" s="1"/>
      <c r="S839" s="176"/>
      <c r="T839" s="19"/>
      <c r="U839" s="1"/>
      <c r="V839" s="1"/>
      <c r="W839" s="1"/>
      <c r="X839" s="1"/>
      <c r="Y839" s="1"/>
      <c r="Z839" s="1"/>
    </row>
    <row r="840" spans="1:26" ht="14.25" customHeight="1" x14ac:dyDescent="0.35">
      <c r="A840" s="1"/>
      <c r="B840" s="19"/>
      <c r="C840" s="1"/>
      <c r="D840" s="19"/>
      <c r="E840" s="1"/>
      <c r="F840" s="1"/>
      <c r="G840" s="1"/>
      <c r="H840" s="1"/>
      <c r="I840" s="1"/>
      <c r="J840" s="183"/>
      <c r="K840" s="1"/>
      <c r="L840" s="1"/>
      <c r="M840" s="1"/>
      <c r="N840" s="1"/>
      <c r="O840" s="1"/>
      <c r="P840" s="1"/>
      <c r="Q840" s="333"/>
      <c r="R840" s="1"/>
      <c r="S840" s="176"/>
      <c r="T840" s="19"/>
      <c r="U840" s="1"/>
      <c r="V840" s="1"/>
      <c r="W840" s="1"/>
      <c r="X840" s="1"/>
      <c r="Y840" s="1"/>
      <c r="Z840" s="1"/>
    </row>
    <row r="841" spans="1:26" ht="14.25" customHeight="1" x14ac:dyDescent="0.35">
      <c r="A841" s="1"/>
      <c r="B841" s="19"/>
      <c r="C841" s="1"/>
      <c r="D841" s="19"/>
      <c r="E841" s="1"/>
      <c r="F841" s="1"/>
      <c r="G841" s="1"/>
      <c r="H841" s="1"/>
      <c r="I841" s="1"/>
      <c r="J841" s="183"/>
      <c r="K841" s="1"/>
      <c r="L841" s="1"/>
      <c r="M841" s="1"/>
      <c r="N841" s="1"/>
      <c r="O841" s="1"/>
      <c r="P841" s="1"/>
      <c r="Q841" s="333"/>
      <c r="R841" s="1"/>
      <c r="S841" s="176"/>
      <c r="T841" s="19"/>
      <c r="U841" s="1"/>
      <c r="V841" s="1"/>
      <c r="W841" s="1"/>
      <c r="X841" s="1"/>
      <c r="Y841" s="1"/>
      <c r="Z841" s="1"/>
    </row>
    <row r="842" spans="1:26" ht="14.25" customHeight="1" x14ac:dyDescent="0.35">
      <c r="A842" s="1"/>
      <c r="B842" s="19"/>
      <c r="C842" s="1"/>
      <c r="D842" s="19"/>
      <c r="E842" s="1"/>
      <c r="F842" s="1"/>
      <c r="G842" s="1"/>
      <c r="H842" s="1"/>
      <c r="I842" s="1"/>
      <c r="J842" s="183"/>
      <c r="K842" s="1"/>
      <c r="L842" s="1"/>
      <c r="M842" s="1"/>
      <c r="N842" s="1"/>
      <c r="O842" s="1"/>
      <c r="P842" s="1"/>
      <c r="Q842" s="333"/>
      <c r="R842" s="1"/>
      <c r="S842" s="176"/>
      <c r="T842" s="19"/>
      <c r="U842" s="1"/>
      <c r="V842" s="1"/>
      <c r="W842" s="1"/>
      <c r="X842" s="1"/>
      <c r="Y842" s="1"/>
      <c r="Z842" s="1"/>
    </row>
    <row r="843" spans="1:26" ht="14.25" customHeight="1" x14ac:dyDescent="0.35">
      <c r="A843" s="1"/>
      <c r="B843" s="19"/>
      <c r="C843" s="1"/>
      <c r="D843" s="19"/>
      <c r="E843" s="1"/>
      <c r="F843" s="1"/>
      <c r="G843" s="1"/>
      <c r="H843" s="1"/>
      <c r="I843" s="1"/>
      <c r="J843" s="183"/>
      <c r="K843" s="1"/>
      <c r="L843" s="1"/>
      <c r="M843" s="1"/>
      <c r="N843" s="1"/>
      <c r="O843" s="1"/>
      <c r="P843" s="1"/>
      <c r="Q843" s="333"/>
      <c r="R843" s="1"/>
      <c r="S843" s="176"/>
      <c r="T843" s="19"/>
      <c r="U843" s="1"/>
      <c r="V843" s="1"/>
      <c r="W843" s="1"/>
      <c r="X843" s="1"/>
      <c r="Y843" s="1"/>
      <c r="Z843" s="1"/>
    </row>
    <row r="844" spans="1:26" ht="14.25" customHeight="1" x14ac:dyDescent="0.35">
      <c r="A844" s="1"/>
      <c r="B844" s="19"/>
      <c r="C844" s="1"/>
      <c r="D844" s="19"/>
      <c r="E844" s="1"/>
      <c r="F844" s="1"/>
      <c r="G844" s="1"/>
      <c r="H844" s="1"/>
      <c r="I844" s="1"/>
      <c r="J844" s="183"/>
      <c r="K844" s="1"/>
      <c r="L844" s="1"/>
      <c r="M844" s="1"/>
      <c r="N844" s="1"/>
      <c r="O844" s="1"/>
      <c r="P844" s="1"/>
      <c r="Q844" s="333"/>
      <c r="R844" s="1"/>
      <c r="S844" s="176"/>
      <c r="T844" s="19"/>
      <c r="U844" s="1"/>
      <c r="V844" s="1"/>
      <c r="W844" s="1"/>
      <c r="X844" s="1"/>
      <c r="Y844" s="1"/>
      <c r="Z844" s="1"/>
    </row>
    <row r="845" spans="1:26" ht="14.25" customHeight="1" x14ac:dyDescent="0.35">
      <c r="A845" s="1"/>
      <c r="B845" s="19"/>
      <c r="C845" s="1"/>
      <c r="D845" s="19"/>
      <c r="E845" s="1"/>
      <c r="F845" s="1"/>
      <c r="G845" s="1"/>
      <c r="H845" s="1"/>
      <c r="I845" s="1"/>
      <c r="J845" s="183"/>
      <c r="K845" s="1"/>
      <c r="L845" s="1"/>
      <c r="M845" s="1"/>
      <c r="N845" s="1"/>
      <c r="O845" s="1"/>
      <c r="P845" s="1"/>
      <c r="Q845" s="333"/>
      <c r="R845" s="1"/>
      <c r="S845" s="176"/>
      <c r="T845" s="19"/>
      <c r="U845" s="1"/>
      <c r="V845" s="1"/>
      <c r="W845" s="1"/>
      <c r="X845" s="1"/>
      <c r="Y845" s="1"/>
      <c r="Z845" s="1"/>
    </row>
    <row r="846" spans="1:26" ht="14.25" customHeight="1" x14ac:dyDescent="0.35">
      <c r="A846" s="1"/>
      <c r="B846" s="19"/>
      <c r="C846" s="1"/>
      <c r="D846" s="19"/>
      <c r="E846" s="1"/>
      <c r="F846" s="1"/>
      <c r="G846" s="1"/>
      <c r="H846" s="1"/>
      <c r="I846" s="1"/>
      <c r="J846" s="183"/>
      <c r="K846" s="1"/>
      <c r="L846" s="1"/>
      <c r="M846" s="1"/>
      <c r="N846" s="1"/>
      <c r="O846" s="1"/>
      <c r="P846" s="1"/>
      <c r="Q846" s="333"/>
      <c r="R846" s="1"/>
      <c r="S846" s="176"/>
      <c r="T846" s="19"/>
      <c r="U846" s="1"/>
      <c r="V846" s="1"/>
      <c r="W846" s="1"/>
      <c r="X846" s="1"/>
      <c r="Y846" s="1"/>
      <c r="Z846" s="1"/>
    </row>
    <row r="847" spans="1:26" ht="14.25" customHeight="1" x14ac:dyDescent="0.35">
      <c r="A847" s="1"/>
      <c r="B847" s="19"/>
      <c r="C847" s="1"/>
      <c r="D847" s="19"/>
      <c r="E847" s="1"/>
      <c r="F847" s="1"/>
      <c r="G847" s="1"/>
      <c r="H847" s="1"/>
      <c r="I847" s="1"/>
      <c r="J847" s="183"/>
      <c r="K847" s="1"/>
      <c r="L847" s="1"/>
      <c r="M847" s="1"/>
      <c r="N847" s="1"/>
      <c r="O847" s="1"/>
      <c r="P847" s="1"/>
      <c r="Q847" s="333"/>
      <c r="R847" s="1"/>
      <c r="S847" s="176"/>
      <c r="T847" s="19"/>
      <c r="U847" s="1"/>
      <c r="V847" s="1"/>
      <c r="W847" s="1"/>
      <c r="X847" s="1"/>
      <c r="Y847" s="1"/>
      <c r="Z847" s="1"/>
    </row>
    <row r="848" spans="1:26" ht="14.25" customHeight="1" x14ac:dyDescent="0.35">
      <c r="A848" s="1"/>
      <c r="B848" s="19"/>
      <c r="C848" s="1"/>
      <c r="D848" s="19"/>
      <c r="E848" s="1"/>
      <c r="F848" s="1"/>
      <c r="G848" s="1"/>
      <c r="H848" s="1"/>
      <c r="I848" s="1"/>
      <c r="J848" s="183"/>
      <c r="K848" s="1"/>
      <c r="L848" s="1"/>
      <c r="M848" s="1"/>
      <c r="N848" s="1"/>
      <c r="O848" s="1"/>
      <c r="P848" s="1"/>
      <c r="Q848" s="333"/>
      <c r="R848" s="1"/>
      <c r="S848" s="176"/>
      <c r="T848" s="19"/>
      <c r="U848" s="1"/>
      <c r="V848" s="1"/>
      <c r="W848" s="1"/>
      <c r="X848" s="1"/>
      <c r="Y848" s="1"/>
      <c r="Z848" s="1"/>
    </row>
    <row r="849" spans="1:26" ht="14.25" customHeight="1" x14ac:dyDescent="0.35">
      <c r="A849" s="1"/>
      <c r="B849" s="19"/>
      <c r="C849" s="1"/>
      <c r="D849" s="19"/>
      <c r="E849" s="1"/>
      <c r="F849" s="1"/>
      <c r="G849" s="1"/>
      <c r="H849" s="1"/>
      <c r="I849" s="1"/>
      <c r="J849" s="183"/>
      <c r="K849" s="1"/>
      <c r="L849" s="1"/>
      <c r="M849" s="1"/>
      <c r="N849" s="1"/>
      <c r="O849" s="1"/>
      <c r="P849" s="1"/>
      <c r="Q849" s="333"/>
      <c r="R849" s="1"/>
      <c r="S849" s="176"/>
      <c r="T849" s="19"/>
      <c r="U849" s="1"/>
      <c r="V849" s="1"/>
      <c r="W849" s="1"/>
      <c r="X849" s="1"/>
      <c r="Y849" s="1"/>
      <c r="Z849" s="1"/>
    </row>
    <row r="850" spans="1:26" ht="14.25" customHeight="1" x14ac:dyDescent="0.35">
      <c r="A850" s="1"/>
      <c r="B850" s="19"/>
      <c r="C850" s="1"/>
      <c r="D850" s="19"/>
      <c r="E850" s="1"/>
      <c r="F850" s="1"/>
      <c r="G850" s="1"/>
      <c r="H850" s="1"/>
      <c r="I850" s="1"/>
      <c r="J850" s="183"/>
      <c r="K850" s="1"/>
      <c r="L850" s="1"/>
      <c r="M850" s="1"/>
      <c r="N850" s="1"/>
      <c r="O850" s="1"/>
      <c r="P850" s="1"/>
      <c r="Q850" s="333"/>
      <c r="R850" s="1"/>
      <c r="S850" s="176"/>
      <c r="T850" s="19"/>
      <c r="U850" s="1"/>
      <c r="V850" s="1"/>
      <c r="W850" s="1"/>
      <c r="X850" s="1"/>
      <c r="Y850" s="1"/>
      <c r="Z850" s="1"/>
    </row>
    <row r="851" spans="1:26" ht="14.25" customHeight="1" x14ac:dyDescent="0.35">
      <c r="A851" s="1"/>
      <c r="B851" s="19"/>
      <c r="C851" s="1"/>
      <c r="D851" s="19"/>
      <c r="E851" s="1"/>
      <c r="F851" s="1"/>
      <c r="G851" s="1"/>
      <c r="H851" s="1"/>
      <c r="I851" s="1"/>
      <c r="J851" s="183"/>
      <c r="K851" s="1"/>
      <c r="L851" s="1"/>
      <c r="M851" s="1"/>
      <c r="N851" s="1"/>
      <c r="O851" s="1"/>
      <c r="P851" s="1"/>
      <c r="Q851" s="333"/>
      <c r="R851" s="1"/>
      <c r="S851" s="176"/>
      <c r="T851" s="19"/>
      <c r="U851" s="1"/>
      <c r="V851" s="1"/>
      <c r="W851" s="1"/>
      <c r="X851" s="1"/>
      <c r="Y851" s="1"/>
      <c r="Z851" s="1"/>
    </row>
    <row r="852" spans="1:26" ht="14.25" customHeight="1" x14ac:dyDescent="0.35">
      <c r="A852" s="1"/>
      <c r="B852" s="19"/>
      <c r="C852" s="1"/>
      <c r="D852" s="19"/>
      <c r="E852" s="1"/>
      <c r="F852" s="1"/>
      <c r="G852" s="1"/>
      <c r="H852" s="1"/>
      <c r="I852" s="1"/>
      <c r="J852" s="183"/>
      <c r="K852" s="1"/>
      <c r="L852" s="1"/>
      <c r="M852" s="1"/>
      <c r="N852" s="1"/>
      <c r="O852" s="1"/>
      <c r="P852" s="1"/>
      <c r="Q852" s="333"/>
      <c r="R852" s="1"/>
      <c r="S852" s="176"/>
      <c r="T852" s="19"/>
      <c r="U852" s="1"/>
      <c r="V852" s="1"/>
      <c r="W852" s="1"/>
      <c r="X852" s="1"/>
      <c r="Y852" s="1"/>
      <c r="Z852" s="1"/>
    </row>
    <row r="853" spans="1:26" ht="14.25" customHeight="1" x14ac:dyDescent="0.35">
      <c r="A853" s="1"/>
      <c r="B853" s="19"/>
      <c r="C853" s="1"/>
      <c r="D853" s="19"/>
      <c r="E853" s="1"/>
      <c r="F853" s="1"/>
      <c r="G853" s="1"/>
      <c r="H853" s="1"/>
      <c r="I853" s="1"/>
      <c r="J853" s="183"/>
      <c r="K853" s="1"/>
      <c r="L853" s="1"/>
      <c r="M853" s="1"/>
      <c r="N853" s="1"/>
      <c r="O853" s="1"/>
      <c r="P853" s="1"/>
      <c r="Q853" s="333"/>
      <c r="R853" s="1"/>
      <c r="S853" s="176"/>
      <c r="T853" s="19"/>
      <c r="U853" s="1"/>
      <c r="V853" s="1"/>
      <c r="W853" s="1"/>
      <c r="X853" s="1"/>
      <c r="Y853" s="1"/>
      <c r="Z853" s="1"/>
    </row>
    <row r="854" spans="1:26" ht="14.25" customHeight="1" x14ac:dyDescent="0.35">
      <c r="A854" s="1"/>
      <c r="B854" s="19"/>
      <c r="C854" s="1"/>
      <c r="D854" s="19"/>
      <c r="E854" s="1"/>
      <c r="F854" s="1"/>
      <c r="G854" s="1"/>
      <c r="H854" s="1"/>
      <c r="I854" s="1"/>
      <c r="J854" s="183"/>
      <c r="K854" s="1"/>
      <c r="L854" s="1"/>
      <c r="M854" s="1"/>
      <c r="N854" s="1"/>
      <c r="O854" s="1"/>
      <c r="P854" s="1"/>
      <c r="Q854" s="333"/>
      <c r="R854" s="1"/>
      <c r="S854" s="176"/>
      <c r="T854" s="19"/>
      <c r="U854" s="1"/>
      <c r="V854" s="1"/>
      <c r="W854" s="1"/>
      <c r="X854" s="1"/>
      <c r="Y854" s="1"/>
      <c r="Z854" s="1"/>
    </row>
    <row r="855" spans="1:26" ht="14.25" customHeight="1" x14ac:dyDescent="0.35">
      <c r="A855" s="1"/>
      <c r="B855" s="19"/>
      <c r="C855" s="1"/>
      <c r="D855" s="19"/>
      <c r="E855" s="1"/>
      <c r="F855" s="1"/>
      <c r="G855" s="1"/>
      <c r="H855" s="1"/>
      <c r="I855" s="1"/>
      <c r="J855" s="183"/>
      <c r="K855" s="1"/>
      <c r="L855" s="1"/>
      <c r="M855" s="1"/>
      <c r="N855" s="1"/>
      <c r="O855" s="1"/>
      <c r="P855" s="1"/>
      <c r="Q855" s="333"/>
      <c r="R855" s="1"/>
      <c r="S855" s="176"/>
      <c r="T855" s="19"/>
      <c r="U855" s="1"/>
      <c r="V855" s="1"/>
      <c r="W855" s="1"/>
      <c r="X855" s="1"/>
      <c r="Y855" s="1"/>
      <c r="Z855" s="1"/>
    </row>
    <row r="856" spans="1:26" ht="14.25" customHeight="1" x14ac:dyDescent="0.35">
      <c r="A856" s="1"/>
      <c r="B856" s="19"/>
      <c r="C856" s="1"/>
      <c r="D856" s="19"/>
      <c r="E856" s="1"/>
      <c r="F856" s="1"/>
      <c r="G856" s="1"/>
      <c r="H856" s="1"/>
      <c r="I856" s="1"/>
      <c r="J856" s="183"/>
      <c r="K856" s="1"/>
      <c r="L856" s="1"/>
      <c r="M856" s="1"/>
      <c r="N856" s="1"/>
      <c r="O856" s="1"/>
      <c r="P856" s="1"/>
      <c r="Q856" s="333"/>
      <c r="R856" s="1"/>
      <c r="S856" s="176"/>
      <c r="T856" s="19"/>
      <c r="U856" s="1"/>
      <c r="V856" s="1"/>
      <c r="W856" s="1"/>
      <c r="X856" s="1"/>
      <c r="Y856" s="1"/>
      <c r="Z856" s="1"/>
    </row>
    <row r="857" spans="1:26" ht="14.25" customHeight="1" x14ac:dyDescent="0.35">
      <c r="A857" s="1"/>
      <c r="B857" s="19"/>
      <c r="C857" s="1"/>
      <c r="D857" s="19"/>
      <c r="E857" s="1"/>
      <c r="F857" s="1"/>
      <c r="G857" s="1"/>
      <c r="H857" s="1"/>
      <c r="I857" s="1"/>
      <c r="J857" s="183"/>
      <c r="K857" s="1"/>
      <c r="L857" s="1"/>
      <c r="M857" s="1"/>
      <c r="N857" s="1"/>
      <c r="O857" s="1"/>
      <c r="P857" s="1"/>
      <c r="Q857" s="333"/>
      <c r="R857" s="1"/>
      <c r="S857" s="176"/>
      <c r="T857" s="19"/>
      <c r="U857" s="1"/>
      <c r="V857" s="1"/>
      <c r="W857" s="1"/>
      <c r="X857" s="1"/>
      <c r="Y857" s="1"/>
      <c r="Z857" s="1"/>
    </row>
    <row r="858" spans="1:26" ht="14.25" customHeight="1" x14ac:dyDescent="0.35">
      <c r="A858" s="1"/>
      <c r="B858" s="19"/>
      <c r="C858" s="1"/>
      <c r="D858" s="19"/>
      <c r="E858" s="1"/>
      <c r="F858" s="1"/>
      <c r="G858" s="1"/>
      <c r="H858" s="1"/>
      <c r="I858" s="1"/>
      <c r="J858" s="183"/>
      <c r="K858" s="1"/>
      <c r="L858" s="1"/>
      <c r="M858" s="1"/>
      <c r="N858" s="1"/>
      <c r="O858" s="1"/>
      <c r="P858" s="1"/>
      <c r="Q858" s="333"/>
      <c r="R858" s="1"/>
      <c r="S858" s="176"/>
      <c r="T858" s="19"/>
      <c r="U858" s="1"/>
      <c r="V858" s="1"/>
      <c r="W858" s="1"/>
      <c r="X858" s="1"/>
      <c r="Y858" s="1"/>
      <c r="Z858" s="1"/>
    </row>
    <row r="859" spans="1:26" ht="14.25" customHeight="1" x14ac:dyDescent="0.35">
      <c r="A859" s="1"/>
      <c r="B859" s="19"/>
      <c r="C859" s="1"/>
      <c r="D859" s="19"/>
      <c r="E859" s="1"/>
      <c r="F859" s="1"/>
      <c r="G859" s="1"/>
      <c r="H859" s="1"/>
      <c r="I859" s="1"/>
      <c r="J859" s="183"/>
      <c r="K859" s="1"/>
      <c r="L859" s="1"/>
      <c r="M859" s="1"/>
      <c r="N859" s="1"/>
      <c r="O859" s="1"/>
      <c r="P859" s="1"/>
      <c r="Q859" s="333"/>
      <c r="R859" s="1"/>
      <c r="S859" s="176"/>
      <c r="T859" s="19"/>
      <c r="U859" s="1"/>
      <c r="V859" s="1"/>
      <c r="W859" s="1"/>
      <c r="X859" s="1"/>
      <c r="Y859" s="1"/>
      <c r="Z859" s="1"/>
    </row>
    <row r="860" spans="1:26" ht="14.25" customHeight="1" x14ac:dyDescent="0.35">
      <c r="A860" s="1"/>
      <c r="B860" s="19"/>
      <c r="C860" s="1"/>
      <c r="D860" s="19"/>
      <c r="E860" s="1"/>
      <c r="F860" s="1"/>
      <c r="G860" s="1"/>
      <c r="H860" s="1"/>
      <c r="I860" s="1"/>
      <c r="J860" s="183"/>
      <c r="K860" s="1"/>
      <c r="L860" s="1"/>
      <c r="M860" s="1"/>
      <c r="N860" s="1"/>
      <c r="O860" s="1"/>
      <c r="P860" s="1"/>
      <c r="Q860" s="333"/>
      <c r="R860" s="1"/>
      <c r="S860" s="176"/>
      <c r="T860" s="19"/>
      <c r="U860" s="1"/>
      <c r="V860" s="1"/>
      <c r="W860" s="1"/>
      <c r="X860" s="1"/>
      <c r="Y860" s="1"/>
      <c r="Z860" s="1"/>
    </row>
    <row r="861" spans="1:26" ht="14.25" customHeight="1" x14ac:dyDescent="0.35">
      <c r="A861" s="1"/>
      <c r="B861" s="19"/>
      <c r="C861" s="1"/>
      <c r="D861" s="19"/>
      <c r="E861" s="1"/>
      <c r="F861" s="1"/>
      <c r="G861" s="1"/>
      <c r="H861" s="1"/>
      <c r="I861" s="1"/>
      <c r="J861" s="183"/>
      <c r="K861" s="1"/>
      <c r="L861" s="1"/>
      <c r="M861" s="1"/>
      <c r="N861" s="1"/>
      <c r="O861" s="1"/>
      <c r="P861" s="1"/>
      <c r="Q861" s="333"/>
      <c r="R861" s="1"/>
      <c r="S861" s="176"/>
      <c r="T861" s="19"/>
      <c r="U861" s="1"/>
      <c r="V861" s="1"/>
      <c r="W861" s="1"/>
      <c r="X861" s="1"/>
      <c r="Y861" s="1"/>
      <c r="Z861" s="1"/>
    </row>
    <row r="862" spans="1:26" ht="14.25" customHeight="1" x14ac:dyDescent="0.35">
      <c r="A862" s="1"/>
      <c r="B862" s="19"/>
      <c r="C862" s="1"/>
      <c r="D862" s="19"/>
      <c r="E862" s="1"/>
      <c r="F862" s="1"/>
      <c r="G862" s="1"/>
      <c r="H862" s="1"/>
      <c r="I862" s="1"/>
      <c r="J862" s="183"/>
      <c r="K862" s="1"/>
      <c r="L862" s="1"/>
      <c r="M862" s="1"/>
      <c r="N862" s="1"/>
      <c r="O862" s="1"/>
      <c r="P862" s="1"/>
      <c r="Q862" s="333"/>
      <c r="R862" s="1"/>
      <c r="S862" s="176"/>
      <c r="T862" s="19"/>
      <c r="U862" s="1"/>
      <c r="V862" s="1"/>
      <c r="W862" s="1"/>
      <c r="X862" s="1"/>
      <c r="Y862" s="1"/>
      <c r="Z862" s="1"/>
    </row>
    <row r="863" spans="1:26" ht="14.25" customHeight="1" x14ac:dyDescent="0.35">
      <c r="A863" s="1"/>
      <c r="B863" s="19"/>
      <c r="C863" s="1"/>
      <c r="D863" s="19"/>
      <c r="E863" s="1"/>
      <c r="F863" s="1"/>
      <c r="G863" s="1"/>
      <c r="H863" s="1"/>
      <c r="I863" s="1"/>
      <c r="J863" s="183"/>
      <c r="K863" s="1"/>
      <c r="L863" s="1"/>
      <c r="M863" s="1"/>
      <c r="N863" s="1"/>
      <c r="O863" s="1"/>
      <c r="P863" s="1"/>
      <c r="Q863" s="333"/>
      <c r="R863" s="1"/>
      <c r="S863" s="176"/>
      <c r="T863" s="19"/>
      <c r="U863" s="1"/>
      <c r="V863" s="1"/>
      <c r="W863" s="1"/>
      <c r="X863" s="1"/>
      <c r="Y863" s="1"/>
      <c r="Z863" s="1"/>
    </row>
    <row r="864" spans="1:26" ht="14.25" customHeight="1" x14ac:dyDescent="0.35">
      <c r="A864" s="1"/>
      <c r="B864" s="19"/>
      <c r="C864" s="1"/>
      <c r="D864" s="19"/>
      <c r="E864" s="1"/>
      <c r="F864" s="1"/>
      <c r="G864" s="1"/>
      <c r="H864" s="1"/>
      <c r="I864" s="1"/>
      <c r="J864" s="183"/>
      <c r="K864" s="1"/>
      <c r="L864" s="1"/>
      <c r="M864" s="1"/>
      <c r="N864" s="1"/>
      <c r="O864" s="1"/>
      <c r="P864" s="1"/>
      <c r="Q864" s="333"/>
      <c r="R864" s="1"/>
      <c r="S864" s="176"/>
      <c r="T864" s="19"/>
      <c r="U864" s="1"/>
      <c r="V864" s="1"/>
      <c r="W864" s="1"/>
      <c r="X864" s="1"/>
      <c r="Y864" s="1"/>
      <c r="Z864" s="1"/>
    </row>
    <row r="865" spans="1:26" ht="14.25" customHeight="1" x14ac:dyDescent="0.35">
      <c r="A865" s="1"/>
      <c r="B865" s="19"/>
      <c r="C865" s="1"/>
      <c r="D865" s="19"/>
      <c r="E865" s="1"/>
      <c r="F865" s="1"/>
      <c r="G865" s="1"/>
      <c r="H865" s="1"/>
      <c r="I865" s="1"/>
      <c r="J865" s="183"/>
      <c r="K865" s="1"/>
      <c r="L865" s="1"/>
      <c r="M865" s="1"/>
      <c r="N865" s="1"/>
      <c r="O865" s="1"/>
      <c r="P865" s="1"/>
      <c r="Q865" s="333"/>
      <c r="R865" s="1"/>
      <c r="S865" s="176"/>
      <c r="T865" s="19"/>
      <c r="U865" s="1"/>
      <c r="V865" s="1"/>
      <c r="W865" s="1"/>
      <c r="X865" s="1"/>
      <c r="Y865" s="1"/>
      <c r="Z865" s="1"/>
    </row>
    <row r="866" spans="1:26" ht="14.25" customHeight="1" x14ac:dyDescent="0.35">
      <c r="A866" s="1"/>
      <c r="B866" s="19"/>
      <c r="C866" s="1"/>
      <c r="D866" s="19"/>
      <c r="E866" s="1"/>
      <c r="F866" s="1"/>
      <c r="G866" s="1"/>
      <c r="H866" s="1"/>
      <c r="I866" s="1"/>
      <c r="J866" s="183"/>
      <c r="K866" s="1"/>
      <c r="L866" s="1"/>
      <c r="M866" s="1"/>
      <c r="N866" s="1"/>
      <c r="O866" s="1"/>
      <c r="P866" s="1"/>
      <c r="Q866" s="333"/>
      <c r="R866" s="1"/>
      <c r="S866" s="176"/>
      <c r="T866" s="19"/>
      <c r="U866" s="1"/>
      <c r="V866" s="1"/>
      <c r="W866" s="1"/>
      <c r="X866" s="1"/>
      <c r="Y866" s="1"/>
      <c r="Z866" s="1"/>
    </row>
    <row r="867" spans="1:26" ht="14.25" customHeight="1" x14ac:dyDescent="0.35">
      <c r="A867" s="1"/>
      <c r="B867" s="19"/>
      <c r="C867" s="1"/>
      <c r="D867" s="19"/>
      <c r="E867" s="1"/>
      <c r="F867" s="1"/>
      <c r="G867" s="1"/>
      <c r="H867" s="1"/>
      <c r="I867" s="1"/>
      <c r="J867" s="183"/>
      <c r="K867" s="1"/>
      <c r="L867" s="1"/>
      <c r="M867" s="1"/>
      <c r="N867" s="1"/>
      <c r="O867" s="1"/>
      <c r="P867" s="1"/>
      <c r="Q867" s="333"/>
      <c r="R867" s="1"/>
      <c r="S867" s="176"/>
      <c r="T867" s="19"/>
      <c r="U867" s="1"/>
      <c r="V867" s="1"/>
      <c r="W867" s="1"/>
      <c r="X867" s="1"/>
      <c r="Y867" s="1"/>
      <c r="Z867" s="1"/>
    </row>
    <row r="868" spans="1:26" ht="14.25" customHeight="1" x14ac:dyDescent="0.35">
      <c r="A868" s="1"/>
      <c r="B868" s="19"/>
      <c r="C868" s="1"/>
      <c r="D868" s="19"/>
      <c r="E868" s="1"/>
      <c r="F868" s="1"/>
      <c r="G868" s="1"/>
      <c r="H868" s="1"/>
      <c r="I868" s="1"/>
      <c r="J868" s="183"/>
      <c r="K868" s="1"/>
      <c r="L868" s="1"/>
      <c r="M868" s="1"/>
      <c r="N868" s="1"/>
      <c r="O868" s="1"/>
      <c r="P868" s="1"/>
      <c r="Q868" s="333"/>
      <c r="R868" s="1"/>
      <c r="S868" s="176"/>
      <c r="T868" s="19"/>
      <c r="U868" s="1"/>
      <c r="V868" s="1"/>
      <c r="W868" s="1"/>
      <c r="X868" s="1"/>
      <c r="Y868" s="1"/>
      <c r="Z868" s="1"/>
    </row>
    <row r="869" spans="1:26" ht="14.25" customHeight="1" x14ac:dyDescent="0.35">
      <c r="A869" s="1"/>
      <c r="B869" s="19"/>
      <c r="C869" s="1"/>
      <c r="D869" s="19"/>
      <c r="E869" s="1"/>
      <c r="F869" s="1"/>
      <c r="G869" s="1"/>
      <c r="H869" s="1"/>
      <c r="I869" s="1"/>
      <c r="J869" s="183"/>
      <c r="K869" s="1"/>
      <c r="L869" s="1"/>
      <c r="M869" s="1"/>
      <c r="N869" s="1"/>
      <c r="O869" s="1"/>
      <c r="P869" s="1"/>
      <c r="Q869" s="333"/>
      <c r="R869" s="1"/>
      <c r="S869" s="176"/>
      <c r="T869" s="19"/>
      <c r="U869" s="1"/>
      <c r="V869" s="1"/>
      <c r="W869" s="1"/>
      <c r="X869" s="1"/>
      <c r="Y869" s="1"/>
      <c r="Z869" s="1"/>
    </row>
    <row r="870" spans="1:26" ht="14.25" customHeight="1" x14ac:dyDescent="0.35">
      <c r="A870" s="1"/>
      <c r="B870" s="19"/>
      <c r="C870" s="1"/>
      <c r="D870" s="19"/>
      <c r="E870" s="1"/>
      <c r="F870" s="1"/>
      <c r="G870" s="1"/>
      <c r="H870" s="1"/>
      <c r="I870" s="1"/>
      <c r="J870" s="183"/>
      <c r="K870" s="1"/>
      <c r="L870" s="1"/>
      <c r="M870" s="1"/>
      <c r="N870" s="1"/>
      <c r="O870" s="1"/>
      <c r="P870" s="1"/>
      <c r="Q870" s="333"/>
      <c r="R870" s="1"/>
      <c r="S870" s="176"/>
      <c r="T870" s="19"/>
      <c r="U870" s="1"/>
      <c r="V870" s="1"/>
      <c r="W870" s="1"/>
      <c r="X870" s="1"/>
      <c r="Y870" s="1"/>
      <c r="Z870" s="1"/>
    </row>
    <row r="871" spans="1:26" ht="14.25" customHeight="1" x14ac:dyDescent="0.35">
      <c r="A871" s="1"/>
      <c r="B871" s="19"/>
      <c r="C871" s="1"/>
      <c r="D871" s="19"/>
      <c r="E871" s="1"/>
      <c r="F871" s="1"/>
      <c r="G871" s="1"/>
      <c r="H871" s="1"/>
      <c r="I871" s="1"/>
      <c r="J871" s="183"/>
      <c r="K871" s="1"/>
      <c r="L871" s="1"/>
      <c r="M871" s="1"/>
      <c r="N871" s="1"/>
      <c r="O871" s="1"/>
      <c r="P871" s="1"/>
      <c r="Q871" s="333"/>
      <c r="R871" s="1"/>
      <c r="S871" s="176"/>
      <c r="T871" s="19"/>
      <c r="U871" s="1"/>
      <c r="V871" s="1"/>
      <c r="W871" s="1"/>
      <c r="X871" s="1"/>
      <c r="Y871" s="1"/>
      <c r="Z871" s="1"/>
    </row>
    <row r="872" spans="1:26" ht="14.25" customHeight="1" x14ac:dyDescent="0.35">
      <c r="A872" s="1"/>
      <c r="B872" s="19"/>
      <c r="C872" s="1"/>
      <c r="D872" s="19"/>
      <c r="E872" s="1"/>
      <c r="F872" s="1"/>
      <c r="G872" s="1"/>
      <c r="H872" s="1"/>
      <c r="I872" s="1"/>
      <c r="J872" s="183"/>
      <c r="K872" s="1"/>
      <c r="L872" s="1"/>
      <c r="M872" s="1"/>
      <c r="N872" s="1"/>
      <c r="O872" s="1"/>
      <c r="P872" s="1"/>
      <c r="Q872" s="333"/>
      <c r="R872" s="1"/>
      <c r="S872" s="176"/>
      <c r="T872" s="19"/>
      <c r="U872" s="1"/>
      <c r="V872" s="1"/>
      <c r="W872" s="1"/>
      <c r="X872" s="1"/>
      <c r="Y872" s="1"/>
      <c r="Z872" s="1"/>
    </row>
    <row r="873" spans="1:26" ht="14.25" customHeight="1" x14ac:dyDescent="0.35">
      <c r="A873" s="1"/>
      <c r="B873" s="19"/>
      <c r="C873" s="1"/>
      <c r="D873" s="19"/>
      <c r="E873" s="1"/>
      <c r="F873" s="1"/>
      <c r="G873" s="1"/>
      <c r="H873" s="1"/>
      <c r="I873" s="1"/>
      <c r="J873" s="183"/>
      <c r="K873" s="1"/>
      <c r="L873" s="1"/>
      <c r="M873" s="1"/>
      <c r="N873" s="1"/>
      <c r="O873" s="1"/>
      <c r="P873" s="1"/>
      <c r="Q873" s="333"/>
      <c r="R873" s="1"/>
      <c r="S873" s="176"/>
      <c r="T873" s="19"/>
      <c r="U873" s="1"/>
      <c r="V873" s="1"/>
      <c r="W873" s="1"/>
      <c r="X873" s="1"/>
      <c r="Y873" s="1"/>
      <c r="Z873" s="1"/>
    </row>
    <row r="874" spans="1:26" ht="14.25" customHeight="1" x14ac:dyDescent="0.35">
      <c r="A874" s="1"/>
      <c r="B874" s="19"/>
      <c r="C874" s="1"/>
      <c r="D874" s="19"/>
      <c r="E874" s="1"/>
      <c r="F874" s="1"/>
      <c r="G874" s="1"/>
      <c r="H874" s="1"/>
      <c r="I874" s="1"/>
      <c r="J874" s="183"/>
      <c r="K874" s="1"/>
      <c r="L874" s="1"/>
      <c r="M874" s="1"/>
      <c r="N874" s="1"/>
      <c r="O874" s="1"/>
      <c r="P874" s="1"/>
      <c r="Q874" s="333"/>
      <c r="R874" s="1"/>
      <c r="S874" s="176"/>
      <c r="T874" s="19"/>
      <c r="U874" s="1"/>
      <c r="V874" s="1"/>
      <c r="W874" s="1"/>
      <c r="X874" s="1"/>
      <c r="Y874" s="1"/>
      <c r="Z874" s="1"/>
    </row>
    <row r="875" spans="1:26" ht="14.25" customHeight="1" x14ac:dyDescent="0.35">
      <c r="A875" s="1"/>
      <c r="B875" s="19"/>
      <c r="C875" s="1"/>
      <c r="D875" s="19"/>
      <c r="E875" s="1"/>
      <c r="F875" s="1"/>
      <c r="G875" s="1"/>
      <c r="H875" s="1"/>
      <c r="I875" s="1"/>
      <c r="J875" s="183"/>
      <c r="K875" s="1"/>
      <c r="L875" s="1"/>
      <c r="M875" s="1"/>
      <c r="N875" s="1"/>
      <c r="O875" s="1"/>
      <c r="P875" s="1"/>
      <c r="Q875" s="333"/>
      <c r="R875" s="1"/>
      <c r="S875" s="176"/>
      <c r="T875" s="19"/>
      <c r="U875" s="1"/>
      <c r="V875" s="1"/>
      <c r="W875" s="1"/>
      <c r="X875" s="1"/>
      <c r="Y875" s="1"/>
      <c r="Z875" s="1"/>
    </row>
    <row r="876" spans="1:26" ht="14.25" customHeight="1" x14ac:dyDescent="0.35">
      <c r="A876" s="1"/>
      <c r="B876" s="19"/>
      <c r="C876" s="1"/>
      <c r="D876" s="19"/>
      <c r="E876" s="1"/>
      <c r="F876" s="1"/>
      <c r="G876" s="1"/>
      <c r="H876" s="1"/>
      <c r="I876" s="1"/>
      <c r="J876" s="183"/>
      <c r="K876" s="1"/>
      <c r="L876" s="1"/>
      <c r="M876" s="1"/>
      <c r="N876" s="1"/>
      <c r="O876" s="1"/>
      <c r="P876" s="1"/>
      <c r="Q876" s="333"/>
      <c r="R876" s="1"/>
      <c r="S876" s="176"/>
      <c r="T876" s="19"/>
      <c r="U876" s="1"/>
      <c r="V876" s="1"/>
      <c r="W876" s="1"/>
      <c r="X876" s="1"/>
      <c r="Y876" s="1"/>
      <c r="Z876" s="1"/>
    </row>
    <row r="877" spans="1:26" ht="14.25" customHeight="1" x14ac:dyDescent="0.35">
      <c r="A877" s="1"/>
      <c r="B877" s="19"/>
      <c r="C877" s="1"/>
      <c r="D877" s="19"/>
      <c r="E877" s="1"/>
      <c r="F877" s="1"/>
      <c r="G877" s="1"/>
      <c r="H877" s="1"/>
      <c r="I877" s="1"/>
      <c r="J877" s="183"/>
      <c r="K877" s="1"/>
      <c r="L877" s="1"/>
      <c r="M877" s="1"/>
      <c r="N877" s="1"/>
      <c r="O877" s="1"/>
      <c r="P877" s="1"/>
      <c r="Q877" s="333"/>
      <c r="R877" s="1"/>
      <c r="S877" s="176"/>
      <c r="T877" s="19"/>
      <c r="U877" s="1"/>
      <c r="V877" s="1"/>
      <c r="W877" s="1"/>
      <c r="X877" s="1"/>
      <c r="Y877" s="1"/>
      <c r="Z877" s="1"/>
    </row>
    <row r="878" spans="1:26" ht="14.25" customHeight="1" x14ac:dyDescent="0.35">
      <c r="A878" s="1"/>
      <c r="B878" s="19"/>
      <c r="C878" s="1"/>
      <c r="D878" s="19"/>
      <c r="E878" s="1"/>
      <c r="F878" s="1"/>
      <c r="G878" s="1"/>
      <c r="H878" s="1"/>
      <c r="I878" s="1"/>
      <c r="J878" s="183"/>
      <c r="K878" s="1"/>
      <c r="L878" s="1"/>
      <c r="M878" s="1"/>
      <c r="N878" s="1"/>
      <c r="O878" s="1"/>
      <c r="P878" s="1"/>
      <c r="Q878" s="333"/>
      <c r="R878" s="1"/>
      <c r="S878" s="176"/>
      <c r="T878" s="19"/>
      <c r="U878" s="1"/>
      <c r="V878" s="1"/>
      <c r="W878" s="1"/>
      <c r="X878" s="1"/>
      <c r="Y878" s="1"/>
      <c r="Z878" s="1"/>
    </row>
    <row r="879" spans="1:26" ht="14.25" customHeight="1" x14ac:dyDescent="0.35">
      <c r="A879" s="1"/>
      <c r="B879" s="19"/>
      <c r="C879" s="1"/>
      <c r="D879" s="19"/>
      <c r="E879" s="1"/>
      <c r="F879" s="1"/>
      <c r="G879" s="1"/>
      <c r="H879" s="1"/>
      <c r="I879" s="1"/>
      <c r="J879" s="183"/>
      <c r="K879" s="1"/>
      <c r="L879" s="1"/>
      <c r="M879" s="1"/>
      <c r="N879" s="1"/>
      <c r="O879" s="1"/>
      <c r="P879" s="1"/>
      <c r="Q879" s="333"/>
      <c r="R879" s="1"/>
      <c r="S879" s="176"/>
      <c r="T879" s="19"/>
      <c r="U879" s="1"/>
      <c r="V879" s="1"/>
      <c r="W879" s="1"/>
      <c r="X879" s="1"/>
      <c r="Y879" s="1"/>
      <c r="Z879" s="1"/>
    </row>
    <row r="880" spans="1:26" ht="14.25" customHeight="1" x14ac:dyDescent="0.35">
      <c r="A880" s="1"/>
      <c r="B880" s="19"/>
      <c r="C880" s="1"/>
      <c r="D880" s="19"/>
      <c r="E880" s="1"/>
      <c r="F880" s="1"/>
      <c r="G880" s="1"/>
      <c r="H880" s="1"/>
      <c r="I880" s="1"/>
      <c r="J880" s="183"/>
      <c r="K880" s="1"/>
      <c r="L880" s="1"/>
      <c r="M880" s="1"/>
      <c r="N880" s="1"/>
      <c r="O880" s="1"/>
      <c r="P880" s="1"/>
      <c r="Q880" s="333"/>
      <c r="R880" s="1"/>
      <c r="S880" s="176"/>
      <c r="T880" s="19"/>
      <c r="U880" s="1"/>
      <c r="V880" s="1"/>
      <c r="W880" s="1"/>
      <c r="X880" s="1"/>
      <c r="Y880" s="1"/>
      <c r="Z880" s="1"/>
    </row>
    <row r="881" spans="1:26" ht="14.25" customHeight="1" x14ac:dyDescent="0.35">
      <c r="A881" s="1"/>
      <c r="B881" s="19"/>
      <c r="C881" s="1"/>
      <c r="D881" s="19"/>
      <c r="E881" s="1"/>
      <c r="F881" s="1"/>
      <c r="G881" s="1"/>
      <c r="H881" s="1"/>
      <c r="I881" s="1"/>
      <c r="J881" s="183"/>
      <c r="K881" s="1"/>
      <c r="L881" s="1"/>
      <c r="M881" s="1"/>
      <c r="N881" s="1"/>
      <c r="O881" s="1"/>
      <c r="P881" s="1"/>
      <c r="Q881" s="333"/>
      <c r="R881" s="1"/>
      <c r="S881" s="176"/>
      <c r="T881" s="19"/>
      <c r="U881" s="1"/>
      <c r="V881" s="1"/>
      <c r="W881" s="1"/>
      <c r="X881" s="1"/>
      <c r="Y881" s="1"/>
      <c r="Z881" s="1"/>
    </row>
    <row r="882" spans="1:26" ht="14.25" customHeight="1" x14ac:dyDescent="0.35">
      <c r="A882" s="1"/>
      <c r="B882" s="19"/>
      <c r="C882" s="1"/>
      <c r="D882" s="19"/>
      <c r="E882" s="1"/>
      <c r="F882" s="1"/>
      <c r="G882" s="1"/>
      <c r="H882" s="1"/>
      <c r="I882" s="1"/>
      <c r="J882" s="183"/>
      <c r="K882" s="1"/>
      <c r="L882" s="1"/>
      <c r="M882" s="1"/>
      <c r="N882" s="1"/>
      <c r="O882" s="1"/>
      <c r="P882" s="1"/>
      <c r="Q882" s="333"/>
      <c r="R882" s="1"/>
      <c r="S882" s="176"/>
      <c r="T882" s="19"/>
      <c r="U882" s="1"/>
      <c r="V882" s="1"/>
      <c r="W882" s="1"/>
      <c r="X882" s="1"/>
      <c r="Y882" s="1"/>
      <c r="Z882" s="1"/>
    </row>
    <row r="883" spans="1:26" ht="14.25" customHeight="1" x14ac:dyDescent="0.35">
      <c r="A883" s="1"/>
      <c r="B883" s="19"/>
      <c r="C883" s="1"/>
      <c r="D883" s="19"/>
      <c r="E883" s="1"/>
      <c r="F883" s="1"/>
      <c r="G883" s="1"/>
      <c r="H883" s="1"/>
      <c r="I883" s="1"/>
      <c r="J883" s="183"/>
      <c r="K883" s="1"/>
      <c r="L883" s="1"/>
      <c r="M883" s="1"/>
      <c r="N883" s="1"/>
      <c r="O883" s="1"/>
      <c r="P883" s="1"/>
      <c r="Q883" s="333"/>
      <c r="R883" s="1"/>
      <c r="S883" s="176"/>
      <c r="T883" s="19"/>
      <c r="U883" s="1"/>
      <c r="V883" s="1"/>
      <c r="W883" s="1"/>
      <c r="X883" s="1"/>
      <c r="Y883" s="1"/>
      <c r="Z883" s="1"/>
    </row>
    <row r="884" spans="1:26" ht="14.25" customHeight="1" x14ac:dyDescent="0.35">
      <c r="A884" s="1"/>
      <c r="B884" s="19"/>
      <c r="C884" s="1"/>
      <c r="D884" s="19"/>
      <c r="E884" s="1"/>
      <c r="F884" s="1"/>
      <c r="G884" s="1"/>
      <c r="H884" s="1"/>
      <c r="I884" s="1"/>
      <c r="J884" s="183"/>
      <c r="K884" s="1"/>
      <c r="L884" s="1"/>
      <c r="M884" s="1"/>
      <c r="N884" s="1"/>
      <c r="O884" s="1"/>
      <c r="P884" s="1"/>
      <c r="Q884" s="333"/>
      <c r="R884" s="1"/>
      <c r="S884" s="176"/>
      <c r="T884" s="19"/>
      <c r="U884" s="1"/>
      <c r="V884" s="1"/>
      <c r="W884" s="1"/>
      <c r="X884" s="1"/>
      <c r="Y884" s="1"/>
      <c r="Z884" s="1"/>
    </row>
    <row r="885" spans="1:26" ht="14.25" customHeight="1" x14ac:dyDescent="0.35">
      <c r="A885" s="1"/>
      <c r="B885" s="19"/>
      <c r="C885" s="1"/>
      <c r="D885" s="19"/>
      <c r="E885" s="1"/>
      <c r="F885" s="1"/>
      <c r="G885" s="1"/>
      <c r="H885" s="1"/>
      <c r="I885" s="1"/>
      <c r="J885" s="183"/>
      <c r="K885" s="1"/>
      <c r="L885" s="1"/>
      <c r="M885" s="1"/>
      <c r="N885" s="1"/>
      <c r="O885" s="1"/>
      <c r="P885" s="1"/>
      <c r="Q885" s="333"/>
      <c r="R885" s="1"/>
      <c r="S885" s="176"/>
      <c r="T885" s="19"/>
      <c r="U885" s="1"/>
      <c r="V885" s="1"/>
      <c r="W885" s="1"/>
      <c r="X885" s="1"/>
      <c r="Y885" s="1"/>
      <c r="Z885" s="1"/>
    </row>
    <row r="886" spans="1:26" ht="14.25" customHeight="1" x14ac:dyDescent="0.35">
      <c r="A886" s="1"/>
      <c r="B886" s="19"/>
      <c r="C886" s="1"/>
      <c r="D886" s="19"/>
      <c r="E886" s="1"/>
      <c r="F886" s="1"/>
      <c r="G886" s="1"/>
      <c r="H886" s="1"/>
      <c r="I886" s="1"/>
      <c r="J886" s="183"/>
      <c r="K886" s="1"/>
      <c r="L886" s="1"/>
      <c r="M886" s="1"/>
      <c r="N886" s="1"/>
      <c r="O886" s="1"/>
      <c r="P886" s="1"/>
      <c r="Q886" s="333"/>
      <c r="R886" s="1"/>
      <c r="S886" s="176"/>
      <c r="T886" s="19"/>
      <c r="U886" s="1"/>
      <c r="V886" s="1"/>
      <c r="W886" s="1"/>
      <c r="X886" s="1"/>
      <c r="Y886" s="1"/>
      <c r="Z886" s="1"/>
    </row>
    <row r="887" spans="1:26" ht="14.25" customHeight="1" x14ac:dyDescent="0.35">
      <c r="A887" s="1"/>
      <c r="B887" s="19"/>
      <c r="C887" s="1"/>
      <c r="D887" s="19"/>
      <c r="E887" s="1"/>
      <c r="F887" s="1"/>
      <c r="G887" s="1"/>
      <c r="H887" s="1"/>
      <c r="I887" s="1"/>
      <c r="J887" s="183"/>
      <c r="K887" s="1"/>
      <c r="L887" s="1"/>
      <c r="M887" s="1"/>
      <c r="N887" s="1"/>
      <c r="O887" s="1"/>
      <c r="P887" s="1"/>
      <c r="Q887" s="333"/>
      <c r="R887" s="1"/>
      <c r="S887" s="176"/>
      <c r="T887" s="19"/>
      <c r="U887" s="1"/>
      <c r="V887" s="1"/>
      <c r="W887" s="1"/>
      <c r="X887" s="1"/>
      <c r="Y887" s="1"/>
      <c r="Z887" s="1"/>
    </row>
    <row r="888" spans="1:26" ht="14.25" customHeight="1" x14ac:dyDescent="0.35">
      <c r="A888" s="1"/>
      <c r="B888" s="19"/>
      <c r="C888" s="1"/>
      <c r="D888" s="19"/>
      <c r="E888" s="1"/>
      <c r="F888" s="1"/>
      <c r="G888" s="1"/>
      <c r="H888" s="1"/>
      <c r="I888" s="1"/>
      <c r="J888" s="183"/>
      <c r="K888" s="1"/>
      <c r="L888" s="1"/>
      <c r="M888" s="1"/>
      <c r="N888" s="1"/>
      <c r="O888" s="1"/>
      <c r="P888" s="1"/>
      <c r="Q888" s="333"/>
      <c r="R888" s="1"/>
      <c r="S888" s="176"/>
      <c r="T888" s="19"/>
      <c r="U888" s="1"/>
      <c r="V888" s="1"/>
      <c r="W888" s="1"/>
      <c r="X888" s="1"/>
      <c r="Y888" s="1"/>
      <c r="Z888" s="1"/>
    </row>
    <row r="889" spans="1:26" ht="14.25" customHeight="1" x14ac:dyDescent="0.35">
      <c r="A889" s="1"/>
      <c r="B889" s="19"/>
      <c r="C889" s="1"/>
      <c r="D889" s="19"/>
      <c r="E889" s="1"/>
      <c r="F889" s="1"/>
      <c r="G889" s="1"/>
      <c r="H889" s="1"/>
      <c r="I889" s="1"/>
      <c r="J889" s="183"/>
      <c r="K889" s="1"/>
      <c r="L889" s="1"/>
      <c r="M889" s="1"/>
      <c r="N889" s="1"/>
      <c r="O889" s="1"/>
      <c r="P889" s="1"/>
      <c r="Q889" s="333"/>
      <c r="R889" s="1"/>
      <c r="S889" s="176"/>
      <c r="T889" s="19"/>
      <c r="U889" s="1"/>
      <c r="V889" s="1"/>
      <c r="W889" s="1"/>
      <c r="X889" s="1"/>
      <c r="Y889" s="1"/>
      <c r="Z889" s="1"/>
    </row>
    <row r="890" spans="1:26" ht="14.25" customHeight="1" x14ac:dyDescent="0.35">
      <c r="A890" s="1"/>
      <c r="B890" s="19"/>
      <c r="C890" s="1"/>
      <c r="D890" s="19"/>
      <c r="E890" s="1"/>
      <c r="F890" s="1"/>
      <c r="G890" s="1"/>
      <c r="H890" s="1"/>
      <c r="I890" s="1"/>
      <c r="J890" s="183"/>
      <c r="K890" s="1"/>
      <c r="L890" s="1"/>
      <c r="M890" s="1"/>
      <c r="N890" s="1"/>
      <c r="O890" s="1"/>
      <c r="P890" s="1"/>
      <c r="Q890" s="333"/>
      <c r="R890" s="1"/>
      <c r="S890" s="176"/>
      <c r="T890" s="19"/>
      <c r="U890" s="1"/>
      <c r="V890" s="1"/>
      <c r="W890" s="1"/>
      <c r="X890" s="1"/>
      <c r="Y890" s="1"/>
      <c r="Z890" s="1"/>
    </row>
    <row r="891" spans="1:26" ht="14.25" customHeight="1" x14ac:dyDescent="0.35">
      <c r="A891" s="1"/>
      <c r="B891" s="19"/>
      <c r="C891" s="1"/>
      <c r="D891" s="19"/>
      <c r="E891" s="1"/>
      <c r="F891" s="1"/>
      <c r="G891" s="1"/>
      <c r="H891" s="1"/>
      <c r="I891" s="1"/>
      <c r="J891" s="183"/>
      <c r="K891" s="1"/>
      <c r="L891" s="1"/>
      <c r="M891" s="1"/>
      <c r="N891" s="1"/>
      <c r="O891" s="1"/>
      <c r="P891" s="1"/>
      <c r="Q891" s="333"/>
      <c r="R891" s="1"/>
      <c r="S891" s="176"/>
      <c r="T891" s="19"/>
      <c r="U891" s="1"/>
      <c r="V891" s="1"/>
      <c r="W891" s="1"/>
      <c r="X891" s="1"/>
      <c r="Y891" s="1"/>
      <c r="Z891" s="1"/>
    </row>
    <row r="892" spans="1:26" ht="14.25" customHeight="1" x14ac:dyDescent="0.35">
      <c r="A892" s="1"/>
      <c r="B892" s="19"/>
      <c r="C892" s="1"/>
      <c r="D892" s="19"/>
      <c r="E892" s="1"/>
      <c r="F892" s="1"/>
      <c r="G892" s="1"/>
      <c r="H892" s="1"/>
      <c r="I892" s="1"/>
      <c r="J892" s="183"/>
      <c r="K892" s="1"/>
      <c r="L892" s="1"/>
      <c r="M892" s="1"/>
      <c r="N892" s="1"/>
      <c r="O892" s="1"/>
      <c r="P892" s="1"/>
      <c r="Q892" s="333"/>
      <c r="R892" s="1"/>
      <c r="S892" s="176"/>
      <c r="T892" s="19"/>
      <c r="U892" s="1"/>
      <c r="V892" s="1"/>
      <c r="W892" s="1"/>
      <c r="X892" s="1"/>
      <c r="Y892" s="1"/>
      <c r="Z892" s="1"/>
    </row>
    <row r="893" spans="1:26" ht="14.25" customHeight="1" x14ac:dyDescent="0.35">
      <c r="A893" s="1"/>
      <c r="B893" s="19"/>
      <c r="C893" s="1"/>
      <c r="D893" s="19"/>
      <c r="E893" s="1"/>
      <c r="F893" s="1"/>
      <c r="G893" s="1"/>
      <c r="H893" s="1"/>
      <c r="I893" s="1"/>
      <c r="J893" s="183"/>
      <c r="K893" s="1"/>
      <c r="L893" s="1"/>
      <c r="M893" s="1"/>
      <c r="N893" s="1"/>
      <c r="O893" s="1"/>
      <c r="P893" s="1"/>
      <c r="Q893" s="333"/>
      <c r="R893" s="1"/>
      <c r="S893" s="176"/>
      <c r="T893" s="19"/>
      <c r="U893" s="1"/>
      <c r="V893" s="1"/>
      <c r="W893" s="1"/>
      <c r="X893" s="1"/>
      <c r="Y893" s="1"/>
      <c r="Z893" s="1"/>
    </row>
    <row r="894" spans="1:26" ht="14.25" customHeight="1" x14ac:dyDescent="0.35">
      <c r="A894" s="1"/>
      <c r="B894" s="19"/>
      <c r="C894" s="1"/>
      <c r="D894" s="19"/>
      <c r="E894" s="1"/>
      <c r="F894" s="1"/>
      <c r="G894" s="1"/>
      <c r="H894" s="1"/>
      <c r="I894" s="1"/>
      <c r="J894" s="183"/>
      <c r="K894" s="1"/>
      <c r="L894" s="1"/>
      <c r="M894" s="1"/>
      <c r="N894" s="1"/>
      <c r="O894" s="1"/>
      <c r="P894" s="1"/>
      <c r="Q894" s="333"/>
      <c r="R894" s="1"/>
      <c r="S894" s="176"/>
      <c r="T894" s="19"/>
      <c r="U894" s="1"/>
      <c r="V894" s="1"/>
      <c r="W894" s="1"/>
      <c r="X894" s="1"/>
      <c r="Y894" s="1"/>
      <c r="Z894" s="1"/>
    </row>
    <row r="895" spans="1:26" ht="14.25" customHeight="1" x14ac:dyDescent="0.35">
      <c r="A895" s="1"/>
      <c r="B895" s="19"/>
      <c r="C895" s="1"/>
      <c r="D895" s="19"/>
      <c r="E895" s="1"/>
      <c r="F895" s="1"/>
      <c r="G895" s="1"/>
      <c r="H895" s="1"/>
      <c r="I895" s="1"/>
      <c r="J895" s="183"/>
      <c r="K895" s="1"/>
      <c r="L895" s="1"/>
      <c r="M895" s="1"/>
      <c r="N895" s="1"/>
      <c r="O895" s="1"/>
      <c r="P895" s="1"/>
      <c r="Q895" s="333"/>
      <c r="R895" s="1"/>
      <c r="S895" s="176"/>
      <c r="T895" s="19"/>
      <c r="U895" s="1"/>
      <c r="V895" s="1"/>
      <c r="W895" s="1"/>
      <c r="X895" s="1"/>
      <c r="Y895" s="1"/>
      <c r="Z895" s="1"/>
    </row>
    <row r="896" spans="1:26" ht="14.25" customHeight="1" x14ac:dyDescent="0.35">
      <c r="A896" s="1"/>
      <c r="B896" s="19"/>
      <c r="C896" s="1"/>
      <c r="D896" s="19"/>
      <c r="E896" s="1"/>
      <c r="F896" s="1"/>
      <c r="G896" s="1"/>
      <c r="H896" s="1"/>
      <c r="I896" s="1"/>
      <c r="J896" s="183"/>
      <c r="K896" s="1"/>
      <c r="L896" s="1"/>
      <c r="M896" s="1"/>
      <c r="N896" s="1"/>
      <c r="O896" s="1"/>
      <c r="P896" s="1"/>
      <c r="Q896" s="333"/>
      <c r="R896" s="1"/>
      <c r="S896" s="176"/>
      <c r="T896" s="19"/>
      <c r="U896" s="1"/>
      <c r="V896" s="1"/>
      <c r="W896" s="1"/>
      <c r="X896" s="1"/>
      <c r="Y896" s="1"/>
      <c r="Z896" s="1"/>
    </row>
    <row r="897" spans="1:26" ht="14.25" customHeight="1" x14ac:dyDescent="0.35">
      <c r="A897" s="1"/>
      <c r="B897" s="19"/>
      <c r="C897" s="1"/>
      <c r="D897" s="19"/>
      <c r="E897" s="1"/>
      <c r="F897" s="1"/>
      <c r="G897" s="1"/>
      <c r="H897" s="1"/>
      <c r="I897" s="1"/>
      <c r="J897" s="183"/>
      <c r="K897" s="1"/>
      <c r="L897" s="1"/>
      <c r="M897" s="1"/>
      <c r="N897" s="1"/>
      <c r="O897" s="1"/>
      <c r="P897" s="1"/>
      <c r="Q897" s="333"/>
      <c r="R897" s="1"/>
      <c r="S897" s="176"/>
      <c r="T897" s="19"/>
      <c r="U897" s="1"/>
      <c r="V897" s="1"/>
      <c r="W897" s="1"/>
      <c r="X897" s="1"/>
      <c r="Y897" s="1"/>
      <c r="Z897" s="1"/>
    </row>
    <row r="898" spans="1:26" ht="14.25" customHeight="1" x14ac:dyDescent="0.35">
      <c r="A898" s="1"/>
      <c r="B898" s="19"/>
      <c r="C898" s="1"/>
      <c r="D898" s="19"/>
      <c r="E898" s="1"/>
      <c r="F898" s="1"/>
      <c r="G898" s="1"/>
      <c r="H898" s="1"/>
      <c r="I898" s="1"/>
      <c r="J898" s="183"/>
      <c r="K898" s="1"/>
      <c r="L898" s="1"/>
      <c r="M898" s="1"/>
      <c r="N898" s="1"/>
      <c r="O898" s="1"/>
      <c r="P898" s="1"/>
      <c r="Q898" s="333"/>
      <c r="R898" s="1"/>
      <c r="S898" s="176"/>
      <c r="T898" s="19"/>
      <c r="U898" s="1"/>
      <c r="V898" s="1"/>
      <c r="W898" s="1"/>
      <c r="X898" s="1"/>
      <c r="Y898" s="1"/>
      <c r="Z898" s="1"/>
    </row>
    <row r="899" spans="1:26" ht="14.25" customHeight="1" x14ac:dyDescent="0.35">
      <c r="A899" s="1"/>
      <c r="B899" s="19"/>
      <c r="C899" s="1"/>
      <c r="D899" s="19"/>
      <c r="E899" s="1"/>
      <c r="F899" s="1"/>
      <c r="G899" s="1"/>
      <c r="H899" s="1"/>
      <c r="I899" s="1"/>
      <c r="J899" s="183"/>
      <c r="K899" s="1"/>
      <c r="L899" s="1"/>
      <c r="M899" s="1"/>
      <c r="N899" s="1"/>
      <c r="O899" s="1"/>
      <c r="P899" s="1"/>
      <c r="Q899" s="333"/>
      <c r="R899" s="1"/>
      <c r="S899" s="176"/>
      <c r="T899" s="19"/>
      <c r="U899" s="1"/>
      <c r="V899" s="1"/>
      <c r="W899" s="1"/>
      <c r="X899" s="1"/>
      <c r="Y899" s="1"/>
      <c r="Z899" s="1"/>
    </row>
    <row r="900" spans="1:26" ht="14.25" customHeight="1" x14ac:dyDescent="0.35">
      <c r="A900" s="1"/>
      <c r="B900" s="19"/>
      <c r="C900" s="1"/>
      <c r="D900" s="19"/>
      <c r="E900" s="1"/>
      <c r="F900" s="1"/>
      <c r="G900" s="1"/>
      <c r="H900" s="1"/>
      <c r="I900" s="1"/>
      <c r="J900" s="183"/>
      <c r="K900" s="1"/>
      <c r="L900" s="1"/>
      <c r="M900" s="1"/>
      <c r="N900" s="1"/>
      <c r="O900" s="1"/>
      <c r="P900" s="1"/>
      <c r="Q900" s="333"/>
      <c r="R900" s="1"/>
      <c r="S900" s="176"/>
      <c r="T900" s="19"/>
      <c r="U900" s="1"/>
      <c r="V900" s="1"/>
      <c r="W900" s="1"/>
      <c r="X900" s="1"/>
      <c r="Y900" s="1"/>
      <c r="Z900" s="1"/>
    </row>
    <row r="901" spans="1:26" ht="14.25" customHeight="1" x14ac:dyDescent="0.35">
      <c r="A901" s="1"/>
      <c r="B901" s="19"/>
      <c r="C901" s="1"/>
      <c r="D901" s="19"/>
      <c r="E901" s="1"/>
      <c r="F901" s="1"/>
      <c r="G901" s="1"/>
      <c r="H901" s="1"/>
      <c r="I901" s="1"/>
      <c r="J901" s="183"/>
      <c r="K901" s="1"/>
      <c r="L901" s="1"/>
      <c r="M901" s="1"/>
      <c r="N901" s="1"/>
      <c r="O901" s="1"/>
      <c r="P901" s="1"/>
      <c r="Q901" s="333"/>
      <c r="R901" s="1"/>
      <c r="S901" s="176"/>
      <c r="T901" s="19"/>
      <c r="U901" s="1"/>
      <c r="V901" s="1"/>
      <c r="W901" s="1"/>
      <c r="X901" s="1"/>
      <c r="Y901" s="1"/>
      <c r="Z901" s="1"/>
    </row>
    <row r="902" spans="1:26" ht="14.25" customHeight="1" x14ac:dyDescent="0.35">
      <c r="A902" s="1"/>
      <c r="B902" s="19"/>
      <c r="C902" s="1"/>
      <c r="D902" s="19"/>
      <c r="E902" s="1"/>
      <c r="F902" s="1"/>
      <c r="G902" s="1"/>
      <c r="H902" s="1"/>
      <c r="I902" s="1"/>
      <c r="J902" s="183"/>
      <c r="K902" s="1"/>
      <c r="L902" s="1"/>
      <c r="M902" s="1"/>
      <c r="N902" s="1"/>
      <c r="O902" s="1"/>
      <c r="P902" s="1"/>
      <c r="Q902" s="333"/>
      <c r="R902" s="1"/>
      <c r="S902" s="176"/>
      <c r="T902" s="19"/>
      <c r="U902" s="1"/>
      <c r="V902" s="1"/>
      <c r="W902" s="1"/>
      <c r="X902" s="1"/>
      <c r="Y902" s="1"/>
      <c r="Z902" s="1"/>
    </row>
    <row r="903" spans="1:26" ht="14.25" customHeight="1" x14ac:dyDescent="0.35">
      <c r="A903" s="1"/>
      <c r="B903" s="19"/>
      <c r="C903" s="1"/>
      <c r="D903" s="19"/>
      <c r="E903" s="1"/>
      <c r="F903" s="1"/>
      <c r="G903" s="1"/>
      <c r="H903" s="1"/>
      <c r="I903" s="1"/>
      <c r="J903" s="183"/>
      <c r="K903" s="1"/>
      <c r="L903" s="1"/>
      <c r="M903" s="1"/>
      <c r="N903" s="1"/>
      <c r="O903" s="1"/>
      <c r="P903" s="1"/>
      <c r="Q903" s="333"/>
      <c r="R903" s="1"/>
      <c r="S903" s="176"/>
      <c r="T903" s="19"/>
      <c r="U903" s="1"/>
      <c r="V903" s="1"/>
      <c r="W903" s="1"/>
      <c r="X903" s="1"/>
      <c r="Y903" s="1"/>
      <c r="Z903" s="1"/>
    </row>
    <row r="904" spans="1:26" ht="14.25" customHeight="1" x14ac:dyDescent="0.35">
      <c r="A904" s="1"/>
      <c r="B904" s="19"/>
      <c r="C904" s="1"/>
      <c r="D904" s="19"/>
      <c r="E904" s="1"/>
      <c r="F904" s="1"/>
      <c r="G904" s="1"/>
      <c r="H904" s="1"/>
      <c r="I904" s="1"/>
      <c r="J904" s="183"/>
      <c r="K904" s="1"/>
      <c r="L904" s="1"/>
      <c r="M904" s="1"/>
      <c r="N904" s="1"/>
      <c r="O904" s="1"/>
      <c r="P904" s="1"/>
      <c r="Q904" s="333"/>
      <c r="R904" s="1"/>
      <c r="S904" s="176"/>
      <c r="T904" s="19"/>
      <c r="U904" s="1"/>
      <c r="V904" s="1"/>
      <c r="W904" s="1"/>
      <c r="X904" s="1"/>
      <c r="Y904" s="1"/>
      <c r="Z904" s="1"/>
    </row>
    <row r="905" spans="1:26" ht="14.25" customHeight="1" x14ac:dyDescent="0.35">
      <c r="A905" s="1"/>
      <c r="B905" s="19"/>
      <c r="C905" s="1"/>
      <c r="D905" s="19"/>
      <c r="E905" s="1"/>
      <c r="F905" s="1"/>
      <c r="G905" s="1"/>
      <c r="H905" s="1"/>
      <c r="I905" s="1"/>
      <c r="J905" s="183"/>
      <c r="K905" s="1"/>
      <c r="L905" s="1"/>
      <c r="M905" s="1"/>
      <c r="N905" s="1"/>
      <c r="O905" s="1"/>
      <c r="P905" s="1"/>
      <c r="Q905" s="333"/>
      <c r="R905" s="1"/>
      <c r="S905" s="176"/>
      <c r="T905" s="19"/>
      <c r="U905" s="1"/>
      <c r="V905" s="1"/>
      <c r="W905" s="1"/>
      <c r="X905" s="1"/>
      <c r="Y905" s="1"/>
      <c r="Z905" s="1"/>
    </row>
    <row r="906" spans="1:26" ht="14.25" customHeight="1" x14ac:dyDescent="0.35">
      <c r="A906" s="1"/>
      <c r="B906" s="19"/>
      <c r="C906" s="1"/>
      <c r="D906" s="19"/>
      <c r="E906" s="1"/>
      <c r="F906" s="1"/>
      <c r="G906" s="1"/>
      <c r="H906" s="1"/>
      <c r="I906" s="1"/>
      <c r="J906" s="183"/>
      <c r="K906" s="1"/>
      <c r="L906" s="1"/>
      <c r="M906" s="1"/>
      <c r="N906" s="1"/>
      <c r="O906" s="1"/>
      <c r="P906" s="1"/>
      <c r="Q906" s="333"/>
      <c r="R906" s="1"/>
      <c r="S906" s="176"/>
      <c r="T906" s="19"/>
      <c r="U906" s="1"/>
      <c r="V906" s="1"/>
      <c r="W906" s="1"/>
      <c r="X906" s="1"/>
      <c r="Y906" s="1"/>
      <c r="Z906" s="1"/>
    </row>
    <row r="907" spans="1:26" ht="14.25" customHeight="1" x14ac:dyDescent="0.35">
      <c r="A907" s="1"/>
      <c r="B907" s="19"/>
      <c r="C907" s="1"/>
      <c r="D907" s="19"/>
      <c r="E907" s="1"/>
      <c r="F907" s="1"/>
      <c r="G907" s="1"/>
      <c r="H907" s="1"/>
      <c r="I907" s="1"/>
      <c r="J907" s="183"/>
      <c r="K907" s="1"/>
      <c r="L907" s="1"/>
      <c r="M907" s="1"/>
      <c r="N907" s="1"/>
      <c r="O907" s="1"/>
      <c r="P907" s="1"/>
      <c r="Q907" s="333"/>
      <c r="R907" s="1"/>
      <c r="S907" s="176"/>
      <c r="T907" s="19"/>
      <c r="U907" s="1"/>
      <c r="V907" s="1"/>
      <c r="W907" s="1"/>
      <c r="X907" s="1"/>
      <c r="Y907" s="1"/>
      <c r="Z907" s="1"/>
    </row>
    <row r="908" spans="1:26" ht="14.25" customHeight="1" x14ac:dyDescent="0.35">
      <c r="A908" s="1"/>
      <c r="B908" s="19"/>
      <c r="C908" s="1"/>
      <c r="D908" s="19"/>
      <c r="E908" s="1"/>
      <c r="F908" s="1"/>
      <c r="G908" s="1"/>
      <c r="H908" s="1"/>
      <c r="I908" s="1"/>
      <c r="J908" s="183"/>
      <c r="K908" s="1"/>
      <c r="L908" s="1"/>
      <c r="M908" s="1"/>
      <c r="N908" s="1"/>
      <c r="O908" s="1"/>
      <c r="P908" s="1"/>
      <c r="Q908" s="333"/>
      <c r="R908" s="1"/>
      <c r="S908" s="176"/>
      <c r="T908" s="19"/>
      <c r="U908" s="1"/>
      <c r="V908" s="1"/>
      <c r="W908" s="1"/>
      <c r="X908" s="1"/>
      <c r="Y908" s="1"/>
      <c r="Z908" s="1"/>
    </row>
    <row r="909" spans="1:26" ht="14.25" customHeight="1" x14ac:dyDescent="0.35">
      <c r="A909" s="1"/>
      <c r="B909" s="19"/>
      <c r="C909" s="1"/>
      <c r="D909" s="19"/>
      <c r="E909" s="1"/>
      <c r="F909" s="1"/>
      <c r="G909" s="1"/>
      <c r="H909" s="1"/>
      <c r="I909" s="1"/>
      <c r="J909" s="183"/>
      <c r="K909" s="1"/>
      <c r="L909" s="1"/>
      <c r="M909" s="1"/>
      <c r="N909" s="1"/>
      <c r="O909" s="1"/>
      <c r="P909" s="1"/>
      <c r="Q909" s="333"/>
      <c r="R909" s="1"/>
      <c r="S909" s="176"/>
      <c r="T909" s="19"/>
      <c r="U909" s="1"/>
      <c r="V909" s="1"/>
      <c r="W909" s="1"/>
      <c r="X909" s="1"/>
      <c r="Y909" s="1"/>
      <c r="Z909" s="1"/>
    </row>
    <row r="910" spans="1:26" ht="14.25" customHeight="1" x14ac:dyDescent="0.35">
      <c r="A910" s="1"/>
      <c r="B910" s="19"/>
      <c r="C910" s="1"/>
      <c r="D910" s="19"/>
      <c r="E910" s="1"/>
      <c r="F910" s="1"/>
      <c r="G910" s="1"/>
      <c r="H910" s="1"/>
      <c r="I910" s="1"/>
      <c r="J910" s="183"/>
      <c r="K910" s="1"/>
      <c r="L910" s="1"/>
      <c r="M910" s="1"/>
      <c r="N910" s="1"/>
      <c r="O910" s="1"/>
      <c r="P910" s="1"/>
      <c r="Q910" s="333"/>
      <c r="R910" s="1"/>
      <c r="S910" s="176"/>
      <c r="T910" s="19"/>
      <c r="U910" s="1"/>
      <c r="V910" s="1"/>
      <c r="W910" s="1"/>
      <c r="X910" s="1"/>
      <c r="Y910" s="1"/>
      <c r="Z910" s="1"/>
    </row>
    <row r="911" spans="1:26" ht="14.25" customHeight="1" x14ac:dyDescent="0.35">
      <c r="A911" s="1"/>
      <c r="B911" s="19"/>
      <c r="C911" s="1"/>
      <c r="D911" s="19"/>
      <c r="E911" s="1"/>
      <c r="F911" s="1"/>
      <c r="G911" s="1"/>
      <c r="H911" s="1"/>
      <c r="I911" s="1"/>
      <c r="J911" s="183"/>
      <c r="K911" s="1"/>
      <c r="L911" s="1"/>
      <c r="M911" s="1"/>
      <c r="N911" s="1"/>
      <c r="O911" s="1"/>
      <c r="P911" s="1"/>
      <c r="Q911" s="333"/>
      <c r="R911" s="1"/>
      <c r="S911" s="176"/>
      <c r="T911" s="19"/>
      <c r="U911" s="1"/>
      <c r="V911" s="1"/>
      <c r="W911" s="1"/>
      <c r="X911" s="1"/>
      <c r="Y911" s="1"/>
      <c r="Z911" s="1"/>
    </row>
    <row r="912" spans="1:26" ht="14.25" customHeight="1" x14ac:dyDescent="0.35">
      <c r="A912" s="1"/>
      <c r="B912" s="19"/>
      <c r="C912" s="1"/>
      <c r="D912" s="19"/>
      <c r="E912" s="1"/>
      <c r="F912" s="1"/>
      <c r="G912" s="1"/>
      <c r="H912" s="1"/>
      <c r="I912" s="1"/>
      <c r="J912" s="183"/>
      <c r="K912" s="1"/>
      <c r="L912" s="1"/>
      <c r="M912" s="1"/>
      <c r="N912" s="1"/>
      <c r="O912" s="1"/>
      <c r="P912" s="1"/>
      <c r="Q912" s="333"/>
      <c r="R912" s="1"/>
      <c r="S912" s="176"/>
      <c r="T912" s="19"/>
      <c r="U912" s="1"/>
      <c r="V912" s="1"/>
      <c r="W912" s="1"/>
      <c r="X912" s="1"/>
      <c r="Y912" s="1"/>
      <c r="Z912" s="1"/>
    </row>
    <row r="913" spans="1:26" ht="14.25" customHeight="1" x14ac:dyDescent="0.35">
      <c r="A913" s="1"/>
      <c r="B913" s="19"/>
      <c r="C913" s="1"/>
      <c r="D913" s="19"/>
      <c r="E913" s="1"/>
      <c r="F913" s="1"/>
      <c r="G913" s="1"/>
      <c r="H913" s="1"/>
      <c r="I913" s="1"/>
      <c r="J913" s="183"/>
      <c r="K913" s="1"/>
      <c r="L913" s="1"/>
      <c r="M913" s="1"/>
      <c r="N913" s="1"/>
      <c r="O913" s="1"/>
      <c r="P913" s="1"/>
      <c r="Q913" s="333"/>
      <c r="R913" s="1"/>
      <c r="S913" s="176"/>
      <c r="T913" s="19"/>
      <c r="U913" s="1"/>
      <c r="V913" s="1"/>
      <c r="W913" s="1"/>
      <c r="X913" s="1"/>
      <c r="Y913" s="1"/>
      <c r="Z913" s="1"/>
    </row>
    <row r="914" spans="1:26" ht="14.25" customHeight="1" x14ac:dyDescent="0.35">
      <c r="A914" s="1"/>
      <c r="B914" s="19"/>
      <c r="C914" s="1"/>
      <c r="D914" s="19"/>
      <c r="E914" s="1"/>
      <c r="F914" s="1"/>
      <c r="G914" s="1"/>
      <c r="H914" s="1"/>
      <c r="I914" s="1"/>
      <c r="J914" s="183"/>
      <c r="K914" s="1"/>
      <c r="L914" s="1"/>
      <c r="M914" s="1"/>
      <c r="N914" s="1"/>
      <c r="O914" s="1"/>
      <c r="P914" s="1"/>
      <c r="Q914" s="333"/>
      <c r="R914" s="1"/>
      <c r="S914" s="176"/>
      <c r="T914" s="19"/>
      <c r="U914" s="1"/>
      <c r="V914" s="1"/>
      <c r="W914" s="1"/>
      <c r="X914" s="1"/>
      <c r="Y914" s="1"/>
      <c r="Z914" s="1"/>
    </row>
    <row r="915" spans="1:26" ht="14.25" customHeight="1" x14ac:dyDescent="0.35">
      <c r="A915" s="1"/>
      <c r="B915" s="19"/>
      <c r="C915" s="1"/>
      <c r="D915" s="19"/>
      <c r="E915" s="1"/>
      <c r="F915" s="1"/>
      <c r="G915" s="1"/>
      <c r="H915" s="1"/>
      <c r="I915" s="1"/>
      <c r="J915" s="183"/>
      <c r="K915" s="1"/>
      <c r="L915" s="1"/>
      <c r="M915" s="1"/>
      <c r="N915" s="1"/>
      <c r="O915" s="1"/>
      <c r="P915" s="1"/>
      <c r="Q915" s="333"/>
      <c r="R915" s="1"/>
      <c r="S915" s="176"/>
      <c r="T915" s="19"/>
      <c r="U915" s="1"/>
      <c r="V915" s="1"/>
      <c r="W915" s="1"/>
      <c r="X915" s="1"/>
      <c r="Y915" s="1"/>
      <c r="Z915" s="1"/>
    </row>
    <row r="916" spans="1:26" ht="14.25" customHeight="1" x14ac:dyDescent="0.35">
      <c r="A916" s="1"/>
      <c r="B916" s="19"/>
      <c r="C916" s="1"/>
      <c r="D916" s="19"/>
      <c r="E916" s="1"/>
      <c r="F916" s="1"/>
      <c r="G916" s="1"/>
      <c r="H916" s="1"/>
      <c r="I916" s="1"/>
      <c r="J916" s="183"/>
      <c r="K916" s="1"/>
      <c r="L916" s="1"/>
      <c r="M916" s="1"/>
      <c r="N916" s="1"/>
      <c r="O916" s="1"/>
      <c r="P916" s="1"/>
      <c r="Q916" s="333"/>
      <c r="R916" s="1"/>
      <c r="S916" s="176"/>
      <c r="T916" s="19"/>
      <c r="U916" s="1"/>
      <c r="V916" s="1"/>
      <c r="W916" s="1"/>
      <c r="X916" s="1"/>
      <c r="Y916" s="1"/>
      <c r="Z916" s="1"/>
    </row>
    <row r="917" spans="1:26" ht="14.25" customHeight="1" x14ac:dyDescent="0.35">
      <c r="A917" s="1"/>
      <c r="B917" s="19"/>
      <c r="C917" s="1"/>
      <c r="D917" s="19"/>
      <c r="E917" s="1"/>
      <c r="F917" s="1"/>
      <c r="G917" s="1"/>
      <c r="H917" s="1"/>
      <c r="I917" s="1"/>
      <c r="J917" s="183"/>
      <c r="K917" s="1"/>
      <c r="L917" s="1"/>
      <c r="M917" s="1"/>
      <c r="N917" s="1"/>
      <c r="O917" s="1"/>
      <c r="P917" s="1"/>
      <c r="Q917" s="333"/>
      <c r="R917" s="1"/>
      <c r="S917" s="176"/>
      <c r="T917" s="19"/>
      <c r="U917" s="1"/>
      <c r="V917" s="1"/>
      <c r="W917" s="1"/>
      <c r="X917" s="1"/>
      <c r="Y917" s="1"/>
      <c r="Z917" s="1"/>
    </row>
    <row r="918" spans="1:26" ht="14.25" customHeight="1" x14ac:dyDescent="0.35">
      <c r="A918" s="1"/>
      <c r="B918" s="19"/>
      <c r="C918" s="1"/>
      <c r="D918" s="19"/>
      <c r="E918" s="1"/>
      <c r="F918" s="1"/>
      <c r="G918" s="1"/>
      <c r="H918" s="1"/>
      <c r="I918" s="1"/>
      <c r="J918" s="183"/>
      <c r="K918" s="1"/>
      <c r="L918" s="1"/>
      <c r="M918" s="1"/>
      <c r="N918" s="1"/>
      <c r="O918" s="1"/>
      <c r="P918" s="1"/>
      <c r="Q918" s="333"/>
      <c r="R918" s="1"/>
      <c r="S918" s="176"/>
      <c r="T918" s="19"/>
      <c r="U918" s="1"/>
      <c r="V918" s="1"/>
      <c r="W918" s="1"/>
      <c r="X918" s="1"/>
      <c r="Y918" s="1"/>
      <c r="Z918" s="1"/>
    </row>
    <row r="919" spans="1:26" ht="14.25" customHeight="1" x14ac:dyDescent="0.35">
      <c r="A919" s="1"/>
      <c r="B919" s="19"/>
      <c r="C919" s="1"/>
      <c r="D919" s="19"/>
      <c r="E919" s="1"/>
      <c r="F919" s="1"/>
      <c r="G919" s="1"/>
      <c r="H919" s="1"/>
      <c r="I919" s="1"/>
      <c r="J919" s="183"/>
      <c r="K919" s="1"/>
      <c r="L919" s="1"/>
      <c r="M919" s="1"/>
      <c r="N919" s="1"/>
      <c r="O919" s="1"/>
      <c r="P919" s="1"/>
      <c r="Q919" s="333"/>
      <c r="R919" s="1"/>
      <c r="S919" s="176"/>
      <c r="T919" s="19"/>
      <c r="U919" s="1"/>
      <c r="V919" s="1"/>
      <c r="W919" s="1"/>
      <c r="X919" s="1"/>
      <c r="Y919" s="1"/>
      <c r="Z919" s="1"/>
    </row>
    <row r="920" spans="1:26" ht="14.25" customHeight="1" x14ac:dyDescent="0.35">
      <c r="A920" s="1"/>
      <c r="B920" s="19"/>
      <c r="C920" s="1"/>
      <c r="D920" s="19"/>
      <c r="E920" s="1"/>
      <c r="F920" s="1"/>
      <c r="G920" s="1"/>
      <c r="H920" s="1"/>
      <c r="I920" s="1"/>
      <c r="J920" s="183"/>
      <c r="K920" s="1"/>
      <c r="L920" s="1"/>
      <c r="M920" s="1"/>
      <c r="N920" s="1"/>
      <c r="O920" s="1"/>
      <c r="P920" s="1"/>
      <c r="Q920" s="333"/>
      <c r="R920" s="1"/>
      <c r="S920" s="176"/>
      <c r="T920" s="19"/>
      <c r="U920" s="1"/>
      <c r="V920" s="1"/>
      <c r="W920" s="1"/>
      <c r="X920" s="1"/>
      <c r="Y920" s="1"/>
      <c r="Z920" s="1"/>
    </row>
    <row r="921" spans="1:26" ht="14.25" customHeight="1" x14ac:dyDescent="0.35">
      <c r="A921" s="1"/>
      <c r="B921" s="19"/>
      <c r="C921" s="1"/>
      <c r="D921" s="19"/>
      <c r="E921" s="1"/>
      <c r="F921" s="1"/>
      <c r="G921" s="1"/>
      <c r="H921" s="1"/>
      <c r="I921" s="1"/>
      <c r="J921" s="183"/>
      <c r="K921" s="1"/>
      <c r="L921" s="1"/>
      <c r="M921" s="1"/>
      <c r="N921" s="1"/>
      <c r="O921" s="1"/>
      <c r="P921" s="1"/>
      <c r="Q921" s="333"/>
      <c r="R921" s="1"/>
      <c r="S921" s="176"/>
      <c r="T921" s="19"/>
      <c r="U921" s="1"/>
      <c r="V921" s="1"/>
      <c r="W921" s="1"/>
      <c r="X921" s="1"/>
      <c r="Y921" s="1"/>
      <c r="Z921" s="1"/>
    </row>
    <row r="922" spans="1:26" ht="14.25" customHeight="1" x14ac:dyDescent="0.35">
      <c r="A922" s="1"/>
      <c r="B922" s="19"/>
      <c r="C922" s="1"/>
      <c r="D922" s="19"/>
      <c r="E922" s="1"/>
      <c r="F922" s="1"/>
      <c r="G922" s="1"/>
      <c r="H922" s="1"/>
      <c r="I922" s="1"/>
      <c r="J922" s="183"/>
      <c r="K922" s="1"/>
      <c r="L922" s="1"/>
      <c r="M922" s="1"/>
      <c r="N922" s="1"/>
      <c r="O922" s="1"/>
      <c r="P922" s="1"/>
      <c r="Q922" s="333"/>
      <c r="R922" s="1"/>
      <c r="S922" s="176"/>
      <c r="T922" s="19"/>
      <c r="U922" s="1"/>
      <c r="V922" s="1"/>
      <c r="W922" s="1"/>
      <c r="X922" s="1"/>
      <c r="Y922" s="1"/>
      <c r="Z922" s="1"/>
    </row>
    <row r="923" spans="1:26" ht="14.25" customHeight="1" x14ac:dyDescent="0.35">
      <c r="A923" s="1"/>
      <c r="B923" s="19"/>
      <c r="C923" s="1"/>
      <c r="D923" s="19"/>
      <c r="E923" s="1"/>
      <c r="F923" s="1"/>
      <c r="G923" s="1"/>
      <c r="H923" s="1"/>
      <c r="I923" s="1"/>
      <c r="J923" s="183"/>
      <c r="K923" s="1"/>
      <c r="L923" s="1"/>
      <c r="M923" s="1"/>
      <c r="N923" s="1"/>
      <c r="O923" s="1"/>
      <c r="P923" s="1"/>
      <c r="Q923" s="333"/>
      <c r="R923" s="1"/>
      <c r="S923" s="176"/>
      <c r="T923" s="19"/>
      <c r="U923" s="1"/>
      <c r="V923" s="1"/>
      <c r="W923" s="1"/>
      <c r="X923" s="1"/>
      <c r="Y923" s="1"/>
      <c r="Z923" s="1"/>
    </row>
    <row r="924" spans="1:26" ht="14.25" customHeight="1" x14ac:dyDescent="0.35">
      <c r="A924" s="1"/>
      <c r="B924" s="19"/>
      <c r="C924" s="1"/>
      <c r="D924" s="19"/>
      <c r="E924" s="1"/>
      <c r="F924" s="1"/>
      <c r="G924" s="1"/>
      <c r="H924" s="1"/>
      <c r="I924" s="1"/>
      <c r="J924" s="183"/>
      <c r="K924" s="1"/>
      <c r="L924" s="1"/>
      <c r="M924" s="1"/>
      <c r="N924" s="1"/>
      <c r="O924" s="1"/>
      <c r="P924" s="1"/>
      <c r="Q924" s="333"/>
      <c r="R924" s="1"/>
      <c r="S924" s="176"/>
      <c r="T924" s="19"/>
      <c r="U924" s="1"/>
      <c r="V924" s="1"/>
      <c r="W924" s="1"/>
      <c r="X924" s="1"/>
      <c r="Y924" s="1"/>
      <c r="Z924" s="1"/>
    </row>
    <row r="925" spans="1:26" ht="14.25" customHeight="1" x14ac:dyDescent="0.35">
      <c r="A925" s="1"/>
      <c r="B925" s="19"/>
      <c r="C925" s="1"/>
      <c r="D925" s="19"/>
      <c r="E925" s="1"/>
      <c r="F925" s="1"/>
      <c r="G925" s="1"/>
      <c r="H925" s="1"/>
      <c r="I925" s="1"/>
      <c r="J925" s="183"/>
      <c r="K925" s="1"/>
      <c r="L925" s="1"/>
      <c r="M925" s="1"/>
      <c r="N925" s="1"/>
      <c r="O925" s="1"/>
      <c r="P925" s="1"/>
      <c r="Q925" s="333"/>
      <c r="R925" s="1"/>
      <c r="S925" s="176"/>
      <c r="T925" s="19"/>
      <c r="U925" s="1"/>
      <c r="V925" s="1"/>
      <c r="W925" s="1"/>
      <c r="X925" s="1"/>
      <c r="Y925" s="1"/>
      <c r="Z925" s="1"/>
    </row>
    <row r="926" spans="1:26" ht="14.25" customHeight="1" x14ac:dyDescent="0.35">
      <c r="A926" s="1"/>
      <c r="B926" s="19"/>
      <c r="C926" s="1"/>
      <c r="D926" s="19"/>
      <c r="E926" s="1"/>
      <c r="F926" s="1"/>
      <c r="G926" s="1"/>
      <c r="H926" s="1"/>
      <c r="I926" s="1"/>
      <c r="J926" s="183"/>
      <c r="K926" s="1"/>
      <c r="L926" s="1"/>
      <c r="M926" s="1"/>
      <c r="N926" s="1"/>
      <c r="O926" s="1"/>
      <c r="P926" s="1"/>
      <c r="Q926" s="333"/>
      <c r="R926" s="1"/>
      <c r="S926" s="176"/>
      <c r="T926" s="19"/>
      <c r="U926" s="1"/>
      <c r="V926" s="1"/>
      <c r="W926" s="1"/>
      <c r="X926" s="1"/>
      <c r="Y926" s="1"/>
      <c r="Z926" s="1"/>
    </row>
    <row r="927" spans="1:26" ht="14.25" customHeight="1" x14ac:dyDescent="0.35">
      <c r="A927" s="1"/>
      <c r="B927" s="19"/>
      <c r="C927" s="1"/>
      <c r="D927" s="19"/>
      <c r="E927" s="1"/>
      <c r="F927" s="1"/>
      <c r="G927" s="1"/>
      <c r="H927" s="1"/>
      <c r="I927" s="1"/>
      <c r="J927" s="183"/>
      <c r="K927" s="1"/>
      <c r="L927" s="1"/>
      <c r="M927" s="1"/>
      <c r="N927" s="1"/>
      <c r="O927" s="1"/>
      <c r="P927" s="1"/>
      <c r="Q927" s="333"/>
      <c r="R927" s="1"/>
      <c r="S927" s="176"/>
      <c r="T927" s="19"/>
      <c r="U927" s="1"/>
      <c r="V927" s="1"/>
      <c r="W927" s="1"/>
      <c r="X927" s="1"/>
      <c r="Y927" s="1"/>
      <c r="Z927" s="1"/>
    </row>
    <row r="928" spans="1:26" ht="14.25" customHeight="1" x14ac:dyDescent="0.35">
      <c r="A928" s="1"/>
      <c r="B928" s="19"/>
      <c r="C928" s="1"/>
      <c r="D928" s="19"/>
      <c r="E928" s="1"/>
      <c r="F928" s="1"/>
      <c r="G928" s="1"/>
      <c r="H928" s="1"/>
      <c r="I928" s="1"/>
      <c r="J928" s="183"/>
      <c r="K928" s="1"/>
      <c r="L928" s="1"/>
      <c r="M928" s="1"/>
      <c r="N928" s="1"/>
      <c r="O928" s="1"/>
      <c r="P928" s="1"/>
      <c r="Q928" s="333"/>
      <c r="R928" s="1"/>
      <c r="S928" s="176"/>
      <c r="T928" s="19"/>
      <c r="U928" s="1"/>
      <c r="V928" s="1"/>
      <c r="W928" s="1"/>
      <c r="X928" s="1"/>
      <c r="Y928" s="1"/>
      <c r="Z928" s="1"/>
    </row>
    <row r="929" spans="1:26" ht="14.25" customHeight="1" x14ac:dyDescent="0.35">
      <c r="A929" s="1"/>
      <c r="B929" s="19"/>
      <c r="C929" s="1"/>
      <c r="D929" s="19"/>
      <c r="E929" s="1"/>
      <c r="F929" s="1"/>
      <c r="G929" s="1"/>
      <c r="H929" s="1"/>
      <c r="I929" s="1"/>
      <c r="J929" s="183"/>
      <c r="K929" s="1"/>
      <c r="L929" s="1"/>
      <c r="M929" s="1"/>
      <c r="N929" s="1"/>
      <c r="O929" s="1"/>
      <c r="P929" s="1"/>
      <c r="Q929" s="333"/>
      <c r="R929" s="1"/>
      <c r="S929" s="176"/>
      <c r="T929" s="19"/>
      <c r="U929" s="1"/>
      <c r="V929" s="1"/>
      <c r="W929" s="1"/>
      <c r="X929" s="1"/>
      <c r="Y929" s="1"/>
      <c r="Z929" s="1"/>
    </row>
    <row r="930" spans="1:26" ht="14.25" customHeight="1" x14ac:dyDescent="0.35">
      <c r="A930" s="1"/>
      <c r="B930" s="19"/>
      <c r="C930" s="1"/>
      <c r="D930" s="19"/>
      <c r="E930" s="1"/>
      <c r="F930" s="1"/>
      <c r="G930" s="1"/>
      <c r="H930" s="1"/>
      <c r="I930" s="1"/>
      <c r="J930" s="183"/>
      <c r="K930" s="1"/>
      <c r="L930" s="1"/>
      <c r="M930" s="1"/>
      <c r="N930" s="1"/>
      <c r="O930" s="1"/>
      <c r="P930" s="1"/>
      <c r="Q930" s="333"/>
      <c r="R930" s="1"/>
      <c r="S930" s="176"/>
      <c r="T930" s="19"/>
      <c r="U930" s="1"/>
      <c r="V930" s="1"/>
      <c r="W930" s="1"/>
      <c r="X930" s="1"/>
      <c r="Y930" s="1"/>
      <c r="Z930" s="1"/>
    </row>
    <row r="931" spans="1:26" ht="14.25" customHeight="1" x14ac:dyDescent="0.35">
      <c r="A931" s="1"/>
      <c r="B931" s="19"/>
      <c r="C931" s="1"/>
      <c r="D931" s="19"/>
      <c r="E931" s="1"/>
      <c r="F931" s="1"/>
      <c r="G931" s="1"/>
      <c r="H931" s="1"/>
      <c r="I931" s="1"/>
      <c r="J931" s="183"/>
      <c r="K931" s="1"/>
      <c r="L931" s="1"/>
      <c r="M931" s="1"/>
      <c r="N931" s="1"/>
      <c r="O931" s="1"/>
      <c r="P931" s="1"/>
      <c r="Q931" s="333"/>
      <c r="R931" s="1"/>
      <c r="S931" s="176"/>
      <c r="T931" s="19"/>
      <c r="U931" s="1"/>
      <c r="V931" s="1"/>
      <c r="W931" s="1"/>
      <c r="X931" s="1"/>
      <c r="Y931" s="1"/>
      <c r="Z931" s="1"/>
    </row>
    <row r="932" spans="1:26" ht="14.25" customHeight="1" x14ac:dyDescent="0.35">
      <c r="A932" s="1"/>
      <c r="B932" s="19"/>
      <c r="C932" s="1"/>
      <c r="D932" s="19"/>
      <c r="E932" s="1"/>
      <c r="F932" s="1"/>
      <c r="G932" s="1"/>
      <c r="H932" s="1"/>
      <c r="I932" s="1"/>
      <c r="J932" s="183"/>
      <c r="K932" s="1"/>
      <c r="L932" s="1"/>
      <c r="M932" s="1"/>
      <c r="N932" s="1"/>
      <c r="O932" s="1"/>
      <c r="P932" s="1"/>
      <c r="Q932" s="333"/>
      <c r="R932" s="1"/>
      <c r="S932" s="176"/>
      <c r="T932" s="19"/>
      <c r="U932" s="1"/>
      <c r="V932" s="1"/>
      <c r="W932" s="1"/>
      <c r="X932" s="1"/>
      <c r="Y932" s="1"/>
      <c r="Z932" s="1"/>
    </row>
    <row r="933" spans="1:26" ht="14.25" customHeight="1" x14ac:dyDescent="0.35">
      <c r="A933" s="1"/>
      <c r="B933" s="19"/>
      <c r="C933" s="1"/>
      <c r="D933" s="19"/>
      <c r="E933" s="1"/>
      <c r="F933" s="1"/>
      <c r="G933" s="1"/>
      <c r="H933" s="1"/>
      <c r="I933" s="1"/>
      <c r="J933" s="183"/>
      <c r="K933" s="1"/>
      <c r="L933" s="1"/>
      <c r="M933" s="1"/>
      <c r="N933" s="1"/>
      <c r="O933" s="1"/>
      <c r="P933" s="1"/>
      <c r="Q933" s="333"/>
      <c r="R933" s="1"/>
      <c r="S933" s="176"/>
      <c r="T933" s="19"/>
      <c r="U933" s="1"/>
      <c r="V933" s="1"/>
      <c r="W933" s="1"/>
      <c r="X933" s="1"/>
      <c r="Y933" s="1"/>
      <c r="Z933" s="1"/>
    </row>
    <row r="934" spans="1:26" ht="14.25" customHeight="1" x14ac:dyDescent="0.35">
      <c r="A934" s="1"/>
      <c r="B934" s="19"/>
      <c r="C934" s="1"/>
      <c r="D934" s="19"/>
      <c r="E934" s="1"/>
      <c r="F934" s="1"/>
      <c r="G934" s="1"/>
      <c r="H934" s="1"/>
      <c r="I934" s="1"/>
      <c r="J934" s="183"/>
      <c r="K934" s="1"/>
      <c r="L934" s="1"/>
      <c r="M934" s="1"/>
      <c r="N934" s="1"/>
      <c r="O934" s="1"/>
      <c r="P934" s="1"/>
      <c r="Q934" s="333"/>
      <c r="R934" s="1"/>
      <c r="S934" s="176"/>
      <c r="T934" s="19"/>
      <c r="U934" s="1"/>
      <c r="V934" s="1"/>
      <c r="W934" s="1"/>
      <c r="X934" s="1"/>
      <c r="Y934" s="1"/>
      <c r="Z934" s="1"/>
    </row>
    <row r="935" spans="1:26" ht="14.25" customHeight="1" x14ac:dyDescent="0.35">
      <c r="A935" s="1"/>
      <c r="B935" s="19"/>
      <c r="C935" s="1"/>
      <c r="D935" s="19"/>
      <c r="E935" s="1"/>
      <c r="F935" s="1"/>
      <c r="G935" s="1"/>
      <c r="H935" s="1"/>
      <c r="I935" s="1"/>
      <c r="J935" s="183"/>
      <c r="K935" s="1"/>
      <c r="L935" s="1"/>
      <c r="M935" s="1"/>
      <c r="N935" s="1"/>
      <c r="O935" s="1"/>
      <c r="P935" s="1"/>
      <c r="Q935" s="333"/>
      <c r="R935" s="1"/>
      <c r="S935" s="176"/>
      <c r="T935" s="19"/>
      <c r="U935" s="1"/>
      <c r="V935" s="1"/>
      <c r="W935" s="1"/>
      <c r="X935" s="1"/>
      <c r="Y935" s="1"/>
      <c r="Z935" s="1"/>
    </row>
    <row r="936" spans="1:26" ht="14.25" customHeight="1" x14ac:dyDescent="0.35">
      <c r="A936" s="1"/>
      <c r="B936" s="19"/>
      <c r="C936" s="1"/>
      <c r="D936" s="19"/>
      <c r="E936" s="1"/>
      <c r="F936" s="1"/>
      <c r="G936" s="1"/>
      <c r="H936" s="1"/>
      <c r="I936" s="1"/>
      <c r="J936" s="183"/>
      <c r="K936" s="1"/>
      <c r="L936" s="1"/>
      <c r="M936" s="1"/>
      <c r="N936" s="1"/>
      <c r="O936" s="1"/>
      <c r="P936" s="1"/>
      <c r="Q936" s="333"/>
      <c r="R936" s="1"/>
      <c r="S936" s="176"/>
      <c r="T936" s="19"/>
      <c r="U936" s="1"/>
      <c r="V936" s="1"/>
      <c r="W936" s="1"/>
      <c r="X936" s="1"/>
      <c r="Y936" s="1"/>
      <c r="Z936" s="1"/>
    </row>
    <row r="937" spans="1:26" ht="14.25" customHeight="1" x14ac:dyDescent="0.35">
      <c r="A937" s="1"/>
      <c r="B937" s="19"/>
      <c r="C937" s="1"/>
      <c r="D937" s="19"/>
      <c r="E937" s="1"/>
      <c r="F937" s="1"/>
      <c r="G937" s="1"/>
      <c r="H937" s="1"/>
      <c r="I937" s="1"/>
      <c r="J937" s="183"/>
      <c r="K937" s="1"/>
      <c r="L937" s="1"/>
      <c r="M937" s="1"/>
      <c r="N937" s="1"/>
      <c r="O937" s="1"/>
      <c r="P937" s="1"/>
      <c r="Q937" s="333"/>
      <c r="R937" s="1"/>
      <c r="S937" s="176"/>
      <c r="T937" s="19"/>
      <c r="U937" s="1"/>
      <c r="V937" s="1"/>
      <c r="W937" s="1"/>
      <c r="X937" s="1"/>
      <c r="Y937" s="1"/>
      <c r="Z937" s="1"/>
    </row>
    <row r="938" spans="1:26" ht="14.25" customHeight="1" x14ac:dyDescent="0.35">
      <c r="A938" s="1"/>
      <c r="B938" s="19"/>
      <c r="C938" s="1"/>
      <c r="D938" s="19"/>
      <c r="E938" s="1"/>
      <c r="F938" s="1"/>
      <c r="G938" s="1"/>
      <c r="H938" s="1"/>
      <c r="I938" s="1"/>
      <c r="J938" s="183"/>
      <c r="K938" s="1"/>
      <c r="L938" s="1"/>
      <c r="M938" s="1"/>
      <c r="N938" s="1"/>
      <c r="O938" s="1"/>
      <c r="P938" s="1"/>
      <c r="Q938" s="333"/>
      <c r="R938" s="1"/>
      <c r="S938" s="176"/>
      <c r="T938" s="19"/>
      <c r="U938" s="1"/>
      <c r="V938" s="1"/>
      <c r="W938" s="1"/>
      <c r="X938" s="1"/>
      <c r="Y938" s="1"/>
      <c r="Z938" s="1"/>
    </row>
    <row r="939" spans="1:26" ht="14.25" customHeight="1" x14ac:dyDescent="0.35">
      <c r="A939" s="1"/>
      <c r="B939" s="19"/>
      <c r="C939" s="1"/>
      <c r="D939" s="19"/>
      <c r="E939" s="1"/>
      <c r="F939" s="1"/>
      <c r="G939" s="1"/>
      <c r="H939" s="1"/>
      <c r="I939" s="1"/>
      <c r="J939" s="183"/>
      <c r="K939" s="1"/>
      <c r="L939" s="1"/>
      <c r="M939" s="1"/>
      <c r="N939" s="1"/>
      <c r="O939" s="1"/>
      <c r="P939" s="1"/>
      <c r="Q939" s="333"/>
      <c r="R939" s="1"/>
      <c r="S939" s="176"/>
      <c r="T939" s="19"/>
      <c r="U939" s="1"/>
      <c r="V939" s="1"/>
      <c r="W939" s="1"/>
      <c r="X939" s="1"/>
      <c r="Y939" s="1"/>
      <c r="Z939" s="1"/>
    </row>
    <row r="940" spans="1:26" ht="14.25" customHeight="1" x14ac:dyDescent="0.35">
      <c r="A940" s="1"/>
      <c r="B940" s="19"/>
      <c r="C940" s="1"/>
      <c r="D940" s="19"/>
      <c r="E940" s="1"/>
      <c r="F940" s="1"/>
      <c r="G940" s="1"/>
      <c r="H940" s="1"/>
      <c r="I940" s="1"/>
      <c r="J940" s="183"/>
      <c r="K940" s="1"/>
      <c r="L940" s="1"/>
      <c r="M940" s="1"/>
      <c r="N940" s="1"/>
      <c r="O940" s="1"/>
      <c r="P940" s="1"/>
      <c r="Q940" s="333"/>
      <c r="R940" s="1"/>
      <c r="S940" s="176"/>
      <c r="T940" s="19"/>
      <c r="U940" s="1"/>
      <c r="V940" s="1"/>
      <c r="W940" s="1"/>
      <c r="X940" s="1"/>
      <c r="Y940" s="1"/>
      <c r="Z940" s="1"/>
    </row>
    <row r="941" spans="1:26" ht="14.25" customHeight="1" x14ac:dyDescent="0.35">
      <c r="A941" s="1"/>
      <c r="B941" s="19"/>
      <c r="C941" s="1"/>
      <c r="D941" s="19"/>
      <c r="E941" s="1"/>
      <c r="F941" s="1"/>
      <c r="G941" s="1"/>
      <c r="H941" s="1"/>
      <c r="I941" s="1"/>
      <c r="J941" s="183"/>
      <c r="K941" s="1"/>
      <c r="L941" s="1"/>
      <c r="M941" s="1"/>
      <c r="N941" s="1"/>
      <c r="O941" s="1"/>
      <c r="P941" s="1"/>
      <c r="Q941" s="333"/>
      <c r="R941" s="1"/>
      <c r="S941" s="176"/>
      <c r="T941" s="19"/>
      <c r="U941" s="1"/>
      <c r="V941" s="1"/>
      <c r="W941" s="1"/>
      <c r="X941" s="1"/>
      <c r="Y941" s="1"/>
      <c r="Z941" s="1"/>
    </row>
    <row r="942" spans="1:26" ht="14.25" customHeight="1" x14ac:dyDescent="0.35">
      <c r="A942" s="1"/>
      <c r="B942" s="19"/>
      <c r="C942" s="1"/>
      <c r="D942" s="19"/>
      <c r="E942" s="1"/>
      <c r="F942" s="1"/>
      <c r="G942" s="1"/>
      <c r="H942" s="1"/>
      <c r="I942" s="1"/>
      <c r="J942" s="183"/>
      <c r="K942" s="1"/>
      <c r="L942" s="1"/>
      <c r="M942" s="1"/>
      <c r="N942" s="1"/>
      <c r="O942" s="1"/>
      <c r="P942" s="1"/>
      <c r="Q942" s="333"/>
      <c r="R942" s="1"/>
      <c r="S942" s="176"/>
      <c r="T942" s="19"/>
      <c r="U942" s="1"/>
      <c r="V942" s="1"/>
      <c r="W942" s="1"/>
      <c r="X942" s="1"/>
      <c r="Y942" s="1"/>
      <c r="Z942" s="1"/>
    </row>
    <row r="943" spans="1:26" ht="14.25" customHeight="1" x14ac:dyDescent="0.35">
      <c r="A943" s="1"/>
      <c r="B943" s="19"/>
      <c r="C943" s="1"/>
      <c r="D943" s="19"/>
      <c r="E943" s="1"/>
      <c r="F943" s="1"/>
      <c r="G943" s="1"/>
      <c r="H943" s="1"/>
      <c r="I943" s="1"/>
      <c r="J943" s="183"/>
      <c r="K943" s="1"/>
      <c r="L943" s="1"/>
      <c r="M943" s="1"/>
      <c r="N943" s="1"/>
      <c r="O943" s="1"/>
      <c r="P943" s="1"/>
      <c r="Q943" s="333"/>
      <c r="R943" s="1"/>
      <c r="S943" s="176"/>
      <c r="T943" s="19"/>
      <c r="U943" s="1"/>
      <c r="V943" s="1"/>
      <c r="W943" s="1"/>
      <c r="X943" s="1"/>
      <c r="Y943" s="1"/>
      <c r="Z943" s="1"/>
    </row>
    <row r="944" spans="1:26" ht="14.25" customHeight="1" x14ac:dyDescent="0.35">
      <c r="A944" s="1"/>
      <c r="B944" s="19"/>
      <c r="C944" s="1"/>
      <c r="D944" s="19"/>
      <c r="E944" s="1"/>
      <c r="F944" s="1"/>
      <c r="G944" s="1"/>
      <c r="H944" s="1"/>
      <c r="I944" s="1"/>
      <c r="J944" s="183"/>
      <c r="K944" s="1"/>
      <c r="L944" s="1"/>
      <c r="M944" s="1"/>
      <c r="N944" s="1"/>
      <c r="O944" s="1"/>
      <c r="P944" s="1"/>
      <c r="Q944" s="333"/>
      <c r="R944" s="1"/>
      <c r="S944" s="176"/>
      <c r="T944" s="19"/>
      <c r="U944" s="1"/>
      <c r="V944" s="1"/>
      <c r="W944" s="1"/>
      <c r="X944" s="1"/>
      <c r="Y944" s="1"/>
      <c r="Z944" s="1"/>
    </row>
    <row r="945" spans="1:26" ht="14.25" customHeight="1" x14ac:dyDescent="0.35">
      <c r="A945" s="1"/>
      <c r="B945" s="19"/>
      <c r="C945" s="1"/>
      <c r="D945" s="19"/>
      <c r="E945" s="1"/>
      <c r="F945" s="1"/>
      <c r="G945" s="1"/>
      <c r="H945" s="1"/>
      <c r="I945" s="1"/>
      <c r="J945" s="183"/>
      <c r="K945" s="1"/>
      <c r="L945" s="1"/>
      <c r="M945" s="1"/>
      <c r="N945" s="1"/>
      <c r="O945" s="1"/>
      <c r="P945" s="1"/>
      <c r="Q945" s="333"/>
      <c r="R945" s="1"/>
      <c r="S945" s="176"/>
      <c r="T945" s="19"/>
      <c r="U945" s="1"/>
      <c r="V945" s="1"/>
      <c r="W945" s="1"/>
      <c r="X945" s="1"/>
      <c r="Y945" s="1"/>
      <c r="Z945" s="1"/>
    </row>
    <row r="946" spans="1:26" ht="14.25" customHeight="1" x14ac:dyDescent="0.35">
      <c r="A946" s="1"/>
      <c r="B946" s="19"/>
      <c r="C946" s="1"/>
      <c r="D946" s="19"/>
      <c r="E946" s="1"/>
      <c r="F946" s="1"/>
      <c r="G946" s="1"/>
      <c r="H946" s="1"/>
      <c r="I946" s="1"/>
      <c r="J946" s="183"/>
      <c r="K946" s="1"/>
      <c r="L946" s="1"/>
      <c r="M946" s="1"/>
      <c r="N946" s="1"/>
      <c r="O946" s="1"/>
      <c r="P946" s="1"/>
      <c r="Q946" s="333"/>
      <c r="R946" s="1"/>
      <c r="S946" s="176"/>
      <c r="T946" s="19"/>
      <c r="U946" s="1"/>
      <c r="V946" s="1"/>
      <c r="W946" s="1"/>
      <c r="X946" s="1"/>
      <c r="Y946" s="1"/>
      <c r="Z946" s="1"/>
    </row>
    <row r="947" spans="1:26" ht="14.25" customHeight="1" x14ac:dyDescent="0.35">
      <c r="A947" s="1"/>
      <c r="B947" s="19"/>
      <c r="C947" s="1"/>
      <c r="D947" s="19"/>
      <c r="E947" s="1"/>
      <c r="F947" s="1"/>
      <c r="G947" s="1"/>
      <c r="H947" s="1"/>
      <c r="I947" s="1"/>
      <c r="J947" s="183"/>
      <c r="K947" s="1"/>
      <c r="L947" s="1"/>
      <c r="M947" s="1"/>
      <c r="N947" s="1"/>
      <c r="O947" s="1"/>
      <c r="P947" s="1"/>
      <c r="Q947" s="333"/>
      <c r="R947" s="1"/>
      <c r="S947" s="176"/>
      <c r="T947" s="19"/>
      <c r="U947" s="1"/>
      <c r="V947" s="1"/>
      <c r="W947" s="1"/>
      <c r="X947" s="1"/>
      <c r="Y947" s="1"/>
      <c r="Z947" s="1"/>
    </row>
    <row r="948" spans="1:26" ht="14.25" customHeight="1" x14ac:dyDescent="0.35">
      <c r="A948" s="1"/>
      <c r="B948" s="19"/>
      <c r="C948" s="1"/>
      <c r="D948" s="19"/>
      <c r="E948" s="1"/>
      <c r="F948" s="1"/>
      <c r="G948" s="1"/>
      <c r="H948" s="1"/>
      <c r="I948" s="1"/>
      <c r="J948" s="183"/>
      <c r="K948" s="1"/>
      <c r="L948" s="1"/>
      <c r="M948" s="1"/>
      <c r="N948" s="1"/>
      <c r="O948" s="1"/>
      <c r="P948" s="1"/>
      <c r="Q948" s="333"/>
      <c r="R948" s="1"/>
      <c r="S948" s="176"/>
      <c r="T948" s="19"/>
      <c r="U948" s="1"/>
      <c r="V948" s="1"/>
      <c r="W948" s="1"/>
      <c r="X948" s="1"/>
      <c r="Y948" s="1"/>
      <c r="Z948" s="1"/>
    </row>
    <row r="949" spans="1:26" ht="14.25" customHeight="1" x14ac:dyDescent="0.35">
      <c r="A949" s="1"/>
      <c r="B949" s="19"/>
      <c r="C949" s="1"/>
      <c r="D949" s="19"/>
      <c r="E949" s="1"/>
      <c r="F949" s="1"/>
      <c r="G949" s="1"/>
      <c r="H949" s="1"/>
      <c r="I949" s="1"/>
      <c r="J949" s="183"/>
      <c r="K949" s="1"/>
      <c r="L949" s="1"/>
      <c r="M949" s="1"/>
      <c r="N949" s="1"/>
      <c r="O949" s="1"/>
      <c r="P949" s="1"/>
      <c r="Q949" s="333"/>
      <c r="R949" s="1"/>
      <c r="S949" s="176"/>
      <c r="T949" s="19"/>
      <c r="U949" s="1"/>
      <c r="V949" s="1"/>
      <c r="W949" s="1"/>
      <c r="X949" s="1"/>
      <c r="Y949" s="1"/>
      <c r="Z949" s="1"/>
    </row>
    <row r="950" spans="1:26" ht="14.25" customHeight="1" x14ac:dyDescent="0.35">
      <c r="A950" s="1"/>
      <c r="B950" s="19"/>
      <c r="C950" s="1"/>
      <c r="D950" s="19"/>
      <c r="E950" s="1"/>
      <c r="F950" s="1"/>
      <c r="G950" s="1"/>
      <c r="H950" s="1"/>
      <c r="I950" s="1"/>
      <c r="J950" s="183"/>
      <c r="K950" s="1"/>
      <c r="L950" s="1"/>
      <c r="M950" s="1"/>
      <c r="N950" s="1"/>
      <c r="O950" s="1"/>
      <c r="P950" s="1"/>
      <c r="Q950" s="333"/>
      <c r="R950" s="1"/>
      <c r="S950" s="176"/>
      <c r="T950" s="19"/>
      <c r="U950" s="1"/>
      <c r="V950" s="1"/>
      <c r="W950" s="1"/>
      <c r="X950" s="1"/>
      <c r="Y950" s="1"/>
      <c r="Z950" s="1"/>
    </row>
    <row r="951" spans="1:26" ht="14.25" customHeight="1" x14ac:dyDescent="0.35">
      <c r="A951" s="1"/>
      <c r="B951" s="19"/>
      <c r="C951" s="1"/>
      <c r="D951" s="19"/>
      <c r="E951" s="1"/>
      <c r="F951" s="1"/>
      <c r="G951" s="1"/>
      <c r="H951" s="1"/>
      <c r="I951" s="1"/>
      <c r="J951" s="183"/>
      <c r="K951" s="1"/>
      <c r="L951" s="1"/>
      <c r="M951" s="1"/>
      <c r="N951" s="1"/>
      <c r="O951" s="1"/>
      <c r="P951" s="1"/>
      <c r="Q951" s="333"/>
      <c r="R951" s="1"/>
      <c r="S951" s="176"/>
      <c r="T951" s="19"/>
      <c r="U951" s="1"/>
      <c r="V951" s="1"/>
      <c r="W951" s="1"/>
      <c r="X951" s="1"/>
      <c r="Y951" s="1"/>
      <c r="Z951" s="1"/>
    </row>
    <row r="952" spans="1:26" ht="14.25" customHeight="1" x14ac:dyDescent="0.35">
      <c r="A952" s="1"/>
      <c r="B952" s="19"/>
      <c r="C952" s="1"/>
      <c r="D952" s="19"/>
      <c r="E952" s="1"/>
      <c r="F952" s="1"/>
      <c r="G952" s="1"/>
      <c r="H952" s="1"/>
      <c r="I952" s="1"/>
      <c r="J952" s="183"/>
      <c r="K952" s="1"/>
      <c r="L952" s="1"/>
      <c r="M952" s="1"/>
      <c r="N952" s="1"/>
      <c r="O952" s="1"/>
      <c r="P952" s="1"/>
      <c r="Q952" s="333"/>
      <c r="R952" s="1"/>
      <c r="S952" s="176"/>
      <c r="T952" s="19"/>
      <c r="U952" s="1"/>
      <c r="V952" s="1"/>
      <c r="W952" s="1"/>
      <c r="X952" s="1"/>
      <c r="Y952" s="1"/>
      <c r="Z952" s="1"/>
    </row>
    <row r="953" spans="1:26" ht="14.25" customHeight="1" x14ac:dyDescent="0.35">
      <c r="A953" s="1"/>
      <c r="B953" s="19"/>
      <c r="C953" s="1"/>
      <c r="D953" s="19"/>
      <c r="E953" s="1"/>
      <c r="F953" s="1"/>
      <c r="G953" s="1"/>
      <c r="H953" s="1"/>
      <c r="I953" s="1"/>
      <c r="J953" s="183"/>
      <c r="K953" s="1"/>
      <c r="L953" s="1"/>
      <c r="M953" s="1"/>
      <c r="N953" s="1"/>
      <c r="O953" s="1"/>
      <c r="P953" s="1"/>
      <c r="Q953" s="333"/>
      <c r="R953" s="1"/>
      <c r="S953" s="176"/>
      <c r="T953" s="19"/>
      <c r="U953" s="1"/>
      <c r="V953" s="1"/>
      <c r="W953" s="1"/>
      <c r="X953" s="1"/>
      <c r="Y953" s="1"/>
      <c r="Z953" s="1"/>
    </row>
    <row r="954" spans="1:26" ht="14.25" customHeight="1" x14ac:dyDescent="0.35">
      <c r="A954" s="1"/>
      <c r="B954" s="19"/>
      <c r="C954" s="1"/>
      <c r="D954" s="19"/>
      <c r="E954" s="1"/>
      <c r="F954" s="1"/>
      <c r="G954" s="1"/>
      <c r="H954" s="1"/>
      <c r="I954" s="1"/>
      <c r="J954" s="183"/>
      <c r="K954" s="1"/>
      <c r="L954" s="1"/>
      <c r="M954" s="1"/>
      <c r="N954" s="1"/>
      <c r="O954" s="1"/>
      <c r="P954" s="1"/>
      <c r="Q954" s="333"/>
      <c r="R954" s="1"/>
      <c r="S954" s="176"/>
      <c r="T954" s="19"/>
      <c r="U954" s="1"/>
      <c r="V954" s="1"/>
      <c r="W954" s="1"/>
      <c r="X954" s="1"/>
      <c r="Y954" s="1"/>
      <c r="Z954" s="1"/>
    </row>
    <row r="955" spans="1:26" ht="14.25" customHeight="1" x14ac:dyDescent="0.35">
      <c r="A955" s="1"/>
      <c r="B955" s="19"/>
      <c r="C955" s="1"/>
      <c r="D955" s="19"/>
      <c r="E955" s="1"/>
      <c r="F955" s="1"/>
      <c r="G955" s="1"/>
      <c r="H955" s="1"/>
      <c r="I955" s="1"/>
      <c r="J955" s="183"/>
      <c r="K955" s="1"/>
      <c r="L955" s="1"/>
      <c r="M955" s="1"/>
      <c r="N955" s="1"/>
      <c r="O955" s="1"/>
      <c r="P955" s="1"/>
      <c r="Q955" s="333"/>
      <c r="R955" s="1"/>
      <c r="S955" s="176"/>
      <c r="T955" s="19"/>
      <c r="U955" s="1"/>
      <c r="V955" s="1"/>
      <c r="W955" s="1"/>
      <c r="X955" s="1"/>
      <c r="Y955" s="1"/>
      <c r="Z955" s="1"/>
    </row>
    <row r="956" spans="1:26" ht="14.25" customHeight="1" x14ac:dyDescent="0.35">
      <c r="A956" s="1"/>
      <c r="B956" s="19"/>
      <c r="C956" s="1"/>
      <c r="D956" s="19"/>
      <c r="E956" s="1"/>
      <c r="F956" s="1"/>
      <c r="G956" s="1"/>
      <c r="H956" s="1"/>
      <c r="I956" s="1"/>
      <c r="J956" s="183"/>
      <c r="K956" s="1"/>
      <c r="L956" s="1"/>
      <c r="M956" s="1"/>
      <c r="N956" s="1"/>
      <c r="O956" s="1"/>
      <c r="P956" s="1"/>
      <c r="Q956" s="333"/>
      <c r="R956" s="1"/>
      <c r="S956" s="176"/>
      <c r="T956" s="19"/>
      <c r="U956" s="1"/>
      <c r="V956" s="1"/>
      <c r="W956" s="1"/>
      <c r="X956" s="1"/>
      <c r="Y956" s="1"/>
      <c r="Z956" s="1"/>
    </row>
    <row r="957" spans="1:26" ht="14.25" customHeight="1" x14ac:dyDescent="0.35">
      <c r="A957" s="1"/>
      <c r="B957" s="19"/>
      <c r="C957" s="1"/>
      <c r="D957" s="19"/>
      <c r="E957" s="1"/>
      <c r="F957" s="1"/>
      <c r="G957" s="1"/>
      <c r="H957" s="1"/>
      <c r="I957" s="1"/>
      <c r="J957" s="183"/>
      <c r="K957" s="1"/>
      <c r="L957" s="1"/>
      <c r="M957" s="1"/>
      <c r="N957" s="1"/>
      <c r="O957" s="1"/>
      <c r="P957" s="1"/>
      <c r="Q957" s="333"/>
      <c r="R957" s="1"/>
      <c r="S957" s="176"/>
      <c r="T957" s="19"/>
      <c r="U957" s="1"/>
      <c r="V957" s="1"/>
      <c r="W957" s="1"/>
      <c r="X957" s="1"/>
      <c r="Y957" s="1"/>
      <c r="Z957" s="1"/>
    </row>
    <row r="958" spans="1:26" ht="14.25" customHeight="1" x14ac:dyDescent="0.35">
      <c r="A958" s="1"/>
      <c r="B958" s="19"/>
      <c r="C958" s="1"/>
      <c r="D958" s="19"/>
      <c r="E958" s="1"/>
      <c r="F958" s="1"/>
      <c r="G958" s="1"/>
      <c r="H958" s="1"/>
      <c r="I958" s="1"/>
      <c r="J958" s="183"/>
      <c r="K958" s="1"/>
      <c r="L958" s="1"/>
      <c r="M958" s="1"/>
      <c r="N958" s="1"/>
      <c r="O958" s="1"/>
      <c r="P958" s="1"/>
      <c r="Q958" s="333"/>
      <c r="R958" s="1"/>
      <c r="S958" s="176"/>
      <c r="T958" s="19"/>
      <c r="U958" s="1"/>
      <c r="V958" s="1"/>
      <c r="W958" s="1"/>
      <c r="X958" s="1"/>
      <c r="Y958" s="1"/>
      <c r="Z958" s="1"/>
    </row>
    <row r="959" spans="1:26" ht="14.25" customHeight="1" x14ac:dyDescent="0.35">
      <c r="A959" s="1"/>
      <c r="B959" s="19"/>
      <c r="C959" s="1"/>
      <c r="D959" s="19"/>
      <c r="E959" s="1"/>
      <c r="F959" s="1"/>
      <c r="G959" s="1"/>
      <c r="H959" s="1"/>
      <c r="I959" s="1"/>
      <c r="J959" s="183"/>
      <c r="K959" s="1"/>
      <c r="L959" s="1"/>
      <c r="M959" s="1"/>
      <c r="N959" s="1"/>
      <c r="O959" s="1"/>
      <c r="P959" s="1"/>
      <c r="Q959" s="333"/>
      <c r="R959" s="1"/>
      <c r="S959" s="176"/>
      <c r="T959" s="19"/>
      <c r="U959" s="1"/>
      <c r="V959" s="1"/>
      <c r="W959" s="1"/>
      <c r="X959" s="1"/>
      <c r="Y959" s="1"/>
      <c r="Z959" s="1"/>
    </row>
    <row r="960" spans="1:26" ht="14.25" customHeight="1" x14ac:dyDescent="0.35">
      <c r="A960" s="1"/>
      <c r="B960" s="19"/>
      <c r="C960" s="1"/>
      <c r="D960" s="19"/>
      <c r="E960" s="1"/>
      <c r="F960" s="1"/>
      <c r="G960" s="1"/>
      <c r="H960" s="1"/>
      <c r="I960" s="1"/>
      <c r="J960" s="183"/>
      <c r="K960" s="1"/>
      <c r="L960" s="1"/>
      <c r="M960" s="1"/>
      <c r="N960" s="1"/>
      <c r="O960" s="1"/>
      <c r="P960" s="1"/>
      <c r="Q960" s="333"/>
      <c r="R960" s="1"/>
      <c r="S960" s="176"/>
      <c r="T960" s="19"/>
      <c r="U960" s="1"/>
      <c r="V960" s="1"/>
      <c r="W960" s="1"/>
      <c r="X960" s="1"/>
      <c r="Y960" s="1"/>
      <c r="Z960" s="1"/>
    </row>
    <row r="961" spans="1:26" ht="14.25" customHeight="1" x14ac:dyDescent="0.35">
      <c r="A961" s="1"/>
      <c r="B961" s="19"/>
      <c r="C961" s="1"/>
      <c r="D961" s="19"/>
      <c r="E961" s="1"/>
      <c r="F961" s="1"/>
      <c r="G961" s="1"/>
      <c r="H961" s="1"/>
      <c r="I961" s="1"/>
      <c r="J961" s="183"/>
      <c r="K961" s="1"/>
      <c r="L961" s="1"/>
      <c r="M961" s="1"/>
      <c r="N961" s="1"/>
      <c r="O961" s="1"/>
      <c r="P961" s="1"/>
      <c r="Q961" s="333"/>
      <c r="R961" s="1"/>
      <c r="S961" s="176"/>
      <c r="T961" s="19"/>
      <c r="U961" s="1"/>
      <c r="V961" s="1"/>
      <c r="W961" s="1"/>
      <c r="X961" s="1"/>
      <c r="Y961" s="1"/>
      <c r="Z961" s="1"/>
    </row>
    <row r="962" spans="1:26" ht="14.25" customHeight="1" x14ac:dyDescent="0.35">
      <c r="A962" s="1"/>
      <c r="B962" s="19"/>
      <c r="C962" s="1"/>
      <c r="D962" s="19"/>
      <c r="E962" s="1"/>
      <c r="F962" s="1"/>
      <c r="G962" s="1"/>
      <c r="H962" s="1"/>
      <c r="I962" s="1"/>
      <c r="J962" s="183"/>
      <c r="K962" s="1"/>
      <c r="L962" s="1"/>
      <c r="M962" s="1"/>
      <c r="N962" s="1"/>
      <c r="O962" s="1"/>
      <c r="P962" s="1"/>
      <c r="Q962" s="333"/>
      <c r="R962" s="1"/>
      <c r="S962" s="176"/>
      <c r="T962" s="19"/>
      <c r="U962" s="1"/>
      <c r="V962" s="1"/>
      <c r="W962" s="1"/>
      <c r="X962" s="1"/>
      <c r="Y962" s="1"/>
      <c r="Z962" s="1"/>
    </row>
    <row r="963" spans="1:26" ht="14.25" customHeight="1" x14ac:dyDescent="0.35">
      <c r="A963" s="1"/>
      <c r="B963" s="19"/>
      <c r="C963" s="1"/>
      <c r="D963" s="19"/>
      <c r="E963" s="1"/>
      <c r="F963" s="1"/>
      <c r="G963" s="1"/>
      <c r="H963" s="1"/>
      <c r="I963" s="1"/>
      <c r="J963" s="183"/>
      <c r="K963" s="1"/>
      <c r="L963" s="1"/>
      <c r="M963" s="1"/>
      <c r="N963" s="1"/>
      <c r="O963" s="1"/>
      <c r="P963" s="1"/>
      <c r="Q963" s="333"/>
      <c r="R963" s="1"/>
      <c r="S963" s="176"/>
      <c r="T963" s="19"/>
      <c r="U963" s="1"/>
      <c r="V963" s="1"/>
      <c r="W963" s="1"/>
      <c r="X963" s="1"/>
      <c r="Y963" s="1"/>
      <c r="Z963" s="1"/>
    </row>
    <row r="964" spans="1:26" ht="14.25" customHeight="1" x14ac:dyDescent="0.35">
      <c r="A964" s="1"/>
      <c r="B964" s="19"/>
      <c r="C964" s="1"/>
      <c r="D964" s="19"/>
      <c r="E964" s="1"/>
      <c r="F964" s="1"/>
      <c r="G964" s="1"/>
      <c r="H964" s="1"/>
      <c r="I964" s="1"/>
      <c r="J964" s="183"/>
      <c r="K964" s="1"/>
      <c r="L964" s="1"/>
      <c r="M964" s="1"/>
      <c r="N964" s="1"/>
      <c r="O964" s="1"/>
      <c r="P964" s="1"/>
      <c r="Q964" s="333"/>
      <c r="R964" s="1"/>
      <c r="S964" s="176"/>
      <c r="T964" s="19"/>
      <c r="U964" s="1"/>
      <c r="V964" s="1"/>
      <c r="W964" s="1"/>
      <c r="X964" s="1"/>
      <c r="Y964" s="1"/>
      <c r="Z964" s="1"/>
    </row>
    <row r="965" spans="1:26" ht="14.25" customHeight="1" x14ac:dyDescent="0.35">
      <c r="A965" s="1"/>
      <c r="B965" s="19"/>
      <c r="C965" s="1"/>
      <c r="D965" s="19"/>
      <c r="E965" s="1"/>
      <c r="F965" s="1"/>
      <c r="G965" s="1"/>
      <c r="H965" s="1"/>
      <c r="I965" s="1"/>
      <c r="J965" s="183"/>
      <c r="K965" s="1"/>
      <c r="L965" s="1"/>
      <c r="M965" s="1"/>
      <c r="N965" s="1"/>
      <c r="O965" s="1"/>
      <c r="P965" s="1"/>
      <c r="Q965" s="333"/>
      <c r="R965" s="1"/>
      <c r="S965" s="176"/>
      <c r="T965" s="19"/>
      <c r="U965" s="1"/>
      <c r="V965" s="1"/>
      <c r="W965" s="1"/>
      <c r="X965" s="1"/>
      <c r="Y965" s="1"/>
      <c r="Z965" s="1"/>
    </row>
    <row r="966" spans="1:26" ht="14.25" customHeight="1" x14ac:dyDescent="0.35">
      <c r="A966" s="1"/>
      <c r="B966" s="19"/>
      <c r="C966" s="1"/>
      <c r="D966" s="19"/>
      <c r="E966" s="1"/>
      <c r="F966" s="1"/>
      <c r="G966" s="1"/>
      <c r="H966" s="1"/>
      <c r="I966" s="1"/>
      <c r="J966" s="183"/>
      <c r="K966" s="1"/>
      <c r="L966" s="1"/>
      <c r="M966" s="1"/>
      <c r="N966" s="1"/>
      <c r="O966" s="1"/>
      <c r="P966" s="1"/>
      <c r="Q966" s="333"/>
      <c r="R966" s="1"/>
      <c r="S966" s="176"/>
      <c r="T966" s="19"/>
      <c r="U966" s="1"/>
      <c r="V966" s="1"/>
      <c r="W966" s="1"/>
      <c r="X966" s="1"/>
      <c r="Y966" s="1"/>
      <c r="Z966" s="1"/>
    </row>
    <row r="967" spans="1:26" ht="14.25" customHeight="1" x14ac:dyDescent="0.35">
      <c r="A967" s="1"/>
      <c r="B967" s="19"/>
      <c r="C967" s="1"/>
      <c r="D967" s="19"/>
      <c r="E967" s="1"/>
      <c r="F967" s="1"/>
      <c r="G967" s="1"/>
      <c r="H967" s="1"/>
      <c r="I967" s="1"/>
      <c r="J967" s="183"/>
      <c r="K967" s="1"/>
      <c r="L967" s="1"/>
      <c r="M967" s="1"/>
      <c r="N967" s="1"/>
      <c r="O967" s="1"/>
      <c r="P967" s="1"/>
      <c r="Q967" s="333"/>
      <c r="R967" s="1"/>
      <c r="S967" s="176"/>
      <c r="T967" s="19"/>
      <c r="U967" s="1"/>
      <c r="V967" s="1"/>
      <c r="W967" s="1"/>
      <c r="X967" s="1"/>
      <c r="Y967" s="1"/>
      <c r="Z967" s="1"/>
    </row>
    <row r="968" spans="1:26" ht="14.25" customHeight="1" x14ac:dyDescent="0.35">
      <c r="A968" s="1"/>
      <c r="B968" s="19"/>
      <c r="C968" s="1"/>
      <c r="D968" s="19"/>
      <c r="E968" s="1"/>
      <c r="F968" s="1"/>
      <c r="G968" s="1"/>
      <c r="H968" s="1"/>
      <c r="I968" s="1"/>
      <c r="J968" s="183"/>
      <c r="K968" s="1"/>
      <c r="L968" s="1"/>
      <c r="M968" s="1"/>
      <c r="N968" s="1"/>
      <c r="O968" s="1"/>
      <c r="P968" s="1"/>
      <c r="Q968" s="333"/>
      <c r="R968" s="1"/>
      <c r="S968" s="176"/>
      <c r="T968" s="19"/>
      <c r="U968" s="1"/>
      <c r="V968" s="1"/>
      <c r="W968" s="1"/>
      <c r="X968" s="1"/>
      <c r="Y968" s="1"/>
      <c r="Z968" s="1"/>
    </row>
    <row r="969" spans="1:26" ht="14.25" customHeight="1" x14ac:dyDescent="0.35">
      <c r="A969" s="1"/>
      <c r="B969" s="19"/>
      <c r="C969" s="1"/>
      <c r="D969" s="19"/>
      <c r="E969" s="1"/>
      <c r="F969" s="1"/>
      <c r="G969" s="1"/>
      <c r="H969" s="1"/>
      <c r="I969" s="1"/>
      <c r="J969" s="183"/>
      <c r="K969" s="1"/>
      <c r="L969" s="1"/>
      <c r="M969" s="1"/>
      <c r="N969" s="1"/>
      <c r="O969" s="1"/>
      <c r="P969" s="1"/>
      <c r="Q969" s="333"/>
      <c r="R969" s="1"/>
      <c r="S969" s="176"/>
      <c r="T969" s="19"/>
      <c r="U969" s="1"/>
      <c r="V969" s="1"/>
      <c r="W969" s="1"/>
      <c r="X969" s="1"/>
      <c r="Y969" s="1"/>
      <c r="Z969" s="1"/>
    </row>
    <row r="970" spans="1:26" ht="14.25" customHeight="1" x14ac:dyDescent="0.35">
      <c r="A970" s="1"/>
      <c r="B970" s="19"/>
      <c r="C970" s="1"/>
      <c r="D970" s="19"/>
      <c r="E970" s="1"/>
      <c r="F970" s="1"/>
      <c r="G970" s="1"/>
      <c r="H970" s="1"/>
      <c r="I970" s="1"/>
      <c r="J970" s="183"/>
      <c r="K970" s="1"/>
      <c r="L970" s="1"/>
      <c r="M970" s="1"/>
      <c r="N970" s="1"/>
      <c r="O970" s="1"/>
      <c r="P970" s="1"/>
      <c r="Q970" s="333"/>
      <c r="R970" s="1"/>
      <c r="S970" s="176"/>
      <c r="T970" s="19"/>
      <c r="U970" s="1"/>
      <c r="V970" s="1"/>
      <c r="W970" s="1"/>
      <c r="X970" s="1"/>
      <c r="Y970" s="1"/>
      <c r="Z970" s="1"/>
    </row>
    <row r="971" spans="1:26" ht="14.25" customHeight="1" x14ac:dyDescent="0.35">
      <c r="A971" s="1"/>
      <c r="B971" s="19"/>
      <c r="C971" s="1"/>
      <c r="D971" s="19"/>
      <c r="E971" s="1"/>
      <c r="F971" s="1"/>
      <c r="G971" s="1"/>
      <c r="H971" s="1"/>
      <c r="I971" s="1"/>
      <c r="J971" s="183"/>
      <c r="K971" s="1"/>
      <c r="L971" s="1"/>
      <c r="M971" s="1"/>
      <c r="N971" s="1"/>
      <c r="O971" s="1"/>
      <c r="P971" s="1"/>
      <c r="Q971" s="333"/>
      <c r="R971" s="1"/>
      <c r="S971" s="176"/>
      <c r="T971" s="19"/>
      <c r="U971" s="1"/>
      <c r="V971" s="1"/>
      <c r="W971" s="1"/>
      <c r="X971" s="1"/>
      <c r="Y971" s="1"/>
      <c r="Z971" s="1"/>
    </row>
    <row r="972" spans="1:26" ht="14.25" customHeight="1" x14ac:dyDescent="0.35">
      <c r="A972" s="1"/>
      <c r="B972" s="19"/>
      <c r="C972" s="1"/>
      <c r="D972" s="19"/>
      <c r="E972" s="1"/>
      <c r="F972" s="1"/>
      <c r="G972" s="1"/>
      <c r="H972" s="1"/>
      <c r="I972" s="1"/>
      <c r="J972" s="183"/>
      <c r="K972" s="1"/>
      <c r="L972" s="1"/>
      <c r="M972" s="1"/>
      <c r="N972" s="1"/>
      <c r="O972" s="1"/>
      <c r="P972" s="1"/>
      <c r="Q972" s="333"/>
      <c r="R972" s="1"/>
      <c r="S972" s="176"/>
      <c r="T972" s="19"/>
      <c r="U972" s="1"/>
      <c r="V972" s="1"/>
      <c r="W972" s="1"/>
      <c r="X972" s="1"/>
      <c r="Y972" s="1"/>
      <c r="Z972" s="1"/>
    </row>
    <row r="973" spans="1:26" ht="14.25" customHeight="1" x14ac:dyDescent="0.35">
      <c r="A973" s="1"/>
      <c r="B973" s="19"/>
      <c r="C973" s="1"/>
      <c r="D973" s="19"/>
      <c r="E973" s="1"/>
      <c r="F973" s="1"/>
      <c r="G973" s="1"/>
      <c r="H973" s="1"/>
      <c r="I973" s="1"/>
      <c r="J973" s="183"/>
      <c r="K973" s="1"/>
      <c r="L973" s="1"/>
      <c r="M973" s="1"/>
      <c r="N973" s="1"/>
      <c r="O973" s="1"/>
      <c r="P973" s="1"/>
      <c r="Q973" s="333"/>
      <c r="R973" s="1"/>
      <c r="S973" s="176"/>
      <c r="T973" s="19"/>
      <c r="U973" s="1"/>
      <c r="V973" s="1"/>
      <c r="W973" s="1"/>
      <c r="X973" s="1"/>
      <c r="Y973" s="1"/>
      <c r="Z973" s="1"/>
    </row>
    <row r="974" spans="1:26" ht="14.25" customHeight="1" x14ac:dyDescent="0.35">
      <c r="A974" s="1"/>
      <c r="B974" s="19"/>
      <c r="C974" s="1"/>
      <c r="D974" s="19"/>
      <c r="E974" s="1"/>
      <c r="F974" s="1"/>
      <c r="G974" s="1"/>
      <c r="H974" s="1"/>
      <c r="I974" s="1"/>
      <c r="J974" s="183"/>
      <c r="K974" s="1"/>
      <c r="L974" s="1"/>
      <c r="M974" s="1"/>
      <c r="N974" s="1"/>
      <c r="O974" s="1"/>
      <c r="P974" s="1"/>
      <c r="Q974" s="333"/>
      <c r="R974" s="1"/>
      <c r="S974" s="176"/>
      <c r="T974" s="19"/>
      <c r="U974" s="1"/>
      <c r="V974" s="1"/>
      <c r="W974" s="1"/>
      <c r="X974" s="1"/>
      <c r="Y974" s="1"/>
      <c r="Z974" s="1"/>
    </row>
    <row r="975" spans="1:26" ht="14.25" customHeight="1" x14ac:dyDescent="0.35">
      <c r="A975" s="1"/>
      <c r="B975" s="19"/>
      <c r="C975" s="1"/>
      <c r="D975" s="19"/>
      <c r="E975" s="1"/>
      <c r="F975" s="1"/>
      <c r="G975" s="1"/>
      <c r="H975" s="1"/>
      <c r="I975" s="1"/>
      <c r="J975" s="183"/>
      <c r="K975" s="1"/>
      <c r="L975" s="1"/>
      <c r="M975" s="1"/>
      <c r="N975" s="1"/>
      <c r="O975" s="1"/>
      <c r="P975" s="1"/>
      <c r="Q975" s="333"/>
      <c r="R975" s="1"/>
      <c r="S975" s="176"/>
      <c r="T975" s="19"/>
      <c r="U975" s="1"/>
      <c r="V975" s="1"/>
      <c r="W975" s="1"/>
      <c r="X975" s="1"/>
      <c r="Y975" s="1"/>
      <c r="Z975" s="1"/>
    </row>
    <row r="976" spans="1:26" ht="14.25" customHeight="1" x14ac:dyDescent="0.35">
      <c r="A976" s="1"/>
      <c r="B976" s="19"/>
      <c r="C976" s="1"/>
      <c r="D976" s="19"/>
      <c r="E976" s="1"/>
      <c r="F976" s="1"/>
      <c r="G976" s="1"/>
      <c r="H976" s="1"/>
      <c r="I976" s="1"/>
      <c r="J976" s="183"/>
      <c r="K976" s="1"/>
      <c r="L976" s="1"/>
      <c r="M976" s="1"/>
      <c r="N976" s="1"/>
      <c r="O976" s="1"/>
      <c r="P976" s="1"/>
      <c r="Q976" s="333"/>
      <c r="R976" s="1"/>
      <c r="S976" s="176"/>
      <c r="T976" s="19"/>
      <c r="U976" s="1"/>
      <c r="V976" s="1"/>
      <c r="W976" s="1"/>
      <c r="X976" s="1"/>
      <c r="Y976" s="1"/>
      <c r="Z976" s="1"/>
    </row>
    <row r="977" spans="1:26" ht="14.25" customHeight="1" x14ac:dyDescent="0.35">
      <c r="A977" s="1"/>
      <c r="B977" s="19"/>
      <c r="C977" s="1"/>
      <c r="D977" s="19"/>
      <c r="E977" s="1"/>
      <c r="F977" s="1"/>
      <c r="G977" s="1"/>
      <c r="H977" s="1"/>
      <c r="I977" s="1"/>
      <c r="J977" s="183"/>
      <c r="K977" s="1"/>
      <c r="L977" s="1"/>
      <c r="M977" s="1"/>
      <c r="N977" s="1"/>
      <c r="O977" s="1"/>
      <c r="P977" s="1"/>
      <c r="Q977" s="333"/>
      <c r="R977" s="1"/>
      <c r="S977" s="176"/>
      <c r="T977" s="19"/>
      <c r="U977" s="1"/>
      <c r="V977" s="1"/>
      <c r="W977" s="1"/>
      <c r="X977" s="1"/>
      <c r="Y977" s="1"/>
      <c r="Z977" s="1"/>
    </row>
    <row r="978" spans="1:26" ht="14.25" customHeight="1" x14ac:dyDescent="0.35">
      <c r="A978" s="1"/>
      <c r="B978" s="19"/>
      <c r="C978" s="1"/>
      <c r="D978" s="19"/>
      <c r="E978" s="1"/>
      <c r="F978" s="1"/>
      <c r="G978" s="1"/>
      <c r="H978" s="1"/>
      <c r="I978" s="1"/>
      <c r="J978" s="183"/>
      <c r="K978" s="1"/>
      <c r="L978" s="1"/>
      <c r="M978" s="1"/>
      <c r="N978" s="1"/>
      <c r="O978" s="1"/>
      <c r="P978" s="1"/>
      <c r="Q978" s="333"/>
      <c r="R978" s="1"/>
      <c r="S978" s="176"/>
      <c r="T978" s="19"/>
      <c r="U978" s="1"/>
      <c r="V978" s="1"/>
      <c r="W978" s="1"/>
      <c r="X978" s="1"/>
      <c r="Y978" s="1"/>
      <c r="Z978" s="1"/>
    </row>
    <row r="979" spans="1:26" ht="14.25" customHeight="1" x14ac:dyDescent="0.35">
      <c r="A979" s="1"/>
      <c r="B979" s="19"/>
      <c r="C979" s="1"/>
      <c r="D979" s="19"/>
      <c r="E979" s="1"/>
      <c r="F979" s="1"/>
      <c r="G979" s="1"/>
      <c r="H979" s="1"/>
      <c r="I979" s="1"/>
      <c r="J979" s="183"/>
      <c r="K979" s="1"/>
      <c r="L979" s="1"/>
      <c r="M979" s="1"/>
      <c r="N979" s="1"/>
      <c r="O979" s="1"/>
      <c r="P979" s="1"/>
      <c r="Q979" s="333"/>
      <c r="R979" s="1"/>
      <c r="S979" s="176"/>
      <c r="T979" s="19"/>
      <c r="U979" s="1"/>
      <c r="V979" s="1"/>
      <c r="W979" s="1"/>
      <c r="X979" s="1"/>
      <c r="Y979" s="1"/>
      <c r="Z979" s="1"/>
    </row>
    <row r="980" spans="1:26" ht="14.25" customHeight="1" x14ac:dyDescent="0.35">
      <c r="A980" s="1"/>
      <c r="B980" s="19"/>
      <c r="C980" s="1"/>
      <c r="D980" s="19"/>
      <c r="E980" s="1"/>
      <c r="F980" s="1"/>
      <c r="G980" s="1"/>
      <c r="H980" s="1"/>
      <c r="I980" s="1"/>
      <c r="J980" s="183"/>
      <c r="K980" s="1"/>
      <c r="L980" s="1"/>
      <c r="M980" s="1"/>
      <c r="N980" s="1"/>
      <c r="O980" s="1"/>
      <c r="P980" s="1"/>
      <c r="Q980" s="333"/>
      <c r="R980" s="1"/>
      <c r="S980" s="176"/>
      <c r="T980" s="19"/>
      <c r="U980" s="1"/>
      <c r="V980" s="1"/>
      <c r="W980" s="1"/>
      <c r="X980" s="1"/>
      <c r="Y980" s="1"/>
      <c r="Z980" s="1"/>
    </row>
    <row r="981" spans="1:26" ht="14.25" customHeight="1" x14ac:dyDescent="0.35">
      <c r="A981" s="1"/>
      <c r="B981" s="19"/>
      <c r="C981" s="1"/>
      <c r="D981" s="19"/>
      <c r="E981" s="1"/>
      <c r="F981" s="1"/>
      <c r="G981" s="1"/>
      <c r="H981" s="1"/>
      <c r="I981" s="1"/>
      <c r="J981" s="183"/>
      <c r="K981" s="1"/>
      <c r="L981" s="1"/>
      <c r="M981" s="1"/>
      <c r="N981" s="1"/>
      <c r="O981" s="1"/>
      <c r="P981" s="1"/>
      <c r="Q981" s="333"/>
      <c r="R981" s="1"/>
      <c r="S981" s="176"/>
      <c r="T981" s="19"/>
      <c r="U981" s="1"/>
      <c r="V981" s="1"/>
      <c r="W981" s="1"/>
      <c r="X981" s="1"/>
      <c r="Y981" s="1"/>
      <c r="Z981" s="1"/>
    </row>
    <row r="982" spans="1:26" ht="14.25" customHeight="1" x14ac:dyDescent="0.35">
      <c r="A982" s="1"/>
      <c r="B982" s="19"/>
      <c r="C982" s="1"/>
      <c r="D982" s="19"/>
      <c r="E982" s="1"/>
      <c r="F982" s="1"/>
      <c r="G982" s="1"/>
      <c r="H982" s="1"/>
      <c r="I982" s="1"/>
      <c r="J982" s="183"/>
      <c r="K982" s="1"/>
      <c r="L982" s="1"/>
      <c r="M982" s="1"/>
      <c r="N982" s="1"/>
      <c r="O982" s="1"/>
      <c r="P982" s="1"/>
      <c r="Q982" s="333"/>
      <c r="R982" s="1"/>
      <c r="S982" s="176"/>
      <c r="T982" s="19"/>
      <c r="U982" s="1"/>
      <c r="V982" s="1"/>
      <c r="W982" s="1"/>
      <c r="X982" s="1"/>
      <c r="Y982" s="1"/>
      <c r="Z982" s="1"/>
    </row>
    <row r="983" spans="1:26" ht="14.25" customHeight="1" x14ac:dyDescent="0.35">
      <c r="A983" s="1"/>
      <c r="B983" s="19"/>
      <c r="C983" s="1"/>
      <c r="D983" s="19"/>
      <c r="E983" s="1"/>
      <c r="F983" s="1"/>
      <c r="G983" s="1"/>
      <c r="H983" s="1"/>
      <c r="I983" s="1"/>
      <c r="J983" s="183"/>
      <c r="K983" s="1"/>
      <c r="L983" s="1"/>
      <c r="M983" s="1"/>
      <c r="N983" s="1"/>
      <c r="O983" s="1"/>
      <c r="P983" s="1"/>
      <c r="Q983" s="333"/>
      <c r="R983" s="1"/>
      <c r="S983" s="176"/>
      <c r="T983" s="19"/>
      <c r="U983" s="1"/>
      <c r="V983" s="1"/>
      <c r="W983" s="1"/>
      <c r="X983" s="1"/>
      <c r="Y983" s="1"/>
      <c r="Z983" s="1"/>
    </row>
    <row r="984" spans="1:26" ht="14.25" customHeight="1" x14ac:dyDescent="0.35">
      <c r="A984" s="1"/>
      <c r="B984" s="19"/>
      <c r="C984" s="1"/>
      <c r="D984" s="19"/>
      <c r="E984" s="1"/>
      <c r="F984" s="1"/>
      <c r="G984" s="1"/>
      <c r="H984" s="1"/>
      <c r="I984" s="1"/>
      <c r="J984" s="183"/>
      <c r="K984" s="1"/>
      <c r="L984" s="1"/>
      <c r="M984" s="1"/>
      <c r="N984" s="1"/>
      <c r="O984" s="1"/>
      <c r="P984" s="1"/>
      <c r="Q984" s="333"/>
      <c r="R984" s="1"/>
      <c r="S984" s="176"/>
      <c r="T984" s="19"/>
      <c r="U984" s="1"/>
      <c r="V984" s="1"/>
      <c r="W984" s="1"/>
      <c r="X984" s="1"/>
      <c r="Y984" s="1"/>
      <c r="Z984" s="1"/>
    </row>
    <row r="985" spans="1:26" ht="14.25" customHeight="1" x14ac:dyDescent="0.35">
      <c r="A985" s="1"/>
      <c r="B985" s="19"/>
      <c r="C985" s="1"/>
      <c r="D985" s="19"/>
      <c r="E985" s="1"/>
      <c r="F985" s="1"/>
      <c r="G985" s="1"/>
      <c r="H985" s="1"/>
      <c r="I985" s="1"/>
      <c r="J985" s="183"/>
      <c r="K985" s="1"/>
      <c r="L985" s="1"/>
      <c r="M985" s="1"/>
      <c r="N985" s="1"/>
      <c r="O985" s="1"/>
      <c r="P985" s="1"/>
      <c r="Q985" s="333"/>
      <c r="R985" s="1"/>
      <c r="S985" s="176"/>
      <c r="T985" s="19"/>
      <c r="U985" s="1"/>
      <c r="V985" s="1"/>
      <c r="W985" s="1"/>
      <c r="X985" s="1"/>
      <c r="Y985" s="1"/>
      <c r="Z985" s="1"/>
    </row>
    <row r="986" spans="1:26" ht="14.25" customHeight="1" x14ac:dyDescent="0.35">
      <c r="A986" s="1"/>
      <c r="B986" s="19"/>
      <c r="C986" s="1"/>
      <c r="D986" s="19"/>
      <c r="E986" s="1"/>
      <c r="F986" s="1"/>
      <c r="G986" s="1"/>
      <c r="H986" s="1"/>
      <c r="I986" s="1"/>
      <c r="J986" s="183"/>
      <c r="K986" s="1"/>
      <c r="L986" s="1"/>
      <c r="M986" s="1"/>
      <c r="N986" s="1"/>
      <c r="O986" s="1"/>
      <c r="P986" s="1"/>
      <c r="Q986" s="333"/>
      <c r="R986" s="1"/>
      <c r="S986" s="176"/>
      <c r="T986" s="19"/>
      <c r="U986" s="1"/>
      <c r="V986" s="1"/>
      <c r="W986" s="1"/>
      <c r="X986" s="1"/>
      <c r="Y986" s="1"/>
      <c r="Z986" s="1"/>
    </row>
    <row r="987" spans="1:26" ht="14.25" customHeight="1" x14ac:dyDescent="0.35">
      <c r="A987" s="1"/>
      <c r="B987" s="19"/>
      <c r="C987" s="1"/>
      <c r="D987" s="19"/>
      <c r="E987" s="1"/>
      <c r="F987" s="1"/>
      <c r="G987" s="1"/>
      <c r="H987" s="1"/>
      <c r="I987" s="1"/>
      <c r="J987" s="183"/>
      <c r="K987" s="1"/>
      <c r="L987" s="1"/>
      <c r="M987" s="1"/>
      <c r="N987" s="1"/>
      <c r="O987" s="1"/>
      <c r="P987" s="1"/>
      <c r="Q987" s="333"/>
      <c r="R987" s="1"/>
      <c r="S987" s="176"/>
      <c r="T987" s="19"/>
      <c r="U987" s="1"/>
      <c r="V987" s="1"/>
      <c r="W987" s="1"/>
      <c r="X987" s="1"/>
      <c r="Y987" s="1"/>
      <c r="Z987" s="1"/>
    </row>
    <row r="988" spans="1:26" ht="14.25" customHeight="1" x14ac:dyDescent="0.35">
      <c r="A988" s="1"/>
      <c r="B988" s="19"/>
      <c r="C988" s="1"/>
      <c r="D988" s="19"/>
      <c r="E988" s="1"/>
      <c r="F988" s="1"/>
      <c r="G988" s="1"/>
      <c r="H988" s="1"/>
      <c r="I988" s="1"/>
      <c r="J988" s="183"/>
      <c r="K988" s="1"/>
      <c r="L988" s="1"/>
      <c r="M988" s="1"/>
      <c r="N988" s="1"/>
      <c r="O988" s="1"/>
      <c r="P988" s="1"/>
      <c r="Q988" s="333"/>
      <c r="R988" s="1"/>
      <c r="S988" s="176"/>
      <c r="T988" s="19"/>
      <c r="U988" s="1"/>
      <c r="V988" s="1"/>
      <c r="W988" s="1"/>
      <c r="X988" s="1"/>
      <c r="Y988" s="1"/>
      <c r="Z988" s="1"/>
    </row>
    <row r="989" spans="1:26" ht="14.25" customHeight="1" x14ac:dyDescent="0.35">
      <c r="A989" s="1"/>
      <c r="B989" s="19"/>
      <c r="C989" s="1"/>
      <c r="D989" s="19"/>
      <c r="E989" s="1"/>
      <c r="F989" s="1"/>
      <c r="G989" s="1"/>
      <c r="H989" s="1"/>
      <c r="I989" s="1"/>
      <c r="J989" s="183"/>
      <c r="K989" s="1"/>
      <c r="L989" s="1"/>
      <c r="M989" s="1"/>
      <c r="N989" s="1"/>
      <c r="O989" s="1"/>
      <c r="P989" s="1"/>
      <c r="Q989" s="333"/>
      <c r="R989" s="1"/>
      <c r="S989" s="176"/>
      <c r="T989" s="19"/>
      <c r="U989" s="1"/>
      <c r="V989" s="1"/>
      <c r="W989" s="1"/>
      <c r="X989" s="1"/>
      <c r="Y989" s="1"/>
      <c r="Z989" s="1"/>
    </row>
    <row r="990" spans="1:26" ht="14.25" customHeight="1" x14ac:dyDescent="0.35">
      <c r="A990" s="1"/>
      <c r="B990" s="19"/>
      <c r="C990" s="1"/>
      <c r="D990" s="19"/>
      <c r="E990" s="1"/>
      <c r="F990" s="1"/>
      <c r="G990" s="1"/>
      <c r="H990" s="1"/>
      <c r="I990" s="1"/>
      <c r="J990" s="183"/>
      <c r="K990" s="1"/>
      <c r="L990" s="1"/>
      <c r="M990" s="1"/>
      <c r="N990" s="1"/>
      <c r="O990" s="1"/>
      <c r="P990" s="1"/>
      <c r="Q990" s="333"/>
      <c r="R990" s="1"/>
      <c r="S990" s="176"/>
      <c r="T990" s="19"/>
      <c r="U990" s="1"/>
      <c r="V990" s="1"/>
      <c r="W990" s="1"/>
      <c r="X990" s="1"/>
      <c r="Y990" s="1"/>
      <c r="Z990" s="1"/>
    </row>
    <row r="991" spans="1:26" ht="14.25" customHeight="1" x14ac:dyDescent="0.35">
      <c r="A991" s="1"/>
      <c r="B991" s="19"/>
      <c r="C991" s="1"/>
      <c r="D991" s="19"/>
      <c r="E991" s="1"/>
      <c r="F991" s="1"/>
      <c r="G991" s="1"/>
      <c r="H991" s="1"/>
      <c r="I991" s="1"/>
      <c r="J991" s="183"/>
      <c r="K991" s="1"/>
      <c r="L991" s="1"/>
      <c r="M991" s="1"/>
      <c r="N991" s="1"/>
      <c r="O991" s="1"/>
      <c r="P991" s="1"/>
      <c r="Q991" s="333"/>
      <c r="R991" s="1"/>
      <c r="S991" s="176"/>
      <c r="T991" s="19"/>
      <c r="U991" s="1"/>
      <c r="V991" s="1"/>
      <c r="W991" s="1"/>
      <c r="X991" s="1"/>
      <c r="Y991" s="1"/>
      <c r="Z991" s="1"/>
    </row>
    <row r="992" spans="1:26" ht="14.25" customHeight="1" x14ac:dyDescent="0.35">
      <c r="A992" s="1"/>
      <c r="B992" s="19"/>
      <c r="C992" s="1"/>
      <c r="D992" s="19"/>
      <c r="E992" s="1"/>
      <c r="F992" s="1"/>
      <c r="G992" s="1"/>
      <c r="H992" s="1"/>
      <c r="I992" s="1"/>
      <c r="J992" s="183"/>
      <c r="K992" s="1"/>
      <c r="L992" s="1"/>
      <c r="M992" s="1"/>
      <c r="N992" s="1"/>
      <c r="O992" s="1"/>
      <c r="P992" s="1"/>
      <c r="Q992" s="333"/>
      <c r="R992" s="1"/>
      <c r="S992" s="176"/>
      <c r="T992" s="19"/>
      <c r="U992" s="1"/>
      <c r="V992" s="1"/>
      <c r="W992" s="1"/>
      <c r="X992" s="1"/>
      <c r="Y992" s="1"/>
      <c r="Z992" s="1"/>
    </row>
    <row r="993" spans="1:26" ht="14.25" customHeight="1" x14ac:dyDescent="0.35">
      <c r="A993" s="1"/>
      <c r="B993" s="19"/>
      <c r="C993" s="1"/>
      <c r="D993" s="19"/>
      <c r="E993" s="1"/>
      <c r="F993" s="1"/>
      <c r="G993" s="1"/>
      <c r="H993" s="1"/>
      <c r="I993" s="1"/>
      <c r="J993" s="183"/>
      <c r="K993" s="1"/>
      <c r="L993" s="1"/>
      <c r="M993" s="1"/>
      <c r="N993" s="1"/>
      <c r="O993" s="1"/>
      <c r="P993" s="1"/>
      <c r="Q993" s="333"/>
      <c r="R993" s="1"/>
      <c r="S993" s="176"/>
      <c r="T993" s="19"/>
      <c r="U993" s="1"/>
      <c r="V993" s="1"/>
      <c r="W993" s="1"/>
      <c r="X993" s="1"/>
      <c r="Y993" s="1"/>
      <c r="Z993" s="1"/>
    </row>
    <row r="994" spans="1:26" ht="14.25" customHeight="1" x14ac:dyDescent="0.35">
      <c r="A994" s="1"/>
      <c r="B994" s="19"/>
      <c r="C994" s="1"/>
      <c r="D994" s="19"/>
      <c r="E994" s="1"/>
      <c r="F994" s="1"/>
      <c r="G994" s="1"/>
      <c r="H994" s="1"/>
      <c r="I994" s="1"/>
      <c r="J994" s="183"/>
      <c r="K994" s="1"/>
      <c r="L994" s="1"/>
      <c r="M994" s="1"/>
      <c r="N994" s="1"/>
      <c r="O994" s="1"/>
      <c r="P994" s="1"/>
      <c r="Q994" s="333"/>
      <c r="R994" s="1"/>
      <c r="S994" s="176"/>
      <c r="T994" s="19"/>
      <c r="U994" s="1"/>
      <c r="V994" s="1"/>
      <c r="W994" s="1"/>
      <c r="X994" s="1"/>
      <c r="Y994" s="1"/>
      <c r="Z994" s="1"/>
    </row>
    <row r="995" spans="1:26" ht="14.25" customHeight="1" x14ac:dyDescent="0.35">
      <c r="A995" s="1"/>
      <c r="B995" s="19"/>
      <c r="C995" s="1"/>
      <c r="D995" s="19"/>
      <c r="E995" s="1"/>
      <c r="F995" s="1"/>
      <c r="G995" s="1"/>
      <c r="H995" s="1"/>
      <c r="I995" s="1"/>
      <c r="J995" s="183"/>
      <c r="K995" s="1"/>
      <c r="L995" s="1"/>
      <c r="M995" s="1"/>
      <c r="N995" s="1"/>
      <c r="O995" s="1"/>
      <c r="P995" s="1"/>
      <c r="Q995" s="333"/>
      <c r="R995" s="1"/>
      <c r="S995" s="176"/>
      <c r="T995" s="19"/>
      <c r="U995" s="1"/>
      <c r="V995" s="1"/>
      <c r="W995" s="1"/>
      <c r="X995" s="1"/>
      <c r="Y995" s="1"/>
      <c r="Z995" s="1"/>
    </row>
    <row r="996" spans="1:26" ht="14.25" customHeight="1" x14ac:dyDescent="0.35">
      <c r="A996" s="1"/>
      <c r="B996" s="19"/>
      <c r="C996" s="1"/>
      <c r="D996" s="19"/>
      <c r="E996" s="1"/>
      <c r="F996" s="1"/>
      <c r="G996" s="1"/>
      <c r="H996" s="1"/>
      <c r="I996" s="1"/>
      <c r="J996" s="183"/>
      <c r="K996" s="1"/>
      <c r="L996" s="1"/>
      <c r="M996" s="1"/>
      <c r="N996" s="1"/>
      <c r="O996" s="1"/>
      <c r="P996" s="1"/>
      <c r="Q996" s="333"/>
      <c r="R996" s="1"/>
      <c r="S996" s="176"/>
      <c r="T996" s="19"/>
      <c r="U996" s="1"/>
      <c r="V996" s="1"/>
      <c r="W996" s="1"/>
      <c r="X996" s="1"/>
      <c r="Y996" s="1"/>
      <c r="Z996" s="1"/>
    </row>
    <row r="997" spans="1:26" ht="14.25" customHeight="1" x14ac:dyDescent="0.35">
      <c r="A997" s="1"/>
      <c r="B997" s="19"/>
      <c r="C997" s="1"/>
      <c r="D997" s="19"/>
      <c r="E997" s="1"/>
      <c r="F997" s="1"/>
      <c r="G997" s="1"/>
      <c r="H997" s="1"/>
      <c r="I997" s="1"/>
      <c r="J997" s="183"/>
      <c r="K997" s="1"/>
      <c r="L997" s="1"/>
      <c r="M997" s="1"/>
      <c r="N997" s="1"/>
      <c r="O997" s="1"/>
      <c r="P997" s="1"/>
      <c r="Q997" s="333"/>
      <c r="R997" s="1"/>
      <c r="S997" s="176"/>
      <c r="T997" s="19"/>
      <c r="U997" s="1"/>
      <c r="V997" s="1"/>
      <c r="W997" s="1"/>
      <c r="X997" s="1"/>
      <c r="Y997" s="1"/>
      <c r="Z997" s="1"/>
    </row>
    <row r="998" spans="1:26" ht="14.25" customHeight="1" x14ac:dyDescent="0.35">
      <c r="A998" s="1"/>
      <c r="B998" s="19"/>
      <c r="C998" s="1"/>
      <c r="D998" s="19"/>
      <c r="E998" s="1"/>
      <c r="F998" s="1"/>
      <c r="G998" s="1"/>
      <c r="H998" s="1"/>
      <c r="I998" s="1"/>
      <c r="J998" s="183"/>
      <c r="K998" s="1"/>
      <c r="L998" s="1"/>
      <c r="M998" s="1"/>
      <c r="N998" s="1"/>
      <c r="O998" s="1"/>
      <c r="P998" s="1"/>
      <c r="Q998" s="333"/>
      <c r="R998" s="1"/>
      <c r="S998" s="176"/>
      <c r="T998" s="19"/>
      <c r="U998" s="1"/>
      <c r="V998" s="1"/>
      <c r="W998" s="1"/>
      <c r="X998" s="1"/>
      <c r="Y998" s="1"/>
      <c r="Z998" s="1"/>
    </row>
    <row r="999" spans="1:26" ht="14.25" customHeight="1" x14ac:dyDescent="0.35">
      <c r="A999" s="1"/>
      <c r="B999" s="19"/>
      <c r="C999" s="1"/>
      <c r="D999" s="19"/>
      <c r="E999" s="1"/>
      <c r="F999" s="1"/>
      <c r="G999" s="1"/>
      <c r="H999" s="1"/>
      <c r="I999" s="1"/>
      <c r="J999" s="183"/>
      <c r="K999" s="1"/>
      <c r="L999" s="1"/>
      <c r="M999" s="1"/>
      <c r="N999" s="1"/>
      <c r="O999" s="1"/>
      <c r="P999" s="1"/>
      <c r="Q999" s="333"/>
      <c r="R999" s="1"/>
      <c r="S999" s="176"/>
      <c r="T999" s="19"/>
      <c r="U999" s="1"/>
      <c r="V999" s="1"/>
      <c r="W999" s="1"/>
      <c r="X999" s="1"/>
      <c r="Y999" s="1"/>
      <c r="Z999" s="1"/>
    </row>
    <row r="1000" spans="1:26" ht="14.25" customHeight="1" x14ac:dyDescent="0.35">
      <c r="A1000" s="1"/>
      <c r="B1000" s="19"/>
      <c r="C1000" s="1"/>
      <c r="D1000" s="19"/>
      <c r="E1000" s="1"/>
      <c r="F1000" s="1"/>
      <c r="G1000" s="1"/>
      <c r="H1000" s="1"/>
      <c r="I1000" s="1"/>
      <c r="J1000" s="183"/>
      <c r="K1000" s="1"/>
      <c r="L1000" s="1"/>
      <c r="M1000" s="1"/>
      <c r="N1000" s="1"/>
      <c r="O1000" s="1"/>
      <c r="P1000" s="1"/>
      <c r="Q1000" s="333"/>
      <c r="R1000" s="1"/>
      <c r="S1000" s="176"/>
      <c r="T1000" s="19"/>
      <c r="U1000" s="1"/>
      <c r="V1000" s="1"/>
      <c r="W1000" s="1"/>
      <c r="X1000" s="1"/>
      <c r="Y1000" s="1"/>
      <c r="Z1000" s="1"/>
    </row>
  </sheetData>
  <sortState xmlns:xlrd2="http://schemas.microsoft.com/office/spreadsheetml/2017/richdata2" ref="A120:M124">
    <sortCondition ref="B120:B124"/>
  </sortState>
  <mergeCells count="5">
    <mergeCell ref="B1:S1"/>
    <mergeCell ref="B2:S2"/>
    <mergeCell ref="J3:S3"/>
    <mergeCell ref="E4:K4"/>
    <mergeCell ref="L4:R4"/>
  </mergeCells>
  <printOptions horizontalCentered="1"/>
  <pageMargins left="7.874015748031496E-2" right="0.11811023622047245" top="0.51181102362204722" bottom="0.15748031496062992" header="0" footer="0"/>
  <pageSetup scale="88" orientation="portrait" r:id="rId1"/>
  <rowBreaks count="3" manualBreakCount="3">
    <brk id="35" max="18" man="1"/>
    <brk id="65" man="1"/>
    <brk id="95" man="1"/>
  </rowBreaks>
  <colBreaks count="1" manualBreakCount="1">
    <brk id="20" max="1048575" man="1"/>
  </colBreak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>
    <tabColor rgb="FFFF0000"/>
  </sheetPr>
  <dimension ref="A1:Z1000"/>
  <sheetViews>
    <sheetView topLeftCell="B1" zoomScaleNormal="100" zoomScaleSheetLayoutView="85" workbookViewId="0">
      <selection activeCell="B1" sqref="B1:S1"/>
    </sheetView>
  </sheetViews>
  <sheetFormatPr defaultColWidth="14.36328125" defaultRowHeight="15" customHeight="1" x14ac:dyDescent="0.35"/>
  <cols>
    <col min="1" max="1" width="3.36328125" hidden="1" customWidth="1"/>
    <col min="2" max="2" width="5.54296875" customWidth="1"/>
    <col min="3" max="3" width="42.90625" customWidth="1"/>
    <col min="4" max="4" width="16.36328125" customWidth="1"/>
    <col min="5" max="6" width="7" customWidth="1"/>
    <col min="7" max="7" width="7.36328125" customWidth="1"/>
    <col min="8" max="8" width="7" customWidth="1"/>
    <col min="9" max="9" width="7.36328125" customWidth="1"/>
    <col min="10" max="10" width="7" customWidth="1"/>
    <col min="11" max="11" width="7" hidden="1" customWidth="1"/>
    <col min="12" max="12" width="7.36328125" hidden="1" customWidth="1"/>
    <col min="13" max="13" width="7.54296875" hidden="1" customWidth="1"/>
    <col min="14" max="14" width="7.36328125" hidden="1" customWidth="1"/>
    <col min="15" max="15" width="7" hidden="1" customWidth="1"/>
    <col min="16" max="16" width="7.36328125" hidden="1" customWidth="1"/>
    <col min="17" max="18" width="7" hidden="1" customWidth="1"/>
    <col min="19" max="19" width="11.453125" customWidth="1"/>
    <col min="20" max="20" width="5.54296875" hidden="1" customWidth="1"/>
    <col min="21" max="26" width="5.54296875" customWidth="1"/>
  </cols>
  <sheetData>
    <row r="1" spans="1:26" ht="14.25" customHeight="1" x14ac:dyDescent="0.35">
      <c r="A1" s="2" t="str">
        <f>IL!$B$1</f>
        <v>Royal Jordanian Equestrian Federation</v>
      </c>
      <c r="B1" s="675" t="str">
        <f>'M. List'!B1</f>
        <v>Royal Jordanian Equestrian Federation</v>
      </c>
      <c r="C1" s="661"/>
      <c r="D1" s="661"/>
      <c r="E1" s="661"/>
      <c r="F1" s="661"/>
      <c r="G1" s="661"/>
      <c r="H1" s="661"/>
      <c r="I1" s="661"/>
      <c r="J1" s="661"/>
      <c r="K1" s="661"/>
      <c r="L1" s="661"/>
      <c r="M1" s="661"/>
      <c r="N1" s="661"/>
      <c r="O1" s="661"/>
      <c r="P1" s="661"/>
      <c r="Q1" s="661"/>
      <c r="R1" s="661"/>
      <c r="S1" s="661"/>
      <c r="T1" s="1"/>
      <c r="U1" s="1"/>
      <c r="V1" s="1"/>
      <c r="W1" s="1"/>
      <c r="X1" s="1"/>
      <c r="Y1" s="1"/>
      <c r="Z1" s="1"/>
    </row>
    <row r="2" spans="1:26" ht="23.25" customHeight="1" x14ac:dyDescent="0.35">
      <c r="A2" s="10" t="str">
        <f>IL!$B$2</f>
        <v>WC Qualifying Tournament for Tent Pegging - Jordan 2026 Group B</v>
      </c>
      <c r="B2" s="675" t="str">
        <f>'M. List'!B2</f>
        <v>WC Qualifying Tournament for Tent Pegging - Jordan 2026 Group B</v>
      </c>
      <c r="C2" s="661"/>
      <c r="D2" s="661"/>
      <c r="E2" s="661"/>
      <c r="F2" s="661"/>
      <c r="G2" s="661"/>
      <c r="H2" s="661"/>
      <c r="I2" s="661"/>
      <c r="J2" s="661"/>
      <c r="K2" s="661"/>
      <c r="L2" s="661"/>
      <c r="M2" s="661"/>
      <c r="N2" s="661"/>
      <c r="O2" s="661"/>
      <c r="P2" s="661"/>
      <c r="Q2" s="661"/>
      <c r="R2" s="661"/>
      <c r="S2" s="661"/>
      <c r="T2" s="1"/>
      <c r="U2" s="1"/>
      <c r="V2" s="1"/>
      <c r="W2" s="1"/>
      <c r="X2" s="1"/>
      <c r="Y2" s="1"/>
      <c r="Z2" s="1"/>
    </row>
    <row r="3" spans="1:26" ht="35.25" customHeight="1" x14ac:dyDescent="0.35">
      <c r="A3" s="1"/>
      <c r="B3" s="24" t="s">
        <v>104</v>
      </c>
      <c r="C3" s="5"/>
      <c r="D3" s="5"/>
      <c r="E3" s="23"/>
      <c r="F3" s="23"/>
      <c r="G3" s="23"/>
      <c r="H3" s="23"/>
      <c r="I3" s="24" t="s">
        <v>7</v>
      </c>
      <c r="J3" s="676">
        <f>'M. List'!D3+2</f>
        <v>46285</v>
      </c>
      <c r="K3" s="677"/>
      <c r="L3" s="677"/>
      <c r="M3" s="677"/>
      <c r="N3" s="677"/>
      <c r="O3" s="677"/>
      <c r="P3" s="677"/>
      <c r="Q3" s="677"/>
      <c r="R3" s="677"/>
      <c r="S3" s="677"/>
      <c r="T3" s="19"/>
      <c r="U3" s="1"/>
      <c r="V3" s="1"/>
      <c r="W3" s="1"/>
      <c r="X3" s="1"/>
      <c r="Y3" s="1"/>
      <c r="Z3" s="1"/>
    </row>
    <row r="4" spans="1:26" ht="24.75" customHeight="1" x14ac:dyDescent="0.45">
      <c r="A4" s="5"/>
      <c r="B4" s="295"/>
      <c r="C4" s="295"/>
      <c r="D4" s="295"/>
      <c r="E4" s="720" t="s">
        <v>191</v>
      </c>
      <c r="F4" s="721"/>
      <c r="G4" s="721"/>
      <c r="H4" s="721"/>
      <c r="I4" s="721"/>
      <c r="J4" s="721"/>
      <c r="K4" s="722"/>
      <c r="L4" s="720" t="s">
        <v>105</v>
      </c>
      <c r="M4" s="683"/>
      <c r="N4" s="683"/>
      <c r="O4" s="683"/>
      <c r="P4" s="683"/>
      <c r="Q4" s="683"/>
      <c r="R4" s="684"/>
      <c r="S4" s="30" t="s">
        <v>10</v>
      </c>
      <c r="T4" s="295"/>
      <c r="U4" s="5"/>
      <c r="V4" s="5"/>
      <c r="W4" s="5"/>
      <c r="X4" s="5"/>
      <c r="Y4" s="5"/>
      <c r="Z4" s="5"/>
    </row>
    <row r="5" spans="1:26" ht="21" customHeight="1" x14ac:dyDescent="0.35">
      <c r="A5" s="5"/>
      <c r="B5" s="196" t="s">
        <v>11</v>
      </c>
      <c r="C5" s="196" t="s">
        <v>12</v>
      </c>
      <c r="D5" s="196" t="s">
        <v>13</v>
      </c>
      <c r="E5" s="709" t="s">
        <v>14</v>
      </c>
      <c r="F5" s="683"/>
      <c r="G5" s="684"/>
      <c r="H5" s="334" t="s">
        <v>14</v>
      </c>
      <c r="I5" s="335">
        <v>7</v>
      </c>
      <c r="J5" s="336" t="s">
        <v>15</v>
      </c>
      <c r="K5" s="247" t="s">
        <v>14</v>
      </c>
      <c r="L5" s="304"/>
      <c r="M5" s="305" t="s">
        <v>14</v>
      </c>
      <c r="N5" s="306"/>
      <c r="O5" s="334" t="s">
        <v>14</v>
      </c>
      <c r="P5" s="337">
        <v>7</v>
      </c>
      <c r="Q5" s="336" t="s">
        <v>15</v>
      </c>
      <c r="R5" s="247" t="s">
        <v>14</v>
      </c>
      <c r="S5" s="338" t="s">
        <v>14</v>
      </c>
      <c r="T5" s="339" t="s">
        <v>17</v>
      </c>
      <c r="U5" s="5"/>
      <c r="V5" s="5"/>
      <c r="W5" s="5"/>
      <c r="X5" s="5"/>
      <c r="Y5" s="5"/>
      <c r="Z5" s="5"/>
    </row>
    <row r="6" spans="1:26" ht="21.75" customHeight="1" x14ac:dyDescent="0.35">
      <c r="A6" s="1">
        <v>1</v>
      </c>
      <c r="B6" s="150">
        <v>1</v>
      </c>
      <c r="C6" s="98">
        <f t="array" ref="C6:D6">VLOOKUP(A6,'M. List'!$A$5:$E$124,{3,4},0)</f>
        <v>0</v>
      </c>
      <c r="D6" s="222" t="str">
        <v>T1</v>
      </c>
      <c r="E6" s="41"/>
      <c r="F6" s="41"/>
      <c r="G6" s="41"/>
      <c r="H6" s="340">
        <f>SUM(E6:G6)</f>
        <v>0</v>
      </c>
      <c r="I6" s="341"/>
      <c r="J6" s="82">
        <f>IF((IF(I6-I$5&lt;=0,0,IF(I6-I$5&gt;43, -18, CEILING(-0.5*(I6-I$5),-0.5))))&lt;(-H6),-H6,IF(I6-I$5&lt;=0,0,IF(I6-I$5&gt;43, -18, CEILING(-0.5*(I6-I$5),-0.5))))</f>
        <v>0</v>
      </c>
      <c r="K6" s="40">
        <f>H6+J6</f>
        <v>0</v>
      </c>
      <c r="L6" s="341"/>
      <c r="M6" s="341"/>
      <c r="N6" s="41"/>
      <c r="O6" s="340">
        <f t="shared" ref="O6:O10" si="0">SUM(L6:N6)</f>
        <v>0</v>
      </c>
      <c r="P6" s="41"/>
      <c r="Q6" s="82">
        <f t="shared" ref="Q6:Q10" si="1">IF((IF(P6-P$5&lt;=0,0,IF(P6-P$5&gt;43, -18, CEILING(-0.5*(P6-P$5),-0.5))))&lt;(-O6),-O6,IF(P6-P$5&lt;=0,0,IF(P6-P$5&gt;43, -18, CEILING(-0.5*(P6-P$5),-0.5))))</f>
        <v>0</v>
      </c>
      <c r="R6" s="40">
        <f t="shared" ref="R6:R10" si="2">O6+Q6</f>
        <v>0</v>
      </c>
      <c r="S6" s="40">
        <f t="shared" ref="S6:S10" si="3">K6+R6</f>
        <v>0</v>
      </c>
      <c r="T6" s="318"/>
      <c r="U6" s="1"/>
      <c r="V6" s="1"/>
      <c r="W6" s="1"/>
      <c r="X6" s="1"/>
      <c r="Y6" s="1"/>
      <c r="Z6" s="1"/>
    </row>
    <row r="7" spans="1:26" ht="21.75" customHeight="1" x14ac:dyDescent="0.35">
      <c r="A7" s="1">
        <v>2</v>
      </c>
      <c r="B7" s="155">
        <v>2</v>
      </c>
      <c r="C7" s="39">
        <f t="array" ref="C7:D7">VLOOKUP(A7,'M. List'!$A$5:$E$124,{3,4},0)</f>
        <v>0</v>
      </c>
      <c r="D7" s="45" t="str">
        <v>T1</v>
      </c>
      <c r="E7" s="41"/>
      <c r="F7" s="41"/>
      <c r="G7" s="41"/>
      <c r="H7" s="340">
        <f>SUM(E7:G7)</f>
        <v>0</v>
      </c>
      <c r="I7" s="341"/>
      <c r="J7" s="82">
        <f>IF((IF(I7-I$5&lt;=0,0,IF(I7-I$5&gt;43, -18, CEILING(-0.5*(I7-I$5),-0.5))))&lt;(-H7),-H7,IF(I7-I$5&lt;=0,0,IF(I7-I$5&gt;43, -18, CEILING(-0.5*(I7-I$5),-0.5))))</f>
        <v>0</v>
      </c>
      <c r="K7" s="40">
        <f>H7+J7</f>
        <v>0</v>
      </c>
      <c r="L7" s="341"/>
      <c r="M7" s="341"/>
      <c r="N7" s="341"/>
      <c r="O7" s="340">
        <f t="shared" si="0"/>
        <v>0</v>
      </c>
      <c r="P7" s="341"/>
      <c r="Q7" s="82">
        <f t="shared" si="1"/>
        <v>0</v>
      </c>
      <c r="R7" s="40">
        <f t="shared" si="2"/>
        <v>0</v>
      </c>
      <c r="S7" s="40">
        <f t="shared" si="3"/>
        <v>0</v>
      </c>
      <c r="T7" s="319"/>
      <c r="U7" s="1"/>
      <c r="V7" s="1"/>
      <c r="W7" s="1"/>
      <c r="X7" s="1"/>
      <c r="Y7" s="1"/>
      <c r="Z7" s="1"/>
    </row>
    <row r="8" spans="1:26" ht="21.75" customHeight="1" x14ac:dyDescent="0.35">
      <c r="A8" s="1">
        <v>3</v>
      </c>
      <c r="B8" s="155">
        <v>3</v>
      </c>
      <c r="C8" s="39">
        <f t="array" ref="C8:D8">VLOOKUP(A8,'M. List'!$A$5:$E$124,{3,4},0)</f>
        <v>0</v>
      </c>
      <c r="D8" s="45" t="str">
        <v>T1</v>
      </c>
      <c r="E8" s="41"/>
      <c r="F8" s="41"/>
      <c r="G8" s="41"/>
      <c r="H8" s="340">
        <f>SUM(E8:G8)</f>
        <v>0</v>
      </c>
      <c r="I8" s="341"/>
      <c r="J8" s="82">
        <f>IF((IF(I8-I$5&lt;=0,0,IF(I8-I$5&gt;43, -18, CEILING(-0.5*(I8-I$5),-0.5))))&lt;(-H8),-H8,IF(I8-I$5&lt;=0,0,IF(I8-I$5&gt;43, -18, CEILING(-0.5*(I8-I$5),-0.5))))</f>
        <v>0</v>
      </c>
      <c r="K8" s="40">
        <f>H8+J8</f>
        <v>0</v>
      </c>
      <c r="L8" s="341"/>
      <c r="M8" s="341"/>
      <c r="N8" s="341"/>
      <c r="O8" s="340">
        <f t="shared" si="0"/>
        <v>0</v>
      </c>
      <c r="P8" s="341"/>
      <c r="Q8" s="82">
        <f t="shared" si="1"/>
        <v>0</v>
      </c>
      <c r="R8" s="40">
        <f t="shared" si="2"/>
        <v>0</v>
      </c>
      <c r="S8" s="40">
        <f t="shared" si="3"/>
        <v>0</v>
      </c>
      <c r="T8" s="319"/>
      <c r="U8" s="1"/>
      <c r="V8" s="1"/>
      <c r="W8" s="1"/>
      <c r="X8" s="1"/>
      <c r="Y8" s="1"/>
      <c r="Z8" s="1"/>
    </row>
    <row r="9" spans="1:26" ht="21.75" customHeight="1" x14ac:dyDescent="0.35">
      <c r="A9" s="1">
        <v>4</v>
      </c>
      <c r="B9" s="155">
        <v>4</v>
      </c>
      <c r="C9" s="39">
        <f t="array" ref="C9:D9">VLOOKUP(A9,'M. List'!$A$5:$E$124,{3,4},0)</f>
        <v>0</v>
      </c>
      <c r="D9" s="45" t="str">
        <v>T1</v>
      </c>
      <c r="E9" s="41"/>
      <c r="F9" s="41"/>
      <c r="G9" s="41"/>
      <c r="H9" s="340">
        <f>SUM(E9:G9)</f>
        <v>0</v>
      </c>
      <c r="I9" s="41"/>
      <c r="J9" s="82">
        <f>IF((IF(I9-I$5&lt;=0,0,IF(I9-I$5&gt;43, -18, CEILING(-0.5*(I9-I$5),-0.5))))&lt;(-H9),-H9,IF(I9-I$5&lt;=0,0,IF(I9-I$5&gt;43, -18, CEILING(-0.5*(I9-I$5),-0.5))))</f>
        <v>0</v>
      </c>
      <c r="K9" s="40">
        <f>H9+J9</f>
        <v>0</v>
      </c>
      <c r="L9" s="41"/>
      <c r="M9" s="41"/>
      <c r="N9" s="341"/>
      <c r="O9" s="340">
        <f t="shared" si="0"/>
        <v>0</v>
      </c>
      <c r="P9" s="341"/>
      <c r="Q9" s="82">
        <f t="shared" si="1"/>
        <v>0</v>
      </c>
      <c r="R9" s="40">
        <f t="shared" si="2"/>
        <v>0</v>
      </c>
      <c r="S9" s="40">
        <f t="shared" si="3"/>
        <v>0</v>
      </c>
      <c r="T9" s="319"/>
      <c r="U9" s="1"/>
      <c r="V9" s="1"/>
      <c r="W9" s="1"/>
      <c r="X9" s="1"/>
      <c r="Y9" s="1"/>
      <c r="Z9" s="1"/>
    </row>
    <row r="10" spans="1:26" ht="21.75" customHeight="1" x14ac:dyDescent="0.35">
      <c r="A10" s="1">
        <v>5</v>
      </c>
      <c r="B10" s="163">
        <v>5</v>
      </c>
      <c r="C10" s="110">
        <f t="array" ref="C10:D10">VLOOKUP(A10,'M. List'!$A$5:$E$124,{3,4},0)</f>
        <v>0</v>
      </c>
      <c r="D10" s="215" t="str">
        <v>T1</v>
      </c>
      <c r="E10" s="41"/>
      <c r="F10" s="41"/>
      <c r="G10" s="41"/>
      <c r="H10" s="340">
        <f>SUM(E10:G10)</f>
        <v>0</v>
      </c>
      <c r="I10" s="341"/>
      <c r="J10" s="82">
        <f>IF((IF(I10-I$5&lt;=0,0,IF(I10-I$5&gt;43, -18, CEILING(-0.5*(I10-I$5),-0.5))))&lt;(-H10),-H10,IF(I10-I$5&lt;=0,0,IF(I10-I$5&gt;43, -18, CEILING(-0.5*(I10-I$5),-0.5))))</f>
        <v>0</v>
      </c>
      <c r="K10" s="40">
        <f>H10+J10</f>
        <v>0</v>
      </c>
      <c r="L10" s="341"/>
      <c r="M10" s="341"/>
      <c r="N10" s="341"/>
      <c r="O10" s="340">
        <f t="shared" si="0"/>
        <v>0</v>
      </c>
      <c r="P10" s="341"/>
      <c r="Q10" s="82">
        <f t="shared" si="1"/>
        <v>0</v>
      </c>
      <c r="R10" s="40">
        <f t="shared" si="2"/>
        <v>0</v>
      </c>
      <c r="S10" s="40">
        <f t="shared" si="3"/>
        <v>0</v>
      </c>
      <c r="T10" s="320"/>
      <c r="U10" s="1"/>
      <c r="V10" s="1"/>
      <c r="W10" s="1"/>
      <c r="X10" s="1"/>
      <c r="Y10" s="1"/>
      <c r="Z10" s="1"/>
    </row>
    <row r="11" spans="1:26" ht="21.75" customHeight="1" x14ac:dyDescent="0.35">
      <c r="A11" s="1">
        <v>6</v>
      </c>
      <c r="B11" s="327"/>
      <c r="C11" s="54" t="s">
        <v>18</v>
      </c>
      <c r="D11" s="331"/>
      <c r="E11" s="49">
        <f t="shared" ref="E11:H11" si="4">SUM(E6:E10)</f>
        <v>0</v>
      </c>
      <c r="F11" s="49">
        <f t="shared" si="4"/>
        <v>0</v>
      </c>
      <c r="G11" s="49">
        <f t="shared" si="4"/>
        <v>0</v>
      </c>
      <c r="H11" s="49">
        <f t="shared" si="4"/>
        <v>0</v>
      </c>
      <c r="I11" s="49"/>
      <c r="J11" s="323">
        <f t="shared" ref="J11:O11" si="5">SUM(J6:J10)</f>
        <v>0</v>
      </c>
      <c r="K11" s="49">
        <f t="shared" si="5"/>
        <v>0</v>
      </c>
      <c r="L11" s="49">
        <f t="shared" si="5"/>
        <v>0</v>
      </c>
      <c r="M11" s="49">
        <f t="shared" si="5"/>
        <v>0</v>
      </c>
      <c r="N11" s="49">
        <f t="shared" si="5"/>
        <v>0</v>
      </c>
      <c r="O11" s="49">
        <f t="shared" si="5"/>
        <v>0</v>
      </c>
      <c r="P11" s="49"/>
      <c r="Q11" s="323">
        <f t="shared" ref="Q11:S11" si="6">SUM(Q6:Q10)</f>
        <v>0</v>
      </c>
      <c r="R11" s="49">
        <f t="shared" si="6"/>
        <v>0</v>
      </c>
      <c r="S11" s="49">
        <f t="shared" si="6"/>
        <v>0</v>
      </c>
      <c r="T11" s="32"/>
      <c r="U11" s="1"/>
      <c r="V11" s="1"/>
      <c r="W11" s="1"/>
      <c r="X11" s="1"/>
      <c r="Y11" s="1"/>
      <c r="Z11" s="1"/>
    </row>
    <row r="12" spans="1:26" ht="21.75" customHeight="1" x14ac:dyDescent="0.35">
      <c r="A12" s="1">
        <v>8</v>
      </c>
      <c r="B12" s="150">
        <v>1</v>
      </c>
      <c r="C12" s="98">
        <f t="array" ref="C12:D12">VLOOKUP(A12,'M. List'!$A$5:$E$124,{3,4},0)</f>
        <v>0</v>
      </c>
      <c r="D12" s="222" t="str">
        <v>T2</v>
      </c>
      <c r="E12" s="41"/>
      <c r="F12" s="41"/>
      <c r="G12" s="41"/>
      <c r="H12" s="340">
        <f>SUM(E12:G12)</f>
        <v>0</v>
      </c>
      <c r="I12" s="41"/>
      <c r="J12" s="82">
        <f>IF((IF(I12-I$5&lt;=0,0,IF(I12-I$5&gt;43, -18, CEILING(-0.5*(I12-I$5),-0.5))))&lt;(-H12),-H12,IF(I12-I$5&lt;=0,0,IF(I12-I$5&gt;43, -18, CEILING(-0.5*(I12-I$5),-0.5))))</f>
        <v>0</v>
      </c>
      <c r="K12" s="40">
        <f>H12+J12</f>
        <v>0</v>
      </c>
      <c r="L12" s="41"/>
      <c r="M12" s="41"/>
      <c r="N12" s="41"/>
      <c r="O12" s="340">
        <f t="shared" ref="O12:O16" si="7">SUM(L12:N12)</f>
        <v>0</v>
      </c>
      <c r="P12" s="41"/>
      <c r="Q12" s="82">
        <f t="shared" ref="Q12:Q16" si="8">IF((IF(P12-P$5&lt;=0,0,IF(P12-P$5&gt;43, -18, CEILING(-0.5*(P12-P$5),-0.5))))&lt;(-O12),-O12,IF(P12-P$5&lt;=0,0,IF(P12-P$5&gt;43, -18, CEILING(-0.5*(P12-P$5),-0.5))))</f>
        <v>0</v>
      </c>
      <c r="R12" s="40">
        <f t="shared" ref="R12:R16" si="9">O12+Q12</f>
        <v>0</v>
      </c>
      <c r="S12" s="40">
        <f t="shared" ref="S12:S16" si="10">K12+R12</f>
        <v>0</v>
      </c>
      <c r="T12" s="318"/>
      <c r="U12" s="1"/>
      <c r="V12" s="1"/>
      <c r="W12" s="1"/>
      <c r="X12" s="1"/>
      <c r="Y12" s="1"/>
      <c r="Z12" s="1"/>
    </row>
    <row r="13" spans="1:26" ht="21.75" customHeight="1" x14ac:dyDescent="0.35">
      <c r="A13" s="1">
        <v>10</v>
      </c>
      <c r="B13" s="155">
        <v>2</v>
      </c>
      <c r="C13" s="39">
        <f t="array" ref="C13:D13">VLOOKUP(A13,'M. List'!$A$5:$E$124,{3,4},0)</f>
        <v>0</v>
      </c>
      <c r="D13" s="45" t="str">
        <v>T2</v>
      </c>
      <c r="E13" s="41"/>
      <c r="F13" s="41"/>
      <c r="G13" s="41"/>
      <c r="H13" s="340">
        <f>SUM(E13:G13)</f>
        <v>0</v>
      </c>
      <c r="I13" s="41"/>
      <c r="J13" s="82">
        <f>IF((IF(I13-I$5&lt;=0,0,IF(I13-I$5&gt;43, -18, CEILING(-0.5*(I13-I$5),-0.5))))&lt;(-H13),-H13,IF(I13-I$5&lt;=0,0,IF(I13-I$5&gt;43, -18, CEILING(-0.5*(I13-I$5),-0.5))))</f>
        <v>0</v>
      </c>
      <c r="K13" s="40">
        <f>H13+J13</f>
        <v>0</v>
      </c>
      <c r="L13" s="41"/>
      <c r="M13" s="41"/>
      <c r="N13" s="41"/>
      <c r="O13" s="340">
        <f t="shared" si="7"/>
        <v>0</v>
      </c>
      <c r="P13" s="41"/>
      <c r="Q13" s="82">
        <f t="shared" si="8"/>
        <v>0</v>
      </c>
      <c r="R13" s="40">
        <f t="shared" si="9"/>
        <v>0</v>
      </c>
      <c r="S13" s="40">
        <f t="shared" si="10"/>
        <v>0</v>
      </c>
      <c r="T13" s="319"/>
      <c r="U13" s="1"/>
      <c r="V13" s="1"/>
      <c r="W13" s="1"/>
      <c r="X13" s="1"/>
      <c r="Y13" s="1"/>
      <c r="Z13" s="1"/>
    </row>
    <row r="14" spans="1:26" ht="21.75" customHeight="1" x14ac:dyDescent="0.35">
      <c r="A14" s="1">
        <v>9</v>
      </c>
      <c r="B14" s="155">
        <v>3</v>
      </c>
      <c r="C14" s="39">
        <f t="array" ref="C14:D14">VLOOKUP(A14,'M. List'!$A$5:$E$124,{3,4},0)</f>
        <v>0</v>
      </c>
      <c r="D14" s="45" t="str">
        <v>T2</v>
      </c>
      <c r="E14" s="41"/>
      <c r="F14" s="41"/>
      <c r="G14" s="41"/>
      <c r="H14" s="340">
        <f>SUM(E14:G14)</f>
        <v>0</v>
      </c>
      <c r="I14" s="41"/>
      <c r="J14" s="82">
        <f>IF((IF(I14-I$5&lt;=0,0,IF(I14-I$5&gt;43, -18, CEILING(-0.5*(I14-I$5),-0.5))))&lt;(-H14),-H14,IF(I14-I$5&lt;=0,0,IF(I14-I$5&gt;43, -18, CEILING(-0.5*(I14-I$5),-0.5))))</f>
        <v>0</v>
      </c>
      <c r="K14" s="40">
        <f>H14+J14</f>
        <v>0</v>
      </c>
      <c r="L14" s="41"/>
      <c r="M14" s="41"/>
      <c r="N14" s="41"/>
      <c r="O14" s="340">
        <f t="shared" si="7"/>
        <v>0</v>
      </c>
      <c r="P14" s="41"/>
      <c r="Q14" s="82">
        <f t="shared" si="8"/>
        <v>0</v>
      </c>
      <c r="R14" s="40">
        <f t="shared" si="9"/>
        <v>0</v>
      </c>
      <c r="S14" s="40">
        <f t="shared" si="10"/>
        <v>0</v>
      </c>
      <c r="T14" s="319"/>
      <c r="U14" s="1"/>
      <c r="V14" s="1"/>
      <c r="W14" s="1"/>
      <c r="X14" s="1"/>
      <c r="Y14" s="1"/>
      <c r="Z14" s="1"/>
    </row>
    <row r="15" spans="1:26" ht="21.75" customHeight="1" x14ac:dyDescent="0.35">
      <c r="A15" s="1">
        <v>11</v>
      </c>
      <c r="B15" s="155">
        <v>4</v>
      </c>
      <c r="C15" s="39">
        <f t="array" ref="C15:D15">VLOOKUP(A15,'M. List'!$A$5:$E$124,{3,4},0)</f>
        <v>0</v>
      </c>
      <c r="D15" s="45" t="str">
        <v>T2</v>
      </c>
      <c r="E15" s="41"/>
      <c r="F15" s="41"/>
      <c r="G15" s="41"/>
      <c r="H15" s="340">
        <f>SUM(E15:G15)</f>
        <v>0</v>
      </c>
      <c r="I15" s="41"/>
      <c r="J15" s="82">
        <f>IF((IF(I15-I$5&lt;=0,0,IF(I15-I$5&gt;43, -18, CEILING(-0.5*(I15-I$5),-0.5))))&lt;(-H15),-H15,IF(I15-I$5&lt;=0,0,IF(I15-I$5&gt;43, -18, CEILING(-0.5*(I15-I$5),-0.5))))</f>
        <v>0</v>
      </c>
      <c r="K15" s="40">
        <f>H15+J15</f>
        <v>0</v>
      </c>
      <c r="L15" s="41"/>
      <c r="M15" s="41"/>
      <c r="N15" s="41"/>
      <c r="O15" s="340">
        <f t="shared" si="7"/>
        <v>0</v>
      </c>
      <c r="P15" s="41"/>
      <c r="Q15" s="82">
        <f t="shared" si="8"/>
        <v>0</v>
      </c>
      <c r="R15" s="40">
        <f t="shared" si="9"/>
        <v>0</v>
      </c>
      <c r="S15" s="40">
        <f t="shared" si="10"/>
        <v>0</v>
      </c>
      <c r="T15" s="319"/>
      <c r="U15" s="1"/>
      <c r="V15" s="1"/>
      <c r="W15" s="1"/>
      <c r="X15" s="1"/>
      <c r="Y15" s="1"/>
      <c r="Z15" s="1"/>
    </row>
    <row r="16" spans="1:26" ht="21.75" customHeight="1" x14ac:dyDescent="0.35">
      <c r="A16" s="1">
        <v>7</v>
      </c>
      <c r="B16" s="163">
        <v>5</v>
      </c>
      <c r="C16" s="110">
        <f t="array" ref="C16:D16">VLOOKUP(A16,'M. List'!$A$5:$E$124,{3,4},0)</f>
        <v>0</v>
      </c>
      <c r="D16" s="215" t="str">
        <v>T2</v>
      </c>
      <c r="E16" s="41"/>
      <c r="F16" s="41"/>
      <c r="G16" s="41"/>
      <c r="H16" s="340">
        <f>SUM(E16:G16)</f>
        <v>0</v>
      </c>
      <c r="I16" s="41"/>
      <c r="J16" s="82">
        <f>IF((IF(I16-I$5&lt;=0,0,IF(I16-I$5&gt;43, -18, CEILING(-0.5*(I16-I$5),-0.5))))&lt;(-H16),-H16,IF(I16-I$5&lt;=0,0,IF(I16-I$5&gt;43, -18, CEILING(-0.5*(I16-I$5),-0.5))))</f>
        <v>0</v>
      </c>
      <c r="K16" s="40">
        <f>H16+J16</f>
        <v>0</v>
      </c>
      <c r="L16" s="41"/>
      <c r="M16" s="41"/>
      <c r="N16" s="41"/>
      <c r="O16" s="340">
        <f t="shared" si="7"/>
        <v>0</v>
      </c>
      <c r="P16" s="41"/>
      <c r="Q16" s="82">
        <f t="shared" si="8"/>
        <v>0</v>
      </c>
      <c r="R16" s="40">
        <f t="shared" si="9"/>
        <v>0</v>
      </c>
      <c r="S16" s="40">
        <f t="shared" si="10"/>
        <v>0</v>
      </c>
      <c r="T16" s="320"/>
      <c r="U16" s="1"/>
      <c r="V16" s="1"/>
      <c r="W16" s="1"/>
      <c r="X16" s="1"/>
      <c r="Y16" s="1"/>
      <c r="Z16" s="1"/>
    </row>
    <row r="17" spans="1:26" ht="21.75" customHeight="1" x14ac:dyDescent="0.35">
      <c r="A17" s="1">
        <v>12</v>
      </c>
      <c r="B17" s="327" t="s">
        <v>18</v>
      </c>
      <c r="C17" s="54" t="s">
        <v>19</v>
      </c>
      <c r="D17" s="331"/>
      <c r="E17" s="49">
        <f t="shared" ref="E17:H17" si="11">SUM(E12:E16)</f>
        <v>0</v>
      </c>
      <c r="F17" s="49">
        <f t="shared" si="11"/>
        <v>0</v>
      </c>
      <c r="G17" s="49">
        <f t="shared" si="11"/>
        <v>0</v>
      </c>
      <c r="H17" s="49">
        <f t="shared" si="11"/>
        <v>0</v>
      </c>
      <c r="I17" s="49"/>
      <c r="J17" s="323">
        <f t="shared" ref="J17:O17" si="12">SUM(J12:J16)</f>
        <v>0</v>
      </c>
      <c r="K17" s="49">
        <f t="shared" si="12"/>
        <v>0</v>
      </c>
      <c r="L17" s="49">
        <f t="shared" si="12"/>
        <v>0</v>
      </c>
      <c r="M17" s="49">
        <f t="shared" si="12"/>
        <v>0</v>
      </c>
      <c r="N17" s="49">
        <f t="shared" si="12"/>
        <v>0</v>
      </c>
      <c r="O17" s="49">
        <f t="shared" si="12"/>
        <v>0</v>
      </c>
      <c r="P17" s="49"/>
      <c r="Q17" s="323">
        <f t="shared" ref="Q17:S17" si="13">SUM(Q12:Q16)</f>
        <v>0</v>
      </c>
      <c r="R17" s="49">
        <f t="shared" si="13"/>
        <v>0</v>
      </c>
      <c r="S17" s="49">
        <f t="shared" si="13"/>
        <v>0</v>
      </c>
      <c r="T17" s="32"/>
      <c r="U17" s="1"/>
      <c r="V17" s="1"/>
      <c r="W17" s="1"/>
      <c r="X17" s="1"/>
      <c r="Y17" s="1"/>
      <c r="Z17" s="1"/>
    </row>
    <row r="18" spans="1:26" ht="21.75" customHeight="1" x14ac:dyDescent="0.35">
      <c r="A18" s="1">
        <v>13</v>
      </c>
      <c r="B18" s="150">
        <v>1</v>
      </c>
      <c r="C18" s="98">
        <f t="array" ref="C18:D18">VLOOKUP(A18,'M. List'!$A$5:$E$124,{3,4},0)</f>
        <v>0</v>
      </c>
      <c r="D18" s="98" t="str">
        <v>T3</v>
      </c>
      <c r="E18" s="41"/>
      <c r="F18" s="41"/>
      <c r="G18" s="41"/>
      <c r="H18" s="340">
        <f>SUM(E18:G18)</f>
        <v>0</v>
      </c>
      <c r="I18" s="41"/>
      <c r="J18" s="82">
        <f>IF((IF(I18-I$5&lt;=0,0,IF(I18-I$5&gt;43, -18, CEILING(-0.5*(I18-I$5),-0.5))))&lt;(-H18),-H18,IF(I18-I$5&lt;=0,0,IF(I18-I$5&gt;43, -18, CEILING(-0.5*(I18-I$5),-0.5))))</f>
        <v>0</v>
      </c>
      <c r="K18" s="40">
        <f>H18+J18</f>
        <v>0</v>
      </c>
      <c r="L18" s="41"/>
      <c r="M18" s="41"/>
      <c r="N18" s="41"/>
      <c r="O18" s="340">
        <f t="shared" ref="O18:O22" si="14">SUM(L18:N18)</f>
        <v>0</v>
      </c>
      <c r="P18" s="41"/>
      <c r="Q18" s="82">
        <f t="shared" ref="Q18:Q22" si="15">IF((IF(P18-P$5&lt;=0,0,IF(P18-P$5&gt;43, -18, CEILING(-0.5*(P18-P$5),-0.5))))&lt;(-O18),-O18,IF(P18-P$5&lt;=0,0,IF(P18-P$5&gt;43, -18, CEILING(-0.5*(P18-P$5),-0.5))))</f>
        <v>0</v>
      </c>
      <c r="R18" s="40">
        <f t="shared" ref="R18:R22" si="16">O18+Q18</f>
        <v>0</v>
      </c>
      <c r="S18" s="40">
        <f t="shared" ref="S18:S22" si="17">K18+R18</f>
        <v>0</v>
      </c>
      <c r="T18" s="318"/>
      <c r="U18" s="1"/>
      <c r="V18" s="1"/>
      <c r="W18" s="1"/>
      <c r="X18" s="1"/>
      <c r="Y18" s="1"/>
      <c r="Z18" s="1"/>
    </row>
    <row r="19" spans="1:26" ht="21.75" customHeight="1" x14ac:dyDescent="0.35">
      <c r="A19" s="1">
        <v>14</v>
      </c>
      <c r="B19" s="155">
        <v>2</v>
      </c>
      <c r="C19" s="39">
        <f t="array" ref="C19:D19">VLOOKUP(A19,'M. List'!$A$5:$E$124,{3,4},0)</f>
        <v>0</v>
      </c>
      <c r="D19" s="39" t="str">
        <v>T3</v>
      </c>
      <c r="E19" s="41"/>
      <c r="F19" s="41"/>
      <c r="G19" s="41"/>
      <c r="H19" s="340">
        <f>SUM(E19:G19)</f>
        <v>0</v>
      </c>
      <c r="I19" s="41"/>
      <c r="J19" s="82">
        <f>IF((IF(I19-I$5&lt;=0,0,IF(I19-I$5&gt;43, -18, CEILING(-0.5*(I19-I$5),-0.5))))&lt;(-H19),-H19,IF(I19-I$5&lt;=0,0,IF(I19-I$5&gt;43, -18, CEILING(-0.5*(I19-I$5),-0.5))))</f>
        <v>0</v>
      </c>
      <c r="K19" s="40">
        <f>H19+J19</f>
        <v>0</v>
      </c>
      <c r="L19" s="41"/>
      <c r="M19" s="41"/>
      <c r="N19" s="41"/>
      <c r="O19" s="340">
        <f t="shared" si="14"/>
        <v>0</v>
      </c>
      <c r="P19" s="41"/>
      <c r="Q19" s="82">
        <f t="shared" si="15"/>
        <v>0</v>
      </c>
      <c r="R19" s="40">
        <f t="shared" si="16"/>
        <v>0</v>
      </c>
      <c r="S19" s="40">
        <f t="shared" si="17"/>
        <v>0</v>
      </c>
      <c r="T19" s="319"/>
      <c r="U19" s="1"/>
      <c r="V19" s="1"/>
      <c r="W19" s="1"/>
      <c r="X19" s="1"/>
      <c r="Y19" s="1"/>
      <c r="Z19" s="1"/>
    </row>
    <row r="20" spans="1:26" ht="21.75" customHeight="1" x14ac:dyDescent="0.35">
      <c r="A20" s="1">
        <v>15</v>
      </c>
      <c r="B20" s="155">
        <v>3</v>
      </c>
      <c r="C20" s="39">
        <f t="array" ref="C20:D20">VLOOKUP(A20,'M. List'!$A$5:$E$124,{3,4},0)</f>
        <v>0</v>
      </c>
      <c r="D20" s="39" t="str">
        <v>T3</v>
      </c>
      <c r="E20" s="458"/>
      <c r="F20" s="458"/>
      <c r="G20" s="458"/>
      <c r="H20" s="340">
        <f>SUM(E20:G20)</f>
        <v>0</v>
      </c>
      <c r="I20" s="41"/>
      <c r="J20" s="82">
        <f>IF((IF(I20-I$5&lt;=0,0,IF(I20-I$5&gt;43, -18, CEILING(-0.5*(I20-I$5),-0.5))))&lt;(-H20),-H20,IF(I20-I$5&lt;=0,0,IF(I20-I$5&gt;43, -18, CEILING(-0.5*(I20-I$5),-0.5))))</f>
        <v>0</v>
      </c>
      <c r="K20" s="40">
        <f>H20+J20</f>
        <v>0</v>
      </c>
      <c r="L20" s="41"/>
      <c r="M20" s="41"/>
      <c r="N20" s="41"/>
      <c r="O20" s="340">
        <f t="shared" si="14"/>
        <v>0</v>
      </c>
      <c r="P20" s="41"/>
      <c r="Q20" s="82">
        <f t="shared" si="15"/>
        <v>0</v>
      </c>
      <c r="R20" s="40">
        <f t="shared" si="16"/>
        <v>0</v>
      </c>
      <c r="S20" s="40">
        <f t="shared" si="17"/>
        <v>0</v>
      </c>
      <c r="T20" s="319"/>
      <c r="U20" s="1"/>
      <c r="V20" s="1"/>
      <c r="W20" s="1"/>
      <c r="X20" s="1"/>
      <c r="Y20" s="1"/>
      <c r="Z20" s="1"/>
    </row>
    <row r="21" spans="1:26" ht="21.75" customHeight="1" x14ac:dyDescent="0.35">
      <c r="A21" s="1">
        <v>16</v>
      </c>
      <c r="B21" s="155">
        <v>4</v>
      </c>
      <c r="C21" s="39">
        <f t="array" ref="C21:D21">VLOOKUP(A21,'M. List'!$A$5:$E$124,{3,4},0)</f>
        <v>0</v>
      </c>
      <c r="D21" s="39" t="str">
        <v>T3</v>
      </c>
      <c r="E21" s="41"/>
      <c r="F21" s="41"/>
      <c r="G21" s="41"/>
      <c r="H21" s="340">
        <f>SUM(E21:G21)</f>
        <v>0</v>
      </c>
      <c r="I21" s="41"/>
      <c r="J21" s="82">
        <f>IF((IF(I21-I$5&lt;=0,0,IF(I21-I$5&gt;43, -18, CEILING(-0.5*(I21-I$5),-0.5))))&lt;(-H21),-H21,IF(I21-I$5&lt;=0,0,IF(I21-I$5&gt;43, -18, CEILING(-0.5*(I21-I$5),-0.5))))</f>
        <v>0</v>
      </c>
      <c r="K21" s="40">
        <f>H21+J21</f>
        <v>0</v>
      </c>
      <c r="L21" s="41"/>
      <c r="M21" s="41"/>
      <c r="N21" s="41"/>
      <c r="O21" s="340">
        <f t="shared" si="14"/>
        <v>0</v>
      </c>
      <c r="P21" s="41"/>
      <c r="Q21" s="82">
        <f t="shared" si="15"/>
        <v>0</v>
      </c>
      <c r="R21" s="40">
        <f t="shared" si="16"/>
        <v>0</v>
      </c>
      <c r="S21" s="40">
        <f t="shared" si="17"/>
        <v>0</v>
      </c>
      <c r="T21" s="319"/>
      <c r="U21" s="1"/>
      <c r="V21" s="1"/>
      <c r="W21" s="1"/>
      <c r="X21" s="1"/>
      <c r="Y21" s="1"/>
      <c r="Z21" s="1"/>
    </row>
    <row r="22" spans="1:26" ht="21.75" customHeight="1" x14ac:dyDescent="0.35">
      <c r="A22" s="1">
        <v>17</v>
      </c>
      <c r="B22" s="163">
        <v>5</v>
      </c>
      <c r="C22" s="110">
        <f t="array" ref="C22:D22">VLOOKUP(A22,'M. List'!$A$5:$E$124,{3,4},0)</f>
        <v>0</v>
      </c>
      <c r="D22" s="110" t="str">
        <v>T3</v>
      </c>
      <c r="E22" s="41"/>
      <c r="F22" s="41"/>
      <c r="G22" s="41"/>
      <c r="H22" s="340">
        <f>SUM(E22:G22)</f>
        <v>0</v>
      </c>
      <c r="I22" s="41"/>
      <c r="J22" s="82">
        <f>IF((IF(I22-I$5&lt;=0,0,IF(I22-I$5&gt;43, -18, CEILING(-0.5*(I22-I$5),-0.5))))&lt;(-H22),-H22,IF(I22-I$5&lt;=0,0,IF(I22-I$5&gt;43, -18, CEILING(-0.5*(I22-I$5),-0.5))))</f>
        <v>0</v>
      </c>
      <c r="K22" s="40">
        <f>H22+J22</f>
        <v>0</v>
      </c>
      <c r="L22" s="41"/>
      <c r="M22" s="41"/>
      <c r="N22" s="41"/>
      <c r="O22" s="340">
        <f t="shared" si="14"/>
        <v>0</v>
      </c>
      <c r="P22" s="41"/>
      <c r="Q22" s="82">
        <f t="shared" si="15"/>
        <v>0</v>
      </c>
      <c r="R22" s="40">
        <f t="shared" si="16"/>
        <v>0</v>
      </c>
      <c r="S22" s="40">
        <f t="shared" si="17"/>
        <v>0</v>
      </c>
      <c r="T22" s="320"/>
      <c r="U22" s="1"/>
      <c r="V22" s="1"/>
      <c r="W22" s="1"/>
      <c r="X22" s="1"/>
      <c r="Y22" s="1"/>
      <c r="Z22" s="1"/>
    </row>
    <row r="23" spans="1:26" ht="21.75" customHeight="1" x14ac:dyDescent="0.35">
      <c r="A23" s="1">
        <v>18</v>
      </c>
      <c r="B23" s="327" t="s">
        <v>18</v>
      </c>
      <c r="C23" s="54" t="s">
        <v>20</v>
      </c>
      <c r="D23" s="48"/>
      <c r="E23" s="49">
        <f t="shared" ref="E23:H23" si="18">SUM(E18:E22)</f>
        <v>0</v>
      </c>
      <c r="F23" s="49">
        <f t="shared" si="18"/>
        <v>0</v>
      </c>
      <c r="G23" s="49">
        <f t="shared" si="18"/>
        <v>0</v>
      </c>
      <c r="H23" s="49">
        <f t="shared" si="18"/>
        <v>0</v>
      </c>
      <c r="I23" s="49"/>
      <c r="J23" s="323">
        <f t="shared" ref="J23:O23" si="19">SUM(J18:J22)</f>
        <v>0</v>
      </c>
      <c r="K23" s="49">
        <f t="shared" si="19"/>
        <v>0</v>
      </c>
      <c r="L23" s="49">
        <f t="shared" si="19"/>
        <v>0</v>
      </c>
      <c r="M23" s="49">
        <f t="shared" si="19"/>
        <v>0</v>
      </c>
      <c r="N23" s="49">
        <f t="shared" si="19"/>
        <v>0</v>
      </c>
      <c r="O23" s="49">
        <f t="shared" si="19"/>
        <v>0</v>
      </c>
      <c r="P23" s="49"/>
      <c r="Q23" s="323">
        <f t="shared" ref="Q23:S23" si="20">SUM(Q18:Q22)</f>
        <v>0</v>
      </c>
      <c r="R23" s="49">
        <f t="shared" si="20"/>
        <v>0</v>
      </c>
      <c r="S23" s="49">
        <f t="shared" si="20"/>
        <v>0</v>
      </c>
      <c r="T23" s="32"/>
      <c r="U23" s="1"/>
      <c r="V23" s="1"/>
      <c r="W23" s="1"/>
      <c r="X23" s="1"/>
      <c r="Y23" s="1"/>
      <c r="Z23" s="1"/>
    </row>
    <row r="24" spans="1:26" ht="21.75" customHeight="1" x14ac:dyDescent="0.35">
      <c r="A24" s="1">
        <v>19</v>
      </c>
      <c r="B24" s="150">
        <v>1</v>
      </c>
      <c r="C24" s="98">
        <f t="array" ref="C24:D24">VLOOKUP(A24,'M. List'!$A$5:$E$124,{3,4},0)</f>
        <v>0</v>
      </c>
      <c r="D24" s="98" t="str">
        <v>T4</v>
      </c>
      <c r="E24" s="41"/>
      <c r="F24" s="41"/>
      <c r="G24" s="41"/>
      <c r="H24" s="340">
        <f>SUM(E24:G24)</f>
        <v>0</v>
      </c>
      <c r="I24" s="41"/>
      <c r="J24" s="82">
        <f>IF((IF(I24-I$5&lt;=0,0,IF(I24-I$5&gt;43, -18, CEILING(-0.5*(I24-I$5),-0.5))))&lt;(-H24),-H24,IF(I24-I$5&lt;=0,0,IF(I24-I$5&gt;43, -18, CEILING(-0.5*(I24-I$5),-0.5))))</f>
        <v>0</v>
      </c>
      <c r="K24" s="40">
        <f>H24+J24</f>
        <v>0</v>
      </c>
      <c r="L24" s="41"/>
      <c r="M24" s="41"/>
      <c r="N24" s="41"/>
      <c r="O24" s="340">
        <f t="shared" ref="O24:O28" si="21">SUM(L24:N24)</f>
        <v>0</v>
      </c>
      <c r="P24" s="41"/>
      <c r="Q24" s="82">
        <f t="shared" ref="Q24:Q28" si="22">IF((IF(P24-P$5&lt;=0,0,IF(P24-P$5&gt;43, -18, CEILING(-0.5*(P24-P$5),-0.5))))&lt;(-O24),-O24,IF(P24-P$5&lt;=0,0,IF(P24-P$5&gt;43, -18, CEILING(-0.5*(P24-P$5),-0.5))))</f>
        <v>0</v>
      </c>
      <c r="R24" s="40">
        <f t="shared" ref="R24:R28" si="23">O24+Q24</f>
        <v>0</v>
      </c>
      <c r="S24" s="40">
        <f t="shared" ref="S24:S28" si="24">K24+R24</f>
        <v>0</v>
      </c>
      <c r="T24" s="318"/>
      <c r="U24" s="1"/>
      <c r="V24" s="1"/>
      <c r="W24" s="1"/>
      <c r="X24" s="1"/>
      <c r="Y24" s="1"/>
      <c r="Z24" s="1"/>
    </row>
    <row r="25" spans="1:26" ht="21.75" customHeight="1" x14ac:dyDescent="0.35">
      <c r="A25" s="1">
        <v>20</v>
      </c>
      <c r="B25" s="155">
        <v>2</v>
      </c>
      <c r="C25" s="39">
        <f t="array" ref="C25:D25">VLOOKUP(A25,'M. List'!$A$5:$E$124,{3,4},0)</f>
        <v>0</v>
      </c>
      <c r="D25" s="39" t="str">
        <v>T4</v>
      </c>
      <c r="E25" s="41"/>
      <c r="F25" s="41"/>
      <c r="G25" s="41"/>
      <c r="H25" s="340">
        <f>SUM(E25:G25)</f>
        <v>0</v>
      </c>
      <c r="I25" s="41"/>
      <c r="J25" s="82">
        <f>IF((IF(I25-I$5&lt;=0,0,IF(I25-I$5&gt;43, -18, CEILING(-0.5*(I25-I$5),-0.5))))&lt;(-H25),-H25,IF(I25-I$5&lt;=0,0,IF(I25-I$5&gt;43, -18, CEILING(-0.5*(I25-I$5),-0.5))))</f>
        <v>0</v>
      </c>
      <c r="K25" s="40">
        <f>H25+J25</f>
        <v>0</v>
      </c>
      <c r="L25" s="41"/>
      <c r="M25" s="41"/>
      <c r="N25" s="41"/>
      <c r="O25" s="340">
        <f t="shared" si="21"/>
        <v>0</v>
      </c>
      <c r="P25" s="41"/>
      <c r="Q25" s="82">
        <f t="shared" si="22"/>
        <v>0</v>
      </c>
      <c r="R25" s="40">
        <f t="shared" si="23"/>
        <v>0</v>
      </c>
      <c r="S25" s="40">
        <f t="shared" si="24"/>
        <v>0</v>
      </c>
      <c r="T25" s="319"/>
      <c r="U25" s="1"/>
      <c r="V25" s="1"/>
      <c r="W25" s="1"/>
      <c r="X25" s="1"/>
      <c r="Y25" s="1"/>
      <c r="Z25" s="1"/>
    </row>
    <row r="26" spans="1:26" ht="21.75" customHeight="1" x14ac:dyDescent="0.35">
      <c r="A26" s="1">
        <v>21</v>
      </c>
      <c r="B26" s="155">
        <v>3</v>
      </c>
      <c r="C26" s="39">
        <f t="array" ref="C26:D26">VLOOKUP(A26,'M. List'!$A$5:$E$124,{3,4},0)</f>
        <v>0</v>
      </c>
      <c r="D26" s="39" t="str">
        <v>T4</v>
      </c>
      <c r="E26" s="41"/>
      <c r="F26" s="41"/>
      <c r="G26" s="41"/>
      <c r="H26" s="340">
        <f>SUM(E26:G26)</f>
        <v>0</v>
      </c>
      <c r="I26" s="41"/>
      <c r="J26" s="82">
        <f>IF((IF(I26-I$5&lt;=0,0,IF(I26-I$5&gt;43, -18, CEILING(-0.5*(I26-I$5),-0.5))))&lt;(-H26),-H26,IF(I26-I$5&lt;=0,0,IF(I26-I$5&gt;43, -18, CEILING(-0.5*(I26-I$5),-0.5))))</f>
        <v>0</v>
      </c>
      <c r="K26" s="40">
        <f>H26+J26</f>
        <v>0</v>
      </c>
      <c r="L26" s="41"/>
      <c r="M26" s="41"/>
      <c r="N26" s="41"/>
      <c r="O26" s="340">
        <f t="shared" si="21"/>
        <v>0</v>
      </c>
      <c r="P26" s="41"/>
      <c r="Q26" s="82">
        <f t="shared" si="22"/>
        <v>0</v>
      </c>
      <c r="R26" s="40">
        <f t="shared" si="23"/>
        <v>0</v>
      </c>
      <c r="S26" s="40">
        <f t="shared" si="24"/>
        <v>0</v>
      </c>
      <c r="T26" s="319"/>
      <c r="U26" s="1"/>
      <c r="V26" s="1"/>
      <c r="W26" s="1"/>
      <c r="X26" s="1"/>
      <c r="Y26" s="1"/>
      <c r="Z26" s="1"/>
    </row>
    <row r="27" spans="1:26" ht="21.75" customHeight="1" x14ac:dyDescent="0.35">
      <c r="A27" s="1">
        <v>22</v>
      </c>
      <c r="B27" s="155">
        <v>4</v>
      </c>
      <c r="C27" s="39">
        <f t="array" ref="C27:D27">VLOOKUP(A27,'M. List'!$A$5:$E$124,{3,4},0)</f>
        <v>0</v>
      </c>
      <c r="D27" s="39" t="str">
        <v>T4</v>
      </c>
      <c r="E27" s="41"/>
      <c r="F27" s="41"/>
      <c r="G27" s="41"/>
      <c r="H27" s="340">
        <f>SUM(E27:G27)</f>
        <v>0</v>
      </c>
      <c r="I27" s="41"/>
      <c r="J27" s="82">
        <f>IF((IF(I27-I$5&lt;=0,0,IF(I27-I$5&gt;43, -18, CEILING(-0.5*(I27-I$5),-0.5))))&lt;(-H27),-H27,IF(I27-I$5&lt;=0,0,IF(I27-I$5&gt;43, -18, CEILING(-0.5*(I27-I$5),-0.5))))</f>
        <v>0</v>
      </c>
      <c r="K27" s="40">
        <f>H27+J27</f>
        <v>0</v>
      </c>
      <c r="L27" s="41"/>
      <c r="M27" s="41"/>
      <c r="N27" s="41"/>
      <c r="O27" s="340">
        <f t="shared" si="21"/>
        <v>0</v>
      </c>
      <c r="P27" s="41"/>
      <c r="Q27" s="82">
        <f t="shared" si="22"/>
        <v>0</v>
      </c>
      <c r="R27" s="40">
        <f t="shared" si="23"/>
        <v>0</v>
      </c>
      <c r="S27" s="40">
        <f t="shared" si="24"/>
        <v>0</v>
      </c>
      <c r="T27" s="319"/>
      <c r="U27" s="1"/>
      <c r="V27" s="1"/>
      <c r="W27" s="1"/>
      <c r="X27" s="1"/>
      <c r="Y27" s="1"/>
      <c r="Z27" s="1"/>
    </row>
    <row r="28" spans="1:26" ht="21.75" customHeight="1" x14ac:dyDescent="0.35">
      <c r="A28" s="1">
        <v>23</v>
      </c>
      <c r="B28" s="163">
        <v>5</v>
      </c>
      <c r="C28" s="110">
        <f t="array" ref="C28:D28">VLOOKUP(A28,'M. List'!$A$5:$E$124,{3,4},0)</f>
        <v>0</v>
      </c>
      <c r="D28" s="110" t="str">
        <v>T4</v>
      </c>
      <c r="E28" s="41"/>
      <c r="F28" s="41"/>
      <c r="G28" s="41"/>
      <c r="H28" s="340">
        <f>SUM(E28:G28)</f>
        <v>0</v>
      </c>
      <c r="I28" s="41"/>
      <c r="J28" s="82">
        <f>IF((IF(I28-I$5&lt;=0,0,IF(I28-I$5&gt;43, -18, CEILING(-0.5*(I28-I$5),-0.5))))&lt;(-H28),-H28,IF(I28-I$5&lt;=0,0,IF(I28-I$5&gt;43, -18, CEILING(-0.5*(I28-I$5),-0.5))))</f>
        <v>0</v>
      </c>
      <c r="K28" s="40">
        <f>H28+J28</f>
        <v>0</v>
      </c>
      <c r="L28" s="41"/>
      <c r="M28" s="41"/>
      <c r="N28" s="41"/>
      <c r="O28" s="340">
        <f t="shared" si="21"/>
        <v>0</v>
      </c>
      <c r="P28" s="41"/>
      <c r="Q28" s="82">
        <f t="shared" si="22"/>
        <v>0</v>
      </c>
      <c r="R28" s="40">
        <f t="shared" si="23"/>
        <v>0</v>
      </c>
      <c r="S28" s="40">
        <f t="shared" si="24"/>
        <v>0</v>
      </c>
      <c r="T28" s="320"/>
      <c r="U28" s="1"/>
      <c r="V28" s="1"/>
      <c r="W28" s="1"/>
      <c r="X28" s="1"/>
      <c r="Y28" s="1"/>
      <c r="Z28" s="1"/>
    </row>
    <row r="29" spans="1:26" ht="21.75" customHeight="1" x14ac:dyDescent="0.35">
      <c r="A29" s="1">
        <v>24</v>
      </c>
      <c r="B29" s="327" t="s">
        <v>18</v>
      </c>
      <c r="C29" s="54" t="s">
        <v>21</v>
      </c>
      <c r="D29" s="48"/>
      <c r="E29" s="49">
        <f t="shared" ref="E29:H29" si="25">SUM(E24:E28)</f>
        <v>0</v>
      </c>
      <c r="F29" s="49">
        <f t="shared" si="25"/>
        <v>0</v>
      </c>
      <c r="G29" s="49">
        <f t="shared" si="25"/>
        <v>0</v>
      </c>
      <c r="H29" s="49">
        <f t="shared" si="25"/>
        <v>0</v>
      </c>
      <c r="I29" s="49"/>
      <c r="J29" s="323">
        <f t="shared" ref="J29:O29" si="26">SUM(J24:J28)</f>
        <v>0</v>
      </c>
      <c r="K29" s="49">
        <f t="shared" si="26"/>
        <v>0</v>
      </c>
      <c r="L29" s="49">
        <f t="shared" si="26"/>
        <v>0</v>
      </c>
      <c r="M29" s="49">
        <f t="shared" si="26"/>
        <v>0</v>
      </c>
      <c r="N29" s="49">
        <f t="shared" si="26"/>
        <v>0</v>
      </c>
      <c r="O29" s="49">
        <f t="shared" si="26"/>
        <v>0</v>
      </c>
      <c r="P29" s="49"/>
      <c r="Q29" s="323">
        <f t="shared" ref="Q29:S29" si="27">SUM(Q24:Q28)</f>
        <v>0</v>
      </c>
      <c r="R29" s="49">
        <f t="shared" si="27"/>
        <v>0</v>
      </c>
      <c r="S29" s="49">
        <f t="shared" si="27"/>
        <v>0</v>
      </c>
      <c r="T29" s="325"/>
      <c r="U29" s="1"/>
      <c r="V29" s="1"/>
      <c r="W29" s="1"/>
      <c r="X29" s="1"/>
      <c r="Y29" s="1"/>
      <c r="Z29" s="1"/>
    </row>
    <row r="30" spans="1:26" s="432" customFormat="1" ht="21.75" customHeight="1" x14ac:dyDescent="0.35">
      <c r="A30" s="1">
        <v>27</v>
      </c>
      <c r="B30" s="459">
        <v>1</v>
      </c>
      <c r="C30" s="461">
        <f t="array" ref="C30:D30">VLOOKUP(A30,'M. List'!$A$5:$E$124,{3,4},0)</f>
        <v>0</v>
      </c>
      <c r="D30" s="461" t="str">
        <v>T5</v>
      </c>
      <c r="E30" s="41"/>
      <c r="F30" s="41"/>
      <c r="G30" s="41"/>
      <c r="H30" s="340">
        <f>SUM(E30:G30)</f>
        <v>0</v>
      </c>
      <c r="I30" s="41"/>
      <c r="J30" s="82">
        <f>IF((IF(I30-I$5&lt;=0,0,IF(I30-I$5&gt;43, -18, CEILING(-0.5*(I30-I$5),-0.5))))&lt;(-H30),-H30,IF(I30-I$5&lt;=0,0,IF(I30-I$5&gt;43, -18, CEILING(-0.5*(I30-I$5),-0.5))))</f>
        <v>0</v>
      </c>
      <c r="K30" s="40">
        <f>H30+J30</f>
        <v>0</v>
      </c>
      <c r="L30" s="41"/>
      <c r="M30" s="41"/>
      <c r="N30" s="429"/>
      <c r="O30" s="429">
        <f t="shared" ref="O30:O34" si="28">SUM(L30:N30)</f>
        <v>0</v>
      </c>
      <c r="P30" s="429"/>
      <c r="Q30" s="430">
        <f t="shared" ref="Q30:Q34" si="29">IF((IF(P30-P$5&lt;=0,0,IF(P30-P$5&gt;43, -18, CEILING(-0.5*(P30-P$5),-0.5))))&lt;(-O30),-O30,IF(P30-P$5&lt;=0,0,IF(P30-P$5&gt;43, -18, CEILING(-0.5*(P30-P$5),-0.5))))</f>
        <v>0</v>
      </c>
      <c r="R30" s="429">
        <f t="shared" ref="R30:R34" si="30">O30+Q30</f>
        <v>0</v>
      </c>
      <c r="S30" s="429">
        <f t="shared" ref="S30:S34" si="31">K30+R30</f>
        <v>0</v>
      </c>
      <c r="T30" s="431"/>
      <c r="U30" s="428"/>
      <c r="V30" s="428"/>
      <c r="W30" s="428"/>
      <c r="X30" s="428"/>
      <c r="Y30" s="428"/>
      <c r="Z30" s="428"/>
    </row>
    <row r="31" spans="1:26" ht="21.75" customHeight="1" x14ac:dyDescent="0.35">
      <c r="A31" s="1">
        <v>25</v>
      </c>
      <c r="B31" s="155">
        <v>2</v>
      </c>
      <c r="C31" s="39">
        <f t="array" ref="C31:D31">VLOOKUP(A31,'M. List'!$A$5:$E$124,{3,4},0)</f>
        <v>0</v>
      </c>
      <c r="D31" s="39" t="str">
        <v>T5</v>
      </c>
      <c r="E31" s="41"/>
      <c r="F31" s="41"/>
      <c r="G31" s="41"/>
      <c r="H31" s="340">
        <f>SUM(E31:G31)</f>
        <v>0</v>
      </c>
      <c r="I31" s="41"/>
      <c r="J31" s="82">
        <f>IF((IF(I31-I$5&lt;=0,0,IF(I31-I$5&gt;43, -18, CEILING(-0.5*(I31-I$5),-0.5))))&lt;(-H31),-H31,IF(I31-I$5&lt;=0,0,IF(I31-I$5&gt;43, -18, CEILING(-0.5*(I31-I$5),-0.5))))</f>
        <v>0</v>
      </c>
      <c r="K31" s="40">
        <f>H31+J31</f>
        <v>0</v>
      </c>
      <c r="L31" s="41"/>
      <c r="M31" s="41"/>
      <c r="N31" s="41"/>
      <c r="O31" s="340">
        <f t="shared" si="28"/>
        <v>0</v>
      </c>
      <c r="P31" s="41"/>
      <c r="Q31" s="82">
        <f t="shared" si="29"/>
        <v>0</v>
      </c>
      <c r="R31" s="40">
        <f t="shared" si="30"/>
        <v>0</v>
      </c>
      <c r="S31" s="40">
        <f t="shared" si="31"/>
        <v>0</v>
      </c>
      <c r="T31" s="319"/>
      <c r="U31" s="1"/>
      <c r="V31" s="1"/>
      <c r="W31" s="1"/>
      <c r="X31" s="1"/>
      <c r="Y31" s="1"/>
      <c r="Z31" s="1"/>
    </row>
    <row r="32" spans="1:26" ht="21.75" customHeight="1" x14ac:dyDescent="0.35">
      <c r="A32" s="1">
        <v>28</v>
      </c>
      <c r="B32" s="155">
        <v>3</v>
      </c>
      <c r="C32" s="39">
        <f t="array" ref="C32:D32">VLOOKUP(A32,'M. List'!$A$5:$E$124,{3,4},0)</f>
        <v>0</v>
      </c>
      <c r="D32" s="39" t="str">
        <v>T5</v>
      </c>
      <c r="E32" s="41"/>
      <c r="F32" s="41"/>
      <c r="G32" s="41"/>
      <c r="H32" s="340">
        <f>SUM(E32:G32)</f>
        <v>0</v>
      </c>
      <c r="I32" s="41"/>
      <c r="J32" s="82">
        <f>IF((IF(I32-I$5&lt;=0,0,IF(I32-I$5&gt;43, -18, CEILING(-0.5*(I32-I$5),-0.5))))&lt;(-H32),-H32,IF(I32-I$5&lt;=0,0,IF(I32-I$5&gt;43, -18, CEILING(-0.5*(I32-I$5),-0.5))))</f>
        <v>0</v>
      </c>
      <c r="K32" s="40">
        <f>H32+J32</f>
        <v>0</v>
      </c>
      <c r="L32" s="41"/>
      <c r="M32" s="41"/>
      <c r="N32" s="41"/>
      <c r="O32" s="340">
        <f t="shared" si="28"/>
        <v>0</v>
      </c>
      <c r="P32" s="41"/>
      <c r="Q32" s="82">
        <f t="shared" si="29"/>
        <v>0</v>
      </c>
      <c r="R32" s="40">
        <f t="shared" si="30"/>
        <v>0</v>
      </c>
      <c r="S32" s="40">
        <f t="shared" si="31"/>
        <v>0</v>
      </c>
      <c r="T32" s="319"/>
      <c r="U32" s="1"/>
      <c r="V32" s="1"/>
      <c r="W32" s="1"/>
      <c r="X32" s="1"/>
      <c r="Y32" s="1"/>
      <c r="Z32" s="1"/>
    </row>
    <row r="33" spans="1:26" ht="21.75" customHeight="1" x14ac:dyDescent="0.35">
      <c r="A33" s="428">
        <v>26</v>
      </c>
      <c r="B33" s="460">
        <v>4</v>
      </c>
      <c r="C33" s="462">
        <f t="array" ref="C33:D33">VLOOKUP(A33,'M. List'!$A$5:$E$124,{3,4},0)</f>
        <v>0</v>
      </c>
      <c r="D33" s="462" t="str">
        <v>T5</v>
      </c>
      <c r="E33" s="429"/>
      <c r="F33" s="429"/>
      <c r="G33" s="429"/>
      <c r="H33" s="340">
        <f>SUM(E33:G33)</f>
        <v>0</v>
      </c>
      <c r="I33" s="429"/>
      <c r="J33" s="430">
        <f>IF((IF(I33-I$5&lt;=0,0,IF(I33-I$5&gt;43, -18, CEILING(-0.5*(I33-I$5),-0.5))))&lt;(-H33),-H33,IF(I33-I$5&lt;=0,0,IF(I33-I$5&gt;43, -18, CEILING(-0.5*(I33-I$5),-0.5))))</f>
        <v>0</v>
      </c>
      <c r="K33" s="429">
        <f>H33+J33</f>
        <v>0</v>
      </c>
      <c r="L33" s="429"/>
      <c r="M33" s="429"/>
      <c r="N33" s="41"/>
      <c r="O33" s="340">
        <f t="shared" si="28"/>
        <v>0</v>
      </c>
      <c r="P33" s="41"/>
      <c r="Q33" s="82">
        <f t="shared" si="29"/>
        <v>0</v>
      </c>
      <c r="R33" s="40">
        <f t="shared" si="30"/>
        <v>0</v>
      </c>
      <c r="S33" s="40">
        <f t="shared" si="31"/>
        <v>0</v>
      </c>
      <c r="T33" s="319"/>
      <c r="U33" s="1"/>
      <c r="V33" s="1"/>
      <c r="W33" s="1"/>
      <c r="X33" s="1"/>
      <c r="Y33" s="1"/>
      <c r="Z33" s="1"/>
    </row>
    <row r="34" spans="1:26" ht="21.75" customHeight="1" x14ac:dyDescent="0.35">
      <c r="A34" s="1">
        <v>29</v>
      </c>
      <c r="B34" s="163">
        <v>5</v>
      </c>
      <c r="C34" s="110">
        <f t="array" ref="C34:D34">VLOOKUP(A34,'M. List'!$A$5:$E$124,{3,4},0)</f>
        <v>0</v>
      </c>
      <c r="D34" s="110" t="str">
        <v>T5</v>
      </c>
      <c r="E34" s="41"/>
      <c r="F34" s="41"/>
      <c r="G34" s="41"/>
      <c r="H34" s="340">
        <f>SUM(E34:G34)</f>
        <v>0</v>
      </c>
      <c r="I34" s="41"/>
      <c r="J34" s="82">
        <f>IF((IF(I34-I$5&lt;=0,0,IF(I34-I$5&gt;43, -18, CEILING(-0.5*(I34-I$5),-0.5))))&lt;(-H34),-H34,IF(I34-I$5&lt;=0,0,IF(I34-I$5&gt;43, -18, CEILING(-0.5*(I34-I$5),-0.5))))</f>
        <v>0</v>
      </c>
      <c r="K34" s="40">
        <f>H34+J34</f>
        <v>0</v>
      </c>
      <c r="L34" s="41"/>
      <c r="M34" s="41"/>
      <c r="N34" s="41"/>
      <c r="O34" s="340">
        <f t="shared" si="28"/>
        <v>0</v>
      </c>
      <c r="P34" s="41"/>
      <c r="Q34" s="82">
        <f t="shared" si="29"/>
        <v>0</v>
      </c>
      <c r="R34" s="40">
        <f t="shared" si="30"/>
        <v>0</v>
      </c>
      <c r="S34" s="40">
        <f t="shared" si="31"/>
        <v>0</v>
      </c>
      <c r="T34" s="320"/>
      <c r="U34" s="1"/>
      <c r="V34" s="1"/>
      <c r="W34" s="1"/>
      <c r="X34" s="1"/>
      <c r="Y34" s="1"/>
      <c r="Z34" s="1"/>
    </row>
    <row r="35" spans="1:26" ht="21.75" customHeight="1" x14ac:dyDescent="0.35">
      <c r="A35" s="1">
        <v>30</v>
      </c>
      <c r="B35" s="327" t="s">
        <v>18</v>
      </c>
      <c r="C35" s="54" t="s">
        <v>22</v>
      </c>
      <c r="D35" s="48"/>
      <c r="E35" s="49">
        <f t="shared" ref="E35:H35" si="32">SUM(E30:E34)</f>
        <v>0</v>
      </c>
      <c r="F35" s="49">
        <f t="shared" si="32"/>
        <v>0</v>
      </c>
      <c r="G35" s="49">
        <f t="shared" si="32"/>
        <v>0</v>
      </c>
      <c r="H35" s="49">
        <f t="shared" si="32"/>
        <v>0</v>
      </c>
      <c r="I35" s="49"/>
      <c r="J35" s="323">
        <f t="shared" ref="J35:O35" si="33">SUM(J30:J34)</f>
        <v>0</v>
      </c>
      <c r="K35" s="49">
        <f t="shared" si="33"/>
        <v>0</v>
      </c>
      <c r="L35" s="49">
        <f t="shared" si="33"/>
        <v>0</v>
      </c>
      <c r="M35" s="49">
        <f t="shared" si="33"/>
        <v>0</v>
      </c>
      <c r="N35" s="49">
        <f t="shared" si="33"/>
        <v>0</v>
      </c>
      <c r="O35" s="49">
        <f t="shared" si="33"/>
        <v>0</v>
      </c>
      <c r="P35" s="49"/>
      <c r="Q35" s="323">
        <f t="shared" ref="Q35:S35" si="34">SUM(Q30:Q34)</f>
        <v>0</v>
      </c>
      <c r="R35" s="49">
        <f t="shared" si="34"/>
        <v>0</v>
      </c>
      <c r="S35" s="49">
        <f t="shared" si="34"/>
        <v>0</v>
      </c>
      <c r="T35" s="325"/>
      <c r="U35" s="1"/>
      <c r="V35" s="1"/>
      <c r="W35" s="1"/>
      <c r="X35" s="1"/>
      <c r="Y35" s="1"/>
      <c r="Z35" s="1"/>
    </row>
    <row r="36" spans="1:26" ht="21.75" customHeight="1" x14ac:dyDescent="0.35">
      <c r="A36" s="1">
        <v>32</v>
      </c>
      <c r="B36" s="150">
        <v>1</v>
      </c>
      <c r="C36" s="98">
        <f t="array" ref="C36:D36">VLOOKUP(A36,'M. List'!$A$5:$E$124,{3,4},0)</f>
        <v>0</v>
      </c>
      <c r="D36" s="98" t="str">
        <v>T6</v>
      </c>
      <c r="E36" s="41"/>
      <c r="F36" s="41"/>
      <c r="G36" s="41"/>
      <c r="H36" s="340">
        <f>SUM(E36:G36)</f>
        <v>0</v>
      </c>
      <c r="I36" s="41"/>
      <c r="J36" s="82">
        <f>IF((IF(I36-I$5&lt;=0,0,IF(I36-I$5&gt;43, -18, CEILING(-0.5*(I36-I$5),-0.5))))&lt;(-H36),-H36,IF(I36-I$5&lt;=0,0,IF(I36-I$5&gt;43, -18, CEILING(-0.5*(I36-I$5),-0.5))))</f>
        <v>0</v>
      </c>
      <c r="K36" s="40">
        <f>H36+J36</f>
        <v>0</v>
      </c>
      <c r="L36" s="41"/>
      <c r="M36" s="41"/>
      <c r="N36" s="41"/>
      <c r="O36" s="340">
        <f t="shared" ref="O36:O40" si="35">SUM(L36:N36)</f>
        <v>0</v>
      </c>
      <c r="P36" s="41"/>
      <c r="Q36" s="82">
        <f t="shared" ref="Q36:Q40" si="36">IF((IF(P36-P$5&lt;=0,0,IF(P36-P$5&gt;43, -18, CEILING(-0.5*(P36-P$5),-0.5))))&lt;(-O36),-O36,IF(P36-P$5&lt;=0,0,IF(P36-P$5&gt;43, -18, CEILING(-0.5*(P36-P$5),-0.5))))</f>
        <v>0</v>
      </c>
      <c r="R36" s="40">
        <f t="shared" ref="R36:R40" si="37">O36+Q36</f>
        <v>0</v>
      </c>
      <c r="S36" s="40">
        <f t="shared" ref="S36:S40" si="38">K36+R36</f>
        <v>0</v>
      </c>
      <c r="T36" s="318"/>
      <c r="U36" s="1"/>
      <c r="V36" s="1"/>
      <c r="W36" s="1"/>
      <c r="X36" s="1"/>
      <c r="Y36" s="1"/>
      <c r="Z36" s="1"/>
    </row>
    <row r="37" spans="1:26" ht="21.75" customHeight="1" x14ac:dyDescent="0.35">
      <c r="A37" s="1">
        <v>31</v>
      </c>
      <c r="B37" s="155">
        <v>2</v>
      </c>
      <c r="C37" s="39">
        <f t="array" ref="C37:D37">VLOOKUP(A37,'M. List'!$A$5:$E$124,{3,4},0)</f>
        <v>0</v>
      </c>
      <c r="D37" s="39" t="str">
        <v>T6</v>
      </c>
      <c r="E37" s="41"/>
      <c r="F37" s="41"/>
      <c r="G37" s="41"/>
      <c r="H37" s="340">
        <f>SUM(E37:G37)</f>
        <v>0</v>
      </c>
      <c r="I37" s="41"/>
      <c r="J37" s="82">
        <f>IF((IF(I37-I$5&lt;=0,0,IF(I37-I$5&gt;43, -18, CEILING(-0.5*(I37-I$5),-0.5))))&lt;(-H37),-H37,IF(I37-I$5&lt;=0,0,IF(I37-I$5&gt;43, -18, CEILING(-0.5*(I37-I$5),-0.5))))</f>
        <v>0</v>
      </c>
      <c r="K37" s="40">
        <f>H37+J37</f>
        <v>0</v>
      </c>
      <c r="L37" s="41"/>
      <c r="M37" s="41"/>
      <c r="N37" s="41"/>
      <c r="O37" s="340">
        <f t="shared" si="35"/>
        <v>0</v>
      </c>
      <c r="P37" s="41"/>
      <c r="Q37" s="82">
        <f t="shared" si="36"/>
        <v>0</v>
      </c>
      <c r="R37" s="40">
        <f t="shared" si="37"/>
        <v>0</v>
      </c>
      <c r="S37" s="40">
        <f t="shared" si="38"/>
        <v>0</v>
      </c>
      <c r="T37" s="319"/>
      <c r="U37" s="1"/>
      <c r="V37" s="1"/>
      <c r="W37" s="1"/>
      <c r="X37" s="1"/>
      <c r="Y37" s="1"/>
      <c r="Z37" s="1"/>
    </row>
    <row r="38" spans="1:26" ht="21.75" customHeight="1" x14ac:dyDescent="0.35">
      <c r="A38" s="1">
        <v>33</v>
      </c>
      <c r="B38" s="155">
        <v>3</v>
      </c>
      <c r="C38" s="39">
        <f t="array" ref="C38:D38">VLOOKUP(A38,'M. List'!$A$5:$E$124,{3,4},0)</f>
        <v>0</v>
      </c>
      <c r="D38" s="39" t="str">
        <v>T6</v>
      </c>
      <c r="E38" s="41"/>
      <c r="F38" s="41"/>
      <c r="G38" s="41"/>
      <c r="H38" s="340">
        <f>SUM(E38:G38)</f>
        <v>0</v>
      </c>
      <c r="I38" s="41"/>
      <c r="J38" s="82">
        <f>IF((IF(I38-I$5&lt;=0,0,IF(I38-I$5&gt;43, -18, CEILING(-0.5*(I38-I$5),-0.5))))&lt;(-H38),-H38,IF(I38-I$5&lt;=0,0,IF(I38-I$5&gt;43, -18, CEILING(-0.5*(I38-I$5),-0.5))))</f>
        <v>0</v>
      </c>
      <c r="K38" s="40">
        <f>H38+J38</f>
        <v>0</v>
      </c>
      <c r="L38" s="41"/>
      <c r="M38" s="41"/>
      <c r="N38" s="41"/>
      <c r="O38" s="340">
        <f t="shared" si="35"/>
        <v>0</v>
      </c>
      <c r="P38" s="41"/>
      <c r="Q38" s="82">
        <f t="shared" si="36"/>
        <v>0</v>
      </c>
      <c r="R38" s="40">
        <f t="shared" si="37"/>
        <v>0</v>
      </c>
      <c r="S38" s="40">
        <f t="shared" si="38"/>
        <v>0</v>
      </c>
      <c r="T38" s="319"/>
      <c r="U38" s="1"/>
      <c r="V38" s="1"/>
      <c r="W38" s="1"/>
      <c r="X38" s="1"/>
      <c r="Y38" s="1"/>
      <c r="Z38" s="1"/>
    </row>
    <row r="39" spans="1:26" ht="21.75" customHeight="1" x14ac:dyDescent="0.35">
      <c r="A39" s="1">
        <v>35</v>
      </c>
      <c r="B39" s="155">
        <v>4</v>
      </c>
      <c r="C39" s="39">
        <f t="array" ref="C39:D39">VLOOKUP(A39,'M. List'!$A$5:$E$124,{3,4},0)</f>
        <v>0</v>
      </c>
      <c r="D39" s="39" t="str">
        <v>T6</v>
      </c>
      <c r="E39" s="41"/>
      <c r="F39" s="41"/>
      <c r="G39" s="41"/>
      <c r="H39" s="340">
        <f>SUM(E39:G39)</f>
        <v>0</v>
      </c>
      <c r="I39" s="41"/>
      <c r="J39" s="82">
        <f>IF((IF(I39-I$5&lt;=0,0,IF(I39-I$5&gt;43, -18, CEILING(-0.5*(I39-I$5),-0.5))))&lt;(-H39),-H39,IF(I39-I$5&lt;=0,0,IF(I39-I$5&gt;43, -18, CEILING(-0.5*(I39-I$5),-0.5))))</f>
        <v>0</v>
      </c>
      <c r="K39" s="40">
        <f>H39+J39</f>
        <v>0</v>
      </c>
      <c r="L39" s="41"/>
      <c r="M39" s="41"/>
      <c r="N39" s="41"/>
      <c r="O39" s="340">
        <f t="shared" si="35"/>
        <v>0</v>
      </c>
      <c r="P39" s="41"/>
      <c r="Q39" s="82">
        <f t="shared" si="36"/>
        <v>0</v>
      </c>
      <c r="R39" s="40">
        <f t="shared" si="37"/>
        <v>0</v>
      </c>
      <c r="S39" s="40">
        <f t="shared" si="38"/>
        <v>0</v>
      </c>
      <c r="T39" s="319"/>
      <c r="U39" s="1"/>
      <c r="V39" s="1"/>
      <c r="W39" s="1"/>
      <c r="X39" s="1"/>
      <c r="Y39" s="1"/>
      <c r="Z39" s="1"/>
    </row>
    <row r="40" spans="1:26" ht="21.75" customHeight="1" x14ac:dyDescent="0.35">
      <c r="A40" s="1">
        <v>34</v>
      </c>
      <c r="B40" s="163">
        <v>5</v>
      </c>
      <c r="C40" s="110">
        <f t="array" ref="C40:D40">VLOOKUP(A40,'M. List'!$A$5:$E$124,{3,4},0)</f>
        <v>0</v>
      </c>
      <c r="D40" s="110" t="str">
        <v>T6</v>
      </c>
      <c r="E40" s="41"/>
      <c r="F40" s="41"/>
      <c r="G40" s="41"/>
      <c r="H40" s="340">
        <f>SUM(E40:G40)</f>
        <v>0</v>
      </c>
      <c r="I40" s="41"/>
      <c r="J40" s="82">
        <f>IF((IF(I40-I$5&lt;=0,0,IF(I40-I$5&gt;43, -18, CEILING(-0.5*(I40-I$5),-0.5))))&lt;(-H40),-H40,IF(I40-I$5&lt;=0,0,IF(I40-I$5&gt;43, -18, CEILING(-0.5*(I40-I$5),-0.5))))</f>
        <v>0</v>
      </c>
      <c r="K40" s="40">
        <f>H40+J40</f>
        <v>0</v>
      </c>
      <c r="L40" s="41"/>
      <c r="M40" s="41"/>
      <c r="N40" s="41"/>
      <c r="O40" s="340">
        <f t="shared" si="35"/>
        <v>0</v>
      </c>
      <c r="P40" s="41"/>
      <c r="Q40" s="82">
        <f t="shared" si="36"/>
        <v>0</v>
      </c>
      <c r="R40" s="40">
        <f t="shared" si="37"/>
        <v>0</v>
      </c>
      <c r="S40" s="40">
        <f t="shared" si="38"/>
        <v>0</v>
      </c>
      <c r="T40" s="320"/>
      <c r="U40" s="1"/>
      <c r="V40" s="1"/>
      <c r="W40" s="1"/>
      <c r="X40" s="1"/>
      <c r="Y40" s="1"/>
      <c r="Z40" s="1"/>
    </row>
    <row r="41" spans="1:26" ht="21.75" customHeight="1" x14ac:dyDescent="0.35">
      <c r="A41" s="1">
        <v>36</v>
      </c>
      <c r="B41" s="327" t="s">
        <v>18</v>
      </c>
      <c r="C41" s="54" t="s">
        <v>23</v>
      </c>
      <c r="D41" s="48"/>
      <c r="E41" s="49">
        <f t="shared" ref="E41:H41" si="39">SUM(E36:E40)</f>
        <v>0</v>
      </c>
      <c r="F41" s="49">
        <f t="shared" si="39"/>
        <v>0</v>
      </c>
      <c r="G41" s="49">
        <f t="shared" si="39"/>
        <v>0</v>
      </c>
      <c r="H41" s="49">
        <f t="shared" si="39"/>
        <v>0</v>
      </c>
      <c r="I41" s="49"/>
      <c r="J41" s="323">
        <f t="shared" ref="J41:O41" si="40">SUM(J36:J40)</f>
        <v>0</v>
      </c>
      <c r="K41" s="49">
        <f t="shared" si="40"/>
        <v>0</v>
      </c>
      <c r="L41" s="49">
        <f t="shared" si="40"/>
        <v>0</v>
      </c>
      <c r="M41" s="49">
        <f t="shared" si="40"/>
        <v>0</v>
      </c>
      <c r="N41" s="49">
        <f t="shared" si="40"/>
        <v>0</v>
      </c>
      <c r="O41" s="49">
        <f t="shared" si="40"/>
        <v>0</v>
      </c>
      <c r="P41" s="49"/>
      <c r="Q41" s="323">
        <f t="shared" ref="Q41:S41" si="41">SUM(Q36:Q40)</f>
        <v>0</v>
      </c>
      <c r="R41" s="49">
        <f t="shared" si="41"/>
        <v>0</v>
      </c>
      <c r="S41" s="49">
        <f t="shared" si="41"/>
        <v>0</v>
      </c>
      <c r="T41" s="325"/>
      <c r="U41" s="1"/>
      <c r="V41" s="1"/>
      <c r="W41" s="1"/>
      <c r="X41" s="1"/>
      <c r="Y41" s="1"/>
      <c r="Z41" s="1"/>
    </row>
    <row r="42" spans="1:26" ht="21.75" customHeight="1" x14ac:dyDescent="0.35">
      <c r="A42" s="1">
        <v>39</v>
      </c>
      <c r="B42" s="150">
        <v>1</v>
      </c>
      <c r="C42" s="98">
        <f t="array" ref="C42:D42">VLOOKUP(A42,'M. List'!$A$5:$E$124,{3,4},0)</f>
        <v>0</v>
      </c>
      <c r="D42" s="98" t="str">
        <v>T7</v>
      </c>
      <c r="E42" s="41"/>
      <c r="F42" s="41"/>
      <c r="G42" s="41"/>
      <c r="H42" s="340">
        <f>SUM(E42:G42)</f>
        <v>0</v>
      </c>
      <c r="I42" s="41"/>
      <c r="J42" s="82">
        <f>IF((IF(I42-I$5&lt;=0,0,IF(I42-I$5&gt;43, -18, CEILING(-0.5*(I42-I$5),-0.5))))&lt;(-H42),-H42,IF(I42-I$5&lt;=0,0,IF(I42-I$5&gt;43, -18, CEILING(-0.5*(I42-I$5),-0.5))))</f>
        <v>0</v>
      </c>
      <c r="K42" s="40">
        <f>H42+J42</f>
        <v>0</v>
      </c>
      <c r="L42" s="41"/>
      <c r="M42" s="41"/>
      <c r="N42" s="41"/>
      <c r="O42" s="340">
        <f t="shared" ref="O42:O46" si="42">SUM(L42:N42)</f>
        <v>0</v>
      </c>
      <c r="P42" s="41"/>
      <c r="Q42" s="82">
        <f t="shared" ref="Q42:Q46" si="43">IF((IF(P42-P$5&lt;=0,0,IF(P42-P$5&gt;43, -18, CEILING(-0.5*(P42-P$5),-0.5))))&lt;(-O42),-O42,IF(P42-P$5&lt;=0,0,IF(P42-P$5&gt;43, -18, CEILING(-0.5*(P42-P$5),-0.5))))</f>
        <v>0</v>
      </c>
      <c r="R42" s="40">
        <f t="shared" ref="R42:R46" si="44">O42+Q42</f>
        <v>0</v>
      </c>
      <c r="S42" s="40">
        <f t="shared" ref="S42:S46" si="45">K42+R42</f>
        <v>0</v>
      </c>
      <c r="T42" s="318"/>
      <c r="U42" s="1"/>
      <c r="V42" s="1"/>
      <c r="W42" s="1"/>
      <c r="X42" s="1"/>
      <c r="Y42" s="1"/>
      <c r="Z42" s="1"/>
    </row>
    <row r="43" spans="1:26" ht="21.75" customHeight="1" x14ac:dyDescent="0.35">
      <c r="A43" s="1">
        <v>41</v>
      </c>
      <c r="B43" s="155">
        <v>2</v>
      </c>
      <c r="C43" s="39">
        <f t="array" ref="C43:D43">VLOOKUP(A43,'M. List'!$A$5:$E$124,{3,4},0)</f>
        <v>0</v>
      </c>
      <c r="D43" s="39" t="str">
        <v>T7</v>
      </c>
      <c r="E43" s="41"/>
      <c r="F43" s="41"/>
      <c r="G43" s="41"/>
      <c r="H43" s="340">
        <f>SUM(E43:G43)</f>
        <v>0</v>
      </c>
      <c r="I43" s="41"/>
      <c r="J43" s="82">
        <f>IF((IF(I43-I$5&lt;=0,0,IF(I43-I$5&gt;43, -18, CEILING(-0.5*(I43-I$5),-0.5))))&lt;(-H43),-H43,IF(I43-I$5&lt;=0,0,IF(I43-I$5&gt;43, -18, CEILING(-0.5*(I43-I$5),-0.5))))</f>
        <v>0</v>
      </c>
      <c r="K43" s="40">
        <f>H43+J43</f>
        <v>0</v>
      </c>
      <c r="L43" s="41"/>
      <c r="M43" s="41"/>
      <c r="N43" s="41"/>
      <c r="O43" s="340">
        <f t="shared" si="42"/>
        <v>0</v>
      </c>
      <c r="P43" s="41"/>
      <c r="Q43" s="82">
        <f t="shared" si="43"/>
        <v>0</v>
      </c>
      <c r="R43" s="40">
        <f t="shared" si="44"/>
        <v>0</v>
      </c>
      <c r="S43" s="40">
        <f t="shared" si="45"/>
        <v>0</v>
      </c>
      <c r="T43" s="319"/>
      <c r="U43" s="1"/>
      <c r="V43" s="1"/>
      <c r="W43" s="1"/>
      <c r="X43" s="1"/>
      <c r="Y43" s="1"/>
      <c r="Z43" s="1"/>
    </row>
    <row r="44" spans="1:26" ht="21.75" customHeight="1" x14ac:dyDescent="0.35">
      <c r="A44" s="1">
        <v>38</v>
      </c>
      <c r="B44" s="155">
        <v>3</v>
      </c>
      <c r="C44" s="39">
        <f t="array" ref="C44:D44">VLOOKUP(A44,'M. List'!$A$5:$E$124,{3,4},0)</f>
        <v>0</v>
      </c>
      <c r="D44" s="39" t="str">
        <v>T7</v>
      </c>
      <c r="E44" s="41"/>
      <c r="F44" s="41"/>
      <c r="G44" s="41"/>
      <c r="H44" s="340">
        <f>SUM(E44:G44)</f>
        <v>0</v>
      </c>
      <c r="I44" s="41"/>
      <c r="J44" s="82">
        <f>IF((IF(I44-I$5&lt;=0,0,IF(I44-I$5&gt;43, -18, CEILING(-0.5*(I44-I$5),-0.5))))&lt;(-H44),-H44,IF(I44-I$5&lt;=0,0,IF(I44-I$5&gt;43, -18, CEILING(-0.5*(I44-I$5),-0.5))))</f>
        <v>0</v>
      </c>
      <c r="K44" s="40">
        <f>H44+J44</f>
        <v>0</v>
      </c>
      <c r="L44" s="41"/>
      <c r="M44" s="41"/>
      <c r="N44" s="41"/>
      <c r="O44" s="340">
        <f t="shared" si="42"/>
        <v>0</v>
      </c>
      <c r="P44" s="41"/>
      <c r="Q44" s="82">
        <f t="shared" si="43"/>
        <v>0</v>
      </c>
      <c r="R44" s="40">
        <f t="shared" si="44"/>
        <v>0</v>
      </c>
      <c r="S44" s="40">
        <f t="shared" si="45"/>
        <v>0</v>
      </c>
      <c r="T44" s="319"/>
      <c r="U44" s="1"/>
      <c r="V44" s="1"/>
      <c r="W44" s="1"/>
      <c r="X44" s="1"/>
      <c r="Y44" s="1"/>
      <c r="Z44" s="1"/>
    </row>
    <row r="45" spans="1:26" ht="21.75" customHeight="1" x14ac:dyDescent="0.35">
      <c r="A45" s="1">
        <v>37</v>
      </c>
      <c r="B45" s="155">
        <v>4</v>
      </c>
      <c r="C45" s="39">
        <f t="array" ref="C45:D45">VLOOKUP(A45,'M. List'!$A$5:$E$124,{3,4},0)</f>
        <v>0</v>
      </c>
      <c r="D45" s="39" t="str">
        <v>T7</v>
      </c>
      <c r="E45" s="41"/>
      <c r="F45" s="41"/>
      <c r="G45" s="41"/>
      <c r="H45" s="340">
        <f>SUM(E45:G45)</f>
        <v>0</v>
      </c>
      <c r="I45" s="41"/>
      <c r="J45" s="82">
        <f>IF((IF(I45-I$5&lt;=0,0,IF(I45-I$5&gt;43, -18, CEILING(-0.5*(I45-I$5),-0.5))))&lt;(-H45),-H45,IF(I45-I$5&lt;=0,0,IF(I45-I$5&gt;43, -18, CEILING(-0.5*(I45-I$5),-0.5))))</f>
        <v>0</v>
      </c>
      <c r="K45" s="40">
        <f>H45+J45</f>
        <v>0</v>
      </c>
      <c r="L45" s="41"/>
      <c r="M45" s="41"/>
      <c r="N45" s="41"/>
      <c r="O45" s="340">
        <f t="shared" si="42"/>
        <v>0</v>
      </c>
      <c r="P45" s="41"/>
      <c r="Q45" s="82">
        <f t="shared" si="43"/>
        <v>0</v>
      </c>
      <c r="R45" s="40">
        <f t="shared" si="44"/>
        <v>0</v>
      </c>
      <c r="S45" s="40">
        <f t="shared" si="45"/>
        <v>0</v>
      </c>
      <c r="T45" s="319"/>
      <c r="U45" s="1"/>
      <c r="V45" s="1"/>
      <c r="W45" s="1"/>
      <c r="X45" s="1"/>
      <c r="Y45" s="1"/>
      <c r="Z45" s="1"/>
    </row>
    <row r="46" spans="1:26" ht="21.75" customHeight="1" x14ac:dyDescent="0.35">
      <c r="A46" s="1">
        <v>40</v>
      </c>
      <c r="B46" s="163">
        <v>5</v>
      </c>
      <c r="C46" s="110">
        <f t="array" ref="C46:D46">VLOOKUP(A46,'M. List'!$A$5:$E$124,{3,4},0)</f>
        <v>0</v>
      </c>
      <c r="D46" s="110" t="str">
        <v>T7</v>
      </c>
      <c r="E46" s="41"/>
      <c r="F46" s="41"/>
      <c r="G46" s="41"/>
      <c r="H46" s="340">
        <f>SUM(E46:G46)</f>
        <v>0</v>
      </c>
      <c r="I46" s="41"/>
      <c r="J46" s="82">
        <f>IF((IF(I46-I$5&lt;=0,0,IF(I46-I$5&gt;43, -18, CEILING(-0.5*(I46-I$5),-0.5))))&lt;(-H46),-H46,IF(I46-I$5&lt;=0,0,IF(I46-I$5&gt;43, -18, CEILING(-0.5*(I46-I$5),-0.5))))</f>
        <v>0</v>
      </c>
      <c r="K46" s="40">
        <f>H46+J46</f>
        <v>0</v>
      </c>
      <c r="L46" s="41"/>
      <c r="M46" s="41"/>
      <c r="N46" s="41"/>
      <c r="O46" s="340">
        <f t="shared" si="42"/>
        <v>0</v>
      </c>
      <c r="P46" s="41"/>
      <c r="Q46" s="82">
        <f t="shared" si="43"/>
        <v>0</v>
      </c>
      <c r="R46" s="40">
        <f t="shared" si="44"/>
        <v>0</v>
      </c>
      <c r="S46" s="40">
        <f t="shared" si="45"/>
        <v>0</v>
      </c>
      <c r="T46" s="320"/>
      <c r="U46" s="1"/>
      <c r="V46" s="1"/>
      <c r="W46" s="1"/>
      <c r="X46" s="1"/>
      <c r="Y46" s="1"/>
      <c r="Z46" s="1"/>
    </row>
    <row r="47" spans="1:26" ht="21.75" customHeight="1" x14ac:dyDescent="0.35">
      <c r="A47" s="1">
        <v>42</v>
      </c>
      <c r="B47" s="327" t="s">
        <v>18</v>
      </c>
      <c r="C47" s="54" t="s">
        <v>24</v>
      </c>
      <c r="D47" s="48"/>
      <c r="E47" s="49">
        <f t="shared" ref="E47:H47" si="46">SUM(E42:E46)</f>
        <v>0</v>
      </c>
      <c r="F47" s="49">
        <f t="shared" si="46"/>
        <v>0</v>
      </c>
      <c r="G47" s="49">
        <f t="shared" si="46"/>
        <v>0</v>
      </c>
      <c r="H47" s="49">
        <f t="shared" si="46"/>
        <v>0</v>
      </c>
      <c r="I47" s="49"/>
      <c r="J47" s="427">
        <f t="shared" ref="J47:O47" si="47">SUM(J42:J46)</f>
        <v>0</v>
      </c>
      <c r="K47" s="49">
        <f t="shared" si="47"/>
        <v>0</v>
      </c>
      <c r="L47" s="49">
        <f t="shared" si="47"/>
        <v>0</v>
      </c>
      <c r="M47" s="49">
        <f t="shared" si="47"/>
        <v>0</v>
      </c>
      <c r="N47" s="49">
        <f t="shared" si="47"/>
        <v>0</v>
      </c>
      <c r="O47" s="49">
        <f t="shared" si="47"/>
        <v>0</v>
      </c>
      <c r="P47" s="49"/>
      <c r="Q47" s="323">
        <f t="shared" ref="Q47:S47" si="48">SUM(Q42:Q46)</f>
        <v>0</v>
      </c>
      <c r="R47" s="49">
        <f t="shared" si="48"/>
        <v>0</v>
      </c>
      <c r="S47" s="49">
        <f t="shared" si="48"/>
        <v>0</v>
      </c>
      <c r="T47" s="325"/>
      <c r="U47" s="1"/>
      <c r="V47" s="1"/>
      <c r="W47" s="1"/>
      <c r="X47" s="1"/>
      <c r="Y47" s="1"/>
      <c r="Z47" s="1"/>
    </row>
    <row r="48" spans="1:26" ht="21.75" customHeight="1" x14ac:dyDescent="0.35">
      <c r="A48" s="1">
        <v>43</v>
      </c>
      <c r="B48" s="150">
        <v>1</v>
      </c>
      <c r="C48" s="98">
        <f t="array" ref="C48:D48">VLOOKUP(A48,'M. List'!$A$5:$E$124,{3,4},0)</f>
        <v>0</v>
      </c>
      <c r="D48" s="98" t="str">
        <v>T8</v>
      </c>
      <c r="E48" s="41"/>
      <c r="F48" s="41"/>
      <c r="G48" s="41"/>
      <c r="H48" s="340">
        <f>SUM(E48:G48)</f>
        <v>0</v>
      </c>
      <c r="I48" s="41"/>
      <c r="J48" s="426">
        <f>IF((IF(I48-I$5&lt;=0,0,IF(I48-I$5&gt;43, -18, CEILING(-0.5*(I48-I$5),-0.5))))&lt;(-H48),-H48,IF(I48-I$5&lt;=0,0,IF(I48-I$5&gt;43, -18, CEILING(-0.5*(I48-I$5),-0.5))))</f>
        <v>0</v>
      </c>
      <c r="K48" s="40">
        <f>H48+J48</f>
        <v>0</v>
      </c>
      <c r="L48" s="41"/>
      <c r="M48" s="41"/>
      <c r="N48" s="41"/>
      <c r="O48" s="340">
        <f t="shared" ref="O48:O52" si="49">SUM(L48:N48)</f>
        <v>0</v>
      </c>
      <c r="P48" s="41"/>
      <c r="Q48" s="82">
        <f t="shared" ref="Q48:Q52" si="50">IF((IF(P48-P$5&lt;=0,0,IF(P48-P$5&gt;43, -18, CEILING(-0.5*(P48-P$5),-0.5))))&lt;(-O48),-O48,IF(P48-P$5&lt;=0,0,IF(P48-P$5&gt;43, -18, CEILING(-0.5*(P48-P$5),-0.5))))</f>
        <v>0</v>
      </c>
      <c r="R48" s="40">
        <f t="shared" ref="R48:R52" si="51">O48+Q48</f>
        <v>0</v>
      </c>
      <c r="S48" s="40">
        <f t="shared" ref="S48:S52" si="52">K48+R48</f>
        <v>0</v>
      </c>
      <c r="T48" s="318"/>
      <c r="U48" s="1"/>
      <c r="V48" s="1"/>
      <c r="W48" s="1"/>
      <c r="X48" s="1"/>
      <c r="Y48" s="1"/>
      <c r="Z48" s="1"/>
    </row>
    <row r="49" spans="1:26" ht="21.75" customHeight="1" x14ac:dyDescent="0.35">
      <c r="A49" s="1">
        <v>44</v>
      </c>
      <c r="B49" s="155">
        <v>2</v>
      </c>
      <c r="C49" s="39">
        <f t="array" ref="C49:D49">VLOOKUP(A49,'M. List'!$A$5:$E$124,{3,4},0)</f>
        <v>0</v>
      </c>
      <c r="D49" s="39" t="str">
        <v>T8</v>
      </c>
      <c r="E49" s="41"/>
      <c r="F49" s="41"/>
      <c r="G49" s="41"/>
      <c r="H49" s="340">
        <f>SUM(E49:G49)</f>
        <v>0</v>
      </c>
      <c r="I49" s="41"/>
      <c r="J49" s="82">
        <f>IF((IF(I49-I$5&lt;=0,0,IF(I49-I$5&gt;43, -18, CEILING(-0.5*(I49-I$5),-0.5))))&lt;(-H49),-H49,IF(I49-I$5&lt;=0,0,IF(I49-I$5&gt;43, -18, CEILING(-0.5*(I49-I$5),-0.5))))</f>
        <v>0</v>
      </c>
      <c r="K49" s="40">
        <f>H49+J49</f>
        <v>0</v>
      </c>
      <c r="L49" s="41"/>
      <c r="M49" s="41"/>
      <c r="N49" s="41"/>
      <c r="O49" s="340">
        <f t="shared" si="49"/>
        <v>0</v>
      </c>
      <c r="P49" s="41"/>
      <c r="Q49" s="82">
        <f t="shared" si="50"/>
        <v>0</v>
      </c>
      <c r="R49" s="40">
        <f t="shared" si="51"/>
        <v>0</v>
      </c>
      <c r="S49" s="40">
        <f t="shared" si="52"/>
        <v>0</v>
      </c>
      <c r="T49" s="319"/>
      <c r="U49" s="1"/>
      <c r="V49" s="1"/>
      <c r="W49" s="1"/>
      <c r="X49" s="1"/>
      <c r="Y49" s="1"/>
      <c r="Z49" s="1"/>
    </row>
    <row r="50" spans="1:26" ht="21.75" customHeight="1" x14ac:dyDescent="0.35">
      <c r="A50" s="1">
        <v>45</v>
      </c>
      <c r="B50" s="155">
        <v>3</v>
      </c>
      <c r="C50" s="39">
        <f t="array" ref="C50:D50">VLOOKUP(A50,'M. List'!$A$5:$E$124,{3,4},0)</f>
        <v>0</v>
      </c>
      <c r="D50" s="39" t="str">
        <v>T8</v>
      </c>
      <c r="E50" s="41"/>
      <c r="F50" s="41"/>
      <c r="G50" s="41"/>
      <c r="H50" s="340">
        <f>SUM(E50:G50)</f>
        <v>0</v>
      </c>
      <c r="I50" s="41"/>
      <c r="J50" s="82">
        <f>IF((IF(I50-I$5&lt;=0,0,IF(I50-I$5&gt;43, -18, CEILING(-0.5*(I50-I$5),-0.5))))&lt;(-H50),-H50,IF(I50-I$5&lt;=0,0,IF(I50-I$5&gt;43, -18, CEILING(-0.5*(I50-I$5),-0.5))))</f>
        <v>0</v>
      </c>
      <c r="K50" s="40">
        <f>H50+J50</f>
        <v>0</v>
      </c>
      <c r="L50" s="41"/>
      <c r="M50" s="41"/>
      <c r="N50" s="41"/>
      <c r="O50" s="340">
        <f t="shared" si="49"/>
        <v>0</v>
      </c>
      <c r="P50" s="41"/>
      <c r="Q50" s="82">
        <f t="shared" si="50"/>
        <v>0</v>
      </c>
      <c r="R50" s="40">
        <f t="shared" si="51"/>
        <v>0</v>
      </c>
      <c r="S50" s="40">
        <f t="shared" si="52"/>
        <v>0</v>
      </c>
      <c r="T50" s="319"/>
      <c r="U50" s="1"/>
      <c r="V50" s="1"/>
      <c r="W50" s="1"/>
      <c r="X50" s="1"/>
      <c r="Y50" s="1"/>
      <c r="Z50" s="1"/>
    </row>
    <row r="51" spans="1:26" ht="21.75" customHeight="1" x14ac:dyDescent="0.35">
      <c r="A51" s="1">
        <v>46</v>
      </c>
      <c r="B51" s="155">
        <v>4</v>
      </c>
      <c r="C51" s="39">
        <f t="array" ref="C51:D51">VLOOKUP(A51,'M. List'!$A$5:$E$124,{3,4},0)</f>
        <v>0</v>
      </c>
      <c r="D51" s="39" t="str">
        <v>T8</v>
      </c>
      <c r="E51" s="41"/>
      <c r="F51" s="41"/>
      <c r="G51" s="41"/>
      <c r="H51" s="340">
        <f>SUM(E51:G51)</f>
        <v>0</v>
      </c>
      <c r="I51" s="41"/>
      <c r="J51" s="82">
        <f>IF((IF(I51-I$5&lt;=0,0,IF(I51-I$5&gt;43, -18, CEILING(-0.5*(I51-I$5),-0.5))))&lt;(-H51),-H51,IF(I51-I$5&lt;=0,0,IF(I51-I$5&gt;43, -18, CEILING(-0.5*(I51-I$5),-0.5))))</f>
        <v>0</v>
      </c>
      <c r="K51" s="40">
        <f>H51+J51</f>
        <v>0</v>
      </c>
      <c r="L51" s="41"/>
      <c r="M51" s="41"/>
      <c r="N51" s="41"/>
      <c r="O51" s="340">
        <f t="shared" si="49"/>
        <v>0</v>
      </c>
      <c r="P51" s="41"/>
      <c r="Q51" s="82">
        <f t="shared" si="50"/>
        <v>0</v>
      </c>
      <c r="R51" s="40">
        <f t="shared" si="51"/>
        <v>0</v>
      </c>
      <c r="S51" s="40">
        <f t="shared" si="52"/>
        <v>0</v>
      </c>
      <c r="T51" s="319"/>
      <c r="U51" s="1"/>
      <c r="V51" s="1"/>
      <c r="W51" s="1"/>
      <c r="X51" s="1"/>
      <c r="Y51" s="1"/>
      <c r="Z51" s="1"/>
    </row>
    <row r="52" spans="1:26" ht="21.75" customHeight="1" x14ac:dyDescent="0.35">
      <c r="A52" s="1">
        <v>47</v>
      </c>
      <c r="B52" s="163">
        <v>5</v>
      </c>
      <c r="C52" s="110">
        <f t="array" ref="C52:D52">VLOOKUP(A52,'M. List'!$A$5:$E$124,{3,4},0)</f>
        <v>0</v>
      </c>
      <c r="D52" s="110" t="str">
        <v>T8</v>
      </c>
      <c r="E52" s="41"/>
      <c r="F52" s="41"/>
      <c r="G52" s="41"/>
      <c r="H52" s="340">
        <f>SUM(E52:G52)</f>
        <v>0</v>
      </c>
      <c r="I52" s="41"/>
      <c r="J52" s="82">
        <f>IF((IF(I52-I$5&lt;=0,0,IF(I52-I$5&gt;43, -18, CEILING(-0.5*(I52-I$5),-0.5))))&lt;(-H52),-H52,IF(I52-I$5&lt;=0,0,IF(I52-I$5&gt;43, -18, CEILING(-0.5*(I52-I$5),-0.5))))</f>
        <v>0</v>
      </c>
      <c r="K52" s="40">
        <f>H52+J52</f>
        <v>0</v>
      </c>
      <c r="L52" s="41"/>
      <c r="M52" s="41"/>
      <c r="N52" s="41"/>
      <c r="O52" s="340">
        <f t="shared" si="49"/>
        <v>0</v>
      </c>
      <c r="P52" s="41"/>
      <c r="Q52" s="82">
        <f t="shared" si="50"/>
        <v>0</v>
      </c>
      <c r="R52" s="40">
        <f t="shared" si="51"/>
        <v>0</v>
      </c>
      <c r="S52" s="40">
        <f t="shared" si="52"/>
        <v>0</v>
      </c>
      <c r="T52" s="320"/>
      <c r="U52" s="1"/>
      <c r="V52" s="1"/>
      <c r="W52" s="1"/>
      <c r="X52" s="1"/>
      <c r="Y52" s="1"/>
      <c r="Z52" s="1"/>
    </row>
    <row r="53" spans="1:26" ht="21.75" customHeight="1" x14ac:dyDescent="0.35">
      <c r="A53" s="1">
        <v>48</v>
      </c>
      <c r="B53" s="327" t="s">
        <v>18</v>
      </c>
      <c r="C53" s="54" t="s">
        <v>25</v>
      </c>
      <c r="D53" s="48"/>
      <c r="E53" s="49">
        <f t="shared" ref="E53:H53" si="53">SUM(E48:E52)</f>
        <v>0</v>
      </c>
      <c r="F53" s="49">
        <f t="shared" si="53"/>
        <v>0</v>
      </c>
      <c r="G53" s="49">
        <f t="shared" si="53"/>
        <v>0</v>
      </c>
      <c r="H53" s="49">
        <f t="shared" si="53"/>
        <v>0</v>
      </c>
      <c r="I53" s="49"/>
      <c r="J53" s="323">
        <f t="shared" ref="J53:O53" si="54">SUM(J48:J52)</f>
        <v>0</v>
      </c>
      <c r="K53" s="49">
        <f t="shared" si="54"/>
        <v>0</v>
      </c>
      <c r="L53" s="49">
        <f t="shared" si="54"/>
        <v>0</v>
      </c>
      <c r="M53" s="49">
        <f t="shared" si="54"/>
        <v>0</v>
      </c>
      <c r="N53" s="49">
        <f t="shared" si="54"/>
        <v>0</v>
      </c>
      <c r="O53" s="49">
        <f t="shared" si="54"/>
        <v>0</v>
      </c>
      <c r="P53" s="49"/>
      <c r="Q53" s="323">
        <f t="shared" ref="Q53:S53" si="55">SUM(Q48:Q52)</f>
        <v>0</v>
      </c>
      <c r="R53" s="49">
        <f t="shared" si="55"/>
        <v>0</v>
      </c>
      <c r="S53" s="49">
        <f t="shared" si="55"/>
        <v>0</v>
      </c>
      <c r="T53" s="325"/>
      <c r="U53" s="1"/>
      <c r="V53" s="1"/>
      <c r="W53" s="1"/>
      <c r="X53" s="1"/>
      <c r="Y53" s="1"/>
      <c r="Z53" s="1"/>
    </row>
    <row r="54" spans="1:26" ht="21.75" customHeight="1" x14ac:dyDescent="0.35">
      <c r="A54" s="1">
        <v>49</v>
      </c>
      <c r="B54" s="150">
        <v>1</v>
      </c>
      <c r="C54" s="98">
        <f t="array" ref="C54:D54">VLOOKUP(A54,'M. List'!$A$5:$E$124,{3,4},0)</f>
        <v>0</v>
      </c>
      <c r="D54" s="98" t="str">
        <v>T9</v>
      </c>
      <c r="E54" s="41"/>
      <c r="F54" s="41"/>
      <c r="G54" s="41"/>
      <c r="H54" s="340">
        <f>SUM(E54:G54)</f>
        <v>0</v>
      </c>
      <c r="I54" s="41"/>
      <c r="J54" s="82">
        <f>IF((IF(I54-I$5&lt;=0,0,IF(I54-I$5&gt;43, -18, CEILING(-0.5*(I54-I$5),-0.5))))&lt;(-H54),-H54,IF(I54-I$5&lt;=0,0,IF(I54-I$5&gt;43, -18, CEILING(-0.5*(I54-I$5),-0.5))))</f>
        <v>0</v>
      </c>
      <c r="K54" s="40">
        <f>H54+J54</f>
        <v>0</v>
      </c>
      <c r="L54" s="41"/>
      <c r="M54" s="41"/>
      <c r="N54" s="41"/>
      <c r="O54" s="340">
        <f t="shared" ref="O54:O58" si="56">SUM(L54:N54)</f>
        <v>0</v>
      </c>
      <c r="P54" s="41"/>
      <c r="Q54" s="82">
        <f t="shared" ref="Q54:Q58" si="57">IF((IF(P54-P$5&lt;=0,0,IF(P54-P$5&gt;43, -18, CEILING(-0.5*(P54-P$5),-0.5))))&lt;(-O54),-O54,IF(P54-P$5&lt;=0,0,IF(P54-P$5&gt;43, -18, CEILING(-0.5*(P54-P$5),-0.5))))</f>
        <v>0</v>
      </c>
      <c r="R54" s="40">
        <f t="shared" ref="R54:R58" si="58">O54+Q54</f>
        <v>0</v>
      </c>
      <c r="S54" s="40">
        <f t="shared" ref="S54:S58" si="59">K54+R54</f>
        <v>0</v>
      </c>
      <c r="T54" s="318"/>
      <c r="U54" s="1"/>
      <c r="V54" s="1"/>
      <c r="W54" s="1"/>
      <c r="X54" s="1"/>
      <c r="Y54" s="1"/>
      <c r="Z54" s="1"/>
    </row>
    <row r="55" spans="1:26" ht="21.75" customHeight="1" x14ac:dyDescent="0.35">
      <c r="A55" s="1">
        <v>50</v>
      </c>
      <c r="B55" s="155">
        <v>2</v>
      </c>
      <c r="C55" s="39">
        <f t="array" ref="C55:D55">VLOOKUP(A55,'M. List'!$A$5:$E$124,{3,4},0)</f>
        <v>0</v>
      </c>
      <c r="D55" s="39" t="str">
        <v>T9</v>
      </c>
      <c r="E55" s="41"/>
      <c r="F55" s="41"/>
      <c r="G55" s="41"/>
      <c r="H55" s="340">
        <f>SUM(E55:G55)</f>
        <v>0</v>
      </c>
      <c r="I55" s="41"/>
      <c r="J55" s="82">
        <f>IF((IF(I55-I$5&lt;=0,0,IF(I55-I$5&gt;43, -18, CEILING(-0.5*(I55-I$5),-0.5))))&lt;(-H55),-H55,IF(I55-I$5&lt;=0,0,IF(I55-I$5&gt;43, -18, CEILING(-0.5*(I55-I$5),-0.5))))</f>
        <v>0</v>
      </c>
      <c r="K55" s="40">
        <f>H55+J55</f>
        <v>0</v>
      </c>
      <c r="L55" s="41"/>
      <c r="M55" s="41"/>
      <c r="N55" s="41"/>
      <c r="O55" s="340">
        <f t="shared" si="56"/>
        <v>0</v>
      </c>
      <c r="P55" s="41"/>
      <c r="Q55" s="82">
        <f t="shared" si="57"/>
        <v>0</v>
      </c>
      <c r="R55" s="40">
        <f t="shared" si="58"/>
        <v>0</v>
      </c>
      <c r="S55" s="40">
        <f t="shared" si="59"/>
        <v>0</v>
      </c>
      <c r="T55" s="319"/>
      <c r="U55" s="1"/>
      <c r="V55" s="1"/>
      <c r="W55" s="1"/>
      <c r="X55" s="1"/>
      <c r="Y55" s="1"/>
      <c r="Z55" s="1"/>
    </row>
    <row r="56" spans="1:26" ht="21.75" customHeight="1" x14ac:dyDescent="0.35">
      <c r="A56" s="1">
        <v>51</v>
      </c>
      <c r="B56" s="155">
        <v>3</v>
      </c>
      <c r="C56" s="39">
        <f t="array" ref="C56:D56">VLOOKUP(A56,'M. List'!$A$5:$E$124,{3,4},0)</f>
        <v>0</v>
      </c>
      <c r="D56" s="39" t="str">
        <v>T9</v>
      </c>
      <c r="E56" s="41"/>
      <c r="F56" s="41"/>
      <c r="G56" s="41"/>
      <c r="H56" s="340">
        <f>SUM(E56:G56)</f>
        <v>0</v>
      </c>
      <c r="I56" s="41"/>
      <c r="J56" s="82">
        <f>IF((IF(I56-I$5&lt;=0,0,IF(I56-I$5&gt;43, -18, CEILING(-0.5*(I56-I$5),-0.5))))&lt;(-H56),-H56,IF(I56-I$5&lt;=0,0,IF(I56-I$5&gt;43, -18, CEILING(-0.5*(I56-I$5),-0.5))))</f>
        <v>0</v>
      </c>
      <c r="K56" s="40">
        <f>H56+J56</f>
        <v>0</v>
      </c>
      <c r="L56" s="41"/>
      <c r="M56" s="41"/>
      <c r="N56" s="41"/>
      <c r="O56" s="340">
        <f t="shared" si="56"/>
        <v>0</v>
      </c>
      <c r="P56" s="41"/>
      <c r="Q56" s="82">
        <f t="shared" si="57"/>
        <v>0</v>
      </c>
      <c r="R56" s="40">
        <f t="shared" si="58"/>
        <v>0</v>
      </c>
      <c r="S56" s="40">
        <f t="shared" si="59"/>
        <v>0</v>
      </c>
      <c r="T56" s="319"/>
      <c r="U56" s="1"/>
      <c r="V56" s="1"/>
      <c r="W56" s="1"/>
      <c r="X56" s="1"/>
      <c r="Y56" s="1"/>
      <c r="Z56" s="1"/>
    </row>
    <row r="57" spans="1:26" ht="21.75" customHeight="1" x14ac:dyDescent="0.35">
      <c r="A57" s="1">
        <v>52</v>
      </c>
      <c r="B57" s="155">
        <v>4</v>
      </c>
      <c r="C57" s="39">
        <f t="array" ref="C57:D57">VLOOKUP(A57,'M. List'!$A$5:$E$124,{3,4},0)</f>
        <v>0</v>
      </c>
      <c r="D57" s="39" t="str">
        <v>T9</v>
      </c>
      <c r="E57" s="41"/>
      <c r="F57" s="41"/>
      <c r="G57" s="41"/>
      <c r="H57" s="340">
        <f>SUM(E57:G57)</f>
        <v>0</v>
      </c>
      <c r="I57" s="41"/>
      <c r="J57" s="82">
        <f>IF((IF(I57-I$5&lt;=0,0,IF(I57-I$5&gt;43, -18, CEILING(-0.5*(I57-I$5),-0.5))))&lt;(-H57),-H57,IF(I57-I$5&lt;=0,0,IF(I57-I$5&gt;43, -18, CEILING(-0.5*(I57-I$5),-0.5))))</f>
        <v>0</v>
      </c>
      <c r="K57" s="40">
        <f>H57+J57</f>
        <v>0</v>
      </c>
      <c r="L57" s="41"/>
      <c r="M57" s="41"/>
      <c r="N57" s="41"/>
      <c r="O57" s="340">
        <f t="shared" si="56"/>
        <v>0</v>
      </c>
      <c r="P57" s="41"/>
      <c r="Q57" s="82">
        <f t="shared" si="57"/>
        <v>0</v>
      </c>
      <c r="R57" s="40">
        <f t="shared" si="58"/>
        <v>0</v>
      </c>
      <c r="S57" s="40">
        <f t="shared" si="59"/>
        <v>0</v>
      </c>
      <c r="T57" s="319"/>
      <c r="U57" s="1"/>
      <c r="V57" s="1"/>
      <c r="W57" s="1"/>
      <c r="X57" s="1"/>
      <c r="Y57" s="1"/>
      <c r="Z57" s="1"/>
    </row>
    <row r="58" spans="1:26" ht="21.75" customHeight="1" x14ac:dyDescent="0.35">
      <c r="A58" s="1">
        <v>53</v>
      </c>
      <c r="B58" s="163">
        <v>5</v>
      </c>
      <c r="C58" s="110">
        <f t="array" ref="C58:D58">VLOOKUP(A58,'M. List'!$A$5:$E$124,{3,4},0)</f>
        <v>0</v>
      </c>
      <c r="D58" s="110" t="str">
        <v>T9</v>
      </c>
      <c r="E58" s="41"/>
      <c r="F58" s="41"/>
      <c r="G58" s="41"/>
      <c r="H58" s="340">
        <f>SUM(E58:G58)</f>
        <v>0</v>
      </c>
      <c r="I58" s="41"/>
      <c r="J58" s="82">
        <f>IF((IF(I58-I$5&lt;=0,0,IF(I58-I$5&gt;43, -18, CEILING(-0.5*(I58-I$5),-0.5))))&lt;(-H58),-H58,IF(I58-I$5&lt;=0,0,IF(I58-I$5&gt;43, -18, CEILING(-0.5*(I58-I$5),-0.5))))</f>
        <v>0</v>
      </c>
      <c r="K58" s="40">
        <f>H58+J58</f>
        <v>0</v>
      </c>
      <c r="L58" s="41"/>
      <c r="M58" s="41"/>
      <c r="N58" s="41"/>
      <c r="O58" s="340">
        <f t="shared" si="56"/>
        <v>0</v>
      </c>
      <c r="P58" s="41"/>
      <c r="Q58" s="82">
        <f t="shared" si="57"/>
        <v>0</v>
      </c>
      <c r="R58" s="40">
        <f t="shared" si="58"/>
        <v>0</v>
      </c>
      <c r="S58" s="40">
        <f t="shared" si="59"/>
        <v>0</v>
      </c>
      <c r="T58" s="320"/>
      <c r="U58" s="1"/>
      <c r="V58" s="1"/>
      <c r="W58" s="1"/>
      <c r="X58" s="1"/>
      <c r="Y58" s="1"/>
      <c r="Z58" s="1"/>
    </row>
    <row r="59" spans="1:26" ht="21.75" customHeight="1" x14ac:dyDescent="0.35">
      <c r="A59" s="1">
        <v>54</v>
      </c>
      <c r="B59" s="327" t="s">
        <v>18</v>
      </c>
      <c r="C59" s="54" t="s">
        <v>26</v>
      </c>
      <c r="D59" s="48"/>
      <c r="E59" s="49">
        <f t="shared" ref="E59:H59" si="60">SUM(E54:E58)</f>
        <v>0</v>
      </c>
      <c r="F59" s="49">
        <f t="shared" si="60"/>
        <v>0</v>
      </c>
      <c r="G59" s="49">
        <f t="shared" si="60"/>
        <v>0</v>
      </c>
      <c r="H59" s="49">
        <f t="shared" si="60"/>
        <v>0</v>
      </c>
      <c r="I59" s="49"/>
      <c r="J59" s="323">
        <f t="shared" ref="J59:O59" si="61">SUM(J54:J58)</f>
        <v>0</v>
      </c>
      <c r="K59" s="49">
        <f t="shared" si="61"/>
        <v>0</v>
      </c>
      <c r="L59" s="49">
        <f t="shared" si="61"/>
        <v>0</v>
      </c>
      <c r="M59" s="49">
        <f t="shared" si="61"/>
        <v>0</v>
      </c>
      <c r="N59" s="49">
        <f t="shared" si="61"/>
        <v>0</v>
      </c>
      <c r="O59" s="49">
        <f t="shared" si="61"/>
        <v>0</v>
      </c>
      <c r="P59" s="49"/>
      <c r="Q59" s="323">
        <f t="shared" ref="Q59:S59" si="62">SUM(Q54:Q58)</f>
        <v>0</v>
      </c>
      <c r="R59" s="49">
        <f t="shared" si="62"/>
        <v>0</v>
      </c>
      <c r="S59" s="49">
        <f t="shared" si="62"/>
        <v>0</v>
      </c>
      <c r="T59" s="325"/>
      <c r="U59" s="1"/>
      <c r="V59" s="1"/>
      <c r="W59" s="1"/>
      <c r="X59" s="1"/>
      <c r="Y59" s="1"/>
      <c r="Z59" s="1"/>
    </row>
    <row r="60" spans="1:26" ht="21.75" customHeight="1" x14ac:dyDescent="0.35">
      <c r="A60" s="1">
        <v>55</v>
      </c>
      <c r="B60" s="150">
        <v>1</v>
      </c>
      <c r="C60" s="98">
        <f t="array" ref="C60:D60">VLOOKUP(A60,'M. List'!$A$5:$E$124,{3,4},0)</f>
        <v>0</v>
      </c>
      <c r="D60" s="98" t="str">
        <v>T10</v>
      </c>
      <c r="E60" s="41"/>
      <c r="F60" s="41"/>
      <c r="G60" s="41"/>
      <c r="H60" s="340">
        <f>SUM(E60:G60)</f>
        <v>0</v>
      </c>
      <c r="I60" s="41"/>
      <c r="J60" s="82">
        <f>IF((IF(I60-I$5&lt;=0,0,IF(I60-I$5&gt;43, -18, CEILING(-0.5*(I60-I$5),-0.5))))&lt;(-H60),-H60,IF(I60-I$5&lt;=0,0,IF(I60-I$5&gt;43, -18, CEILING(-0.5*(I60-I$5),-0.5))))</f>
        <v>0</v>
      </c>
      <c r="K60" s="40">
        <f>H60+J60</f>
        <v>0</v>
      </c>
      <c r="L60" s="41"/>
      <c r="M60" s="41"/>
      <c r="N60" s="41"/>
      <c r="O60" s="340">
        <f t="shared" ref="O60:O64" si="63">SUM(L60:N60)</f>
        <v>0</v>
      </c>
      <c r="P60" s="41"/>
      <c r="Q60" s="82">
        <f t="shared" ref="Q60:Q64" si="64">IF((IF(P60-P$5&lt;=0,0,IF(P60-P$5&gt;43, -18, CEILING(-0.5*(P60-P$5),-0.5))))&lt;(-O60),-O60,IF(P60-P$5&lt;=0,0,IF(P60-P$5&gt;43, -18, CEILING(-0.5*(P60-P$5),-0.5))))</f>
        <v>0</v>
      </c>
      <c r="R60" s="40">
        <f t="shared" ref="R60:R64" si="65">O60+Q60</f>
        <v>0</v>
      </c>
      <c r="S60" s="40">
        <f t="shared" ref="S60:S64" si="66">K60+R60</f>
        <v>0</v>
      </c>
      <c r="T60" s="318"/>
      <c r="U60" s="1"/>
      <c r="V60" s="1"/>
      <c r="W60" s="1"/>
      <c r="X60" s="1"/>
      <c r="Y60" s="1"/>
      <c r="Z60" s="1"/>
    </row>
    <row r="61" spans="1:26" ht="21.75" customHeight="1" x14ac:dyDescent="0.35">
      <c r="A61" s="1">
        <v>56</v>
      </c>
      <c r="B61" s="155">
        <v>2</v>
      </c>
      <c r="C61" s="39">
        <f t="array" ref="C61:D61">VLOOKUP(A61,'M. List'!$A$5:$E$124,{3,4},0)</f>
        <v>0</v>
      </c>
      <c r="D61" s="39" t="str">
        <v>T10</v>
      </c>
      <c r="E61" s="41"/>
      <c r="F61" s="41"/>
      <c r="G61" s="41"/>
      <c r="H61" s="340">
        <f>SUM(E61:G61)</f>
        <v>0</v>
      </c>
      <c r="I61" s="41"/>
      <c r="J61" s="82">
        <f>IF((IF(I61-I$5&lt;=0,0,IF(I61-I$5&gt;43, -18, CEILING(-0.5*(I61-I$5),-0.5))))&lt;(-H61),-H61,IF(I61-I$5&lt;=0,0,IF(I61-I$5&gt;43, -18, CEILING(-0.5*(I61-I$5),-0.5))))</f>
        <v>0</v>
      </c>
      <c r="K61" s="40">
        <f>H61+J61</f>
        <v>0</v>
      </c>
      <c r="L61" s="41"/>
      <c r="M61" s="41"/>
      <c r="N61" s="41"/>
      <c r="O61" s="340">
        <f t="shared" si="63"/>
        <v>0</v>
      </c>
      <c r="P61" s="41"/>
      <c r="Q61" s="82">
        <f t="shared" si="64"/>
        <v>0</v>
      </c>
      <c r="R61" s="40">
        <f t="shared" si="65"/>
        <v>0</v>
      </c>
      <c r="S61" s="40">
        <f t="shared" si="66"/>
        <v>0</v>
      </c>
      <c r="T61" s="319"/>
      <c r="U61" s="1"/>
      <c r="V61" s="1"/>
      <c r="W61" s="1"/>
      <c r="X61" s="1"/>
      <c r="Y61" s="1"/>
      <c r="Z61" s="1"/>
    </row>
    <row r="62" spans="1:26" ht="21.75" customHeight="1" x14ac:dyDescent="0.35">
      <c r="A62" s="1">
        <v>57</v>
      </c>
      <c r="B62" s="155">
        <v>3</v>
      </c>
      <c r="C62" s="39">
        <f t="array" ref="C62:D62">VLOOKUP(A62,'M. List'!$A$5:$E$124,{3,4},0)</f>
        <v>0</v>
      </c>
      <c r="D62" s="39" t="str">
        <v>T10</v>
      </c>
      <c r="E62" s="41"/>
      <c r="F62" s="41"/>
      <c r="G62" s="41"/>
      <c r="H62" s="340">
        <f>SUM(E62:G62)</f>
        <v>0</v>
      </c>
      <c r="I62" s="41"/>
      <c r="J62" s="82">
        <f>IF((IF(I62-I$5&lt;=0,0,IF(I62-I$5&gt;43, -18, CEILING(-0.5*(I62-I$5),-0.5))))&lt;(-H62),-H62,IF(I62-I$5&lt;=0,0,IF(I62-I$5&gt;43, -18, CEILING(-0.5*(I62-I$5),-0.5))))</f>
        <v>0</v>
      </c>
      <c r="K62" s="40">
        <f>H62+J62</f>
        <v>0</v>
      </c>
      <c r="L62" s="41"/>
      <c r="M62" s="41"/>
      <c r="N62" s="41"/>
      <c r="O62" s="340">
        <f t="shared" si="63"/>
        <v>0</v>
      </c>
      <c r="P62" s="41"/>
      <c r="Q62" s="82">
        <f t="shared" si="64"/>
        <v>0</v>
      </c>
      <c r="R62" s="40">
        <f t="shared" si="65"/>
        <v>0</v>
      </c>
      <c r="S62" s="40">
        <f t="shared" si="66"/>
        <v>0</v>
      </c>
      <c r="T62" s="319"/>
      <c r="U62" s="1"/>
      <c r="V62" s="1"/>
      <c r="W62" s="1"/>
      <c r="X62" s="1"/>
      <c r="Y62" s="1"/>
      <c r="Z62" s="1"/>
    </row>
    <row r="63" spans="1:26" ht="21.75" customHeight="1" x14ac:dyDescent="0.35">
      <c r="A63" s="1">
        <v>58</v>
      </c>
      <c r="B63" s="155">
        <v>4</v>
      </c>
      <c r="C63" s="39">
        <f t="array" ref="C63:D63">VLOOKUP(A63,'M. List'!$A$5:$E$124,{3,4},0)</f>
        <v>0</v>
      </c>
      <c r="D63" s="39" t="str">
        <v>T10</v>
      </c>
      <c r="E63" s="41"/>
      <c r="F63" s="41"/>
      <c r="G63" s="41"/>
      <c r="H63" s="340">
        <f>SUM(E63:G63)</f>
        <v>0</v>
      </c>
      <c r="I63" s="41"/>
      <c r="J63" s="82">
        <f>IF((IF(I63-I$5&lt;=0,0,IF(I63-I$5&gt;43, -18, CEILING(-0.5*(I63-I$5),-0.5))))&lt;(-H63),-H63,IF(I63-I$5&lt;=0,0,IF(I63-I$5&gt;43, -18, CEILING(-0.5*(I63-I$5),-0.5))))</f>
        <v>0</v>
      </c>
      <c r="K63" s="40">
        <f>H63+J63</f>
        <v>0</v>
      </c>
      <c r="L63" s="41"/>
      <c r="M63" s="41"/>
      <c r="N63" s="41"/>
      <c r="O63" s="340">
        <f t="shared" si="63"/>
        <v>0</v>
      </c>
      <c r="P63" s="41"/>
      <c r="Q63" s="82">
        <f t="shared" si="64"/>
        <v>0</v>
      </c>
      <c r="R63" s="40">
        <f t="shared" si="65"/>
        <v>0</v>
      </c>
      <c r="S63" s="40">
        <f t="shared" si="66"/>
        <v>0</v>
      </c>
      <c r="T63" s="319"/>
      <c r="U63" s="1"/>
      <c r="V63" s="1"/>
      <c r="W63" s="1"/>
      <c r="X63" s="1"/>
      <c r="Y63" s="1"/>
      <c r="Z63" s="1"/>
    </row>
    <row r="64" spans="1:26" ht="21.75" customHeight="1" x14ac:dyDescent="0.35">
      <c r="A64" s="1">
        <v>59</v>
      </c>
      <c r="B64" s="163">
        <v>5</v>
      </c>
      <c r="C64" s="110">
        <f t="array" ref="C64:D64">VLOOKUP(A64,'M. List'!$A$5:$E$124,{3,4},0)</f>
        <v>0</v>
      </c>
      <c r="D64" s="110" t="str">
        <v>T10</v>
      </c>
      <c r="E64" s="41"/>
      <c r="F64" s="41"/>
      <c r="G64" s="41"/>
      <c r="H64" s="340">
        <f>SUM(E64:G64)</f>
        <v>0</v>
      </c>
      <c r="I64" s="41"/>
      <c r="J64" s="82">
        <f>IF((IF(I64-I$5&lt;=0,0,IF(I64-I$5&gt;43, -18, CEILING(-0.5*(I64-I$5),-0.5))))&lt;(-H64),-H64,IF(I64-I$5&lt;=0,0,IF(I64-I$5&gt;43, -18, CEILING(-0.5*(I64-I$5),-0.5))))</f>
        <v>0</v>
      </c>
      <c r="K64" s="40">
        <f>H64+J64</f>
        <v>0</v>
      </c>
      <c r="L64" s="41"/>
      <c r="M64" s="41"/>
      <c r="N64" s="41"/>
      <c r="O64" s="340">
        <f t="shared" si="63"/>
        <v>0</v>
      </c>
      <c r="P64" s="41"/>
      <c r="Q64" s="82">
        <f t="shared" si="64"/>
        <v>0</v>
      </c>
      <c r="R64" s="40">
        <f t="shared" si="65"/>
        <v>0</v>
      </c>
      <c r="S64" s="40">
        <f t="shared" si="66"/>
        <v>0</v>
      </c>
      <c r="T64" s="320"/>
      <c r="U64" s="1"/>
      <c r="V64" s="1"/>
      <c r="W64" s="1"/>
      <c r="X64" s="1"/>
      <c r="Y64" s="1"/>
      <c r="Z64" s="1"/>
    </row>
    <row r="65" spans="1:26" ht="21.75" customHeight="1" x14ac:dyDescent="0.35">
      <c r="A65" s="1">
        <v>60</v>
      </c>
      <c r="B65" s="327" t="s">
        <v>18</v>
      </c>
      <c r="C65" s="54" t="s">
        <v>27</v>
      </c>
      <c r="D65" s="48"/>
      <c r="E65" s="49">
        <f t="shared" ref="E65:H65" si="67">SUM(E60:E64)</f>
        <v>0</v>
      </c>
      <c r="F65" s="49">
        <f t="shared" si="67"/>
        <v>0</v>
      </c>
      <c r="G65" s="49">
        <f t="shared" si="67"/>
        <v>0</v>
      </c>
      <c r="H65" s="49">
        <f t="shared" si="67"/>
        <v>0</v>
      </c>
      <c r="I65" s="49"/>
      <c r="J65" s="323">
        <f t="shared" ref="J65:O65" si="68">SUM(J60:J64)</f>
        <v>0</v>
      </c>
      <c r="K65" s="49">
        <f t="shared" si="68"/>
        <v>0</v>
      </c>
      <c r="L65" s="49">
        <f t="shared" si="68"/>
        <v>0</v>
      </c>
      <c r="M65" s="49">
        <f t="shared" si="68"/>
        <v>0</v>
      </c>
      <c r="N65" s="49">
        <f t="shared" si="68"/>
        <v>0</v>
      </c>
      <c r="O65" s="49">
        <f t="shared" si="68"/>
        <v>0</v>
      </c>
      <c r="P65" s="49"/>
      <c r="Q65" s="323">
        <f t="shared" ref="Q65:S65" si="69">SUM(Q60:Q64)</f>
        <v>0</v>
      </c>
      <c r="R65" s="49">
        <f t="shared" si="69"/>
        <v>0</v>
      </c>
      <c r="S65" s="49">
        <f t="shared" si="69"/>
        <v>0</v>
      </c>
      <c r="T65" s="325"/>
      <c r="U65" s="1"/>
      <c r="V65" s="1"/>
      <c r="W65" s="1"/>
      <c r="X65" s="1"/>
      <c r="Y65" s="1"/>
      <c r="Z65" s="1"/>
    </row>
    <row r="66" spans="1:26" ht="21.75" customHeight="1" x14ac:dyDescent="0.35">
      <c r="A66" s="1">
        <v>61</v>
      </c>
      <c r="B66" s="150">
        <v>1</v>
      </c>
      <c r="C66" s="98">
        <f t="array" ref="C66:D66">VLOOKUP(A66,'M. List'!$A$5:$E$124,{3,4},0)</f>
        <v>0</v>
      </c>
      <c r="D66" s="98" t="str">
        <v>T11</v>
      </c>
      <c r="E66" s="41"/>
      <c r="F66" s="41"/>
      <c r="G66" s="41"/>
      <c r="H66" s="340">
        <f>SUM(E66:G66)</f>
        <v>0</v>
      </c>
      <c r="I66" s="41"/>
      <c r="J66" s="82">
        <f>IF((IF(I66-I$5&lt;=0,0,IF(I66-I$5&gt;43, -18, CEILING(-0.5*(I66-I$5),-0.5))))&lt;(-H66),-H66,IF(I66-I$5&lt;=0,0,IF(I66-I$5&gt;43, -18, CEILING(-0.5*(I66-I$5),-0.5))))</f>
        <v>0</v>
      </c>
      <c r="K66" s="40">
        <f>H66+J66</f>
        <v>0</v>
      </c>
      <c r="L66" s="41"/>
      <c r="M66" s="41"/>
      <c r="N66" s="41"/>
      <c r="O66" s="340">
        <f t="shared" ref="O66:O70" si="70">SUM(L66:N66)</f>
        <v>0</v>
      </c>
      <c r="P66" s="41"/>
      <c r="Q66" s="82">
        <f t="shared" ref="Q66:Q70" si="71">IF((IF(P66-P$5&lt;=0,0,IF(P66-P$5&gt;43, -18, CEILING(-0.5*(P66-P$5),-0.5))))&lt;(-O66),-O66,IF(P66-P$5&lt;=0,0,IF(P66-P$5&gt;43, -18, CEILING(-0.5*(P66-P$5),-0.5))))</f>
        <v>0</v>
      </c>
      <c r="R66" s="40">
        <f t="shared" ref="R66:R70" si="72">O66+Q66</f>
        <v>0</v>
      </c>
      <c r="S66" s="40">
        <f t="shared" ref="S66:S70" si="73">K66+R66</f>
        <v>0</v>
      </c>
      <c r="T66" s="318"/>
      <c r="U66" s="1"/>
      <c r="V66" s="1"/>
      <c r="W66" s="1"/>
      <c r="X66" s="1"/>
      <c r="Y66" s="1"/>
      <c r="Z66" s="1"/>
    </row>
    <row r="67" spans="1:26" ht="21.75" customHeight="1" x14ac:dyDescent="0.35">
      <c r="A67" s="1">
        <v>62</v>
      </c>
      <c r="B67" s="155">
        <v>2</v>
      </c>
      <c r="C67" s="39">
        <f t="array" ref="C67:D67">VLOOKUP(A67,'M. List'!$A$5:$E$124,{3,4},0)</f>
        <v>0</v>
      </c>
      <c r="D67" s="39" t="str">
        <v>T11</v>
      </c>
      <c r="E67" s="41"/>
      <c r="F67" s="41"/>
      <c r="G67" s="41"/>
      <c r="H67" s="340">
        <f>SUM(E67:G67)</f>
        <v>0</v>
      </c>
      <c r="I67" s="41"/>
      <c r="J67" s="82">
        <f>IF((IF(I67-I$5&lt;=0,0,IF(I67-I$5&gt;43, -18, CEILING(-0.5*(I67-I$5),-0.5))))&lt;(-H67),-H67,IF(I67-I$5&lt;=0,0,IF(I67-I$5&gt;43, -18, CEILING(-0.5*(I67-I$5),-0.5))))</f>
        <v>0</v>
      </c>
      <c r="K67" s="40">
        <f>H67+J67</f>
        <v>0</v>
      </c>
      <c r="L67" s="41"/>
      <c r="M67" s="41"/>
      <c r="N67" s="41"/>
      <c r="O67" s="340">
        <f t="shared" si="70"/>
        <v>0</v>
      </c>
      <c r="P67" s="41"/>
      <c r="Q67" s="82">
        <f t="shared" si="71"/>
        <v>0</v>
      </c>
      <c r="R67" s="40">
        <f t="shared" si="72"/>
        <v>0</v>
      </c>
      <c r="S67" s="40">
        <f t="shared" si="73"/>
        <v>0</v>
      </c>
      <c r="T67" s="319"/>
      <c r="U67" s="1"/>
      <c r="V67" s="1"/>
      <c r="W67" s="1"/>
      <c r="X67" s="1"/>
      <c r="Y67" s="1"/>
      <c r="Z67" s="1"/>
    </row>
    <row r="68" spans="1:26" ht="21.75" customHeight="1" x14ac:dyDescent="0.35">
      <c r="A68" s="1">
        <v>63</v>
      </c>
      <c r="B68" s="155">
        <v>3</v>
      </c>
      <c r="C68" s="39">
        <f t="array" ref="C68:D68">VLOOKUP(A68,'M. List'!$A$5:$E$124,{3,4},0)</f>
        <v>0</v>
      </c>
      <c r="D68" s="39" t="str">
        <v>T11</v>
      </c>
      <c r="E68" s="41"/>
      <c r="F68" s="41"/>
      <c r="G68" s="41"/>
      <c r="H68" s="340">
        <f>SUM(E68:G68)</f>
        <v>0</v>
      </c>
      <c r="I68" s="41"/>
      <c r="J68" s="82">
        <f>IF((IF(I68-I$5&lt;=0,0,IF(I68-I$5&gt;43, -18, CEILING(-0.5*(I68-I$5),-0.5))))&lt;(-H68),-H68,IF(I68-I$5&lt;=0,0,IF(I68-I$5&gt;43, -18, CEILING(-0.5*(I68-I$5),-0.5))))</f>
        <v>0</v>
      </c>
      <c r="K68" s="40">
        <f>H68+J68</f>
        <v>0</v>
      </c>
      <c r="L68" s="41"/>
      <c r="M68" s="41"/>
      <c r="N68" s="41"/>
      <c r="O68" s="340">
        <f t="shared" si="70"/>
        <v>0</v>
      </c>
      <c r="P68" s="41"/>
      <c r="Q68" s="82">
        <f t="shared" si="71"/>
        <v>0</v>
      </c>
      <c r="R68" s="40">
        <f t="shared" si="72"/>
        <v>0</v>
      </c>
      <c r="S68" s="40">
        <f t="shared" si="73"/>
        <v>0</v>
      </c>
      <c r="T68" s="319"/>
      <c r="U68" s="1"/>
      <c r="V68" s="1"/>
      <c r="W68" s="1"/>
      <c r="X68" s="1"/>
      <c r="Y68" s="1"/>
      <c r="Z68" s="1"/>
    </row>
    <row r="69" spans="1:26" ht="21.75" customHeight="1" x14ac:dyDescent="0.35">
      <c r="A69" s="1">
        <v>64</v>
      </c>
      <c r="B69" s="155">
        <v>4</v>
      </c>
      <c r="C69" s="39">
        <f t="array" ref="C69:D69">VLOOKUP(A69,'M. List'!$A$5:$E$124,{3,4},0)</f>
        <v>0</v>
      </c>
      <c r="D69" s="39" t="str">
        <v>T11</v>
      </c>
      <c r="E69" s="41"/>
      <c r="F69" s="41"/>
      <c r="G69" s="41"/>
      <c r="H69" s="340">
        <f>SUM(E69:G69)</f>
        <v>0</v>
      </c>
      <c r="I69" s="41"/>
      <c r="J69" s="82">
        <f>IF((IF(I69-I$5&lt;=0,0,IF(I69-I$5&gt;43, -18, CEILING(-0.5*(I69-I$5),-0.5))))&lt;(-H69),-H69,IF(I69-I$5&lt;=0,0,IF(I69-I$5&gt;43, -18, CEILING(-0.5*(I69-I$5),-0.5))))</f>
        <v>0</v>
      </c>
      <c r="K69" s="40">
        <f>H69+J69</f>
        <v>0</v>
      </c>
      <c r="L69" s="41"/>
      <c r="M69" s="41"/>
      <c r="N69" s="41"/>
      <c r="O69" s="340">
        <f t="shared" si="70"/>
        <v>0</v>
      </c>
      <c r="P69" s="41"/>
      <c r="Q69" s="82">
        <f t="shared" si="71"/>
        <v>0</v>
      </c>
      <c r="R69" s="40">
        <f t="shared" si="72"/>
        <v>0</v>
      </c>
      <c r="S69" s="40">
        <f t="shared" si="73"/>
        <v>0</v>
      </c>
      <c r="T69" s="319"/>
      <c r="U69" s="1"/>
      <c r="V69" s="1"/>
      <c r="W69" s="1"/>
      <c r="X69" s="1"/>
      <c r="Y69" s="1"/>
      <c r="Z69" s="1"/>
    </row>
    <row r="70" spans="1:26" ht="21.75" customHeight="1" x14ac:dyDescent="0.35">
      <c r="A70" s="1">
        <v>65</v>
      </c>
      <c r="B70" s="163">
        <v>5</v>
      </c>
      <c r="C70" s="110">
        <f t="array" ref="C70:D70">VLOOKUP(A70,'M. List'!$A$5:$E$124,{3,4},0)</f>
        <v>0</v>
      </c>
      <c r="D70" s="110" t="str">
        <v>T11</v>
      </c>
      <c r="E70" s="41"/>
      <c r="F70" s="41"/>
      <c r="G70" s="41"/>
      <c r="H70" s="340">
        <f>SUM(E70:G70)</f>
        <v>0</v>
      </c>
      <c r="I70" s="41"/>
      <c r="J70" s="82">
        <f>IF((IF(I70-I$5&lt;=0,0,IF(I70-I$5&gt;43, -18, CEILING(-0.5*(I70-I$5),-0.5))))&lt;(-H70),-H70,IF(I70-I$5&lt;=0,0,IF(I70-I$5&gt;43, -18, CEILING(-0.5*(I70-I$5),-0.5))))</f>
        <v>0</v>
      </c>
      <c r="K70" s="40">
        <f>H70+J70</f>
        <v>0</v>
      </c>
      <c r="L70" s="41"/>
      <c r="M70" s="41"/>
      <c r="N70" s="41"/>
      <c r="O70" s="340">
        <f t="shared" si="70"/>
        <v>0</v>
      </c>
      <c r="P70" s="41"/>
      <c r="Q70" s="82">
        <f t="shared" si="71"/>
        <v>0</v>
      </c>
      <c r="R70" s="40">
        <f t="shared" si="72"/>
        <v>0</v>
      </c>
      <c r="S70" s="40">
        <f t="shared" si="73"/>
        <v>0</v>
      </c>
      <c r="T70" s="320"/>
      <c r="U70" s="1"/>
      <c r="V70" s="1"/>
      <c r="W70" s="1"/>
      <c r="X70" s="1"/>
      <c r="Y70" s="1"/>
      <c r="Z70" s="1"/>
    </row>
    <row r="71" spans="1:26" ht="21.75" customHeight="1" x14ac:dyDescent="0.35">
      <c r="A71" s="1">
        <v>66</v>
      </c>
      <c r="B71" s="327" t="s">
        <v>18</v>
      </c>
      <c r="C71" s="54" t="s">
        <v>28</v>
      </c>
      <c r="D71" s="48"/>
      <c r="E71" s="49">
        <f t="shared" ref="E71:H71" si="74">SUM(E66:E70)</f>
        <v>0</v>
      </c>
      <c r="F71" s="49">
        <f t="shared" si="74"/>
        <v>0</v>
      </c>
      <c r="G71" s="49">
        <f t="shared" si="74"/>
        <v>0</v>
      </c>
      <c r="H71" s="49">
        <f t="shared" si="74"/>
        <v>0</v>
      </c>
      <c r="I71" s="326"/>
      <c r="J71" s="323">
        <f t="shared" ref="J71:O71" si="75">SUM(J66:J70)</f>
        <v>0</v>
      </c>
      <c r="K71" s="326">
        <f t="shared" si="75"/>
        <v>0</v>
      </c>
      <c r="L71" s="49">
        <f t="shared" si="75"/>
        <v>0</v>
      </c>
      <c r="M71" s="49">
        <f t="shared" si="75"/>
        <v>0</v>
      </c>
      <c r="N71" s="49">
        <f t="shared" si="75"/>
        <v>0</v>
      </c>
      <c r="O71" s="49">
        <f t="shared" si="75"/>
        <v>0</v>
      </c>
      <c r="P71" s="326"/>
      <c r="Q71" s="323">
        <f t="shared" ref="Q71:S71" si="76">SUM(Q66:Q70)</f>
        <v>0</v>
      </c>
      <c r="R71" s="326">
        <f t="shared" si="76"/>
        <v>0</v>
      </c>
      <c r="S71" s="326">
        <f t="shared" si="76"/>
        <v>0</v>
      </c>
      <c r="T71" s="326"/>
      <c r="U71" s="1"/>
      <c r="V71" s="1"/>
      <c r="W71" s="1"/>
      <c r="X71" s="1"/>
      <c r="Y71" s="1"/>
      <c r="Z71" s="1"/>
    </row>
    <row r="72" spans="1:26" ht="21.75" customHeight="1" x14ac:dyDescent="0.35">
      <c r="A72" s="1">
        <v>67</v>
      </c>
      <c r="B72" s="150">
        <v>1</v>
      </c>
      <c r="C72" s="98">
        <f t="array" ref="C72:D72">VLOOKUP(A72,'M. List'!$A$5:$E$124,{3,4},0)</f>
        <v>0</v>
      </c>
      <c r="D72" s="98" t="str">
        <v>T12</v>
      </c>
      <c r="E72" s="41"/>
      <c r="F72" s="41"/>
      <c r="G72" s="41"/>
      <c r="H72" s="340">
        <f>SUM(E72:G72)</f>
        <v>0</v>
      </c>
      <c r="I72" s="41"/>
      <c r="J72" s="82">
        <f>IF((IF(I72-I$5&lt;=0,0,IF(I72-I$5&gt;43, -18, CEILING(-0.5*(I72-I$5),-0.5))))&lt;(-H72),-H72,IF(I72-I$5&lt;=0,0,IF(I72-I$5&gt;43, -18, CEILING(-0.5*(I72-I$5),-0.5))))</f>
        <v>0</v>
      </c>
      <c r="K72" s="40">
        <f>H72+J72</f>
        <v>0</v>
      </c>
      <c r="L72" s="41"/>
      <c r="M72" s="41"/>
      <c r="N72" s="41"/>
      <c r="O72" s="340">
        <f t="shared" ref="O72:O76" si="77">SUM(L72:N72)</f>
        <v>0</v>
      </c>
      <c r="P72" s="41"/>
      <c r="Q72" s="82">
        <f t="shared" ref="Q72:Q76" si="78">IF((IF(P72-P$5&lt;=0,0,IF(P72-P$5&gt;43, -18, CEILING(-0.5*(P72-P$5),-0.5))))&lt;(-O72),-O72,IF(P72-P$5&lt;=0,0,IF(P72-P$5&gt;43, -18, CEILING(-0.5*(P72-P$5),-0.5))))</f>
        <v>0</v>
      </c>
      <c r="R72" s="40">
        <f t="shared" ref="R72:R76" si="79">O72+Q72</f>
        <v>0</v>
      </c>
      <c r="S72" s="40">
        <f t="shared" ref="S72:S76" si="80">K72+R72</f>
        <v>0</v>
      </c>
      <c r="T72" s="318"/>
      <c r="U72" s="1"/>
      <c r="V72" s="1"/>
      <c r="W72" s="1"/>
      <c r="X72" s="1"/>
      <c r="Y72" s="1"/>
      <c r="Z72" s="1"/>
    </row>
    <row r="73" spans="1:26" ht="21.75" customHeight="1" x14ac:dyDescent="0.35">
      <c r="A73" s="1">
        <v>68</v>
      </c>
      <c r="B73" s="155">
        <v>2</v>
      </c>
      <c r="C73" s="39">
        <f t="array" ref="C73:D73">VLOOKUP(A73,'M. List'!$A$5:$E$124,{3,4},0)</f>
        <v>0</v>
      </c>
      <c r="D73" s="39" t="str">
        <v>T12</v>
      </c>
      <c r="E73" s="41"/>
      <c r="F73" s="41"/>
      <c r="G73" s="41"/>
      <c r="H73" s="340">
        <f>SUM(E73:G73)</f>
        <v>0</v>
      </c>
      <c r="I73" s="41"/>
      <c r="J73" s="82">
        <f>IF((IF(I73-I$5&lt;=0,0,IF(I73-I$5&gt;43, -18, CEILING(-0.5*(I73-I$5),-0.5))))&lt;(-H73),-H73,IF(I73-I$5&lt;=0,0,IF(I73-I$5&gt;43, -18, CEILING(-0.5*(I73-I$5),-0.5))))</f>
        <v>0</v>
      </c>
      <c r="K73" s="40">
        <f>H73+J73</f>
        <v>0</v>
      </c>
      <c r="L73" s="41"/>
      <c r="M73" s="41"/>
      <c r="N73" s="41"/>
      <c r="O73" s="340">
        <f t="shared" si="77"/>
        <v>0</v>
      </c>
      <c r="P73" s="41"/>
      <c r="Q73" s="82">
        <f t="shared" si="78"/>
        <v>0</v>
      </c>
      <c r="R73" s="40">
        <f t="shared" si="79"/>
        <v>0</v>
      </c>
      <c r="S73" s="40">
        <f t="shared" si="80"/>
        <v>0</v>
      </c>
      <c r="T73" s="319"/>
      <c r="U73" s="1"/>
      <c r="V73" s="1"/>
      <c r="W73" s="1"/>
      <c r="X73" s="1"/>
      <c r="Y73" s="1"/>
      <c r="Z73" s="1"/>
    </row>
    <row r="74" spans="1:26" ht="21.75" customHeight="1" x14ac:dyDescent="0.35">
      <c r="A74" s="1">
        <v>69</v>
      </c>
      <c r="B74" s="155">
        <v>3</v>
      </c>
      <c r="C74" s="39">
        <f t="array" ref="C74:D74">VLOOKUP(A74,'M. List'!$A$5:$E$124,{3,4},0)</f>
        <v>0</v>
      </c>
      <c r="D74" s="39" t="str">
        <v>T12</v>
      </c>
      <c r="E74" s="41"/>
      <c r="F74" s="41"/>
      <c r="G74" s="41"/>
      <c r="H74" s="340">
        <f>SUM(E74:G74)</f>
        <v>0</v>
      </c>
      <c r="I74" s="41"/>
      <c r="J74" s="82">
        <f>IF((IF(I74-I$5&lt;=0,0,IF(I74-I$5&gt;43, -18, CEILING(-0.5*(I74-I$5),-0.5))))&lt;(-H74),-H74,IF(I74-I$5&lt;=0,0,IF(I74-I$5&gt;43, -18, CEILING(-0.5*(I74-I$5),-0.5))))</f>
        <v>0</v>
      </c>
      <c r="K74" s="40">
        <f>H74+J74</f>
        <v>0</v>
      </c>
      <c r="L74" s="41"/>
      <c r="M74" s="41"/>
      <c r="N74" s="41"/>
      <c r="O74" s="340">
        <f t="shared" si="77"/>
        <v>0</v>
      </c>
      <c r="P74" s="41"/>
      <c r="Q74" s="82">
        <f t="shared" si="78"/>
        <v>0</v>
      </c>
      <c r="R74" s="40">
        <f t="shared" si="79"/>
        <v>0</v>
      </c>
      <c r="S74" s="40">
        <f t="shared" si="80"/>
        <v>0</v>
      </c>
      <c r="T74" s="319"/>
      <c r="U74" s="1"/>
      <c r="V74" s="1"/>
      <c r="W74" s="1"/>
      <c r="X74" s="1"/>
      <c r="Y74" s="1"/>
      <c r="Z74" s="1"/>
    </row>
    <row r="75" spans="1:26" ht="21.75" customHeight="1" x14ac:dyDescent="0.35">
      <c r="A75" s="1">
        <v>70</v>
      </c>
      <c r="B75" s="155">
        <v>4</v>
      </c>
      <c r="C75" s="39">
        <f t="array" ref="C75:D75">VLOOKUP(A75,'M. List'!$A$5:$E$124,{3,4},0)</f>
        <v>0</v>
      </c>
      <c r="D75" s="39" t="str">
        <v>T12</v>
      </c>
      <c r="E75" s="41"/>
      <c r="F75" s="41"/>
      <c r="G75" s="41"/>
      <c r="H75" s="340">
        <f>SUM(E75:G75)</f>
        <v>0</v>
      </c>
      <c r="I75" s="41"/>
      <c r="J75" s="82">
        <f>IF((IF(I75-I$5&lt;=0,0,IF(I75-I$5&gt;43, -18, CEILING(-0.5*(I75-I$5),-0.5))))&lt;(-H75),-H75,IF(I75-I$5&lt;=0,0,IF(I75-I$5&gt;43, -18, CEILING(-0.5*(I75-I$5),-0.5))))</f>
        <v>0</v>
      </c>
      <c r="K75" s="40">
        <f>H75+J75</f>
        <v>0</v>
      </c>
      <c r="L75" s="41"/>
      <c r="M75" s="41"/>
      <c r="N75" s="41"/>
      <c r="O75" s="340">
        <f t="shared" si="77"/>
        <v>0</v>
      </c>
      <c r="P75" s="41"/>
      <c r="Q75" s="82">
        <f t="shared" si="78"/>
        <v>0</v>
      </c>
      <c r="R75" s="40">
        <f t="shared" si="79"/>
        <v>0</v>
      </c>
      <c r="S75" s="40">
        <f t="shared" si="80"/>
        <v>0</v>
      </c>
      <c r="T75" s="319"/>
      <c r="U75" s="1"/>
      <c r="V75" s="1"/>
      <c r="W75" s="1"/>
      <c r="X75" s="1"/>
      <c r="Y75" s="1"/>
      <c r="Z75" s="1"/>
    </row>
    <row r="76" spans="1:26" ht="21.75" customHeight="1" x14ac:dyDescent="0.35">
      <c r="A76" s="1">
        <v>71</v>
      </c>
      <c r="B76" s="163">
        <v>5</v>
      </c>
      <c r="C76" s="110">
        <f t="array" ref="C76:D76">VLOOKUP(A76,'M. List'!$A$5:$E$124,{3,4},0)</f>
        <v>0</v>
      </c>
      <c r="D76" s="110" t="str">
        <v>T12</v>
      </c>
      <c r="E76" s="41"/>
      <c r="F76" s="41"/>
      <c r="G76" s="41"/>
      <c r="H76" s="340">
        <f>SUM(E76:G76)</f>
        <v>0</v>
      </c>
      <c r="I76" s="41"/>
      <c r="J76" s="82">
        <f>IF((IF(I76-I$5&lt;=0,0,IF(I76-I$5&gt;43, -18, CEILING(-0.5*(I76-I$5),-0.5))))&lt;(-H76),-H76,IF(I76-I$5&lt;=0,0,IF(I76-I$5&gt;43, -18, CEILING(-0.5*(I76-I$5),-0.5))))</f>
        <v>0</v>
      </c>
      <c r="K76" s="40">
        <f>H76+J76</f>
        <v>0</v>
      </c>
      <c r="L76" s="41"/>
      <c r="M76" s="41"/>
      <c r="N76" s="41"/>
      <c r="O76" s="340">
        <f t="shared" si="77"/>
        <v>0</v>
      </c>
      <c r="P76" s="41"/>
      <c r="Q76" s="82">
        <f t="shared" si="78"/>
        <v>0</v>
      </c>
      <c r="R76" s="40">
        <f t="shared" si="79"/>
        <v>0</v>
      </c>
      <c r="S76" s="40">
        <f t="shared" si="80"/>
        <v>0</v>
      </c>
      <c r="T76" s="320"/>
      <c r="U76" s="1"/>
      <c r="V76" s="1"/>
      <c r="W76" s="1"/>
      <c r="X76" s="1"/>
      <c r="Y76" s="1"/>
      <c r="Z76" s="1"/>
    </row>
    <row r="77" spans="1:26" ht="21.75" customHeight="1" x14ac:dyDescent="0.35">
      <c r="A77" s="1">
        <v>72</v>
      </c>
      <c r="B77" s="327" t="s">
        <v>18</v>
      </c>
      <c r="C77" s="54" t="s">
        <v>29</v>
      </c>
      <c r="D77" s="48"/>
      <c r="E77" s="326">
        <f t="shared" ref="E77:H77" si="81">SUM(E72:E76)</f>
        <v>0</v>
      </c>
      <c r="F77" s="326">
        <f t="shared" si="81"/>
        <v>0</v>
      </c>
      <c r="G77" s="326">
        <f t="shared" si="81"/>
        <v>0</v>
      </c>
      <c r="H77" s="49">
        <f t="shared" si="81"/>
        <v>0</v>
      </c>
      <c r="I77" s="49"/>
      <c r="J77" s="323">
        <f t="shared" ref="J77:O77" si="82">SUM(J72:J76)</f>
        <v>0</v>
      </c>
      <c r="K77" s="49">
        <f t="shared" si="82"/>
        <v>0</v>
      </c>
      <c r="L77" s="326">
        <f t="shared" si="82"/>
        <v>0</v>
      </c>
      <c r="M77" s="326">
        <f t="shared" si="82"/>
        <v>0</v>
      </c>
      <c r="N77" s="326">
        <f t="shared" si="82"/>
        <v>0</v>
      </c>
      <c r="O77" s="49">
        <f t="shared" si="82"/>
        <v>0</v>
      </c>
      <c r="P77" s="49"/>
      <c r="Q77" s="323">
        <f t="shared" ref="Q77:S77" si="83">SUM(Q72:Q76)</f>
        <v>0</v>
      </c>
      <c r="R77" s="49">
        <f t="shared" si="83"/>
        <v>0</v>
      </c>
      <c r="S77" s="49">
        <f t="shared" si="83"/>
        <v>0</v>
      </c>
      <c r="T77" s="325"/>
      <c r="U77" s="1"/>
      <c r="V77" s="1"/>
      <c r="W77" s="1"/>
      <c r="X77" s="1"/>
      <c r="Y77" s="1"/>
      <c r="Z77" s="1"/>
    </row>
    <row r="78" spans="1:26" ht="21.75" customHeight="1" x14ac:dyDescent="0.35">
      <c r="A78" s="1">
        <v>73</v>
      </c>
      <c r="B78" s="150">
        <v>1</v>
      </c>
      <c r="C78" s="98">
        <f t="array" ref="C78:D78">VLOOKUP(A78,'M. List'!$A$5:$E$124,{3,4},0)</f>
        <v>0</v>
      </c>
      <c r="D78" s="98" t="str">
        <v>T13</v>
      </c>
      <c r="E78" s="41"/>
      <c r="F78" s="41"/>
      <c r="G78" s="41"/>
      <c r="H78" s="340">
        <f>SUM(E78:G78)</f>
        <v>0</v>
      </c>
      <c r="I78" s="41"/>
      <c r="J78" s="82">
        <f>IF((IF(I78-I$5&lt;=0,0,IF(I78-I$5&gt;43, -18, CEILING(-0.5*(I78-I$5),-0.5))))&lt;(-H78),-H78,IF(I78-I$5&lt;=0,0,IF(I78-I$5&gt;43, -18, CEILING(-0.5*(I78-I$5),-0.5))))</f>
        <v>0</v>
      </c>
      <c r="K78" s="40">
        <f>H78+J78</f>
        <v>0</v>
      </c>
      <c r="L78" s="41"/>
      <c r="M78" s="41"/>
      <c r="N78" s="41"/>
      <c r="O78" s="340">
        <f t="shared" ref="O78:O82" si="84">SUM(L78:N78)</f>
        <v>0</v>
      </c>
      <c r="P78" s="41"/>
      <c r="Q78" s="82">
        <f t="shared" ref="Q78:Q82" si="85">IF((IF(P78-P$5&lt;=0,0,IF(P78-P$5&gt;43, -18, CEILING(-0.5*(P78-P$5),-0.5))))&lt;(-O78),-O78,IF(P78-P$5&lt;=0,0,IF(P78-P$5&gt;43, -18, CEILING(-0.5*(P78-P$5),-0.5))))</f>
        <v>0</v>
      </c>
      <c r="R78" s="40">
        <f t="shared" ref="R78:R82" si="86">O78+Q78</f>
        <v>0</v>
      </c>
      <c r="S78" s="40">
        <f t="shared" ref="S78:S82" si="87">K78+R78</f>
        <v>0</v>
      </c>
      <c r="T78" s="318"/>
      <c r="U78" s="1"/>
      <c r="V78" s="1"/>
      <c r="W78" s="1"/>
      <c r="X78" s="1"/>
      <c r="Y78" s="1"/>
      <c r="Z78" s="1"/>
    </row>
    <row r="79" spans="1:26" ht="21.75" customHeight="1" x14ac:dyDescent="0.35">
      <c r="A79" s="1">
        <v>74</v>
      </c>
      <c r="B79" s="155">
        <v>2</v>
      </c>
      <c r="C79" s="39">
        <f t="array" ref="C79:D79">VLOOKUP(A79,'M. List'!$A$5:$E$124,{3,4},0)</f>
        <v>0</v>
      </c>
      <c r="D79" s="39" t="str">
        <v>T13</v>
      </c>
      <c r="E79" s="41"/>
      <c r="F79" s="41"/>
      <c r="G79" s="41"/>
      <c r="H79" s="340">
        <f>SUM(E79:G79)</f>
        <v>0</v>
      </c>
      <c r="I79" s="41"/>
      <c r="J79" s="82">
        <f>IF((IF(I79-I$5&lt;=0,0,IF(I79-I$5&gt;43, -18, CEILING(-0.5*(I79-I$5),-0.5))))&lt;(-H79),-H79,IF(I79-I$5&lt;=0,0,IF(I79-I$5&gt;43, -18, CEILING(-0.5*(I79-I$5),-0.5))))</f>
        <v>0</v>
      </c>
      <c r="K79" s="40">
        <f>H79+J79</f>
        <v>0</v>
      </c>
      <c r="L79" s="41"/>
      <c r="M79" s="41"/>
      <c r="N79" s="41"/>
      <c r="O79" s="340">
        <f t="shared" si="84"/>
        <v>0</v>
      </c>
      <c r="P79" s="41"/>
      <c r="Q79" s="82">
        <f t="shared" si="85"/>
        <v>0</v>
      </c>
      <c r="R79" s="40">
        <f t="shared" si="86"/>
        <v>0</v>
      </c>
      <c r="S79" s="40">
        <f t="shared" si="87"/>
        <v>0</v>
      </c>
      <c r="T79" s="319"/>
      <c r="U79" s="1"/>
      <c r="V79" s="1"/>
      <c r="W79" s="1"/>
      <c r="X79" s="1"/>
      <c r="Y79" s="1"/>
      <c r="Z79" s="1"/>
    </row>
    <row r="80" spans="1:26" ht="21.75" customHeight="1" x14ac:dyDescent="0.35">
      <c r="A80" s="1">
        <v>75</v>
      </c>
      <c r="B80" s="155">
        <v>3</v>
      </c>
      <c r="C80" s="39">
        <f t="array" ref="C80:D80">VLOOKUP(A80,'M. List'!$A$5:$E$124,{3,4},0)</f>
        <v>0</v>
      </c>
      <c r="D80" s="39" t="str">
        <v>T13</v>
      </c>
      <c r="E80" s="41"/>
      <c r="F80" s="41"/>
      <c r="G80" s="41"/>
      <c r="H80" s="340">
        <f>SUM(E80:G80)</f>
        <v>0</v>
      </c>
      <c r="I80" s="41"/>
      <c r="J80" s="82">
        <f>IF((IF(I80-I$5&lt;=0,0,IF(I80-I$5&gt;43, -18, CEILING(-0.5*(I80-I$5),-0.5))))&lt;(-H80),-H80,IF(I80-I$5&lt;=0,0,IF(I80-I$5&gt;43, -18, CEILING(-0.5*(I80-I$5),-0.5))))</f>
        <v>0</v>
      </c>
      <c r="K80" s="40">
        <f>H80+J80</f>
        <v>0</v>
      </c>
      <c r="L80" s="41"/>
      <c r="M80" s="41"/>
      <c r="N80" s="41"/>
      <c r="O80" s="340">
        <f t="shared" si="84"/>
        <v>0</v>
      </c>
      <c r="P80" s="41"/>
      <c r="Q80" s="82">
        <f t="shared" si="85"/>
        <v>0</v>
      </c>
      <c r="R80" s="40">
        <f t="shared" si="86"/>
        <v>0</v>
      </c>
      <c r="S80" s="40">
        <f t="shared" si="87"/>
        <v>0</v>
      </c>
      <c r="T80" s="319"/>
      <c r="U80" s="1"/>
      <c r="V80" s="1"/>
      <c r="W80" s="1"/>
      <c r="X80" s="1"/>
      <c r="Y80" s="1"/>
      <c r="Z80" s="1"/>
    </row>
    <row r="81" spans="1:26" ht="21.75" customHeight="1" x14ac:dyDescent="0.35">
      <c r="A81" s="1">
        <v>76</v>
      </c>
      <c r="B81" s="155">
        <v>4</v>
      </c>
      <c r="C81" s="39">
        <f t="array" ref="C81:D81">VLOOKUP(A81,'M. List'!$A$5:$E$124,{3,4},0)</f>
        <v>0</v>
      </c>
      <c r="D81" s="39" t="str">
        <v>T13</v>
      </c>
      <c r="E81" s="41"/>
      <c r="F81" s="41"/>
      <c r="G81" s="41"/>
      <c r="H81" s="340">
        <f>SUM(E81:G81)</f>
        <v>0</v>
      </c>
      <c r="I81" s="41"/>
      <c r="J81" s="82">
        <f>IF((IF(I81-I$5&lt;=0,0,IF(I81-I$5&gt;43, -18, CEILING(-0.5*(I81-I$5),-0.5))))&lt;(-H81),-H81,IF(I81-I$5&lt;=0,0,IF(I81-I$5&gt;43, -18, CEILING(-0.5*(I81-I$5),-0.5))))</f>
        <v>0</v>
      </c>
      <c r="K81" s="40">
        <f>H81+J81</f>
        <v>0</v>
      </c>
      <c r="L81" s="41"/>
      <c r="M81" s="41"/>
      <c r="N81" s="41"/>
      <c r="O81" s="340">
        <f t="shared" si="84"/>
        <v>0</v>
      </c>
      <c r="P81" s="41"/>
      <c r="Q81" s="82">
        <f t="shared" si="85"/>
        <v>0</v>
      </c>
      <c r="R81" s="40">
        <f t="shared" si="86"/>
        <v>0</v>
      </c>
      <c r="S81" s="40">
        <f t="shared" si="87"/>
        <v>0</v>
      </c>
      <c r="T81" s="319"/>
      <c r="U81" s="1"/>
      <c r="V81" s="1"/>
      <c r="W81" s="1"/>
      <c r="X81" s="1"/>
      <c r="Y81" s="1"/>
      <c r="Z81" s="1"/>
    </row>
    <row r="82" spans="1:26" ht="21.75" customHeight="1" x14ac:dyDescent="0.35">
      <c r="A82" s="1">
        <v>77</v>
      </c>
      <c r="B82" s="163">
        <v>5</v>
      </c>
      <c r="C82" s="110">
        <f t="array" ref="C82:D82">VLOOKUP(A82,'M. List'!$A$5:$E$124,{3,4},0)</f>
        <v>0</v>
      </c>
      <c r="D82" s="110" t="str">
        <v>T13</v>
      </c>
      <c r="E82" s="41"/>
      <c r="F82" s="41"/>
      <c r="G82" s="41"/>
      <c r="H82" s="340">
        <f>SUM(E82:G82)</f>
        <v>0</v>
      </c>
      <c r="I82" s="41"/>
      <c r="J82" s="82">
        <f>IF((IF(I82-I$5&lt;=0,0,IF(I82-I$5&gt;43, -18, CEILING(-0.5*(I82-I$5),-0.5))))&lt;(-H82),-H82,IF(I82-I$5&lt;=0,0,IF(I82-I$5&gt;43, -18, CEILING(-0.5*(I82-I$5),-0.5))))</f>
        <v>0</v>
      </c>
      <c r="K82" s="40">
        <f>H82+J82</f>
        <v>0</v>
      </c>
      <c r="L82" s="41"/>
      <c r="M82" s="41"/>
      <c r="N82" s="41"/>
      <c r="O82" s="340">
        <f t="shared" si="84"/>
        <v>0</v>
      </c>
      <c r="P82" s="41"/>
      <c r="Q82" s="82">
        <f t="shared" si="85"/>
        <v>0</v>
      </c>
      <c r="R82" s="40">
        <f t="shared" si="86"/>
        <v>0</v>
      </c>
      <c r="S82" s="40">
        <f t="shared" si="87"/>
        <v>0</v>
      </c>
      <c r="T82" s="320"/>
      <c r="U82" s="1"/>
      <c r="V82" s="1"/>
      <c r="W82" s="1"/>
      <c r="X82" s="1"/>
      <c r="Y82" s="1"/>
      <c r="Z82" s="1"/>
    </row>
    <row r="83" spans="1:26" ht="21.75" customHeight="1" x14ac:dyDescent="0.35">
      <c r="A83" s="1">
        <v>78</v>
      </c>
      <c r="B83" s="327" t="s">
        <v>18</v>
      </c>
      <c r="C83" s="54" t="s">
        <v>30</v>
      </c>
      <c r="D83" s="48"/>
      <c r="E83" s="49">
        <f t="shared" ref="E83:H83" si="88">SUM(E78:E82)</f>
        <v>0</v>
      </c>
      <c r="F83" s="49">
        <f t="shared" si="88"/>
        <v>0</v>
      </c>
      <c r="G83" s="49">
        <f t="shared" si="88"/>
        <v>0</v>
      </c>
      <c r="H83" s="49">
        <f t="shared" si="88"/>
        <v>0</v>
      </c>
      <c r="I83" s="49"/>
      <c r="J83" s="323">
        <f t="shared" ref="J83:O83" si="89">SUM(J78:J82)</f>
        <v>0</v>
      </c>
      <c r="K83" s="49">
        <f t="shared" si="89"/>
        <v>0</v>
      </c>
      <c r="L83" s="49">
        <f t="shared" si="89"/>
        <v>0</v>
      </c>
      <c r="M83" s="49">
        <f t="shared" si="89"/>
        <v>0</v>
      </c>
      <c r="N83" s="49">
        <f t="shared" si="89"/>
        <v>0</v>
      </c>
      <c r="O83" s="49">
        <f t="shared" si="89"/>
        <v>0</v>
      </c>
      <c r="P83" s="49"/>
      <c r="Q83" s="323">
        <f t="shared" ref="Q83:S83" si="90">SUM(Q78:Q82)</f>
        <v>0</v>
      </c>
      <c r="R83" s="49">
        <f t="shared" si="90"/>
        <v>0</v>
      </c>
      <c r="S83" s="49">
        <f t="shared" si="90"/>
        <v>0</v>
      </c>
      <c r="T83" s="32"/>
      <c r="U83" s="1"/>
      <c r="V83" s="1"/>
      <c r="W83" s="1"/>
      <c r="X83" s="1"/>
      <c r="Y83" s="1"/>
      <c r="Z83" s="1"/>
    </row>
    <row r="84" spans="1:26" ht="21.75" customHeight="1" x14ac:dyDescent="0.35">
      <c r="A84" s="1">
        <v>79</v>
      </c>
      <c r="B84" s="150">
        <v>1</v>
      </c>
      <c r="C84" s="98">
        <f t="array" ref="C84:D84">VLOOKUP(A84,'M. List'!$A$5:$E$124,{3,4},0)</f>
        <v>0</v>
      </c>
      <c r="D84" s="98" t="str">
        <v>T14</v>
      </c>
      <c r="E84" s="41"/>
      <c r="F84" s="41"/>
      <c r="G84" s="41"/>
      <c r="H84" s="340">
        <f>SUM(E84:G84)</f>
        <v>0</v>
      </c>
      <c r="I84" s="41"/>
      <c r="J84" s="82">
        <f>IF((IF(I84-I$5&lt;=0,0,IF(I84-I$5&gt;43, -18, CEILING(-0.5*(I84-I$5),-0.5))))&lt;(-H84),-H84,IF(I84-I$5&lt;=0,0,IF(I84-I$5&gt;43, -18, CEILING(-0.5*(I84-I$5),-0.5))))</f>
        <v>0</v>
      </c>
      <c r="K84" s="40">
        <f>H84+J84</f>
        <v>0</v>
      </c>
      <c r="L84" s="41"/>
      <c r="M84" s="41"/>
      <c r="N84" s="41"/>
      <c r="O84" s="340">
        <f t="shared" ref="O84:O88" si="91">SUM(L84:N84)</f>
        <v>0</v>
      </c>
      <c r="P84" s="41"/>
      <c r="Q84" s="82">
        <f t="shared" ref="Q84:Q88" si="92">IF((IF(P84-P$5&lt;=0,0,IF(P84-P$5&gt;43, -18, CEILING(-0.5*(P84-P$5),-0.5))))&lt;(-O84),-O84,IF(P84-P$5&lt;=0,0,IF(P84-P$5&gt;43, -18, CEILING(-0.5*(P84-P$5),-0.5))))</f>
        <v>0</v>
      </c>
      <c r="R84" s="40">
        <f t="shared" ref="R84:R88" si="93">O84+Q84</f>
        <v>0</v>
      </c>
      <c r="S84" s="40">
        <f t="shared" ref="S84:S88" si="94">K84+R84</f>
        <v>0</v>
      </c>
      <c r="T84" s="318"/>
      <c r="U84" s="1"/>
      <c r="V84" s="1"/>
      <c r="W84" s="1"/>
      <c r="X84" s="1"/>
      <c r="Y84" s="1"/>
      <c r="Z84" s="1"/>
    </row>
    <row r="85" spans="1:26" ht="21.75" customHeight="1" x14ac:dyDescent="0.35">
      <c r="A85" s="1">
        <v>80</v>
      </c>
      <c r="B85" s="155">
        <v>2</v>
      </c>
      <c r="C85" s="39">
        <f t="array" ref="C85:D85">VLOOKUP(A85,'M. List'!$A$5:$E$124,{3,4},0)</f>
        <v>0</v>
      </c>
      <c r="D85" s="39" t="str">
        <v>T14</v>
      </c>
      <c r="E85" s="41"/>
      <c r="F85" s="41"/>
      <c r="G85" s="41"/>
      <c r="H85" s="340">
        <f>SUM(E85:G85)</f>
        <v>0</v>
      </c>
      <c r="I85" s="41"/>
      <c r="J85" s="82">
        <f>IF((IF(I85-I$5&lt;=0,0,IF(I85-I$5&gt;43, -18, CEILING(-0.5*(I85-I$5),-0.5))))&lt;(-H85),-H85,IF(I85-I$5&lt;=0,0,IF(I85-I$5&gt;43, -18, CEILING(-0.5*(I85-I$5),-0.5))))</f>
        <v>0</v>
      </c>
      <c r="K85" s="40">
        <f>H85+J85</f>
        <v>0</v>
      </c>
      <c r="L85" s="41"/>
      <c r="M85" s="41"/>
      <c r="N85" s="41"/>
      <c r="O85" s="340">
        <f t="shared" si="91"/>
        <v>0</v>
      </c>
      <c r="P85" s="41"/>
      <c r="Q85" s="82">
        <f t="shared" si="92"/>
        <v>0</v>
      </c>
      <c r="R85" s="40">
        <f t="shared" si="93"/>
        <v>0</v>
      </c>
      <c r="S85" s="40">
        <f t="shared" si="94"/>
        <v>0</v>
      </c>
      <c r="T85" s="319"/>
      <c r="U85" s="1"/>
      <c r="V85" s="1"/>
      <c r="W85" s="1"/>
      <c r="X85" s="1"/>
      <c r="Y85" s="1"/>
      <c r="Z85" s="1"/>
    </row>
    <row r="86" spans="1:26" ht="21.75" customHeight="1" x14ac:dyDescent="0.35">
      <c r="A86" s="1">
        <v>81</v>
      </c>
      <c r="B86" s="155">
        <v>3</v>
      </c>
      <c r="C86" s="39">
        <f t="array" ref="C86:D86">VLOOKUP(A86,'M. List'!$A$5:$E$124,{3,4},0)</f>
        <v>0</v>
      </c>
      <c r="D86" s="39" t="str">
        <v>T14</v>
      </c>
      <c r="E86" s="41"/>
      <c r="F86" s="41"/>
      <c r="G86" s="41"/>
      <c r="H86" s="340">
        <f>SUM(E86:G86)</f>
        <v>0</v>
      </c>
      <c r="I86" s="41"/>
      <c r="J86" s="82">
        <f>IF((IF(I86-I$5&lt;=0,0,IF(I86-I$5&gt;43, -18, CEILING(-0.5*(I86-I$5),-0.5))))&lt;(-H86),-H86,IF(I86-I$5&lt;=0,0,IF(I86-I$5&gt;43, -18, CEILING(-0.5*(I86-I$5),-0.5))))</f>
        <v>0</v>
      </c>
      <c r="K86" s="40">
        <f>H86+J86</f>
        <v>0</v>
      </c>
      <c r="L86" s="41"/>
      <c r="M86" s="41"/>
      <c r="N86" s="41"/>
      <c r="O86" s="340">
        <f t="shared" si="91"/>
        <v>0</v>
      </c>
      <c r="P86" s="41"/>
      <c r="Q86" s="82">
        <f t="shared" si="92"/>
        <v>0</v>
      </c>
      <c r="R86" s="40">
        <f t="shared" si="93"/>
        <v>0</v>
      </c>
      <c r="S86" s="40">
        <f t="shared" si="94"/>
        <v>0</v>
      </c>
      <c r="T86" s="319"/>
      <c r="U86" s="1"/>
      <c r="V86" s="1"/>
      <c r="W86" s="1"/>
      <c r="X86" s="1"/>
      <c r="Y86" s="1"/>
      <c r="Z86" s="1"/>
    </row>
    <row r="87" spans="1:26" ht="21.75" customHeight="1" x14ac:dyDescent="0.35">
      <c r="A87" s="1">
        <v>82</v>
      </c>
      <c r="B87" s="155">
        <v>4</v>
      </c>
      <c r="C87" s="39">
        <f t="array" ref="C87:D87">VLOOKUP(A87,'M. List'!$A$5:$E$124,{3,4},0)</f>
        <v>0</v>
      </c>
      <c r="D87" s="39" t="str">
        <v>T14</v>
      </c>
      <c r="E87" s="41"/>
      <c r="F87" s="41"/>
      <c r="G87" s="41"/>
      <c r="H87" s="340">
        <f>SUM(E87:G87)</f>
        <v>0</v>
      </c>
      <c r="I87" s="41"/>
      <c r="J87" s="82">
        <f>IF((IF(I87-I$5&lt;=0,0,IF(I87-I$5&gt;43, -18, CEILING(-0.5*(I87-I$5),-0.5))))&lt;(-H87),-H87,IF(I87-I$5&lt;=0,0,IF(I87-I$5&gt;43, -18, CEILING(-0.5*(I87-I$5),-0.5))))</f>
        <v>0</v>
      </c>
      <c r="K87" s="40">
        <f>H87+J87</f>
        <v>0</v>
      </c>
      <c r="L87" s="41"/>
      <c r="M87" s="41"/>
      <c r="N87" s="41"/>
      <c r="O87" s="340">
        <f t="shared" si="91"/>
        <v>0</v>
      </c>
      <c r="P87" s="41"/>
      <c r="Q87" s="82">
        <f t="shared" si="92"/>
        <v>0</v>
      </c>
      <c r="R87" s="40">
        <f t="shared" si="93"/>
        <v>0</v>
      </c>
      <c r="S87" s="40">
        <f t="shared" si="94"/>
        <v>0</v>
      </c>
      <c r="T87" s="319"/>
      <c r="U87" s="1"/>
      <c r="V87" s="1"/>
      <c r="W87" s="1"/>
      <c r="X87" s="1"/>
      <c r="Y87" s="1"/>
      <c r="Z87" s="1"/>
    </row>
    <row r="88" spans="1:26" ht="21.75" customHeight="1" x14ac:dyDescent="0.35">
      <c r="A88" s="1">
        <v>83</v>
      </c>
      <c r="B88" s="163">
        <v>5</v>
      </c>
      <c r="C88" s="110">
        <f t="array" ref="C88:D88">VLOOKUP(A88,'M. List'!$A$5:$E$124,{3,4},0)</f>
        <v>0</v>
      </c>
      <c r="D88" s="110" t="str">
        <v>T14</v>
      </c>
      <c r="E88" s="41"/>
      <c r="F88" s="41"/>
      <c r="G88" s="41"/>
      <c r="H88" s="340">
        <f>SUM(E88:G88)</f>
        <v>0</v>
      </c>
      <c r="I88" s="41"/>
      <c r="J88" s="82">
        <f>IF((IF(I88-I$5&lt;=0,0,IF(I88-I$5&gt;43, -18, CEILING(-0.5*(I88-I$5),-0.5))))&lt;(-H88),-H88,IF(I88-I$5&lt;=0,0,IF(I88-I$5&gt;43, -18, CEILING(-0.5*(I88-I$5),-0.5))))</f>
        <v>0</v>
      </c>
      <c r="K88" s="40">
        <f>H88+J88</f>
        <v>0</v>
      </c>
      <c r="L88" s="41"/>
      <c r="M88" s="41"/>
      <c r="N88" s="41"/>
      <c r="O88" s="340">
        <f t="shared" si="91"/>
        <v>0</v>
      </c>
      <c r="P88" s="41"/>
      <c r="Q88" s="82">
        <f t="shared" si="92"/>
        <v>0</v>
      </c>
      <c r="R88" s="40">
        <f t="shared" si="93"/>
        <v>0</v>
      </c>
      <c r="S88" s="40">
        <f t="shared" si="94"/>
        <v>0</v>
      </c>
      <c r="T88" s="320"/>
      <c r="U88" s="1"/>
      <c r="V88" s="1"/>
      <c r="W88" s="1"/>
      <c r="X88" s="1"/>
      <c r="Y88" s="1"/>
      <c r="Z88" s="1"/>
    </row>
    <row r="89" spans="1:26" ht="21.75" customHeight="1" x14ac:dyDescent="0.35">
      <c r="A89" s="1">
        <v>84</v>
      </c>
      <c r="B89" s="327" t="s">
        <v>18</v>
      </c>
      <c r="C89" s="54" t="s">
        <v>31</v>
      </c>
      <c r="D89" s="48"/>
      <c r="E89" s="49">
        <f t="shared" ref="E89:H89" si="95">SUM(E84:E88)</f>
        <v>0</v>
      </c>
      <c r="F89" s="49">
        <f t="shared" si="95"/>
        <v>0</v>
      </c>
      <c r="G89" s="49">
        <f t="shared" si="95"/>
        <v>0</v>
      </c>
      <c r="H89" s="49">
        <f t="shared" si="95"/>
        <v>0</v>
      </c>
      <c r="I89" s="49"/>
      <c r="J89" s="323">
        <f t="shared" ref="J89:O89" si="96">SUM(J84:J88)</f>
        <v>0</v>
      </c>
      <c r="K89" s="49">
        <f t="shared" si="96"/>
        <v>0</v>
      </c>
      <c r="L89" s="49">
        <f t="shared" si="96"/>
        <v>0</v>
      </c>
      <c r="M89" s="49">
        <f t="shared" si="96"/>
        <v>0</v>
      </c>
      <c r="N89" s="49">
        <f t="shared" si="96"/>
        <v>0</v>
      </c>
      <c r="O89" s="49">
        <f t="shared" si="96"/>
        <v>0</v>
      </c>
      <c r="P89" s="49"/>
      <c r="Q89" s="323">
        <f t="shared" ref="Q89:S89" si="97">SUM(Q84:Q88)</f>
        <v>0</v>
      </c>
      <c r="R89" s="49">
        <f t="shared" si="97"/>
        <v>0</v>
      </c>
      <c r="S89" s="49">
        <f t="shared" si="97"/>
        <v>0</v>
      </c>
      <c r="T89" s="32"/>
      <c r="U89" s="1"/>
      <c r="V89" s="1"/>
      <c r="W89" s="1"/>
      <c r="X89" s="1"/>
      <c r="Y89" s="1"/>
      <c r="Z89" s="1"/>
    </row>
    <row r="90" spans="1:26" ht="21.75" customHeight="1" x14ac:dyDescent="0.35">
      <c r="A90" s="1">
        <v>85</v>
      </c>
      <c r="B90" s="150">
        <v>1</v>
      </c>
      <c r="C90" s="98">
        <f t="array" ref="C90:D90">VLOOKUP(A90,'M. List'!$A$5:$E$124,{3,4},0)</f>
        <v>0</v>
      </c>
      <c r="D90" s="98" t="str">
        <v>T15</v>
      </c>
      <c r="E90" s="41"/>
      <c r="F90" s="41"/>
      <c r="G90" s="41"/>
      <c r="H90" s="340">
        <f>SUM(E90:G90)</f>
        <v>0</v>
      </c>
      <c r="I90" s="41"/>
      <c r="J90" s="82">
        <f>IF((IF(I90-I$5&lt;=0,0,IF(I90-I$5&gt;43, -18, CEILING(-0.5*(I90-I$5),-0.5))))&lt;(-H90),-H90,IF(I90-I$5&lt;=0,0,IF(I90-I$5&gt;43, -18, CEILING(-0.5*(I90-I$5),-0.5))))</f>
        <v>0</v>
      </c>
      <c r="K90" s="40">
        <f>H90+J90</f>
        <v>0</v>
      </c>
      <c r="L90" s="41"/>
      <c r="M90" s="41"/>
      <c r="N90" s="41"/>
      <c r="O90" s="340">
        <f t="shared" ref="O90:O94" si="98">SUM(L90:N90)</f>
        <v>0</v>
      </c>
      <c r="P90" s="41"/>
      <c r="Q90" s="82">
        <f t="shared" ref="Q90:Q94" si="99">IF((IF(P90-P$5&lt;=0,0,IF(P90-P$5&gt;43, -18, CEILING(-0.5*(P90-P$5),-0.5))))&lt;(-O90),-O90,IF(P90-P$5&lt;=0,0,IF(P90-P$5&gt;43, -18, CEILING(-0.5*(P90-P$5),-0.5))))</f>
        <v>0</v>
      </c>
      <c r="R90" s="40">
        <f t="shared" ref="R90:R94" si="100">O90+Q90</f>
        <v>0</v>
      </c>
      <c r="S90" s="40">
        <f t="shared" ref="S90:S94" si="101">K90+R90</f>
        <v>0</v>
      </c>
      <c r="T90" s="318"/>
      <c r="U90" s="1"/>
      <c r="V90" s="1"/>
      <c r="W90" s="1"/>
      <c r="X90" s="1"/>
      <c r="Y90" s="1"/>
      <c r="Z90" s="1"/>
    </row>
    <row r="91" spans="1:26" ht="21.75" customHeight="1" x14ac:dyDescent="0.35">
      <c r="A91" s="1">
        <v>86</v>
      </c>
      <c r="B91" s="155">
        <v>2</v>
      </c>
      <c r="C91" s="39">
        <f t="array" ref="C91:D91">VLOOKUP(A91,'M. List'!$A$5:$E$124,{3,4},0)</f>
        <v>0</v>
      </c>
      <c r="D91" s="39" t="str">
        <v>T15</v>
      </c>
      <c r="E91" s="41"/>
      <c r="F91" s="41"/>
      <c r="G91" s="41"/>
      <c r="H91" s="340">
        <f>SUM(E91:G91)</f>
        <v>0</v>
      </c>
      <c r="I91" s="41"/>
      <c r="J91" s="82">
        <f>IF((IF(I91-I$5&lt;=0,0,IF(I91-I$5&gt;43, -18, CEILING(-0.5*(I91-I$5),-0.5))))&lt;(-H91),-H91,IF(I91-I$5&lt;=0,0,IF(I91-I$5&gt;43, -18, CEILING(-0.5*(I91-I$5),-0.5))))</f>
        <v>0</v>
      </c>
      <c r="K91" s="40">
        <f>H91+J91</f>
        <v>0</v>
      </c>
      <c r="L91" s="41"/>
      <c r="M91" s="41"/>
      <c r="N91" s="41"/>
      <c r="O91" s="340">
        <f t="shared" si="98"/>
        <v>0</v>
      </c>
      <c r="P91" s="41"/>
      <c r="Q91" s="82">
        <f t="shared" si="99"/>
        <v>0</v>
      </c>
      <c r="R91" s="40">
        <f t="shared" si="100"/>
        <v>0</v>
      </c>
      <c r="S91" s="40">
        <f t="shared" si="101"/>
        <v>0</v>
      </c>
      <c r="T91" s="319"/>
      <c r="U91" s="1"/>
      <c r="V91" s="1"/>
      <c r="W91" s="1"/>
      <c r="X91" s="1"/>
      <c r="Y91" s="1"/>
      <c r="Z91" s="1"/>
    </row>
    <row r="92" spans="1:26" ht="21.75" customHeight="1" x14ac:dyDescent="0.35">
      <c r="A92" s="1">
        <v>87</v>
      </c>
      <c r="B92" s="155">
        <v>3</v>
      </c>
      <c r="C92" s="39">
        <f t="array" ref="C92:D92">VLOOKUP(A92,'M. List'!$A$5:$E$124,{3,4},0)</f>
        <v>0</v>
      </c>
      <c r="D92" s="39" t="str">
        <v>T15</v>
      </c>
      <c r="E92" s="41"/>
      <c r="F92" s="41"/>
      <c r="G92" s="41"/>
      <c r="H92" s="340">
        <f>SUM(E92:G92)</f>
        <v>0</v>
      </c>
      <c r="I92" s="41"/>
      <c r="J92" s="82">
        <f>IF((IF(I92-I$5&lt;=0,0,IF(I92-I$5&gt;43, -18, CEILING(-0.5*(I92-I$5),-0.5))))&lt;(-H92),-H92,IF(I92-I$5&lt;=0,0,IF(I92-I$5&gt;43, -18, CEILING(-0.5*(I92-I$5),-0.5))))</f>
        <v>0</v>
      </c>
      <c r="K92" s="40">
        <f>H92+J92</f>
        <v>0</v>
      </c>
      <c r="L92" s="41"/>
      <c r="M92" s="41"/>
      <c r="N92" s="41"/>
      <c r="O92" s="340">
        <f t="shared" si="98"/>
        <v>0</v>
      </c>
      <c r="P92" s="41"/>
      <c r="Q92" s="82">
        <f t="shared" si="99"/>
        <v>0</v>
      </c>
      <c r="R92" s="40">
        <f t="shared" si="100"/>
        <v>0</v>
      </c>
      <c r="S92" s="40">
        <f t="shared" si="101"/>
        <v>0</v>
      </c>
      <c r="T92" s="319"/>
      <c r="U92" s="1"/>
      <c r="V92" s="1"/>
      <c r="W92" s="1"/>
      <c r="X92" s="1"/>
      <c r="Y92" s="1"/>
      <c r="Z92" s="1"/>
    </row>
    <row r="93" spans="1:26" ht="21.75" customHeight="1" x14ac:dyDescent="0.35">
      <c r="A93" s="1">
        <v>88</v>
      </c>
      <c r="B93" s="155">
        <v>4</v>
      </c>
      <c r="C93" s="39">
        <f t="array" ref="C93:D93">VLOOKUP(A93,'M. List'!$A$5:$E$124,{3,4},0)</f>
        <v>0</v>
      </c>
      <c r="D93" s="39" t="str">
        <v>T15</v>
      </c>
      <c r="E93" s="41"/>
      <c r="F93" s="41"/>
      <c r="G93" s="41"/>
      <c r="H93" s="340">
        <f>SUM(E93:G93)</f>
        <v>0</v>
      </c>
      <c r="I93" s="41"/>
      <c r="J93" s="82">
        <f>IF((IF(I93-I$5&lt;=0,0,IF(I93-I$5&gt;43, -18, CEILING(-0.5*(I93-I$5),-0.5))))&lt;(-H93),-H93,IF(I93-I$5&lt;=0,0,IF(I93-I$5&gt;43, -18, CEILING(-0.5*(I93-I$5),-0.5))))</f>
        <v>0</v>
      </c>
      <c r="K93" s="40">
        <f>H93+J93</f>
        <v>0</v>
      </c>
      <c r="L93" s="41"/>
      <c r="M93" s="41"/>
      <c r="N93" s="41"/>
      <c r="O93" s="340">
        <f t="shared" si="98"/>
        <v>0</v>
      </c>
      <c r="P93" s="41"/>
      <c r="Q93" s="82">
        <f t="shared" si="99"/>
        <v>0</v>
      </c>
      <c r="R93" s="40">
        <f t="shared" si="100"/>
        <v>0</v>
      </c>
      <c r="S93" s="40">
        <f t="shared" si="101"/>
        <v>0</v>
      </c>
      <c r="T93" s="319"/>
      <c r="U93" s="1"/>
      <c r="V93" s="1"/>
      <c r="W93" s="1"/>
      <c r="X93" s="1"/>
      <c r="Y93" s="1"/>
      <c r="Z93" s="1"/>
    </row>
    <row r="94" spans="1:26" ht="21.75" customHeight="1" x14ac:dyDescent="0.35">
      <c r="A94" s="1">
        <v>89</v>
      </c>
      <c r="B94" s="163">
        <v>5</v>
      </c>
      <c r="C94" s="110">
        <f t="array" ref="C94:D94">VLOOKUP(A94,'M. List'!$A$5:$E$124,{3,4},0)</f>
        <v>0</v>
      </c>
      <c r="D94" s="110" t="str">
        <v>T15</v>
      </c>
      <c r="E94" s="41"/>
      <c r="F94" s="41"/>
      <c r="G94" s="41"/>
      <c r="H94" s="340">
        <f>SUM(E94:G94)</f>
        <v>0</v>
      </c>
      <c r="I94" s="41"/>
      <c r="J94" s="82">
        <f>IF((IF(I94-I$5&lt;=0,0,IF(I94-I$5&gt;43, -18, CEILING(-0.5*(I94-I$5),-0.5))))&lt;(-H94),-H94,IF(I94-I$5&lt;=0,0,IF(I94-I$5&gt;43, -18, CEILING(-0.5*(I94-I$5),-0.5))))</f>
        <v>0</v>
      </c>
      <c r="K94" s="40">
        <f>H94+J94</f>
        <v>0</v>
      </c>
      <c r="L94" s="41"/>
      <c r="M94" s="41"/>
      <c r="N94" s="41"/>
      <c r="O94" s="340">
        <f t="shared" si="98"/>
        <v>0</v>
      </c>
      <c r="P94" s="41"/>
      <c r="Q94" s="82">
        <f t="shared" si="99"/>
        <v>0</v>
      </c>
      <c r="R94" s="40">
        <f t="shared" si="100"/>
        <v>0</v>
      </c>
      <c r="S94" s="40">
        <f t="shared" si="101"/>
        <v>0</v>
      </c>
      <c r="T94" s="320"/>
      <c r="U94" s="1"/>
      <c r="V94" s="1"/>
      <c r="W94" s="1"/>
      <c r="X94" s="1"/>
      <c r="Y94" s="1"/>
      <c r="Z94" s="1"/>
    </row>
    <row r="95" spans="1:26" ht="21.75" customHeight="1" x14ac:dyDescent="0.35">
      <c r="A95" s="1">
        <v>90</v>
      </c>
      <c r="B95" s="327" t="s">
        <v>18</v>
      </c>
      <c r="C95" s="54" t="s">
        <v>32</v>
      </c>
      <c r="D95" s="48"/>
      <c r="E95" s="49">
        <f t="shared" ref="E95:H95" si="102">SUM(E90:E94)</f>
        <v>0</v>
      </c>
      <c r="F95" s="49">
        <f t="shared" si="102"/>
        <v>0</v>
      </c>
      <c r="G95" s="49">
        <f t="shared" si="102"/>
        <v>0</v>
      </c>
      <c r="H95" s="49">
        <f t="shared" si="102"/>
        <v>0</v>
      </c>
      <c r="I95" s="49"/>
      <c r="J95" s="323">
        <f t="shared" ref="J95:O95" si="103">SUM(J90:J94)</f>
        <v>0</v>
      </c>
      <c r="K95" s="49">
        <f t="shared" si="103"/>
        <v>0</v>
      </c>
      <c r="L95" s="49">
        <f t="shared" si="103"/>
        <v>0</v>
      </c>
      <c r="M95" s="49">
        <f t="shared" si="103"/>
        <v>0</v>
      </c>
      <c r="N95" s="49">
        <f t="shared" si="103"/>
        <v>0</v>
      </c>
      <c r="O95" s="49">
        <f t="shared" si="103"/>
        <v>0</v>
      </c>
      <c r="P95" s="49"/>
      <c r="Q95" s="323">
        <f t="shared" ref="Q95:S95" si="104">SUM(Q90:Q94)</f>
        <v>0</v>
      </c>
      <c r="R95" s="49">
        <f t="shared" si="104"/>
        <v>0</v>
      </c>
      <c r="S95" s="49">
        <f t="shared" si="104"/>
        <v>0</v>
      </c>
      <c r="T95" s="328"/>
      <c r="U95" s="1"/>
      <c r="V95" s="1"/>
      <c r="W95" s="1"/>
      <c r="X95" s="1"/>
      <c r="Y95" s="1"/>
      <c r="Z95" s="1"/>
    </row>
    <row r="96" spans="1:26" ht="21.75" customHeight="1" x14ac:dyDescent="0.35">
      <c r="A96" s="1">
        <v>91</v>
      </c>
      <c r="B96" s="150">
        <v>1</v>
      </c>
      <c r="C96" s="98">
        <f t="array" ref="C96:D96">VLOOKUP(A96,'M. List'!$A$5:$E$124,{3,4},0)</f>
        <v>0</v>
      </c>
      <c r="D96" s="98" t="str">
        <v>T16</v>
      </c>
      <c r="E96" s="41"/>
      <c r="F96" s="41"/>
      <c r="G96" s="41"/>
      <c r="H96" s="340">
        <f>SUM(E96:G96)</f>
        <v>0</v>
      </c>
      <c r="I96" s="41"/>
      <c r="J96" s="82">
        <f>IF((IF(I96-I$5&lt;=0,0,IF(I96-I$5&gt;43, -18, CEILING(-0.5*(I96-I$5),-0.5))))&lt;(-H96),-H96,IF(I96-I$5&lt;=0,0,IF(I96-I$5&gt;43, -18, CEILING(-0.5*(I96-I$5),-0.5))))</f>
        <v>0</v>
      </c>
      <c r="K96" s="40">
        <f>H96+J96</f>
        <v>0</v>
      </c>
      <c r="L96" s="41"/>
      <c r="M96" s="41"/>
      <c r="N96" s="41"/>
      <c r="O96" s="340">
        <f t="shared" ref="O96:O100" si="105">SUM(L96:N96)</f>
        <v>0</v>
      </c>
      <c r="P96" s="41"/>
      <c r="Q96" s="82">
        <f t="shared" ref="Q96:Q100" si="106">IF((IF(P96-P$5&lt;=0,0,IF(P96-P$5&gt;43, -18, CEILING(-0.5*(P96-P$5),-0.5))))&lt;(-O96),-O96,IF(P96-P$5&lt;=0,0,IF(P96-P$5&gt;43, -18, CEILING(-0.5*(P96-P$5),-0.5))))</f>
        <v>0</v>
      </c>
      <c r="R96" s="40">
        <f t="shared" ref="R96:R100" si="107">O96+Q96</f>
        <v>0</v>
      </c>
      <c r="S96" s="40">
        <f t="shared" ref="S96:S100" si="108">K96+R96</f>
        <v>0</v>
      </c>
      <c r="T96" s="318"/>
      <c r="U96" s="1"/>
      <c r="V96" s="1"/>
      <c r="W96" s="1"/>
      <c r="X96" s="1"/>
      <c r="Y96" s="1"/>
      <c r="Z96" s="1"/>
    </row>
    <row r="97" spans="1:26" ht="21.75" customHeight="1" x14ac:dyDescent="0.35">
      <c r="A97" s="1">
        <v>92</v>
      </c>
      <c r="B97" s="155">
        <v>2</v>
      </c>
      <c r="C97" s="39">
        <f t="array" ref="C97:D97">VLOOKUP(A97,'M. List'!$A$5:$E$124,{3,4},0)</f>
        <v>0</v>
      </c>
      <c r="D97" s="39" t="str">
        <v>T16</v>
      </c>
      <c r="E97" s="41"/>
      <c r="F97" s="41"/>
      <c r="G97" s="41"/>
      <c r="H97" s="340">
        <f>SUM(E97:G97)</f>
        <v>0</v>
      </c>
      <c r="I97" s="41"/>
      <c r="J97" s="82">
        <f>IF((IF(I97-I$5&lt;=0,0,IF(I97-I$5&gt;43, -18, CEILING(-0.5*(I97-I$5),-0.5))))&lt;(-H97),-H97,IF(I97-I$5&lt;=0,0,IF(I97-I$5&gt;43, -18, CEILING(-0.5*(I97-I$5),-0.5))))</f>
        <v>0</v>
      </c>
      <c r="K97" s="40">
        <f>H97+J97</f>
        <v>0</v>
      </c>
      <c r="L97" s="41"/>
      <c r="M97" s="41"/>
      <c r="N97" s="41"/>
      <c r="O97" s="340">
        <f t="shared" si="105"/>
        <v>0</v>
      </c>
      <c r="P97" s="41"/>
      <c r="Q97" s="82">
        <f t="shared" si="106"/>
        <v>0</v>
      </c>
      <c r="R97" s="40">
        <f t="shared" si="107"/>
        <v>0</v>
      </c>
      <c r="S97" s="40">
        <f t="shared" si="108"/>
        <v>0</v>
      </c>
      <c r="T97" s="319"/>
      <c r="U97" s="1"/>
      <c r="V97" s="1"/>
      <c r="W97" s="1"/>
      <c r="X97" s="1"/>
      <c r="Y97" s="1"/>
      <c r="Z97" s="1"/>
    </row>
    <row r="98" spans="1:26" ht="21.75" customHeight="1" x14ac:dyDescent="0.35">
      <c r="A98" s="1">
        <v>93</v>
      </c>
      <c r="B98" s="155">
        <v>3</v>
      </c>
      <c r="C98" s="39">
        <f t="array" ref="C98:D98">VLOOKUP(A98,'M. List'!$A$5:$E$124,{3,4},0)</f>
        <v>0</v>
      </c>
      <c r="D98" s="39" t="str">
        <v>T16</v>
      </c>
      <c r="E98" s="41"/>
      <c r="F98" s="41"/>
      <c r="G98" s="41"/>
      <c r="H98" s="340">
        <f>SUM(E98:G98)</f>
        <v>0</v>
      </c>
      <c r="I98" s="41"/>
      <c r="J98" s="82">
        <f>IF((IF(I98-I$5&lt;=0,0,IF(I98-I$5&gt;43, -18, CEILING(-0.5*(I98-I$5),-0.5))))&lt;(-H98),-H98,IF(I98-I$5&lt;=0,0,IF(I98-I$5&gt;43, -18, CEILING(-0.5*(I98-I$5),-0.5))))</f>
        <v>0</v>
      </c>
      <c r="K98" s="40">
        <f>H98+J98</f>
        <v>0</v>
      </c>
      <c r="L98" s="41"/>
      <c r="M98" s="41"/>
      <c r="N98" s="41"/>
      <c r="O98" s="340">
        <f t="shared" si="105"/>
        <v>0</v>
      </c>
      <c r="P98" s="41"/>
      <c r="Q98" s="82">
        <f t="shared" si="106"/>
        <v>0</v>
      </c>
      <c r="R98" s="40">
        <f t="shared" si="107"/>
        <v>0</v>
      </c>
      <c r="S98" s="40">
        <f t="shared" si="108"/>
        <v>0</v>
      </c>
      <c r="T98" s="319"/>
      <c r="U98" s="1"/>
      <c r="V98" s="1"/>
      <c r="W98" s="1"/>
      <c r="X98" s="1"/>
      <c r="Y98" s="1"/>
      <c r="Z98" s="1"/>
    </row>
    <row r="99" spans="1:26" ht="21.75" customHeight="1" x14ac:dyDescent="0.35">
      <c r="A99" s="1">
        <v>94</v>
      </c>
      <c r="B99" s="155">
        <v>4</v>
      </c>
      <c r="C99" s="39">
        <f t="array" ref="C99:D99">VLOOKUP(A99,'M. List'!$A$5:$E$124,{3,4},0)</f>
        <v>0</v>
      </c>
      <c r="D99" s="39" t="str">
        <v>T16</v>
      </c>
      <c r="E99" s="41"/>
      <c r="F99" s="41"/>
      <c r="G99" s="41"/>
      <c r="H99" s="340">
        <f>SUM(E99:G99)</f>
        <v>0</v>
      </c>
      <c r="I99" s="41"/>
      <c r="J99" s="82">
        <f>IF((IF(I99-I$5&lt;=0,0,IF(I99-I$5&gt;43, -18, CEILING(-0.5*(I99-I$5),-0.5))))&lt;(-H99),-H99,IF(I99-I$5&lt;=0,0,IF(I99-I$5&gt;43, -18, CEILING(-0.5*(I99-I$5),-0.5))))</f>
        <v>0</v>
      </c>
      <c r="K99" s="40">
        <f>H99+J99</f>
        <v>0</v>
      </c>
      <c r="L99" s="41"/>
      <c r="M99" s="41"/>
      <c r="N99" s="41"/>
      <c r="O99" s="340">
        <f t="shared" si="105"/>
        <v>0</v>
      </c>
      <c r="P99" s="41"/>
      <c r="Q99" s="82">
        <f t="shared" si="106"/>
        <v>0</v>
      </c>
      <c r="R99" s="40">
        <f t="shared" si="107"/>
        <v>0</v>
      </c>
      <c r="S99" s="40">
        <f t="shared" si="108"/>
        <v>0</v>
      </c>
      <c r="T99" s="319"/>
      <c r="U99" s="1"/>
      <c r="V99" s="1"/>
      <c r="W99" s="1"/>
      <c r="X99" s="1"/>
      <c r="Y99" s="1"/>
      <c r="Z99" s="1"/>
    </row>
    <row r="100" spans="1:26" ht="21.75" customHeight="1" x14ac:dyDescent="0.35">
      <c r="A100" s="1">
        <v>95</v>
      </c>
      <c r="B100" s="163">
        <v>5</v>
      </c>
      <c r="C100" s="110">
        <f t="array" ref="C100:D100">VLOOKUP(A100,'M. List'!$A$5:$E$124,{3,4},0)</f>
        <v>0</v>
      </c>
      <c r="D100" s="110" t="str">
        <v>T16</v>
      </c>
      <c r="E100" s="41"/>
      <c r="F100" s="41"/>
      <c r="G100" s="41"/>
      <c r="H100" s="340">
        <f>SUM(E100:G100)</f>
        <v>0</v>
      </c>
      <c r="I100" s="41"/>
      <c r="J100" s="82">
        <f>IF((IF(I100-I$5&lt;=0,0,IF(I100-I$5&gt;43, -18, CEILING(-0.5*(I100-I$5),-0.5))))&lt;(-H100),-H100,IF(I100-I$5&lt;=0,0,IF(I100-I$5&gt;43, -18, CEILING(-0.5*(I100-I$5),-0.5))))</f>
        <v>0</v>
      </c>
      <c r="K100" s="40">
        <f>H100+J100</f>
        <v>0</v>
      </c>
      <c r="L100" s="41"/>
      <c r="M100" s="41"/>
      <c r="N100" s="41"/>
      <c r="O100" s="340">
        <f t="shared" si="105"/>
        <v>0</v>
      </c>
      <c r="P100" s="41"/>
      <c r="Q100" s="82">
        <f t="shared" si="106"/>
        <v>0</v>
      </c>
      <c r="R100" s="40">
        <f t="shared" si="107"/>
        <v>0</v>
      </c>
      <c r="S100" s="40">
        <f t="shared" si="108"/>
        <v>0</v>
      </c>
      <c r="T100" s="320"/>
      <c r="U100" s="1"/>
      <c r="V100" s="1"/>
      <c r="W100" s="1"/>
      <c r="X100" s="1"/>
      <c r="Y100" s="1"/>
      <c r="Z100" s="1"/>
    </row>
    <row r="101" spans="1:26" ht="21.75" customHeight="1" x14ac:dyDescent="0.35">
      <c r="A101" s="1">
        <v>96</v>
      </c>
      <c r="B101" s="327" t="s">
        <v>18</v>
      </c>
      <c r="C101" s="54" t="s">
        <v>33</v>
      </c>
      <c r="D101" s="48"/>
      <c r="E101" s="49">
        <f t="shared" ref="E101:H101" si="109">SUM(E96:E100)</f>
        <v>0</v>
      </c>
      <c r="F101" s="49">
        <f t="shared" si="109"/>
        <v>0</v>
      </c>
      <c r="G101" s="49">
        <f t="shared" si="109"/>
        <v>0</v>
      </c>
      <c r="H101" s="49">
        <f t="shared" si="109"/>
        <v>0</v>
      </c>
      <c r="I101" s="326"/>
      <c r="J101" s="323">
        <f t="shared" ref="J101:O101" si="110">SUM(J96:J100)</f>
        <v>0</v>
      </c>
      <c r="K101" s="326">
        <f t="shared" si="110"/>
        <v>0</v>
      </c>
      <c r="L101" s="49">
        <f t="shared" si="110"/>
        <v>0</v>
      </c>
      <c r="M101" s="49">
        <f t="shared" si="110"/>
        <v>0</v>
      </c>
      <c r="N101" s="49">
        <f t="shared" si="110"/>
        <v>0</v>
      </c>
      <c r="O101" s="49">
        <f t="shared" si="110"/>
        <v>0</v>
      </c>
      <c r="P101" s="326"/>
      <c r="Q101" s="323">
        <f t="shared" ref="Q101:S101" si="111">SUM(Q96:Q100)</f>
        <v>0</v>
      </c>
      <c r="R101" s="326">
        <f t="shared" si="111"/>
        <v>0</v>
      </c>
      <c r="S101" s="326">
        <f t="shared" si="111"/>
        <v>0</v>
      </c>
      <c r="T101" s="326"/>
      <c r="U101" s="1"/>
      <c r="V101" s="1"/>
      <c r="W101" s="1"/>
      <c r="X101" s="1"/>
      <c r="Y101" s="1"/>
      <c r="Z101" s="1"/>
    </row>
    <row r="102" spans="1:26" ht="21.75" customHeight="1" x14ac:dyDescent="0.35">
      <c r="A102" s="1">
        <v>97</v>
      </c>
      <c r="B102" s="150">
        <v>1</v>
      </c>
      <c r="C102" s="98">
        <f t="array" ref="C102:D102">VLOOKUP(A102,'M. List'!$A$5:$E$124,{3,4},0)</f>
        <v>0</v>
      </c>
      <c r="D102" s="98" t="str">
        <v>T17</v>
      </c>
      <c r="E102" s="41"/>
      <c r="F102" s="41"/>
      <c r="G102" s="41"/>
      <c r="H102" s="340">
        <f>SUM(E102:G102)</f>
        <v>0</v>
      </c>
      <c r="I102" s="41"/>
      <c r="J102" s="82">
        <f>IF((IF(I102-I$5&lt;=0,0,IF(I102-I$5&gt;43, -18, CEILING(-0.5*(I102-I$5),-0.5))))&lt;(-H102),-H102,IF(I102-I$5&lt;=0,0,IF(I102-I$5&gt;43, -18, CEILING(-0.5*(I102-I$5),-0.5))))</f>
        <v>0</v>
      </c>
      <c r="K102" s="40">
        <f>H102+J102</f>
        <v>0</v>
      </c>
      <c r="L102" s="41"/>
      <c r="M102" s="41"/>
      <c r="N102" s="41"/>
      <c r="O102" s="340">
        <f t="shared" ref="O102:O106" si="112">SUM(L102:N102)</f>
        <v>0</v>
      </c>
      <c r="P102" s="41"/>
      <c r="Q102" s="82">
        <f t="shared" ref="Q102:Q106" si="113">IF((IF(P102-P$5&lt;=0,0,IF(P102-P$5&gt;43, -18, CEILING(-0.5*(P102-P$5),-0.5))))&lt;(-O102),-O102,IF(P102-P$5&lt;=0,0,IF(P102-P$5&gt;43, -18, CEILING(-0.5*(P102-P$5),-0.5))))</f>
        <v>0</v>
      </c>
      <c r="R102" s="40">
        <f t="shared" ref="R102:R106" si="114">O102+Q102</f>
        <v>0</v>
      </c>
      <c r="S102" s="40">
        <f t="shared" ref="S102:S106" si="115">K102+R102</f>
        <v>0</v>
      </c>
      <c r="T102" s="318"/>
      <c r="U102" s="1"/>
      <c r="V102" s="1"/>
      <c r="W102" s="1"/>
      <c r="X102" s="1"/>
      <c r="Y102" s="1"/>
      <c r="Z102" s="1"/>
    </row>
    <row r="103" spans="1:26" ht="21.75" customHeight="1" x14ac:dyDescent="0.35">
      <c r="A103" s="1">
        <v>98</v>
      </c>
      <c r="B103" s="155">
        <v>2</v>
      </c>
      <c r="C103" s="39">
        <f t="array" ref="C103:D103">VLOOKUP(A103,'M. List'!$A$5:$E$124,{3,4},0)</f>
        <v>0</v>
      </c>
      <c r="D103" s="39" t="str">
        <v>T17</v>
      </c>
      <c r="E103" s="41"/>
      <c r="F103" s="41"/>
      <c r="G103" s="41"/>
      <c r="H103" s="340">
        <f>SUM(E103:G103)</f>
        <v>0</v>
      </c>
      <c r="I103" s="41"/>
      <c r="J103" s="82">
        <f>IF((IF(I103-I$5&lt;=0,0,IF(I103-I$5&gt;43, -18, CEILING(-0.5*(I103-I$5),-0.5))))&lt;(-H103),-H103,IF(I103-I$5&lt;=0,0,IF(I103-I$5&gt;43, -18, CEILING(-0.5*(I103-I$5),-0.5))))</f>
        <v>0</v>
      </c>
      <c r="K103" s="40">
        <f>H103+J103</f>
        <v>0</v>
      </c>
      <c r="L103" s="41"/>
      <c r="M103" s="41"/>
      <c r="N103" s="41"/>
      <c r="O103" s="340">
        <f t="shared" si="112"/>
        <v>0</v>
      </c>
      <c r="P103" s="41"/>
      <c r="Q103" s="82">
        <f t="shared" si="113"/>
        <v>0</v>
      </c>
      <c r="R103" s="40">
        <f t="shared" si="114"/>
        <v>0</v>
      </c>
      <c r="S103" s="40">
        <f t="shared" si="115"/>
        <v>0</v>
      </c>
      <c r="T103" s="319"/>
      <c r="U103" s="1"/>
      <c r="V103" s="1"/>
      <c r="W103" s="1"/>
      <c r="X103" s="1"/>
      <c r="Y103" s="1"/>
      <c r="Z103" s="1"/>
    </row>
    <row r="104" spans="1:26" ht="21.75" customHeight="1" x14ac:dyDescent="0.35">
      <c r="A104" s="1">
        <v>99</v>
      </c>
      <c r="B104" s="155">
        <v>3</v>
      </c>
      <c r="C104" s="39">
        <f t="array" ref="C104:D104">VLOOKUP(A104,'M. List'!$A$5:$E$124,{3,4},0)</f>
        <v>0</v>
      </c>
      <c r="D104" s="39" t="str">
        <v>T17</v>
      </c>
      <c r="E104" s="41"/>
      <c r="F104" s="41"/>
      <c r="G104" s="41"/>
      <c r="H104" s="340">
        <f>SUM(E104:G104)</f>
        <v>0</v>
      </c>
      <c r="I104" s="41"/>
      <c r="J104" s="82">
        <f>IF((IF(I104-I$5&lt;=0,0,IF(I104-I$5&gt;43, -18, CEILING(-0.5*(I104-I$5),-0.5))))&lt;(-H104),-H104,IF(I104-I$5&lt;=0,0,IF(I104-I$5&gt;43, -18, CEILING(-0.5*(I104-I$5),-0.5))))</f>
        <v>0</v>
      </c>
      <c r="K104" s="40">
        <f>H104+J104</f>
        <v>0</v>
      </c>
      <c r="L104" s="41"/>
      <c r="M104" s="41"/>
      <c r="N104" s="41"/>
      <c r="O104" s="340">
        <f t="shared" si="112"/>
        <v>0</v>
      </c>
      <c r="P104" s="41"/>
      <c r="Q104" s="82">
        <f t="shared" si="113"/>
        <v>0</v>
      </c>
      <c r="R104" s="40">
        <f t="shared" si="114"/>
        <v>0</v>
      </c>
      <c r="S104" s="40">
        <f t="shared" si="115"/>
        <v>0</v>
      </c>
      <c r="T104" s="319"/>
      <c r="U104" s="1"/>
      <c r="V104" s="1"/>
      <c r="W104" s="1"/>
      <c r="X104" s="1"/>
      <c r="Y104" s="1"/>
      <c r="Z104" s="1"/>
    </row>
    <row r="105" spans="1:26" ht="21.75" customHeight="1" x14ac:dyDescent="0.35">
      <c r="A105" s="1">
        <v>100</v>
      </c>
      <c r="B105" s="155">
        <v>4</v>
      </c>
      <c r="C105" s="39">
        <f t="array" ref="C105:D105">VLOOKUP(A105,'M. List'!$A$5:$E$124,{3,4},0)</f>
        <v>0</v>
      </c>
      <c r="D105" s="39" t="str">
        <v>T17</v>
      </c>
      <c r="E105" s="41"/>
      <c r="F105" s="41"/>
      <c r="G105" s="41"/>
      <c r="H105" s="340">
        <f>SUM(E105:G105)</f>
        <v>0</v>
      </c>
      <c r="I105" s="41"/>
      <c r="J105" s="82">
        <f>IF((IF(I105-I$5&lt;=0,0,IF(I105-I$5&gt;43, -18, CEILING(-0.5*(I105-I$5),-0.5))))&lt;(-H105),-H105,IF(I105-I$5&lt;=0,0,IF(I105-I$5&gt;43, -18, CEILING(-0.5*(I105-I$5),-0.5))))</f>
        <v>0</v>
      </c>
      <c r="K105" s="40">
        <f>H105+J105</f>
        <v>0</v>
      </c>
      <c r="L105" s="41"/>
      <c r="M105" s="41"/>
      <c r="N105" s="41"/>
      <c r="O105" s="340">
        <f t="shared" si="112"/>
        <v>0</v>
      </c>
      <c r="P105" s="41"/>
      <c r="Q105" s="82">
        <f t="shared" si="113"/>
        <v>0</v>
      </c>
      <c r="R105" s="40">
        <f t="shared" si="114"/>
        <v>0</v>
      </c>
      <c r="S105" s="40">
        <f t="shared" si="115"/>
        <v>0</v>
      </c>
      <c r="T105" s="319"/>
      <c r="U105" s="1"/>
      <c r="V105" s="1"/>
      <c r="W105" s="1"/>
      <c r="X105" s="1"/>
      <c r="Y105" s="1"/>
      <c r="Z105" s="1"/>
    </row>
    <row r="106" spans="1:26" ht="21.75" customHeight="1" x14ac:dyDescent="0.35">
      <c r="A106" s="1">
        <v>101</v>
      </c>
      <c r="B106" s="163">
        <v>5</v>
      </c>
      <c r="C106" s="110">
        <f t="array" ref="C106:D106">VLOOKUP(A106,'M. List'!$A$5:$E$124,{3,4},0)</f>
        <v>0</v>
      </c>
      <c r="D106" s="110" t="str">
        <v>T17</v>
      </c>
      <c r="E106" s="41"/>
      <c r="F106" s="41"/>
      <c r="G106" s="41"/>
      <c r="H106" s="340">
        <f>SUM(E106:G106)</f>
        <v>0</v>
      </c>
      <c r="I106" s="41"/>
      <c r="J106" s="82">
        <f>IF((IF(I106-I$5&lt;=0,0,IF(I106-I$5&gt;43, -18, CEILING(-0.5*(I106-I$5),-0.5))))&lt;(-H106),-H106,IF(I106-I$5&lt;=0,0,IF(I106-I$5&gt;43, -18, CEILING(-0.5*(I106-I$5),-0.5))))</f>
        <v>0</v>
      </c>
      <c r="K106" s="40">
        <f>H106+J106</f>
        <v>0</v>
      </c>
      <c r="L106" s="41"/>
      <c r="M106" s="41"/>
      <c r="N106" s="41"/>
      <c r="O106" s="340">
        <f t="shared" si="112"/>
        <v>0</v>
      </c>
      <c r="P106" s="41"/>
      <c r="Q106" s="82">
        <f t="shared" si="113"/>
        <v>0</v>
      </c>
      <c r="R106" s="40">
        <f t="shared" si="114"/>
        <v>0</v>
      </c>
      <c r="S106" s="40">
        <f t="shared" si="115"/>
        <v>0</v>
      </c>
      <c r="T106" s="320"/>
      <c r="U106" s="1"/>
      <c r="V106" s="1"/>
      <c r="W106" s="1"/>
      <c r="X106" s="1"/>
      <c r="Y106" s="1"/>
      <c r="Z106" s="1"/>
    </row>
    <row r="107" spans="1:26" ht="21.75" customHeight="1" x14ac:dyDescent="0.35">
      <c r="A107" s="1">
        <v>102</v>
      </c>
      <c r="B107" s="327" t="s">
        <v>18</v>
      </c>
      <c r="C107" s="54" t="s">
        <v>34</v>
      </c>
      <c r="D107" s="48"/>
      <c r="E107" s="49">
        <f t="shared" ref="E107:H107" si="116">SUM(E102:E106)</f>
        <v>0</v>
      </c>
      <c r="F107" s="49">
        <f t="shared" si="116"/>
        <v>0</v>
      </c>
      <c r="G107" s="49">
        <f t="shared" si="116"/>
        <v>0</v>
      </c>
      <c r="H107" s="49">
        <f t="shared" si="116"/>
        <v>0</v>
      </c>
      <c r="I107" s="49"/>
      <c r="J107" s="323">
        <f t="shared" ref="J107:O107" si="117">SUM(J102:J106)</f>
        <v>0</v>
      </c>
      <c r="K107" s="49">
        <f t="shared" si="117"/>
        <v>0</v>
      </c>
      <c r="L107" s="49">
        <f t="shared" si="117"/>
        <v>0</v>
      </c>
      <c r="M107" s="49">
        <f t="shared" si="117"/>
        <v>0</v>
      </c>
      <c r="N107" s="49">
        <f t="shared" si="117"/>
        <v>0</v>
      </c>
      <c r="O107" s="49">
        <f t="shared" si="117"/>
        <v>0</v>
      </c>
      <c r="P107" s="49"/>
      <c r="Q107" s="323">
        <f t="shared" ref="Q107:S107" si="118">SUM(Q102:Q106)</f>
        <v>0</v>
      </c>
      <c r="R107" s="49">
        <f t="shared" si="118"/>
        <v>0</v>
      </c>
      <c r="S107" s="49">
        <f t="shared" si="118"/>
        <v>0</v>
      </c>
      <c r="T107" s="325"/>
      <c r="U107" s="1"/>
      <c r="V107" s="1"/>
      <c r="W107" s="1"/>
      <c r="X107" s="1"/>
      <c r="Y107" s="1"/>
      <c r="Z107" s="1"/>
    </row>
    <row r="108" spans="1:26" ht="21.75" customHeight="1" x14ac:dyDescent="0.35">
      <c r="A108" s="1">
        <v>103</v>
      </c>
      <c r="B108" s="150">
        <v>1</v>
      </c>
      <c r="C108" s="98">
        <f t="array" ref="C108:D108">VLOOKUP(A108,'M. List'!$A$5:$E$124,{3,4},0)</f>
        <v>0</v>
      </c>
      <c r="D108" s="98" t="str">
        <v>T18</v>
      </c>
      <c r="E108" s="41"/>
      <c r="F108" s="41"/>
      <c r="G108" s="41"/>
      <c r="H108" s="340">
        <f>SUM(E108:G108)</f>
        <v>0</v>
      </c>
      <c r="I108" s="41"/>
      <c r="J108" s="82">
        <f>IF((IF(I108-I$5&lt;=0,0,IF(I108-I$5&gt;43, -18, CEILING(-0.5*(I108-I$5),-0.5))))&lt;(-H108),-H108,IF(I108-I$5&lt;=0,0,IF(I108-I$5&gt;43, -18, CEILING(-0.5*(I108-I$5),-0.5))))</f>
        <v>0</v>
      </c>
      <c r="K108" s="40">
        <f>H108+J108</f>
        <v>0</v>
      </c>
      <c r="L108" s="41"/>
      <c r="M108" s="41"/>
      <c r="N108" s="41"/>
      <c r="O108" s="340">
        <f t="shared" ref="O108:O112" si="119">SUM(L108:N108)</f>
        <v>0</v>
      </c>
      <c r="P108" s="41"/>
      <c r="Q108" s="82">
        <f t="shared" ref="Q108:Q112" si="120">IF((IF(P108-P$5&lt;=0,0,IF(P108-P$5&gt;43, -18, CEILING(-0.5*(P108-P$5),-0.5))))&lt;(-O108),-O108,IF(P108-P$5&lt;=0,0,IF(P108-P$5&gt;43, -18, CEILING(-0.5*(P108-P$5),-0.5))))</f>
        <v>0</v>
      </c>
      <c r="R108" s="40">
        <f t="shared" ref="R108:R112" si="121">O108+Q108</f>
        <v>0</v>
      </c>
      <c r="S108" s="40">
        <f t="shared" ref="S108:S112" si="122">K108+R108</f>
        <v>0</v>
      </c>
      <c r="T108" s="318"/>
      <c r="U108" s="1"/>
      <c r="V108" s="1"/>
      <c r="W108" s="1"/>
      <c r="X108" s="1"/>
      <c r="Y108" s="1"/>
      <c r="Z108" s="1"/>
    </row>
    <row r="109" spans="1:26" ht="21.75" customHeight="1" x14ac:dyDescent="0.35">
      <c r="A109" s="1">
        <v>104</v>
      </c>
      <c r="B109" s="155">
        <v>2</v>
      </c>
      <c r="C109" s="39">
        <f t="array" ref="C109:D109">VLOOKUP(A109,'M. List'!$A$5:$E$124,{3,4},0)</f>
        <v>0</v>
      </c>
      <c r="D109" s="39" t="str">
        <v>T18</v>
      </c>
      <c r="E109" s="41"/>
      <c r="F109" s="41"/>
      <c r="G109" s="41"/>
      <c r="H109" s="340">
        <f>SUM(E109:G109)</f>
        <v>0</v>
      </c>
      <c r="I109" s="41"/>
      <c r="J109" s="82">
        <f>IF((IF(I109-I$5&lt;=0,0,IF(I109-I$5&gt;43, -18, CEILING(-0.5*(I109-I$5),-0.5))))&lt;(-H109),-H109,IF(I109-I$5&lt;=0,0,IF(I109-I$5&gt;43, -18, CEILING(-0.5*(I109-I$5),-0.5))))</f>
        <v>0</v>
      </c>
      <c r="K109" s="40">
        <f>H109+J109</f>
        <v>0</v>
      </c>
      <c r="L109" s="41"/>
      <c r="M109" s="41"/>
      <c r="N109" s="41"/>
      <c r="O109" s="340">
        <f t="shared" si="119"/>
        <v>0</v>
      </c>
      <c r="P109" s="41"/>
      <c r="Q109" s="82">
        <f t="shared" si="120"/>
        <v>0</v>
      </c>
      <c r="R109" s="40">
        <f t="shared" si="121"/>
        <v>0</v>
      </c>
      <c r="S109" s="40">
        <f t="shared" si="122"/>
        <v>0</v>
      </c>
      <c r="T109" s="319"/>
      <c r="U109" s="1"/>
      <c r="V109" s="1"/>
      <c r="W109" s="1"/>
      <c r="X109" s="1"/>
      <c r="Y109" s="1"/>
      <c r="Z109" s="1"/>
    </row>
    <row r="110" spans="1:26" ht="21.75" customHeight="1" x14ac:dyDescent="0.35">
      <c r="A110" s="1">
        <v>105</v>
      </c>
      <c r="B110" s="155">
        <v>3</v>
      </c>
      <c r="C110" s="39">
        <f t="array" ref="C110:D110">VLOOKUP(A110,'M. List'!$A$5:$E$124,{3,4},0)</f>
        <v>0</v>
      </c>
      <c r="D110" s="39" t="str">
        <v>T18</v>
      </c>
      <c r="E110" s="41"/>
      <c r="F110" s="41"/>
      <c r="G110" s="41"/>
      <c r="H110" s="340">
        <f>SUM(E110:G110)</f>
        <v>0</v>
      </c>
      <c r="I110" s="41"/>
      <c r="J110" s="82">
        <f>IF((IF(I110-I$5&lt;=0,0,IF(I110-I$5&gt;43, -18, CEILING(-0.5*(I110-I$5),-0.5))))&lt;(-H110),-H110,IF(I110-I$5&lt;=0,0,IF(I110-I$5&gt;43, -18, CEILING(-0.5*(I110-I$5),-0.5))))</f>
        <v>0</v>
      </c>
      <c r="K110" s="40">
        <f>H110+J110</f>
        <v>0</v>
      </c>
      <c r="L110" s="41"/>
      <c r="M110" s="41"/>
      <c r="N110" s="41"/>
      <c r="O110" s="340">
        <f t="shared" si="119"/>
        <v>0</v>
      </c>
      <c r="P110" s="41"/>
      <c r="Q110" s="82">
        <f t="shared" si="120"/>
        <v>0</v>
      </c>
      <c r="R110" s="40">
        <f t="shared" si="121"/>
        <v>0</v>
      </c>
      <c r="S110" s="40">
        <f t="shared" si="122"/>
        <v>0</v>
      </c>
      <c r="T110" s="319"/>
      <c r="U110" s="1"/>
      <c r="V110" s="1"/>
      <c r="W110" s="1"/>
      <c r="X110" s="1"/>
      <c r="Y110" s="1"/>
      <c r="Z110" s="1"/>
    </row>
    <row r="111" spans="1:26" ht="21.75" customHeight="1" x14ac:dyDescent="0.35">
      <c r="A111" s="1">
        <v>106</v>
      </c>
      <c r="B111" s="155">
        <v>4</v>
      </c>
      <c r="C111" s="39">
        <f t="array" ref="C111:D111">VLOOKUP(A111,'M. List'!$A$5:$E$124,{3,4},0)</f>
        <v>0</v>
      </c>
      <c r="D111" s="39" t="str">
        <v>T18</v>
      </c>
      <c r="E111" s="41"/>
      <c r="F111" s="41"/>
      <c r="G111" s="41"/>
      <c r="H111" s="340">
        <f>SUM(E111:G111)</f>
        <v>0</v>
      </c>
      <c r="I111" s="41"/>
      <c r="J111" s="82">
        <f>IF((IF(I111-I$5&lt;=0,0,IF(I111-I$5&gt;43, -18, CEILING(-0.5*(I111-I$5),-0.5))))&lt;(-H111),-H111,IF(I111-I$5&lt;=0,0,IF(I111-I$5&gt;43, -18, CEILING(-0.5*(I111-I$5),-0.5))))</f>
        <v>0</v>
      </c>
      <c r="K111" s="40">
        <f>H111+J111</f>
        <v>0</v>
      </c>
      <c r="L111" s="41"/>
      <c r="M111" s="41"/>
      <c r="N111" s="41"/>
      <c r="O111" s="340">
        <f t="shared" si="119"/>
        <v>0</v>
      </c>
      <c r="P111" s="41"/>
      <c r="Q111" s="82">
        <f t="shared" si="120"/>
        <v>0</v>
      </c>
      <c r="R111" s="40">
        <f t="shared" si="121"/>
        <v>0</v>
      </c>
      <c r="S111" s="40">
        <f t="shared" si="122"/>
        <v>0</v>
      </c>
      <c r="T111" s="319"/>
      <c r="U111" s="1"/>
      <c r="V111" s="1"/>
      <c r="W111" s="1"/>
      <c r="X111" s="1"/>
      <c r="Y111" s="1"/>
      <c r="Z111" s="1"/>
    </row>
    <row r="112" spans="1:26" ht="21.75" customHeight="1" x14ac:dyDescent="0.35">
      <c r="A112" s="1">
        <v>107</v>
      </c>
      <c r="B112" s="163">
        <v>5</v>
      </c>
      <c r="C112" s="110">
        <f t="array" ref="C112:D112">VLOOKUP(A112,'M. List'!$A$5:$E$124,{3,4},0)</f>
        <v>0</v>
      </c>
      <c r="D112" s="110" t="str">
        <v>T18</v>
      </c>
      <c r="E112" s="41"/>
      <c r="F112" s="41"/>
      <c r="G112" s="41"/>
      <c r="H112" s="340">
        <f>SUM(E112:G112)</f>
        <v>0</v>
      </c>
      <c r="I112" s="41"/>
      <c r="J112" s="82">
        <f>IF((IF(I112-I$5&lt;=0,0,IF(I112-I$5&gt;43, -18, CEILING(-0.5*(I112-I$5),-0.5))))&lt;(-H112),-H112,IF(I112-I$5&lt;=0,0,IF(I112-I$5&gt;43, -18, CEILING(-0.5*(I112-I$5),-0.5))))</f>
        <v>0</v>
      </c>
      <c r="K112" s="40">
        <f>H112+J112</f>
        <v>0</v>
      </c>
      <c r="L112" s="41"/>
      <c r="M112" s="41"/>
      <c r="N112" s="41"/>
      <c r="O112" s="340">
        <f t="shared" si="119"/>
        <v>0</v>
      </c>
      <c r="P112" s="41"/>
      <c r="Q112" s="82">
        <f t="shared" si="120"/>
        <v>0</v>
      </c>
      <c r="R112" s="40">
        <f t="shared" si="121"/>
        <v>0</v>
      </c>
      <c r="S112" s="40">
        <f t="shared" si="122"/>
        <v>0</v>
      </c>
      <c r="T112" s="320"/>
      <c r="U112" s="1"/>
      <c r="V112" s="1"/>
      <c r="W112" s="1"/>
      <c r="X112" s="1"/>
      <c r="Y112" s="1"/>
      <c r="Z112" s="1"/>
    </row>
    <row r="113" spans="1:26" ht="21.75" customHeight="1" x14ac:dyDescent="0.35">
      <c r="A113" s="1">
        <v>108</v>
      </c>
      <c r="B113" s="327" t="s">
        <v>18</v>
      </c>
      <c r="C113" s="54" t="s">
        <v>35</v>
      </c>
      <c r="D113" s="48"/>
      <c r="E113" s="49">
        <f t="shared" ref="E113:H113" si="123">SUM(E108:E112)</f>
        <v>0</v>
      </c>
      <c r="F113" s="49">
        <f t="shared" si="123"/>
        <v>0</v>
      </c>
      <c r="G113" s="49">
        <f t="shared" si="123"/>
        <v>0</v>
      </c>
      <c r="H113" s="49">
        <f t="shared" si="123"/>
        <v>0</v>
      </c>
      <c r="I113" s="49"/>
      <c r="J113" s="323">
        <f t="shared" ref="J113:O113" si="124">SUM(J108:J112)</f>
        <v>0</v>
      </c>
      <c r="K113" s="49">
        <f t="shared" si="124"/>
        <v>0</v>
      </c>
      <c r="L113" s="49">
        <f t="shared" si="124"/>
        <v>0</v>
      </c>
      <c r="M113" s="49">
        <f t="shared" si="124"/>
        <v>0</v>
      </c>
      <c r="N113" s="49">
        <f t="shared" si="124"/>
        <v>0</v>
      </c>
      <c r="O113" s="49">
        <f t="shared" si="124"/>
        <v>0</v>
      </c>
      <c r="P113" s="49"/>
      <c r="Q113" s="323">
        <f t="shared" ref="Q113:S113" si="125">SUM(Q108:Q112)</f>
        <v>0</v>
      </c>
      <c r="R113" s="49">
        <f t="shared" si="125"/>
        <v>0</v>
      </c>
      <c r="S113" s="49">
        <f t="shared" si="125"/>
        <v>0</v>
      </c>
      <c r="T113" s="32"/>
      <c r="U113" s="1"/>
      <c r="V113" s="1"/>
      <c r="W113" s="1"/>
      <c r="X113" s="1"/>
      <c r="Y113" s="1"/>
      <c r="Z113" s="1"/>
    </row>
    <row r="114" spans="1:26" ht="21.75" customHeight="1" x14ac:dyDescent="0.35">
      <c r="A114" s="1">
        <v>109</v>
      </c>
      <c r="B114" s="150">
        <v>1</v>
      </c>
      <c r="C114" s="98">
        <f t="array" ref="C114:D114">VLOOKUP(A114,'M. List'!$A$5:$E$124,{3,4},0)</f>
        <v>0</v>
      </c>
      <c r="D114" s="98" t="str">
        <v>T19</v>
      </c>
      <c r="E114" s="41"/>
      <c r="F114" s="41"/>
      <c r="G114" s="41"/>
      <c r="H114" s="340">
        <f>SUM(E114:G114)</f>
        <v>0</v>
      </c>
      <c r="I114" s="41"/>
      <c r="J114" s="82">
        <f>IF((IF(I114-I$5&lt;=0,0,IF(I114-I$5&gt;43, -18, CEILING(-0.5*(I114-I$5),-0.5))))&lt;(-H114),-H114,IF(I114-I$5&lt;=0,0,IF(I114-I$5&gt;43, -18, CEILING(-0.5*(I114-I$5),-0.5))))</f>
        <v>0</v>
      </c>
      <c r="K114" s="40">
        <f>H114+J114</f>
        <v>0</v>
      </c>
      <c r="L114" s="41"/>
      <c r="M114" s="41"/>
      <c r="N114" s="41"/>
      <c r="O114" s="340">
        <f t="shared" ref="O114:O118" si="126">SUM(L114:N114)</f>
        <v>0</v>
      </c>
      <c r="P114" s="41"/>
      <c r="Q114" s="82">
        <f t="shared" ref="Q114:Q118" si="127">IF((IF(P114-P$5&lt;=0,0,IF(P114-P$5&gt;43, -18, CEILING(-0.5*(P114-P$5),-0.5))))&lt;(-O114),-O114,IF(P114-P$5&lt;=0,0,IF(P114-P$5&gt;43, -18, CEILING(-0.5*(P114-P$5),-0.5))))</f>
        <v>0</v>
      </c>
      <c r="R114" s="40">
        <f t="shared" ref="R114:R118" si="128">O114+Q114</f>
        <v>0</v>
      </c>
      <c r="S114" s="40">
        <f t="shared" ref="S114:S118" si="129">K114+R114</f>
        <v>0</v>
      </c>
      <c r="T114" s="318"/>
      <c r="U114" s="1"/>
      <c r="V114" s="1"/>
      <c r="W114" s="1"/>
      <c r="X114" s="1"/>
      <c r="Y114" s="1"/>
      <c r="Z114" s="1"/>
    </row>
    <row r="115" spans="1:26" ht="21.75" customHeight="1" x14ac:dyDescent="0.35">
      <c r="A115" s="1">
        <v>110</v>
      </c>
      <c r="B115" s="155">
        <v>2</v>
      </c>
      <c r="C115" s="39">
        <f t="array" ref="C115:D115">VLOOKUP(A115,'M. List'!$A$5:$E$124,{3,4},0)</f>
        <v>0</v>
      </c>
      <c r="D115" s="39" t="str">
        <v>T19</v>
      </c>
      <c r="E115" s="41"/>
      <c r="F115" s="41"/>
      <c r="G115" s="41"/>
      <c r="H115" s="340">
        <f>SUM(E115:G115)</f>
        <v>0</v>
      </c>
      <c r="I115" s="41"/>
      <c r="J115" s="82">
        <f>IF((IF(I115-I$5&lt;=0,0,IF(I115-I$5&gt;43, -18, CEILING(-0.5*(I115-I$5),-0.5))))&lt;(-H115),-H115,IF(I115-I$5&lt;=0,0,IF(I115-I$5&gt;43, -18, CEILING(-0.5*(I115-I$5),-0.5))))</f>
        <v>0</v>
      </c>
      <c r="K115" s="40">
        <f>H115+J115</f>
        <v>0</v>
      </c>
      <c r="L115" s="41"/>
      <c r="M115" s="41"/>
      <c r="N115" s="41"/>
      <c r="O115" s="340">
        <f t="shared" si="126"/>
        <v>0</v>
      </c>
      <c r="P115" s="41"/>
      <c r="Q115" s="82">
        <f t="shared" si="127"/>
        <v>0</v>
      </c>
      <c r="R115" s="40">
        <f t="shared" si="128"/>
        <v>0</v>
      </c>
      <c r="S115" s="40">
        <f t="shared" si="129"/>
        <v>0</v>
      </c>
      <c r="T115" s="319"/>
      <c r="U115" s="1"/>
      <c r="V115" s="1"/>
      <c r="W115" s="1"/>
      <c r="X115" s="1"/>
      <c r="Y115" s="1"/>
      <c r="Z115" s="1"/>
    </row>
    <row r="116" spans="1:26" ht="21.75" customHeight="1" x14ac:dyDescent="0.35">
      <c r="A116" s="1">
        <v>111</v>
      </c>
      <c r="B116" s="155">
        <v>3</v>
      </c>
      <c r="C116" s="39">
        <f t="array" ref="C116:D116">VLOOKUP(A116,'M. List'!$A$5:$E$124,{3,4},0)</f>
        <v>0</v>
      </c>
      <c r="D116" s="39" t="str">
        <v>T19</v>
      </c>
      <c r="E116" s="41"/>
      <c r="F116" s="41"/>
      <c r="G116" s="41"/>
      <c r="H116" s="340">
        <f>SUM(E116:G116)</f>
        <v>0</v>
      </c>
      <c r="I116" s="41"/>
      <c r="J116" s="82">
        <f>IF((IF(I116-I$5&lt;=0,0,IF(I116-I$5&gt;43, -18, CEILING(-0.5*(I116-I$5),-0.5))))&lt;(-H116),-H116,IF(I116-I$5&lt;=0,0,IF(I116-I$5&gt;43, -18, CEILING(-0.5*(I116-I$5),-0.5))))</f>
        <v>0</v>
      </c>
      <c r="K116" s="40">
        <f>H116+J116</f>
        <v>0</v>
      </c>
      <c r="L116" s="41"/>
      <c r="M116" s="41"/>
      <c r="N116" s="41"/>
      <c r="O116" s="340">
        <f t="shared" si="126"/>
        <v>0</v>
      </c>
      <c r="P116" s="41"/>
      <c r="Q116" s="82">
        <f t="shared" si="127"/>
        <v>0</v>
      </c>
      <c r="R116" s="40">
        <f t="shared" si="128"/>
        <v>0</v>
      </c>
      <c r="S116" s="40">
        <f t="shared" si="129"/>
        <v>0</v>
      </c>
      <c r="T116" s="319"/>
      <c r="U116" s="1"/>
      <c r="V116" s="1"/>
      <c r="W116" s="1"/>
      <c r="X116" s="1"/>
      <c r="Y116" s="1"/>
      <c r="Z116" s="1"/>
    </row>
    <row r="117" spans="1:26" ht="21.75" customHeight="1" x14ac:dyDescent="0.35">
      <c r="A117" s="1">
        <v>112</v>
      </c>
      <c r="B117" s="155">
        <v>4</v>
      </c>
      <c r="C117" s="39">
        <f t="array" ref="C117:D117">VLOOKUP(A117,'M. List'!$A$5:$E$124,{3,4},0)</f>
        <v>0</v>
      </c>
      <c r="D117" s="39" t="str">
        <v>T19</v>
      </c>
      <c r="E117" s="41"/>
      <c r="F117" s="41"/>
      <c r="G117" s="41"/>
      <c r="H117" s="340">
        <f>SUM(E117:G117)</f>
        <v>0</v>
      </c>
      <c r="I117" s="41"/>
      <c r="J117" s="82">
        <f>IF((IF(I117-I$5&lt;=0,0,IF(I117-I$5&gt;43, -18, CEILING(-0.5*(I117-I$5),-0.5))))&lt;(-H117),-H117,IF(I117-I$5&lt;=0,0,IF(I117-I$5&gt;43, -18, CEILING(-0.5*(I117-I$5),-0.5))))</f>
        <v>0</v>
      </c>
      <c r="K117" s="40">
        <f>H117+J117</f>
        <v>0</v>
      </c>
      <c r="L117" s="41"/>
      <c r="M117" s="41"/>
      <c r="N117" s="41"/>
      <c r="O117" s="340">
        <f t="shared" si="126"/>
        <v>0</v>
      </c>
      <c r="P117" s="41"/>
      <c r="Q117" s="82">
        <f t="shared" si="127"/>
        <v>0</v>
      </c>
      <c r="R117" s="40">
        <f t="shared" si="128"/>
        <v>0</v>
      </c>
      <c r="S117" s="40">
        <f t="shared" si="129"/>
        <v>0</v>
      </c>
      <c r="T117" s="319"/>
      <c r="U117" s="1"/>
      <c r="V117" s="1"/>
      <c r="W117" s="1"/>
      <c r="X117" s="1"/>
      <c r="Y117" s="1"/>
      <c r="Z117" s="1"/>
    </row>
    <row r="118" spans="1:26" ht="21.75" customHeight="1" x14ac:dyDescent="0.35">
      <c r="A118" s="1">
        <v>113</v>
      </c>
      <c r="B118" s="163">
        <v>5</v>
      </c>
      <c r="C118" s="110">
        <f t="array" ref="C118:D118">VLOOKUP(A118,'M. List'!$A$5:$E$124,{3,4},0)</f>
        <v>0</v>
      </c>
      <c r="D118" s="110" t="str">
        <v>T19</v>
      </c>
      <c r="E118" s="41"/>
      <c r="F118" s="41"/>
      <c r="G118" s="41"/>
      <c r="H118" s="340">
        <f>SUM(E118:G118)</f>
        <v>0</v>
      </c>
      <c r="I118" s="41"/>
      <c r="J118" s="82">
        <f>IF((IF(I118-I$5&lt;=0,0,IF(I118-I$5&gt;43, -18, CEILING(-0.5*(I118-I$5),-0.5))))&lt;(-H118),-H118,IF(I118-I$5&lt;=0,0,IF(I118-I$5&gt;43, -18, CEILING(-0.5*(I118-I$5),-0.5))))</f>
        <v>0</v>
      </c>
      <c r="K118" s="40">
        <f>H118+J118</f>
        <v>0</v>
      </c>
      <c r="L118" s="41"/>
      <c r="M118" s="41"/>
      <c r="N118" s="41"/>
      <c r="O118" s="340">
        <f t="shared" si="126"/>
        <v>0</v>
      </c>
      <c r="P118" s="41"/>
      <c r="Q118" s="82">
        <f t="shared" si="127"/>
        <v>0</v>
      </c>
      <c r="R118" s="40">
        <f t="shared" si="128"/>
        <v>0</v>
      </c>
      <c r="S118" s="40">
        <f t="shared" si="129"/>
        <v>0</v>
      </c>
      <c r="T118" s="320"/>
      <c r="U118" s="1"/>
      <c r="V118" s="1"/>
      <c r="W118" s="1"/>
      <c r="X118" s="1"/>
      <c r="Y118" s="1"/>
      <c r="Z118" s="1"/>
    </row>
    <row r="119" spans="1:26" ht="21.75" customHeight="1" x14ac:dyDescent="0.35">
      <c r="A119" s="1">
        <v>114</v>
      </c>
      <c r="B119" s="327" t="s">
        <v>18</v>
      </c>
      <c r="C119" s="54" t="s">
        <v>18</v>
      </c>
      <c r="D119" s="48"/>
      <c r="E119" s="49">
        <f t="shared" ref="E119:H119" si="130">SUM(E114:E118)</f>
        <v>0</v>
      </c>
      <c r="F119" s="49">
        <f t="shared" si="130"/>
        <v>0</v>
      </c>
      <c r="G119" s="49">
        <f t="shared" si="130"/>
        <v>0</v>
      </c>
      <c r="H119" s="49">
        <f t="shared" si="130"/>
        <v>0</v>
      </c>
      <c r="I119" s="49"/>
      <c r="J119" s="323">
        <f t="shared" ref="J119:O119" si="131">SUM(J114:J118)</f>
        <v>0</v>
      </c>
      <c r="K119" s="49">
        <f t="shared" si="131"/>
        <v>0</v>
      </c>
      <c r="L119" s="49">
        <f t="shared" si="131"/>
        <v>0</v>
      </c>
      <c r="M119" s="49">
        <f t="shared" si="131"/>
        <v>0</v>
      </c>
      <c r="N119" s="49">
        <f t="shared" si="131"/>
        <v>0</v>
      </c>
      <c r="O119" s="49">
        <f t="shared" si="131"/>
        <v>0</v>
      </c>
      <c r="P119" s="49"/>
      <c r="Q119" s="323">
        <f t="shared" ref="Q119:S119" si="132">SUM(Q114:Q118)</f>
        <v>0</v>
      </c>
      <c r="R119" s="49">
        <f t="shared" si="132"/>
        <v>0</v>
      </c>
      <c r="S119" s="49">
        <f t="shared" si="132"/>
        <v>0</v>
      </c>
      <c r="T119" s="32"/>
      <c r="U119" s="1"/>
      <c r="V119" s="1"/>
      <c r="W119" s="1"/>
      <c r="X119" s="1"/>
      <c r="Y119" s="1"/>
      <c r="Z119" s="1"/>
    </row>
    <row r="120" spans="1:26" ht="21.75" customHeight="1" x14ac:dyDescent="0.35">
      <c r="A120" s="1">
        <v>115</v>
      </c>
      <c r="B120" s="150">
        <v>1</v>
      </c>
      <c r="C120" s="98">
        <f t="array" ref="C120:D120">VLOOKUP(A120,'M. List'!$A$5:$E$124,{3,4},0)</f>
        <v>0</v>
      </c>
      <c r="D120" s="98" t="str">
        <v>T20</v>
      </c>
      <c r="E120" s="41"/>
      <c r="F120" s="41"/>
      <c r="G120" s="41"/>
      <c r="H120" s="340">
        <f>SUM(E120:G120)</f>
        <v>0</v>
      </c>
      <c r="I120" s="41"/>
      <c r="J120" s="82">
        <f>IF((IF(I120-I$5&lt;=0,0,IF(I120-I$5&gt;43, -18, CEILING(-0.5*(I120-I$5),-0.5))))&lt;(-H120),-H120,IF(I120-I$5&lt;=0,0,IF(I120-I$5&gt;43, -18, CEILING(-0.5*(I120-I$5),-0.5))))</f>
        <v>0</v>
      </c>
      <c r="K120" s="40">
        <f>H120+J120</f>
        <v>0</v>
      </c>
      <c r="L120" s="41"/>
      <c r="M120" s="41"/>
      <c r="N120" s="41"/>
      <c r="O120" s="340">
        <f t="shared" ref="O120:O124" si="133">SUM(L120:N120)</f>
        <v>0</v>
      </c>
      <c r="P120" s="41"/>
      <c r="Q120" s="82">
        <f t="shared" ref="Q120:Q124" si="134">IF((IF(P120-P$5&lt;=0,0,IF(P120-P$5&gt;43, -18, CEILING(-0.5*(P120-P$5),-0.5))))&lt;(-O120),-O120,IF(P120-P$5&lt;=0,0,IF(P120-P$5&gt;43, -18, CEILING(-0.5*(P120-P$5),-0.5))))</f>
        <v>0</v>
      </c>
      <c r="R120" s="40">
        <f t="shared" ref="R120:R124" si="135">O120+Q120</f>
        <v>0</v>
      </c>
      <c r="S120" s="40">
        <f t="shared" ref="S120:S124" si="136">K120+R120</f>
        <v>0</v>
      </c>
      <c r="T120" s="318"/>
      <c r="U120" s="1"/>
      <c r="V120" s="1"/>
      <c r="W120" s="1"/>
      <c r="X120" s="1"/>
      <c r="Y120" s="1"/>
      <c r="Z120" s="1"/>
    </row>
    <row r="121" spans="1:26" ht="21.75" customHeight="1" x14ac:dyDescent="0.35">
      <c r="A121" s="1">
        <v>116</v>
      </c>
      <c r="B121" s="155">
        <v>2</v>
      </c>
      <c r="C121" s="39">
        <f t="array" ref="C121:D121">VLOOKUP(A121,'M. List'!$A$5:$E$124,{3,4},0)</f>
        <v>0</v>
      </c>
      <c r="D121" s="39" t="str">
        <v>T20</v>
      </c>
      <c r="E121" s="41"/>
      <c r="F121" s="41"/>
      <c r="G121" s="41"/>
      <c r="H121" s="340">
        <f>SUM(E121:G121)</f>
        <v>0</v>
      </c>
      <c r="I121" s="41"/>
      <c r="J121" s="82">
        <f>IF((IF(I121-I$5&lt;=0,0,IF(I121-I$5&gt;43, -18, CEILING(-0.5*(I121-I$5),-0.5))))&lt;(-H121),-H121,IF(I121-I$5&lt;=0,0,IF(I121-I$5&gt;43, -18, CEILING(-0.5*(I121-I$5),-0.5))))</f>
        <v>0</v>
      </c>
      <c r="K121" s="40">
        <f>H121+J121</f>
        <v>0</v>
      </c>
      <c r="L121" s="41"/>
      <c r="M121" s="41"/>
      <c r="N121" s="41"/>
      <c r="O121" s="340">
        <f t="shared" si="133"/>
        <v>0</v>
      </c>
      <c r="P121" s="41"/>
      <c r="Q121" s="82">
        <f t="shared" si="134"/>
        <v>0</v>
      </c>
      <c r="R121" s="40">
        <f t="shared" si="135"/>
        <v>0</v>
      </c>
      <c r="S121" s="40">
        <f t="shared" si="136"/>
        <v>0</v>
      </c>
      <c r="T121" s="319"/>
      <c r="U121" s="1"/>
      <c r="V121" s="1"/>
      <c r="W121" s="1"/>
      <c r="X121" s="1"/>
      <c r="Y121" s="1"/>
      <c r="Z121" s="1"/>
    </row>
    <row r="122" spans="1:26" ht="21.75" customHeight="1" x14ac:dyDescent="0.35">
      <c r="A122" s="1">
        <v>117</v>
      </c>
      <c r="B122" s="155">
        <v>3</v>
      </c>
      <c r="C122" s="39">
        <f t="array" ref="C122:D122">VLOOKUP(A122,'M. List'!$A$5:$E$124,{3,4},0)</f>
        <v>0</v>
      </c>
      <c r="D122" s="39" t="str">
        <v>T20</v>
      </c>
      <c r="E122" s="41"/>
      <c r="F122" s="41"/>
      <c r="G122" s="41"/>
      <c r="H122" s="340">
        <f>SUM(E122:G122)</f>
        <v>0</v>
      </c>
      <c r="I122" s="41"/>
      <c r="J122" s="82">
        <f>IF((IF(I122-I$5&lt;=0,0,IF(I122-I$5&gt;43, -18, CEILING(-0.5*(I122-I$5),-0.5))))&lt;(-H122),-H122,IF(I122-I$5&lt;=0,0,IF(I122-I$5&gt;43, -18, CEILING(-0.5*(I122-I$5),-0.5))))</f>
        <v>0</v>
      </c>
      <c r="K122" s="40">
        <f>H122+J122</f>
        <v>0</v>
      </c>
      <c r="L122" s="41"/>
      <c r="M122" s="41"/>
      <c r="N122" s="41"/>
      <c r="O122" s="340">
        <f t="shared" si="133"/>
        <v>0</v>
      </c>
      <c r="P122" s="41"/>
      <c r="Q122" s="82">
        <f t="shared" si="134"/>
        <v>0</v>
      </c>
      <c r="R122" s="40">
        <f t="shared" si="135"/>
        <v>0</v>
      </c>
      <c r="S122" s="40">
        <f t="shared" si="136"/>
        <v>0</v>
      </c>
      <c r="T122" s="319"/>
      <c r="U122" s="1"/>
      <c r="V122" s="1"/>
      <c r="W122" s="1"/>
      <c r="X122" s="1"/>
      <c r="Y122" s="1"/>
      <c r="Z122" s="1"/>
    </row>
    <row r="123" spans="1:26" ht="21.75" customHeight="1" x14ac:dyDescent="0.35">
      <c r="A123" s="1">
        <v>118</v>
      </c>
      <c r="B123" s="155">
        <v>4</v>
      </c>
      <c r="C123" s="39">
        <f t="array" ref="C123:D123">VLOOKUP(A123,'M. List'!$A$5:$E$124,{3,4},0)</f>
        <v>0</v>
      </c>
      <c r="D123" s="39" t="str">
        <v>T20</v>
      </c>
      <c r="E123" s="41"/>
      <c r="F123" s="41"/>
      <c r="G123" s="41"/>
      <c r="H123" s="340">
        <f>SUM(E123:G123)</f>
        <v>0</v>
      </c>
      <c r="I123" s="41"/>
      <c r="J123" s="82">
        <f>IF((IF(I123-I$5&lt;=0,0,IF(I123-I$5&gt;43, -18, CEILING(-0.5*(I123-I$5),-0.5))))&lt;(-H123),-H123,IF(I123-I$5&lt;=0,0,IF(I123-I$5&gt;43, -18, CEILING(-0.5*(I123-I$5),-0.5))))</f>
        <v>0</v>
      </c>
      <c r="K123" s="40">
        <f>H123+J123</f>
        <v>0</v>
      </c>
      <c r="L123" s="41"/>
      <c r="M123" s="41"/>
      <c r="N123" s="41"/>
      <c r="O123" s="340">
        <f t="shared" si="133"/>
        <v>0</v>
      </c>
      <c r="P123" s="41"/>
      <c r="Q123" s="82">
        <f t="shared" si="134"/>
        <v>0</v>
      </c>
      <c r="R123" s="40">
        <f t="shared" si="135"/>
        <v>0</v>
      </c>
      <c r="S123" s="40">
        <f t="shared" si="136"/>
        <v>0</v>
      </c>
      <c r="T123" s="319"/>
      <c r="U123" s="1"/>
      <c r="V123" s="1"/>
      <c r="W123" s="1"/>
      <c r="X123" s="1"/>
      <c r="Y123" s="1"/>
      <c r="Z123" s="1"/>
    </row>
    <row r="124" spans="1:26" ht="21.75" customHeight="1" x14ac:dyDescent="0.35">
      <c r="A124" s="1">
        <v>119</v>
      </c>
      <c r="B124" s="163">
        <v>5</v>
      </c>
      <c r="C124" s="110">
        <f t="array" ref="C124:D124">VLOOKUP(A124,'M. List'!$A$5:$E$124,{3,4},0)</f>
        <v>0</v>
      </c>
      <c r="D124" s="110" t="str">
        <v>T20</v>
      </c>
      <c r="E124" s="41"/>
      <c r="F124" s="41"/>
      <c r="G124" s="41"/>
      <c r="H124" s="340">
        <f>SUM(E124:G124)</f>
        <v>0</v>
      </c>
      <c r="I124" s="41"/>
      <c r="J124" s="82">
        <f>IF((IF(I124-I$5&lt;=0,0,IF(I124-I$5&gt;43, -18, CEILING(-0.5*(I124-I$5),-0.5))))&lt;(-H124),-H124,IF(I124-I$5&lt;=0,0,IF(I124-I$5&gt;43, -18, CEILING(-0.5*(I124-I$5),-0.5))))</f>
        <v>0</v>
      </c>
      <c r="K124" s="40">
        <f>H124+J124</f>
        <v>0</v>
      </c>
      <c r="L124" s="41"/>
      <c r="M124" s="41"/>
      <c r="N124" s="41"/>
      <c r="O124" s="340">
        <f t="shared" si="133"/>
        <v>0</v>
      </c>
      <c r="P124" s="41"/>
      <c r="Q124" s="82">
        <f t="shared" si="134"/>
        <v>0</v>
      </c>
      <c r="R124" s="40">
        <f t="shared" si="135"/>
        <v>0</v>
      </c>
      <c r="S124" s="40">
        <f t="shared" si="136"/>
        <v>0</v>
      </c>
      <c r="T124" s="320"/>
      <c r="U124" s="1"/>
      <c r="V124" s="1"/>
      <c r="W124" s="1"/>
      <c r="X124" s="1"/>
      <c r="Y124" s="1"/>
      <c r="Z124" s="1"/>
    </row>
    <row r="125" spans="1:26" ht="21.75" customHeight="1" x14ac:dyDescent="0.35">
      <c r="A125" s="1">
        <v>120</v>
      </c>
      <c r="B125" s="327" t="s">
        <v>18</v>
      </c>
      <c r="C125" s="54" t="s">
        <v>18</v>
      </c>
      <c r="D125" s="48"/>
      <c r="E125" s="49">
        <f t="shared" ref="E125:H125" si="137">SUM(E120:E124)</f>
        <v>0</v>
      </c>
      <c r="F125" s="49">
        <f t="shared" si="137"/>
        <v>0</v>
      </c>
      <c r="G125" s="49">
        <f t="shared" si="137"/>
        <v>0</v>
      </c>
      <c r="H125" s="49">
        <f t="shared" si="137"/>
        <v>0</v>
      </c>
      <c r="I125" s="49"/>
      <c r="J125" s="332">
        <f t="shared" ref="J125:O125" si="138">SUM(J120:J124)</f>
        <v>0</v>
      </c>
      <c r="K125" s="49">
        <f t="shared" si="138"/>
        <v>0</v>
      </c>
      <c r="L125" s="49">
        <f t="shared" si="138"/>
        <v>0</v>
      </c>
      <c r="M125" s="49">
        <f t="shared" si="138"/>
        <v>0</v>
      </c>
      <c r="N125" s="49">
        <f t="shared" si="138"/>
        <v>0</v>
      </c>
      <c r="O125" s="49">
        <f t="shared" si="138"/>
        <v>0</v>
      </c>
      <c r="P125" s="49"/>
      <c r="Q125" s="323">
        <f t="shared" ref="Q125:S125" si="139">SUM(Q120:Q124)</f>
        <v>0</v>
      </c>
      <c r="R125" s="49">
        <f t="shared" si="139"/>
        <v>0</v>
      </c>
      <c r="S125" s="49">
        <f t="shared" si="139"/>
        <v>0</v>
      </c>
      <c r="T125" s="328"/>
      <c r="U125" s="1"/>
      <c r="V125" s="1"/>
      <c r="W125" s="1"/>
      <c r="X125" s="1"/>
      <c r="Y125" s="1"/>
      <c r="Z125" s="1"/>
    </row>
    <row r="126" spans="1:26" ht="14.25" customHeight="1" x14ac:dyDescent="0.35">
      <c r="A126" s="1"/>
      <c r="B126" s="19"/>
      <c r="C126" s="1"/>
      <c r="D126" s="19"/>
      <c r="E126" s="1"/>
      <c r="F126" s="1"/>
      <c r="G126" s="1"/>
      <c r="H126" s="1"/>
      <c r="I126" s="1"/>
      <c r="J126" s="333"/>
      <c r="K126" s="1"/>
      <c r="L126" s="1"/>
      <c r="M126" s="1"/>
      <c r="N126" s="1"/>
      <c r="O126" s="1"/>
      <c r="P126" s="1"/>
      <c r="Q126" s="333"/>
      <c r="R126" s="1"/>
      <c r="S126" s="1"/>
      <c r="T126" s="19"/>
      <c r="U126" s="1"/>
      <c r="V126" s="1"/>
      <c r="W126" s="1"/>
      <c r="X126" s="1"/>
      <c r="Y126" s="1"/>
      <c r="Z126" s="1"/>
    </row>
    <row r="127" spans="1:26" ht="14.25" customHeight="1" x14ac:dyDescent="0.35">
      <c r="A127" s="1"/>
      <c r="B127" s="19"/>
      <c r="C127" s="1"/>
      <c r="D127" s="19"/>
      <c r="E127" s="1"/>
      <c r="F127" s="1"/>
      <c r="G127" s="1"/>
      <c r="H127" s="1"/>
      <c r="I127" s="1"/>
      <c r="J127" s="333"/>
      <c r="K127" s="1"/>
      <c r="L127" s="1"/>
      <c r="M127" s="1"/>
      <c r="N127" s="1"/>
      <c r="O127" s="1"/>
      <c r="P127" s="1"/>
      <c r="Q127" s="333"/>
      <c r="R127" s="1"/>
      <c r="S127" s="1"/>
      <c r="T127" s="19"/>
      <c r="U127" s="1"/>
      <c r="V127" s="1"/>
      <c r="W127" s="1"/>
      <c r="X127" s="1"/>
      <c r="Y127" s="1"/>
      <c r="Z127" s="1"/>
    </row>
    <row r="128" spans="1:26" ht="14.25" customHeight="1" x14ac:dyDescent="0.35">
      <c r="A128" s="1"/>
      <c r="B128" s="19"/>
      <c r="C128" s="1"/>
      <c r="D128" s="19"/>
      <c r="E128" s="1"/>
      <c r="F128" s="1"/>
      <c r="G128" s="1"/>
      <c r="H128" s="1"/>
      <c r="I128" s="1"/>
      <c r="J128" s="333"/>
      <c r="K128" s="1"/>
      <c r="L128" s="1"/>
      <c r="M128" s="1"/>
      <c r="N128" s="1"/>
      <c r="O128" s="1"/>
      <c r="P128" s="1"/>
      <c r="Q128" s="333"/>
      <c r="R128" s="1"/>
      <c r="S128" s="1"/>
      <c r="T128" s="19"/>
      <c r="U128" s="1"/>
      <c r="V128" s="1"/>
      <c r="W128" s="1"/>
      <c r="X128" s="1"/>
      <c r="Y128" s="1"/>
      <c r="Z128" s="1"/>
    </row>
    <row r="129" spans="1:26" ht="14.25" customHeight="1" x14ac:dyDescent="0.35">
      <c r="A129" s="1"/>
      <c r="B129" s="19"/>
      <c r="C129" s="1"/>
      <c r="D129" s="19"/>
      <c r="E129" s="1"/>
      <c r="F129" s="1"/>
      <c r="G129" s="1"/>
      <c r="H129" s="1"/>
      <c r="I129" s="1"/>
      <c r="J129" s="333"/>
      <c r="K129" s="1"/>
      <c r="L129" s="1"/>
      <c r="M129" s="1"/>
      <c r="N129" s="1"/>
      <c r="O129" s="1"/>
      <c r="P129" s="1"/>
      <c r="Q129" s="333"/>
      <c r="R129" s="1"/>
      <c r="S129" s="1"/>
      <c r="T129" s="19"/>
      <c r="U129" s="1"/>
      <c r="V129" s="1"/>
      <c r="W129" s="1"/>
      <c r="X129" s="1"/>
      <c r="Y129" s="1"/>
      <c r="Z129" s="1"/>
    </row>
    <row r="130" spans="1:26" ht="14.25" customHeight="1" x14ac:dyDescent="0.35">
      <c r="A130" s="1"/>
      <c r="B130" s="19"/>
      <c r="C130" s="1"/>
      <c r="D130" s="19"/>
      <c r="E130" s="1"/>
      <c r="F130" s="1"/>
      <c r="G130" s="1"/>
      <c r="H130" s="1"/>
      <c r="I130" s="1"/>
      <c r="J130" s="333"/>
      <c r="K130" s="1"/>
      <c r="L130" s="1"/>
      <c r="M130" s="1"/>
      <c r="N130" s="1"/>
      <c r="O130" s="1"/>
      <c r="P130" s="1"/>
      <c r="Q130" s="333"/>
      <c r="R130" s="1"/>
      <c r="S130" s="1"/>
      <c r="T130" s="19"/>
      <c r="U130" s="1"/>
      <c r="V130" s="1"/>
      <c r="W130" s="1"/>
      <c r="X130" s="1"/>
      <c r="Y130" s="1"/>
      <c r="Z130" s="1"/>
    </row>
    <row r="131" spans="1:26" ht="14.25" customHeight="1" x14ac:dyDescent="0.35">
      <c r="A131" s="1"/>
      <c r="B131" s="19"/>
      <c r="C131" s="1"/>
      <c r="D131" s="19"/>
      <c r="E131" s="1"/>
      <c r="F131" s="1"/>
      <c r="G131" s="1"/>
      <c r="H131" s="1"/>
      <c r="I131" s="1"/>
      <c r="J131" s="333"/>
      <c r="K131" s="1"/>
      <c r="L131" s="1"/>
      <c r="M131" s="1"/>
      <c r="N131" s="1"/>
      <c r="O131" s="1"/>
      <c r="P131" s="1"/>
      <c r="Q131" s="333"/>
      <c r="R131" s="1"/>
      <c r="S131" s="1"/>
      <c r="T131" s="19"/>
      <c r="U131" s="1"/>
      <c r="V131" s="1"/>
      <c r="W131" s="1"/>
      <c r="X131" s="1"/>
      <c r="Y131" s="1"/>
      <c r="Z131" s="1"/>
    </row>
    <row r="132" spans="1:26" ht="14.25" customHeight="1" x14ac:dyDescent="0.35">
      <c r="A132" s="1"/>
      <c r="B132" s="19"/>
      <c r="C132" s="1"/>
      <c r="D132" s="19"/>
      <c r="E132" s="1"/>
      <c r="F132" s="1"/>
      <c r="G132" s="1"/>
      <c r="H132" s="1"/>
      <c r="I132" s="1"/>
      <c r="J132" s="333"/>
      <c r="K132" s="1"/>
      <c r="L132" s="1"/>
      <c r="M132" s="1"/>
      <c r="N132" s="1"/>
      <c r="O132" s="1"/>
      <c r="P132" s="1"/>
      <c r="Q132" s="333"/>
      <c r="R132" s="1"/>
      <c r="S132" s="1"/>
      <c r="T132" s="19"/>
      <c r="U132" s="1"/>
      <c r="V132" s="1"/>
      <c r="W132" s="1"/>
      <c r="X132" s="1"/>
      <c r="Y132" s="1"/>
      <c r="Z132" s="1"/>
    </row>
    <row r="133" spans="1:26" ht="14.25" customHeight="1" x14ac:dyDescent="0.35">
      <c r="A133" s="1"/>
      <c r="B133" s="19"/>
      <c r="C133" s="1"/>
      <c r="D133" s="19"/>
      <c r="E133" s="1"/>
      <c r="F133" s="1"/>
      <c r="G133" s="1"/>
      <c r="H133" s="1"/>
      <c r="I133" s="1"/>
      <c r="J133" s="333"/>
      <c r="K133" s="1"/>
      <c r="L133" s="1"/>
      <c r="M133" s="1"/>
      <c r="N133" s="1"/>
      <c r="O133" s="1"/>
      <c r="P133" s="1"/>
      <c r="Q133" s="333"/>
      <c r="R133" s="1"/>
      <c r="S133" s="1"/>
      <c r="T133" s="19"/>
      <c r="U133" s="1"/>
      <c r="V133" s="1"/>
      <c r="W133" s="1"/>
      <c r="X133" s="1"/>
      <c r="Y133" s="1"/>
      <c r="Z133" s="1"/>
    </row>
    <row r="134" spans="1:26" ht="14.25" customHeight="1" x14ac:dyDescent="0.35">
      <c r="A134" s="1"/>
      <c r="B134" s="19"/>
      <c r="C134" s="1"/>
      <c r="D134" s="19"/>
      <c r="E134" s="1"/>
      <c r="F134" s="1"/>
      <c r="G134" s="1"/>
      <c r="H134" s="1"/>
      <c r="I134" s="1"/>
      <c r="J134" s="333"/>
      <c r="K134" s="1"/>
      <c r="L134" s="1"/>
      <c r="M134" s="1"/>
      <c r="N134" s="1"/>
      <c r="O134" s="1"/>
      <c r="P134" s="1"/>
      <c r="Q134" s="333"/>
      <c r="R134" s="1"/>
      <c r="S134" s="1"/>
      <c r="T134" s="19"/>
      <c r="U134" s="1"/>
      <c r="V134" s="1"/>
      <c r="W134" s="1"/>
      <c r="X134" s="1"/>
      <c r="Y134" s="1"/>
      <c r="Z134" s="1"/>
    </row>
    <row r="135" spans="1:26" ht="14.25" customHeight="1" x14ac:dyDescent="0.35">
      <c r="A135" s="1"/>
      <c r="B135" s="19"/>
      <c r="C135" s="1"/>
      <c r="D135" s="19"/>
      <c r="E135" s="1"/>
      <c r="F135" s="1"/>
      <c r="G135" s="1"/>
      <c r="H135" s="1"/>
      <c r="I135" s="1"/>
      <c r="J135" s="333"/>
      <c r="K135" s="1"/>
      <c r="L135" s="1"/>
      <c r="M135" s="1"/>
      <c r="N135" s="1"/>
      <c r="O135" s="1"/>
      <c r="P135" s="1"/>
      <c r="Q135" s="333"/>
      <c r="R135" s="1"/>
      <c r="S135" s="1"/>
      <c r="T135" s="19"/>
      <c r="U135" s="1"/>
      <c r="V135" s="1"/>
      <c r="W135" s="1"/>
      <c r="X135" s="1"/>
      <c r="Y135" s="1"/>
      <c r="Z135" s="1"/>
    </row>
    <row r="136" spans="1:26" ht="14.25" customHeight="1" x14ac:dyDescent="0.35">
      <c r="A136" s="1"/>
      <c r="B136" s="19"/>
      <c r="C136" s="1"/>
      <c r="D136" s="19"/>
      <c r="E136" s="1"/>
      <c r="F136" s="1"/>
      <c r="G136" s="1"/>
      <c r="H136" s="1"/>
      <c r="I136" s="1"/>
      <c r="J136" s="333"/>
      <c r="K136" s="1"/>
      <c r="L136" s="1"/>
      <c r="M136" s="1"/>
      <c r="N136" s="1"/>
      <c r="O136" s="1"/>
      <c r="P136" s="1"/>
      <c r="Q136" s="333"/>
      <c r="R136" s="1"/>
      <c r="S136" s="1"/>
      <c r="T136" s="19"/>
      <c r="U136" s="1"/>
      <c r="V136" s="1"/>
      <c r="W136" s="1"/>
      <c r="X136" s="1"/>
      <c r="Y136" s="1"/>
      <c r="Z136" s="1"/>
    </row>
    <row r="137" spans="1:26" ht="14.25" customHeight="1" x14ac:dyDescent="0.35">
      <c r="A137" s="1"/>
      <c r="B137" s="19"/>
      <c r="C137" s="1"/>
      <c r="D137" s="19"/>
      <c r="E137" s="1"/>
      <c r="F137" s="1"/>
      <c r="G137" s="1"/>
      <c r="H137" s="1"/>
      <c r="I137" s="1"/>
      <c r="J137" s="333"/>
      <c r="K137" s="1"/>
      <c r="L137" s="1"/>
      <c r="M137" s="1"/>
      <c r="N137" s="1"/>
      <c r="O137" s="1"/>
      <c r="P137" s="1"/>
      <c r="Q137" s="333"/>
      <c r="R137" s="1"/>
      <c r="S137" s="1"/>
      <c r="T137" s="19"/>
      <c r="U137" s="1"/>
      <c r="V137" s="1"/>
      <c r="W137" s="1"/>
      <c r="X137" s="1"/>
      <c r="Y137" s="1"/>
      <c r="Z137" s="1"/>
    </row>
    <row r="138" spans="1:26" ht="14.25" customHeight="1" x14ac:dyDescent="0.35">
      <c r="A138" s="1"/>
      <c r="B138" s="19"/>
      <c r="C138" s="1"/>
      <c r="D138" s="19"/>
      <c r="E138" s="1"/>
      <c r="F138" s="1"/>
      <c r="G138" s="1"/>
      <c r="H138" s="1"/>
      <c r="I138" s="1"/>
      <c r="J138" s="333"/>
      <c r="K138" s="1"/>
      <c r="L138" s="1"/>
      <c r="M138" s="1"/>
      <c r="N138" s="1"/>
      <c r="O138" s="1"/>
      <c r="P138" s="1"/>
      <c r="Q138" s="333"/>
      <c r="R138" s="1"/>
      <c r="S138" s="1"/>
      <c r="T138" s="19"/>
      <c r="U138" s="1"/>
      <c r="V138" s="1"/>
      <c r="W138" s="1"/>
      <c r="X138" s="1"/>
      <c r="Y138" s="1"/>
      <c r="Z138" s="1"/>
    </row>
    <row r="139" spans="1:26" ht="14.25" customHeight="1" x14ac:dyDescent="0.35">
      <c r="A139" s="1"/>
      <c r="B139" s="19"/>
      <c r="C139" s="1"/>
      <c r="D139" s="19"/>
      <c r="E139" s="1"/>
      <c r="F139" s="1"/>
      <c r="G139" s="1"/>
      <c r="H139" s="1"/>
      <c r="I139" s="1"/>
      <c r="J139" s="333"/>
      <c r="K139" s="1"/>
      <c r="L139" s="1"/>
      <c r="M139" s="1"/>
      <c r="N139" s="1"/>
      <c r="O139" s="1"/>
      <c r="P139" s="1"/>
      <c r="Q139" s="333"/>
      <c r="R139" s="1"/>
      <c r="S139" s="1"/>
      <c r="T139" s="19"/>
      <c r="U139" s="1"/>
      <c r="V139" s="1"/>
      <c r="W139" s="1"/>
      <c r="X139" s="1"/>
      <c r="Y139" s="1"/>
      <c r="Z139" s="1"/>
    </row>
    <row r="140" spans="1:26" ht="14.25" customHeight="1" x14ac:dyDescent="0.35">
      <c r="A140" s="1"/>
      <c r="B140" s="19"/>
      <c r="C140" s="1"/>
      <c r="D140" s="19"/>
      <c r="E140" s="1"/>
      <c r="F140" s="1"/>
      <c r="G140" s="1"/>
      <c r="H140" s="1"/>
      <c r="I140" s="1"/>
      <c r="J140" s="333"/>
      <c r="K140" s="1"/>
      <c r="L140" s="1"/>
      <c r="M140" s="1"/>
      <c r="N140" s="1"/>
      <c r="O140" s="1"/>
      <c r="P140" s="1"/>
      <c r="Q140" s="333"/>
      <c r="R140" s="1"/>
      <c r="S140" s="1"/>
      <c r="T140" s="19"/>
      <c r="U140" s="1"/>
      <c r="V140" s="1"/>
      <c r="W140" s="1"/>
      <c r="X140" s="1"/>
      <c r="Y140" s="1"/>
      <c r="Z140" s="1"/>
    </row>
    <row r="141" spans="1:26" ht="14.25" customHeight="1" x14ac:dyDescent="0.35">
      <c r="A141" s="1"/>
      <c r="B141" s="19"/>
      <c r="C141" s="1"/>
      <c r="D141" s="19"/>
      <c r="E141" s="1"/>
      <c r="F141" s="1"/>
      <c r="G141" s="1"/>
      <c r="H141" s="1"/>
      <c r="I141" s="1"/>
      <c r="J141" s="333"/>
      <c r="K141" s="1"/>
      <c r="L141" s="1"/>
      <c r="M141" s="1"/>
      <c r="N141" s="1"/>
      <c r="O141" s="1"/>
      <c r="P141" s="1"/>
      <c r="Q141" s="333"/>
      <c r="R141" s="1"/>
      <c r="S141" s="1"/>
      <c r="T141" s="19"/>
      <c r="U141" s="1"/>
      <c r="V141" s="1"/>
      <c r="W141" s="1"/>
      <c r="X141" s="1"/>
      <c r="Y141" s="1"/>
      <c r="Z141" s="1"/>
    </row>
    <row r="142" spans="1:26" ht="14.25" customHeight="1" x14ac:dyDescent="0.35">
      <c r="A142" s="1"/>
      <c r="B142" s="19"/>
      <c r="C142" s="1"/>
      <c r="D142" s="19"/>
      <c r="E142" s="1"/>
      <c r="F142" s="1"/>
      <c r="G142" s="1"/>
      <c r="H142" s="1"/>
      <c r="I142" s="1"/>
      <c r="J142" s="333"/>
      <c r="K142" s="1"/>
      <c r="L142" s="1"/>
      <c r="M142" s="1"/>
      <c r="N142" s="1"/>
      <c r="O142" s="1"/>
      <c r="P142" s="1"/>
      <c r="Q142" s="333"/>
      <c r="R142" s="1"/>
      <c r="S142" s="1"/>
      <c r="T142" s="19"/>
      <c r="U142" s="1"/>
      <c r="V142" s="1"/>
      <c r="W142" s="1"/>
      <c r="X142" s="1"/>
      <c r="Y142" s="1"/>
      <c r="Z142" s="1"/>
    </row>
    <row r="143" spans="1:26" ht="14.25" customHeight="1" x14ac:dyDescent="0.35">
      <c r="A143" s="1"/>
      <c r="B143" s="19"/>
      <c r="C143" s="1"/>
      <c r="D143" s="19"/>
      <c r="E143" s="1"/>
      <c r="F143" s="1"/>
      <c r="G143" s="1"/>
      <c r="H143" s="1"/>
      <c r="I143" s="1"/>
      <c r="J143" s="333"/>
      <c r="K143" s="1"/>
      <c r="L143" s="1"/>
      <c r="M143" s="1"/>
      <c r="N143" s="1"/>
      <c r="O143" s="1"/>
      <c r="P143" s="1"/>
      <c r="Q143" s="333"/>
      <c r="R143" s="1"/>
      <c r="S143" s="1"/>
      <c r="T143" s="19"/>
      <c r="U143" s="1"/>
      <c r="V143" s="1"/>
      <c r="W143" s="1"/>
      <c r="X143" s="1"/>
      <c r="Y143" s="1"/>
      <c r="Z143" s="1"/>
    </row>
    <row r="144" spans="1:26" ht="14.25" customHeight="1" x14ac:dyDescent="0.35">
      <c r="A144" s="1"/>
      <c r="B144" s="19"/>
      <c r="C144" s="1"/>
      <c r="D144" s="19"/>
      <c r="E144" s="1"/>
      <c r="F144" s="1"/>
      <c r="G144" s="1"/>
      <c r="H144" s="1"/>
      <c r="I144" s="1"/>
      <c r="J144" s="333"/>
      <c r="K144" s="1"/>
      <c r="L144" s="1"/>
      <c r="M144" s="1"/>
      <c r="N144" s="1"/>
      <c r="O144" s="1"/>
      <c r="P144" s="1"/>
      <c r="Q144" s="333"/>
      <c r="R144" s="1"/>
      <c r="S144" s="1"/>
      <c r="T144" s="19"/>
      <c r="U144" s="1"/>
      <c r="V144" s="1"/>
      <c r="W144" s="1"/>
      <c r="X144" s="1"/>
      <c r="Y144" s="1"/>
      <c r="Z144" s="1"/>
    </row>
    <row r="145" spans="1:26" ht="14.25" customHeight="1" x14ac:dyDescent="0.35">
      <c r="A145" s="1"/>
      <c r="B145" s="19"/>
      <c r="C145" s="1"/>
      <c r="D145" s="19"/>
      <c r="E145" s="1"/>
      <c r="F145" s="1"/>
      <c r="G145" s="1"/>
      <c r="H145" s="1"/>
      <c r="I145" s="1"/>
      <c r="J145" s="333"/>
      <c r="K145" s="1"/>
      <c r="L145" s="1"/>
      <c r="M145" s="1"/>
      <c r="N145" s="1"/>
      <c r="O145" s="1"/>
      <c r="P145" s="1"/>
      <c r="Q145" s="333"/>
      <c r="R145" s="1"/>
      <c r="S145" s="1"/>
      <c r="T145" s="19"/>
      <c r="U145" s="1"/>
      <c r="V145" s="1"/>
      <c r="W145" s="1"/>
      <c r="X145" s="1"/>
      <c r="Y145" s="1"/>
      <c r="Z145" s="1"/>
    </row>
    <row r="146" spans="1:26" ht="14.25" customHeight="1" x14ac:dyDescent="0.35">
      <c r="A146" s="1"/>
      <c r="B146" s="19"/>
      <c r="C146" s="1"/>
      <c r="D146" s="19"/>
      <c r="E146" s="1"/>
      <c r="F146" s="1"/>
      <c r="G146" s="1"/>
      <c r="H146" s="1"/>
      <c r="I146" s="1"/>
      <c r="J146" s="333"/>
      <c r="K146" s="1"/>
      <c r="L146" s="1"/>
      <c r="M146" s="1"/>
      <c r="N146" s="1"/>
      <c r="O146" s="1"/>
      <c r="P146" s="1"/>
      <c r="Q146" s="333"/>
      <c r="R146" s="1"/>
      <c r="S146" s="1"/>
      <c r="T146" s="19"/>
      <c r="U146" s="1"/>
      <c r="V146" s="1"/>
      <c r="W146" s="1"/>
      <c r="X146" s="1"/>
      <c r="Y146" s="1"/>
      <c r="Z146" s="1"/>
    </row>
    <row r="147" spans="1:26" ht="14.25" customHeight="1" x14ac:dyDescent="0.35">
      <c r="A147" s="1"/>
      <c r="B147" s="19"/>
      <c r="C147" s="1"/>
      <c r="D147" s="19"/>
      <c r="E147" s="1"/>
      <c r="F147" s="1"/>
      <c r="G147" s="1"/>
      <c r="H147" s="1"/>
      <c r="I147" s="1"/>
      <c r="J147" s="333"/>
      <c r="K147" s="1"/>
      <c r="L147" s="1"/>
      <c r="M147" s="1"/>
      <c r="N147" s="1"/>
      <c r="O147" s="1"/>
      <c r="P147" s="1"/>
      <c r="Q147" s="333"/>
      <c r="R147" s="1"/>
      <c r="S147" s="1"/>
      <c r="T147" s="19"/>
      <c r="U147" s="1"/>
      <c r="V147" s="1"/>
      <c r="W147" s="1"/>
      <c r="X147" s="1"/>
      <c r="Y147" s="1"/>
      <c r="Z147" s="1"/>
    </row>
    <row r="148" spans="1:26" ht="14.25" customHeight="1" x14ac:dyDescent="0.35">
      <c r="A148" s="1"/>
      <c r="B148" s="19"/>
      <c r="C148" s="1"/>
      <c r="D148" s="19"/>
      <c r="E148" s="1"/>
      <c r="F148" s="1"/>
      <c r="G148" s="1"/>
      <c r="H148" s="1"/>
      <c r="I148" s="1"/>
      <c r="J148" s="333"/>
      <c r="K148" s="1"/>
      <c r="L148" s="1"/>
      <c r="M148" s="1"/>
      <c r="N148" s="1"/>
      <c r="O148" s="1"/>
      <c r="P148" s="1"/>
      <c r="Q148" s="333"/>
      <c r="R148" s="1"/>
      <c r="S148" s="1"/>
      <c r="T148" s="19"/>
      <c r="U148" s="1"/>
      <c r="V148" s="1"/>
      <c r="W148" s="1"/>
      <c r="X148" s="1"/>
      <c r="Y148" s="1"/>
      <c r="Z148" s="1"/>
    </row>
    <row r="149" spans="1:26" ht="14.25" customHeight="1" x14ac:dyDescent="0.35">
      <c r="A149" s="1"/>
      <c r="B149" s="19"/>
      <c r="C149" s="1"/>
      <c r="D149" s="19"/>
      <c r="E149" s="1"/>
      <c r="F149" s="1"/>
      <c r="G149" s="1"/>
      <c r="H149" s="1"/>
      <c r="I149" s="1"/>
      <c r="J149" s="333"/>
      <c r="K149" s="1"/>
      <c r="L149" s="1"/>
      <c r="M149" s="1"/>
      <c r="N149" s="1"/>
      <c r="O149" s="1"/>
      <c r="P149" s="1"/>
      <c r="Q149" s="333"/>
      <c r="R149" s="1"/>
      <c r="S149" s="1"/>
      <c r="T149" s="19"/>
      <c r="U149" s="1"/>
      <c r="V149" s="1"/>
      <c r="W149" s="1"/>
      <c r="X149" s="1"/>
      <c r="Y149" s="1"/>
      <c r="Z149" s="1"/>
    </row>
    <row r="150" spans="1:26" ht="14.25" customHeight="1" x14ac:dyDescent="0.35">
      <c r="A150" s="1"/>
      <c r="B150" s="19"/>
      <c r="C150" s="1"/>
      <c r="D150" s="19"/>
      <c r="E150" s="1"/>
      <c r="F150" s="1"/>
      <c r="G150" s="1"/>
      <c r="H150" s="1"/>
      <c r="I150" s="1"/>
      <c r="J150" s="333"/>
      <c r="K150" s="1"/>
      <c r="L150" s="1"/>
      <c r="M150" s="1"/>
      <c r="N150" s="1"/>
      <c r="O150" s="1"/>
      <c r="P150" s="1"/>
      <c r="Q150" s="333"/>
      <c r="R150" s="1"/>
      <c r="S150" s="1"/>
      <c r="T150" s="19"/>
      <c r="U150" s="1"/>
      <c r="V150" s="1"/>
      <c r="W150" s="1"/>
      <c r="X150" s="1"/>
      <c r="Y150" s="1"/>
      <c r="Z150" s="1"/>
    </row>
    <row r="151" spans="1:26" ht="14.25" customHeight="1" x14ac:dyDescent="0.35">
      <c r="A151" s="1"/>
      <c r="B151" s="19"/>
      <c r="C151" s="1"/>
      <c r="D151" s="19"/>
      <c r="E151" s="1"/>
      <c r="F151" s="1"/>
      <c r="G151" s="1"/>
      <c r="H151" s="1"/>
      <c r="I151" s="1"/>
      <c r="J151" s="333"/>
      <c r="K151" s="1"/>
      <c r="L151" s="1"/>
      <c r="M151" s="1"/>
      <c r="N151" s="1"/>
      <c r="O151" s="1"/>
      <c r="P151" s="1"/>
      <c r="Q151" s="333"/>
      <c r="R151" s="1"/>
      <c r="S151" s="1"/>
      <c r="T151" s="19"/>
      <c r="U151" s="1"/>
      <c r="V151" s="1"/>
      <c r="W151" s="1"/>
      <c r="X151" s="1"/>
      <c r="Y151" s="1"/>
      <c r="Z151" s="1"/>
    </row>
    <row r="152" spans="1:26" ht="14.25" customHeight="1" x14ac:dyDescent="0.35">
      <c r="A152" s="1"/>
      <c r="B152" s="19"/>
      <c r="C152" s="1"/>
      <c r="D152" s="19"/>
      <c r="E152" s="1"/>
      <c r="F152" s="1"/>
      <c r="G152" s="1"/>
      <c r="H152" s="1"/>
      <c r="I152" s="1"/>
      <c r="J152" s="333"/>
      <c r="K152" s="1"/>
      <c r="L152" s="1"/>
      <c r="M152" s="1"/>
      <c r="N152" s="1"/>
      <c r="O152" s="1"/>
      <c r="P152" s="1"/>
      <c r="Q152" s="333"/>
      <c r="R152" s="1"/>
      <c r="S152" s="1"/>
      <c r="T152" s="19"/>
      <c r="U152" s="1"/>
      <c r="V152" s="1"/>
      <c r="W152" s="1"/>
      <c r="X152" s="1"/>
      <c r="Y152" s="1"/>
      <c r="Z152" s="1"/>
    </row>
    <row r="153" spans="1:26" ht="14.25" customHeight="1" x14ac:dyDescent="0.35">
      <c r="A153" s="1"/>
      <c r="B153" s="19"/>
      <c r="C153" s="1"/>
      <c r="D153" s="19"/>
      <c r="E153" s="1"/>
      <c r="F153" s="1"/>
      <c r="G153" s="1"/>
      <c r="H153" s="1"/>
      <c r="I153" s="1"/>
      <c r="J153" s="333"/>
      <c r="K153" s="1"/>
      <c r="L153" s="1"/>
      <c r="M153" s="1"/>
      <c r="N153" s="1"/>
      <c r="O153" s="1"/>
      <c r="P153" s="1"/>
      <c r="Q153" s="333"/>
      <c r="R153" s="1"/>
      <c r="S153" s="1"/>
      <c r="T153" s="19"/>
      <c r="U153" s="1"/>
      <c r="V153" s="1"/>
      <c r="W153" s="1"/>
      <c r="X153" s="1"/>
      <c r="Y153" s="1"/>
      <c r="Z153" s="1"/>
    </row>
    <row r="154" spans="1:26" ht="14.25" customHeight="1" x14ac:dyDescent="0.35">
      <c r="A154" s="1"/>
      <c r="B154" s="19"/>
      <c r="C154" s="1"/>
      <c r="D154" s="19"/>
      <c r="E154" s="1"/>
      <c r="F154" s="1"/>
      <c r="G154" s="1"/>
      <c r="H154" s="1"/>
      <c r="I154" s="1"/>
      <c r="J154" s="333"/>
      <c r="K154" s="1"/>
      <c r="L154" s="1"/>
      <c r="M154" s="1"/>
      <c r="N154" s="1"/>
      <c r="O154" s="1"/>
      <c r="P154" s="1"/>
      <c r="Q154" s="333"/>
      <c r="R154" s="1"/>
      <c r="S154" s="1"/>
      <c r="T154" s="19"/>
      <c r="U154" s="1"/>
      <c r="V154" s="1"/>
      <c r="W154" s="1"/>
      <c r="X154" s="1"/>
      <c r="Y154" s="1"/>
      <c r="Z154" s="1"/>
    </row>
    <row r="155" spans="1:26" ht="14.25" customHeight="1" x14ac:dyDescent="0.35">
      <c r="A155" s="1"/>
      <c r="B155" s="19"/>
      <c r="C155" s="1"/>
      <c r="D155" s="19"/>
      <c r="E155" s="1"/>
      <c r="F155" s="1"/>
      <c r="G155" s="1"/>
      <c r="H155" s="1"/>
      <c r="I155" s="1"/>
      <c r="J155" s="333"/>
      <c r="K155" s="1"/>
      <c r="L155" s="1"/>
      <c r="M155" s="1"/>
      <c r="N155" s="1"/>
      <c r="O155" s="1"/>
      <c r="P155" s="1"/>
      <c r="Q155" s="333"/>
      <c r="R155" s="1"/>
      <c r="S155" s="1"/>
      <c r="T155" s="19"/>
      <c r="U155" s="1"/>
      <c r="V155" s="1"/>
      <c r="W155" s="1"/>
      <c r="X155" s="1"/>
      <c r="Y155" s="1"/>
      <c r="Z155" s="1"/>
    </row>
    <row r="156" spans="1:26" ht="14.25" customHeight="1" x14ac:dyDescent="0.35">
      <c r="A156" s="1"/>
      <c r="B156" s="19"/>
      <c r="C156" s="1"/>
      <c r="D156" s="19"/>
      <c r="E156" s="1"/>
      <c r="F156" s="1"/>
      <c r="G156" s="1"/>
      <c r="H156" s="1"/>
      <c r="I156" s="1"/>
      <c r="J156" s="333"/>
      <c r="K156" s="1"/>
      <c r="L156" s="1"/>
      <c r="M156" s="1"/>
      <c r="N156" s="1"/>
      <c r="O156" s="1"/>
      <c r="P156" s="1"/>
      <c r="Q156" s="333"/>
      <c r="R156" s="1"/>
      <c r="S156" s="1"/>
      <c r="T156" s="19"/>
      <c r="U156" s="1"/>
      <c r="V156" s="1"/>
      <c r="W156" s="1"/>
      <c r="X156" s="1"/>
      <c r="Y156" s="1"/>
      <c r="Z156" s="1"/>
    </row>
    <row r="157" spans="1:26" ht="14.25" customHeight="1" x14ac:dyDescent="0.35">
      <c r="A157" s="1"/>
      <c r="B157" s="19"/>
      <c r="C157" s="1"/>
      <c r="D157" s="19"/>
      <c r="E157" s="1"/>
      <c r="F157" s="1"/>
      <c r="G157" s="1"/>
      <c r="H157" s="1"/>
      <c r="I157" s="1"/>
      <c r="J157" s="333"/>
      <c r="K157" s="1"/>
      <c r="L157" s="1"/>
      <c r="M157" s="1"/>
      <c r="N157" s="1"/>
      <c r="O157" s="1"/>
      <c r="P157" s="1"/>
      <c r="Q157" s="333"/>
      <c r="R157" s="1"/>
      <c r="S157" s="1"/>
      <c r="T157" s="19"/>
      <c r="U157" s="1"/>
      <c r="V157" s="1"/>
      <c r="W157" s="1"/>
      <c r="X157" s="1"/>
      <c r="Y157" s="1"/>
      <c r="Z157" s="1"/>
    </row>
    <row r="158" spans="1:26" ht="14.25" customHeight="1" x14ac:dyDescent="0.35">
      <c r="A158" s="1"/>
      <c r="B158" s="19"/>
      <c r="C158" s="1"/>
      <c r="D158" s="19"/>
      <c r="E158" s="1"/>
      <c r="F158" s="1"/>
      <c r="G158" s="1"/>
      <c r="H158" s="1"/>
      <c r="I158" s="1"/>
      <c r="J158" s="333"/>
      <c r="K158" s="1"/>
      <c r="L158" s="1"/>
      <c r="M158" s="1"/>
      <c r="N158" s="1"/>
      <c r="O158" s="1"/>
      <c r="P158" s="1"/>
      <c r="Q158" s="333"/>
      <c r="R158" s="1"/>
      <c r="S158" s="1"/>
      <c r="T158" s="19"/>
      <c r="U158" s="1"/>
      <c r="V158" s="1"/>
      <c r="W158" s="1"/>
      <c r="X158" s="1"/>
      <c r="Y158" s="1"/>
      <c r="Z158" s="1"/>
    </row>
    <row r="159" spans="1:26" ht="14.25" customHeight="1" x14ac:dyDescent="0.35">
      <c r="A159" s="1"/>
      <c r="B159" s="19"/>
      <c r="C159" s="1"/>
      <c r="D159" s="19"/>
      <c r="E159" s="1"/>
      <c r="F159" s="1"/>
      <c r="G159" s="1"/>
      <c r="H159" s="1"/>
      <c r="I159" s="1"/>
      <c r="J159" s="333"/>
      <c r="K159" s="1"/>
      <c r="L159" s="1"/>
      <c r="M159" s="1"/>
      <c r="N159" s="1"/>
      <c r="O159" s="1"/>
      <c r="P159" s="1"/>
      <c r="Q159" s="333"/>
      <c r="R159" s="1"/>
      <c r="S159" s="1"/>
      <c r="T159" s="19"/>
      <c r="U159" s="1"/>
      <c r="V159" s="1"/>
      <c r="W159" s="1"/>
      <c r="X159" s="1"/>
      <c r="Y159" s="1"/>
      <c r="Z159" s="1"/>
    </row>
    <row r="160" spans="1:26" ht="14.25" customHeight="1" x14ac:dyDescent="0.35">
      <c r="A160" s="1"/>
      <c r="B160" s="19"/>
      <c r="C160" s="1"/>
      <c r="D160" s="19"/>
      <c r="E160" s="1"/>
      <c r="F160" s="1"/>
      <c r="G160" s="1"/>
      <c r="H160" s="1"/>
      <c r="I160" s="1"/>
      <c r="J160" s="333"/>
      <c r="K160" s="1"/>
      <c r="L160" s="1"/>
      <c r="M160" s="1"/>
      <c r="N160" s="1"/>
      <c r="O160" s="1"/>
      <c r="P160" s="1"/>
      <c r="Q160" s="333"/>
      <c r="R160" s="1"/>
      <c r="S160" s="1"/>
      <c r="T160" s="19"/>
      <c r="U160" s="1"/>
      <c r="V160" s="1"/>
      <c r="W160" s="1"/>
      <c r="X160" s="1"/>
      <c r="Y160" s="1"/>
      <c r="Z160" s="1"/>
    </row>
    <row r="161" spans="1:26" ht="14.25" customHeight="1" x14ac:dyDescent="0.35">
      <c r="A161" s="1"/>
      <c r="B161" s="19"/>
      <c r="C161" s="1"/>
      <c r="D161" s="19"/>
      <c r="E161" s="1"/>
      <c r="F161" s="1"/>
      <c r="G161" s="1"/>
      <c r="H161" s="1"/>
      <c r="I161" s="1"/>
      <c r="J161" s="333"/>
      <c r="K161" s="1"/>
      <c r="L161" s="1"/>
      <c r="M161" s="1"/>
      <c r="N161" s="1"/>
      <c r="O161" s="1"/>
      <c r="P161" s="1"/>
      <c r="Q161" s="333"/>
      <c r="R161" s="1"/>
      <c r="S161" s="1"/>
      <c r="T161" s="19"/>
      <c r="U161" s="1"/>
      <c r="V161" s="1"/>
      <c r="W161" s="1"/>
      <c r="X161" s="1"/>
      <c r="Y161" s="1"/>
      <c r="Z161" s="1"/>
    </row>
    <row r="162" spans="1:26" ht="14.25" customHeight="1" x14ac:dyDescent="0.35">
      <c r="A162" s="1"/>
      <c r="B162" s="19"/>
      <c r="C162" s="1"/>
      <c r="D162" s="19"/>
      <c r="E162" s="1"/>
      <c r="F162" s="1"/>
      <c r="G162" s="1"/>
      <c r="H162" s="1"/>
      <c r="I162" s="1"/>
      <c r="J162" s="333"/>
      <c r="K162" s="1"/>
      <c r="L162" s="1"/>
      <c r="M162" s="1"/>
      <c r="N162" s="1"/>
      <c r="O162" s="1"/>
      <c r="P162" s="1"/>
      <c r="Q162" s="333"/>
      <c r="R162" s="1"/>
      <c r="S162" s="1"/>
      <c r="T162" s="19"/>
      <c r="U162" s="1"/>
      <c r="V162" s="1"/>
      <c r="W162" s="1"/>
      <c r="X162" s="1"/>
      <c r="Y162" s="1"/>
      <c r="Z162" s="1"/>
    </row>
    <row r="163" spans="1:26" ht="14.25" customHeight="1" x14ac:dyDescent="0.35">
      <c r="A163" s="1"/>
      <c r="B163" s="19"/>
      <c r="C163" s="1"/>
      <c r="D163" s="19"/>
      <c r="E163" s="1"/>
      <c r="F163" s="1"/>
      <c r="G163" s="1"/>
      <c r="H163" s="1"/>
      <c r="I163" s="1"/>
      <c r="J163" s="333"/>
      <c r="K163" s="1"/>
      <c r="L163" s="1"/>
      <c r="M163" s="1"/>
      <c r="N163" s="1"/>
      <c r="O163" s="1"/>
      <c r="P163" s="1"/>
      <c r="Q163" s="333"/>
      <c r="R163" s="1"/>
      <c r="S163" s="1"/>
      <c r="T163" s="19"/>
      <c r="U163" s="1"/>
      <c r="V163" s="1"/>
      <c r="W163" s="1"/>
      <c r="X163" s="1"/>
      <c r="Y163" s="1"/>
      <c r="Z163" s="1"/>
    </row>
    <row r="164" spans="1:26" ht="14.25" customHeight="1" x14ac:dyDescent="0.35">
      <c r="A164" s="1"/>
      <c r="B164" s="19"/>
      <c r="C164" s="1"/>
      <c r="D164" s="19"/>
      <c r="E164" s="1"/>
      <c r="F164" s="1"/>
      <c r="G164" s="1"/>
      <c r="H164" s="1"/>
      <c r="I164" s="1"/>
      <c r="J164" s="333"/>
      <c r="K164" s="1"/>
      <c r="L164" s="1"/>
      <c r="M164" s="1"/>
      <c r="N164" s="1"/>
      <c r="O164" s="1"/>
      <c r="P164" s="1"/>
      <c r="Q164" s="333"/>
      <c r="R164" s="1"/>
      <c r="S164" s="1"/>
      <c r="T164" s="19"/>
      <c r="U164" s="1"/>
      <c r="V164" s="1"/>
      <c r="W164" s="1"/>
      <c r="X164" s="1"/>
      <c r="Y164" s="1"/>
      <c r="Z164" s="1"/>
    </row>
    <row r="165" spans="1:26" ht="14.25" customHeight="1" x14ac:dyDescent="0.35">
      <c r="A165" s="1"/>
      <c r="B165" s="19"/>
      <c r="C165" s="1"/>
      <c r="D165" s="19"/>
      <c r="E165" s="1"/>
      <c r="F165" s="1"/>
      <c r="G165" s="1"/>
      <c r="H165" s="1"/>
      <c r="I165" s="1"/>
      <c r="J165" s="333"/>
      <c r="K165" s="1"/>
      <c r="L165" s="1"/>
      <c r="M165" s="1"/>
      <c r="N165" s="1"/>
      <c r="O165" s="1"/>
      <c r="P165" s="1"/>
      <c r="Q165" s="333"/>
      <c r="R165" s="1"/>
      <c r="S165" s="1"/>
      <c r="T165" s="19"/>
      <c r="U165" s="1"/>
      <c r="V165" s="1"/>
      <c r="W165" s="1"/>
      <c r="X165" s="1"/>
      <c r="Y165" s="1"/>
      <c r="Z165" s="1"/>
    </row>
    <row r="166" spans="1:26" ht="14.25" customHeight="1" x14ac:dyDescent="0.35">
      <c r="A166" s="1"/>
      <c r="B166" s="19"/>
      <c r="C166" s="1"/>
      <c r="D166" s="19"/>
      <c r="E166" s="1"/>
      <c r="F166" s="1"/>
      <c r="G166" s="1"/>
      <c r="H166" s="1"/>
      <c r="I166" s="1"/>
      <c r="J166" s="333"/>
      <c r="K166" s="1"/>
      <c r="L166" s="1"/>
      <c r="M166" s="1"/>
      <c r="N166" s="1"/>
      <c r="O166" s="1"/>
      <c r="P166" s="1"/>
      <c r="Q166" s="333"/>
      <c r="R166" s="1"/>
      <c r="S166" s="1"/>
      <c r="T166" s="19"/>
      <c r="U166" s="1"/>
      <c r="V166" s="1"/>
      <c r="W166" s="1"/>
      <c r="X166" s="1"/>
      <c r="Y166" s="1"/>
      <c r="Z166" s="1"/>
    </row>
    <row r="167" spans="1:26" ht="14.25" customHeight="1" x14ac:dyDescent="0.35">
      <c r="A167" s="1"/>
      <c r="B167" s="19"/>
      <c r="C167" s="1"/>
      <c r="D167" s="19"/>
      <c r="E167" s="1"/>
      <c r="F167" s="1"/>
      <c r="G167" s="1"/>
      <c r="H167" s="1"/>
      <c r="I167" s="1"/>
      <c r="J167" s="333"/>
      <c r="K167" s="1"/>
      <c r="L167" s="1"/>
      <c r="M167" s="1"/>
      <c r="N167" s="1"/>
      <c r="O167" s="1"/>
      <c r="P167" s="1"/>
      <c r="Q167" s="333"/>
      <c r="R167" s="1"/>
      <c r="S167" s="1"/>
      <c r="T167" s="19"/>
      <c r="U167" s="1"/>
      <c r="V167" s="1"/>
      <c r="W167" s="1"/>
      <c r="X167" s="1"/>
      <c r="Y167" s="1"/>
      <c r="Z167" s="1"/>
    </row>
    <row r="168" spans="1:26" ht="14.25" customHeight="1" x14ac:dyDescent="0.35">
      <c r="A168" s="1"/>
      <c r="B168" s="19"/>
      <c r="C168" s="1"/>
      <c r="D168" s="19"/>
      <c r="E168" s="1"/>
      <c r="F168" s="1"/>
      <c r="G168" s="1"/>
      <c r="H168" s="1"/>
      <c r="I168" s="1"/>
      <c r="J168" s="333"/>
      <c r="K168" s="1"/>
      <c r="L168" s="1"/>
      <c r="M168" s="1"/>
      <c r="N168" s="1"/>
      <c r="O168" s="1"/>
      <c r="P168" s="1"/>
      <c r="Q168" s="333"/>
      <c r="R168" s="1"/>
      <c r="S168" s="1"/>
      <c r="T168" s="19"/>
      <c r="U168" s="1"/>
      <c r="V168" s="1"/>
      <c r="W168" s="1"/>
      <c r="X168" s="1"/>
      <c r="Y168" s="1"/>
      <c r="Z168" s="1"/>
    </row>
    <row r="169" spans="1:26" ht="14.25" customHeight="1" x14ac:dyDescent="0.35">
      <c r="A169" s="1"/>
      <c r="B169" s="19"/>
      <c r="C169" s="1"/>
      <c r="D169" s="19"/>
      <c r="E169" s="1"/>
      <c r="F169" s="1"/>
      <c r="G169" s="1"/>
      <c r="H169" s="1"/>
      <c r="I169" s="1"/>
      <c r="J169" s="333"/>
      <c r="K169" s="1"/>
      <c r="L169" s="1"/>
      <c r="M169" s="1"/>
      <c r="N169" s="1"/>
      <c r="O169" s="1"/>
      <c r="P169" s="1"/>
      <c r="Q169" s="333"/>
      <c r="R169" s="1"/>
      <c r="S169" s="1"/>
      <c r="T169" s="19"/>
      <c r="U169" s="1"/>
      <c r="V169" s="1"/>
      <c r="W169" s="1"/>
      <c r="X169" s="1"/>
      <c r="Y169" s="1"/>
      <c r="Z169" s="1"/>
    </row>
    <row r="170" spans="1:26" ht="14.25" customHeight="1" x14ac:dyDescent="0.35">
      <c r="A170" s="1"/>
      <c r="B170" s="19"/>
      <c r="C170" s="1"/>
      <c r="D170" s="19"/>
      <c r="E170" s="1"/>
      <c r="F170" s="1"/>
      <c r="G170" s="1"/>
      <c r="H170" s="1"/>
      <c r="I170" s="1"/>
      <c r="J170" s="333"/>
      <c r="K170" s="1"/>
      <c r="L170" s="1"/>
      <c r="M170" s="1"/>
      <c r="N170" s="1"/>
      <c r="O170" s="1"/>
      <c r="P170" s="1"/>
      <c r="Q170" s="333"/>
      <c r="R170" s="1"/>
      <c r="S170" s="1"/>
      <c r="T170" s="19"/>
      <c r="U170" s="1"/>
      <c r="V170" s="1"/>
      <c r="W170" s="1"/>
      <c r="X170" s="1"/>
      <c r="Y170" s="1"/>
      <c r="Z170" s="1"/>
    </row>
    <row r="171" spans="1:26" ht="14.25" customHeight="1" x14ac:dyDescent="0.35">
      <c r="A171" s="1"/>
      <c r="B171" s="19"/>
      <c r="C171" s="1"/>
      <c r="D171" s="19"/>
      <c r="E171" s="1"/>
      <c r="F171" s="1"/>
      <c r="G171" s="1"/>
      <c r="H171" s="1"/>
      <c r="I171" s="1"/>
      <c r="J171" s="333"/>
      <c r="K171" s="1"/>
      <c r="L171" s="1"/>
      <c r="M171" s="1"/>
      <c r="N171" s="1"/>
      <c r="O171" s="1"/>
      <c r="P171" s="1"/>
      <c r="Q171" s="333"/>
      <c r="R171" s="1"/>
      <c r="S171" s="1"/>
      <c r="T171" s="19"/>
      <c r="U171" s="1"/>
      <c r="V171" s="1"/>
      <c r="W171" s="1"/>
      <c r="X171" s="1"/>
      <c r="Y171" s="1"/>
      <c r="Z171" s="1"/>
    </row>
    <row r="172" spans="1:26" ht="14.25" customHeight="1" x14ac:dyDescent="0.35">
      <c r="A172" s="1"/>
      <c r="B172" s="19"/>
      <c r="C172" s="1"/>
      <c r="D172" s="19"/>
      <c r="E172" s="1"/>
      <c r="F172" s="1"/>
      <c r="G172" s="1"/>
      <c r="H172" s="1"/>
      <c r="I172" s="1"/>
      <c r="J172" s="333"/>
      <c r="K172" s="1"/>
      <c r="L172" s="1"/>
      <c r="M172" s="1"/>
      <c r="N172" s="1"/>
      <c r="O172" s="1"/>
      <c r="P172" s="1"/>
      <c r="Q172" s="333"/>
      <c r="R172" s="1"/>
      <c r="S172" s="1"/>
      <c r="T172" s="19"/>
      <c r="U172" s="1"/>
      <c r="V172" s="1"/>
      <c r="W172" s="1"/>
      <c r="X172" s="1"/>
      <c r="Y172" s="1"/>
      <c r="Z172" s="1"/>
    </row>
    <row r="173" spans="1:26" ht="14.25" customHeight="1" x14ac:dyDescent="0.35">
      <c r="A173" s="1"/>
      <c r="B173" s="19"/>
      <c r="C173" s="1"/>
      <c r="D173" s="19"/>
      <c r="E173" s="1"/>
      <c r="F173" s="1"/>
      <c r="G173" s="1"/>
      <c r="H173" s="1"/>
      <c r="I173" s="1"/>
      <c r="J173" s="333"/>
      <c r="K173" s="1"/>
      <c r="L173" s="1"/>
      <c r="M173" s="1"/>
      <c r="N173" s="1"/>
      <c r="O173" s="1"/>
      <c r="P173" s="1"/>
      <c r="Q173" s="333"/>
      <c r="R173" s="1"/>
      <c r="S173" s="1"/>
      <c r="T173" s="19"/>
      <c r="U173" s="1"/>
      <c r="V173" s="1"/>
      <c r="W173" s="1"/>
      <c r="X173" s="1"/>
      <c r="Y173" s="1"/>
      <c r="Z173" s="1"/>
    </row>
    <row r="174" spans="1:26" ht="14.25" customHeight="1" x14ac:dyDescent="0.35">
      <c r="A174" s="1"/>
      <c r="B174" s="19"/>
      <c r="C174" s="1"/>
      <c r="D174" s="19"/>
      <c r="E174" s="1"/>
      <c r="F174" s="1"/>
      <c r="G174" s="1"/>
      <c r="H174" s="1"/>
      <c r="I174" s="1"/>
      <c r="J174" s="333"/>
      <c r="K174" s="1"/>
      <c r="L174" s="1"/>
      <c r="M174" s="1"/>
      <c r="N174" s="1"/>
      <c r="O174" s="1"/>
      <c r="P174" s="1"/>
      <c r="Q174" s="333"/>
      <c r="R174" s="1"/>
      <c r="S174" s="1"/>
      <c r="T174" s="19"/>
      <c r="U174" s="1"/>
      <c r="V174" s="1"/>
      <c r="W174" s="1"/>
      <c r="X174" s="1"/>
      <c r="Y174" s="1"/>
      <c r="Z174" s="1"/>
    </row>
    <row r="175" spans="1:26" ht="14.25" customHeight="1" x14ac:dyDescent="0.35">
      <c r="A175" s="1"/>
      <c r="B175" s="19"/>
      <c r="C175" s="1"/>
      <c r="D175" s="19"/>
      <c r="E175" s="1"/>
      <c r="F175" s="1"/>
      <c r="G175" s="1"/>
      <c r="H175" s="1"/>
      <c r="I175" s="1"/>
      <c r="J175" s="333"/>
      <c r="K175" s="1"/>
      <c r="L175" s="1"/>
      <c r="M175" s="1"/>
      <c r="N175" s="1"/>
      <c r="O175" s="1"/>
      <c r="P175" s="1"/>
      <c r="Q175" s="333"/>
      <c r="R175" s="1"/>
      <c r="S175" s="1"/>
      <c r="T175" s="19"/>
      <c r="U175" s="1"/>
      <c r="V175" s="1"/>
      <c r="W175" s="1"/>
      <c r="X175" s="1"/>
      <c r="Y175" s="1"/>
      <c r="Z175" s="1"/>
    </row>
    <row r="176" spans="1:26" ht="14.25" customHeight="1" x14ac:dyDescent="0.35">
      <c r="A176" s="1"/>
      <c r="B176" s="19"/>
      <c r="C176" s="1"/>
      <c r="D176" s="19"/>
      <c r="E176" s="1"/>
      <c r="F176" s="1"/>
      <c r="G176" s="1"/>
      <c r="H176" s="1"/>
      <c r="I176" s="1"/>
      <c r="J176" s="333"/>
      <c r="K176" s="1"/>
      <c r="L176" s="1"/>
      <c r="M176" s="1"/>
      <c r="N176" s="1"/>
      <c r="O176" s="1"/>
      <c r="P176" s="1"/>
      <c r="Q176" s="333"/>
      <c r="R176" s="1"/>
      <c r="S176" s="1"/>
      <c r="T176" s="19"/>
      <c r="U176" s="1"/>
      <c r="V176" s="1"/>
      <c r="W176" s="1"/>
      <c r="X176" s="1"/>
      <c r="Y176" s="1"/>
      <c r="Z176" s="1"/>
    </row>
    <row r="177" spans="1:26" ht="14.25" customHeight="1" x14ac:dyDescent="0.35">
      <c r="A177" s="1"/>
      <c r="B177" s="19"/>
      <c r="C177" s="1"/>
      <c r="D177" s="19"/>
      <c r="E177" s="1"/>
      <c r="F177" s="1"/>
      <c r="G177" s="1"/>
      <c r="H177" s="1"/>
      <c r="I177" s="1"/>
      <c r="J177" s="333"/>
      <c r="K177" s="1"/>
      <c r="L177" s="1"/>
      <c r="M177" s="1"/>
      <c r="N177" s="1"/>
      <c r="O177" s="1"/>
      <c r="P177" s="1"/>
      <c r="Q177" s="333"/>
      <c r="R177" s="1"/>
      <c r="S177" s="1"/>
      <c r="T177" s="19"/>
      <c r="U177" s="1"/>
      <c r="V177" s="1"/>
      <c r="W177" s="1"/>
      <c r="X177" s="1"/>
      <c r="Y177" s="1"/>
      <c r="Z177" s="1"/>
    </row>
    <row r="178" spans="1:26" ht="14.25" customHeight="1" x14ac:dyDescent="0.35">
      <c r="A178" s="1"/>
      <c r="B178" s="19"/>
      <c r="C178" s="1"/>
      <c r="D178" s="19"/>
      <c r="E178" s="1"/>
      <c r="F178" s="1"/>
      <c r="G178" s="1"/>
      <c r="H178" s="1"/>
      <c r="I178" s="1"/>
      <c r="J178" s="333"/>
      <c r="K178" s="1"/>
      <c r="L178" s="1"/>
      <c r="M178" s="1"/>
      <c r="N178" s="1"/>
      <c r="O178" s="1"/>
      <c r="P178" s="1"/>
      <c r="Q178" s="333"/>
      <c r="R178" s="1"/>
      <c r="S178" s="1"/>
      <c r="T178" s="19"/>
      <c r="U178" s="1"/>
      <c r="V178" s="1"/>
      <c r="W178" s="1"/>
      <c r="X178" s="1"/>
      <c r="Y178" s="1"/>
      <c r="Z178" s="1"/>
    </row>
    <row r="179" spans="1:26" ht="14.25" customHeight="1" x14ac:dyDescent="0.35">
      <c r="A179" s="1"/>
      <c r="B179" s="19"/>
      <c r="C179" s="1"/>
      <c r="D179" s="19"/>
      <c r="E179" s="1"/>
      <c r="F179" s="1"/>
      <c r="G179" s="1"/>
      <c r="H179" s="1"/>
      <c r="I179" s="1"/>
      <c r="J179" s="333"/>
      <c r="K179" s="1"/>
      <c r="L179" s="1"/>
      <c r="M179" s="1"/>
      <c r="N179" s="1"/>
      <c r="O179" s="1"/>
      <c r="P179" s="1"/>
      <c r="Q179" s="333"/>
      <c r="R179" s="1"/>
      <c r="S179" s="1"/>
      <c r="T179" s="19"/>
      <c r="U179" s="1"/>
      <c r="V179" s="1"/>
      <c r="W179" s="1"/>
      <c r="X179" s="1"/>
      <c r="Y179" s="1"/>
      <c r="Z179" s="1"/>
    </row>
    <row r="180" spans="1:26" ht="14.25" customHeight="1" x14ac:dyDescent="0.35">
      <c r="A180" s="1"/>
      <c r="B180" s="19"/>
      <c r="C180" s="1"/>
      <c r="D180" s="19"/>
      <c r="E180" s="1"/>
      <c r="F180" s="1"/>
      <c r="G180" s="1"/>
      <c r="H180" s="1"/>
      <c r="I180" s="1"/>
      <c r="J180" s="333"/>
      <c r="K180" s="1"/>
      <c r="L180" s="1"/>
      <c r="M180" s="1"/>
      <c r="N180" s="1"/>
      <c r="O180" s="1"/>
      <c r="P180" s="1"/>
      <c r="Q180" s="333"/>
      <c r="R180" s="1"/>
      <c r="S180" s="1"/>
      <c r="T180" s="19"/>
      <c r="U180" s="1"/>
      <c r="V180" s="1"/>
      <c r="W180" s="1"/>
      <c r="X180" s="1"/>
      <c r="Y180" s="1"/>
      <c r="Z180" s="1"/>
    </row>
    <row r="181" spans="1:26" ht="14.25" customHeight="1" x14ac:dyDescent="0.35">
      <c r="A181" s="1"/>
      <c r="B181" s="19"/>
      <c r="C181" s="1"/>
      <c r="D181" s="19"/>
      <c r="E181" s="1"/>
      <c r="F181" s="1"/>
      <c r="G181" s="1"/>
      <c r="H181" s="1"/>
      <c r="I181" s="1"/>
      <c r="J181" s="333"/>
      <c r="K181" s="1"/>
      <c r="L181" s="1"/>
      <c r="M181" s="1"/>
      <c r="N181" s="1"/>
      <c r="O181" s="1"/>
      <c r="P181" s="1"/>
      <c r="Q181" s="333"/>
      <c r="R181" s="1"/>
      <c r="S181" s="1"/>
      <c r="T181" s="19"/>
      <c r="U181" s="1"/>
      <c r="V181" s="1"/>
      <c r="W181" s="1"/>
      <c r="X181" s="1"/>
      <c r="Y181" s="1"/>
      <c r="Z181" s="1"/>
    </row>
    <row r="182" spans="1:26" ht="14.25" customHeight="1" x14ac:dyDescent="0.35">
      <c r="A182" s="1"/>
      <c r="B182" s="19"/>
      <c r="C182" s="1"/>
      <c r="D182" s="19"/>
      <c r="E182" s="1"/>
      <c r="F182" s="1"/>
      <c r="G182" s="1"/>
      <c r="H182" s="1"/>
      <c r="I182" s="1"/>
      <c r="J182" s="333"/>
      <c r="K182" s="1"/>
      <c r="L182" s="1"/>
      <c r="M182" s="1"/>
      <c r="N182" s="1"/>
      <c r="O182" s="1"/>
      <c r="P182" s="1"/>
      <c r="Q182" s="333"/>
      <c r="R182" s="1"/>
      <c r="S182" s="1"/>
      <c r="T182" s="19"/>
      <c r="U182" s="1"/>
      <c r="V182" s="1"/>
      <c r="W182" s="1"/>
      <c r="X182" s="1"/>
      <c r="Y182" s="1"/>
      <c r="Z182" s="1"/>
    </row>
    <row r="183" spans="1:26" ht="14.25" customHeight="1" x14ac:dyDescent="0.35">
      <c r="A183" s="1"/>
      <c r="B183" s="19"/>
      <c r="C183" s="1"/>
      <c r="D183" s="19"/>
      <c r="E183" s="1"/>
      <c r="F183" s="1"/>
      <c r="G183" s="1"/>
      <c r="H183" s="1"/>
      <c r="I183" s="1"/>
      <c r="J183" s="333"/>
      <c r="K183" s="1"/>
      <c r="L183" s="1"/>
      <c r="M183" s="1"/>
      <c r="N183" s="1"/>
      <c r="O183" s="1"/>
      <c r="P183" s="1"/>
      <c r="Q183" s="333"/>
      <c r="R183" s="1"/>
      <c r="S183" s="1"/>
      <c r="T183" s="19"/>
      <c r="U183" s="1"/>
      <c r="V183" s="1"/>
      <c r="W183" s="1"/>
      <c r="X183" s="1"/>
      <c r="Y183" s="1"/>
      <c r="Z183" s="1"/>
    </row>
    <row r="184" spans="1:26" ht="14.25" customHeight="1" x14ac:dyDescent="0.35">
      <c r="A184" s="1"/>
      <c r="B184" s="19"/>
      <c r="C184" s="1"/>
      <c r="D184" s="19"/>
      <c r="E184" s="1"/>
      <c r="F184" s="1"/>
      <c r="G184" s="1"/>
      <c r="H184" s="1"/>
      <c r="I184" s="1"/>
      <c r="J184" s="333"/>
      <c r="K184" s="1"/>
      <c r="L184" s="1"/>
      <c r="M184" s="1"/>
      <c r="N184" s="1"/>
      <c r="O184" s="1"/>
      <c r="P184" s="1"/>
      <c r="Q184" s="333"/>
      <c r="R184" s="1"/>
      <c r="S184" s="1"/>
      <c r="T184" s="19"/>
      <c r="U184" s="1"/>
      <c r="V184" s="1"/>
      <c r="W184" s="1"/>
      <c r="X184" s="1"/>
      <c r="Y184" s="1"/>
      <c r="Z184" s="1"/>
    </row>
    <row r="185" spans="1:26" ht="14.25" customHeight="1" x14ac:dyDescent="0.35">
      <c r="A185" s="1"/>
      <c r="B185" s="19"/>
      <c r="C185" s="1"/>
      <c r="D185" s="19"/>
      <c r="E185" s="1"/>
      <c r="F185" s="1"/>
      <c r="G185" s="1"/>
      <c r="H185" s="1"/>
      <c r="I185" s="1"/>
      <c r="J185" s="333"/>
      <c r="K185" s="1"/>
      <c r="L185" s="1"/>
      <c r="M185" s="1"/>
      <c r="N185" s="1"/>
      <c r="O185" s="1"/>
      <c r="P185" s="1"/>
      <c r="Q185" s="333"/>
      <c r="R185" s="1"/>
      <c r="S185" s="1"/>
      <c r="T185" s="19"/>
      <c r="U185" s="1"/>
      <c r="V185" s="1"/>
      <c r="W185" s="1"/>
      <c r="X185" s="1"/>
      <c r="Y185" s="1"/>
      <c r="Z185" s="1"/>
    </row>
    <row r="186" spans="1:26" ht="14.25" customHeight="1" x14ac:dyDescent="0.35">
      <c r="A186" s="1"/>
      <c r="B186" s="19"/>
      <c r="C186" s="1"/>
      <c r="D186" s="19"/>
      <c r="E186" s="1"/>
      <c r="F186" s="1"/>
      <c r="G186" s="1"/>
      <c r="H186" s="1"/>
      <c r="I186" s="1"/>
      <c r="J186" s="333"/>
      <c r="K186" s="1"/>
      <c r="L186" s="1"/>
      <c r="M186" s="1"/>
      <c r="N186" s="1"/>
      <c r="O186" s="1"/>
      <c r="P186" s="1"/>
      <c r="Q186" s="333"/>
      <c r="R186" s="1"/>
      <c r="S186" s="1"/>
      <c r="T186" s="19"/>
      <c r="U186" s="1"/>
      <c r="V186" s="1"/>
      <c r="W186" s="1"/>
      <c r="X186" s="1"/>
      <c r="Y186" s="1"/>
      <c r="Z186" s="1"/>
    </row>
    <row r="187" spans="1:26" ht="14.25" customHeight="1" x14ac:dyDescent="0.35">
      <c r="A187" s="1"/>
      <c r="B187" s="19"/>
      <c r="C187" s="1"/>
      <c r="D187" s="19"/>
      <c r="E187" s="1"/>
      <c r="F187" s="1"/>
      <c r="G187" s="1"/>
      <c r="H187" s="1"/>
      <c r="I187" s="1"/>
      <c r="J187" s="333"/>
      <c r="K187" s="1"/>
      <c r="L187" s="1"/>
      <c r="M187" s="1"/>
      <c r="N187" s="1"/>
      <c r="O187" s="1"/>
      <c r="P187" s="1"/>
      <c r="Q187" s="333"/>
      <c r="R187" s="1"/>
      <c r="S187" s="1"/>
      <c r="T187" s="19"/>
      <c r="U187" s="1"/>
      <c r="V187" s="1"/>
      <c r="W187" s="1"/>
      <c r="X187" s="1"/>
      <c r="Y187" s="1"/>
      <c r="Z187" s="1"/>
    </row>
    <row r="188" spans="1:26" ht="14.25" customHeight="1" x14ac:dyDescent="0.35">
      <c r="A188" s="1"/>
      <c r="B188" s="19"/>
      <c r="C188" s="1"/>
      <c r="D188" s="19"/>
      <c r="E188" s="1"/>
      <c r="F188" s="1"/>
      <c r="G188" s="1"/>
      <c r="H188" s="1"/>
      <c r="I188" s="1"/>
      <c r="J188" s="333"/>
      <c r="K188" s="1"/>
      <c r="L188" s="1"/>
      <c r="M188" s="1"/>
      <c r="N188" s="1"/>
      <c r="O188" s="1"/>
      <c r="P188" s="1"/>
      <c r="Q188" s="333"/>
      <c r="R188" s="1"/>
      <c r="S188" s="1"/>
      <c r="T188" s="19"/>
      <c r="U188" s="1"/>
      <c r="V188" s="1"/>
      <c r="W188" s="1"/>
      <c r="X188" s="1"/>
      <c r="Y188" s="1"/>
      <c r="Z188" s="1"/>
    </row>
    <row r="189" spans="1:26" ht="14.25" customHeight="1" x14ac:dyDescent="0.35">
      <c r="A189" s="1"/>
      <c r="B189" s="19"/>
      <c r="C189" s="1"/>
      <c r="D189" s="19"/>
      <c r="E189" s="1"/>
      <c r="F189" s="1"/>
      <c r="G189" s="1"/>
      <c r="H189" s="1"/>
      <c r="I189" s="1"/>
      <c r="J189" s="333"/>
      <c r="K189" s="1"/>
      <c r="L189" s="1"/>
      <c r="M189" s="1"/>
      <c r="N189" s="1"/>
      <c r="O189" s="1"/>
      <c r="P189" s="1"/>
      <c r="Q189" s="333"/>
      <c r="R189" s="1"/>
      <c r="S189" s="1"/>
      <c r="T189" s="19"/>
      <c r="U189" s="1"/>
      <c r="V189" s="1"/>
      <c r="W189" s="1"/>
      <c r="X189" s="1"/>
      <c r="Y189" s="1"/>
      <c r="Z189" s="1"/>
    </row>
    <row r="190" spans="1:26" ht="14.25" customHeight="1" x14ac:dyDescent="0.35">
      <c r="A190" s="1"/>
      <c r="B190" s="19"/>
      <c r="C190" s="1"/>
      <c r="D190" s="19"/>
      <c r="E190" s="1"/>
      <c r="F190" s="1"/>
      <c r="G190" s="1"/>
      <c r="H190" s="1"/>
      <c r="I190" s="1"/>
      <c r="J190" s="333"/>
      <c r="K190" s="1"/>
      <c r="L190" s="1"/>
      <c r="M190" s="1"/>
      <c r="N190" s="1"/>
      <c r="O190" s="1"/>
      <c r="P190" s="1"/>
      <c r="Q190" s="333"/>
      <c r="R190" s="1"/>
      <c r="S190" s="1"/>
      <c r="T190" s="19"/>
      <c r="U190" s="1"/>
      <c r="V190" s="1"/>
      <c r="W190" s="1"/>
      <c r="X190" s="1"/>
      <c r="Y190" s="1"/>
      <c r="Z190" s="1"/>
    </row>
    <row r="191" spans="1:26" ht="14.25" customHeight="1" x14ac:dyDescent="0.35">
      <c r="A191" s="1"/>
      <c r="B191" s="19"/>
      <c r="C191" s="1"/>
      <c r="D191" s="19"/>
      <c r="E191" s="1"/>
      <c r="F191" s="1"/>
      <c r="G191" s="1"/>
      <c r="H191" s="1"/>
      <c r="I191" s="1"/>
      <c r="J191" s="333"/>
      <c r="K191" s="1"/>
      <c r="L191" s="1"/>
      <c r="M191" s="1"/>
      <c r="N191" s="1"/>
      <c r="O191" s="1"/>
      <c r="P191" s="1"/>
      <c r="Q191" s="333"/>
      <c r="R191" s="1"/>
      <c r="S191" s="1"/>
      <c r="T191" s="19"/>
      <c r="U191" s="1"/>
      <c r="V191" s="1"/>
      <c r="W191" s="1"/>
      <c r="X191" s="1"/>
      <c r="Y191" s="1"/>
      <c r="Z191" s="1"/>
    </row>
    <row r="192" spans="1:26" ht="14.25" customHeight="1" x14ac:dyDescent="0.35">
      <c r="A192" s="1"/>
      <c r="B192" s="19"/>
      <c r="C192" s="1"/>
      <c r="D192" s="19"/>
      <c r="E192" s="1"/>
      <c r="F192" s="1"/>
      <c r="G192" s="1"/>
      <c r="H192" s="1"/>
      <c r="I192" s="1"/>
      <c r="J192" s="333"/>
      <c r="K192" s="1"/>
      <c r="L192" s="1"/>
      <c r="M192" s="1"/>
      <c r="N192" s="1"/>
      <c r="O192" s="1"/>
      <c r="P192" s="1"/>
      <c r="Q192" s="333"/>
      <c r="R192" s="1"/>
      <c r="S192" s="1"/>
      <c r="T192" s="19"/>
      <c r="U192" s="1"/>
      <c r="V192" s="1"/>
      <c r="W192" s="1"/>
      <c r="X192" s="1"/>
      <c r="Y192" s="1"/>
      <c r="Z192" s="1"/>
    </row>
    <row r="193" spans="1:26" ht="14.25" customHeight="1" x14ac:dyDescent="0.35">
      <c r="A193" s="1"/>
      <c r="B193" s="19"/>
      <c r="C193" s="1"/>
      <c r="D193" s="19"/>
      <c r="E193" s="1"/>
      <c r="F193" s="1"/>
      <c r="G193" s="1"/>
      <c r="H193" s="1"/>
      <c r="I193" s="1"/>
      <c r="J193" s="333"/>
      <c r="K193" s="1"/>
      <c r="L193" s="1"/>
      <c r="M193" s="1"/>
      <c r="N193" s="1"/>
      <c r="O193" s="1"/>
      <c r="P193" s="1"/>
      <c r="Q193" s="333"/>
      <c r="R193" s="1"/>
      <c r="S193" s="1"/>
      <c r="T193" s="19"/>
      <c r="U193" s="1"/>
      <c r="V193" s="1"/>
      <c r="W193" s="1"/>
      <c r="X193" s="1"/>
      <c r="Y193" s="1"/>
      <c r="Z193" s="1"/>
    </row>
    <row r="194" spans="1:26" ht="14.25" customHeight="1" x14ac:dyDescent="0.35">
      <c r="A194" s="1"/>
      <c r="B194" s="19"/>
      <c r="C194" s="1"/>
      <c r="D194" s="19"/>
      <c r="E194" s="1"/>
      <c r="F194" s="1"/>
      <c r="G194" s="1"/>
      <c r="H194" s="1"/>
      <c r="I194" s="1"/>
      <c r="J194" s="333"/>
      <c r="K194" s="1"/>
      <c r="L194" s="1"/>
      <c r="M194" s="1"/>
      <c r="N194" s="1"/>
      <c r="O194" s="1"/>
      <c r="P194" s="1"/>
      <c r="Q194" s="333"/>
      <c r="R194" s="1"/>
      <c r="S194" s="1"/>
      <c r="T194" s="19"/>
      <c r="U194" s="1"/>
      <c r="V194" s="1"/>
      <c r="W194" s="1"/>
      <c r="X194" s="1"/>
      <c r="Y194" s="1"/>
      <c r="Z194" s="1"/>
    </row>
    <row r="195" spans="1:26" ht="14.25" customHeight="1" x14ac:dyDescent="0.35">
      <c r="A195" s="1"/>
      <c r="B195" s="19"/>
      <c r="C195" s="1"/>
      <c r="D195" s="19"/>
      <c r="E195" s="1"/>
      <c r="F195" s="1"/>
      <c r="G195" s="1"/>
      <c r="H195" s="1"/>
      <c r="I195" s="1"/>
      <c r="J195" s="333"/>
      <c r="K195" s="1"/>
      <c r="L195" s="1"/>
      <c r="M195" s="1"/>
      <c r="N195" s="1"/>
      <c r="O195" s="1"/>
      <c r="P195" s="1"/>
      <c r="Q195" s="333"/>
      <c r="R195" s="1"/>
      <c r="S195" s="1"/>
      <c r="T195" s="19"/>
      <c r="U195" s="1"/>
      <c r="V195" s="1"/>
      <c r="W195" s="1"/>
      <c r="X195" s="1"/>
      <c r="Y195" s="1"/>
      <c r="Z195" s="1"/>
    </row>
    <row r="196" spans="1:26" ht="14.25" customHeight="1" x14ac:dyDescent="0.35">
      <c r="A196" s="1"/>
      <c r="B196" s="19"/>
      <c r="C196" s="1"/>
      <c r="D196" s="19"/>
      <c r="E196" s="1"/>
      <c r="F196" s="1"/>
      <c r="G196" s="1"/>
      <c r="H196" s="1"/>
      <c r="I196" s="1"/>
      <c r="J196" s="333"/>
      <c r="K196" s="1"/>
      <c r="L196" s="1"/>
      <c r="M196" s="1"/>
      <c r="N196" s="1"/>
      <c r="O196" s="1"/>
      <c r="P196" s="1"/>
      <c r="Q196" s="333"/>
      <c r="R196" s="1"/>
      <c r="S196" s="1"/>
      <c r="T196" s="19"/>
      <c r="U196" s="1"/>
      <c r="V196" s="1"/>
      <c r="W196" s="1"/>
      <c r="X196" s="1"/>
      <c r="Y196" s="1"/>
      <c r="Z196" s="1"/>
    </row>
    <row r="197" spans="1:26" ht="14.25" customHeight="1" x14ac:dyDescent="0.35">
      <c r="A197" s="1"/>
      <c r="B197" s="19"/>
      <c r="C197" s="1"/>
      <c r="D197" s="19"/>
      <c r="E197" s="1"/>
      <c r="F197" s="1"/>
      <c r="G197" s="1"/>
      <c r="H197" s="1"/>
      <c r="I197" s="1"/>
      <c r="J197" s="333"/>
      <c r="K197" s="1"/>
      <c r="L197" s="1"/>
      <c r="M197" s="1"/>
      <c r="N197" s="1"/>
      <c r="O197" s="1"/>
      <c r="P197" s="1"/>
      <c r="Q197" s="333"/>
      <c r="R197" s="1"/>
      <c r="S197" s="1"/>
      <c r="T197" s="19"/>
      <c r="U197" s="1"/>
      <c r="V197" s="1"/>
      <c r="W197" s="1"/>
      <c r="X197" s="1"/>
      <c r="Y197" s="1"/>
      <c r="Z197" s="1"/>
    </row>
    <row r="198" spans="1:26" ht="14.25" customHeight="1" x14ac:dyDescent="0.35">
      <c r="A198" s="1"/>
      <c r="B198" s="19"/>
      <c r="C198" s="1"/>
      <c r="D198" s="19"/>
      <c r="E198" s="1"/>
      <c r="F198" s="1"/>
      <c r="G198" s="1"/>
      <c r="H198" s="1"/>
      <c r="I198" s="1"/>
      <c r="J198" s="333"/>
      <c r="K198" s="1"/>
      <c r="L198" s="1"/>
      <c r="M198" s="1"/>
      <c r="N198" s="1"/>
      <c r="O198" s="1"/>
      <c r="P198" s="1"/>
      <c r="Q198" s="333"/>
      <c r="R198" s="1"/>
      <c r="S198" s="1"/>
      <c r="T198" s="19"/>
      <c r="U198" s="1"/>
      <c r="V198" s="1"/>
      <c r="W198" s="1"/>
      <c r="X198" s="1"/>
      <c r="Y198" s="1"/>
      <c r="Z198" s="1"/>
    </row>
    <row r="199" spans="1:26" ht="14.25" customHeight="1" x14ac:dyDescent="0.35">
      <c r="A199" s="1"/>
      <c r="B199" s="19"/>
      <c r="C199" s="1"/>
      <c r="D199" s="19"/>
      <c r="E199" s="1"/>
      <c r="F199" s="1"/>
      <c r="G199" s="1"/>
      <c r="H199" s="1"/>
      <c r="I199" s="1"/>
      <c r="J199" s="333"/>
      <c r="K199" s="1"/>
      <c r="L199" s="1"/>
      <c r="M199" s="1"/>
      <c r="N199" s="1"/>
      <c r="O199" s="1"/>
      <c r="P199" s="1"/>
      <c r="Q199" s="333"/>
      <c r="R199" s="1"/>
      <c r="S199" s="1"/>
      <c r="T199" s="19"/>
      <c r="U199" s="1"/>
      <c r="V199" s="1"/>
      <c r="W199" s="1"/>
      <c r="X199" s="1"/>
      <c r="Y199" s="1"/>
      <c r="Z199" s="1"/>
    </row>
    <row r="200" spans="1:26" ht="14.25" customHeight="1" x14ac:dyDescent="0.35">
      <c r="A200" s="1"/>
      <c r="B200" s="19"/>
      <c r="C200" s="1"/>
      <c r="D200" s="19"/>
      <c r="E200" s="1"/>
      <c r="F200" s="1"/>
      <c r="G200" s="1"/>
      <c r="H200" s="1"/>
      <c r="I200" s="1"/>
      <c r="J200" s="333"/>
      <c r="K200" s="1"/>
      <c r="L200" s="1"/>
      <c r="M200" s="1"/>
      <c r="N200" s="1"/>
      <c r="O200" s="1"/>
      <c r="P200" s="1"/>
      <c r="Q200" s="333"/>
      <c r="R200" s="1"/>
      <c r="S200" s="1"/>
      <c r="T200" s="19"/>
      <c r="U200" s="1"/>
      <c r="V200" s="1"/>
      <c r="W200" s="1"/>
      <c r="X200" s="1"/>
      <c r="Y200" s="1"/>
      <c r="Z200" s="1"/>
    </row>
    <row r="201" spans="1:26" ht="14.25" customHeight="1" x14ac:dyDescent="0.35">
      <c r="A201" s="1"/>
      <c r="B201" s="19"/>
      <c r="C201" s="1"/>
      <c r="D201" s="19"/>
      <c r="E201" s="1"/>
      <c r="F201" s="1"/>
      <c r="G201" s="1"/>
      <c r="H201" s="1"/>
      <c r="I201" s="1"/>
      <c r="J201" s="333"/>
      <c r="K201" s="1"/>
      <c r="L201" s="1"/>
      <c r="M201" s="1"/>
      <c r="N201" s="1"/>
      <c r="O201" s="1"/>
      <c r="P201" s="1"/>
      <c r="Q201" s="333"/>
      <c r="R201" s="1"/>
      <c r="S201" s="1"/>
      <c r="T201" s="19"/>
      <c r="U201" s="1"/>
      <c r="V201" s="1"/>
      <c r="W201" s="1"/>
      <c r="X201" s="1"/>
      <c r="Y201" s="1"/>
      <c r="Z201" s="1"/>
    </row>
    <row r="202" spans="1:26" ht="14.25" customHeight="1" x14ac:dyDescent="0.35">
      <c r="A202" s="1"/>
      <c r="B202" s="19"/>
      <c r="C202" s="1"/>
      <c r="D202" s="19"/>
      <c r="E202" s="1"/>
      <c r="F202" s="1"/>
      <c r="G202" s="1"/>
      <c r="H202" s="1"/>
      <c r="I202" s="1"/>
      <c r="J202" s="333"/>
      <c r="K202" s="1"/>
      <c r="L202" s="1"/>
      <c r="M202" s="1"/>
      <c r="N202" s="1"/>
      <c r="O202" s="1"/>
      <c r="P202" s="1"/>
      <c r="Q202" s="333"/>
      <c r="R202" s="1"/>
      <c r="S202" s="1"/>
      <c r="T202" s="19"/>
      <c r="U202" s="1"/>
      <c r="V202" s="1"/>
      <c r="W202" s="1"/>
      <c r="X202" s="1"/>
      <c r="Y202" s="1"/>
      <c r="Z202" s="1"/>
    </row>
    <row r="203" spans="1:26" ht="14.25" customHeight="1" x14ac:dyDescent="0.35">
      <c r="A203" s="1"/>
      <c r="B203" s="19"/>
      <c r="C203" s="1"/>
      <c r="D203" s="19"/>
      <c r="E203" s="1"/>
      <c r="F203" s="1"/>
      <c r="G203" s="1"/>
      <c r="H203" s="1"/>
      <c r="I203" s="1"/>
      <c r="J203" s="333"/>
      <c r="K203" s="1"/>
      <c r="L203" s="1"/>
      <c r="M203" s="1"/>
      <c r="N203" s="1"/>
      <c r="O203" s="1"/>
      <c r="P203" s="1"/>
      <c r="Q203" s="333"/>
      <c r="R203" s="1"/>
      <c r="S203" s="1"/>
      <c r="T203" s="19"/>
      <c r="U203" s="1"/>
      <c r="V203" s="1"/>
      <c r="W203" s="1"/>
      <c r="X203" s="1"/>
      <c r="Y203" s="1"/>
      <c r="Z203" s="1"/>
    </row>
    <row r="204" spans="1:26" ht="14.25" customHeight="1" x14ac:dyDescent="0.35">
      <c r="A204" s="1"/>
      <c r="B204" s="19"/>
      <c r="C204" s="1"/>
      <c r="D204" s="19"/>
      <c r="E204" s="1"/>
      <c r="F204" s="1"/>
      <c r="G204" s="1"/>
      <c r="H204" s="1"/>
      <c r="I204" s="1"/>
      <c r="J204" s="333"/>
      <c r="K204" s="1"/>
      <c r="L204" s="1"/>
      <c r="M204" s="1"/>
      <c r="N204" s="1"/>
      <c r="O204" s="1"/>
      <c r="P204" s="1"/>
      <c r="Q204" s="333"/>
      <c r="R204" s="1"/>
      <c r="S204" s="1"/>
      <c r="T204" s="19"/>
      <c r="U204" s="1"/>
      <c r="V204" s="1"/>
      <c r="W204" s="1"/>
      <c r="X204" s="1"/>
      <c r="Y204" s="1"/>
      <c r="Z204" s="1"/>
    </row>
    <row r="205" spans="1:26" ht="14.25" customHeight="1" x14ac:dyDescent="0.35">
      <c r="A205" s="1"/>
      <c r="B205" s="19"/>
      <c r="C205" s="1"/>
      <c r="D205" s="19"/>
      <c r="E205" s="1"/>
      <c r="F205" s="1"/>
      <c r="G205" s="1"/>
      <c r="H205" s="1"/>
      <c r="I205" s="1"/>
      <c r="J205" s="333"/>
      <c r="K205" s="1"/>
      <c r="L205" s="1"/>
      <c r="M205" s="1"/>
      <c r="N205" s="1"/>
      <c r="O205" s="1"/>
      <c r="P205" s="1"/>
      <c r="Q205" s="333"/>
      <c r="R205" s="1"/>
      <c r="S205" s="1"/>
      <c r="T205" s="19"/>
      <c r="U205" s="1"/>
      <c r="V205" s="1"/>
      <c r="W205" s="1"/>
      <c r="X205" s="1"/>
      <c r="Y205" s="1"/>
      <c r="Z205" s="1"/>
    </row>
    <row r="206" spans="1:26" ht="14.25" customHeight="1" x14ac:dyDescent="0.35">
      <c r="A206" s="1"/>
      <c r="B206" s="19"/>
      <c r="C206" s="1"/>
      <c r="D206" s="19"/>
      <c r="E206" s="1"/>
      <c r="F206" s="1"/>
      <c r="G206" s="1"/>
      <c r="H206" s="1"/>
      <c r="I206" s="1"/>
      <c r="J206" s="333"/>
      <c r="K206" s="1"/>
      <c r="L206" s="1"/>
      <c r="M206" s="1"/>
      <c r="N206" s="1"/>
      <c r="O206" s="1"/>
      <c r="P206" s="1"/>
      <c r="Q206" s="333"/>
      <c r="R206" s="1"/>
      <c r="S206" s="1"/>
      <c r="T206" s="19"/>
      <c r="U206" s="1"/>
      <c r="V206" s="1"/>
      <c r="W206" s="1"/>
      <c r="X206" s="1"/>
      <c r="Y206" s="1"/>
      <c r="Z206" s="1"/>
    </row>
    <row r="207" spans="1:26" ht="14.25" customHeight="1" x14ac:dyDescent="0.35">
      <c r="A207" s="1"/>
      <c r="B207" s="19"/>
      <c r="C207" s="1"/>
      <c r="D207" s="19"/>
      <c r="E207" s="1"/>
      <c r="F207" s="1"/>
      <c r="G207" s="1"/>
      <c r="H207" s="1"/>
      <c r="I207" s="1"/>
      <c r="J207" s="333"/>
      <c r="K207" s="1"/>
      <c r="L207" s="1"/>
      <c r="M207" s="1"/>
      <c r="N207" s="1"/>
      <c r="O207" s="1"/>
      <c r="P207" s="1"/>
      <c r="Q207" s="333"/>
      <c r="R207" s="1"/>
      <c r="S207" s="1"/>
      <c r="T207" s="19"/>
      <c r="U207" s="1"/>
      <c r="V207" s="1"/>
      <c r="W207" s="1"/>
      <c r="X207" s="1"/>
      <c r="Y207" s="1"/>
      <c r="Z207" s="1"/>
    </row>
    <row r="208" spans="1:26" ht="14.25" customHeight="1" x14ac:dyDescent="0.35">
      <c r="A208" s="1"/>
      <c r="B208" s="19"/>
      <c r="C208" s="1"/>
      <c r="D208" s="19"/>
      <c r="E208" s="1"/>
      <c r="F208" s="1"/>
      <c r="G208" s="1"/>
      <c r="H208" s="1"/>
      <c r="I208" s="1"/>
      <c r="J208" s="333"/>
      <c r="K208" s="1"/>
      <c r="L208" s="1"/>
      <c r="M208" s="1"/>
      <c r="N208" s="1"/>
      <c r="O208" s="1"/>
      <c r="P208" s="1"/>
      <c r="Q208" s="333"/>
      <c r="R208" s="1"/>
      <c r="S208" s="1"/>
      <c r="T208" s="19"/>
      <c r="U208" s="1"/>
      <c r="V208" s="1"/>
      <c r="W208" s="1"/>
      <c r="X208" s="1"/>
      <c r="Y208" s="1"/>
      <c r="Z208" s="1"/>
    </row>
    <row r="209" spans="1:26" ht="14.25" customHeight="1" x14ac:dyDescent="0.35">
      <c r="A209" s="1"/>
      <c r="B209" s="19"/>
      <c r="C209" s="1"/>
      <c r="D209" s="19"/>
      <c r="E209" s="1"/>
      <c r="F209" s="1"/>
      <c r="G209" s="1"/>
      <c r="H209" s="1"/>
      <c r="I209" s="1"/>
      <c r="J209" s="333"/>
      <c r="K209" s="1"/>
      <c r="L209" s="1"/>
      <c r="M209" s="1"/>
      <c r="N209" s="1"/>
      <c r="O209" s="1"/>
      <c r="P209" s="1"/>
      <c r="Q209" s="333"/>
      <c r="R209" s="1"/>
      <c r="S209" s="1"/>
      <c r="T209" s="19"/>
      <c r="U209" s="1"/>
      <c r="V209" s="1"/>
      <c r="W209" s="1"/>
      <c r="X209" s="1"/>
      <c r="Y209" s="1"/>
      <c r="Z209" s="1"/>
    </row>
    <row r="210" spans="1:26" ht="14.25" customHeight="1" x14ac:dyDescent="0.35">
      <c r="A210" s="1"/>
      <c r="B210" s="19"/>
      <c r="C210" s="1"/>
      <c r="D210" s="19"/>
      <c r="E210" s="1"/>
      <c r="F210" s="1"/>
      <c r="G210" s="1"/>
      <c r="H210" s="1"/>
      <c r="I210" s="1"/>
      <c r="J210" s="333"/>
      <c r="K210" s="1"/>
      <c r="L210" s="1"/>
      <c r="M210" s="1"/>
      <c r="N210" s="1"/>
      <c r="O210" s="1"/>
      <c r="P210" s="1"/>
      <c r="Q210" s="333"/>
      <c r="R210" s="1"/>
      <c r="S210" s="1"/>
      <c r="T210" s="19"/>
      <c r="U210" s="1"/>
      <c r="V210" s="1"/>
      <c r="W210" s="1"/>
      <c r="X210" s="1"/>
      <c r="Y210" s="1"/>
      <c r="Z210" s="1"/>
    </row>
    <row r="211" spans="1:26" ht="14.25" customHeight="1" x14ac:dyDescent="0.35">
      <c r="A211" s="1"/>
      <c r="B211" s="19"/>
      <c r="C211" s="1"/>
      <c r="D211" s="19"/>
      <c r="E211" s="1"/>
      <c r="F211" s="1"/>
      <c r="G211" s="1"/>
      <c r="H211" s="1"/>
      <c r="I211" s="1"/>
      <c r="J211" s="333"/>
      <c r="K211" s="1"/>
      <c r="L211" s="1"/>
      <c r="M211" s="1"/>
      <c r="N211" s="1"/>
      <c r="O211" s="1"/>
      <c r="P211" s="1"/>
      <c r="Q211" s="333"/>
      <c r="R211" s="1"/>
      <c r="S211" s="1"/>
      <c r="T211" s="19"/>
      <c r="U211" s="1"/>
      <c r="V211" s="1"/>
      <c r="W211" s="1"/>
      <c r="X211" s="1"/>
      <c r="Y211" s="1"/>
      <c r="Z211" s="1"/>
    </row>
    <row r="212" spans="1:26" ht="14.25" customHeight="1" x14ac:dyDescent="0.35">
      <c r="A212" s="1"/>
      <c r="B212" s="19"/>
      <c r="C212" s="1"/>
      <c r="D212" s="19"/>
      <c r="E212" s="1"/>
      <c r="F212" s="1"/>
      <c r="G212" s="1"/>
      <c r="H212" s="1"/>
      <c r="I212" s="1"/>
      <c r="J212" s="333"/>
      <c r="K212" s="1"/>
      <c r="L212" s="1"/>
      <c r="M212" s="1"/>
      <c r="N212" s="1"/>
      <c r="O212" s="1"/>
      <c r="P212" s="1"/>
      <c r="Q212" s="333"/>
      <c r="R212" s="1"/>
      <c r="S212" s="1"/>
      <c r="T212" s="19"/>
      <c r="U212" s="1"/>
      <c r="V212" s="1"/>
      <c r="W212" s="1"/>
      <c r="X212" s="1"/>
      <c r="Y212" s="1"/>
      <c r="Z212" s="1"/>
    </row>
    <row r="213" spans="1:26" ht="14.25" customHeight="1" x14ac:dyDescent="0.35">
      <c r="A213" s="1"/>
      <c r="B213" s="19"/>
      <c r="C213" s="1"/>
      <c r="D213" s="19"/>
      <c r="E213" s="1"/>
      <c r="F213" s="1"/>
      <c r="G213" s="1"/>
      <c r="H213" s="1"/>
      <c r="I213" s="1"/>
      <c r="J213" s="333"/>
      <c r="K213" s="1"/>
      <c r="L213" s="1"/>
      <c r="M213" s="1"/>
      <c r="N213" s="1"/>
      <c r="O213" s="1"/>
      <c r="P213" s="1"/>
      <c r="Q213" s="333"/>
      <c r="R213" s="1"/>
      <c r="S213" s="1"/>
      <c r="T213" s="19"/>
      <c r="U213" s="1"/>
      <c r="V213" s="1"/>
      <c r="W213" s="1"/>
      <c r="X213" s="1"/>
      <c r="Y213" s="1"/>
      <c r="Z213" s="1"/>
    </row>
    <row r="214" spans="1:26" ht="14.25" customHeight="1" x14ac:dyDescent="0.35">
      <c r="A214" s="1"/>
      <c r="B214" s="19"/>
      <c r="C214" s="1"/>
      <c r="D214" s="19"/>
      <c r="E214" s="1"/>
      <c r="F214" s="1"/>
      <c r="G214" s="1"/>
      <c r="H214" s="1"/>
      <c r="I214" s="1"/>
      <c r="J214" s="333"/>
      <c r="K214" s="1"/>
      <c r="L214" s="1"/>
      <c r="M214" s="1"/>
      <c r="N214" s="1"/>
      <c r="O214" s="1"/>
      <c r="P214" s="1"/>
      <c r="Q214" s="333"/>
      <c r="R214" s="1"/>
      <c r="S214" s="1"/>
      <c r="T214" s="19"/>
      <c r="U214" s="1"/>
      <c r="V214" s="1"/>
      <c r="W214" s="1"/>
      <c r="X214" s="1"/>
      <c r="Y214" s="1"/>
      <c r="Z214" s="1"/>
    </row>
    <row r="215" spans="1:26" ht="14.25" customHeight="1" x14ac:dyDescent="0.35">
      <c r="A215" s="1"/>
      <c r="B215" s="19"/>
      <c r="C215" s="1"/>
      <c r="D215" s="19"/>
      <c r="E215" s="1"/>
      <c r="F215" s="1"/>
      <c r="G215" s="1"/>
      <c r="H215" s="1"/>
      <c r="I215" s="1"/>
      <c r="J215" s="333"/>
      <c r="K215" s="1"/>
      <c r="L215" s="1"/>
      <c r="M215" s="1"/>
      <c r="N215" s="1"/>
      <c r="O215" s="1"/>
      <c r="P215" s="1"/>
      <c r="Q215" s="333"/>
      <c r="R215" s="1"/>
      <c r="S215" s="1"/>
      <c r="T215" s="19"/>
      <c r="U215" s="1"/>
      <c r="V215" s="1"/>
      <c r="W215" s="1"/>
      <c r="X215" s="1"/>
      <c r="Y215" s="1"/>
      <c r="Z215" s="1"/>
    </row>
    <row r="216" spans="1:26" ht="14.25" customHeight="1" x14ac:dyDescent="0.35">
      <c r="A216" s="1"/>
      <c r="B216" s="19"/>
      <c r="C216" s="1"/>
      <c r="D216" s="19"/>
      <c r="E216" s="1"/>
      <c r="F216" s="1"/>
      <c r="G216" s="1"/>
      <c r="H216" s="1"/>
      <c r="I216" s="1"/>
      <c r="J216" s="333"/>
      <c r="K216" s="1"/>
      <c r="L216" s="1"/>
      <c r="M216" s="1"/>
      <c r="N216" s="1"/>
      <c r="O216" s="1"/>
      <c r="P216" s="1"/>
      <c r="Q216" s="333"/>
      <c r="R216" s="1"/>
      <c r="S216" s="1"/>
      <c r="T216" s="19"/>
      <c r="U216" s="1"/>
      <c r="V216" s="1"/>
      <c r="W216" s="1"/>
      <c r="X216" s="1"/>
      <c r="Y216" s="1"/>
      <c r="Z216" s="1"/>
    </row>
    <row r="217" spans="1:26" ht="14.25" customHeight="1" x14ac:dyDescent="0.35">
      <c r="A217" s="1"/>
      <c r="B217" s="19"/>
      <c r="C217" s="1"/>
      <c r="D217" s="19"/>
      <c r="E217" s="1"/>
      <c r="F217" s="1"/>
      <c r="G217" s="1"/>
      <c r="H217" s="1"/>
      <c r="I217" s="1"/>
      <c r="J217" s="333"/>
      <c r="K217" s="1"/>
      <c r="L217" s="1"/>
      <c r="M217" s="1"/>
      <c r="N217" s="1"/>
      <c r="O217" s="1"/>
      <c r="P217" s="1"/>
      <c r="Q217" s="333"/>
      <c r="R217" s="1"/>
      <c r="S217" s="1"/>
      <c r="T217" s="19"/>
      <c r="U217" s="1"/>
      <c r="V217" s="1"/>
      <c r="W217" s="1"/>
      <c r="X217" s="1"/>
      <c r="Y217" s="1"/>
      <c r="Z217" s="1"/>
    </row>
    <row r="218" spans="1:26" ht="14.25" customHeight="1" x14ac:dyDescent="0.35">
      <c r="A218" s="1"/>
      <c r="B218" s="19"/>
      <c r="C218" s="1"/>
      <c r="D218" s="19"/>
      <c r="E218" s="1"/>
      <c r="F218" s="1"/>
      <c r="G218" s="1"/>
      <c r="H218" s="1"/>
      <c r="I218" s="1"/>
      <c r="J218" s="333"/>
      <c r="K218" s="1"/>
      <c r="L218" s="1"/>
      <c r="M218" s="1"/>
      <c r="N218" s="1"/>
      <c r="O218" s="1"/>
      <c r="P218" s="1"/>
      <c r="Q218" s="333"/>
      <c r="R218" s="1"/>
      <c r="S218" s="1"/>
      <c r="T218" s="19"/>
      <c r="U218" s="1"/>
      <c r="V218" s="1"/>
      <c r="W218" s="1"/>
      <c r="X218" s="1"/>
      <c r="Y218" s="1"/>
      <c r="Z218" s="1"/>
    </row>
    <row r="219" spans="1:26" ht="14.25" customHeight="1" x14ac:dyDescent="0.35">
      <c r="A219" s="1"/>
      <c r="B219" s="19"/>
      <c r="C219" s="1"/>
      <c r="D219" s="19"/>
      <c r="E219" s="1"/>
      <c r="F219" s="1"/>
      <c r="G219" s="1"/>
      <c r="H219" s="1"/>
      <c r="I219" s="1"/>
      <c r="J219" s="333"/>
      <c r="K219" s="1"/>
      <c r="L219" s="1"/>
      <c r="M219" s="1"/>
      <c r="N219" s="1"/>
      <c r="O219" s="1"/>
      <c r="P219" s="1"/>
      <c r="Q219" s="333"/>
      <c r="R219" s="1"/>
      <c r="S219" s="1"/>
      <c r="T219" s="19"/>
      <c r="U219" s="1"/>
      <c r="V219" s="1"/>
      <c r="W219" s="1"/>
      <c r="X219" s="1"/>
      <c r="Y219" s="1"/>
      <c r="Z219" s="1"/>
    </row>
    <row r="220" spans="1:26" ht="14.25" customHeight="1" x14ac:dyDescent="0.35">
      <c r="A220" s="1"/>
      <c r="B220" s="19"/>
      <c r="C220" s="1"/>
      <c r="D220" s="19"/>
      <c r="E220" s="1"/>
      <c r="F220" s="1"/>
      <c r="G220" s="1"/>
      <c r="H220" s="1"/>
      <c r="I220" s="1"/>
      <c r="J220" s="333"/>
      <c r="K220" s="1"/>
      <c r="L220" s="1"/>
      <c r="M220" s="1"/>
      <c r="N220" s="1"/>
      <c r="O220" s="1"/>
      <c r="P220" s="1"/>
      <c r="Q220" s="333"/>
      <c r="R220" s="1"/>
      <c r="S220" s="1"/>
      <c r="T220" s="19"/>
      <c r="U220" s="1"/>
      <c r="V220" s="1"/>
      <c r="W220" s="1"/>
      <c r="X220" s="1"/>
      <c r="Y220" s="1"/>
      <c r="Z220" s="1"/>
    </row>
    <row r="221" spans="1:26" ht="14.25" customHeight="1" x14ac:dyDescent="0.35">
      <c r="A221" s="1"/>
      <c r="B221" s="19"/>
      <c r="C221" s="1"/>
      <c r="D221" s="19"/>
      <c r="E221" s="1"/>
      <c r="F221" s="1"/>
      <c r="G221" s="1"/>
      <c r="H221" s="1"/>
      <c r="I221" s="1"/>
      <c r="J221" s="333"/>
      <c r="K221" s="1"/>
      <c r="L221" s="1"/>
      <c r="M221" s="1"/>
      <c r="N221" s="1"/>
      <c r="O221" s="1"/>
      <c r="P221" s="1"/>
      <c r="Q221" s="333"/>
      <c r="R221" s="1"/>
      <c r="S221" s="1"/>
      <c r="T221" s="19"/>
      <c r="U221" s="1"/>
      <c r="V221" s="1"/>
      <c r="W221" s="1"/>
      <c r="X221" s="1"/>
      <c r="Y221" s="1"/>
      <c r="Z221" s="1"/>
    </row>
    <row r="222" spans="1:26" ht="14.25" customHeight="1" x14ac:dyDescent="0.35">
      <c r="A222" s="1"/>
      <c r="B222" s="19"/>
      <c r="C222" s="1"/>
      <c r="D222" s="19"/>
      <c r="E222" s="1"/>
      <c r="F222" s="1"/>
      <c r="G222" s="1"/>
      <c r="H222" s="1"/>
      <c r="I222" s="1"/>
      <c r="J222" s="333"/>
      <c r="K222" s="1"/>
      <c r="L222" s="1"/>
      <c r="M222" s="1"/>
      <c r="N222" s="1"/>
      <c r="O222" s="1"/>
      <c r="P222" s="1"/>
      <c r="Q222" s="333"/>
      <c r="R222" s="1"/>
      <c r="S222" s="1"/>
      <c r="T222" s="19"/>
      <c r="U222" s="1"/>
      <c r="V222" s="1"/>
      <c r="W222" s="1"/>
      <c r="X222" s="1"/>
      <c r="Y222" s="1"/>
      <c r="Z222" s="1"/>
    </row>
    <row r="223" spans="1:26" ht="14.25" customHeight="1" x14ac:dyDescent="0.35">
      <c r="A223" s="1"/>
      <c r="B223" s="19"/>
      <c r="C223" s="1"/>
      <c r="D223" s="19"/>
      <c r="E223" s="1"/>
      <c r="F223" s="1"/>
      <c r="G223" s="1"/>
      <c r="H223" s="1"/>
      <c r="I223" s="1"/>
      <c r="J223" s="333"/>
      <c r="K223" s="1"/>
      <c r="L223" s="1"/>
      <c r="M223" s="1"/>
      <c r="N223" s="1"/>
      <c r="O223" s="1"/>
      <c r="P223" s="1"/>
      <c r="Q223" s="333"/>
      <c r="R223" s="1"/>
      <c r="S223" s="1"/>
      <c r="T223" s="19"/>
      <c r="U223" s="1"/>
      <c r="V223" s="1"/>
      <c r="W223" s="1"/>
      <c r="X223" s="1"/>
      <c r="Y223" s="1"/>
      <c r="Z223" s="1"/>
    </row>
    <row r="224" spans="1:26" ht="14.25" customHeight="1" x14ac:dyDescent="0.35">
      <c r="A224" s="1"/>
      <c r="B224" s="19"/>
      <c r="C224" s="1"/>
      <c r="D224" s="19"/>
      <c r="E224" s="1"/>
      <c r="F224" s="1"/>
      <c r="G224" s="1"/>
      <c r="H224" s="1"/>
      <c r="I224" s="1"/>
      <c r="J224" s="333"/>
      <c r="K224" s="1"/>
      <c r="L224" s="1"/>
      <c r="M224" s="1"/>
      <c r="N224" s="1"/>
      <c r="O224" s="1"/>
      <c r="P224" s="1"/>
      <c r="Q224" s="333"/>
      <c r="R224" s="1"/>
      <c r="S224" s="1"/>
      <c r="T224" s="19"/>
      <c r="U224" s="1"/>
      <c r="V224" s="1"/>
      <c r="W224" s="1"/>
      <c r="X224" s="1"/>
      <c r="Y224" s="1"/>
      <c r="Z224" s="1"/>
    </row>
    <row r="225" spans="1:26" ht="14.25" customHeight="1" x14ac:dyDescent="0.35">
      <c r="A225" s="1"/>
      <c r="B225" s="19"/>
      <c r="C225" s="1"/>
      <c r="D225" s="19"/>
      <c r="E225" s="1"/>
      <c r="F225" s="1"/>
      <c r="G225" s="1"/>
      <c r="H225" s="1"/>
      <c r="I225" s="1"/>
      <c r="J225" s="333"/>
      <c r="K225" s="1"/>
      <c r="L225" s="1"/>
      <c r="M225" s="1"/>
      <c r="N225" s="1"/>
      <c r="O225" s="1"/>
      <c r="P225" s="1"/>
      <c r="Q225" s="333"/>
      <c r="R225" s="1"/>
      <c r="S225" s="1"/>
      <c r="T225" s="19"/>
      <c r="U225" s="1"/>
      <c r="V225" s="1"/>
      <c r="W225" s="1"/>
      <c r="X225" s="1"/>
      <c r="Y225" s="1"/>
      <c r="Z225" s="1"/>
    </row>
    <row r="226" spans="1:26" ht="14.25" customHeight="1" x14ac:dyDescent="0.35">
      <c r="A226" s="1"/>
      <c r="B226" s="19"/>
      <c r="C226" s="1"/>
      <c r="D226" s="19"/>
      <c r="E226" s="1"/>
      <c r="F226" s="1"/>
      <c r="G226" s="1"/>
      <c r="H226" s="1"/>
      <c r="I226" s="1"/>
      <c r="J226" s="333"/>
      <c r="K226" s="1"/>
      <c r="L226" s="1"/>
      <c r="M226" s="1"/>
      <c r="N226" s="1"/>
      <c r="O226" s="1"/>
      <c r="P226" s="1"/>
      <c r="Q226" s="333"/>
      <c r="R226" s="1"/>
      <c r="S226" s="1"/>
      <c r="T226" s="19"/>
      <c r="U226" s="1"/>
      <c r="V226" s="1"/>
      <c r="W226" s="1"/>
      <c r="X226" s="1"/>
      <c r="Y226" s="1"/>
      <c r="Z226" s="1"/>
    </row>
    <row r="227" spans="1:26" ht="14.25" customHeight="1" x14ac:dyDescent="0.35">
      <c r="A227" s="1"/>
      <c r="B227" s="19"/>
      <c r="C227" s="1"/>
      <c r="D227" s="19"/>
      <c r="E227" s="1"/>
      <c r="F227" s="1"/>
      <c r="G227" s="1"/>
      <c r="H227" s="1"/>
      <c r="I227" s="1"/>
      <c r="J227" s="333"/>
      <c r="K227" s="1"/>
      <c r="L227" s="1"/>
      <c r="M227" s="1"/>
      <c r="N227" s="1"/>
      <c r="O227" s="1"/>
      <c r="P227" s="1"/>
      <c r="Q227" s="333"/>
      <c r="R227" s="1"/>
      <c r="S227" s="1"/>
      <c r="T227" s="19"/>
      <c r="U227" s="1"/>
      <c r="V227" s="1"/>
      <c r="W227" s="1"/>
      <c r="X227" s="1"/>
      <c r="Y227" s="1"/>
      <c r="Z227" s="1"/>
    </row>
    <row r="228" spans="1:26" ht="14.25" customHeight="1" x14ac:dyDescent="0.35">
      <c r="A228" s="1"/>
      <c r="B228" s="19"/>
      <c r="C228" s="1"/>
      <c r="D228" s="19"/>
      <c r="E228" s="1"/>
      <c r="F228" s="1"/>
      <c r="G228" s="1"/>
      <c r="H228" s="1"/>
      <c r="I228" s="1"/>
      <c r="J228" s="333"/>
      <c r="K228" s="1"/>
      <c r="L228" s="1"/>
      <c r="M228" s="1"/>
      <c r="N228" s="1"/>
      <c r="O228" s="1"/>
      <c r="P228" s="1"/>
      <c r="Q228" s="333"/>
      <c r="R228" s="1"/>
      <c r="S228" s="1"/>
      <c r="T228" s="19"/>
      <c r="U228" s="1"/>
      <c r="V228" s="1"/>
      <c r="W228" s="1"/>
      <c r="X228" s="1"/>
      <c r="Y228" s="1"/>
      <c r="Z228" s="1"/>
    </row>
    <row r="229" spans="1:26" ht="14.25" customHeight="1" x14ac:dyDescent="0.35">
      <c r="A229" s="1"/>
      <c r="B229" s="19"/>
      <c r="C229" s="1"/>
      <c r="D229" s="19"/>
      <c r="E229" s="1"/>
      <c r="F229" s="1"/>
      <c r="G229" s="1"/>
      <c r="H229" s="1"/>
      <c r="I229" s="1"/>
      <c r="J229" s="333"/>
      <c r="K229" s="1"/>
      <c r="L229" s="1"/>
      <c r="M229" s="1"/>
      <c r="N229" s="1"/>
      <c r="O229" s="1"/>
      <c r="P229" s="1"/>
      <c r="Q229" s="333"/>
      <c r="R229" s="1"/>
      <c r="S229" s="1"/>
      <c r="T229" s="19"/>
      <c r="U229" s="1"/>
      <c r="V229" s="1"/>
      <c r="W229" s="1"/>
      <c r="X229" s="1"/>
      <c r="Y229" s="1"/>
      <c r="Z229" s="1"/>
    </row>
    <row r="230" spans="1:26" ht="14.25" customHeight="1" x14ac:dyDescent="0.35">
      <c r="A230" s="1"/>
      <c r="B230" s="19"/>
      <c r="C230" s="1"/>
      <c r="D230" s="19"/>
      <c r="E230" s="1"/>
      <c r="F230" s="1"/>
      <c r="G230" s="1"/>
      <c r="H230" s="1"/>
      <c r="I230" s="1"/>
      <c r="J230" s="333"/>
      <c r="K230" s="1"/>
      <c r="L230" s="1"/>
      <c r="M230" s="1"/>
      <c r="N230" s="1"/>
      <c r="O230" s="1"/>
      <c r="P230" s="1"/>
      <c r="Q230" s="333"/>
      <c r="R230" s="1"/>
      <c r="S230" s="1"/>
      <c r="T230" s="19"/>
      <c r="U230" s="1"/>
      <c r="V230" s="1"/>
      <c r="W230" s="1"/>
      <c r="X230" s="1"/>
      <c r="Y230" s="1"/>
      <c r="Z230" s="1"/>
    </row>
    <row r="231" spans="1:26" ht="14.25" customHeight="1" x14ac:dyDescent="0.35">
      <c r="A231" s="1"/>
      <c r="B231" s="19"/>
      <c r="C231" s="1"/>
      <c r="D231" s="19"/>
      <c r="E231" s="1"/>
      <c r="F231" s="1"/>
      <c r="G231" s="1"/>
      <c r="H231" s="1"/>
      <c r="I231" s="1"/>
      <c r="J231" s="333"/>
      <c r="K231" s="1"/>
      <c r="L231" s="1"/>
      <c r="M231" s="1"/>
      <c r="N231" s="1"/>
      <c r="O231" s="1"/>
      <c r="P231" s="1"/>
      <c r="Q231" s="333"/>
      <c r="R231" s="1"/>
      <c r="S231" s="1"/>
      <c r="T231" s="19"/>
      <c r="U231" s="1"/>
      <c r="V231" s="1"/>
      <c r="W231" s="1"/>
      <c r="X231" s="1"/>
      <c r="Y231" s="1"/>
      <c r="Z231" s="1"/>
    </row>
    <row r="232" spans="1:26" ht="14.25" customHeight="1" x14ac:dyDescent="0.35">
      <c r="A232" s="1"/>
      <c r="B232" s="19"/>
      <c r="C232" s="1"/>
      <c r="D232" s="19"/>
      <c r="E232" s="1"/>
      <c r="F232" s="1"/>
      <c r="G232" s="1"/>
      <c r="H232" s="1"/>
      <c r="I232" s="1"/>
      <c r="J232" s="333"/>
      <c r="K232" s="1"/>
      <c r="L232" s="1"/>
      <c r="M232" s="1"/>
      <c r="N232" s="1"/>
      <c r="O232" s="1"/>
      <c r="P232" s="1"/>
      <c r="Q232" s="333"/>
      <c r="R232" s="1"/>
      <c r="S232" s="1"/>
      <c r="T232" s="19"/>
      <c r="U232" s="1"/>
      <c r="V232" s="1"/>
      <c r="W232" s="1"/>
      <c r="X232" s="1"/>
      <c r="Y232" s="1"/>
      <c r="Z232" s="1"/>
    </row>
    <row r="233" spans="1:26" ht="14.25" customHeight="1" x14ac:dyDescent="0.35">
      <c r="A233" s="1"/>
      <c r="B233" s="19"/>
      <c r="C233" s="1"/>
      <c r="D233" s="19"/>
      <c r="E233" s="1"/>
      <c r="F233" s="1"/>
      <c r="G233" s="1"/>
      <c r="H233" s="1"/>
      <c r="I233" s="1"/>
      <c r="J233" s="333"/>
      <c r="K233" s="1"/>
      <c r="L233" s="1"/>
      <c r="M233" s="1"/>
      <c r="N233" s="1"/>
      <c r="O233" s="1"/>
      <c r="P233" s="1"/>
      <c r="Q233" s="333"/>
      <c r="R233" s="1"/>
      <c r="S233" s="1"/>
      <c r="T233" s="19"/>
      <c r="U233" s="1"/>
      <c r="V233" s="1"/>
      <c r="W233" s="1"/>
      <c r="X233" s="1"/>
      <c r="Y233" s="1"/>
      <c r="Z233" s="1"/>
    </row>
    <row r="234" spans="1:26" ht="14.25" customHeight="1" x14ac:dyDescent="0.35">
      <c r="A234" s="1"/>
      <c r="B234" s="19"/>
      <c r="C234" s="1"/>
      <c r="D234" s="19"/>
      <c r="E234" s="1"/>
      <c r="F234" s="1"/>
      <c r="G234" s="1"/>
      <c r="H234" s="1"/>
      <c r="I234" s="1"/>
      <c r="J234" s="333"/>
      <c r="K234" s="1"/>
      <c r="L234" s="1"/>
      <c r="M234" s="1"/>
      <c r="N234" s="1"/>
      <c r="O234" s="1"/>
      <c r="P234" s="1"/>
      <c r="Q234" s="333"/>
      <c r="R234" s="1"/>
      <c r="S234" s="1"/>
      <c r="T234" s="19"/>
      <c r="U234" s="1"/>
      <c r="V234" s="1"/>
      <c r="W234" s="1"/>
      <c r="X234" s="1"/>
      <c r="Y234" s="1"/>
      <c r="Z234" s="1"/>
    </row>
    <row r="235" spans="1:26" ht="14.25" customHeight="1" x14ac:dyDescent="0.35">
      <c r="A235" s="1"/>
      <c r="B235" s="19"/>
      <c r="C235" s="1"/>
      <c r="D235" s="19"/>
      <c r="E235" s="1"/>
      <c r="F235" s="1"/>
      <c r="G235" s="1"/>
      <c r="H235" s="1"/>
      <c r="I235" s="1"/>
      <c r="J235" s="333"/>
      <c r="K235" s="1"/>
      <c r="L235" s="1"/>
      <c r="M235" s="1"/>
      <c r="N235" s="1"/>
      <c r="O235" s="1"/>
      <c r="P235" s="1"/>
      <c r="Q235" s="333"/>
      <c r="R235" s="1"/>
      <c r="S235" s="1"/>
      <c r="T235" s="19"/>
      <c r="U235" s="1"/>
      <c r="V235" s="1"/>
      <c r="W235" s="1"/>
      <c r="X235" s="1"/>
      <c r="Y235" s="1"/>
      <c r="Z235" s="1"/>
    </row>
    <row r="236" spans="1:26" ht="14.25" customHeight="1" x14ac:dyDescent="0.35">
      <c r="A236" s="1"/>
      <c r="B236" s="19"/>
      <c r="C236" s="1"/>
      <c r="D236" s="19"/>
      <c r="E236" s="1"/>
      <c r="F236" s="1"/>
      <c r="G236" s="1"/>
      <c r="H236" s="1"/>
      <c r="I236" s="1"/>
      <c r="J236" s="333"/>
      <c r="K236" s="1"/>
      <c r="L236" s="1"/>
      <c r="M236" s="1"/>
      <c r="N236" s="1"/>
      <c r="O236" s="1"/>
      <c r="P236" s="1"/>
      <c r="Q236" s="333"/>
      <c r="R236" s="1"/>
      <c r="S236" s="1"/>
      <c r="T236" s="19"/>
      <c r="U236" s="1"/>
      <c r="V236" s="1"/>
      <c r="W236" s="1"/>
      <c r="X236" s="1"/>
      <c r="Y236" s="1"/>
      <c r="Z236" s="1"/>
    </row>
    <row r="237" spans="1:26" ht="14.25" customHeight="1" x14ac:dyDescent="0.35">
      <c r="A237" s="1"/>
      <c r="B237" s="19"/>
      <c r="C237" s="1"/>
      <c r="D237" s="19"/>
      <c r="E237" s="1"/>
      <c r="F237" s="1"/>
      <c r="G237" s="1"/>
      <c r="H237" s="1"/>
      <c r="I237" s="1"/>
      <c r="J237" s="333"/>
      <c r="K237" s="1"/>
      <c r="L237" s="1"/>
      <c r="M237" s="1"/>
      <c r="N237" s="1"/>
      <c r="O237" s="1"/>
      <c r="P237" s="1"/>
      <c r="Q237" s="333"/>
      <c r="R237" s="1"/>
      <c r="S237" s="1"/>
      <c r="T237" s="19"/>
      <c r="U237" s="1"/>
      <c r="V237" s="1"/>
      <c r="W237" s="1"/>
      <c r="X237" s="1"/>
      <c r="Y237" s="1"/>
      <c r="Z237" s="1"/>
    </row>
    <row r="238" spans="1:26" ht="14.25" customHeight="1" x14ac:dyDescent="0.35">
      <c r="A238" s="1"/>
      <c r="B238" s="19"/>
      <c r="C238" s="1"/>
      <c r="D238" s="19"/>
      <c r="E238" s="1"/>
      <c r="F238" s="1"/>
      <c r="G238" s="1"/>
      <c r="H238" s="1"/>
      <c r="I238" s="1"/>
      <c r="J238" s="333"/>
      <c r="K238" s="1"/>
      <c r="L238" s="1"/>
      <c r="M238" s="1"/>
      <c r="N238" s="1"/>
      <c r="O238" s="1"/>
      <c r="P238" s="1"/>
      <c r="Q238" s="333"/>
      <c r="R238" s="1"/>
      <c r="S238" s="1"/>
      <c r="T238" s="19"/>
      <c r="U238" s="1"/>
      <c r="V238" s="1"/>
      <c r="W238" s="1"/>
      <c r="X238" s="1"/>
      <c r="Y238" s="1"/>
      <c r="Z238" s="1"/>
    </row>
    <row r="239" spans="1:26" ht="14.25" customHeight="1" x14ac:dyDescent="0.35">
      <c r="A239" s="1"/>
      <c r="B239" s="19"/>
      <c r="C239" s="1"/>
      <c r="D239" s="19"/>
      <c r="E239" s="1"/>
      <c r="F239" s="1"/>
      <c r="G239" s="1"/>
      <c r="H239" s="1"/>
      <c r="I239" s="1"/>
      <c r="J239" s="333"/>
      <c r="K239" s="1"/>
      <c r="L239" s="1"/>
      <c r="M239" s="1"/>
      <c r="N239" s="1"/>
      <c r="O239" s="1"/>
      <c r="P239" s="1"/>
      <c r="Q239" s="333"/>
      <c r="R239" s="1"/>
      <c r="S239" s="1"/>
      <c r="T239" s="19"/>
      <c r="U239" s="1"/>
      <c r="V239" s="1"/>
      <c r="W239" s="1"/>
      <c r="X239" s="1"/>
      <c r="Y239" s="1"/>
      <c r="Z239" s="1"/>
    </row>
    <row r="240" spans="1:26" ht="14.25" customHeight="1" x14ac:dyDescent="0.35">
      <c r="A240" s="1"/>
      <c r="B240" s="19"/>
      <c r="C240" s="1"/>
      <c r="D240" s="19"/>
      <c r="E240" s="1"/>
      <c r="F240" s="1"/>
      <c r="G240" s="1"/>
      <c r="H240" s="1"/>
      <c r="I240" s="1"/>
      <c r="J240" s="333"/>
      <c r="K240" s="1"/>
      <c r="L240" s="1"/>
      <c r="M240" s="1"/>
      <c r="N240" s="1"/>
      <c r="O240" s="1"/>
      <c r="P240" s="1"/>
      <c r="Q240" s="333"/>
      <c r="R240" s="1"/>
      <c r="S240" s="1"/>
      <c r="T240" s="19"/>
      <c r="U240" s="1"/>
      <c r="V240" s="1"/>
      <c r="W240" s="1"/>
      <c r="X240" s="1"/>
      <c r="Y240" s="1"/>
      <c r="Z240" s="1"/>
    </row>
    <row r="241" spans="1:26" ht="14.25" customHeight="1" x14ac:dyDescent="0.35">
      <c r="A241" s="1"/>
      <c r="B241" s="19"/>
      <c r="C241" s="1"/>
      <c r="D241" s="19"/>
      <c r="E241" s="1"/>
      <c r="F241" s="1"/>
      <c r="G241" s="1"/>
      <c r="H241" s="1"/>
      <c r="I241" s="1"/>
      <c r="J241" s="333"/>
      <c r="K241" s="1"/>
      <c r="L241" s="1"/>
      <c r="M241" s="1"/>
      <c r="N241" s="1"/>
      <c r="O241" s="1"/>
      <c r="P241" s="1"/>
      <c r="Q241" s="333"/>
      <c r="R241" s="1"/>
      <c r="S241" s="1"/>
      <c r="T241" s="19"/>
      <c r="U241" s="1"/>
      <c r="V241" s="1"/>
      <c r="W241" s="1"/>
      <c r="X241" s="1"/>
      <c r="Y241" s="1"/>
      <c r="Z241" s="1"/>
    </row>
    <row r="242" spans="1:26" ht="14.25" customHeight="1" x14ac:dyDescent="0.35">
      <c r="A242" s="1"/>
      <c r="B242" s="19"/>
      <c r="C242" s="1"/>
      <c r="D242" s="19"/>
      <c r="E242" s="1"/>
      <c r="F242" s="1"/>
      <c r="G242" s="1"/>
      <c r="H242" s="1"/>
      <c r="I242" s="1"/>
      <c r="J242" s="333"/>
      <c r="K242" s="1"/>
      <c r="L242" s="1"/>
      <c r="M242" s="1"/>
      <c r="N242" s="1"/>
      <c r="O242" s="1"/>
      <c r="P242" s="1"/>
      <c r="Q242" s="333"/>
      <c r="R242" s="1"/>
      <c r="S242" s="1"/>
      <c r="T242" s="19"/>
      <c r="U242" s="1"/>
      <c r="V242" s="1"/>
      <c r="W242" s="1"/>
      <c r="X242" s="1"/>
      <c r="Y242" s="1"/>
      <c r="Z242" s="1"/>
    </row>
    <row r="243" spans="1:26" ht="14.25" customHeight="1" x14ac:dyDescent="0.35">
      <c r="A243" s="1"/>
      <c r="B243" s="19"/>
      <c r="C243" s="1"/>
      <c r="D243" s="19"/>
      <c r="E243" s="1"/>
      <c r="F243" s="1"/>
      <c r="G243" s="1"/>
      <c r="H243" s="1"/>
      <c r="I243" s="1"/>
      <c r="J243" s="333"/>
      <c r="K243" s="1"/>
      <c r="L243" s="1"/>
      <c r="M243" s="1"/>
      <c r="N243" s="1"/>
      <c r="O243" s="1"/>
      <c r="P243" s="1"/>
      <c r="Q243" s="333"/>
      <c r="R243" s="1"/>
      <c r="S243" s="1"/>
      <c r="T243" s="19"/>
      <c r="U243" s="1"/>
      <c r="V243" s="1"/>
      <c r="W243" s="1"/>
      <c r="X243" s="1"/>
      <c r="Y243" s="1"/>
      <c r="Z243" s="1"/>
    </row>
    <row r="244" spans="1:26" ht="14.25" customHeight="1" x14ac:dyDescent="0.35">
      <c r="A244" s="1"/>
      <c r="B244" s="19"/>
      <c r="C244" s="1"/>
      <c r="D244" s="19"/>
      <c r="E244" s="1"/>
      <c r="F244" s="1"/>
      <c r="G244" s="1"/>
      <c r="H244" s="1"/>
      <c r="I244" s="1"/>
      <c r="J244" s="333"/>
      <c r="K244" s="1"/>
      <c r="L244" s="1"/>
      <c r="M244" s="1"/>
      <c r="N244" s="1"/>
      <c r="O244" s="1"/>
      <c r="P244" s="1"/>
      <c r="Q244" s="333"/>
      <c r="R244" s="1"/>
      <c r="S244" s="1"/>
      <c r="T244" s="19"/>
      <c r="U244" s="1"/>
      <c r="V244" s="1"/>
      <c r="W244" s="1"/>
      <c r="X244" s="1"/>
      <c r="Y244" s="1"/>
      <c r="Z244" s="1"/>
    </row>
    <row r="245" spans="1:26" ht="14.25" customHeight="1" x14ac:dyDescent="0.35">
      <c r="A245" s="1"/>
      <c r="B245" s="19"/>
      <c r="C245" s="1"/>
      <c r="D245" s="19"/>
      <c r="E245" s="1"/>
      <c r="F245" s="1"/>
      <c r="G245" s="1"/>
      <c r="H245" s="1"/>
      <c r="I245" s="1"/>
      <c r="J245" s="333"/>
      <c r="K245" s="1"/>
      <c r="L245" s="1"/>
      <c r="M245" s="1"/>
      <c r="N245" s="1"/>
      <c r="O245" s="1"/>
      <c r="P245" s="1"/>
      <c r="Q245" s="333"/>
      <c r="R245" s="1"/>
      <c r="S245" s="1"/>
      <c r="T245" s="19"/>
      <c r="U245" s="1"/>
      <c r="V245" s="1"/>
      <c r="W245" s="1"/>
      <c r="X245" s="1"/>
      <c r="Y245" s="1"/>
      <c r="Z245" s="1"/>
    </row>
    <row r="246" spans="1:26" ht="14.25" customHeight="1" x14ac:dyDescent="0.35">
      <c r="A246" s="1"/>
      <c r="B246" s="19"/>
      <c r="C246" s="1"/>
      <c r="D246" s="19"/>
      <c r="E246" s="1"/>
      <c r="F246" s="1"/>
      <c r="G246" s="1"/>
      <c r="H246" s="1"/>
      <c r="I246" s="1"/>
      <c r="J246" s="333"/>
      <c r="K246" s="1"/>
      <c r="L246" s="1"/>
      <c r="M246" s="1"/>
      <c r="N246" s="1"/>
      <c r="O246" s="1"/>
      <c r="P246" s="1"/>
      <c r="Q246" s="333"/>
      <c r="R246" s="1"/>
      <c r="S246" s="1"/>
      <c r="T246" s="19"/>
      <c r="U246" s="1"/>
      <c r="V246" s="1"/>
      <c r="W246" s="1"/>
      <c r="X246" s="1"/>
      <c r="Y246" s="1"/>
      <c r="Z246" s="1"/>
    </row>
    <row r="247" spans="1:26" ht="14.25" customHeight="1" x14ac:dyDescent="0.35">
      <c r="A247" s="1"/>
      <c r="B247" s="19"/>
      <c r="C247" s="1"/>
      <c r="D247" s="19"/>
      <c r="E247" s="1"/>
      <c r="F247" s="1"/>
      <c r="G247" s="1"/>
      <c r="H247" s="1"/>
      <c r="I247" s="1"/>
      <c r="J247" s="333"/>
      <c r="K247" s="1"/>
      <c r="L247" s="1"/>
      <c r="M247" s="1"/>
      <c r="N247" s="1"/>
      <c r="O247" s="1"/>
      <c r="P247" s="1"/>
      <c r="Q247" s="333"/>
      <c r="R247" s="1"/>
      <c r="S247" s="1"/>
      <c r="T247" s="19"/>
      <c r="U247" s="1"/>
      <c r="V247" s="1"/>
      <c r="W247" s="1"/>
      <c r="X247" s="1"/>
      <c r="Y247" s="1"/>
      <c r="Z247" s="1"/>
    </row>
    <row r="248" spans="1:26" ht="14.25" customHeight="1" x14ac:dyDescent="0.35">
      <c r="A248" s="1"/>
      <c r="B248" s="19"/>
      <c r="C248" s="1"/>
      <c r="D248" s="19"/>
      <c r="E248" s="1"/>
      <c r="F248" s="1"/>
      <c r="G248" s="1"/>
      <c r="H248" s="1"/>
      <c r="I248" s="1"/>
      <c r="J248" s="333"/>
      <c r="K248" s="1"/>
      <c r="L248" s="1"/>
      <c r="M248" s="1"/>
      <c r="N248" s="1"/>
      <c r="O248" s="1"/>
      <c r="P248" s="1"/>
      <c r="Q248" s="333"/>
      <c r="R248" s="1"/>
      <c r="S248" s="1"/>
      <c r="T248" s="19"/>
      <c r="U248" s="1"/>
      <c r="V248" s="1"/>
      <c r="W248" s="1"/>
      <c r="X248" s="1"/>
      <c r="Y248" s="1"/>
      <c r="Z248" s="1"/>
    </row>
    <row r="249" spans="1:26" ht="14.25" customHeight="1" x14ac:dyDescent="0.35">
      <c r="A249" s="1"/>
      <c r="B249" s="19"/>
      <c r="C249" s="1"/>
      <c r="D249" s="19"/>
      <c r="E249" s="1"/>
      <c r="F249" s="1"/>
      <c r="G249" s="1"/>
      <c r="H249" s="1"/>
      <c r="I249" s="1"/>
      <c r="J249" s="333"/>
      <c r="K249" s="1"/>
      <c r="L249" s="1"/>
      <c r="M249" s="1"/>
      <c r="N249" s="1"/>
      <c r="O249" s="1"/>
      <c r="P249" s="1"/>
      <c r="Q249" s="333"/>
      <c r="R249" s="1"/>
      <c r="S249" s="1"/>
      <c r="T249" s="19"/>
      <c r="U249" s="1"/>
      <c r="V249" s="1"/>
      <c r="W249" s="1"/>
      <c r="X249" s="1"/>
      <c r="Y249" s="1"/>
      <c r="Z249" s="1"/>
    </row>
    <row r="250" spans="1:26" ht="14.25" customHeight="1" x14ac:dyDescent="0.35">
      <c r="A250" s="1"/>
      <c r="B250" s="19"/>
      <c r="C250" s="1"/>
      <c r="D250" s="19"/>
      <c r="E250" s="1"/>
      <c r="F250" s="1"/>
      <c r="G250" s="1"/>
      <c r="H250" s="1"/>
      <c r="I250" s="1"/>
      <c r="J250" s="333"/>
      <c r="K250" s="1"/>
      <c r="L250" s="1"/>
      <c r="M250" s="1"/>
      <c r="N250" s="1"/>
      <c r="O250" s="1"/>
      <c r="P250" s="1"/>
      <c r="Q250" s="333"/>
      <c r="R250" s="1"/>
      <c r="S250" s="1"/>
      <c r="T250" s="19"/>
      <c r="U250" s="1"/>
      <c r="V250" s="1"/>
      <c r="W250" s="1"/>
      <c r="X250" s="1"/>
      <c r="Y250" s="1"/>
      <c r="Z250" s="1"/>
    </row>
    <row r="251" spans="1:26" ht="14.25" customHeight="1" x14ac:dyDescent="0.35">
      <c r="A251" s="1"/>
      <c r="B251" s="19"/>
      <c r="C251" s="1"/>
      <c r="D251" s="19"/>
      <c r="E251" s="1"/>
      <c r="F251" s="1"/>
      <c r="G251" s="1"/>
      <c r="H251" s="1"/>
      <c r="I251" s="1"/>
      <c r="J251" s="333"/>
      <c r="K251" s="1"/>
      <c r="L251" s="1"/>
      <c r="M251" s="1"/>
      <c r="N251" s="1"/>
      <c r="O251" s="1"/>
      <c r="P251" s="1"/>
      <c r="Q251" s="333"/>
      <c r="R251" s="1"/>
      <c r="S251" s="1"/>
      <c r="T251" s="19"/>
      <c r="U251" s="1"/>
      <c r="V251" s="1"/>
      <c r="W251" s="1"/>
      <c r="X251" s="1"/>
      <c r="Y251" s="1"/>
      <c r="Z251" s="1"/>
    </row>
    <row r="252" spans="1:26" ht="14.25" customHeight="1" x14ac:dyDescent="0.35">
      <c r="A252" s="1"/>
      <c r="B252" s="19"/>
      <c r="C252" s="1"/>
      <c r="D252" s="19"/>
      <c r="E252" s="1"/>
      <c r="F252" s="1"/>
      <c r="G252" s="1"/>
      <c r="H252" s="1"/>
      <c r="I252" s="1"/>
      <c r="J252" s="333"/>
      <c r="K252" s="1"/>
      <c r="L252" s="1"/>
      <c r="M252" s="1"/>
      <c r="N252" s="1"/>
      <c r="O252" s="1"/>
      <c r="P252" s="1"/>
      <c r="Q252" s="333"/>
      <c r="R252" s="1"/>
      <c r="S252" s="1"/>
      <c r="T252" s="19"/>
      <c r="U252" s="1"/>
      <c r="V252" s="1"/>
      <c r="W252" s="1"/>
      <c r="X252" s="1"/>
      <c r="Y252" s="1"/>
      <c r="Z252" s="1"/>
    </row>
    <row r="253" spans="1:26" ht="14.25" customHeight="1" x14ac:dyDescent="0.35">
      <c r="A253" s="1"/>
      <c r="B253" s="19"/>
      <c r="C253" s="1"/>
      <c r="D253" s="19"/>
      <c r="E253" s="1"/>
      <c r="F253" s="1"/>
      <c r="G253" s="1"/>
      <c r="H253" s="1"/>
      <c r="I253" s="1"/>
      <c r="J253" s="333"/>
      <c r="K253" s="1"/>
      <c r="L253" s="1"/>
      <c r="M253" s="1"/>
      <c r="N253" s="1"/>
      <c r="O253" s="1"/>
      <c r="P253" s="1"/>
      <c r="Q253" s="333"/>
      <c r="R253" s="1"/>
      <c r="S253" s="1"/>
      <c r="T253" s="19"/>
      <c r="U253" s="1"/>
      <c r="V253" s="1"/>
      <c r="W253" s="1"/>
      <c r="X253" s="1"/>
      <c r="Y253" s="1"/>
      <c r="Z253" s="1"/>
    </row>
    <row r="254" spans="1:26" ht="14.25" customHeight="1" x14ac:dyDescent="0.35">
      <c r="A254" s="1"/>
      <c r="B254" s="19"/>
      <c r="C254" s="1"/>
      <c r="D254" s="19"/>
      <c r="E254" s="1"/>
      <c r="F254" s="1"/>
      <c r="G254" s="1"/>
      <c r="H254" s="1"/>
      <c r="I254" s="1"/>
      <c r="J254" s="333"/>
      <c r="K254" s="1"/>
      <c r="L254" s="1"/>
      <c r="M254" s="1"/>
      <c r="N254" s="1"/>
      <c r="O254" s="1"/>
      <c r="P254" s="1"/>
      <c r="Q254" s="333"/>
      <c r="R254" s="1"/>
      <c r="S254" s="1"/>
      <c r="T254" s="19"/>
      <c r="U254" s="1"/>
      <c r="V254" s="1"/>
      <c r="W254" s="1"/>
      <c r="X254" s="1"/>
      <c r="Y254" s="1"/>
      <c r="Z254" s="1"/>
    </row>
    <row r="255" spans="1:26" ht="14.25" customHeight="1" x14ac:dyDescent="0.35">
      <c r="A255" s="1"/>
      <c r="B255" s="19"/>
      <c r="C255" s="1"/>
      <c r="D255" s="19"/>
      <c r="E255" s="1"/>
      <c r="F255" s="1"/>
      <c r="G255" s="1"/>
      <c r="H255" s="1"/>
      <c r="I255" s="1"/>
      <c r="J255" s="333"/>
      <c r="K255" s="1"/>
      <c r="L255" s="1"/>
      <c r="M255" s="1"/>
      <c r="N255" s="1"/>
      <c r="O255" s="1"/>
      <c r="P255" s="1"/>
      <c r="Q255" s="333"/>
      <c r="R255" s="1"/>
      <c r="S255" s="1"/>
      <c r="T255" s="19"/>
      <c r="U255" s="1"/>
      <c r="V255" s="1"/>
      <c r="W255" s="1"/>
      <c r="X255" s="1"/>
      <c r="Y255" s="1"/>
      <c r="Z255" s="1"/>
    </row>
    <row r="256" spans="1:26" ht="14.25" customHeight="1" x14ac:dyDescent="0.35">
      <c r="A256" s="1"/>
      <c r="B256" s="19"/>
      <c r="C256" s="1"/>
      <c r="D256" s="19"/>
      <c r="E256" s="1"/>
      <c r="F256" s="1"/>
      <c r="G256" s="1"/>
      <c r="H256" s="1"/>
      <c r="I256" s="1"/>
      <c r="J256" s="333"/>
      <c r="K256" s="1"/>
      <c r="L256" s="1"/>
      <c r="M256" s="1"/>
      <c r="N256" s="1"/>
      <c r="O256" s="1"/>
      <c r="P256" s="1"/>
      <c r="Q256" s="333"/>
      <c r="R256" s="1"/>
      <c r="S256" s="1"/>
      <c r="T256" s="19"/>
      <c r="U256" s="1"/>
      <c r="V256" s="1"/>
      <c r="W256" s="1"/>
      <c r="X256" s="1"/>
      <c r="Y256" s="1"/>
      <c r="Z256" s="1"/>
    </row>
    <row r="257" spans="1:26" ht="14.25" customHeight="1" x14ac:dyDescent="0.35">
      <c r="A257" s="1"/>
      <c r="B257" s="19"/>
      <c r="C257" s="1"/>
      <c r="D257" s="19"/>
      <c r="E257" s="1"/>
      <c r="F257" s="1"/>
      <c r="G257" s="1"/>
      <c r="H257" s="1"/>
      <c r="I257" s="1"/>
      <c r="J257" s="333"/>
      <c r="K257" s="1"/>
      <c r="L257" s="1"/>
      <c r="M257" s="1"/>
      <c r="N257" s="1"/>
      <c r="O257" s="1"/>
      <c r="P257" s="1"/>
      <c r="Q257" s="333"/>
      <c r="R257" s="1"/>
      <c r="S257" s="1"/>
      <c r="T257" s="19"/>
      <c r="U257" s="1"/>
      <c r="V257" s="1"/>
      <c r="W257" s="1"/>
      <c r="X257" s="1"/>
      <c r="Y257" s="1"/>
      <c r="Z257" s="1"/>
    </row>
    <row r="258" spans="1:26" ht="14.25" customHeight="1" x14ac:dyDescent="0.35">
      <c r="A258" s="1"/>
      <c r="B258" s="19"/>
      <c r="C258" s="1"/>
      <c r="D258" s="19"/>
      <c r="E258" s="1"/>
      <c r="F258" s="1"/>
      <c r="G258" s="1"/>
      <c r="H258" s="1"/>
      <c r="I258" s="1"/>
      <c r="J258" s="333"/>
      <c r="K258" s="1"/>
      <c r="L258" s="1"/>
      <c r="M258" s="1"/>
      <c r="N258" s="1"/>
      <c r="O258" s="1"/>
      <c r="P258" s="1"/>
      <c r="Q258" s="333"/>
      <c r="R258" s="1"/>
      <c r="S258" s="1"/>
      <c r="T258" s="19"/>
      <c r="U258" s="1"/>
      <c r="V258" s="1"/>
      <c r="W258" s="1"/>
      <c r="X258" s="1"/>
      <c r="Y258" s="1"/>
      <c r="Z258" s="1"/>
    </row>
    <row r="259" spans="1:26" ht="14.25" customHeight="1" x14ac:dyDescent="0.35">
      <c r="A259" s="1"/>
      <c r="B259" s="19"/>
      <c r="C259" s="1"/>
      <c r="D259" s="19"/>
      <c r="E259" s="1"/>
      <c r="F259" s="1"/>
      <c r="G259" s="1"/>
      <c r="H259" s="1"/>
      <c r="I259" s="1"/>
      <c r="J259" s="333"/>
      <c r="K259" s="1"/>
      <c r="L259" s="1"/>
      <c r="M259" s="1"/>
      <c r="N259" s="1"/>
      <c r="O259" s="1"/>
      <c r="P259" s="1"/>
      <c r="Q259" s="333"/>
      <c r="R259" s="1"/>
      <c r="S259" s="1"/>
      <c r="T259" s="19"/>
      <c r="U259" s="1"/>
      <c r="V259" s="1"/>
      <c r="W259" s="1"/>
      <c r="X259" s="1"/>
      <c r="Y259" s="1"/>
      <c r="Z259" s="1"/>
    </row>
    <row r="260" spans="1:26" ht="14.25" customHeight="1" x14ac:dyDescent="0.35">
      <c r="A260" s="1"/>
      <c r="B260" s="19"/>
      <c r="C260" s="1"/>
      <c r="D260" s="19"/>
      <c r="E260" s="1"/>
      <c r="F260" s="1"/>
      <c r="G260" s="1"/>
      <c r="H260" s="1"/>
      <c r="I260" s="1"/>
      <c r="J260" s="333"/>
      <c r="K260" s="1"/>
      <c r="L260" s="1"/>
      <c r="M260" s="1"/>
      <c r="N260" s="1"/>
      <c r="O260" s="1"/>
      <c r="P260" s="1"/>
      <c r="Q260" s="333"/>
      <c r="R260" s="1"/>
      <c r="S260" s="1"/>
      <c r="T260" s="19"/>
      <c r="U260" s="1"/>
      <c r="V260" s="1"/>
      <c r="W260" s="1"/>
      <c r="X260" s="1"/>
      <c r="Y260" s="1"/>
      <c r="Z260" s="1"/>
    </row>
    <row r="261" spans="1:26" ht="14.25" customHeight="1" x14ac:dyDescent="0.35">
      <c r="A261" s="1"/>
      <c r="B261" s="19"/>
      <c r="C261" s="1"/>
      <c r="D261" s="19"/>
      <c r="E261" s="1"/>
      <c r="F261" s="1"/>
      <c r="G261" s="1"/>
      <c r="H261" s="1"/>
      <c r="I261" s="1"/>
      <c r="J261" s="333"/>
      <c r="K261" s="1"/>
      <c r="L261" s="1"/>
      <c r="M261" s="1"/>
      <c r="N261" s="1"/>
      <c r="O261" s="1"/>
      <c r="P261" s="1"/>
      <c r="Q261" s="333"/>
      <c r="R261" s="1"/>
      <c r="S261" s="1"/>
      <c r="T261" s="19"/>
      <c r="U261" s="1"/>
      <c r="V261" s="1"/>
      <c r="W261" s="1"/>
      <c r="X261" s="1"/>
      <c r="Y261" s="1"/>
      <c r="Z261" s="1"/>
    </row>
    <row r="262" spans="1:26" ht="14.25" customHeight="1" x14ac:dyDescent="0.35">
      <c r="A262" s="1"/>
      <c r="B262" s="19"/>
      <c r="C262" s="1"/>
      <c r="D262" s="19"/>
      <c r="E262" s="1"/>
      <c r="F262" s="1"/>
      <c r="G262" s="1"/>
      <c r="H262" s="1"/>
      <c r="I262" s="1"/>
      <c r="J262" s="333"/>
      <c r="K262" s="1"/>
      <c r="L262" s="1"/>
      <c r="M262" s="1"/>
      <c r="N262" s="1"/>
      <c r="O262" s="1"/>
      <c r="P262" s="1"/>
      <c r="Q262" s="333"/>
      <c r="R262" s="1"/>
      <c r="S262" s="1"/>
      <c r="T262" s="19"/>
      <c r="U262" s="1"/>
      <c r="V262" s="1"/>
      <c r="W262" s="1"/>
      <c r="X262" s="1"/>
      <c r="Y262" s="1"/>
      <c r="Z262" s="1"/>
    </row>
    <row r="263" spans="1:26" ht="14.25" customHeight="1" x14ac:dyDescent="0.35">
      <c r="A263" s="1"/>
      <c r="B263" s="19"/>
      <c r="C263" s="1"/>
      <c r="D263" s="19"/>
      <c r="E263" s="1"/>
      <c r="F263" s="1"/>
      <c r="G263" s="1"/>
      <c r="H263" s="1"/>
      <c r="I263" s="1"/>
      <c r="J263" s="333"/>
      <c r="K263" s="1"/>
      <c r="L263" s="1"/>
      <c r="M263" s="1"/>
      <c r="N263" s="1"/>
      <c r="O263" s="1"/>
      <c r="P263" s="1"/>
      <c r="Q263" s="333"/>
      <c r="R263" s="1"/>
      <c r="S263" s="1"/>
      <c r="T263" s="19"/>
      <c r="U263" s="1"/>
      <c r="V263" s="1"/>
      <c r="W263" s="1"/>
      <c r="X263" s="1"/>
      <c r="Y263" s="1"/>
      <c r="Z263" s="1"/>
    </row>
    <row r="264" spans="1:26" ht="14.25" customHeight="1" x14ac:dyDescent="0.35">
      <c r="A264" s="1"/>
      <c r="B264" s="19"/>
      <c r="C264" s="1"/>
      <c r="D264" s="19"/>
      <c r="E264" s="1"/>
      <c r="F264" s="1"/>
      <c r="G264" s="1"/>
      <c r="H264" s="1"/>
      <c r="I264" s="1"/>
      <c r="J264" s="333"/>
      <c r="K264" s="1"/>
      <c r="L264" s="1"/>
      <c r="M264" s="1"/>
      <c r="N264" s="1"/>
      <c r="O264" s="1"/>
      <c r="P264" s="1"/>
      <c r="Q264" s="333"/>
      <c r="R264" s="1"/>
      <c r="S264" s="1"/>
      <c r="T264" s="19"/>
      <c r="U264" s="1"/>
      <c r="V264" s="1"/>
      <c r="W264" s="1"/>
      <c r="X264" s="1"/>
      <c r="Y264" s="1"/>
      <c r="Z264" s="1"/>
    </row>
    <row r="265" spans="1:26" ht="14.25" customHeight="1" x14ac:dyDescent="0.35">
      <c r="A265" s="1"/>
      <c r="B265" s="19"/>
      <c r="C265" s="1"/>
      <c r="D265" s="19"/>
      <c r="E265" s="1"/>
      <c r="F265" s="1"/>
      <c r="G265" s="1"/>
      <c r="H265" s="1"/>
      <c r="I265" s="1"/>
      <c r="J265" s="333"/>
      <c r="K265" s="1"/>
      <c r="L265" s="1"/>
      <c r="M265" s="1"/>
      <c r="N265" s="1"/>
      <c r="O265" s="1"/>
      <c r="P265" s="1"/>
      <c r="Q265" s="333"/>
      <c r="R265" s="1"/>
      <c r="S265" s="1"/>
      <c r="T265" s="19"/>
      <c r="U265" s="1"/>
      <c r="V265" s="1"/>
      <c r="W265" s="1"/>
      <c r="X265" s="1"/>
      <c r="Y265" s="1"/>
      <c r="Z265" s="1"/>
    </row>
    <row r="266" spans="1:26" ht="14.25" customHeight="1" x14ac:dyDescent="0.35">
      <c r="A266" s="1"/>
      <c r="B266" s="19"/>
      <c r="C266" s="1"/>
      <c r="D266" s="19"/>
      <c r="E266" s="1"/>
      <c r="F266" s="1"/>
      <c r="G266" s="1"/>
      <c r="H266" s="1"/>
      <c r="I266" s="1"/>
      <c r="J266" s="333"/>
      <c r="K266" s="1"/>
      <c r="L266" s="1"/>
      <c r="M266" s="1"/>
      <c r="N266" s="1"/>
      <c r="O266" s="1"/>
      <c r="P266" s="1"/>
      <c r="Q266" s="333"/>
      <c r="R266" s="1"/>
      <c r="S266" s="1"/>
      <c r="T266" s="19"/>
      <c r="U266" s="1"/>
      <c r="V266" s="1"/>
      <c r="W266" s="1"/>
      <c r="X266" s="1"/>
      <c r="Y266" s="1"/>
      <c r="Z266" s="1"/>
    </row>
    <row r="267" spans="1:26" ht="14.25" customHeight="1" x14ac:dyDescent="0.35">
      <c r="A267" s="1"/>
      <c r="B267" s="19"/>
      <c r="C267" s="1"/>
      <c r="D267" s="19"/>
      <c r="E267" s="1"/>
      <c r="F267" s="1"/>
      <c r="G267" s="1"/>
      <c r="H267" s="1"/>
      <c r="I267" s="1"/>
      <c r="J267" s="333"/>
      <c r="K267" s="1"/>
      <c r="L267" s="1"/>
      <c r="M267" s="1"/>
      <c r="N267" s="1"/>
      <c r="O267" s="1"/>
      <c r="P267" s="1"/>
      <c r="Q267" s="333"/>
      <c r="R267" s="1"/>
      <c r="S267" s="1"/>
      <c r="T267" s="19"/>
      <c r="U267" s="1"/>
      <c r="V267" s="1"/>
      <c r="W267" s="1"/>
      <c r="X267" s="1"/>
      <c r="Y267" s="1"/>
      <c r="Z267" s="1"/>
    </row>
    <row r="268" spans="1:26" ht="14.25" customHeight="1" x14ac:dyDescent="0.35">
      <c r="A268" s="1"/>
      <c r="B268" s="19"/>
      <c r="C268" s="1"/>
      <c r="D268" s="19"/>
      <c r="E268" s="1"/>
      <c r="F268" s="1"/>
      <c r="G268" s="1"/>
      <c r="H268" s="1"/>
      <c r="I268" s="1"/>
      <c r="J268" s="333"/>
      <c r="K268" s="1"/>
      <c r="L268" s="1"/>
      <c r="M268" s="1"/>
      <c r="N268" s="1"/>
      <c r="O268" s="1"/>
      <c r="P268" s="1"/>
      <c r="Q268" s="333"/>
      <c r="R268" s="1"/>
      <c r="S268" s="1"/>
      <c r="T268" s="19"/>
      <c r="U268" s="1"/>
      <c r="V268" s="1"/>
      <c r="W268" s="1"/>
      <c r="X268" s="1"/>
      <c r="Y268" s="1"/>
      <c r="Z268" s="1"/>
    </row>
    <row r="269" spans="1:26" ht="14.25" customHeight="1" x14ac:dyDescent="0.35">
      <c r="A269" s="1"/>
      <c r="B269" s="19"/>
      <c r="C269" s="1"/>
      <c r="D269" s="19"/>
      <c r="E269" s="1"/>
      <c r="F269" s="1"/>
      <c r="G269" s="1"/>
      <c r="H269" s="1"/>
      <c r="I269" s="1"/>
      <c r="J269" s="333"/>
      <c r="K269" s="1"/>
      <c r="L269" s="1"/>
      <c r="M269" s="1"/>
      <c r="N269" s="1"/>
      <c r="O269" s="1"/>
      <c r="P269" s="1"/>
      <c r="Q269" s="333"/>
      <c r="R269" s="1"/>
      <c r="S269" s="1"/>
      <c r="T269" s="19"/>
      <c r="U269" s="1"/>
      <c r="V269" s="1"/>
      <c r="W269" s="1"/>
      <c r="X269" s="1"/>
      <c r="Y269" s="1"/>
      <c r="Z269" s="1"/>
    </row>
    <row r="270" spans="1:26" ht="14.25" customHeight="1" x14ac:dyDescent="0.35">
      <c r="A270" s="1"/>
      <c r="B270" s="19"/>
      <c r="C270" s="1"/>
      <c r="D270" s="19"/>
      <c r="E270" s="1"/>
      <c r="F270" s="1"/>
      <c r="G270" s="1"/>
      <c r="H270" s="1"/>
      <c r="I270" s="1"/>
      <c r="J270" s="333"/>
      <c r="K270" s="1"/>
      <c r="L270" s="1"/>
      <c r="M270" s="1"/>
      <c r="N270" s="1"/>
      <c r="O270" s="1"/>
      <c r="P270" s="1"/>
      <c r="Q270" s="333"/>
      <c r="R270" s="1"/>
      <c r="S270" s="1"/>
      <c r="T270" s="19"/>
      <c r="U270" s="1"/>
      <c r="V270" s="1"/>
      <c r="W270" s="1"/>
      <c r="X270" s="1"/>
      <c r="Y270" s="1"/>
      <c r="Z270" s="1"/>
    </row>
    <row r="271" spans="1:26" ht="14.25" customHeight="1" x14ac:dyDescent="0.35">
      <c r="A271" s="1"/>
      <c r="B271" s="19"/>
      <c r="C271" s="1"/>
      <c r="D271" s="19"/>
      <c r="E271" s="1"/>
      <c r="F271" s="1"/>
      <c r="G271" s="1"/>
      <c r="H271" s="1"/>
      <c r="I271" s="1"/>
      <c r="J271" s="333"/>
      <c r="K271" s="1"/>
      <c r="L271" s="1"/>
      <c r="M271" s="1"/>
      <c r="N271" s="1"/>
      <c r="O271" s="1"/>
      <c r="P271" s="1"/>
      <c r="Q271" s="333"/>
      <c r="R271" s="1"/>
      <c r="S271" s="1"/>
      <c r="T271" s="19"/>
      <c r="U271" s="1"/>
      <c r="V271" s="1"/>
      <c r="W271" s="1"/>
      <c r="X271" s="1"/>
      <c r="Y271" s="1"/>
      <c r="Z271" s="1"/>
    </row>
    <row r="272" spans="1:26" ht="14.25" customHeight="1" x14ac:dyDescent="0.35">
      <c r="A272" s="1"/>
      <c r="B272" s="19"/>
      <c r="C272" s="1"/>
      <c r="D272" s="19"/>
      <c r="E272" s="1"/>
      <c r="F272" s="1"/>
      <c r="G272" s="1"/>
      <c r="H272" s="1"/>
      <c r="I272" s="1"/>
      <c r="J272" s="333"/>
      <c r="K272" s="1"/>
      <c r="L272" s="1"/>
      <c r="M272" s="1"/>
      <c r="N272" s="1"/>
      <c r="O272" s="1"/>
      <c r="P272" s="1"/>
      <c r="Q272" s="333"/>
      <c r="R272" s="1"/>
      <c r="S272" s="1"/>
      <c r="T272" s="19"/>
      <c r="U272" s="1"/>
      <c r="V272" s="1"/>
      <c r="W272" s="1"/>
      <c r="X272" s="1"/>
      <c r="Y272" s="1"/>
      <c r="Z272" s="1"/>
    </row>
    <row r="273" spans="1:26" ht="14.25" customHeight="1" x14ac:dyDescent="0.35">
      <c r="A273" s="1"/>
      <c r="B273" s="19"/>
      <c r="C273" s="1"/>
      <c r="D273" s="19"/>
      <c r="E273" s="1"/>
      <c r="F273" s="1"/>
      <c r="G273" s="1"/>
      <c r="H273" s="1"/>
      <c r="I273" s="1"/>
      <c r="J273" s="333"/>
      <c r="K273" s="1"/>
      <c r="L273" s="1"/>
      <c r="M273" s="1"/>
      <c r="N273" s="1"/>
      <c r="O273" s="1"/>
      <c r="P273" s="1"/>
      <c r="Q273" s="333"/>
      <c r="R273" s="1"/>
      <c r="S273" s="1"/>
      <c r="T273" s="19"/>
      <c r="U273" s="1"/>
      <c r="V273" s="1"/>
      <c r="W273" s="1"/>
      <c r="X273" s="1"/>
      <c r="Y273" s="1"/>
      <c r="Z273" s="1"/>
    </row>
    <row r="274" spans="1:26" ht="14.25" customHeight="1" x14ac:dyDescent="0.35">
      <c r="A274" s="1"/>
      <c r="B274" s="19"/>
      <c r="C274" s="1"/>
      <c r="D274" s="19"/>
      <c r="E274" s="1"/>
      <c r="F274" s="1"/>
      <c r="G274" s="1"/>
      <c r="H274" s="1"/>
      <c r="I274" s="1"/>
      <c r="J274" s="333"/>
      <c r="K274" s="1"/>
      <c r="L274" s="1"/>
      <c r="M274" s="1"/>
      <c r="N274" s="1"/>
      <c r="O274" s="1"/>
      <c r="P274" s="1"/>
      <c r="Q274" s="333"/>
      <c r="R274" s="1"/>
      <c r="S274" s="1"/>
      <c r="T274" s="19"/>
      <c r="U274" s="1"/>
      <c r="V274" s="1"/>
      <c r="W274" s="1"/>
      <c r="X274" s="1"/>
      <c r="Y274" s="1"/>
      <c r="Z274" s="1"/>
    </row>
    <row r="275" spans="1:26" ht="14.25" customHeight="1" x14ac:dyDescent="0.35">
      <c r="A275" s="1"/>
      <c r="B275" s="19"/>
      <c r="C275" s="1"/>
      <c r="D275" s="19"/>
      <c r="E275" s="1"/>
      <c r="F275" s="1"/>
      <c r="G275" s="1"/>
      <c r="H275" s="1"/>
      <c r="I275" s="1"/>
      <c r="J275" s="333"/>
      <c r="K275" s="1"/>
      <c r="L275" s="1"/>
      <c r="M275" s="1"/>
      <c r="N275" s="1"/>
      <c r="O275" s="1"/>
      <c r="P275" s="1"/>
      <c r="Q275" s="333"/>
      <c r="R275" s="1"/>
      <c r="S275" s="1"/>
      <c r="T275" s="19"/>
      <c r="U275" s="1"/>
      <c r="V275" s="1"/>
      <c r="W275" s="1"/>
      <c r="X275" s="1"/>
      <c r="Y275" s="1"/>
      <c r="Z275" s="1"/>
    </row>
    <row r="276" spans="1:26" ht="14.25" customHeight="1" x14ac:dyDescent="0.35">
      <c r="A276" s="1"/>
      <c r="B276" s="19"/>
      <c r="C276" s="1"/>
      <c r="D276" s="19"/>
      <c r="E276" s="1"/>
      <c r="F276" s="1"/>
      <c r="G276" s="1"/>
      <c r="H276" s="1"/>
      <c r="I276" s="1"/>
      <c r="J276" s="333"/>
      <c r="K276" s="1"/>
      <c r="L276" s="1"/>
      <c r="M276" s="1"/>
      <c r="N276" s="1"/>
      <c r="O276" s="1"/>
      <c r="P276" s="1"/>
      <c r="Q276" s="333"/>
      <c r="R276" s="1"/>
      <c r="S276" s="1"/>
      <c r="T276" s="19"/>
      <c r="U276" s="1"/>
      <c r="V276" s="1"/>
      <c r="W276" s="1"/>
      <c r="X276" s="1"/>
      <c r="Y276" s="1"/>
      <c r="Z276" s="1"/>
    </row>
    <row r="277" spans="1:26" ht="14.25" customHeight="1" x14ac:dyDescent="0.35">
      <c r="A277" s="1"/>
      <c r="B277" s="19"/>
      <c r="C277" s="1"/>
      <c r="D277" s="19"/>
      <c r="E277" s="1"/>
      <c r="F277" s="1"/>
      <c r="G277" s="1"/>
      <c r="H277" s="1"/>
      <c r="I277" s="1"/>
      <c r="J277" s="333"/>
      <c r="K277" s="1"/>
      <c r="L277" s="1"/>
      <c r="M277" s="1"/>
      <c r="N277" s="1"/>
      <c r="O277" s="1"/>
      <c r="P277" s="1"/>
      <c r="Q277" s="333"/>
      <c r="R277" s="1"/>
      <c r="S277" s="1"/>
      <c r="T277" s="19"/>
      <c r="U277" s="1"/>
      <c r="V277" s="1"/>
      <c r="W277" s="1"/>
      <c r="X277" s="1"/>
      <c r="Y277" s="1"/>
      <c r="Z277" s="1"/>
    </row>
    <row r="278" spans="1:26" ht="14.25" customHeight="1" x14ac:dyDescent="0.35">
      <c r="A278" s="1"/>
      <c r="B278" s="19"/>
      <c r="C278" s="1"/>
      <c r="D278" s="19"/>
      <c r="E278" s="1"/>
      <c r="F278" s="1"/>
      <c r="G278" s="1"/>
      <c r="H278" s="1"/>
      <c r="I278" s="1"/>
      <c r="J278" s="333"/>
      <c r="K278" s="1"/>
      <c r="L278" s="1"/>
      <c r="M278" s="1"/>
      <c r="N278" s="1"/>
      <c r="O278" s="1"/>
      <c r="P278" s="1"/>
      <c r="Q278" s="333"/>
      <c r="R278" s="1"/>
      <c r="S278" s="1"/>
      <c r="T278" s="19"/>
      <c r="U278" s="1"/>
      <c r="V278" s="1"/>
      <c r="W278" s="1"/>
      <c r="X278" s="1"/>
      <c r="Y278" s="1"/>
      <c r="Z278" s="1"/>
    </row>
    <row r="279" spans="1:26" ht="14.25" customHeight="1" x14ac:dyDescent="0.35">
      <c r="A279" s="1"/>
      <c r="B279" s="19"/>
      <c r="C279" s="1"/>
      <c r="D279" s="19"/>
      <c r="E279" s="1"/>
      <c r="F279" s="1"/>
      <c r="G279" s="1"/>
      <c r="H279" s="1"/>
      <c r="I279" s="1"/>
      <c r="J279" s="333"/>
      <c r="K279" s="1"/>
      <c r="L279" s="1"/>
      <c r="M279" s="1"/>
      <c r="N279" s="1"/>
      <c r="O279" s="1"/>
      <c r="P279" s="1"/>
      <c r="Q279" s="333"/>
      <c r="R279" s="1"/>
      <c r="S279" s="1"/>
      <c r="T279" s="19"/>
      <c r="U279" s="1"/>
      <c r="V279" s="1"/>
      <c r="W279" s="1"/>
      <c r="X279" s="1"/>
      <c r="Y279" s="1"/>
      <c r="Z279" s="1"/>
    </row>
    <row r="280" spans="1:26" ht="14.25" customHeight="1" x14ac:dyDescent="0.35">
      <c r="A280" s="1"/>
      <c r="B280" s="19"/>
      <c r="C280" s="1"/>
      <c r="D280" s="19"/>
      <c r="E280" s="1"/>
      <c r="F280" s="1"/>
      <c r="G280" s="1"/>
      <c r="H280" s="1"/>
      <c r="I280" s="1"/>
      <c r="J280" s="333"/>
      <c r="K280" s="1"/>
      <c r="L280" s="1"/>
      <c r="M280" s="1"/>
      <c r="N280" s="1"/>
      <c r="O280" s="1"/>
      <c r="P280" s="1"/>
      <c r="Q280" s="333"/>
      <c r="R280" s="1"/>
      <c r="S280" s="1"/>
      <c r="T280" s="19"/>
      <c r="U280" s="1"/>
      <c r="V280" s="1"/>
      <c r="W280" s="1"/>
      <c r="X280" s="1"/>
      <c r="Y280" s="1"/>
      <c r="Z280" s="1"/>
    </row>
    <row r="281" spans="1:26" ht="14.25" customHeight="1" x14ac:dyDescent="0.35">
      <c r="A281" s="1"/>
      <c r="B281" s="19"/>
      <c r="C281" s="1"/>
      <c r="D281" s="19"/>
      <c r="E281" s="1"/>
      <c r="F281" s="1"/>
      <c r="G281" s="1"/>
      <c r="H281" s="1"/>
      <c r="I281" s="1"/>
      <c r="J281" s="333"/>
      <c r="K281" s="1"/>
      <c r="L281" s="1"/>
      <c r="M281" s="1"/>
      <c r="N281" s="1"/>
      <c r="O281" s="1"/>
      <c r="P281" s="1"/>
      <c r="Q281" s="333"/>
      <c r="R281" s="1"/>
      <c r="S281" s="1"/>
      <c r="T281" s="19"/>
      <c r="U281" s="1"/>
      <c r="V281" s="1"/>
      <c r="W281" s="1"/>
      <c r="X281" s="1"/>
      <c r="Y281" s="1"/>
      <c r="Z281" s="1"/>
    </row>
    <row r="282" spans="1:26" ht="14.25" customHeight="1" x14ac:dyDescent="0.35">
      <c r="A282" s="1"/>
      <c r="B282" s="19"/>
      <c r="C282" s="1"/>
      <c r="D282" s="19"/>
      <c r="E282" s="1"/>
      <c r="F282" s="1"/>
      <c r="G282" s="1"/>
      <c r="H282" s="1"/>
      <c r="I282" s="1"/>
      <c r="J282" s="333"/>
      <c r="K282" s="1"/>
      <c r="L282" s="1"/>
      <c r="M282" s="1"/>
      <c r="N282" s="1"/>
      <c r="O282" s="1"/>
      <c r="P282" s="1"/>
      <c r="Q282" s="333"/>
      <c r="R282" s="1"/>
      <c r="S282" s="1"/>
      <c r="T282" s="19"/>
      <c r="U282" s="1"/>
      <c r="V282" s="1"/>
      <c r="W282" s="1"/>
      <c r="X282" s="1"/>
      <c r="Y282" s="1"/>
      <c r="Z282" s="1"/>
    </row>
    <row r="283" spans="1:26" ht="14.25" customHeight="1" x14ac:dyDescent="0.35">
      <c r="A283" s="1"/>
      <c r="B283" s="19"/>
      <c r="C283" s="1"/>
      <c r="D283" s="19"/>
      <c r="E283" s="1"/>
      <c r="F283" s="1"/>
      <c r="G283" s="1"/>
      <c r="H283" s="1"/>
      <c r="I283" s="1"/>
      <c r="J283" s="333"/>
      <c r="K283" s="1"/>
      <c r="L283" s="1"/>
      <c r="M283" s="1"/>
      <c r="N283" s="1"/>
      <c r="O283" s="1"/>
      <c r="P283" s="1"/>
      <c r="Q283" s="333"/>
      <c r="R283" s="1"/>
      <c r="S283" s="1"/>
      <c r="T283" s="19"/>
      <c r="U283" s="1"/>
      <c r="V283" s="1"/>
      <c r="W283" s="1"/>
      <c r="X283" s="1"/>
      <c r="Y283" s="1"/>
      <c r="Z283" s="1"/>
    </row>
    <row r="284" spans="1:26" ht="14.25" customHeight="1" x14ac:dyDescent="0.35">
      <c r="A284" s="1"/>
      <c r="B284" s="19"/>
      <c r="C284" s="1"/>
      <c r="D284" s="19"/>
      <c r="E284" s="1"/>
      <c r="F284" s="1"/>
      <c r="G284" s="1"/>
      <c r="H284" s="1"/>
      <c r="I284" s="1"/>
      <c r="J284" s="333"/>
      <c r="K284" s="1"/>
      <c r="L284" s="1"/>
      <c r="M284" s="1"/>
      <c r="N284" s="1"/>
      <c r="O284" s="1"/>
      <c r="P284" s="1"/>
      <c r="Q284" s="333"/>
      <c r="R284" s="1"/>
      <c r="S284" s="1"/>
      <c r="T284" s="19"/>
      <c r="U284" s="1"/>
      <c r="V284" s="1"/>
      <c r="W284" s="1"/>
      <c r="X284" s="1"/>
      <c r="Y284" s="1"/>
      <c r="Z284" s="1"/>
    </row>
    <row r="285" spans="1:26" ht="14.25" customHeight="1" x14ac:dyDescent="0.35">
      <c r="A285" s="1"/>
      <c r="B285" s="19"/>
      <c r="C285" s="1"/>
      <c r="D285" s="19"/>
      <c r="E285" s="1"/>
      <c r="F285" s="1"/>
      <c r="G285" s="1"/>
      <c r="H285" s="1"/>
      <c r="I285" s="1"/>
      <c r="J285" s="333"/>
      <c r="K285" s="1"/>
      <c r="L285" s="1"/>
      <c r="M285" s="1"/>
      <c r="N285" s="1"/>
      <c r="O285" s="1"/>
      <c r="P285" s="1"/>
      <c r="Q285" s="333"/>
      <c r="R285" s="1"/>
      <c r="S285" s="1"/>
      <c r="T285" s="19"/>
      <c r="U285" s="1"/>
      <c r="V285" s="1"/>
      <c r="W285" s="1"/>
      <c r="X285" s="1"/>
      <c r="Y285" s="1"/>
      <c r="Z285" s="1"/>
    </row>
    <row r="286" spans="1:26" ht="14.25" customHeight="1" x14ac:dyDescent="0.35">
      <c r="A286" s="1"/>
      <c r="B286" s="19"/>
      <c r="C286" s="1"/>
      <c r="D286" s="19"/>
      <c r="E286" s="1"/>
      <c r="F286" s="1"/>
      <c r="G286" s="1"/>
      <c r="H286" s="1"/>
      <c r="I286" s="1"/>
      <c r="J286" s="333"/>
      <c r="K286" s="1"/>
      <c r="L286" s="1"/>
      <c r="M286" s="1"/>
      <c r="N286" s="1"/>
      <c r="O286" s="1"/>
      <c r="P286" s="1"/>
      <c r="Q286" s="333"/>
      <c r="R286" s="1"/>
      <c r="S286" s="1"/>
      <c r="T286" s="19"/>
      <c r="U286" s="1"/>
      <c r="V286" s="1"/>
      <c r="W286" s="1"/>
      <c r="X286" s="1"/>
      <c r="Y286" s="1"/>
      <c r="Z286" s="1"/>
    </row>
    <row r="287" spans="1:26" ht="14.25" customHeight="1" x14ac:dyDescent="0.35">
      <c r="A287" s="1"/>
      <c r="B287" s="19"/>
      <c r="C287" s="1"/>
      <c r="D287" s="19"/>
      <c r="E287" s="1"/>
      <c r="F287" s="1"/>
      <c r="G287" s="1"/>
      <c r="H287" s="1"/>
      <c r="I287" s="1"/>
      <c r="J287" s="333"/>
      <c r="K287" s="1"/>
      <c r="L287" s="1"/>
      <c r="M287" s="1"/>
      <c r="N287" s="1"/>
      <c r="O287" s="1"/>
      <c r="P287" s="1"/>
      <c r="Q287" s="333"/>
      <c r="R287" s="1"/>
      <c r="S287" s="1"/>
      <c r="T287" s="19"/>
      <c r="U287" s="1"/>
      <c r="V287" s="1"/>
      <c r="W287" s="1"/>
      <c r="X287" s="1"/>
      <c r="Y287" s="1"/>
      <c r="Z287" s="1"/>
    </row>
    <row r="288" spans="1:26" ht="14.25" customHeight="1" x14ac:dyDescent="0.35">
      <c r="A288" s="1"/>
      <c r="B288" s="19"/>
      <c r="C288" s="1"/>
      <c r="D288" s="19"/>
      <c r="E288" s="1"/>
      <c r="F288" s="1"/>
      <c r="G288" s="1"/>
      <c r="H288" s="1"/>
      <c r="I288" s="1"/>
      <c r="J288" s="333"/>
      <c r="K288" s="1"/>
      <c r="L288" s="1"/>
      <c r="M288" s="1"/>
      <c r="N288" s="1"/>
      <c r="O288" s="1"/>
      <c r="P288" s="1"/>
      <c r="Q288" s="333"/>
      <c r="R288" s="1"/>
      <c r="S288" s="1"/>
      <c r="T288" s="19"/>
      <c r="U288" s="1"/>
      <c r="V288" s="1"/>
      <c r="W288" s="1"/>
      <c r="X288" s="1"/>
      <c r="Y288" s="1"/>
      <c r="Z288" s="1"/>
    </row>
    <row r="289" spans="1:26" ht="14.25" customHeight="1" x14ac:dyDescent="0.35">
      <c r="A289" s="1"/>
      <c r="B289" s="19"/>
      <c r="C289" s="1"/>
      <c r="D289" s="19"/>
      <c r="E289" s="1"/>
      <c r="F289" s="1"/>
      <c r="G289" s="1"/>
      <c r="H289" s="1"/>
      <c r="I289" s="1"/>
      <c r="J289" s="333"/>
      <c r="K289" s="1"/>
      <c r="L289" s="1"/>
      <c r="M289" s="1"/>
      <c r="N289" s="1"/>
      <c r="O289" s="1"/>
      <c r="P289" s="1"/>
      <c r="Q289" s="333"/>
      <c r="R289" s="1"/>
      <c r="S289" s="1"/>
      <c r="T289" s="19"/>
      <c r="U289" s="1"/>
      <c r="V289" s="1"/>
      <c r="W289" s="1"/>
      <c r="X289" s="1"/>
      <c r="Y289" s="1"/>
      <c r="Z289" s="1"/>
    </row>
    <row r="290" spans="1:26" ht="14.25" customHeight="1" x14ac:dyDescent="0.35">
      <c r="A290" s="1"/>
      <c r="B290" s="19"/>
      <c r="C290" s="1"/>
      <c r="D290" s="19"/>
      <c r="E290" s="1"/>
      <c r="F290" s="1"/>
      <c r="G290" s="1"/>
      <c r="H290" s="1"/>
      <c r="I290" s="1"/>
      <c r="J290" s="333"/>
      <c r="K290" s="1"/>
      <c r="L290" s="1"/>
      <c r="M290" s="1"/>
      <c r="N290" s="1"/>
      <c r="O290" s="1"/>
      <c r="P290" s="1"/>
      <c r="Q290" s="333"/>
      <c r="R290" s="1"/>
      <c r="S290" s="1"/>
      <c r="T290" s="19"/>
      <c r="U290" s="1"/>
      <c r="V290" s="1"/>
      <c r="W290" s="1"/>
      <c r="X290" s="1"/>
      <c r="Y290" s="1"/>
      <c r="Z290" s="1"/>
    </row>
    <row r="291" spans="1:26" ht="14.25" customHeight="1" x14ac:dyDescent="0.35">
      <c r="A291" s="1"/>
      <c r="B291" s="19"/>
      <c r="C291" s="1"/>
      <c r="D291" s="19"/>
      <c r="E291" s="1"/>
      <c r="F291" s="1"/>
      <c r="G291" s="1"/>
      <c r="H291" s="1"/>
      <c r="I291" s="1"/>
      <c r="J291" s="333"/>
      <c r="K291" s="1"/>
      <c r="L291" s="1"/>
      <c r="M291" s="1"/>
      <c r="N291" s="1"/>
      <c r="O291" s="1"/>
      <c r="P291" s="1"/>
      <c r="Q291" s="333"/>
      <c r="R291" s="1"/>
      <c r="S291" s="1"/>
      <c r="T291" s="19"/>
      <c r="U291" s="1"/>
      <c r="V291" s="1"/>
      <c r="W291" s="1"/>
      <c r="X291" s="1"/>
      <c r="Y291" s="1"/>
      <c r="Z291" s="1"/>
    </row>
    <row r="292" spans="1:26" ht="14.25" customHeight="1" x14ac:dyDescent="0.35">
      <c r="A292" s="1"/>
      <c r="B292" s="19"/>
      <c r="C292" s="1"/>
      <c r="D292" s="19"/>
      <c r="E292" s="1"/>
      <c r="F292" s="1"/>
      <c r="G292" s="1"/>
      <c r="H292" s="1"/>
      <c r="I292" s="1"/>
      <c r="J292" s="333"/>
      <c r="K292" s="1"/>
      <c r="L292" s="1"/>
      <c r="M292" s="1"/>
      <c r="N292" s="1"/>
      <c r="O292" s="1"/>
      <c r="P292" s="1"/>
      <c r="Q292" s="333"/>
      <c r="R292" s="1"/>
      <c r="S292" s="1"/>
      <c r="T292" s="19"/>
      <c r="U292" s="1"/>
      <c r="V292" s="1"/>
      <c r="W292" s="1"/>
      <c r="X292" s="1"/>
      <c r="Y292" s="1"/>
      <c r="Z292" s="1"/>
    </row>
    <row r="293" spans="1:26" ht="14.25" customHeight="1" x14ac:dyDescent="0.35">
      <c r="A293" s="1"/>
      <c r="B293" s="19"/>
      <c r="C293" s="1"/>
      <c r="D293" s="19"/>
      <c r="E293" s="1"/>
      <c r="F293" s="1"/>
      <c r="G293" s="1"/>
      <c r="H293" s="1"/>
      <c r="I293" s="1"/>
      <c r="J293" s="333"/>
      <c r="K293" s="1"/>
      <c r="L293" s="1"/>
      <c r="M293" s="1"/>
      <c r="N293" s="1"/>
      <c r="O293" s="1"/>
      <c r="P293" s="1"/>
      <c r="Q293" s="333"/>
      <c r="R293" s="1"/>
      <c r="S293" s="1"/>
      <c r="T293" s="19"/>
      <c r="U293" s="1"/>
      <c r="V293" s="1"/>
      <c r="W293" s="1"/>
      <c r="X293" s="1"/>
      <c r="Y293" s="1"/>
      <c r="Z293" s="1"/>
    </row>
    <row r="294" spans="1:26" ht="14.25" customHeight="1" x14ac:dyDescent="0.35">
      <c r="A294" s="1"/>
      <c r="B294" s="19"/>
      <c r="C294" s="1"/>
      <c r="D294" s="19"/>
      <c r="E294" s="1"/>
      <c r="F294" s="1"/>
      <c r="G294" s="1"/>
      <c r="H294" s="1"/>
      <c r="I294" s="1"/>
      <c r="J294" s="333"/>
      <c r="K294" s="1"/>
      <c r="L294" s="1"/>
      <c r="M294" s="1"/>
      <c r="N294" s="1"/>
      <c r="O294" s="1"/>
      <c r="P294" s="1"/>
      <c r="Q294" s="333"/>
      <c r="R294" s="1"/>
      <c r="S294" s="1"/>
      <c r="T294" s="19"/>
      <c r="U294" s="1"/>
      <c r="V294" s="1"/>
      <c r="W294" s="1"/>
      <c r="X294" s="1"/>
      <c r="Y294" s="1"/>
      <c r="Z294" s="1"/>
    </row>
    <row r="295" spans="1:26" ht="14.25" customHeight="1" x14ac:dyDescent="0.35">
      <c r="A295" s="1"/>
      <c r="B295" s="19"/>
      <c r="C295" s="1"/>
      <c r="D295" s="19"/>
      <c r="E295" s="1"/>
      <c r="F295" s="1"/>
      <c r="G295" s="1"/>
      <c r="H295" s="1"/>
      <c r="I295" s="1"/>
      <c r="J295" s="333"/>
      <c r="K295" s="1"/>
      <c r="L295" s="1"/>
      <c r="M295" s="1"/>
      <c r="N295" s="1"/>
      <c r="O295" s="1"/>
      <c r="P295" s="1"/>
      <c r="Q295" s="333"/>
      <c r="R295" s="1"/>
      <c r="S295" s="1"/>
      <c r="T295" s="19"/>
      <c r="U295" s="1"/>
      <c r="V295" s="1"/>
      <c r="W295" s="1"/>
      <c r="X295" s="1"/>
      <c r="Y295" s="1"/>
      <c r="Z295" s="1"/>
    </row>
    <row r="296" spans="1:26" ht="14.25" customHeight="1" x14ac:dyDescent="0.35">
      <c r="A296" s="1"/>
      <c r="B296" s="19"/>
      <c r="C296" s="1"/>
      <c r="D296" s="19"/>
      <c r="E296" s="1"/>
      <c r="F296" s="1"/>
      <c r="G296" s="1"/>
      <c r="H296" s="1"/>
      <c r="I296" s="1"/>
      <c r="J296" s="333"/>
      <c r="K296" s="1"/>
      <c r="L296" s="1"/>
      <c r="M296" s="1"/>
      <c r="N296" s="1"/>
      <c r="O296" s="1"/>
      <c r="P296" s="1"/>
      <c r="Q296" s="333"/>
      <c r="R296" s="1"/>
      <c r="S296" s="1"/>
      <c r="T296" s="19"/>
      <c r="U296" s="1"/>
      <c r="V296" s="1"/>
      <c r="W296" s="1"/>
      <c r="X296" s="1"/>
      <c r="Y296" s="1"/>
      <c r="Z296" s="1"/>
    </row>
    <row r="297" spans="1:26" ht="14.25" customHeight="1" x14ac:dyDescent="0.35">
      <c r="A297" s="1"/>
      <c r="B297" s="19"/>
      <c r="C297" s="1"/>
      <c r="D297" s="19"/>
      <c r="E297" s="1"/>
      <c r="F297" s="1"/>
      <c r="G297" s="1"/>
      <c r="H297" s="1"/>
      <c r="I297" s="1"/>
      <c r="J297" s="333"/>
      <c r="K297" s="1"/>
      <c r="L297" s="1"/>
      <c r="M297" s="1"/>
      <c r="N297" s="1"/>
      <c r="O297" s="1"/>
      <c r="P297" s="1"/>
      <c r="Q297" s="333"/>
      <c r="R297" s="1"/>
      <c r="S297" s="1"/>
      <c r="T297" s="19"/>
      <c r="U297" s="1"/>
      <c r="V297" s="1"/>
      <c r="W297" s="1"/>
      <c r="X297" s="1"/>
      <c r="Y297" s="1"/>
      <c r="Z297" s="1"/>
    </row>
    <row r="298" spans="1:26" ht="14.25" customHeight="1" x14ac:dyDescent="0.35">
      <c r="A298" s="1"/>
      <c r="B298" s="19"/>
      <c r="C298" s="1"/>
      <c r="D298" s="19"/>
      <c r="E298" s="1"/>
      <c r="F298" s="1"/>
      <c r="G298" s="1"/>
      <c r="H298" s="1"/>
      <c r="I298" s="1"/>
      <c r="J298" s="333"/>
      <c r="K298" s="1"/>
      <c r="L298" s="1"/>
      <c r="M298" s="1"/>
      <c r="N298" s="1"/>
      <c r="O298" s="1"/>
      <c r="P298" s="1"/>
      <c r="Q298" s="333"/>
      <c r="R298" s="1"/>
      <c r="S298" s="1"/>
      <c r="T298" s="19"/>
      <c r="U298" s="1"/>
      <c r="V298" s="1"/>
      <c r="W298" s="1"/>
      <c r="X298" s="1"/>
      <c r="Y298" s="1"/>
      <c r="Z298" s="1"/>
    </row>
    <row r="299" spans="1:26" ht="14.25" customHeight="1" x14ac:dyDescent="0.35">
      <c r="A299" s="1"/>
      <c r="B299" s="19"/>
      <c r="C299" s="1"/>
      <c r="D299" s="19"/>
      <c r="E299" s="1"/>
      <c r="F299" s="1"/>
      <c r="G299" s="1"/>
      <c r="H299" s="1"/>
      <c r="I299" s="1"/>
      <c r="J299" s="333"/>
      <c r="K299" s="1"/>
      <c r="L299" s="1"/>
      <c r="M299" s="1"/>
      <c r="N299" s="1"/>
      <c r="O299" s="1"/>
      <c r="P299" s="1"/>
      <c r="Q299" s="333"/>
      <c r="R299" s="1"/>
      <c r="S299" s="1"/>
      <c r="T299" s="19"/>
      <c r="U299" s="1"/>
      <c r="V299" s="1"/>
      <c r="W299" s="1"/>
      <c r="X299" s="1"/>
      <c r="Y299" s="1"/>
      <c r="Z299" s="1"/>
    </row>
    <row r="300" spans="1:26" ht="14.25" customHeight="1" x14ac:dyDescent="0.35">
      <c r="A300" s="1"/>
      <c r="B300" s="19"/>
      <c r="C300" s="1"/>
      <c r="D300" s="19"/>
      <c r="E300" s="1"/>
      <c r="F300" s="1"/>
      <c r="G300" s="1"/>
      <c r="H300" s="1"/>
      <c r="I300" s="1"/>
      <c r="J300" s="333"/>
      <c r="K300" s="1"/>
      <c r="L300" s="1"/>
      <c r="M300" s="1"/>
      <c r="N300" s="1"/>
      <c r="O300" s="1"/>
      <c r="P300" s="1"/>
      <c r="Q300" s="333"/>
      <c r="R300" s="1"/>
      <c r="S300" s="1"/>
      <c r="T300" s="19"/>
      <c r="U300" s="1"/>
      <c r="V300" s="1"/>
      <c r="W300" s="1"/>
      <c r="X300" s="1"/>
      <c r="Y300" s="1"/>
      <c r="Z300" s="1"/>
    </row>
    <row r="301" spans="1:26" ht="14.25" customHeight="1" x14ac:dyDescent="0.35">
      <c r="A301" s="1"/>
      <c r="B301" s="19"/>
      <c r="C301" s="1"/>
      <c r="D301" s="19"/>
      <c r="E301" s="1"/>
      <c r="F301" s="1"/>
      <c r="G301" s="1"/>
      <c r="H301" s="1"/>
      <c r="I301" s="1"/>
      <c r="J301" s="333"/>
      <c r="K301" s="1"/>
      <c r="L301" s="1"/>
      <c r="M301" s="1"/>
      <c r="N301" s="1"/>
      <c r="O301" s="1"/>
      <c r="P301" s="1"/>
      <c r="Q301" s="333"/>
      <c r="R301" s="1"/>
      <c r="S301" s="1"/>
      <c r="T301" s="19"/>
      <c r="U301" s="1"/>
      <c r="V301" s="1"/>
      <c r="W301" s="1"/>
      <c r="X301" s="1"/>
      <c r="Y301" s="1"/>
      <c r="Z301" s="1"/>
    </row>
    <row r="302" spans="1:26" ht="14.25" customHeight="1" x14ac:dyDescent="0.35">
      <c r="A302" s="1"/>
      <c r="B302" s="19"/>
      <c r="C302" s="1"/>
      <c r="D302" s="19"/>
      <c r="E302" s="1"/>
      <c r="F302" s="1"/>
      <c r="G302" s="1"/>
      <c r="H302" s="1"/>
      <c r="I302" s="1"/>
      <c r="J302" s="333"/>
      <c r="K302" s="1"/>
      <c r="L302" s="1"/>
      <c r="M302" s="1"/>
      <c r="N302" s="1"/>
      <c r="O302" s="1"/>
      <c r="P302" s="1"/>
      <c r="Q302" s="333"/>
      <c r="R302" s="1"/>
      <c r="S302" s="1"/>
      <c r="T302" s="19"/>
      <c r="U302" s="1"/>
      <c r="V302" s="1"/>
      <c r="W302" s="1"/>
      <c r="X302" s="1"/>
      <c r="Y302" s="1"/>
      <c r="Z302" s="1"/>
    </row>
    <row r="303" spans="1:26" ht="14.25" customHeight="1" x14ac:dyDescent="0.35">
      <c r="A303" s="1"/>
      <c r="B303" s="19"/>
      <c r="C303" s="1"/>
      <c r="D303" s="19"/>
      <c r="E303" s="1"/>
      <c r="F303" s="1"/>
      <c r="G303" s="1"/>
      <c r="H303" s="1"/>
      <c r="I303" s="1"/>
      <c r="J303" s="333"/>
      <c r="K303" s="1"/>
      <c r="L303" s="1"/>
      <c r="M303" s="1"/>
      <c r="N303" s="1"/>
      <c r="O303" s="1"/>
      <c r="P303" s="1"/>
      <c r="Q303" s="333"/>
      <c r="R303" s="1"/>
      <c r="S303" s="1"/>
      <c r="T303" s="19"/>
      <c r="U303" s="1"/>
      <c r="V303" s="1"/>
      <c r="W303" s="1"/>
      <c r="X303" s="1"/>
      <c r="Y303" s="1"/>
      <c r="Z303" s="1"/>
    </row>
    <row r="304" spans="1:26" ht="14.25" customHeight="1" x14ac:dyDescent="0.35">
      <c r="A304" s="1"/>
      <c r="B304" s="19"/>
      <c r="C304" s="1"/>
      <c r="D304" s="19"/>
      <c r="E304" s="1"/>
      <c r="F304" s="1"/>
      <c r="G304" s="1"/>
      <c r="H304" s="1"/>
      <c r="I304" s="1"/>
      <c r="J304" s="333"/>
      <c r="K304" s="1"/>
      <c r="L304" s="1"/>
      <c r="M304" s="1"/>
      <c r="N304" s="1"/>
      <c r="O304" s="1"/>
      <c r="P304" s="1"/>
      <c r="Q304" s="333"/>
      <c r="R304" s="1"/>
      <c r="S304" s="1"/>
      <c r="T304" s="19"/>
      <c r="U304" s="1"/>
      <c r="V304" s="1"/>
      <c r="W304" s="1"/>
      <c r="X304" s="1"/>
      <c r="Y304" s="1"/>
      <c r="Z304" s="1"/>
    </row>
    <row r="305" spans="1:26" ht="14.25" customHeight="1" x14ac:dyDescent="0.35">
      <c r="A305" s="1"/>
      <c r="B305" s="19"/>
      <c r="C305" s="1"/>
      <c r="D305" s="19"/>
      <c r="E305" s="1"/>
      <c r="F305" s="1"/>
      <c r="G305" s="1"/>
      <c r="H305" s="1"/>
      <c r="I305" s="1"/>
      <c r="J305" s="333"/>
      <c r="K305" s="1"/>
      <c r="L305" s="1"/>
      <c r="M305" s="1"/>
      <c r="N305" s="1"/>
      <c r="O305" s="1"/>
      <c r="P305" s="1"/>
      <c r="Q305" s="333"/>
      <c r="R305" s="1"/>
      <c r="S305" s="1"/>
      <c r="T305" s="19"/>
      <c r="U305" s="1"/>
      <c r="V305" s="1"/>
      <c r="W305" s="1"/>
      <c r="X305" s="1"/>
      <c r="Y305" s="1"/>
      <c r="Z305" s="1"/>
    </row>
    <row r="306" spans="1:26" ht="14.25" customHeight="1" x14ac:dyDescent="0.35">
      <c r="A306" s="1"/>
      <c r="B306" s="19"/>
      <c r="C306" s="1"/>
      <c r="D306" s="19"/>
      <c r="E306" s="1"/>
      <c r="F306" s="1"/>
      <c r="G306" s="1"/>
      <c r="H306" s="1"/>
      <c r="I306" s="1"/>
      <c r="J306" s="333"/>
      <c r="K306" s="1"/>
      <c r="L306" s="1"/>
      <c r="M306" s="1"/>
      <c r="N306" s="1"/>
      <c r="O306" s="1"/>
      <c r="P306" s="1"/>
      <c r="Q306" s="333"/>
      <c r="R306" s="1"/>
      <c r="S306" s="1"/>
      <c r="T306" s="19"/>
      <c r="U306" s="1"/>
      <c r="V306" s="1"/>
      <c r="W306" s="1"/>
      <c r="X306" s="1"/>
      <c r="Y306" s="1"/>
      <c r="Z306" s="1"/>
    </row>
    <row r="307" spans="1:26" ht="14.25" customHeight="1" x14ac:dyDescent="0.35">
      <c r="A307" s="1"/>
      <c r="B307" s="19"/>
      <c r="C307" s="1"/>
      <c r="D307" s="19"/>
      <c r="E307" s="1"/>
      <c r="F307" s="1"/>
      <c r="G307" s="1"/>
      <c r="H307" s="1"/>
      <c r="I307" s="1"/>
      <c r="J307" s="333"/>
      <c r="K307" s="1"/>
      <c r="L307" s="1"/>
      <c r="M307" s="1"/>
      <c r="N307" s="1"/>
      <c r="O307" s="1"/>
      <c r="P307" s="1"/>
      <c r="Q307" s="333"/>
      <c r="R307" s="1"/>
      <c r="S307" s="1"/>
      <c r="T307" s="19"/>
      <c r="U307" s="1"/>
      <c r="V307" s="1"/>
      <c r="W307" s="1"/>
      <c r="X307" s="1"/>
      <c r="Y307" s="1"/>
      <c r="Z307" s="1"/>
    </row>
    <row r="308" spans="1:26" ht="14.25" customHeight="1" x14ac:dyDescent="0.35">
      <c r="A308" s="1"/>
      <c r="B308" s="19"/>
      <c r="C308" s="1"/>
      <c r="D308" s="19"/>
      <c r="E308" s="1"/>
      <c r="F308" s="1"/>
      <c r="G308" s="1"/>
      <c r="H308" s="1"/>
      <c r="I308" s="1"/>
      <c r="J308" s="333"/>
      <c r="K308" s="1"/>
      <c r="L308" s="1"/>
      <c r="M308" s="1"/>
      <c r="N308" s="1"/>
      <c r="O308" s="1"/>
      <c r="P308" s="1"/>
      <c r="Q308" s="333"/>
      <c r="R308" s="1"/>
      <c r="S308" s="1"/>
      <c r="T308" s="19"/>
      <c r="U308" s="1"/>
      <c r="V308" s="1"/>
      <c r="W308" s="1"/>
      <c r="X308" s="1"/>
      <c r="Y308" s="1"/>
      <c r="Z308" s="1"/>
    </row>
    <row r="309" spans="1:26" ht="14.25" customHeight="1" x14ac:dyDescent="0.35">
      <c r="A309" s="1"/>
      <c r="B309" s="19"/>
      <c r="C309" s="1"/>
      <c r="D309" s="19"/>
      <c r="E309" s="1"/>
      <c r="F309" s="1"/>
      <c r="G309" s="1"/>
      <c r="H309" s="1"/>
      <c r="I309" s="1"/>
      <c r="J309" s="333"/>
      <c r="K309" s="1"/>
      <c r="L309" s="1"/>
      <c r="M309" s="1"/>
      <c r="N309" s="1"/>
      <c r="O309" s="1"/>
      <c r="P309" s="1"/>
      <c r="Q309" s="333"/>
      <c r="R309" s="1"/>
      <c r="S309" s="1"/>
      <c r="T309" s="19"/>
      <c r="U309" s="1"/>
      <c r="V309" s="1"/>
      <c r="W309" s="1"/>
      <c r="X309" s="1"/>
      <c r="Y309" s="1"/>
      <c r="Z309" s="1"/>
    </row>
    <row r="310" spans="1:26" ht="14.25" customHeight="1" x14ac:dyDescent="0.35">
      <c r="A310" s="1"/>
      <c r="B310" s="19"/>
      <c r="C310" s="1"/>
      <c r="D310" s="19"/>
      <c r="E310" s="1"/>
      <c r="F310" s="1"/>
      <c r="G310" s="1"/>
      <c r="H310" s="1"/>
      <c r="I310" s="1"/>
      <c r="J310" s="333"/>
      <c r="K310" s="1"/>
      <c r="L310" s="1"/>
      <c r="M310" s="1"/>
      <c r="N310" s="1"/>
      <c r="O310" s="1"/>
      <c r="P310" s="1"/>
      <c r="Q310" s="333"/>
      <c r="R310" s="1"/>
      <c r="S310" s="1"/>
      <c r="T310" s="19"/>
      <c r="U310" s="1"/>
      <c r="V310" s="1"/>
      <c r="W310" s="1"/>
      <c r="X310" s="1"/>
      <c r="Y310" s="1"/>
      <c r="Z310" s="1"/>
    </row>
    <row r="311" spans="1:26" ht="14.25" customHeight="1" x14ac:dyDescent="0.35">
      <c r="A311" s="1"/>
      <c r="B311" s="19"/>
      <c r="C311" s="1"/>
      <c r="D311" s="19"/>
      <c r="E311" s="1"/>
      <c r="F311" s="1"/>
      <c r="G311" s="1"/>
      <c r="H311" s="1"/>
      <c r="I311" s="1"/>
      <c r="J311" s="333"/>
      <c r="K311" s="1"/>
      <c r="L311" s="1"/>
      <c r="M311" s="1"/>
      <c r="N311" s="1"/>
      <c r="O311" s="1"/>
      <c r="P311" s="1"/>
      <c r="Q311" s="333"/>
      <c r="R311" s="1"/>
      <c r="S311" s="1"/>
      <c r="T311" s="19"/>
      <c r="U311" s="1"/>
      <c r="V311" s="1"/>
      <c r="W311" s="1"/>
      <c r="X311" s="1"/>
      <c r="Y311" s="1"/>
      <c r="Z311" s="1"/>
    </row>
    <row r="312" spans="1:26" ht="14.25" customHeight="1" x14ac:dyDescent="0.35">
      <c r="A312" s="1"/>
      <c r="B312" s="19"/>
      <c r="C312" s="1"/>
      <c r="D312" s="19"/>
      <c r="E312" s="1"/>
      <c r="F312" s="1"/>
      <c r="G312" s="1"/>
      <c r="H312" s="1"/>
      <c r="I312" s="1"/>
      <c r="J312" s="333"/>
      <c r="K312" s="1"/>
      <c r="L312" s="1"/>
      <c r="M312" s="1"/>
      <c r="N312" s="1"/>
      <c r="O312" s="1"/>
      <c r="P312" s="1"/>
      <c r="Q312" s="333"/>
      <c r="R312" s="1"/>
      <c r="S312" s="1"/>
      <c r="T312" s="19"/>
      <c r="U312" s="1"/>
      <c r="V312" s="1"/>
      <c r="W312" s="1"/>
      <c r="X312" s="1"/>
      <c r="Y312" s="1"/>
      <c r="Z312" s="1"/>
    </row>
    <row r="313" spans="1:26" ht="14.25" customHeight="1" x14ac:dyDescent="0.35">
      <c r="A313" s="1"/>
      <c r="B313" s="19"/>
      <c r="C313" s="1"/>
      <c r="D313" s="19"/>
      <c r="E313" s="1"/>
      <c r="F313" s="1"/>
      <c r="G313" s="1"/>
      <c r="H313" s="1"/>
      <c r="I313" s="1"/>
      <c r="J313" s="333"/>
      <c r="K313" s="1"/>
      <c r="L313" s="1"/>
      <c r="M313" s="1"/>
      <c r="N313" s="1"/>
      <c r="O313" s="1"/>
      <c r="P313" s="1"/>
      <c r="Q313" s="333"/>
      <c r="R313" s="1"/>
      <c r="S313" s="1"/>
      <c r="T313" s="19"/>
      <c r="U313" s="1"/>
      <c r="V313" s="1"/>
      <c r="W313" s="1"/>
      <c r="X313" s="1"/>
      <c r="Y313" s="1"/>
      <c r="Z313" s="1"/>
    </row>
    <row r="314" spans="1:26" ht="14.25" customHeight="1" x14ac:dyDescent="0.35">
      <c r="A314" s="1"/>
      <c r="B314" s="19"/>
      <c r="C314" s="1"/>
      <c r="D314" s="19"/>
      <c r="E314" s="1"/>
      <c r="F314" s="1"/>
      <c r="G314" s="1"/>
      <c r="H314" s="1"/>
      <c r="I314" s="1"/>
      <c r="J314" s="333"/>
      <c r="K314" s="1"/>
      <c r="L314" s="1"/>
      <c r="M314" s="1"/>
      <c r="N314" s="1"/>
      <c r="O314" s="1"/>
      <c r="P314" s="1"/>
      <c r="Q314" s="333"/>
      <c r="R314" s="1"/>
      <c r="S314" s="1"/>
      <c r="T314" s="19"/>
      <c r="U314" s="1"/>
      <c r="V314" s="1"/>
      <c r="W314" s="1"/>
      <c r="X314" s="1"/>
      <c r="Y314" s="1"/>
      <c r="Z314" s="1"/>
    </row>
    <row r="315" spans="1:26" ht="14.25" customHeight="1" x14ac:dyDescent="0.35">
      <c r="A315" s="1"/>
      <c r="B315" s="19"/>
      <c r="C315" s="1"/>
      <c r="D315" s="19"/>
      <c r="E315" s="1"/>
      <c r="F315" s="1"/>
      <c r="G315" s="1"/>
      <c r="H315" s="1"/>
      <c r="I315" s="1"/>
      <c r="J315" s="333"/>
      <c r="K315" s="1"/>
      <c r="L315" s="1"/>
      <c r="M315" s="1"/>
      <c r="N315" s="1"/>
      <c r="O315" s="1"/>
      <c r="P315" s="1"/>
      <c r="Q315" s="333"/>
      <c r="R315" s="1"/>
      <c r="S315" s="1"/>
      <c r="T315" s="19"/>
      <c r="U315" s="1"/>
      <c r="V315" s="1"/>
      <c r="W315" s="1"/>
      <c r="X315" s="1"/>
      <c r="Y315" s="1"/>
      <c r="Z315" s="1"/>
    </row>
    <row r="316" spans="1:26" ht="14.25" customHeight="1" x14ac:dyDescent="0.35">
      <c r="A316" s="1"/>
      <c r="B316" s="19"/>
      <c r="C316" s="1"/>
      <c r="D316" s="19"/>
      <c r="E316" s="1"/>
      <c r="F316" s="1"/>
      <c r="G316" s="1"/>
      <c r="H316" s="1"/>
      <c r="I316" s="1"/>
      <c r="J316" s="333"/>
      <c r="K316" s="1"/>
      <c r="L316" s="1"/>
      <c r="M316" s="1"/>
      <c r="N316" s="1"/>
      <c r="O316" s="1"/>
      <c r="P316" s="1"/>
      <c r="Q316" s="333"/>
      <c r="R316" s="1"/>
      <c r="S316" s="1"/>
      <c r="T316" s="19"/>
      <c r="U316" s="1"/>
      <c r="V316" s="1"/>
      <c r="W316" s="1"/>
      <c r="X316" s="1"/>
      <c r="Y316" s="1"/>
      <c r="Z316" s="1"/>
    </row>
    <row r="317" spans="1:26" ht="14.25" customHeight="1" x14ac:dyDescent="0.35">
      <c r="A317" s="1"/>
      <c r="B317" s="19"/>
      <c r="C317" s="1"/>
      <c r="D317" s="19"/>
      <c r="E317" s="1"/>
      <c r="F317" s="1"/>
      <c r="G317" s="1"/>
      <c r="H317" s="1"/>
      <c r="I317" s="1"/>
      <c r="J317" s="333"/>
      <c r="K317" s="1"/>
      <c r="L317" s="1"/>
      <c r="M317" s="1"/>
      <c r="N317" s="1"/>
      <c r="O317" s="1"/>
      <c r="P317" s="1"/>
      <c r="Q317" s="333"/>
      <c r="R317" s="1"/>
      <c r="S317" s="1"/>
      <c r="T317" s="19"/>
      <c r="U317" s="1"/>
      <c r="V317" s="1"/>
      <c r="W317" s="1"/>
      <c r="X317" s="1"/>
      <c r="Y317" s="1"/>
      <c r="Z317" s="1"/>
    </row>
    <row r="318" spans="1:26" ht="14.25" customHeight="1" x14ac:dyDescent="0.35">
      <c r="A318" s="1"/>
      <c r="B318" s="19"/>
      <c r="C318" s="1"/>
      <c r="D318" s="19"/>
      <c r="E318" s="1"/>
      <c r="F318" s="1"/>
      <c r="G318" s="1"/>
      <c r="H318" s="1"/>
      <c r="I318" s="1"/>
      <c r="J318" s="333"/>
      <c r="K318" s="1"/>
      <c r="L318" s="1"/>
      <c r="M318" s="1"/>
      <c r="N318" s="1"/>
      <c r="O318" s="1"/>
      <c r="P318" s="1"/>
      <c r="Q318" s="333"/>
      <c r="R318" s="1"/>
      <c r="S318" s="1"/>
      <c r="T318" s="19"/>
      <c r="U318" s="1"/>
      <c r="V318" s="1"/>
      <c r="W318" s="1"/>
      <c r="X318" s="1"/>
      <c r="Y318" s="1"/>
      <c r="Z318" s="1"/>
    </row>
    <row r="319" spans="1:26" ht="14.25" customHeight="1" x14ac:dyDescent="0.35">
      <c r="A319" s="1"/>
      <c r="B319" s="19"/>
      <c r="C319" s="1"/>
      <c r="D319" s="19"/>
      <c r="E319" s="1"/>
      <c r="F319" s="1"/>
      <c r="G319" s="1"/>
      <c r="H319" s="1"/>
      <c r="I319" s="1"/>
      <c r="J319" s="333"/>
      <c r="K319" s="1"/>
      <c r="L319" s="1"/>
      <c r="M319" s="1"/>
      <c r="N319" s="1"/>
      <c r="O319" s="1"/>
      <c r="P319" s="1"/>
      <c r="Q319" s="333"/>
      <c r="R319" s="1"/>
      <c r="S319" s="1"/>
      <c r="T319" s="19"/>
      <c r="U319" s="1"/>
      <c r="V319" s="1"/>
      <c r="W319" s="1"/>
      <c r="X319" s="1"/>
      <c r="Y319" s="1"/>
      <c r="Z319" s="1"/>
    </row>
    <row r="320" spans="1:26" ht="14.25" customHeight="1" x14ac:dyDescent="0.35">
      <c r="A320" s="1"/>
      <c r="B320" s="19"/>
      <c r="C320" s="1"/>
      <c r="D320" s="19"/>
      <c r="E320" s="1"/>
      <c r="F320" s="1"/>
      <c r="G320" s="1"/>
      <c r="H320" s="1"/>
      <c r="I320" s="1"/>
      <c r="J320" s="333"/>
      <c r="K320" s="1"/>
      <c r="L320" s="1"/>
      <c r="M320" s="1"/>
      <c r="N320" s="1"/>
      <c r="O320" s="1"/>
      <c r="P320" s="1"/>
      <c r="Q320" s="333"/>
      <c r="R320" s="1"/>
      <c r="S320" s="1"/>
      <c r="T320" s="19"/>
      <c r="U320" s="1"/>
      <c r="V320" s="1"/>
      <c r="W320" s="1"/>
      <c r="X320" s="1"/>
      <c r="Y320" s="1"/>
      <c r="Z320" s="1"/>
    </row>
    <row r="321" spans="1:26" ht="14.25" customHeight="1" x14ac:dyDescent="0.35">
      <c r="A321" s="1"/>
      <c r="B321" s="19"/>
      <c r="C321" s="1"/>
      <c r="D321" s="19"/>
      <c r="E321" s="1"/>
      <c r="F321" s="1"/>
      <c r="G321" s="1"/>
      <c r="H321" s="1"/>
      <c r="I321" s="1"/>
      <c r="J321" s="333"/>
      <c r="K321" s="1"/>
      <c r="L321" s="1"/>
      <c r="M321" s="1"/>
      <c r="N321" s="1"/>
      <c r="O321" s="1"/>
      <c r="P321" s="1"/>
      <c r="Q321" s="333"/>
      <c r="R321" s="1"/>
      <c r="S321" s="1"/>
      <c r="T321" s="19"/>
      <c r="U321" s="1"/>
      <c r="V321" s="1"/>
      <c r="W321" s="1"/>
      <c r="X321" s="1"/>
      <c r="Y321" s="1"/>
      <c r="Z321" s="1"/>
    </row>
    <row r="322" spans="1:26" ht="14.25" customHeight="1" x14ac:dyDescent="0.35">
      <c r="A322" s="1"/>
      <c r="B322" s="19"/>
      <c r="C322" s="1"/>
      <c r="D322" s="19"/>
      <c r="E322" s="1"/>
      <c r="F322" s="1"/>
      <c r="G322" s="1"/>
      <c r="H322" s="1"/>
      <c r="I322" s="1"/>
      <c r="J322" s="333"/>
      <c r="K322" s="1"/>
      <c r="L322" s="1"/>
      <c r="M322" s="1"/>
      <c r="N322" s="1"/>
      <c r="O322" s="1"/>
      <c r="P322" s="1"/>
      <c r="Q322" s="333"/>
      <c r="R322" s="1"/>
      <c r="S322" s="1"/>
      <c r="T322" s="19"/>
      <c r="U322" s="1"/>
      <c r="V322" s="1"/>
      <c r="W322" s="1"/>
      <c r="X322" s="1"/>
      <c r="Y322" s="1"/>
      <c r="Z322" s="1"/>
    </row>
    <row r="323" spans="1:26" ht="14.25" customHeight="1" x14ac:dyDescent="0.35">
      <c r="A323" s="1"/>
      <c r="B323" s="19"/>
      <c r="C323" s="1"/>
      <c r="D323" s="19"/>
      <c r="E323" s="1"/>
      <c r="F323" s="1"/>
      <c r="G323" s="1"/>
      <c r="H323" s="1"/>
      <c r="I323" s="1"/>
      <c r="J323" s="333"/>
      <c r="K323" s="1"/>
      <c r="L323" s="1"/>
      <c r="M323" s="1"/>
      <c r="N323" s="1"/>
      <c r="O323" s="1"/>
      <c r="P323" s="1"/>
      <c r="Q323" s="333"/>
      <c r="R323" s="1"/>
      <c r="S323" s="1"/>
      <c r="T323" s="19"/>
      <c r="U323" s="1"/>
      <c r="V323" s="1"/>
      <c r="W323" s="1"/>
      <c r="X323" s="1"/>
      <c r="Y323" s="1"/>
      <c r="Z323" s="1"/>
    </row>
    <row r="324" spans="1:26" ht="14.25" customHeight="1" x14ac:dyDescent="0.35">
      <c r="A324" s="1"/>
      <c r="B324" s="19"/>
      <c r="C324" s="1"/>
      <c r="D324" s="19"/>
      <c r="E324" s="1"/>
      <c r="F324" s="1"/>
      <c r="G324" s="1"/>
      <c r="H324" s="1"/>
      <c r="I324" s="1"/>
      <c r="J324" s="333"/>
      <c r="K324" s="1"/>
      <c r="L324" s="1"/>
      <c r="M324" s="1"/>
      <c r="N324" s="1"/>
      <c r="O324" s="1"/>
      <c r="P324" s="1"/>
      <c r="Q324" s="333"/>
      <c r="R324" s="1"/>
      <c r="S324" s="1"/>
      <c r="T324" s="19"/>
      <c r="U324" s="1"/>
      <c r="V324" s="1"/>
      <c r="W324" s="1"/>
      <c r="X324" s="1"/>
      <c r="Y324" s="1"/>
      <c r="Z324" s="1"/>
    </row>
    <row r="325" spans="1:26" ht="14.25" customHeight="1" x14ac:dyDescent="0.35">
      <c r="A325" s="1"/>
      <c r="B325" s="19"/>
      <c r="C325" s="1"/>
      <c r="D325" s="19"/>
      <c r="E325" s="1"/>
      <c r="F325" s="1"/>
      <c r="G325" s="1"/>
      <c r="H325" s="1"/>
      <c r="I325" s="1"/>
      <c r="J325" s="333"/>
      <c r="K325" s="1"/>
      <c r="L325" s="1"/>
      <c r="M325" s="1"/>
      <c r="N325" s="1"/>
      <c r="O325" s="1"/>
      <c r="P325" s="1"/>
      <c r="Q325" s="333"/>
      <c r="R325" s="1"/>
      <c r="S325" s="1"/>
      <c r="T325" s="19"/>
      <c r="U325" s="1"/>
      <c r="V325" s="1"/>
      <c r="W325" s="1"/>
      <c r="X325" s="1"/>
      <c r="Y325" s="1"/>
      <c r="Z325" s="1"/>
    </row>
    <row r="326" spans="1:26" ht="14.25" customHeight="1" x14ac:dyDescent="0.35">
      <c r="A326" s="1"/>
      <c r="B326" s="19"/>
      <c r="C326" s="1"/>
      <c r="D326" s="19"/>
      <c r="E326" s="1"/>
      <c r="F326" s="1"/>
      <c r="G326" s="1"/>
      <c r="H326" s="1"/>
      <c r="I326" s="1"/>
      <c r="J326" s="333"/>
      <c r="K326" s="1"/>
      <c r="L326" s="1"/>
      <c r="M326" s="1"/>
      <c r="N326" s="1"/>
      <c r="O326" s="1"/>
      <c r="P326" s="1"/>
      <c r="Q326" s="333"/>
      <c r="R326" s="1"/>
      <c r="S326" s="1"/>
      <c r="T326" s="19"/>
      <c r="U326" s="1"/>
      <c r="V326" s="1"/>
      <c r="W326" s="1"/>
      <c r="X326" s="1"/>
      <c r="Y326" s="1"/>
      <c r="Z326" s="1"/>
    </row>
    <row r="327" spans="1:26" ht="14.25" customHeight="1" x14ac:dyDescent="0.35">
      <c r="A327" s="1"/>
      <c r="B327" s="19"/>
      <c r="C327" s="1"/>
      <c r="D327" s="19"/>
      <c r="E327" s="1"/>
      <c r="F327" s="1"/>
      <c r="G327" s="1"/>
      <c r="H327" s="1"/>
      <c r="I327" s="1"/>
      <c r="J327" s="333"/>
      <c r="K327" s="1"/>
      <c r="L327" s="1"/>
      <c r="M327" s="1"/>
      <c r="N327" s="1"/>
      <c r="O327" s="1"/>
      <c r="P327" s="1"/>
      <c r="Q327" s="333"/>
      <c r="R327" s="1"/>
      <c r="S327" s="1"/>
      <c r="T327" s="19"/>
      <c r="U327" s="1"/>
      <c r="V327" s="1"/>
      <c r="W327" s="1"/>
      <c r="X327" s="1"/>
      <c r="Y327" s="1"/>
      <c r="Z327" s="1"/>
    </row>
    <row r="328" spans="1:26" ht="14.25" customHeight="1" x14ac:dyDescent="0.35">
      <c r="A328" s="1"/>
      <c r="B328" s="19"/>
      <c r="C328" s="1"/>
      <c r="D328" s="19"/>
      <c r="E328" s="1"/>
      <c r="F328" s="1"/>
      <c r="G328" s="1"/>
      <c r="H328" s="1"/>
      <c r="I328" s="1"/>
      <c r="J328" s="333"/>
      <c r="K328" s="1"/>
      <c r="L328" s="1"/>
      <c r="M328" s="1"/>
      <c r="N328" s="1"/>
      <c r="O328" s="1"/>
      <c r="P328" s="1"/>
      <c r="Q328" s="333"/>
      <c r="R328" s="1"/>
      <c r="S328" s="1"/>
      <c r="T328" s="19"/>
      <c r="U328" s="1"/>
      <c r="V328" s="1"/>
      <c r="W328" s="1"/>
      <c r="X328" s="1"/>
      <c r="Y328" s="1"/>
      <c r="Z328" s="1"/>
    </row>
    <row r="329" spans="1:26" ht="14.25" customHeight="1" x14ac:dyDescent="0.35">
      <c r="A329" s="1"/>
      <c r="B329" s="19"/>
      <c r="C329" s="1"/>
      <c r="D329" s="19"/>
      <c r="E329" s="1"/>
      <c r="F329" s="1"/>
      <c r="G329" s="1"/>
      <c r="H329" s="1"/>
      <c r="I329" s="1"/>
      <c r="J329" s="333"/>
      <c r="K329" s="1"/>
      <c r="L329" s="1"/>
      <c r="M329" s="1"/>
      <c r="N329" s="1"/>
      <c r="O329" s="1"/>
      <c r="P329" s="1"/>
      <c r="Q329" s="333"/>
      <c r="R329" s="1"/>
      <c r="S329" s="1"/>
      <c r="T329" s="19"/>
      <c r="U329" s="1"/>
      <c r="V329" s="1"/>
      <c r="W329" s="1"/>
      <c r="X329" s="1"/>
      <c r="Y329" s="1"/>
      <c r="Z329" s="1"/>
    </row>
    <row r="330" spans="1:26" ht="14.25" customHeight="1" x14ac:dyDescent="0.35">
      <c r="A330" s="1"/>
      <c r="B330" s="19"/>
      <c r="C330" s="1"/>
      <c r="D330" s="19"/>
      <c r="E330" s="1"/>
      <c r="F330" s="1"/>
      <c r="G330" s="1"/>
      <c r="H330" s="1"/>
      <c r="I330" s="1"/>
      <c r="J330" s="333"/>
      <c r="K330" s="1"/>
      <c r="L330" s="1"/>
      <c r="M330" s="1"/>
      <c r="N330" s="1"/>
      <c r="O330" s="1"/>
      <c r="P330" s="1"/>
      <c r="Q330" s="333"/>
      <c r="R330" s="1"/>
      <c r="S330" s="1"/>
      <c r="T330" s="19"/>
      <c r="U330" s="1"/>
      <c r="V330" s="1"/>
      <c r="W330" s="1"/>
      <c r="X330" s="1"/>
      <c r="Y330" s="1"/>
      <c r="Z330" s="1"/>
    </row>
    <row r="331" spans="1:26" ht="14.25" customHeight="1" x14ac:dyDescent="0.35">
      <c r="A331" s="1"/>
      <c r="B331" s="19"/>
      <c r="C331" s="1"/>
      <c r="D331" s="19"/>
      <c r="E331" s="1"/>
      <c r="F331" s="1"/>
      <c r="G331" s="1"/>
      <c r="H331" s="1"/>
      <c r="I331" s="1"/>
      <c r="J331" s="333"/>
      <c r="K331" s="1"/>
      <c r="L331" s="1"/>
      <c r="M331" s="1"/>
      <c r="N331" s="1"/>
      <c r="O331" s="1"/>
      <c r="P331" s="1"/>
      <c r="Q331" s="333"/>
      <c r="R331" s="1"/>
      <c r="S331" s="1"/>
      <c r="T331" s="19"/>
      <c r="U331" s="1"/>
      <c r="V331" s="1"/>
      <c r="W331" s="1"/>
      <c r="X331" s="1"/>
      <c r="Y331" s="1"/>
      <c r="Z331" s="1"/>
    </row>
    <row r="332" spans="1:26" ht="14.25" customHeight="1" x14ac:dyDescent="0.35">
      <c r="A332" s="1"/>
      <c r="B332" s="19"/>
      <c r="C332" s="1"/>
      <c r="D332" s="19"/>
      <c r="E332" s="1"/>
      <c r="F332" s="1"/>
      <c r="G332" s="1"/>
      <c r="H332" s="1"/>
      <c r="I332" s="1"/>
      <c r="J332" s="333"/>
      <c r="K332" s="1"/>
      <c r="L332" s="1"/>
      <c r="M332" s="1"/>
      <c r="N332" s="1"/>
      <c r="O332" s="1"/>
      <c r="P332" s="1"/>
      <c r="Q332" s="333"/>
      <c r="R332" s="1"/>
      <c r="S332" s="1"/>
      <c r="T332" s="19"/>
      <c r="U332" s="1"/>
      <c r="V332" s="1"/>
      <c r="W332" s="1"/>
      <c r="X332" s="1"/>
      <c r="Y332" s="1"/>
      <c r="Z332" s="1"/>
    </row>
    <row r="333" spans="1:26" ht="14.25" customHeight="1" x14ac:dyDescent="0.35">
      <c r="A333" s="1"/>
      <c r="B333" s="19"/>
      <c r="C333" s="1"/>
      <c r="D333" s="19"/>
      <c r="E333" s="1"/>
      <c r="F333" s="1"/>
      <c r="G333" s="1"/>
      <c r="H333" s="1"/>
      <c r="I333" s="1"/>
      <c r="J333" s="333"/>
      <c r="K333" s="1"/>
      <c r="L333" s="1"/>
      <c r="M333" s="1"/>
      <c r="N333" s="1"/>
      <c r="O333" s="1"/>
      <c r="P333" s="1"/>
      <c r="Q333" s="333"/>
      <c r="R333" s="1"/>
      <c r="S333" s="1"/>
      <c r="T333" s="19"/>
      <c r="U333" s="1"/>
      <c r="V333" s="1"/>
      <c r="W333" s="1"/>
      <c r="X333" s="1"/>
      <c r="Y333" s="1"/>
      <c r="Z333" s="1"/>
    </row>
    <row r="334" spans="1:26" ht="14.25" customHeight="1" x14ac:dyDescent="0.35">
      <c r="A334" s="1"/>
      <c r="B334" s="19"/>
      <c r="C334" s="1"/>
      <c r="D334" s="19"/>
      <c r="E334" s="1"/>
      <c r="F334" s="1"/>
      <c r="G334" s="1"/>
      <c r="H334" s="1"/>
      <c r="I334" s="1"/>
      <c r="J334" s="333"/>
      <c r="K334" s="1"/>
      <c r="L334" s="1"/>
      <c r="M334" s="1"/>
      <c r="N334" s="1"/>
      <c r="O334" s="1"/>
      <c r="P334" s="1"/>
      <c r="Q334" s="333"/>
      <c r="R334" s="1"/>
      <c r="S334" s="1"/>
      <c r="T334" s="19"/>
      <c r="U334" s="1"/>
      <c r="V334" s="1"/>
      <c r="W334" s="1"/>
      <c r="X334" s="1"/>
      <c r="Y334" s="1"/>
      <c r="Z334" s="1"/>
    </row>
    <row r="335" spans="1:26" ht="14.25" customHeight="1" x14ac:dyDescent="0.35">
      <c r="A335" s="1"/>
      <c r="B335" s="19"/>
      <c r="C335" s="1"/>
      <c r="D335" s="19"/>
      <c r="E335" s="1"/>
      <c r="F335" s="1"/>
      <c r="G335" s="1"/>
      <c r="H335" s="1"/>
      <c r="I335" s="1"/>
      <c r="J335" s="333"/>
      <c r="K335" s="1"/>
      <c r="L335" s="1"/>
      <c r="M335" s="1"/>
      <c r="N335" s="1"/>
      <c r="O335" s="1"/>
      <c r="P335" s="1"/>
      <c r="Q335" s="333"/>
      <c r="R335" s="1"/>
      <c r="S335" s="1"/>
      <c r="T335" s="19"/>
      <c r="U335" s="1"/>
      <c r="V335" s="1"/>
      <c r="W335" s="1"/>
      <c r="X335" s="1"/>
      <c r="Y335" s="1"/>
      <c r="Z335" s="1"/>
    </row>
    <row r="336" spans="1:26" ht="14.25" customHeight="1" x14ac:dyDescent="0.35">
      <c r="A336" s="1"/>
      <c r="B336" s="19"/>
      <c r="C336" s="1"/>
      <c r="D336" s="19"/>
      <c r="E336" s="1"/>
      <c r="F336" s="1"/>
      <c r="G336" s="1"/>
      <c r="H336" s="1"/>
      <c r="I336" s="1"/>
      <c r="J336" s="333"/>
      <c r="K336" s="1"/>
      <c r="L336" s="1"/>
      <c r="M336" s="1"/>
      <c r="N336" s="1"/>
      <c r="O336" s="1"/>
      <c r="P336" s="1"/>
      <c r="Q336" s="333"/>
      <c r="R336" s="1"/>
      <c r="S336" s="1"/>
      <c r="T336" s="19"/>
      <c r="U336" s="1"/>
      <c r="V336" s="1"/>
      <c r="W336" s="1"/>
      <c r="X336" s="1"/>
      <c r="Y336" s="1"/>
      <c r="Z336" s="1"/>
    </row>
    <row r="337" spans="1:26" ht="14.25" customHeight="1" x14ac:dyDescent="0.35">
      <c r="A337" s="1"/>
      <c r="B337" s="19"/>
      <c r="C337" s="1"/>
      <c r="D337" s="19"/>
      <c r="E337" s="1"/>
      <c r="F337" s="1"/>
      <c r="G337" s="1"/>
      <c r="H337" s="1"/>
      <c r="I337" s="1"/>
      <c r="J337" s="333"/>
      <c r="K337" s="1"/>
      <c r="L337" s="1"/>
      <c r="M337" s="1"/>
      <c r="N337" s="1"/>
      <c r="O337" s="1"/>
      <c r="P337" s="1"/>
      <c r="Q337" s="333"/>
      <c r="R337" s="1"/>
      <c r="S337" s="1"/>
      <c r="T337" s="19"/>
      <c r="U337" s="1"/>
      <c r="V337" s="1"/>
      <c r="W337" s="1"/>
      <c r="X337" s="1"/>
      <c r="Y337" s="1"/>
      <c r="Z337" s="1"/>
    </row>
    <row r="338" spans="1:26" ht="14.25" customHeight="1" x14ac:dyDescent="0.35">
      <c r="A338" s="1"/>
      <c r="B338" s="19"/>
      <c r="C338" s="1"/>
      <c r="D338" s="19"/>
      <c r="E338" s="1"/>
      <c r="F338" s="1"/>
      <c r="G338" s="1"/>
      <c r="H338" s="1"/>
      <c r="I338" s="1"/>
      <c r="J338" s="333"/>
      <c r="K338" s="1"/>
      <c r="L338" s="1"/>
      <c r="M338" s="1"/>
      <c r="N338" s="1"/>
      <c r="O338" s="1"/>
      <c r="P338" s="1"/>
      <c r="Q338" s="333"/>
      <c r="R338" s="1"/>
      <c r="S338" s="1"/>
      <c r="T338" s="19"/>
      <c r="U338" s="1"/>
      <c r="V338" s="1"/>
      <c r="W338" s="1"/>
      <c r="X338" s="1"/>
      <c r="Y338" s="1"/>
      <c r="Z338" s="1"/>
    </row>
    <row r="339" spans="1:26" ht="14.25" customHeight="1" x14ac:dyDescent="0.35">
      <c r="A339" s="1"/>
      <c r="B339" s="19"/>
      <c r="C339" s="1"/>
      <c r="D339" s="19"/>
      <c r="E339" s="1"/>
      <c r="F339" s="1"/>
      <c r="G339" s="1"/>
      <c r="H339" s="1"/>
      <c r="I339" s="1"/>
      <c r="J339" s="333"/>
      <c r="K339" s="1"/>
      <c r="L339" s="1"/>
      <c r="M339" s="1"/>
      <c r="N339" s="1"/>
      <c r="O339" s="1"/>
      <c r="P339" s="1"/>
      <c r="Q339" s="333"/>
      <c r="R339" s="1"/>
      <c r="S339" s="1"/>
      <c r="T339" s="19"/>
      <c r="U339" s="1"/>
      <c r="V339" s="1"/>
      <c r="W339" s="1"/>
      <c r="X339" s="1"/>
      <c r="Y339" s="1"/>
      <c r="Z339" s="1"/>
    </row>
    <row r="340" spans="1:26" ht="14.25" customHeight="1" x14ac:dyDescent="0.35">
      <c r="A340" s="1"/>
      <c r="B340" s="19"/>
      <c r="C340" s="1"/>
      <c r="D340" s="19"/>
      <c r="E340" s="1"/>
      <c r="F340" s="1"/>
      <c r="G340" s="1"/>
      <c r="H340" s="1"/>
      <c r="I340" s="1"/>
      <c r="J340" s="333"/>
      <c r="K340" s="1"/>
      <c r="L340" s="1"/>
      <c r="M340" s="1"/>
      <c r="N340" s="1"/>
      <c r="O340" s="1"/>
      <c r="P340" s="1"/>
      <c r="Q340" s="333"/>
      <c r="R340" s="1"/>
      <c r="S340" s="1"/>
      <c r="T340" s="19"/>
      <c r="U340" s="1"/>
      <c r="V340" s="1"/>
      <c r="W340" s="1"/>
      <c r="X340" s="1"/>
      <c r="Y340" s="1"/>
      <c r="Z340" s="1"/>
    </row>
    <row r="341" spans="1:26" ht="14.25" customHeight="1" x14ac:dyDescent="0.35">
      <c r="A341" s="1"/>
      <c r="B341" s="19"/>
      <c r="C341" s="1"/>
      <c r="D341" s="19"/>
      <c r="E341" s="1"/>
      <c r="F341" s="1"/>
      <c r="G341" s="1"/>
      <c r="H341" s="1"/>
      <c r="I341" s="1"/>
      <c r="J341" s="333"/>
      <c r="K341" s="1"/>
      <c r="L341" s="1"/>
      <c r="M341" s="1"/>
      <c r="N341" s="1"/>
      <c r="O341" s="1"/>
      <c r="P341" s="1"/>
      <c r="Q341" s="333"/>
      <c r="R341" s="1"/>
      <c r="S341" s="1"/>
      <c r="T341" s="19"/>
      <c r="U341" s="1"/>
      <c r="V341" s="1"/>
      <c r="W341" s="1"/>
      <c r="X341" s="1"/>
      <c r="Y341" s="1"/>
      <c r="Z341" s="1"/>
    </row>
    <row r="342" spans="1:26" ht="14.25" customHeight="1" x14ac:dyDescent="0.35">
      <c r="A342" s="1"/>
      <c r="B342" s="19"/>
      <c r="C342" s="1"/>
      <c r="D342" s="19"/>
      <c r="E342" s="1"/>
      <c r="F342" s="1"/>
      <c r="G342" s="1"/>
      <c r="H342" s="1"/>
      <c r="I342" s="1"/>
      <c r="J342" s="333"/>
      <c r="K342" s="1"/>
      <c r="L342" s="1"/>
      <c r="M342" s="1"/>
      <c r="N342" s="1"/>
      <c r="O342" s="1"/>
      <c r="P342" s="1"/>
      <c r="Q342" s="333"/>
      <c r="R342" s="1"/>
      <c r="S342" s="1"/>
      <c r="T342" s="19"/>
      <c r="U342" s="1"/>
      <c r="V342" s="1"/>
      <c r="W342" s="1"/>
      <c r="X342" s="1"/>
      <c r="Y342" s="1"/>
      <c r="Z342" s="1"/>
    </row>
    <row r="343" spans="1:26" ht="14.25" customHeight="1" x14ac:dyDescent="0.35">
      <c r="A343" s="1"/>
      <c r="B343" s="19"/>
      <c r="C343" s="1"/>
      <c r="D343" s="19"/>
      <c r="E343" s="1"/>
      <c r="F343" s="1"/>
      <c r="G343" s="1"/>
      <c r="H343" s="1"/>
      <c r="I343" s="1"/>
      <c r="J343" s="333"/>
      <c r="K343" s="1"/>
      <c r="L343" s="1"/>
      <c r="M343" s="1"/>
      <c r="N343" s="1"/>
      <c r="O343" s="1"/>
      <c r="P343" s="1"/>
      <c r="Q343" s="333"/>
      <c r="R343" s="1"/>
      <c r="S343" s="1"/>
      <c r="T343" s="19"/>
      <c r="U343" s="1"/>
      <c r="V343" s="1"/>
      <c r="W343" s="1"/>
      <c r="X343" s="1"/>
      <c r="Y343" s="1"/>
      <c r="Z343" s="1"/>
    </row>
    <row r="344" spans="1:26" ht="14.25" customHeight="1" x14ac:dyDescent="0.35">
      <c r="A344" s="1"/>
      <c r="B344" s="19"/>
      <c r="C344" s="1"/>
      <c r="D344" s="19"/>
      <c r="E344" s="1"/>
      <c r="F344" s="1"/>
      <c r="G344" s="1"/>
      <c r="H344" s="1"/>
      <c r="I344" s="1"/>
      <c r="J344" s="333"/>
      <c r="K344" s="1"/>
      <c r="L344" s="1"/>
      <c r="M344" s="1"/>
      <c r="N344" s="1"/>
      <c r="O344" s="1"/>
      <c r="P344" s="1"/>
      <c r="Q344" s="333"/>
      <c r="R344" s="1"/>
      <c r="S344" s="1"/>
      <c r="T344" s="19"/>
      <c r="U344" s="1"/>
      <c r="V344" s="1"/>
      <c r="W344" s="1"/>
      <c r="X344" s="1"/>
      <c r="Y344" s="1"/>
      <c r="Z344" s="1"/>
    </row>
    <row r="345" spans="1:26" ht="14.25" customHeight="1" x14ac:dyDescent="0.35">
      <c r="A345" s="1"/>
      <c r="B345" s="19"/>
      <c r="C345" s="1"/>
      <c r="D345" s="19"/>
      <c r="E345" s="1"/>
      <c r="F345" s="1"/>
      <c r="G345" s="1"/>
      <c r="H345" s="1"/>
      <c r="I345" s="1"/>
      <c r="J345" s="333"/>
      <c r="K345" s="1"/>
      <c r="L345" s="1"/>
      <c r="M345" s="1"/>
      <c r="N345" s="1"/>
      <c r="O345" s="1"/>
      <c r="P345" s="1"/>
      <c r="Q345" s="333"/>
      <c r="R345" s="1"/>
      <c r="S345" s="1"/>
      <c r="T345" s="19"/>
      <c r="U345" s="1"/>
      <c r="V345" s="1"/>
      <c r="W345" s="1"/>
      <c r="X345" s="1"/>
      <c r="Y345" s="1"/>
      <c r="Z345" s="1"/>
    </row>
    <row r="346" spans="1:26" ht="14.25" customHeight="1" x14ac:dyDescent="0.35">
      <c r="A346" s="1"/>
      <c r="B346" s="19"/>
      <c r="C346" s="1"/>
      <c r="D346" s="19"/>
      <c r="E346" s="1"/>
      <c r="F346" s="1"/>
      <c r="G346" s="1"/>
      <c r="H346" s="1"/>
      <c r="I346" s="1"/>
      <c r="J346" s="333"/>
      <c r="K346" s="1"/>
      <c r="L346" s="1"/>
      <c r="M346" s="1"/>
      <c r="N346" s="1"/>
      <c r="O346" s="1"/>
      <c r="P346" s="1"/>
      <c r="Q346" s="333"/>
      <c r="R346" s="1"/>
      <c r="S346" s="1"/>
      <c r="T346" s="19"/>
      <c r="U346" s="1"/>
      <c r="V346" s="1"/>
      <c r="W346" s="1"/>
      <c r="X346" s="1"/>
      <c r="Y346" s="1"/>
      <c r="Z346" s="1"/>
    </row>
    <row r="347" spans="1:26" ht="14.25" customHeight="1" x14ac:dyDescent="0.35">
      <c r="A347" s="1"/>
      <c r="B347" s="19"/>
      <c r="C347" s="1"/>
      <c r="D347" s="19"/>
      <c r="E347" s="1"/>
      <c r="F347" s="1"/>
      <c r="G347" s="1"/>
      <c r="H347" s="1"/>
      <c r="I347" s="1"/>
      <c r="J347" s="333"/>
      <c r="K347" s="1"/>
      <c r="L347" s="1"/>
      <c r="M347" s="1"/>
      <c r="N347" s="1"/>
      <c r="O347" s="1"/>
      <c r="P347" s="1"/>
      <c r="Q347" s="333"/>
      <c r="R347" s="1"/>
      <c r="S347" s="1"/>
      <c r="T347" s="19"/>
      <c r="U347" s="1"/>
      <c r="V347" s="1"/>
      <c r="W347" s="1"/>
      <c r="X347" s="1"/>
      <c r="Y347" s="1"/>
      <c r="Z347" s="1"/>
    </row>
    <row r="348" spans="1:26" ht="14.25" customHeight="1" x14ac:dyDescent="0.35">
      <c r="A348" s="1"/>
      <c r="B348" s="19"/>
      <c r="C348" s="1"/>
      <c r="D348" s="19"/>
      <c r="E348" s="1"/>
      <c r="F348" s="1"/>
      <c r="G348" s="1"/>
      <c r="H348" s="1"/>
      <c r="I348" s="1"/>
      <c r="J348" s="333"/>
      <c r="K348" s="1"/>
      <c r="L348" s="1"/>
      <c r="M348" s="1"/>
      <c r="N348" s="1"/>
      <c r="O348" s="1"/>
      <c r="P348" s="1"/>
      <c r="Q348" s="333"/>
      <c r="R348" s="1"/>
      <c r="S348" s="1"/>
      <c r="T348" s="19"/>
      <c r="U348" s="1"/>
      <c r="V348" s="1"/>
      <c r="W348" s="1"/>
      <c r="X348" s="1"/>
      <c r="Y348" s="1"/>
      <c r="Z348" s="1"/>
    </row>
    <row r="349" spans="1:26" ht="14.25" customHeight="1" x14ac:dyDescent="0.35">
      <c r="A349" s="1"/>
      <c r="B349" s="19"/>
      <c r="C349" s="1"/>
      <c r="D349" s="19"/>
      <c r="E349" s="1"/>
      <c r="F349" s="1"/>
      <c r="G349" s="1"/>
      <c r="H349" s="1"/>
      <c r="I349" s="1"/>
      <c r="J349" s="333"/>
      <c r="K349" s="1"/>
      <c r="L349" s="1"/>
      <c r="M349" s="1"/>
      <c r="N349" s="1"/>
      <c r="O349" s="1"/>
      <c r="P349" s="1"/>
      <c r="Q349" s="333"/>
      <c r="R349" s="1"/>
      <c r="S349" s="1"/>
      <c r="T349" s="19"/>
      <c r="U349" s="1"/>
      <c r="V349" s="1"/>
      <c r="W349" s="1"/>
      <c r="X349" s="1"/>
      <c r="Y349" s="1"/>
      <c r="Z349" s="1"/>
    </row>
    <row r="350" spans="1:26" ht="14.25" customHeight="1" x14ac:dyDescent="0.35">
      <c r="A350" s="1"/>
      <c r="B350" s="19"/>
      <c r="C350" s="1"/>
      <c r="D350" s="19"/>
      <c r="E350" s="1"/>
      <c r="F350" s="1"/>
      <c r="G350" s="1"/>
      <c r="H350" s="1"/>
      <c r="I350" s="1"/>
      <c r="J350" s="333"/>
      <c r="K350" s="1"/>
      <c r="L350" s="1"/>
      <c r="M350" s="1"/>
      <c r="N350" s="1"/>
      <c r="O350" s="1"/>
      <c r="P350" s="1"/>
      <c r="Q350" s="333"/>
      <c r="R350" s="1"/>
      <c r="S350" s="1"/>
      <c r="T350" s="19"/>
      <c r="U350" s="1"/>
      <c r="V350" s="1"/>
      <c r="W350" s="1"/>
      <c r="X350" s="1"/>
      <c r="Y350" s="1"/>
      <c r="Z350" s="1"/>
    </row>
    <row r="351" spans="1:26" ht="14.25" customHeight="1" x14ac:dyDescent="0.35">
      <c r="A351" s="1"/>
      <c r="B351" s="19"/>
      <c r="C351" s="1"/>
      <c r="D351" s="19"/>
      <c r="E351" s="1"/>
      <c r="F351" s="1"/>
      <c r="G351" s="1"/>
      <c r="H351" s="1"/>
      <c r="I351" s="1"/>
      <c r="J351" s="333"/>
      <c r="K351" s="1"/>
      <c r="L351" s="1"/>
      <c r="M351" s="1"/>
      <c r="N351" s="1"/>
      <c r="O351" s="1"/>
      <c r="P351" s="1"/>
      <c r="Q351" s="333"/>
      <c r="R351" s="1"/>
      <c r="S351" s="1"/>
      <c r="T351" s="19"/>
      <c r="U351" s="1"/>
      <c r="V351" s="1"/>
      <c r="W351" s="1"/>
      <c r="X351" s="1"/>
      <c r="Y351" s="1"/>
      <c r="Z351" s="1"/>
    </row>
    <row r="352" spans="1:26" ht="14.25" customHeight="1" x14ac:dyDescent="0.35">
      <c r="A352" s="1"/>
      <c r="B352" s="19"/>
      <c r="C352" s="1"/>
      <c r="D352" s="19"/>
      <c r="E352" s="1"/>
      <c r="F352" s="1"/>
      <c r="G352" s="1"/>
      <c r="H352" s="1"/>
      <c r="I352" s="1"/>
      <c r="J352" s="333"/>
      <c r="K352" s="1"/>
      <c r="L352" s="1"/>
      <c r="M352" s="1"/>
      <c r="N352" s="1"/>
      <c r="O352" s="1"/>
      <c r="P352" s="1"/>
      <c r="Q352" s="333"/>
      <c r="R352" s="1"/>
      <c r="S352" s="1"/>
      <c r="T352" s="19"/>
      <c r="U352" s="1"/>
      <c r="V352" s="1"/>
      <c r="W352" s="1"/>
      <c r="X352" s="1"/>
      <c r="Y352" s="1"/>
      <c r="Z352" s="1"/>
    </row>
    <row r="353" spans="1:26" ht="14.25" customHeight="1" x14ac:dyDescent="0.35">
      <c r="A353" s="1"/>
      <c r="B353" s="19"/>
      <c r="C353" s="1"/>
      <c r="D353" s="19"/>
      <c r="E353" s="1"/>
      <c r="F353" s="1"/>
      <c r="G353" s="1"/>
      <c r="H353" s="1"/>
      <c r="I353" s="1"/>
      <c r="J353" s="333"/>
      <c r="K353" s="1"/>
      <c r="L353" s="1"/>
      <c r="M353" s="1"/>
      <c r="N353" s="1"/>
      <c r="O353" s="1"/>
      <c r="P353" s="1"/>
      <c r="Q353" s="333"/>
      <c r="R353" s="1"/>
      <c r="S353" s="1"/>
      <c r="T353" s="19"/>
      <c r="U353" s="1"/>
      <c r="V353" s="1"/>
      <c r="W353" s="1"/>
      <c r="X353" s="1"/>
      <c r="Y353" s="1"/>
      <c r="Z353" s="1"/>
    </row>
    <row r="354" spans="1:26" ht="14.25" customHeight="1" x14ac:dyDescent="0.35">
      <c r="A354" s="1"/>
      <c r="B354" s="19"/>
      <c r="C354" s="1"/>
      <c r="D354" s="19"/>
      <c r="E354" s="1"/>
      <c r="F354" s="1"/>
      <c r="G354" s="1"/>
      <c r="H354" s="1"/>
      <c r="I354" s="1"/>
      <c r="J354" s="333"/>
      <c r="K354" s="1"/>
      <c r="L354" s="1"/>
      <c r="M354" s="1"/>
      <c r="N354" s="1"/>
      <c r="O354" s="1"/>
      <c r="P354" s="1"/>
      <c r="Q354" s="333"/>
      <c r="R354" s="1"/>
      <c r="S354" s="1"/>
      <c r="T354" s="19"/>
      <c r="U354" s="1"/>
      <c r="V354" s="1"/>
      <c r="W354" s="1"/>
      <c r="X354" s="1"/>
      <c r="Y354" s="1"/>
      <c r="Z354" s="1"/>
    </row>
    <row r="355" spans="1:26" ht="14.25" customHeight="1" x14ac:dyDescent="0.35">
      <c r="A355" s="1"/>
      <c r="B355" s="19"/>
      <c r="C355" s="1"/>
      <c r="D355" s="19"/>
      <c r="E355" s="1"/>
      <c r="F355" s="1"/>
      <c r="G355" s="1"/>
      <c r="H355" s="1"/>
      <c r="I355" s="1"/>
      <c r="J355" s="333"/>
      <c r="K355" s="1"/>
      <c r="L355" s="1"/>
      <c r="M355" s="1"/>
      <c r="N355" s="1"/>
      <c r="O355" s="1"/>
      <c r="P355" s="1"/>
      <c r="Q355" s="333"/>
      <c r="R355" s="1"/>
      <c r="S355" s="1"/>
      <c r="T355" s="19"/>
      <c r="U355" s="1"/>
      <c r="V355" s="1"/>
      <c r="W355" s="1"/>
      <c r="X355" s="1"/>
      <c r="Y355" s="1"/>
      <c r="Z355" s="1"/>
    </row>
    <row r="356" spans="1:26" ht="14.25" customHeight="1" x14ac:dyDescent="0.35">
      <c r="A356" s="1"/>
      <c r="B356" s="19"/>
      <c r="C356" s="1"/>
      <c r="D356" s="19"/>
      <c r="E356" s="1"/>
      <c r="F356" s="1"/>
      <c r="G356" s="1"/>
      <c r="H356" s="1"/>
      <c r="I356" s="1"/>
      <c r="J356" s="333"/>
      <c r="K356" s="1"/>
      <c r="L356" s="1"/>
      <c r="M356" s="1"/>
      <c r="N356" s="1"/>
      <c r="O356" s="1"/>
      <c r="P356" s="1"/>
      <c r="Q356" s="333"/>
      <c r="R356" s="1"/>
      <c r="S356" s="1"/>
      <c r="T356" s="19"/>
      <c r="U356" s="1"/>
      <c r="V356" s="1"/>
      <c r="W356" s="1"/>
      <c r="X356" s="1"/>
      <c r="Y356" s="1"/>
      <c r="Z356" s="1"/>
    </row>
    <row r="357" spans="1:26" ht="14.25" customHeight="1" x14ac:dyDescent="0.35">
      <c r="A357" s="1"/>
      <c r="B357" s="19"/>
      <c r="C357" s="1"/>
      <c r="D357" s="19"/>
      <c r="E357" s="1"/>
      <c r="F357" s="1"/>
      <c r="G357" s="1"/>
      <c r="H357" s="1"/>
      <c r="I357" s="1"/>
      <c r="J357" s="333"/>
      <c r="K357" s="1"/>
      <c r="L357" s="1"/>
      <c r="M357" s="1"/>
      <c r="N357" s="1"/>
      <c r="O357" s="1"/>
      <c r="P357" s="1"/>
      <c r="Q357" s="333"/>
      <c r="R357" s="1"/>
      <c r="S357" s="1"/>
      <c r="T357" s="19"/>
      <c r="U357" s="1"/>
      <c r="V357" s="1"/>
      <c r="W357" s="1"/>
      <c r="X357" s="1"/>
      <c r="Y357" s="1"/>
      <c r="Z357" s="1"/>
    </row>
    <row r="358" spans="1:26" ht="14.25" customHeight="1" x14ac:dyDescent="0.35">
      <c r="A358" s="1"/>
      <c r="B358" s="19"/>
      <c r="C358" s="1"/>
      <c r="D358" s="19"/>
      <c r="E358" s="1"/>
      <c r="F358" s="1"/>
      <c r="G358" s="1"/>
      <c r="H358" s="1"/>
      <c r="I358" s="1"/>
      <c r="J358" s="333"/>
      <c r="K358" s="1"/>
      <c r="L358" s="1"/>
      <c r="M358" s="1"/>
      <c r="N358" s="1"/>
      <c r="O358" s="1"/>
      <c r="P358" s="1"/>
      <c r="Q358" s="333"/>
      <c r="R358" s="1"/>
      <c r="S358" s="1"/>
      <c r="T358" s="19"/>
      <c r="U358" s="1"/>
      <c r="V358" s="1"/>
      <c r="W358" s="1"/>
      <c r="X358" s="1"/>
      <c r="Y358" s="1"/>
      <c r="Z358" s="1"/>
    </row>
    <row r="359" spans="1:26" ht="14.25" customHeight="1" x14ac:dyDescent="0.35">
      <c r="A359" s="1"/>
      <c r="B359" s="19"/>
      <c r="C359" s="1"/>
      <c r="D359" s="19"/>
      <c r="E359" s="1"/>
      <c r="F359" s="1"/>
      <c r="G359" s="1"/>
      <c r="H359" s="1"/>
      <c r="I359" s="1"/>
      <c r="J359" s="333"/>
      <c r="K359" s="1"/>
      <c r="L359" s="1"/>
      <c r="M359" s="1"/>
      <c r="N359" s="1"/>
      <c r="O359" s="1"/>
      <c r="P359" s="1"/>
      <c r="Q359" s="333"/>
      <c r="R359" s="1"/>
      <c r="S359" s="1"/>
      <c r="T359" s="19"/>
      <c r="U359" s="1"/>
      <c r="V359" s="1"/>
      <c r="W359" s="1"/>
      <c r="X359" s="1"/>
      <c r="Y359" s="1"/>
      <c r="Z359" s="1"/>
    </row>
    <row r="360" spans="1:26" ht="14.25" customHeight="1" x14ac:dyDescent="0.35">
      <c r="A360" s="1"/>
      <c r="B360" s="19"/>
      <c r="C360" s="1"/>
      <c r="D360" s="19"/>
      <c r="E360" s="1"/>
      <c r="F360" s="1"/>
      <c r="G360" s="1"/>
      <c r="H360" s="1"/>
      <c r="I360" s="1"/>
      <c r="J360" s="333"/>
      <c r="K360" s="1"/>
      <c r="L360" s="1"/>
      <c r="M360" s="1"/>
      <c r="N360" s="1"/>
      <c r="O360" s="1"/>
      <c r="P360" s="1"/>
      <c r="Q360" s="333"/>
      <c r="R360" s="1"/>
      <c r="S360" s="1"/>
      <c r="T360" s="19"/>
      <c r="U360" s="1"/>
      <c r="V360" s="1"/>
      <c r="W360" s="1"/>
      <c r="X360" s="1"/>
      <c r="Y360" s="1"/>
      <c r="Z360" s="1"/>
    </row>
    <row r="361" spans="1:26" ht="14.25" customHeight="1" x14ac:dyDescent="0.35">
      <c r="A361" s="1"/>
      <c r="B361" s="19"/>
      <c r="C361" s="1"/>
      <c r="D361" s="19"/>
      <c r="E361" s="1"/>
      <c r="F361" s="1"/>
      <c r="G361" s="1"/>
      <c r="H361" s="1"/>
      <c r="I361" s="1"/>
      <c r="J361" s="333"/>
      <c r="K361" s="1"/>
      <c r="L361" s="1"/>
      <c r="M361" s="1"/>
      <c r="N361" s="1"/>
      <c r="O361" s="1"/>
      <c r="P361" s="1"/>
      <c r="Q361" s="333"/>
      <c r="R361" s="1"/>
      <c r="S361" s="1"/>
      <c r="T361" s="19"/>
      <c r="U361" s="1"/>
      <c r="V361" s="1"/>
      <c r="W361" s="1"/>
      <c r="X361" s="1"/>
      <c r="Y361" s="1"/>
      <c r="Z361" s="1"/>
    </row>
    <row r="362" spans="1:26" ht="14.25" customHeight="1" x14ac:dyDescent="0.35">
      <c r="A362" s="1"/>
      <c r="B362" s="19"/>
      <c r="C362" s="1"/>
      <c r="D362" s="19"/>
      <c r="E362" s="1"/>
      <c r="F362" s="1"/>
      <c r="G362" s="1"/>
      <c r="H362" s="1"/>
      <c r="I362" s="1"/>
      <c r="J362" s="333"/>
      <c r="K362" s="1"/>
      <c r="L362" s="1"/>
      <c r="M362" s="1"/>
      <c r="N362" s="1"/>
      <c r="O362" s="1"/>
      <c r="P362" s="1"/>
      <c r="Q362" s="333"/>
      <c r="R362" s="1"/>
      <c r="S362" s="1"/>
      <c r="T362" s="19"/>
      <c r="U362" s="1"/>
      <c r="V362" s="1"/>
      <c r="W362" s="1"/>
      <c r="X362" s="1"/>
      <c r="Y362" s="1"/>
      <c r="Z362" s="1"/>
    </row>
    <row r="363" spans="1:26" ht="14.25" customHeight="1" x14ac:dyDescent="0.35">
      <c r="A363" s="1"/>
      <c r="B363" s="19"/>
      <c r="C363" s="1"/>
      <c r="D363" s="19"/>
      <c r="E363" s="1"/>
      <c r="F363" s="1"/>
      <c r="G363" s="1"/>
      <c r="H363" s="1"/>
      <c r="I363" s="1"/>
      <c r="J363" s="333"/>
      <c r="K363" s="1"/>
      <c r="L363" s="1"/>
      <c r="M363" s="1"/>
      <c r="N363" s="1"/>
      <c r="O363" s="1"/>
      <c r="P363" s="1"/>
      <c r="Q363" s="333"/>
      <c r="R363" s="1"/>
      <c r="S363" s="1"/>
      <c r="T363" s="19"/>
      <c r="U363" s="1"/>
      <c r="V363" s="1"/>
      <c r="W363" s="1"/>
      <c r="X363" s="1"/>
      <c r="Y363" s="1"/>
      <c r="Z363" s="1"/>
    </row>
    <row r="364" spans="1:26" ht="14.25" customHeight="1" x14ac:dyDescent="0.35">
      <c r="A364" s="1"/>
      <c r="B364" s="19"/>
      <c r="C364" s="1"/>
      <c r="D364" s="19"/>
      <c r="E364" s="1"/>
      <c r="F364" s="1"/>
      <c r="G364" s="1"/>
      <c r="H364" s="1"/>
      <c r="I364" s="1"/>
      <c r="J364" s="333"/>
      <c r="K364" s="1"/>
      <c r="L364" s="1"/>
      <c r="M364" s="1"/>
      <c r="N364" s="1"/>
      <c r="O364" s="1"/>
      <c r="P364" s="1"/>
      <c r="Q364" s="333"/>
      <c r="R364" s="1"/>
      <c r="S364" s="1"/>
      <c r="T364" s="19"/>
      <c r="U364" s="1"/>
      <c r="V364" s="1"/>
      <c r="W364" s="1"/>
      <c r="X364" s="1"/>
      <c r="Y364" s="1"/>
      <c r="Z364" s="1"/>
    </row>
    <row r="365" spans="1:26" ht="14.25" customHeight="1" x14ac:dyDescent="0.35">
      <c r="A365" s="1"/>
      <c r="B365" s="19"/>
      <c r="C365" s="1"/>
      <c r="D365" s="19"/>
      <c r="E365" s="1"/>
      <c r="F365" s="1"/>
      <c r="G365" s="1"/>
      <c r="H365" s="1"/>
      <c r="I365" s="1"/>
      <c r="J365" s="333"/>
      <c r="K365" s="1"/>
      <c r="L365" s="1"/>
      <c r="M365" s="1"/>
      <c r="N365" s="1"/>
      <c r="O365" s="1"/>
      <c r="P365" s="1"/>
      <c r="Q365" s="333"/>
      <c r="R365" s="1"/>
      <c r="S365" s="1"/>
      <c r="T365" s="19"/>
      <c r="U365" s="1"/>
      <c r="V365" s="1"/>
      <c r="W365" s="1"/>
      <c r="X365" s="1"/>
      <c r="Y365" s="1"/>
      <c r="Z365" s="1"/>
    </row>
    <row r="366" spans="1:26" ht="14.25" customHeight="1" x14ac:dyDescent="0.35">
      <c r="A366" s="1"/>
      <c r="B366" s="19"/>
      <c r="C366" s="1"/>
      <c r="D366" s="19"/>
      <c r="E366" s="1"/>
      <c r="F366" s="1"/>
      <c r="G366" s="1"/>
      <c r="H366" s="1"/>
      <c r="I366" s="1"/>
      <c r="J366" s="333"/>
      <c r="K366" s="1"/>
      <c r="L366" s="1"/>
      <c r="M366" s="1"/>
      <c r="N366" s="1"/>
      <c r="O366" s="1"/>
      <c r="P366" s="1"/>
      <c r="Q366" s="333"/>
      <c r="R366" s="1"/>
      <c r="S366" s="1"/>
      <c r="T366" s="19"/>
      <c r="U366" s="1"/>
      <c r="V366" s="1"/>
      <c r="W366" s="1"/>
      <c r="X366" s="1"/>
      <c r="Y366" s="1"/>
      <c r="Z366" s="1"/>
    </row>
    <row r="367" spans="1:26" ht="14.25" customHeight="1" x14ac:dyDescent="0.35">
      <c r="A367" s="1"/>
      <c r="B367" s="19"/>
      <c r="C367" s="1"/>
      <c r="D367" s="19"/>
      <c r="E367" s="1"/>
      <c r="F367" s="1"/>
      <c r="G367" s="1"/>
      <c r="H367" s="1"/>
      <c r="I367" s="1"/>
      <c r="J367" s="333"/>
      <c r="K367" s="1"/>
      <c r="L367" s="1"/>
      <c r="M367" s="1"/>
      <c r="N367" s="1"/>
      <c r="O367" s="1"/>
      <c r="P367" s="1"/>
      <c r="Q367" s="333"/>
      <c r="R367" s="1"/>
      <c r="S367" s="1"/>
      <c r="T367" s="19"/>
      <c r="U367" s="1"/>
      <c r="V367" s="1"/>
      <c r="W367" s="1"/>
      <c r="X367" s="1"/>
      <c r="Y367" s="1"/>
      <c r="Z367" s="1"/>
    </row>
    <row r="368" spans="1:26" ht="14.25" customHeight="1" x14ac:dyDescent="0.35">
      <c r="A368" s="1"/>
      <c r="B368" s="19"/>
      <c r="C368" s="1"/>
      <c r="D368" s="19"/>
      <c r="E368" s="1"/>
      <c r="F368" s="1"/>
      <c r="G368" s="1"/>
      <c r="H368" s="1"/>
      <c r="I368" s="1"/>
      <c r="J368" s="333"/>
      <c r="K368" s="1"/>
      <c r="L368" s="1"/>
      <c r="M368" s="1"/>
      <c r="N368" s="1"/>
      <c r="O368" s="1"/>
      <c r="P368" s="1"/>
      <c r="Q368" s="333"/>
      <c r="R368" s="1"/>
      <c r="S368" s="1"/>
      <c r="T368" s="19"/>
      <c r="U368" s="1"/>
      <c r="V368" s="1"/>
      <c r="W368" s="1"/>
      <c r="X368" s="1"/>
      <c r="Y368" s="1"/>
      <c r="Z368" s="1"/>
    </row>
    <row r="369" spans="1:26" ht="14.25" customHeight="1" x14ac:dyDescent="0.35">
      <c r="A369" s="1"/>
      <c r="B369" s="19"/>
      <c r="C369" s="1"/>
      <c r="D369" s="19"/>
      <c r="E369" s="1"/>
      <c r="F369" s="1"/>
      <c r="G369" s="1"/>
      <c r="H369" s="1"/>
      <c r="I369" s="1"/>
      <c r="J369" s="333"/>
      <c r="K369" s="1"/>
      <c r="L369" s="1"/>
      <c r="M369" s="1"/>
      <c r="N369" s="1"/>
      <c r="O369" s="1"/>
      <c r="P369" s="1"/>
      <c r="Q369" s="333"/>
      <c r="R369" s="1"/>
      <c r="S369" s="1"/>
      <c r="T369" s="19"/>
      <c r="U369" s="1"/>
      <c r="V369" s="1"/>
      <c r="W369" s="1"/>
      <c r="X369" s="1"/>
      <c r="Y369" s="1"/>
      <c r="Z369" s="1"/>
    </row>
    <row r="370" spans="1:26" ht="14.25" customHeight="1" x14ac:dyDescent="0.35">
      <c r="A370" s="1"/>
      <c r="B370" s="19"/>
      <c r="C370" s="1"/>
      <c r="D370" s="19"/>
      <c r="E370" s="1"/>
      <c r="F370" s="1"/>
      <c r="G370" s="1"/>
      <c r="H370" s="1"/>
      <c r="I370" s="1"/>
      <c r="J370" s="333"/>
      <c r="K370" s="1"/>
      <c r="L370" s="1"/>
      <c r="M370" s="1"/>
      <c r="N370" s="1"/>
      <c r="O370" s="1"/>
      <c r="P370" s="1"/>
      <c r="Q370" s="333"/>
      <c r="R370" s="1"/>
      <c r="S370" s="1"/>
      <c r="T370" s="19"/>
      <c r="U370" s="1"/>
      <c r="V370" s="1"/>
      <c r="W370" s="1"/>
      <c r="X370" s="1"/>
      <c r="Y370" s="1"/>
      <c r="Z370" s="1"/>
    </row>
    <row r="371" spans="1:26" ht="14.25" customHeight="1" x14ac:dyDescent="0.35">
      <c r="A371" s="1"/>
      <c r="B371" s="19"/>
      <c r="C371" s="1"/>
      <c r="D371" s="19"/>
      <c r="E371" s="1"/>
      <c r="F371" s="1"/>
      <c r="G371" s="1"/>
      <c r="H371" s="1"/>
      <c r="I371" s="1"/>
      <c r="J371" s="333"/>
      <c r="K371" s="1"/>
      <c r="L371" s="1"/>
      <c r="M371" s="1"/>
      <c r="N371" s="1"/>
      <c r="O371" s="1"/>
      <c r="P371" s="1"/>
      <c r="Q371" s="333"/>
      <c r="R371" s="1"/>
      <c r="S371" s="1"/>
      <c r="T371" s="19"/>
      <c r="U371" s="1"/>
      <c r="V371" s="1"/>
      <c r="W371" s="1"/>
      <c r="X371" s="1"/>
      <c r="Y371" s="1"/>
      <c r="Z371" s="1"/>
    </row>
    <row r="372" spans="1:26" ht="14.25" customHeight="1" x14ac:dyDescent="0.35">
      <c r="A372" s="1"/>
      <c r="B372" s="19"/>
      <c r="C372" s="1"/>
      <c r="D372" s="19"/>
      <c r="E372" s="1"/>
      <c r="F372" s="1"/>
      <c r="G372" s="1"/>
      <c r="H372" s="1"/>
      <c r="I372" s="1"/>
      <c r="J372" s="333"/>
      <c r="K372" s="1"/>
      <c r="L372" s="1"/>
      <c r="M372" s="1"/>
      <c r="N372" s="1"/>
      <c r="O372" s="1"/>
      <c r="P372" s="1"/>
      <c r="Q372" s="333"/>
      <c r="R372" s="1"/>
      <c r="S372" s="1"/>
      <c r="T372" s="19"/>
      <c r="U372" s="1"/>
      <c r="V372" s="1"/>
      <c r="W372" s="1"/>
      <c r="X372" s="1"/>
      <c r="Y372" s="1"/>
      <c r="Z372" s="1"/>
    </row>
    <row r="373" spans="1:26" ht="14.25" customHeight="1" x14ac:dyDescent="0.35">
      <c r="A373" s="1"/>
      <c r="B373" s="19"/>
      <c r="C373" s="1"/>
      <c r="D373" s="19"/>
      <c r="E373" s="1"/>
      <c r="F373" s="1"/>
      <c r="G373" s="1"/>
      <c r="H373" s="1"/>
      <c r="I373" s="1"/>
      <c r="J373" s="333"/>
      <c r="K373" s="1"/>
      <c r="L373" s="1"/>
      <c r="M373" s="1"/>
      <c r="N373" s="1"/>
      <c r="O373" s="1"/>
      <c r="P373" s="1"/>
      <c r="Q373" s="333"/>
      <c r="R373" s="1"/>
      <c r="S373" s="1"/>
      <c r="T373" s="19"/>
      <c r="U373" s="1"/>
      <c r="V373" s="1"/>
      <c r="W373" s="1"/>
      <c r="X373" s="1"/>
      <c r="Y373" s="1"/>
      <c r="Z373" s="1"/>
    </row>
    <row r="374" spans="1:26" ht="14.25" customHeight="1" x14ac:dyDescent="0.35">
      <c r="A374" s="1"/>
      <c r="B374" s="19"/>
      <c r="C374" s="1"/>
      <c r="D374" s="19"/>
      <c r="E374" s="1"/>
      <c r="F374" s="1"/>
      <c r="G374" s="1"/>
      <c r="H374" s="1"/>
      <c r="I374" s="1"/>
      <c r="J374" s="333"/>
      <c r="K374" s="1"/>
      <c r="L374" s="1"/>
      <c r="M374" s="1"/>
      <c r="N374" s="1"/>
      <c r="O374" s="1"/>
      <c r="P374" s="1"/>
      <c r="Q374" s="333"/>
      <c r="R374" s="1"/>
      <c r="S374" s="1"/>
      <c r="T374" s="19"/>
      <c r="U374" s="1"/>
      <c r="V374" s="1"/>
      <c r="W374" s="1"/>
      <c r="X374" s="1"/>
      <c r="Y374" s="1"/>
      <c r="Z374" s="1"/>
    </row>
    <row r="375" spans="1:26" ht="14.25" customHeight="1" x14ac:dyDescent="0.35">
      <c r="A375" s="1"/>
      <c r="B375" s="19"/>
      <c r="C375" s="1"/>
      <c r="D375" s="19"/>
      <c r="E375" s="1"/>
      <c r="F375" s="1"/>
      <c r="G375" s="1"/>
      <c r="H375" s="1"/>
      <c r="I375" s="1"/>
      <c r="J375" s="333"/>
      <c r="K375" s="1"/>
      <c r="L375" s="1"/>
      <c r="M375" s="1"/>
      <c r="N375" s="1"/>
      <c r="O375" s="1"/>
      <c r="P375" s="1"/>
      <c r="Q375" s="333"/>
      <c r="R375" s="1"/>
      <c r="S375" s="1"/>
      <c r="T375" s="19"/>
      <c r="U375" s="1"/>
      <c r="V375" s="1"/>
      <c r="W375" s="1"/>
      <c r="X375" s="1"/>
      <c r="Y375" s="1"/>
      <c r="Z375" s="1"/>
    </row>
    <row r="376" spans="1:26" ht="14.25" customHeight="1" x14ac:dyDescent="0.35">
      <c r="A376" s="1"/>
      <c r="B376" s="19"/>
      <c r="C376" s="1"/>
      <c r="D376" s="19"/>
      <c r="E376" s="1"/>
      <c r="F376" s="1"/>
      <c r="G376" s="1"/>
      <c r="H376" s="1"/>
      <c r="I376" s="1"/>
      <c r="J376" s="333"/>
      <c r="K376" s="1"/>
      <c r="L376" s="1"/>
      <c r="M376" s="1"/>
      <c r="N376" s="1"/>
      <c r="O376" s="1"/>
      <c r="P376" s="1"/>
      <c r="Q376" s="333"/>
      <c r="R376" s="1"/>
      <c r="S376" s="1"/>
      <c r="T376" s="19"/>
      <c r="U376" s="1"/>
      <c r="V376" s="1"/>
      <c r="W376" s="1"/>
      <c r="X376" s="1"/>
      <c r="Y376" s="1"/>
      <c r="Z376" s="1"/>
    </row>
    <row r="377" spans="1:26" ht="14.25" customHeight="1" x14ac:dyDescent="0.35">
      <c r="A377" s="1"/>
      <c r="B377" s="19"/>
      <c r="C377" s="1"/>
      <c r="D377" s="19"/>
      <c r="E377" s="1"/>
      <c r="F377" s="1"/>
      <c r="G377" s="1"/>
      <c r="H377" s="1"/>
      <c r="I377" s="1"/>
      <c r="J377" s="333"/>
      <c r="K377" s="1"/>
      <c r="L377" s="1"/>
      <c r="M377" s="1"/>
      <c r="N377" s="1"/>
      <c r="O377" s="1"/>
      <c r="P377" s="1"/>
      <c r="Q377" s="333"/>
      <c r="R377" s="1"/>
      <c r="S377" s="1"/>
      <c r="T377" s="19"/>
      <c r="U377" s="1"/>
      <c r="V377" s="1"/>
      <c r="W377" s="1"/>
      <c r="X377" s="1"/>
      <c r="Y377" s="1"/>
      <c r="Z377" s="1"/>
    </row>
    <row r="378" spans="1:26" ht="14.25" customHeight="1" x14ac:dyDescent="0.35">
      <c r="A378" s="1"/>
      <c r="B378" s="19"/>
      <c r="C378" s="1"/>
      <c r="D378" s="19"/>
      <c r="E378" s="1"/>
      <c r="F378" s="1"/>
      <c r="G378" s="1"/>
      <c r="H378" s="1"/>
      <c r="I378" s="1"/>
      <c r="J378" s="333"/>
      <c r="K378" s="1"/>
      <c r="L378" s="1"/>
      <c r="M378" s="1"/>
      <c r="N378" s="1"/>
      <c r="O378" s="1"/>
      <c r="P378" s="1"/>
      <c r="Q378" s="333"/>
      <c r="R378" s="1"/>
      <c r="S378" s="1"/>
      <c r="T378" s="19"/>
      <c r="U378" s="1"/>
      <c r="V378" s="1"/>
      <c r="W378" s="1"/>
      <c r="X378" s="1"/>
      <c r="Y378" s="1"/>
      <c r="Z378" s="1"/>
    </row>
    <row r="379" spans="1:26" ht="14.25" customHeight="1" x14ac:dyDescent="0.35">
      <c r="A379" s="1"/>
      <c r="B379" s="19"/>
      <c r="C379" s="1"/>
      <c r="D379" s="19"/>
      <c r="E379" s="1"/>
      <c r="F379" s="1"/>
      <c r="G379" s="1"/>
      <c r="H379" s="1"/>
      <c r="I379" s="1"/>
      <c r="J379" s="333"/>
      <c r="K379" s="1"/>
      <c r="L379" s="1"/>
      <c r="M379" s="1"/>
      <c r="N379" s="1"/>
      <c r="O379" s="1"/>
      <c r="P379" s="1"/>
      <c r="Q379" s="333"/>
      <c r="R379" s="1"/>
      <c r="S379" s="1"/>
      <c r="T379" s="19"/>
      <c r="U379" s="1"/>
      <c r="V379" s="1"/>
      <c r="W379" s="1"/>
      <c r="X379" s="1"/>
      <c r="Y379" s="1"/>
      <c r="Z379" s="1"/>
    </row>
    <row r="380" spans="1:26" ht="14.25" customHeight="1" x14ac:dyDescent="0.35">
      <c r="A380" s="1"/>
      <c r="B380" s="19"/>
      <c r="C380" s="1"/>
      <c r="D380" s="19"/>
      <c r="E380" s="1"/>
      <c r="F380" s="1"/>
      <c r="G380" s="1"/>
      <c r="H380" s="1"/>
      <c r="I380" s="1"/>
      <c r="J380" s="333"/>
      <c r="K380" s="1"/>
      <c r="L380" s="1"/>
      <c r="M380" s="1"/>
      <c r="N380" s="1"/>
      <c r="O380" s="1"/>
      <c r="P380" s="1"/>
      <c r="Q380" s="333"/>
      <c r="R380" s="1"/>
      <c r="S380" s="1"/>
      <c r="T380" s="19"/>
      <c r="U380" s="1"/>
      <c r="V380" s="1"/>
      <c r="W380" s="1"/>
      <c r="X380" s="1"/>
      <c r="Y380" s="1"/>
      <c r="Z380" s="1"/>
    </row>
    <row r="381" spans="1:26" ht="14.25" customHeight="1" x14ac:dyDescent="0.35">
      <c r="A381" s="1"/>
      <c r="B381" s="19"/>
      <c r="C381" s="1"/>
      <c r="D381" s="19"/>
      <c r="E381" s="1"/>
      <c r="F381" s="1"/>
      <c r="G381" s="1"/>
      <c r="H381" s="1"/>
      <c r="I381" s="1"/>
      <c r="J381" s="333"/>
      <c r="K381" s="1"/>
      <c r="L381" s="1"/>
      <c r="M381" s="1"/>
      <c r="N381" s="1"/>
      <c r="O381" s="1"/>
      <c r="P381" s="1"/>
      <c r="Q381" s="333"/>
      <c r="R381" s="1"/>
      <c r="S381" s="1"/>
      <c r="T381" s="19"/>
      <c r="U381" s="1"/>
      <c r="V381" s="1"/>
      <c r="W381" s="1"/>
      <c r="X381" s="1"/>
      <c r="Y381" s="1"/>
      <c r="Z381" s="1"/>
    </row>
    <row r="382" spans="1:26" ht="14.25" customHeight="1" x14ac:dyDescent="0.35">
      <c r="A382" s="1"/>
      <c r="B382" s="19"/>
      <c r="C382" s="1"/>
      <c r="D382" s="19"/>
      <c r="E382" s="1"/>
      <c r="F382" s="1"/>
      <c r="G382" s="1"/>
      <c r="H382" s="1"/>
      <c r="I382" s="1"/>
      <c r="J382" s="333"/>
      <c r="K382" s="1"/>
      <c r="L382" s="1"/>
      <c r="M382" s="1"/>
      <c r="N382" s="1"/>
      <c r="O382" s="1"/>
      <c r="P382" s="1"/>
      <c r="Q382" s="333"/>
      <c r="R382" s="1"/>
      <c r="S382" s="1"/>
      <c r="T382" s="19"/>
      <c r="U382" s="1"/>
      <c r="V382" s="1"/>
      <c r="W382" s="1"/>
      <c r="X382" s="1"/>
      <c r="Y382" s="1"/>
      <c r="Z382" s="1"/>
    </row>
    <row r="383" spans="1:26" ht="14.25" customHeight="1" x14ac:dyDescent="0.35">
      <c r="A383" s="1"/>
      <c r="B383" s="19"/>
      <c r="C383" s="1"/>
      <c r="D383" s="19"/>
      <c r="E383" s="1"/>
      <c r="F383" s="1"/>
      <c r="G383" s="1"/>
      <c r="H383" s="1"/>
      <c r="I383" s="1"/>
      <c r="J383" s="333"/>
      <c r="K383" s="1"/>
      <c r="L383" s="1"/>
      <c r="M383" s="1"/>
      <c r="N383" s="1"/>
      <c r="O383" s="1"/>
      <c r="P383" s="1"/>
      <c r="Q383" s="333"/>
      <c r="R383" s="1"/>
      <c r="S383" s="1"/>
      <c r="T383" s="19"/>
      <c r="U383" s="1"/>
      <c r="V383" s="1"/>
      <c r="W383" s="1"/>
      <c r="X383" s="1"/>
      <c r="Y383" s="1"/>
      <c r="Z383" s="1"/>
    </row>
    <row r="384" spans="1:26" ht="14.25" customHeight="1" x14ac:dyDescent="0.35">
      <c r="A384" s="1"/>
      <c r="B384" s="19"/>
      <c r="C384" s="1"/>
      <c r="D384" s="19"/>
      <c r="E384" s="1"/>
      <c r="F384" s="1"/>
      <c r="G384" s="1"/>
      <c r="H384" s="1"/>
      <c r="I384" s="1"/>
      <c r="J384" s="333"/>
      <c r="K384" s="1"/>
      <c r="L384" s="1"/>
      <c r="M384" s="1"/>
      <c r="N384" s="1"/>
      <c r="O384" s="1"/>
      <c r="P384" s="1"/>
      <c r="Q384" s="333"/>
      <c r="R384" s="1"/>
      <c r="S384" s="1"/>
      <c r="T384" s="19"/>
      <c r="U384" s="1"/>
      <c r="V384" s="1"/>
      <c r="W384" s="1"/>
      <c r="X384" s="1"/>
      <c r="Y384" s="1"/>
      <c r="Z384" s="1"/>
    </row>
    <row r="385" spans="1:26" ht="14.25" customHeight="1" x14ac:dyDescent="0.35">
      <c r="A385" s="1"/>
      <c r="B385" s="19"/>
      <c r="C385" s="1"/>
      <c r="D385" s="19"/>
      <c r="E385" s="1"/>
      <c r="F385" s="1"/>
      <c r="G385" s="1"/>
      <c r="H385" s="1"/>
      <c r="I385" s="1"/>
      <c r="J385" s="333"/>
      <c r="K385" s="1"/>
      <c r="L385" s="1"/>
      <c r="M385" s="1"/>
      <c r="N385" s="1"/>
      <c r="O385" s="1"/>
      <c r="P385" s="1"/>
      <c r="Q385" s="333"/>
      <c r="R385" s="1"/>
      <c r="S385" s="1"/>
      <c r="T385" s="19"/>
      <c r="U385" s="1"/>
      <c r="V385" s="1"/>
      <c r="W385" s="1"/>
      <c r="X385" s="1"/>
      <c r="Y385" s="1"/>
      <c r="Z385" s="1"/>
    </row>
    <row r="386" spans="1:26" ht="14.25" customHeight="1" x14ac:dyDescent="0.35">
      <c r="A386" s="1"/>
      <c r="B386" s="19"/>
      <c r="C386" s="1"/>
      <c r="D386" s="19"/>
      <c r="E386" s="1"/>
      <c r="F386" s="1"/>
      <c r="G386" s="1"/>
      <c r="H386" s="1"/>
      <c r="I386" s="1"/>
      <c r="J386" s="333"/>
      <c r="K386" s="1"/>
      <c r="L386" s="1"/>
      <c r="M386" s="1"/>
      <c r="N386" s="1"/>
      <c r="O386" s="1"/>
      <c r="P386" s="1"/>
      <c r="Q386" s="333"/>
      <c r="R386" s="1"/>
      <c r="S386" s="1"/>
      <c r="T386" s="19"/>
      <c r="U386" s="1"/>
      <c r="V386" s="1"/>
      <c r="W386" s="1"/>
      <c r="X386" s="1"/>
      <c r="Y386" s="1"/>
      <c r="Z386" s="1"/>
    </row>
    <row r="387" spans="1:26" ht="14.25" customHeight="1" x14ac:dyDescent="0.35">
      <c r="A387" s="1"/>
      <c r="B387" s="19"/>
      <c r="C387" s="1"/>
      <c r="D387" s="19"/>
      <c r="E387" s="1"/>
      <c r="F387" s="1"/>
      <c r="G387" s="1"/>
      <c r="H387" s="1"/>
      <c r="I387" s="1"/>
      <c r="J387" s="333"/>
      <c r="K387" s="1"/>
      <c r="L387" s="1"/>
      <c r="M387" s="1"/>
      <c r="N387" s="1"/>
      <c r="O387" s="1"/>
      <c r="P387" s="1"/>
      <c r="Q387" s="333"/>
      <c r="R387" s="1"/>
      <c r="S387" s="1"/>
      <c r="T387" s="19"/>
      <c r="U387" s="1"/>
      <c r="V387" s="1"/>
      <c r="W387" s="1"/>
      <c r="X387" s="1"/>
      <c r="Y387" s="1"/>
      <c r="Z387" s="1"/>
    </row>
    <row r="388" spans="1:26" ht="14.25" customHeight="1" x14ac:dyDescent="0.35">
      <c r="A388" s="1"/>
      <c r="B388" s="19"/>
      <c r="C388" s="1"/>
      <c r="D388" s="19"/>
      <c r="E388" s="1"/>
      <c r="F388" s="1"/>
      <c r="G388" s="1"/>
      <c r="H388" s="1"/>
      <c r="I388" s="1"/>
      <c r="J388" s="333"/>
      <c r="K388" s="1"/>
      <c r="L388" s="1"/>
      <c r="M388" s="1"/>
      <c r="N388" s="1"/>
      <c r="O388" s="1"/>
      <c r="P388" s="1"/>
      <c r="Q388" s="333"/>
      <c r="R388" s="1"/>
      <c r="S388" s="1"/>
      <c r="T388" s="19"/>
      <c r="U388" s="1"/>
      <c r="V388" s="1"/>
      <c r="W388" s="1"/>
      <c r="X388" s="1"/>
      <c r="Y388" s="1"/>
      <c r="Z388" s="1"/>
    </row>
    <row r="389" spans="1:26" ht="14.25" customHeight="1" x14ac:dyDescent="0.35">
      <c r="A389" s="1"/>
      <c r="B389" s="19"/>
      <c r="C389" s="1"/>
      <c r="D389" s="19"/>
      <c r="E389" s="1"/>
      <c r="F389" s="1"/>
      <c r="G389" s="1"/>
      <c r="H389" s="1"/>
      <c r="I389" s="1"/>
      <c r="J389" s="333"/>
      <c r="K389" s="1"/>
      <c r="L389" s="1"/>
      <c r="M389" s="1"/>
      <c r="N389" s="1"/>
      <c r="O389" s="1"/>
      <c r="P389" s="1"/>
      <c r="Q389" s="333"/>
      <c r="R389" s="1"/>
      <c r="S389" s="1"/>
      <c r="T389" s="19"/>
      <c r="U389" s="1"/>
      <c r="V389" s="1"/>
      <c r="W389" s="1"/>
      <c r="X389" s="1"/>
      <c r="Y389" s="1"/>
      <c r="Z389" s="1"/>
    </row>
    <row r="390" spans="1:26" ht="14.25" customHeight="1" x14ac:dyDescent="0.35">
      <c r="A390" s="1"/>
      <c r="B390" s="19"/>
      <c r="C390" s="1"/>
      <c r="D390" s="19"/>
      <c r="E390" s="1"/>
      <c r="F390" s="1"/>
      <c r="G390" s="1"/>
      <c r="H390" s="1"/>
      <c r="I390" s="1"/>
      <c r="J390" s="333"/>
      <c r="K390" s="1"/>
      <c r="L390" s="1"/>
      <c r="M390" s="1"/>
      <c r="N390" s="1"/>
      <c r="O390" s="1"/>
      <c r="P390" s="1"/>
      <c r="Q390" s="333"/>
      <c r="R390" s="1"/>
      <c r="S390" s="1"/>
      <c r="T390" s="19"/>
      <c r="U390" s="1"/>
      <c r="V390" s="1"/>
      <c r="W390" s="1"/>
      <c r="X390" s="1"/>
      <c r="Y390" s="1"/>
      <c r="Z390" s="1"/>
    </row>
    <row r="391" spans="1:26" ht="14.25" customHeight="1" x14ac:dyDescent="0.35">
      <c r="A391" s="1"/>
      <c r="B391" s="19"/>
      <c r="C391" s="1"/>
      <c r="D391" s="19"/>
      <c r="E391" s="1"/>
      <c r="F391" s="1"/>
      <c r="G391" s="1"/>
      <c r="H391" s="1"/>
      <c r="I391" s="1"/>
      <c r="J391" s="333"/>
      <c r="K391" s="1"/>
      <c r="L391" s="1"/>
      <c r="M391" s="1"/>
      <c r="N391" s="1"/>
      <c r="O391" s="1"/>
      <c r="P391" s="1"/>
      <c r="Q391" s="333"/>
      <c r="R391" s="1"/>
      <c r="S391" s="1"/>
      <c r="T391" s="19"/>
      <c r="U391" s="1"/>
      <c r="V391" s="1"/>
      <c r="W391" s="1"/>
      <c r="X391" s="1"/>
      <c r="Y391" s="1"/>
      <c r="Z391" s="1"/>
    </row>
    <row r="392" spans="1:26" ht="14.25" customHeight="1" x14ac:dyDescent="0.35">
      <c r="A392" s="1"/>
      <c r="B392" s="19"/>
      <c r="C392" s="1"/>
      <c r="D392" s="19"/>
      <c r="E392" s="1"/>
      <c r="F392" s="1"/>
      <c r="G392" s="1"/>
      <c r="H392" s="1"/>
      <c r="I392" s="1"/>
      <c r="J392" s="333"/>
      <c r="K392" s="1"/>
      <c r="L392" s="1"/>
      <c r="M392" s="1"/>
      <c r="N392" s="1"/>
      <c r="O392" s="1"/>
      <c r="P392" s="1"/>
      <c r="Q392" s="333"/>
      <c r="R392" s="1"/>
      <c r="S392" s="1"/>
      <c r="T392" s="19"/>
      <c r="U392" s="1"/>
      <c r="V392" s="1"/>
      <c r="W392" s="1"/>
      <c r="X392" s="1"/>
      <c r="Y392" s="1"/>
      <c r="Z392" s="1"/>
    </row>
    <row r="393" spans="1:26" ht="14.25" customHeight="1" x14ac:dyDescent="0.35">
      <c r="A393" s="1"/>
      <c r="B393" s="19"/>
      <c r="C393" s="1"/>
      <c r="D393" s="19"/>
      <c r="E393" s="1"/>
      <c r="F393" s="1"/>
      <c r="G393" s="1"/>
      <c r="H393" s="1"/>
      <c r="I393" s="1"/>
      <c r="J393" s="333"/>
      <c r="K393" s="1"/>
      <c r="L393" s="1"/>
      <c r="M393" s="1"/>
      <c r="N393" s="1"/>
      <c r="O393" s="1"/>
      <c r="P393" s="1"/>
      <c r="Q393" s="333"/>
      <c r="R393" s="1"/>
      <c r="S393" s="1"/>
      <c r="T393" s="19"/>
      <c r="U393" s="1"/>
      <c r="V393" s="1"/>
      <c r="W393" s="1"/>
      <c r="X393" s="1"/>
      <c r="Y393" s="1"/>
      <c r="Z393" s="1"/>
    </row>
    <row r="394" spans="1:26" ht="14.25" customHeight="1" x14ac:dyDescent="0.35">
      <c r="A394" s="1"/>
      <c r="B394" s="19"/>
      <c r="C394" s="1"/>
      <c r="D394" s="19"/>
      <c r="E394" s="1"/>
      <c r="F394" s="1"/>
      <c r="G394" s="1"/>
      <c r="H394" s="1"/>
      <c r="I394" s="1"/>
      <c r="J394" s="333"/>
      <c r="K394" s="1"/>
      <c r="L394" s="1"/>
      <c r="M394" s="1"/>
      <c r="N394" s="1"/>
      <c r="O394" s="1"/>
      <c r="P394" s="1"/>
      <c r="Q394" s="333"/>
      <c r="R394" s="1"/>
      <c r="S394" s="1"/>
      <c r="T394" s="19"/>
      <c r="U394" s="1"/>
      <c r="V394" s="1"/>
      <c r="W394" s="1"/>
      <c r="X394" s="1"/>
      <c r="Y394" s="1"/>
      <c r="Z394" s="1"/>
    </row>
    <row r="395" spans="1:26" ht="14.25" customHeight="1" x14ac:dyDescent="0.35">
      <c r="A395" s="1"/>
      <c r="B395" s="19"/>
      <c r="C395" s="1"/>
      <c r="D395" s="19"/>
      <c r="E395" s="1"/>
      <c r="F395" s="1"/>
      <c r="G395" s="1"/>
      <c r="H395" s="1"/>
      <c r="I395" s="1"/>
      <c r="J395" s="333"/>
      <c r="K395" s="1"/>
      <c r="L395" s="1"/>
      <c r="M395" s="1"/>
      <c r="N395" s="1"/>
      <c r="O395" s="1"/>
      <c r="P395" s="1"/>
      <c r="Q395" s="333"/>
      <c r="R395" s="1"/>
      <c r="S395" s="1"/>
      <c r="T395" s="19"/>
      <c r="U395" s="1"/>
      <c r="V395" s="1"/>
      <c r="W395" s="1"/>
      <c r="X395" s="1"/>
      <c r="Y395" s="1"/>
      <c r="Z395" s="1"/>
    </row>
    <row r="396" spans="1:26" ht="14.25" customHeight="1" x14ac:dyDescent="0.35">
      <c r="A396" s="1"/>
      <c r="B396" s="19"/>
      <c r="C396" s="1"/>
      <c r="D396" s="19"/>
      <c r="E396" s="1"/>
      <c r="F396" s="1"/>
      <c r="G396" s="1"/>
      <c r="H396" s="1"/>
      <c r="I396" s="1"/>
      <c r="J396" s="333"/>
      <c r="K396" s="1"/>
      <c r="L396" s="1"/>
      <c r="M396" s="1"/>
      <c r="N396" s="1"/>
      <c r="O396" s="1"/>
      <c r="P396" s="1"/>
      <c r="Q396" s="333"/>
      <c r="R396" s="1"/>
      <c r="S396" s="1"/>
      <c r="T396" s="19"/>
      <c r="U396" s="1"/>
      <c r="V396" s="1"/>
      <c r="W396" s="1"/>
      <c r="X396" s="1"/>
      <c r="Y396" s="1"/>
      <c r="Z396" s="1"/>
    </row>
    <row r="397" spans="1:26" ht="14.25" customHeight="1" x14ac:dyDescent="0.35">
      <c r="A397" s="1"/>
      <c r="B397" s="19"/>
      <c r="C397" s="1"/>
      <c r="D397" s="19"/>
      <c r="E397" s="1"/>
      <c r="F397" s="1"/>
      <c r="G397" s="1"/>
      <c r="H397" s="1"/>
      <c r="I397" s="1"/>
      <c r="J397" s="333"/>
      <c r="K397" s="1"/>
      <c r="L397" s="1"/>
      <c r="M397" s="1"/>
      <c r="N397" s="1"/>
      <c r="O397" s="1"/>
      <c r="P397" s="1"/>
      <c r="Q397" s="333"/>
      <c r="R397" s="1"/>
      <c r="S397" s="1"/>
      <c r="T397" s="19"/>
      <c r="U397" s="1"/>
      <c r="V397" s="1"/>
      <c r="W397" s="1"/>
      <c r="X397" s="1"/>
      <c r="Y397" s="1"/>
      <c r="Z397" s="1"/>
    </row>
    <row r="398" spans="1:26" ht="14.25" customHeight="1" x14ac:dyDescent="0.35">
      <c r="A398" s="1"/>
      <c r="B398" s="19"/>
      <c r="C398" s="1"/>
      <c r="D398" s="19"/>
      <c r="E398" s="1"/>
      <c r="F398" s="1"/>
      <c r="G398" s="1"/>
      <c r="H398" s="1"/>
      <c r="I398" s="1"/>
      <c r="J398" s="333"/>
      <c r="K398" s="1"/>
      <c r="L398" s="1"/>
      <c r="M398" s="1"/>
      <c r="N398" s="1"/>
      <c r="O398" s="1"/>
      <c r="P398" s="1"/>
      <c r="Q398" s="333"/>
      <c r="R398" s="1"/>
      <c r="S398" s="1"/>
      <c r="T398" s="19"/>
      <c r="U398" s="1"/>
      <c r="V398" s="1"/>
      <c r="W398" s="1"/>
      <c r="X398" s="1"/>
      <c r="Y398" s="1"/>
      <c r="Z398" s="1"/>
    </row>
    <row r="399" spans="1:26" ht="14.25" customHeight="1" x14ac:dyDescent="0.35">
      <c r="A399" s="1"/>
      <c r="B399" s="19"/>
      <c r="C399" s="1"/>
      <c r="D399" s="19"/>
      <c r="E399" s="1"/>
      <c r="F399" s="1"/>
      <c r="G399" s="1"/>
      <c r="H399" s="1"/>
      <c r="I399" s="1"/>
      <c r="J399" s="333"/>
      <c r="K399" s="1"/>
      <c r="L399" s="1"/>
      <c r="M399" s="1"/>
      <c r="N399" s="1"/>
      <c r="O399" s="1"/>
      <c r="P399" s="1"/>
      <c r="Q399" s="333"/>
      <c r="R399" s="1"/>
      <c r="S399" s="1"/>
      <c r="T399" s="19"/>
      <c r="U399" s="1"/>
      <c r="V399" s="1"/>
      <c r="W399" s="1"/>
      <c r="X399" s="1"/>
      <c r="Y399" s="1"/>
      <c r="Z399" s="1"/>
    </row>
    <row r="400" spans="1:26" ht="14.25" customHeight="1" x14ac:dyDescent="0.35">
      <c r="A400" s="1"/>
      <c r="B400" s="19"/>
      <c r="C400" s="1"/>
      <c r="D400" s="19"/>
      <c r="E400" s="1"/>
      <c r="F400" s="1"/>
      <c r="G400" s="1"/>
      <c r="H400" s="1"/>
      <c r="I400" s="1"/>
      <c r="J400" s="333"/>
      <c r="K400" s="1"/>
      <c r="L400" s="1"/>
      <c r="M400" s="1"/>
      <c r="N400" s="1"/>
      <c r="O400" s="1"/>
      <c r="P400" s="1"/>
      <c r="Q400" s="333"/>
      <c r="R400" s="1"/>
      <c r="S400" s="1"/>
      <c r="T400" s="19"/>
      <c r="U400" s="1"/>
      <c r="V400" s="1"/>
      <c r="W400" s="1"/>
      <c r="X400" s="1"/>
      <c r="Y400" s="1"/>
      <c r="Z400" s="1"/>
    </row>
    <row r="401" spans="1:26" ht="14.25" customHeight="1" x14ac:dyDescent="0.35">
      <c r="A401" s="1"/>
      <c r="B401" s="19"/>
      <c r="C401" s="1"/>
      <c r="D401" s="19"/>
      <c r="E401" s="1"/>
      <c r="F401" s="1"/>
      <c r="G401" s="1"/>
      <c r="H401" s="1"/>
      <c r="I401" s="1"/>
      <c r="J401" s="333"/>
      <c r="K401" s="1"/>
      <c r="L401" s="1"/>
      <c r="M401" s="1"/>
      <c r="N401" s="1"/>
      <c r="O401" s="1"/>
      <c r="P401" s="1"/>
      <c r="Q401" s="333"/>
      <c r="R401" s="1"/>
      <c r="S401" s="1"/>
      <c r="T401" s="19"/>
      <c r="U401" s="1"/>
      <c r="V401" s="1"/>
      <c r="W401" s="1"/>
      <c r="X401" s="1"/>
      <c r="Y401" s="1"/>
      <c r="Z401" s="1"/>
    </row>
    <row r="402" spans="1:26" ht="14.25" customHeight="1" x14ac:dyDescent="0.35">
      <c r="A402" s="1"/>
      <c r="B402" s="19"/>
      <c r="C402" s="1"/>
      <c r="D402" s="19"/>
      <c r="E402" s="1"/>
      <c r="F402" s="1"/>
      <c r="G402" s="1"/>
      <c r="H402" s="1"/>
      <c r="I402" s="1"/>
      <c r="J402" s="333"/>
      <c r="K402" s="1"/>
      <c r="L402" s="1"/>
      <c r="M402" s="1"/>
      <c r="N402" s="1"/>
      <c r="O402" s="1"/>
      <c r="P402" s="1"/>
      <c r="Q402" s="333"/>
      <c r="R402" s="1"/>
      <c r="S402" s="1"/>
      <c r="T402" s="19"/>
      <c r="U402" s="1"/>
      <c r="V402" s="1"/>
      <c r="W402" s="1"/>
      <c r="X402" s="1"/>
      <c r="Y402" s="1"/>
      <c r="Z402" s="1"/>
    </row>
    <row r="403" spans="1:26" ht="14.25" customHeight="1" x14ac:dyDescent="0.35">
      <c r="A403" s="1"/>
      <c r="B403" s="19"/>
      <c r="C403" s="1"/>
      <c r="D403" s="19"/>
      <c r="E403" s="1"/>
      <c r="F403" s="1"/>
      <c r="G403" s="1"/>
      <c r="H403" s="1"/>
      <c r="I403" s="1"/>
      <c r="J403" s="333"/>
      <c r="K403" s="1"/>
      <c r="L403" s="1"/>
      <c r="M403" s="1"/>
      <c r="N403" s="1"/>
      <c r="O403" s="1"/>
      <c r="P403" s="1"/>
      <c r="Q403" s="333"/>
      <c r="R403" s="1"/>
      <c r="S403" s="1"/>
      <c r="T403" s="19"/>
      <c r="U403" s="1"/>
      <c r="V403" s="1"/>
      <c r="W403" s="1"/>
      <c r="X403" s="1"/>
      <c r="Y403" s="1"/>
      <c r="Z403" s="1"/>
    </row>
    <row r="404" spans="1:26" ht="14.25" customHeight="1" x14ac:dyDescent="0.35">
      <c r="A404" s="1"/>
      <c r="B404" s="19"/>
      <c r="C404" s="1"/>
      <c r="D404" s="19"/>
      <c r="E404" s="1"/>
      <c r="F404" s="1"/>
      <c r="G404" s="1"/>
      <c r="H404" s="1"/>
      <c r="I404" s="1"/>
      <c r="J404" s="333"/>
      <c r="K404" s="1"/>
      <c r="L404" s="1"/>
      <c r="M404" s="1"/>
      <c r="N404" s="1"/>
      <c r="O404" s="1"/>
      <c r="P404" s="1"/>
      <c r="Q404" s="333"/>
      <c r="R404" s="1"/>
      <c r="S404" s="1"/>
      <c r="T404" s="19"/>
      <c r="U404" s="1"/>
      <c r="V404" s="1"/>
      <c r="W404" s="1"/>
      <c r="X404" s="1"/>
      <c r="Y404" s="1"/>
      <c r="Z404" s="1"/>
    </row>
    <row r="405" spans="1:26" ht="14.25" customHeight="1" x14ac:dyDescent="0.35">
      <c r="A405" s="1"/>
      <c r="B405" s="19"/>
      <c r="C405" s="1"/>
      <c r="D405" s="19"/>
      <c r="E405" s="1"/>
      <c r="F405" s="1"/>
      <c r="G405" s="1"/>
      <c r="H405" s="1"/>
      <c r="I405" s="1"/>
      <c r="J405" s="333"/>
      <c r="K405" s="1"/>
      <c r="L405" s="1"/>
      <c r="M405" s="1"/>
      <c r="N405" s="1"/>
      <c r="O405" s="1"/>
      <c r="P405" s="1"/>
      <c r="Q405" s="333"/>
      <c r="R405" s="1"/>
      <c r="S405" s="1"/>
      <c r="T405" s="19"/>
      <c r="U405" s="1"/>
      <c r="V405" s="1"/>
      <c r="W405" s="1"/>
      <c r="X405" s="1"/>
      <c r="Y405" s="1"/>
      <c r="Z405" s="1"/>
    </row>
    <row r="406" spans="1:26" ht="14.25" customHeight="1" x14ac:dyDescent="0.35">
      <c r="A406" s="1"/>
      <c r="B406" s="19"/>
      <c r="C406" s="1"/>
      <c r="D406" s="19"/>
      <c r="E406" s="1"/>
      <c r="F406" s="1"/>
      <c r="G406" s="1"/>
      <c r="H406" s="1"/>
      <c r="I406" s="1"/>
      <c r="J406" s="333"/>
      <c r="K406" s="1"/>
      <c r="L406" s="1"/>
      <c r="M406" s="1"/>
      <c r="N406" s="1"/>
      <c r="O406" s="1"/>
      <c r="P406" s="1"/>
      <c r="Q406" s="333"/>
      <c r="R406" s="1"/>
      <c r="S406" s="1"/>
      <c r="T406" s="19"/>
      <c r="U406" s="1"/>
      <c r="V406" s="1"/>
      <c r="W406" s="1"/>
      <c r="X406" s="1"/>
      <c r="Y406" s="1"/>
      <c r="Z406" s="1"/>
    </row>
    <row r="407" spans="1:26" ht="14.25" customHeight="1" x14ac:dyDescent="0.35">
      <c r="A407" s="1"/>
      <c r="B407" s="19"/>
      <c r="C407" s="1"/>
      <c r="D407" s="19"/>
      <c r="E407" s="1"/>
      <c r="F407" s="1"/>
      <c r="G407" s="1"/>
      <c r="H407" s="1"/>
      <c r="I407" s="1"/>
      <c r="J407" s="333"/>
      <c r="K407" s="1"/>
      <c r="L407" s="1"/>
      <c r="M407" s="1"/>
      <c r="N407" s="1"/>
      <c r="O407" s="1"/>
      <c r="P407" s="1"/>
      <c r="Q407" s="333"/>
      <c r="R407" s="1"/>
      <c r="S407" s="1"/>
      <c r="T407" s="19"/>
      <c r="U407" s="1"/>
      <c r="V407" s="1"/>
      <c r="W407" s="1"/>
      <c r="X407" s="1"/>
      <c r="Y407" s="1"/>
      <c r="Z407" s="1"/>
    </row>
    <row r="408" spans="1:26" ht="14.25" customHeight="1" x14ac:dyDescent="0.35">
      <c r="A408" s="1"/>
      <c r="B408" s="19"/>
      <c r="C408" s="1"/>
      <c r="D408" s="19"/>
      <c r="E408" s="1"/>
      <c r="F408" s="1"/>
      <c r="G408" s="1"/>
      <c r="H408" s="1"/>
      <c r="I408" s="1"/>
      <c r="J408" s="333"/>
      <c r="K408" s="1"/>
      <c r="L408" s="1"/>
      <c r="M408" s="1"/>
      <c r="N408" s="1"/>
      <c r="O408" s="1"/>
      <c r="P408" s="1"/>
      <c r="Q408" s="333"/>
      <c r="R408" s="1"/>
      <c r="S408" s="1"/>
      <c r="T408" s="19"/>
      <c r="U408" s="1"/>
      <c r="V408" s="1"/>
      <c r="W408" s="1"/>
      <c r="X408" s="1"/>
      <c r="Y408" s="1"/>
      <c r="Z408" s="1"/>
    </row>
    <row r="409" spans="1:26" ht="14.25" customHeight="1" x14ac:dyDescent="0.35">
      <c r="A409" s="1"/>
      <c r="B409" s="19"/>
      <c r="C409" s="1"/>
      <c r="D409" s="19"/>
      <c r="E409" s="1"/>
      <c r="F409" s="1"/>
      <c r="G409" s="1"/>
      <c r="H409" s="1"/>
      <c r="I409" s="1"/>
      <c r="J409" s="333"/>
      <c r="K409" s="1"/>
      <c r="L409" s="1"/>
      <c r="M409" s="1"/>
      <c r="N409" s="1"/>
      <c r="O409" s="1"/>
      <c r="P409" s="1"/>
      <c r="Q409" s="333"/>
      <c r="R409" s="1"/>
      <c r="S409" s="1"/>
      <c r="T409" s="19"/>
      <c r="U409" s="1"/>
      <c r="V409" s="1"/>
      <c r="W409" s="1"/>
      <c r="X409" s="1"/>
      <c r="Y409" s="1"/>
      <c r="Z409" s="1"/>
    </row>
    <row r="410" spans="1:26" ht="14.25" customHeight="1" x14ac:dyDescent="0.35">
      <c r="A410" s="1"/>
      <c r="B410" s="19"/>
      <c r="C410" s="1"/>
      <c r="D410" s="19"/>
      <c r="E410" s="1"/>
      <c r="F410" s="1"/>
      <c r="G410" s="1"/>
      <c r="H410" s="1"/>
      <c r="I410" s="1"/>
      <c r="J410" s="333"/>
      <c r="K410" s="1"/>
      <c r="L410" s="1"/>
      <c r="M410" s="1"/>
      <c r="N410" s="1"/>
      <c r="O410" s="1"/>
      <c r="P410" s="1"/>
      <c r="Q410" s="333"/>
      <c r="R410" s="1"/>
      <c r="S410" s="1"/>
      <c r="T410" s="19"/>
      <c r="U410" s="1"/>
      <c r="V410" s="1"/>
      <c r="W410" s="1"/>
      <c r="X410" s="1"/>
      <c r="Y410" s="1"/>
      <c r="Z410" s="1"/>
    </row>
    <row r="411" spans="1:26" ht="14.25" customHeight="1" x14ac:dyDescent="0.35">
      <c r="A411" s="1"/>
      <c r="B411" s="19"/>
      <c r="C411" s="1"/>
      <c r="D411" s="19"/>
      <c r="E411" s="1"/>
      <c r="F411" s="1"/>
      <c r="G411" s="1"/>
      <c r="H411" s="1"/>
      <c r="I411" s="1"/>
      <c r="J411" s="333"/>
      <c r="K411" s="1"/>
      <c r="L411" s="1"/>
      <c r="M411" s="1"/>
      <c r="N411" s="1"/>
      <c r="O411" s="1"/>
      <c r="P411" s="1"/>
      <c r="Q411" s="333"/>
      <c r="R411" s="1"/>
      <c r="S411" s="1"/>
      <c r="T411" s="19"/>
      <c r="U411" s="1"/>
      <c r="V411" s="1"/>
      <c r="W411" s="1"/>
      <c r="X411" s="1"/>
      <c r="Y411" s="1"/>
      <c r="Z411" s="1"/>
    </row>
    <row r="412" spans="1:26" ht="14.25" customHeight="1" x14ac:dyDescent="0.35">
      <c r="A412" s="1"/>
      <c r="B412" s="19"/>
      <c r="C412" s="1"/>
      <c r="D412" s="19"/>
      <c r="E412" s="1"/>
      <c r="F412" s="1"/>
      <c r="G412" s="1"/>
      <c r="H412" s="1"/>
      <c r="I412" s="1"/>
      <c r="J412" s="333"/>
      <c r="K412" s="1"/>
      <c r="L412" s="1"/>
      <c r="M412" s="1"/>
      <c r="N412" s="1"/>
      <c r="O412" s="1"/>
      <c r="P412" s="1"/>
      <c r="Q412" s="333"/>
      <c r="R412" s="1"/>
      <c r="S412" s="1"/>
      <c r="T412" s="19"/>
      <c r="U412" s="1"/>
      <c r="V412" s="1"/>
      <c r="W412" s="1"/>
      <c r="X412" s="1"/>
      <c r="Y412" s="1"/>
      <c r="Z412" s="1"/>
    </row>
    <row r="413" spans="1:26" ht="14.25" customHeight="1" x14ac:dyDescent="0.35">
      <c r="A413" s="1"/>
      <c r="B413" s="19"/>
      <c r="C413" s="1"/>
      <c r="D413" s="19"/>
      <c r="E413" s="1"/>
      <c r="F413" s="1"/>
      <c r="G413" s="1"/>
      <c r="H413" s="1"/>
      <c r="I413" s="1"/>
      <c r="J413" s="333"/>
      <c r="K413" s="1"/>
      <c r="L413" s="1"/>
      <c r="M413" s="1"/>
      <c r="N413" s="1"/>
      <c r="O413" s="1"/>
      <c r="P413" s="1"/>
      <c r="Q413" s="333"/>
      <c r="R413" s="1"/>
      <c r="S413" s="1"/>
      <c r="T413" s="19"/>
      <c r="U413" s="1"/>
      <c r="V413" s="1"/>
      <c r="W413" s="1"/>
      <c r="X413" s="1"/>
      <c r="Y413" s="1"/>
      <c r="Z413" s="1"/>
    </row>
    <row r="414" spans="1:26" ht="14.25" customHeight="1" x14ac:dyDescent="0.35">
      <c r="A414" s="1"/>
      <c r="B414" s="19"/>
      <c r="C414" s="1"/>
      <c r="D414" s="19"/>
      <c r="E414" s="1"/>
      <c r="F414" s="1"/>
      <c r="G414" s="1"/>
      <c r="H414" s="1"/>
      <c r="I414" s="1"/>
      <c r="J414" s="333"/>
      <c r="K414" s="1"/>
      <c r="L414" s="1"/>
      <c r="M414" s="1"/>
      <c r="N414" s="1"/>
      <c r="O414" s="1"/>
      <c r="P414" s="1"/>
      <c r="Q414" s="333"/>
      <c r="R414" s="1"/>
      <c r="S414" s="1"/>
      <c r="T414" s="19"/>
      <c r="U414" s="1"/>
      <c r="V414" s="1"/>
      <c r="W414" s="1"/>
      <c r="X414" s="1"/>
      <c r="Y414" s="1"/>
      <c r="Z414" s="1"/>
    </row>
    <row r="415" spans="1:26" ht="14.25" customHeight="1" x14ac:dyDescent="0.35">
      <c r="A415" s="1"/>
      <c r="B415" s="19"/>
      <c r="C415" s="1"/>
      <c r="D415" s="19"/>
      <c r="E415" s="1"/>
      <c r="F415" s="1"/>
      <c r="G415" s="1"/>
      <c r="H415" s="1"/>
      <c r="I415" s="1"/>
      <c r="J415" s="333"/>
      <c r="K415" s="1"/>
      <c r="L415" s="1"/>
      <c r="M415" s="1"/>
      <c r="N415" s="1"/>
      <c r="O415" s="1"/>
      <c r="P415" s="1"/>
      <c r="Q415" s="333"/>
      <c r="R415" s="1"/>
      <c r="S415" s="1"/>
      <c r="T415" s="19"/>
      <c r="U415" s="1"/>
      <c r="V415" s="1"/>
      <c r="W415" s="1"/>
      <c r="X415" s="1"/>
      <c r="Y415" s="1"/>
      <c r="Z415" s="1"/>
    </row>
    <row r="416" spans="1:26" ht="14.25" customHeight="1" x14ac:dyDescent="0.35">
      <c r="A416" s="1"/>
      <c r="B416" s="19"/>
      <c r="C416" s="1"/>
      <c r="D416" s="19"/>
      <c r="E416" s="1"/>
      <c r="F416" s="1"/>
      <c r="G416" s="1"/>
      <c r="H416" s="1"/>
      <c r="I416" s="1"/>
      <c r="J416" s="333"/>
      <c r="K416" s="1"/>
      <c r="L416" s="1"/>
      <c r="M416" s="1"/>
      <c r="N416" s="1"/>
      <c r="O416" s="1"/>
      <c r="P416" s="1"/>
      <c r="Q416" s="333"/>
      <c r="R416" s="1"/>
      <c r="S416" s="1"/>
      <c r="T416" s="19"/>
      <c r="U416" s="1"/>
      <c r="V416" s="1"/>
      <c r="W416" s="1"/>
      <c r="X416" s="1"/>
      <c r="Y416" s="1"/>
      <c r="Z416" s="1"/>
    </row>
    <row r="417" spans="1:26" ht="14.25" customHeight="1" x14ac:dyDescent="0.35">
      <c r="A417" s="1"/>
      <c r="B417" s="19"/>
      <c r="C417" s="1"/>
      <c r="D417" s="19"/>
      <c r="E417" s="1"/>
      <c r="F417" s="1"/>
      <c r="G417" s="1"/>
      <c r="H417" s="1"/>
      <c r="I417" s="1"/>
      <c r="J417" s="333"/>
      <c r="K417" s="1"/>
      <c r="L417" s="1"/>
      <c r="M417" s="1"/>
      <c r="N417" s="1"/>
      <c r="O417" s="1"/>
      <c r="P417" s="1"/>
      <c r="Q417" s="333"/>
      <c r="R417" s="1"/>
      <c r="S417" s="1"/>
      <c r="T417" s="19"/>
      <c r="U417" s="1"/>
      <c r="V417" s="1"/>
      <c r="W417" s="1"/>
      <c r="X417" s="1"/>
      <c r="Y417" s="1"/>
      <c r="Z417" s="1"/>
    </row>
    <row r="418" spans="1:26" ht="14.25" customHeight="1" x14ac:dyDescent="0.35">
      <c r="A418" s="1"/>
      <c r="B418" s="19"/>
      <c r="C418" s="1"/>
      <c r="D418" s="19"/>
      <c r="E418" s="1"/>
      <c r="F418" s="1"/>
      <c r="G418" s="1"/>
      <c r="H418" s="1"/>
      <c r="I418" s="1"/>
      <c r="J418" s="333"/>
      <c r="K418" s="1"/>
      <c r="L418" s="1"/>
      <c r="M418" s="1"/>
      <c r="N418" s="1"/>
      <c r="O418" s="1"/>
      <c r="P418" s="1"/>
      <c r="Q418" s="333"/>
      <c r="R418" s="1"/>
      <c r="S418" s="1"/>
      <c r="T418" s="19"/>
      <c r="U418" s="1"/>
      <c r="V418" s="1"/>
      <c r="W418" s="1"/>
      <c r="X418" s="1"/>
      <c r="Y418" s="1"/>
      <c r="Z418" s="1"/>
    </row>
    <row r="419" spans="1:26" ht="14.25" customHeight="1" x14ac:dyDescent="0.35">
      <c r="A419" s="1"/>
      <c r="B419" s="19"/>
      <c r="C419" s="1"/>
      <c r="D419" s="19"/>
      <c r="E419" s="1"/>
      <c r="F419" s="1"/>
      <c r="G419" s="1"/>
      <c r="H419" s="1"/>
      <c r="I419" s="1"/>
      <c r="J419" s="333"/>
      <c r="K419" s="1"/>
      <c r="L419" s="1"/>
      <c r="M419" s="1"/>
      <c r="N419" s="1"/>
      <c r="O419" s="1"/>
      <c r="P419" s="1"/>
      <c r="Q419" s="333"/>
      <c r="R419" s="1"/>
      <c r="S419" s="1"/>
      <c r="T419" s="19"/>
      <c r="U419" s="1"/>
      <c r="V419" s="1"/>
      <c r="W419" s="1"/>
      <c r="X419" s="1"/>
      <c r="Y419" s="1"/>
      <c r="Z419" s="1"/>
    </row>
    <row r="420" spans="1:26" ht="14.25" customHeight="1" x14ac:dyDescent="0.35">
      <c r="A420" s="1"/>
      <c r="B420" s="19"/>
      <c r="C420" s="1"/>
      <c r="D420" s="19"/>
      <c r="E420" s="1"/>
      <c r="F420" s="1"/>
      <c r="G420" s="1"/>
      <c r="H420" s="1"/>
      <c r="I420" s="1"/>
      <c r="J420" s="333"/>
      <c r="K420" s="1"/>
      <c r="L420" s="1"/>
      <c r="M420" s="1"/>
      <c r="N420" s="1"/>
      <c r="O420" s="1"/>
      <c r="P420" s="1"/>
      <c r="Q420" s="333"/>
      <c r="R420" s="1"/>
      <c r="S420" s="1"/>
      <c r="T420" s="19"/>
      <c r="U420" s="1"/>
      <c r="V420" s="1"/>
      <c r="W420" s="1"/>
      <c r="X420" s="1"/>
      <c r="Y420" s="1"/>
      <c r="Z420" s="1"/>
    </row>
    <row r="421" spans="1:26" ht="14.25" customHeight="1" x14ac:dyDescent="0.35">
      <c r="A421" s="1"/>
      <c r="B421" s="19"/>
      <c r="C421" s="1"/>
      <c r="D421" s="19"/>
      <c r="E421" s="1"/>
      <c r="F421" s="1"/>
      <c r="G421" s="1"/>
      <c r="H421" s="1"/>
      <c r="I421" s="1"/>
      <c r="J421" s="333"/>
      <c r="K421" s="1"/>
      <c r="L421" s="1"/>
      <c r="M421" s="1"/>
      <c r="N421" s="1"/>
      <c r="O421" s="1"/>
      <c r="P421" s="1"/>
      <c r="Q421" s="333"/>
      <c r="R421" s="1"/>
      <c r="S421" s="1"/>
      <c r="T421" s="19"/>
      <c r="U421" s="1"/>
      <c r="V421" s="1"/>
      <c r="W421" s="1"/>
      <c r="X421" s="1"/>
      <c r="Y421" s="1"/>
      <c r="Z421" s="1"/>
    </row>
    <row r="422" spans="1:26" ht="14.25" customHeight="1" x14ac:dyDescent="0.35">
      <c r="A422" s="1"/>
      <c r="B422" s="19"/>
      <c r="C422" s="1"/>
      <c r="D422" s="19"/>
      <c r="E422" s="1"/>
      <c r="F422" s="1"/>
      <c r="G422" s="1"/>
      <c r="H422" s="1"/>
      <c r="I422" s="1"/>
      <c r="J422" s="333"/>
      <c r="K422" s="1"/>
      <c r="L422" s="1"/>
      <c r="M422" s="1"/>
      <c r="N422" s="1"/>
      <c r="O422" s="1"/>
      <c r="P422" s="1"/>
      <c r="Q422" s="333"/>
      <c r="R422" s="1"/>
      <c r="S422" s="1"/>
      <c r="T422" s="19"/>
      <c r="U422" s="1"/>
      <c r="V422" s="1"/>
      <c r="W422" s="1"/>
      <c r="X422" s="1"/>
      <c r="Y422" s="1"/>
      <c r="Z422" s="1"/>
    </row>
    <row r="423" spans="1:26" ht="14.25" customHeight="1" x14ac:dyDescent="0.35">
      <c r="A423" s="1"/>
      <c r="B423" s="19"/>
      <c r="C423" s="1"/>
      <c r="D423" s="19"/>
      <c r="E423" s="1"/>
      <c r="F423" s="1"/>
      <c r="G423" s="1"/>
      <c r="H423" s="1"/>
      <c r="I423" s="1"/>
      <c r="J423" s="333"/>
      <c r="K423" s="1"/>
      <c r="L423" s="1"/>
      <c r="M423" s="1"/>
      <c r="N423" s="1"/>
      <c r="O423" s="1"/>
      <c r="P423" s="1"/>
      <c r="Q423" s="333"/>
      <c r="R423" s="1"/>
      <c r="S423" s="1"/>
      <c r="T423" s="19"/>
      <c r="U423" s="1"/>
      <c r="V423" s="1"/>
      <c r="W423" s="1"/>
      <c r="X423" s="1"/>
      <c r="Y423" s="1"/>
      <c r="Z423" s="1"/>
    </row>
    <row r="424" spans="1:26" ht="14.25" customHeight="1" x14ac:dyDescent="0.35">
      <c r="A424" s="1"/>
      <c r="B424" s="19"/>
      <c r="C424" s="1"/>
      <c r="D424" s="19"/>
      <c r="E424" s="1"/>
      <c r="F424" s="1"/>
      <c r="G424" s="1"/>
      <c r="H424" s="1"/>
      <c r="I424" s="1"/>
      <c r="J424" s="333"/>
      <c r="K424" s="1"/>
      <c r="L424" s="1"/>
      <c r="M424" s="1"/>
      <c r="N424" s="1"/>
      <c r="O424" s="1"/>
      <c r="P424" s="1"/>
      <c r="Q424" s="333"/>
      <c r="R424" s="1"/>
      <c r="S424" s="1"/>
      <c r="T424" s="19"/>
      <c r="U424" s="1"/>
      <c r="V424" s="1"/>
      <c r="W424" s="1"/>
      <c r="X424" s="1"/>
      <c r="Y424" s="1"/>
      <c r="Z424" s="1"/>
    </row>
    <row r="425" spans="1:26" ht="14.25" customHeight="1" x14ac:dyDescent="0.35">
      <c r="A425" s="1"/>
      <c r="B425" s="19"/>
      <c r="C425" s="1"/>
      <c r="D425" s="19"/>
      <c r="E425" s="1"/>
      <c r="F425" s="1"/>
      <c r="G425" s="1"/>
      <c r="H425" s="1"/>
      <c r="I425" s="1"/>
      <c r="J425" s="333"/>
      <c r="K425" s="1"/>
      <c r="L425" s="1"/>
      <c r="M425" s="1"/>
      <c r="N425" s="1"/>
      <c r="O425" s="1"/>
      <c r="P425" s="1"/>
      <c r="Q425" s="333"/>
      <c r="R425" s="1"/>
      <c r="S425" s="1"/>
      <c r="T425" s="19"/>
      <c r="U425" s="1"/>
      <c r="V425" s="1"/>
      <c r="W425" s="1"/>
      <c r="X425" s="1"/>
      <c r="Y425" s="1"/>
      <c r="Z425" s="1"/>
    </row>
    <row r="426" spans="1:26" ht="14.25" customHeight="1" x14ac:dyDescent="0.35">
      <c r="A426" s="1"/>
      <c r="B426" s="19"/>
      <c r="C426" s="1"/>
      <c r="D426" s="19"/>
      <c r="E426" s="1"/>
      <c r="F426" s="1"/>
      <c r="G426" s="1"/>
      <c r="H426" s="1"/>
      <c r="I426" s="1"/>
      <c r="J426" s="333"/>
      <c r="K426" s="1"/>
      <c r="L426" s="1"/>
      <c r="M426" s="1"/>
      <c r="N426" s="1"/>
      <c r="O426" s="1"/>
      <c r="P426" s="1"/>
      <c r="Q426" s="333"/>
      <c r="R426" s="1"/>
      <c r="S426" s="1"/>
      <c r="T426" s="19"/>
      <c r="U426" s="1"/>
      <c r="V426" s="1"/>
      <c r="W426" s="1"/>
      <c r="X426" s="1"/>
      <c r="Y426" s="1"/>
      <c r="Z426" s="1"/>
    </row>
    <row r="427" spans="1:26" ht="14.25" customHeight="1" x14ac:dyDescent="0.35">
      <c r="A427" s="1"/>
      <c r="B427" s="19"/>
      <c r="C427" s="1"/>
      <c r="D427" s="19"/>
      <c r="E427" s="1"/>
      <c r="F427" s="1"/>
      <c r="G427" s="1"/>
      <c r="H427" s="1"/>
      <c r="I427" s="1"/>
      <c r="J427" s="333"/>
      <c r="K427" s="1"/>
      <c r="L427" s="1"/>
      <c r="M427" s="1"/>
      <c r="N427" s="1"/>
      <c r="O427" s="1"/>
      <c r="P427" s="1"/>
      <c r="Q427" s="333"/>
      <c r="R427" s="1"/>
      <c r="S427" s="1"/>
      <c r="T427" s="19"/>
      <c r="U427" s="1"/>
      <c r="V427" s="1"/>
      <c r="W427" s="1"/>
      <c r="X427" s="1"/>
      <c r="Y427" s="1"/>
      <c r="Z427" s="1"/>
    </row>
    <row r="428" spans="1:26" ht="14.25" customHeight="1" x14ac:dyDescent="0.35">
      <c r="A428" s="1"/>
      <c r="B428" s="19"/>
      <c r="C428" s="1"/>
      <c r="D428" s="19"/>
      <c r="E428" s="1"/>
      <c r="F428" s="1"/>
      <c r="G428" s="1"/>
      <c r="H428" s="1"/>
      <c r="I428" s="1"/>
      <c r="J428" s="333"/>
      <c r="K428" s="1"/>
      <c r="L428" s="1"/>
      <c r="M428" s="1"/>
      <c r="N428" s="1"/>
      <c r="O428" s="1"/>
      <c r="P428" s="1"/>
      <c r="Q428" s="333"/>
      <c r="R428" s="1"/>
      <c r="S428" s="1"/>
      <c r="T428" s="19"/>
      <c r="U428" s="1"/>
      <c r="V428" s="1"/>
      <c r="W428" s="1"/>
      <c r="X428" s="1"/>
      <c r="Y428" s="1"/>
      <c r="Z428" s="1"/>
    </row>
    <row r="429" spans="1:26" ht="14.25" customHeight="1" x14ac:dyDescent="0.35">
      <c r="A429" s="1"/>
      <c r="B429" s="19"/>
      <c r="C429" s="1"/>
      <c r="D429" s="19"/>
      <c r="E429" s="1"/>
      <c r="F429" s="1"/>
      <c r="G429" s="1"/>
      <c r="H429" s="1"/>
      <c r="I429" s="1"/>
      <c r="J429" s="333"/>
      <c r="K429" s="1"/>
      <c r="L429" s="1"/>
      <c r="M429" s="1"/>
      <c r="N429" s="1"/>
      <c r="O429" s="1"/>
      <c r="P429" s="1"/>
      <c r="Q429" s="333"/>
      <c r="R429" s="1"/>
      <c r="S429" s="1"/>
      <c r="T429" s="19"/>
      <c r="U429" s="1"/>
      <c r="V429" s="1"/>
      <c r="W429" s="1"/>
      <c r="X429" s="1"/>
      <c r="Y429" s="1"/>
      <c r="Z429" s="1"/>
    </row>
    <row r="430" spans="1:26" ht="14.25" customHeight="1" x14ac:dyDescent="0.35">
      <c r="A430" s="1"/>
      <c r="B430" s="19"/>
      <c r="C430" s="1"/>
      <c r="D430" s="19"/>
      <c r="E430" s="1"/>
      <c r="F430" s="1"/>
      <c r="G430" s="1"/>
      <c r="H430" s="1"/>
      <c r="I430" s="1"/>
      <c r="J430" s="333"/>
      <c r="K430" s="1"/>
      <c r="L430" s="1"/>
      <c r="M430" s="1"/>
      <c r="N430" s="1"/>
      <c r="O430" s="1"/>
      <c r="P430" s="1"/>
      <c r="Q430" s="333"/>
      <c r="R430" s="1"/>
      <c r="S430" s="1"/>
      <c r="T430" s="19"/>
      <c r="U430" s="1"/>
      <c r="V430" s="1"/>
      <c r="W430" s="1"/>
      <c r="X430" s="1"/>
      <c r="Y430" s="1"/>
      <c r="Z430" s="1"/>
    </row>
    <row r="431" spans="1:26" ht="14.25" customHeight="1" x14ac:dyDescent="0.35">
      <c r="A431" s="1"/>
      <c r="B431" s="19"/>
      <c r="C431" s="1"/>
      <c r="D431" s="19"/>
      <c r="E431" s="1"/>
      <c r="F431" s="1"/>
      <c r="G431" s="1"/>
      <c r="H431" s="1"/>
      <c r="I431" s="1"/>
      <c r="J431" s="333"/>
      <c r="K431" s="1"/>
      <c r="L431" s="1"/>
      <c r="M431" s="1"/>
      <c r="N431" s="1"/>
      <c r="O431" s="1"/>
      <c r="P431" s="1"/>
      <c r="Q431" s="333"/>
      <c r="R431" s="1"/>
      <c r="S431" s="1"/>
      <c r="T431" s="19"/>
      <c r="U431" s="1"/>
      <c r="V431" s="1"/>
      <c r="W431" s="1"/>
      <c r="X431" s="1"/>
      <c r="Y431" s="1"/>
      <c r="Z431" s="1"/>
    </row>
    <row r="432" spans="1:26" ht="14.25" customHeight="1" x14ac:dyDescent="0.35">
      <c r="A432" s="1"/>
      <c r="B432" s="19"/>
      <c r="C432" s="1"/>
      <c r="D432" s="19"/>
      <c r="E432" s="1"/>
      <c r="F432" s="1"/>
      <c r="G432" s="1"/>
      <c r="H432" s="1"/>
      <c r="I432" s="1"/>
      <c r="J432" s="333"/>
      <c r="K432" s="1"/>
      <c r="L432" s="1"/>
      <c r="M432" s="1"/>
      <c r="N432" s="1"/>
      <c r="O432" s="1"/>
      <c r="P432" s="1"/>
      <c r="Q432" s="333"/>
      <c r="R432" s="1"/>
      <c r="S432" s="1"/>
      <c r="T432" s="19"/>
      <c r="U432" s="1"/>
      <c r="V432" s="1"/>
      <c r="W432" s="1"/>
      <c r="X432" s="1"/>
      <c r="Y432" s="1"/>
      <c r="Z432" s="1"/>
    </row>
    <row r="433" spans="1:26" ht="14.25" customHeight="1" x14ac:dyDescent="0.35">
      <c r="A433" s="1"/>
      <c r="B433" s="19"/>
      <c r="C433" s="1"/>
      <c r="D433" s="19"/>
      <c r="E433" s="1"/>
      <c r="F433" s="1"/>
      <c r="G433" s="1"/>
      <c r="H433" s="1"/>
      <c r="I433" s="1"/>
      <c r="J433" s="333"/>
      <c r="K433" s="1"/>
      <c r="L433" s="1"/>
      <c r="M433" s="1"/>
      <c r="N433" s="1"/>
      <c r="O433" s="1"/>
      <c r="P433" s="1"/>
      <c r="Q433" s="333"/>
      <c r="R433" s="1"/>
      <c r="S433" s="1"/>
      <c r="T433" s="19"/>
      <c r="U433" s="1"/>
      <c r="V433" s="1"/>
      <c r="W433" s="1"/>
      <c r="X433" s="1"/>
      <c r="Y433" s="1"/>
      <c r="Z433" s="1"/>
    </row>
    <row r="434" spans="1:26" ht="14.25" customHeight="1" x14ac:dyDescent="0.35">
      <c r="A434" s="1"/>
      <c r="B434" s="19"/>
      <c r="C434" s="1"/>
      <c r="D434" s="19"/>
      <c r="E434" s="1"/>
      <c r="F434" s="1"/>
      <c r="G434" s="1"/>
      <c r="H434" s="1"/>
      <c r="I434" s="1"/>
      <c r="J434" s="333"/>
      <c r="K434" s="1"/>
      <c r="L434" s="1"/>
      <c r="M434" s="1"/>
      <c r="N434" s="1"/>
      <c r="O434" s="1"/>
      <c r="P434" s="1"/>
      <c r="Q434" s="333"/>
      <c r="R434" s="1"/>
      <c r="S434" s="1"/>
      <c r="T434" s="19"/>
      <c r="U434" s="1"/>
      <c r="V434" s="1"/>
      <c r="W434" s="1"/>
      <c r="X434" s="1"/>
      <c r="Y434" s="1"/>
      <c r="Z434" s="1"/>
    </row>
    <row r="435" spans="1:26" ht="14.25" customHeight="1" x14ac:dyDescent="0.35">
      <c r="A435" s="1"/>
      <c r="B435" s="19"/>
      <c r="C435" s="1"/>
      <c r="D435" s="19"/>
      <c r="E435" s="1"/>
      <c r="F435" s="1"/>
      <c r="G435" s="1"/>
      <c r="H435" s="1"/>
      <c r="I435" s="1"/>
      <c r="J435" s="333"/>
      <c r="K435" s="1"/>
      <c r="L435" s="1"/>
      <c r="M435" s="1"/>
      <c r="N435" s="1"/>
      <c r="O435" s="1"/>
      <c r="P435" s="1"/>
      <c r="Q435" s="333"/>
      <c r="R435" s="1"/>
      <c r="S435" s="1"/>
      <c r="T435" s="19"/>
      <c r="U435" s="1"/>
      <c r="V435" s="1"/>
      <c r="W435" s="1"/>
      <c r="X435" s="1"/>
      <c r="Y435" s="1"/>
      <c r="Z435" s="1"/>
    </row>
    <row r="436" spans="1:26" ht="14.25" customHeight="1" x14ac:dyDescent="0.35">
      <c r="A436" s="1"/>
      <c r="B436" s="19"/>
      <c r="C436" s="1"/>
      <c r="D436" s="19"/>
      <c r="E436" s="1"/>
      <c r="F436" s="1"/>
      <c r="G436" s="1"/>
      <c r="H436" s="1"/>
      <c r="I436" s="1"/>
      <c r="J436" s="333"/>
      <c r="K436" s="1"/>
      <c r="L436" s="1"/>
      <c r="M436" s="1"/>
      <c r="N436" s="1"/>
      <c r="O436" s="1"/>
      <c r="P436" s="1"/>
      <c r="Q436" s="333"/>
      <c r="R436" s="1"/>
      <c r="S436" s="1"/>
      <c r="T436" s="19"/>
      <c r="U436" s="1"/>
      <c r="V436" s="1"/>
      <c r="W436" s="1"/>
      <c r="X436" s="1"/>
      <c r="Y436" s="1"/>
      <c r="Z436" s="1"/>
    </row>
    <row r="437" spans="1:26" ht="14.25" customHeight="1" x14ac:dyDescent="0.35">
      <c r="A437" s="1"/>
      <c r="B437" s="19"/>
      <c r="C437" s="1"/>
      <c r="D437" s="19"/>
      <c r="E437" s="1"/>
      <c r="F437" s="1"/>
      <c r="G437" s="1"/>
      <c r="H437" s="1"/>
      <c r="I437" s="1"/>
      <c r="J437" s="333"/>
      <c r="K437" s="1"/>
      <c r="L437" s="1"/>
      <c r="M437" s="1"/>
      <c r="N437" s="1"/>
      <c r="O437" s="1"/>
      <c r="P437" s="1"/>
      <c r="Q437" s="333"/>
      <c r="R437" s="1"/>
      <c r="S437" s="1"/>
      <c r="T437" s="19"/>
      <c r="U437" s="1"/>
      <c r="V437" s="1"/>
      <c r="W437" s="1"/>
      <c r="X437" s="1"/>
      <c r="Y437" s="1"/>
      <c r="Z437" s="1"/>
    </row>
    <row r="438" spans="1:26" ht="14.25" customHeight="1" x14ac:dyDescent="0.35">
      <c r="A438" s="1"/>
      <c r="B438" s="19"/>
      <c r="C438" s="1"/>
      <c r="D438" s="19"/>
      <c r="E438" s="1"/>
      <c r="F438" s="1"/>
      <c r="G438" s="1"/>
      <c r="H438" s="1"/>
      <c r="I438" s="1"/>
      <c r="J438" s="333"/>
      <c r="K438" s="1"/>
      <c r="L438" s="1"/>
      <c r="M438" s="1"/>
      <c r="N438" s="1"/>
      <c r="O438" s="1"/>
      <c r="P438" s="1"/>
      <c r="Q438" s="333"/>
      <c r="R438" s="1"/>
      <c r="S438" s="1"/>
      <c r="T438" s="19"/>
      <c r="U438" s="1"/>
      <c r="V438" s="1"/>
      <c r="W438" s="1"/>
      <c r="X438" s="1"/>
      <c r="Y438" s="1"/>
      <c r="Z438" s="1"/>
    </row>
    <row r="439" spans="1:26" ht="14.25" customHeight="1" x14ac:dyDescent="0.35">
      <c r="A439" s="1"/>
      <c r="B439" s="19"/>
      <c r="C439" s="1"/>
      <c r="D439" s="19"/>
      <c r="E439" s="1"/>
      <c r="F439" s="1"/>
      <c r="G439" s="1"/>
      <c r="H439" s="1"/>
      <c r="I439" s="1"/>
      <c r="J439" s="333"/>
      <c r="K439" s="1"/>
      <c r="L439" s="1"/>
      <c r="M439" s="1"/>
      <c r="N439" s="1"/>
      <c r="O439" s="1"/>
      <c r="P439" s="1"/>
      <c r="Q439" s="333"/>
      <c r="R439" s="1"/>
      <c r="S439" s="1"/>
      <c r="T439" s="19"/>
      <c r="U439" s="1"/>
      <c r="V439" s="1"/>
      <c r="W439" s="1"/>
      <c r="X439" s="1"/>
      <c r="Y439" s="1"/>
      <c r="Z439" s="1"/>
    </row>
    <row r="440" spans="1:26" ht="14.25" customHeight="1" x14ac:dyDescent="0.35">
      <c r="A440" s="1"/>
      <c r="B440" s="19"/>
      <c r="C440" s="1"/>
      <c r="D440" s="19"/>
      <c r="E440" s="1"/>
      <c r="F440" s="1"/>
      <c r="G440" s="1"/>
      <c r="H440" s="1"/>
      <c r="I440" s="1"/>
      <c r="J440" s="333"/>
      <c r="K440" s="1"/>
      <c r="L440" s="1"/>
      <c r="M440" s="1"/>
      <c r="N440" s="1"/>
      <c r="O440" s="1"/>
      <c r="P440" s="1"/>
      <c r="Q440" s="333"/>
      <c r="R440" s="1"/>
      <c r="S440" s="1"/>
      <c r="T440" s="19"/>
      <c r="U440" s="1"/>
      <c r="V440" s="1"/>
      <c r="W440" s="1"/>
      <c r="X440" s="1"/>
      <c r="Y440" s="1"/>
      <c r="Z440" s="1"/>
    </row>
    <row r="441" spans="1:26" ht="14.25" customHeight="1" x14ac:dyDescent="0.35">
      <c r="A441" s="1"/>
      <c r="B441" s="19"/>
      <c r="C441" s="1"/>
      <c r="D441" s="19"/>
      <c r="E441" s="1"/>
      <c r="F441" s="1"/>
      <c r="G441" s="1"/>
      <c r="H441" s="1"/>
      <c r="I441" s="1"/>
      <c r="J441" s="333"/>
      <c r="K441" s="1"/>
      <c r="L441" s="1"/>
      <c r="M441" s="1"/>
      <c r="N441" s="1"/>
      <c r="O441" s="1"/>
      <c r="P441" s="1"/>
      <c r="Q441" s="333"/>
      <c r="R441" s="1"/>
      <c r="S441" s="1"/>
      <c r="T441" s="19"/>
      <c r="U441" s="1"/>
      <c r="V441" s="1"/>
      <c r="W441" s="1"/>
      <c r="X441" s="1"/>
      <c r="Y441" s="1"/>
      <c r="Z441" s="1"/>
    </row>
    <row r="442" spans="1:26" ht="14.25" customHeight="1" x14ac:dyDescent="0.35">
      <c r="A442" s="1"/>
      <c r="B442" s="19"/>
      <c r="C442" s="1"/>
      <c r="D442" s="19"/>
      <c r="E442" s="1"/>
      <c r="F442" s="1"/>
      <c r="G442" s="1"/>
      <c r="H442" s="1"/>
      <c r="I442" s="1"/>
      <c r="J442" s="333"/>
      <c r="K442" s="1"/>
      <c r="L442" s="1"/>
      <c r="M442" s="1"/>
      <c r="N442" s="1"/>
      <c r="O442" s="1"/>
      <c r="P442" s="1"/>
      <c r="Q442" s="333"/>
      <c r="R442" s="1"/>
      <c r="S442" s="1"/>
      <c r="T442" s="19"/>
      <c r="U442" s="1"/>
      <c r="V442" s="1"/>
      <c r="W442" s="1"/>
      <c r="X442" s="1"/>
      <c r="Y442" s="1"/>
      <c r="Z442" s="1"/>
    </row>
    <row r="443" spans="1:26" ht="14.25" customHeight="1" x14ac:dyDescent="0.35">
      <c r="A443" s="1"/>
      <c r="B443" s="19"/>
      <c r="C443" s="1"/>
      <c r="D443" s="19"/>
      <c r="E443" s="1"/>
      <c r="F443" s="1"/>
      <c r="G443" s="1"/>
      <c r="H443" s="1"/>
      <c r="I443" s="1"/>
      <c r="J443" s="333"/>
      <c r="K443" s="1"/>
      <c r="L443" s="1"/>
      <c r="M443" s="1"/>
      <c r="N443" s="1"/>
      <c r="O443" s="1"/>
      <c r="P443" s="1"/>
      <c r="Q443" s="333"/>
      <c r="R443" s="1"/>
      <c r="S443" s="1"/>
      <c r="T443" s="19"/>
      <c r="U443" s="1"/>
      <c r="V443" s="1"/>
      <c r="W443" s="1"/>
      <c r="X443" s="1"/>
      <c r="Y443" s="1"/>
      <c r="Z443" s="1"/>
    </row>
    <row r="444" spans="1:26" ht="14.25" customHeight="1" x14ac:dyDescent="0.35">
      <c r="A444" s="1"/>
      <c r="B444" s="19"/>
      <c r="C444" s="1"/>
      <c r="D444" s="19"/>
      <c r="E444" s="1"/>
      <c r="F444" s="1"/>
      <c r="G444" s="1"/>
      <c r="H444" s="1"/>
      <c r="I444" s="1"/>
      <c r="J444" s="333"/>
      <c r="K444" s="1"/>
      <c r="L444" s="1"/>
      <c r="M444" s="1"/>
      <c r="N444" s="1"/>
      <c r="O444" s="1"/>
      <c r="P444" s="1"/>
      <c r="Q444" s="333"/>
      <c r="R444" s="1"/>
      <c r="S444" s="1"/>
      <c r="T444" s="19"/>
      <c r="U444" s="1"/>
      <c r="V444" s="1"/>
      <c r="W444" s="1"/>
      <c r="X444" s="1"/>
      <c r="Y444" s="1"/>
      <c r="Z444" s="1"/>
    </row>
    <row r="445" spans="1:26" ht="14.25" customHeight="1" x14ac:dyDescent="0.35">
      <c r="A445" s="1"/>
      <c r="B445" s="19"/>
      <c r="C445" s="1"/>
      <c r="D445" s="19"/>
      <c r="E445" s="1"/>
      <c r="F445" s="1"/>
      <c r="G445" s="1"/>
      <c r="H445" s="1"/>
      <c r="I445" s="1"/>
      <c r="J445" s="333"/>
      <c r="K445" s="1"/>
      <c r="L445" s="1"/>
      <c r="M445" s="1"/>
      <c r="N445" s="1"/>
      <c r="O445" s="1"/>
      <c r="P445" s="1"/>
      <c r="Q445" s="333"/>
      <c r="R445" s="1"/>
      <c r="S445" s="1"/>
      <c r="T445" s="19"/>
      <c r="U445" s="1"/>
      <c r="V445" s="1"/>
      <c r="W445" s="1"/>
      <c r="X445" s="1"/>
      <c r="Y445" s="1"/>
      <c r="Z445" s="1"/>
    </row>
    <row r="446" spans="1:26" ht="14.25" customHeight="1" x14ac:dyDescent="0.35">
      <c r="A446" s="1"/>
      <c r="B446" s="19"/>
      <c r="C446" s="1"/>
      <c r="D446" s="19"/>
      <c r="E446" s="1"/>
      <c r="F446" s="1"/>
      <c r="G446" s="1"/>
      <c r="H446" s="1"/>
      <c r="I446" s="1"/>
      <c r="J446" s="333"/>
      <c r="K446" s="1"/>
      <c r="L446" s="1"/>
      <c r="M446" s="1"/>
      <c r="N446" s="1"/>
      <c r="O446" s="1"/>
      <c r="P446" s="1"/>
      <c r="Q446" s="333"/>
      <c r="R446" s="1"/>
      <c r="S446" s="1"/>
      <c r="T446" s="19"/>
      <c r="U446" s="1"/>
      <c r="V446" s="1"/>
      <c r="W446" s="1"/>
      <c r="X446" s="1"/>
      <c r="Y446" s="1"/>
      <c r="Z446" s="1"/>
    </row>
    <row r="447" spans="1:26" ht="14.25" customHeight="1" x14ac:dyDescent="0.35">
      <c r="A447" s="1"/>
      <c r="B447" s="19"/>
      <c r="C447" s="1"/>
      <c r="D447" s="19"/>
      <c r="E447" s="1"/>
      <c r="F447" s="1"/>
      <c r="G447" s="1"/>
      <c r="H447" s="1"/>
      <c r="I447" s="1"/>
      <c r="J447" s="333"/>
      <c r="K447" s="1"/>
      <c r="L447" s="1"/>
      <c r="M447" s="1"/>
      <c r="N447" s="1"/>
      <c r="O447" s="1"/>
      <c r="P447" s="1"/>
      <c r="Q447" s="333"/>
      <c r="R447" s="1"/>
      <c r="S447" s="1"/>
      <c r="T447" s="19"/>
      <c r="U447" s="1"/>
      <c r="V447" s="1"/>
      <c r="W447" s="1"/>
      <c r="X447" s="1"/>
      <c r="Y447" s="1"/>
      <c r="Z447" s="1"/>
    </row>
    <row r="448" spans="1:26" ht="14.25" customHeight="1" x14ac:dyDescent="0.35">
      <c r="A448" s="1"/>
      <c r="B448" s="19"/>
      <c r="C448" s="1"/>
      <c r="D448" s="19"/>
      <c r="E448" s="1"/>
      <c r="F448" s="1"/>
      <c r="G448" s="1"/>
      <c r="H448" s="1"/>
      <c r="I448" s="1"/>
      <c r="J448" s="333"/>
      <c r="K448" s="1"/>
      <c r="L448" s="1"/>
      <c r="M448" s="1"/>
      <c r="N448" s="1"/>
      <c r="O448" s="1"/>
      <c r="P448" s="1"/>
      <c r="Q448" s="333"/>
      <c r="R448" s="1"/>
      <c r="S448" s="1"/>
      <c r="T448" s="19"/>
      <c r="U448" s="1"/>
      <c r="V448" s="1"/>
      <c r="W448" s="1"/>
      <c r="X448" s="1"/>
      <c r="Y448" s="1"/>
      <c r="Z448" s="1"/>
    </row>
    <row r="449" spans="1:26" ht="14.25" customHeight="1" x14ac:dyDescent="0.35">
      <c r="A449" s="1"/>
      <c r="B449" s="19"/>
      <c r="C449" s="1"/>
      <c r="D449" s="19"/>
      <c r="E449" s="1"/>
      <c r="F449" s="1"/>
      <c r="G449" s="1"/>
      <c r="H449" s="1"/>
      <c r="I449" s="1"/>
      <c r="J449" s="333"/>
      <c r="K449" s="1"/>
      <c r="L449" s="1"/>
      <c r="M449" s="1"/>
      <c r="N449" s="1"/>
      <c r="O449" s="1"/>
      <c r="P449" s="1"/>
      <c r="Q449" s="333"/>
      <c r="R449" s="1"/>
      <c r="S449" s="1"/>
      <c r="T449" s="19"/>
      <c r="U449" s="1"/>
      <c r="V449" s="1"/>
      <c r="W449" s="1"/>
      <c r="X449" s="1"/>
      <c r="Y449" s="1"/>
      <c r="Z449" s="1"/>
    </row>
    <row r="450" spans="1:26" ht="14.25" customHeight="1" x14ac:dyDescent="0.35">
      <c r="A450" s="1"/>
      <c r="B450" s="19"/>
      <c r="C450" s="1"/>
      <c r="D450" s="19"/>
      <c r="E450" s="1"/>
      <c r="F450" s="1"/>
      <c r="G450" s="1"/>
      <c r="H450" s="1"/>
      <c r="I450" s="1"/>
      <c r="J450" s="333"/>
      <c r="K450" s="1"/>
      <c r="L450" s="1"/>
      <c r="M450" s="1"/>
      <c r="N450" s="1"/>
      <c r="O450" s="1"/>
      <c r="P450" s="1"/>
      <c r="Q450" s="333"/>
      <c r="R450" s="1"/>
      <c r="S450" s="1"/>
      <c r="T450" s="19"/>
      <c r="U450" s="1"/>
      <c r="V450" s="1"/>
      <c r="W450" s="1"/>
      <c r="X450" s="1"/>
      <c r="Y450" s="1"/>
      <c r="Z450" s="1"/>
    </row>
    <row r="451" spans="1:26" ht="14.25" customHeight="1" x14ac:dyDescent="0.35">
      <c r="A451" s="1"/>
      <c r="B451" s="19"/>
      <c r="C451" s="1"/>
      <c r="D451" s="19"/>
      <c r="E451" s="1"/>
      <c r="F451" s="1"/>
      <c r="G451" s="1"/>
      <c r="H451" s="1"/>
      <c r="I451" s="1"/>
      <c r="J451" s="333"/>
      <c r="K451" s="1"/>
      <c r="L451" s="1"/>
      <c r="M451" s="1"/>
      <c r="N451" s="1"/>
      <c r="O451" s="1"/>
      <c r="P451" s="1"/>
      <c r="Q451" s="333"/>
      <c r="R451" s="1"/>
      <c r="S451" s="1"/>
      <c r="T451" s="19"/>
      <c r="U451" s="1"/>
      <c r="V451" s="1"/>
      <c r="W451" s="1"/>
      <c r="X451" s="1"/>
      <c r="Y451" s="1"/>
      <c r="Z451" s="1"/>
    </row>
    <row r="452" spans="1:26" ht="14.25" customHeight="1" x14ac:dyDescent="0.35">
      <c r="A452" s="1"/>
      <c r="B452" s="19"/>
      <c r="C452" s="1"/>
      <c r="D452" s="19"/>
      <c r="E452" s="1"/>
      <c r="F452" s="1"/>
      <c r="G452" s="1"/>
      <c r="H452" s="1"/>
      <c r="I452" s="1"/>
      <c r="J452" s="333"/>
      <c r="K452" s="1"/>
      <c r="L452" s="1"/>
      <c r="M452" s="1"/>
      <c r="N452" s="1"/>
      <c r="O452" s="1"/>
      <c r="P452" s="1"/>
      <c r="Q452" s="333"/>
      <c r="R452" s="1"/>
      <c r="S452" s="1"/>
      <c r="T452" s="19"/>
      <c r="U452" s="1"/>
      <c r="V452" s="1"/>
      <c r="W452" s="1"/>
      <c r="X452" s="1"/>
      <c r="Y452" s="1"/>
      <c r="Z452" s="1"/>
    </row>
    <row r="453" spans="1:26" ht="14.25" customHeight="1" x14ac:dyDescent="0.35">
      <c r="A453" s="1"/>
      <c r="B453" s="19"/>
      <c r="C453" s="1"/>
      <c r="D453" s="19"/>
      <c r="E453" s="1"/>
      <c r="F453" s="1"/>
      <c r="G453" s="1"/>
      <c r="H453" s="1"/>
      <c r="I453" s="1"/>
      <c r="J453" s="333"/>
      <c r="K453" s="1"/>
      <c r="L453" s="1"/>
      <c r="M453" s="1"/>
      <c r="N453" s="1"/>
      <c r="O453" s="1"/>
      <c r="P453" s="1"/>
      <c r="Q453" s="333"/>
      <c r="R453" s="1"/>
      <c r="S453" s="1"/>
      <c r="T453" s="19"/>
      <c r="U453" s="1"/>
      <c r="V453" s="1"/>
      <c r="W453" s="1"/>
      <c r="X453" s="1"/>
      <c r="Y453" s="1"/>
      <c r="Z453" s="1"/>
    </row>
    <row r="454" spans="1:26" ht="14.25" customHeight="1" x14ac:dyDescent="0.35">
      <c r="A454" s="1"/>
      <c r="B454" s="19"/>
      <c r="C454" s="1"/>
      <c r="D454" s="19"/>
      <c r="E454" s="1"/>
      <c r="F454" s="1"/>
      <c r="G454" s="1"/>
      <c r="H454" s="1"/>
      <c r="I454" s="1"/>
      <c r="J454" s="333"/>
      <c r="K454" s="1"/>
      <c r="L454" s="1"/>
      <c r="M454" s="1"/>
      <c r="N454" s="1"/>
      <c r="O454" s="1"/>
      <c r="P454" s="1"/>
      <c r="Q454" s="333"/>
      <c r="R454" s="1"/>
      <c r="S454" s="1"/>
      <c r="T454" s="19"/>
      <c r="U454" s="1"/>
      <c r="V454" s="1"/>
      <c r="W454" s="1"/>
      <c r="X454" s="1"/>
      <c r="Y454" s="1"/>
      <c r="Z454" s="1"/>
    </row>
    <row r="455" spans="1:26" ht="14.25" customHeight="1" x14ac:dyDescent="0.35">
      <c r="A455" s="1"/>
      <c r="B455" s="19"/>
      <c r="C455" s="1"/>
      <c r="D455" s="19"/>
      <c r="E455" s="1"/>
      <c r="F455" s="1"/>
      <c r="G455" s="1"/>
      <c r="H455" s="1"/>
      <c r="I455" s="1"/>
      <c r="J455" s="333"/>
      <c r="K455" s="1"/>
      <c r="L455" s="1"/>
      <c r="M455" s="1"/>
      <c r="N455" s="1"/>
      <c r="O455" s="1"/>
      <c r="P455" s="1"/>
      <c r="Q455" s="333"/>
      <c r="R455" s="1"/>
      <c r="S455" s="1"/>
      <c r="T455" s="19"/>
      <c r="U455" s="1"/>
      <c r="V455" s="1"/>
      <c r="W455" s="1"/>
      <c r="X455" s="1"/>
      <c r="Y455" s="1"/>
      <c r="Z455" s="1"/>
    </row>
    <row r="456" spans="1:26" ht="14.25" customHeight="1" x14ac:dyDescent="0.35">
      <c r="A456" s="1"/>
      <c r="B456" s="19"/>
      <c r="C456" s="1"/>
      <c r="D456" s="19"/>
      <c r="E456" s="1"/>
      <c r="F456" s="1"/>
      <c r="G456" s="1"/>
      <c r="H456" s="1"/>
      <c r="I456" s="1"/>
      <c r="J456" s="333"/>
      <c r="K456" s="1"/>
      <c r="L456" s="1"/>
      <c r="M456" s="1"/>
      <c r="N456" s="1"/>
      <c r="O456" s="1"/>
      <c r="P456" s="1"/>
      <c r="Q456" s="333"/>
      <c r="R456" s="1"/>
      <c r="S456" s="1"/>
      <c r="T456" s="19"/>
      <c r="U456" s="1"/>
      <c r="V456" s="1"/>
      <c r="W456" s="1"/>
      <c r="X456" s="1"/>
      <c r="Y456" s="1"/>
      <c r="Z456" s="1"/>
    </row>
    <row r="457" spans="1:26" ht="14.25" customHeight="1" x14ac:dyDescent="0.35">
      <c r="A457" s="1"/>
      <c r="B457" s="19"/>
      <c r="C457" s="1"/>
      <c r="D457" s="19"/>
      <c r="E457" s="1"/>
      <c r="F457" s="1"/>
      <c r="G457" s="1"/>
      <c r="H457" s="1"/>
      <c r="I457" s="1"/>
      <c r="J457" s="333"/>
      <c r="K457" s="1"/>
      <c r="L457" s="1"/>
      <c r="M457" s="1"/>
      <c r="N457" s="1"/>
      <c r="O457" s="1"/>
      <c r="P457" s="1"/>
      <c r="Q457" s="333"/>
      <c r="R457" s="1"/>
      <c r="S457" s="1"/>
      <c r="T457" s="19"/>
      <c r="U457" s="1"/>
      <c r="V457" s="1"/>
      <c r="W457" s="1"/>
      <c r="X457" s="1"/>
      <c r="Y457" s="1"/>
      <c r="Z457" s="1"/>
    </row>
    <row r="458" spans="1:26" ht="14.25" customHeight="1" x14ac:dyDescent="0.35">
      <c r="A458" s="1"/>
      <c r="B458" s="19"/>
      <c r="C458" s="1"/>
      <c r="D458" s="19"/>
      <c r="E458" s="1"/>
      <c r="F458" s="1"/>
      <c r="G458" s="1"/>
      <c r="H458" s="1"/>
      <c r="I458" s="1"/>
      <c r="J458" s="333"/>
      <c r="K458" s="1"/>
      <c r="L458" s="1"/>
      <c r="M458" s="1"/>
      <c r="N458" s="1"/>
      <c r="O458" s="1"/>
      <c r="P458" s="1"/>
      <c r="Q458" s="333"/>
      <c r="R458" s="1"/>
      <c r="S458" s="1"/>
      <c r="T458" s="19"/>
      <c r="U458" s="1"/>
      <c r="V458" s="1"/>
      <c r="W458" s="1"/>
      <c r="X458" s="1"/>
      <c r="Y458" s="1"/>
      <c r="Z458" s="1"/>
    </row>
    <row r="459" spans="1:26" ht="14.25" customHeight="1" x14ac:dyDescent="0.35">
      <c r="A459" s="1"/>
      <c r="B459" s="19"/>
      <c r="C459" s="1"/>
      <c r="D459" s="19"/>
      <c r="E459" s="1"/>
      <c r="F459" s="1"/>
      <c r="G459" s="1"/>
      <c r="H459" s="1"/>
      <c r="I459" s="1"/>
      <c r="J459" s="333"/>
      <c r="K459" s="1"/>
      <c r="L459" s="1"/>
      <c r="M459" s="1"/>
      <c r="N459" s="1"/>
      <c r="O459" s="1"/>
      <c r="P459" s="1"/>
      <c r="Q459" s="333"/>
      <c r="R459" s="1"/>
      <c r="S459" s="1"/>
      <c r="T459" s="19"/>
      <c r="U459" s="1"/>
      <c r="V459" s="1"/>
      <c r="W459" s="1"/>
      <c r="X459" s="1"/>
      <c r="Y459" s="1"/>
      <c r="Z459" s="1"/>
    </row>
    <row r="460" spans="1:26" ht="14.25" customHeight="1" x14ac:dyDescent="0.35">
      <c r="A460" s="1"/>
      <c r="B460" s="19"/>
      <c r="C460" s="1"/>
      <c r="D460" s="19"/>
      <c r="E460" s="1"/>
      <c r="F460" s="1"/>
      <c r="G460" s="1"/>
      <c r="H460" s="1"/>
      <c r="I460" s="1"/>
      <c r="J460" s="333"/>
      <c r="K460" s="1"/>
      <c r="L460" s="1"/>
      <c r="M460" s="1"/>
      <c r="N460" s="1"/>
      <c r="O460" s="1"/>
      <c r="P460" s="1"/>
      <c r="Q460" s="333"/>
      <c r="R460" s="1"/>
      <c r="S460" s="1"/>
      <c r="T460" s="19"/>
      <c r="U460" s="1"/>
      <c r="V460" s="1"/>
      <c r="W460" s="1"/>
      <c r="X460" s="1"/>
      <c r="Y460" s="1"/>
      <c r="Z460" s="1"/>
    </row>
    <row r="461" spans="1:26" ht="14.25" customHeight="1" x14ac:dyDescent="0.35">
      <c r="A461" s="1"/>
      <c r="B461" s="19"/>
      <c r="C461" s="1"/>
      <c r="D461" s="19"/>
      <c r="E461" s="1"/>
      <c r="F461" s="1"/>
      <c r="G461" s="1"/>
      <c r="H461" s="1"/>
      <c r="I461" s="1"/>
      <c r="J461" s="333"/>
      <c r="K461" s="1"/>
      <c r="L461" s="1"/>
      <c r="M461" s="1"/>
      <c r="N461" s="1"/>
      <c r="O461" s="1"/>
      <c r="P461" s="1"/>
      <c r="Q461" s="333"/>
      <c r="R461" s="1"/>
      <c r="S461" s="1"/>
      <c r="T461" s="19"/>
      <c r="U461" s="1"/>
      <c r="V461" s="1"/>
      <c r="W461" s="1"/>
      <c r="X461" s="1"/>
      <c r="Y461" s="1"/>
      <c r="Z461" s="1"/>
    </row>
    <row r="462" spans="1:26" ht="14.25" customHeight="1" x14ac:dyDescent="0.35">
      <c r="A462" s="1"/>
      <c r="B462" s="19"/>
      <c r="C462" s="1"/>
      <c r="D462" s="19"/>
      <c r="E462" s="1"/>
      <c r="F462" s="1"/>
      <c r="G462" s="1"/>
      <c r="H462" s="1"/>
      <c r="I462" s="1"/>
      <c r="J462" s="333"/>
      <c r="K462" s="1"/>
      <c r="L462" s="1"/>
      <c r="M462" s="1"/>
      <c r="N462" s="1"/>
      <c r="O462" s="1"/>
      <c r="P462" s="1"/>
      <c r="Q462" s="333"/>
      <c r="R462" s="1"/>
      <c r="S462" s="1"/>
      <c r="T462" s="19"/>
      <c r="U462" s="1"/>
      <c r="V462" s="1"/>
      <c r="W462" s="1"/>
      <c r="X462" s="1"/>
      <c r="Y462" s="1"/>
      <c r="Z462" s="1"/>
    </row>
    <row r="463" spans="1:26" ht="14.25" customHeight="1" x14ac:dyDescent="0.35">
      <c r="A463" s="1"/>
      <c r="B463" s="19"/>
      <c r="C463" s="1"/>
      <c r="D463" s="19"/>
      <c r="E463" s="1"/>
      <c r="F463" s="1"/>
      <c r="G463" s="1"/>
      <c r="H463" s="1"/>
      <c r="I463" s="1"/>
      <c r="J463" s="333"/>
      <c r="K463" s="1"/>
      <c r="L463" s="1"/>
      <c r="M463" s="1"/>
      <c r="N463" s="1"/>
      <c r="O463" s="1"/>
      <c r="P463" s="1"/>
      <c r="Q463" s="333"/>
      <c r="R463" s="1"/>
      <c r="S463" s="1"/>
      <c r="T463" s="19"/>
      <c r="U463" s="1"/>
      <c r="V463" s="1"/>
      <c r="W463" s="1"/>
      <c r="X463" s="1"/>
      <c r="Y463" s="1"/>
      <c r="Z463" s="1"/>
    </row>
    <row r="464" spans="1:26" ht="14.25" customHeight="1" x14ac:dyDescent="0.35">
      <c r="A464" s="1"/>
      <c r="B464" s="19"/>
      <c r="C464" s="1"/>
      <c r="D464" s="19"/>
      <c r="E464" s="1"/>
      <c r="F464" s="1"/>
      <c r="G464" s="1"/>
      <c r="H464" s="1"/>
      <c r="I464" s="1"/>
      <c r="J464" s="333"/>
      <c r="K464" s="1"/>
      <c r="L464" s="1"/>
      <c r="M464" s="1"/>
      <c r="N464" s="1"/>
      <c r="O464" s="1"/>
      <c r="P464" s="1"/>
      <c r="Q464" s="333"/>
      <c r="R464" s="1"/>
      <c r="S464" s="1"/>
      <c r="T464" s="19"/>
      <c r="U464" s="1"/>
      <c r="V464" s="1"/>
      <c r="W464" s="1"/>
      <c r="X464" s="1"/>
      <c r="Y464" s="1"/>
      <c r="Z464" s="1"/>
    </row>
    <row r="465" spans="1:26" ht="14.25" customHeight="1" x14ac:dyDescent="0.35">
      <c r="A465" s="1"/>
      <c r="B465" s="19"/>
      <c r="C465" s="1"/>
      <c r="D465" s="19"/>
      <c r="E465" s="1"/>
      <c r="F465" s="1"/>
      <c r="G465" s="1"/>
      <c r="H465" s="1"/>
      <c r="I465" s="1"/>
      <c r="J465" s="333"/>
      <c r="K465" s="1"/>
      <c r="L465" s="1"/>
      <c r="M465" s="1"/>
      <c r="N465" s="1"/>
      <c r="O465" s="1"/>
      <c r="P465" s="1"/>
      <c r="Q465" s="333"/>
      <c r="R465" s="1"/>
      <c r="S465" s="1"/>
      <c r="T465" s="19"/>
      <c r="U465" s="1"/>
      <c r="V465" s="1"/>
      <c r="W465" s="1"/>
      <c r="X465" s="1"/>
      <c r="Y465" s="1"/>
      <c r="Z465" s="1"/>
    </row>
    <row r="466" spans="1:26" ht="14.25" customHeight="1" x14ac:dyDescent="0.35">
      <c r="A466" s="1"/>
      <c r="B466" s="19"/>
      <c r="C466" s="1"/>
      <c r="D466" s="19"/>
      <c r="E466" s="1"/>
      <c r="F466" s="1"/>
      <c r="G466" s="1"/>
      <c r="H466" s="1"/>
      <c r="I466" s="1"/>
      <c r="J466" s="333"/>
      <c r="K466" s="1"/>
      <c r="L466" s="1"/>
      <c r="M466" s="1"/>
      <c r="N466" s="1"/>
      <c r="O466" s="1"/>
      <c r="P466" s="1"/>
      <c r="Q466" s="333"/>
      <c r="R466" s="1"/>
      <c r="S466" s="1"/>
      <c r="T466" s="19"/>
      <c r="U466" s="1"/>
      <c r="V466" s="1"/>
      <c r="W466" s="1"/>
      <c r="X466" s="1"/>
      <c r="Y466" s="1"/>
      <c r="Z466" s="1"/>
    </row>
    <row r="467" spans="1:26" ht="14.25" customHeight="1" x14ac:dyDescent="0.35">
      <c r="A467" s="1"/>
      <c r="B467" s="19"/>
      <c r="C467" s="1"/>
      <c r="D467" s="19"/>
      <c r="E467" s="1"/>
      <c r="F467" s="1"/>
      <c r="G467" s="1"/>
      <c r="H467" s="1"/>
      <c r="I467" s="1"/>
      <c r="J467" s="333"/>
      <c r="K467" s="1"/>
      <c r="L467" s="1"/>
      <c r="M467" s="1"/>
      <c r="N467" s="1"/>
      <c r="O467" s="1"/>
      <c r="P467" s="1"/>
      <c r="Q467" s="333"/>
      <c r="R467" s="1"/>
      <c r="S467" s="1"/>
      <c r="T467" s="19"/>
      <c r="U467" s="1"/>
      <c r="V467" s="1"/>
      <c r="W467" s="1"/>
      <c r="X467" s="1"/>
      <c r="Y467" s="1"/>
      <c r="Z467" s="1"/>
    </row>
    <row r="468" spans="1:26" ht="14.25" customHeight="1" x14ac:dyDescent="0.35">
      <c r="A468" s="1"/>
      <c r="B468" s="19"/>
      <c r="C468" s="1"/>
      <c r="D468" s="19"/>
      <c r="E468" s="1"/>
      <c r="F468" s="1"/>
      <c r="G468" s="1"/>
      <c r="H468" s="1"/>
      <c r="I468" s="1"/>
      <c r="J468" s="333"/>
      <c r="K468" s="1"/>
      <c r="L468" s="1"/>
      <c r="M468" s="1"/>
      <c r="N468" s="1"/>
      <c r="O468" s="1"/>
      <c r="P468" s="1"/>
      <c r="Q468" s="333"/>
      <c r="R468" s="1"/>
      <c r="S468" s="1"/>
      <c r="T468" s="19"/>
      <c r="U468" s="1"/>
      <c r="V468" s="1"/>
      <c r="W468" s="1"/>
      <c r="X468" s="1"/>
      <c r="Y468" s="1"/>
      <c r="Z468" s="1"/>
    </row>
    <row r="469" spans="1:26" ht="14.25" customHeight="1" x14ac:dyDescent="0.35">
      <c r="A469" s="1"/>
      <c r="B469" s="19"/>
      <c r="C469" s="1"/>
      <c r="D469" s="19"/>
      <c r="E469" s="1"/>
      <c r="F469" s="1"/>
      <c r="G469" s="1"/>
      <c r="H469" s="1"/>
      <c r="I469" s="1"/>
      <c r="J469" s="333"/>
      <c r="K469" s="1"/>
      <c r="L469" s="1"/>
      <c r="M469" s="1"/>
      <c r="N469" s="1"/>
      <c r="O469" s="1"/>
      <c r="P469" s="1"/>
      <c r="Q469" s="333"/>
      <c r="R469" s="1"/>
      <c r="S469" s="1"/>
      <c r="T469" s="19"/>
      <c r="U469" s="1"/>
      <c r="V469" s="1"/>
      <c r="W469" s="1"/>
      <c r="X469" s="1"/>
      <c r="Y469" s="1"/>
      <c r="Z469" s="1"/>
    </row>
    <row r="470" spans="1:26" ht="14.25" customHeight="1" x14ac:dyDescent="0.35">
      <c r="A470" s="1"/>
      <c r="B470" s="19"/>
      <c r="C470" s="1"/>
      <c r="D470" s="19"/>
      <c r="E470" s="1"/>
      <c r="F470" s="1"/>
      <c r="G470" s="1"/>
      <c r="H470" s="1"/>
      <c r="I470" s="1"/>
      <c r="J470" s="333"/>
      <c r="K470" s="1"/>
      <c r="L470" s="1"/>
      <c r="M470" s="1"/>
      <c r="N470" s="1"/>
      <c r="O470" s="1"/>
      <c r="P470" s="1"/>
      <c r="Q470" s="333"/>
      <c r="R470" s="1"/>
      <c r="S470" s="1"/>
      <c r="T470" s="19"/>
      <c r="U470" s="1"/>
      <c r="V470" s="1"/>
      <c r="W470" s="1"/>
      <c r="X470" s="1"/>
      <c r="Y470" s="1"/>
      <c r="Z470" s="1"/>
    </row>
    <row r="471" spans="1:26" ht="14.25" customHeight="1" x14ac:dyDescent="0.35">
      <c r="A471" s="1"/>
      <c r="B471" s="19"/>
      <c r="C471" s="1"/>
      <c r="D471" s="19"/>
      <c r="E471" s="1"/>
      <c r="F471" s="1"/>
      <c r="G471" s="1"/>
      <c r="H471" s="1"/>
      <c r="I471" s="1"/>
      <c r="J471" s="333"/>
      <c r="K471" s="1"/>
      <c r="L471" s="1"/>
      <c r="M471" s="1"/>
      <c r="N471" s="1"/>
      <c r="O471" s="1"/>
      <c r="P471" s="1"/>
      <c r="Q471" s="333"/>
      <c r="R471" s="1"/>
      <c r="S471" s="1"/>
      <c r="T471" s="19"/>
      <c r="U471" s="1"/>
      <c r="V471" s="1"/>
      <c r="W471" s="1"/>
      <c r="X471" s="1"/>
      <c r="Y471" s="1"/>
      <c r="Z471" s="1"/>
    </row>
    <row r="472" spans="1:26" ht="14.25" customHeight="1" x14ac:dyDescent="0.35">
      <c r="A472" s="1"/>
      <c r="B472" s="19"/>
      <c r="C472" s="1"/>
      <c r="D472" s="19"/>
      <c r="E472" s="1"/>
      <c r="F472" s="1"/>
      <c r="G472" s="1"/>
      <c r="H472" s="1"/>
      <c r="I472" s="1"/>
      <c r="J472" s="333"/>
      <c r="K472" s="1"/>
      <c r="L472" s="1"/>
      <c r="M472" s="1"/>
      <c r="N472" s="1"/>
      <c r="O472" s="1"/>
      <c r="P472" s="1"/>
      <c r="Q472" s="333"/>
      <c r="R472" s="1"/>
      <c r="S472" s="1"/>
      <c r="T472" s="19"/>
      <c r="U472" s="1"/>
      <c r="V472" s="1"/>
      <c r="W472" s="1"/>
      <c r="X472" s="1"/>
      <c r="Y472" s="1"/>
      <c r="Z472" s="1"/>
    </row>
    <row r="473" spans="1:26" ht="14.25" customHeight="1" x14ac:dyDescent="0.35">
      <c r="A473" s="1"/>
      <c r="B473" s="19"/>
      <c r="C473" s="1"/>
      <c r="D473" s="19"/>
      <c r="E473" s="1"/>
      <c r="F473" s="1"/>
      <c r="G473" s="1"/>
      <c r="H473" s="1"/>
      <c r="I473" s="1"/>
      <c r="J473" s="333"/>
      <c r="K473" s="1"/>
      <c r="L473" s="1"/>
      <c r="M473" s="1"/>
      <c r="N473" s="1"/>
      <c r="O473" s="1"/>
      <c r="P473" s="1"/>
      <c r="Q473" s="333"/>
      <c r="R473" s="1"/>
      <c r="S473" s="1"/>
      <c r="T473" s="19"/>
      <c r="U473" s="1"/>
      <c r="V473" s="1"/>
      <c r="W473" s="1"/>
      <c r="X473" s="1"/>
      <c r="Y473" s="1"/>
      <c r="Z473" s="1"/>
    </row>
    <row r="474" spans="1:26" ht="14.25" customHeight="1" x14ac:dyDescent="0.35">
      <c r="A474" s="1"/>
      <c r="B474" s="19"/>
      <c r="C474" s="1"/>
      <c r="D474" s="19"/>
      <c r="E474" s="1"/>
      <c r="F474" s="1"/>
      <c r="G474" s="1"/>
      <c r="H474" s="1"/>
      <c r="I474" s="1"/>
      <c r="J474" s="333"/>
      <c r="K474" s="1"/>
      <c r="L474" s="1"/>
      <c r="M474" s="1"/>
      <c r="N474" s="1"/>
      <c r="O474" s="1"/>
      <c r="P474" s="1"/>
      <c r="Q474" s="333"/>
      <c r="R474" s="1"/>
      <c r="S474" s="1"/>
      <c r="T474" s="19"/>
      <c r="U474" s="1"/>
      <c r="V474" s="1"/>
      <c r="W474" s="1"/>
      <c r="X474" s="1"/>
      <c r="Y474" s="1"/>
      <c r="Z474" s="1"/>
    </row>
    <row r="475" spans="1:26" ht="14.25" customHeight="1" x14ac:dyDescent="0.35">
      <c r="A475" s="1"/>
      <c r="B475" s="19"/>
      <c r="C475" s="1"/>
      <c r="D475" s="19"/>
      <c r="E475" s="1"/>
      <c r="F475" s="1"/>
      <c r="G475" s="1"/>
      <c r="H475" s="1"/>
      <c r="I475" s="1"/>
      <c r="J475" s="333"/>
      <c r="K475" s="1"/>
      <c r="L475" s="1"/>
      <c r="M475" s="1"/>
      <c r="N475" s="1"/>
      <c r="O475" s="1"/>
      <c r="P475" s="1"/>
      <c r="Q475" s="333"/>
      <c r="R475" s="1"/>
      <c r="S475" s="1"/>
      <c r="T475" s="19"/>
      <c r="U475" s="1"/>
      <c r="V475" s="1"/>
      <c r="W475" s="1"/>
      <c r="X475" s="1"/>
      <c r="Y475" s="1"/>
      <c r="Z475" s="1"/>
    </row>
    <row r="476" spans="1:26" ht="14.25" customHeight="1" x14ac:dyDescent="0.35">
      <c r="A476" s="1"/>
      <c r="B476" s="19"/>
      <c r="C476" s="1"/>
      <c r="D476" s="19"/>
      <c r="E476" s="1"/>
      <c r="F476" s="1"/>
      <c r="G476" s="1"/>
      <c r="H476" s="1"/>
      <c r="I476" s="1"/>
      <c r="J476" s="333"/>
      <c r="K476" s="1"/>
      <c r="L476" s="1"/>
      <c r="M476" s="1"/>
      <c r="N476" s="1"/>
      <c r="O476" s="1"/>
      <c r="P476" s="1"/>
      <c r="Q476" s="333"/>
      <c r="R476" s="1"/>
      <c r="S476" s="1"/>
      <c r="T476" s="19"/>
      <c r="U476" s="1"/>
      <c r="V476" s="1"/>
      <c r="W476" s="1"/>
      <c r="X476" s="1"/>
      <c r="Y476" s="1"/>
      <c r="Z476" s="1"/>
    </row>
    <row r="477" spans="1:26" ht="14.25" customHeight="1" x14ac:dyDescent="0.35">
      <c r="A477" s="1"/>
      <c r="B477" s="19"/>
      <c r="C477" s="1"/>
      <c r="D477" s="19"/>
      <c r="E477" s="1"/>
      <c r="F477" s="1"/>
      <c r="G477" s="1"/>
      <c r="H477" s="1"/>
      <c r="I477" s="1"/>
      <c r="J477" s="333"/>
      <c r="K477" s="1"/>
      <c r="L477" s="1"/>
      <c r="M477" s="1"/>
      <c r="N477" s="1"/>
      <c r="O477" s="1"/>
      <c r="P477" s="1"/>
      <c r="Q477" s="333"/>
      <c r="R477" s="1"/>
      <c r="S477" s="1"/>
      <c r="T477" s="19"/>
      <c r="U477" s="1"/>
      <c r="V477" s="1"/>
      <c r="W477" s="1"/>
      <c r="X477" s="1"/>
      <c r="Y477" s="1"/>
      <c r="Z477" s="1"/>
    </row>
    <row r="478" spans="1:26" ht="14.25" customHeight="1" x14ac:dyDescent="0.35">
      <c r="A478" s="1"/>
      <c r="B478" s="19"/>
      <c r="C478" s="1"/>
      <c r="D478" s="19"/>
      <c r="E478" s="1"/>
      <c r="F478" s="1"/>
      <c r="G478" s="1"/>
      <c r="H478" s="1"/>
      <c r="I478" s="1"/>
      <c r="J478" s="333"/>
      <c r="K478" s="1"/>
      <c r="L478" s="1"/>
      <c r="M478" s="1"/>
      <c r="N478" s="1"/>
      <c r="O478" s="1"/>
      <c r="P478" s="1"/>
      <c r="Q478" s="333"/>
      <c r="R478" s="1"/>
      <c r="S478" s="1"/>
      <c r="T478" s="19"/>
      <c r="U478" s="1"/>
      <c r="V478" s="1"/>
      <c r="W478" s="1"/>
      <c r="X478" s="1"/>
      <c r="Y478" s="1"/>
      <c r="Z478" s="1"/>
    </row>
    <row r="479" spans="1:26" ht="14.25" customHeight="1" x14ac:dyDescent="0.35">
      <c r="A479" s="1"/>
      <c r="B479" s="19"/>
      <c r="C479" s="1"/>
      <c r="D479" s="19"/>
      <c r="E479" s="1"/>
      <c r="F479" s="1"/>
      <c r="G479" s="1"/>
      <c r="H479" s="1"/>
      <c r="I479" s="1"/>
      <c r="J479" s="333"/>
      <c r="K479" s="1"/>
      <c r="L479" s="1"/>
      <c r="M479" s="1"/>
      <c r="N479" s="1"/>
      <c r="O479" s="1"/>
      <c r="P479" s="1"/>
      <c r="Q479" s="333"/>
      <c r="R479" s="1"/>
      <c r="S479" s="1"/>
      <c r="T479" s="19"/>
      <c r="U479" s="1"/>
      <c r="V479" s="1"/>
      <c r="W479" s="1"/>
      <c r="X479" s="1"/>
      <c r="Y479" s="1"/>
      <c r="Z479" s="1"/>
    </row>
    <row r="480" spans="1:26" ht="14.25" customHeight="1" x14ac:dyDescent="0.35">
      <c r="A480" s="1"/>
      <c r="B480" s="19"/>
      <c r="C480" s="1"/>
      <c r="D480" s="19"/>
      <c r="E480" s="1"/>
      <c r="F480" s="1"/>
      <c r="G480" s="1"/>
      <c r="H480" s="1"/>
      <c r="I480" s="1"/>
      <c r="J480" s="333"/>
      <c r="K480" s="1"/>
      <c r="L480" s="1"/>
      <c r="M480" s="1"/>
      <c r="N480" s="1"/>
      <c r="O480" s="1"/>
      <c r="P480" s="1"/>
      <c r="Q480" s="333"/>
      <c r="R480" s="1"/>
      <c r="S480" s="1"/>
      <c r="T480" s="19"/>
      <c r="U480" s="1"/>
      <c r="V480" s="1"/>
      <c r="W480" s="1"/>
      <c r="X480" s="1"/>
      <c r="Y480" s="1"/>
      <c r="Z480" s="1"/>
    </row>
    <row r="481" spans="1:26" ht="14.25" customHeight="1" x14ac:dyDescent="0.35">
      <c r="A481" s="1"/>
      <c r="B481" s="19"/>
      <c r="C481" s="1"/>
      <c r="D481" s="19"/>
      <c r="E481" s="1"/>
      <c r="F481" s="1"/>
      <c r="G481" s="1"/>
      <c r="H481" s="1"/>
      <c r="I481" s="1"/>
      <c r="J481" s="333"/>
      <c r="K481" s="1"/>
      <c r="L481" s="1"/>
      <c r="M481" s="1"/>
      <c r="N481" s="1"/>
      <c r="O481" s="1"/>
      <c r="P481" s="1"/>
      <c r="Q481" s="333"/>
      <c r="R481" s="1"/>
      <c r="S481" s="1"/>
      <c r="T481" s="19"/>
      <c r="U481" s="1"/>
      <c r="V481" s="1"/>
      <c r="W481" s="1"/>
      <c r="X481" s="1"/>
      <c r="Y481" s="1"/>
      <c r="Z481" s="1"/>
    </row>
    <row r="482" spans="1:26" ht="14.25" customHeight="1" x14ac:dyDescent="0.35">
      <c r="A482" s="1"/>
      <c r="B482" s="19"/>
      <c r="C482" s="1"/>
      <c r="D482" s="19"/>
      <c r="E482" s="1"/>
      <c r="F482" s="1"/>
      <c r="G482" s="1"/>
      <c r="H482" s="1"/>
      <c r="I482" s="1"/>
      <c r="J482" s="333"/>
      <c r="K482" s="1"/>
      <c r="L482" s="1"/>
      <c r="M482" s="1"/>
      <c r="N482" s="1"/>
      <c r="O482" s="1"/>
      <c r="P482" s="1"/>
      <c r="Q482" s="333"/>
      <c r="R482" s="1"/>
      <c r="S482" s="1"/>
      <c r="T482" s="19"/>
      <c r="U482" s="1"/>
      <c r="V482" s="1"/>
      <c r="W482" s="1"/>
      <c r="X482" s="1"/>
      <c r="Y482" s="1"/>
      <c r="Z482" s="1"/>
    </row>
    <row r="483" spans="1:26" ht="14.25" customHeight="1" x14ac:dyDescent="0.35">
      <c r="A483" s="1"/>
      <c r="B483" s="19"/>
      <c r="C483" s="1"/>
      <c r="D483" s="19"/>
      <c r="E483" s="1"/>
      <c r="F483" s="1"/>
      <c r="G483" s="1"/>
      <c r="H483" s="1"/>
      <c r="I483" s="1"/>
      <c r="J483" s="333"/>
      <c r="K483" s="1"/>
      <c r="L483" s="1"/>
      <c r="M483" s="1"/>
      <c r="N483" s="1"/>
      <c r="O483" s="1"/>
      <c r="P483" s="1"/>
      <c r="Q483" s="333"/>
      <c r="R483" s="1"/>
      <c r="S483" s="1"/>
      <c r="T483" s="19"/>
      <c r="U483" s="1"/>
      <c r="V483" s="1"/>
      <c r="W483" s="1"/>
      <c r="X483" s="1"/>
      <c r="Y483" s="1"/>
      <c r="Z483" s="1"/>
    </row>
    <row r="484" spans="1:26" ht="14.25" customHeight="1" x14ac:dyDescent="0.35">
      <c r="A484" s="1"/>
      <c r="B484" s="19"/>
      <c r="C484" s="1"/>
      <c r="D484" s="19"/>
      <c r="E484" s="1"/>
      <c r="F484" s="1"/>
      <c r="G484" s="1"/>
      <c r="H484" s="1"/>
      <c r="I484" s="1"/>
      <c r="J484" s="333"/>
      <c r="K484" s="1"/>
      <c r="L484" s="1"/>
      <c r="M484" s="1"/>
      <c r="N484" s="1"/>
      <c r="O484" s="1"/>
      <c r="P484" s="1"/>
      <c r="Q484" s="333"/>
      <c r="R484" s="1"/>
      <c r="S484" s="1"/>
      <c r="T484" s="19"/>
      <c r="U484" s="1"/>
      <c r="V484" s="1"/>
      <c r="W484" s="1"/>
      <c r="X484" s="1"/>
      <c r="Y484" s="1"/>
      <c r="Z484" s="1"/>
    </row>
    <row r="485" spans="1:26" ht="14.25" customHeight="1" x14ac:dyDescent="0.35">
      <c r="A485" s="1"/>
      <c r="B485" s="19"/>
      <c r="C485" s="1"/>
      <c r="D485" s="19"/>
      <c r="E485" s="1"/>
      <c r="F485" s="1"/>
      <c r="G485" s="1"/>
      <c r="H485" s="1"/>
      <c r="I485" s="1"/>
      <c r="J485" s="333"/>
      <c r="K485" s="1"/>
      <c r="L485" s="1"/>
      <c r="M485" s="1"/>
      <c r="N485" s="1"/>
      <c r="O485" s="1"/>
      <c r="P485" s="1"/>
      <c r="Q485" s="333"/>
      <c r="R485" s="1"/>
      <c r="S485" s="1"/>
      <c r="T485" s="19"/>
      <c r="U485" s="1"/>
      <c r="V485" s="1"/>
      <c r="W485" s="1"/>
      <c r="X485" s="1"/>
      <c r="Y485" s="1"/>
      <c r="Z485" s="1"/>
    </row>
    <row r="486" spans="1:26" ht="14.25" customHeight="1" x14ac:dyDescent="0.35">
      <c r="A486" s="1"/>
      <c r="B486" s="19"/>
      <c r="C486" s="1"/>
      <c r="D486" s="19"/>
      <c r="E486" s="1"/>
      <c r="F486" s="1"/>
      <c r="G486" s="1"/>
      <c r="H486" s="1"/>
      <c r="I486" s="1"/>
      <c r="J486" s="333"/>
      <c r="K486" s="1"/>
      <c r="L486" s="1"/>
      <c r="M486" s="1"/>
      <c r="N486" s="1"/>
      <c r="O486" s="1"/>
      <c r="P486" s="1"/>
      <c r="Q486" s="333"/>
      <c r="R486" s="1"/>
      <c r="S486" s="1"/>
      <c r="T486" s="19"/>
      <c r="U486" s="1"/>
      <c r="V486" s="1"/>
      <c r="W486" s="1"/>
      <c r="X486" s="1"/>
      <c r="Y486" s="1"/>
      <c r="Z486" s="1"/>
    </row>
    <row r="487" spans="1:26" ht="14.25" customHeight="1" x14ac:dyDescent="0.35">
      <c r="A487" s="1"/>
      <c r="B487" s="19"/>
      <c r="C487" s="1"/>
      <c r="D487" s="19"/>
      <c r="E487" s="1"/>
      <c r="F487" s="1"/>
      <c r="G487" s="1"/>
      <c r="H487" s="1"/>
      <c r="I487" s="1"/>
      <c r="J487" s="333"/>
      <c r="K487" s="1"/>
      <c r="L487" s="1"/>
      <c r="M487" s="1"/>
      <c r="N487" s="1"/>
      <c r="O487" s="1"/>
      <c r="P487" s="1"/>
      <c r="Q487" s="333"/>
      <c r="R487" s="1"/>
      <c r="S487" s="1"/>
      <c r="T487" s="19"/>
      <c r="U487" s="1"/>
      <c r="V487" s="1"/>
      <c r="W487" s="1"/>
      <c r="X487" s="1"/>
      <c r="Y487" s="1"/>
      <c r="Z487" s="1"/>
    </row>
    <row r="488" spans="1:26" ht="14.25" customHeight="1" x14ac:dyDescent="0.35">
      <c r="A488" s="1"/>
      <c r="B488" s="19"/>
      <c r="C488" s="1"/>
      <c r="D488" s="19"/>
      <c r="E488" s="1"/>
      <c r="F488" s="1"/>
      <c r="G488" s="1"/>
      <c r="H488" s="1"/>
      <c r="I488" s="1"/>
      <c r="J488" s="333"/>
      <c r="K488" s="1"/>
      <c r="L488" s="1"/>
      <c r="M488" s="1"/>
      <c r="N488" s="1"/>
      <c r="O488" s="1"/>
      <c r="P488" s="1"/>
      <c r="Q488" s="333"/>
      <c r="R488" s="1"/>
      <c r="S488" s="1"/>
      <c r="T488" s="19"/>
      <c r="U488" s="1"/>
      <c r="V488" s="1"/>
      <c r="W488" s="1"/>
      <c r="X488" s="1"/>
      <c r="Y488" s="1"/>
      <c r="Z488" s="1"/>
    </row>
    <row r="489" spans="1:26" ht="14.25" customHeight="1" x14ac:dyDescent="0.35">
      <c r="A489" s="1"/>
      <c r="B489" s="19"/>
      <c r="C489" s="1"/>
      <c r="D489" s="19"/>
      <c r="E489" s="1"/>
      <c r="F489" s="1"/>
      <c r="G489" s="1"/>
      <c r="H489" s="1"/>
      <c r="I489" s="1"/>
      <c r="J489" s="333"/>
      <c r="K489" s="1"/>
      <c r="L489" s="1"/>
      <c r="M489" s="1"/>
      <c r="N489" s="1"/>
      <c r="O489" s="1"/>
      <c r="P489" s="1"/>
      <c r="Q489" s="333"/>
      <c r="R489" s="1"/>
      <c r="S489" s="1"/>
      <c r="T489" s="19"/>
      <c r="U489" s="1"/>
      <c r="V489" s="1"/>
      <c r="W489" s="1"/>
      <c r="X489" s="1"/>
      <c r="Y489" s="1"/>
      <c r="Z489" s="1"/>
    </row>
    <row r="490" spans="1:26" ht="14.25" customHeight="1" x14ac:dyDescent="0.35">
      <c r="A490" s="1"/>
      <c r="B490" s="19"/>
      <c r="C490" s="1"/>
      <c r="D490" s="19"/>
      <c r="E490" s="1"/>
      <c r="F490" s="1"/>
      <c r="G490" s="1"/>
      <c r="H490" s="1"/>
      <c r="I490" s="1"/>
      <c r="J490" s="333"/>
      <c r="K490" s="1"/>
      <c r="L490" s="1"/>
      <c r="M490" s="1"/>
      <c r="N490" s="1"/>
      <c r="O490" s="1"/>
      <c r="P490" s="1"/>
      <c r="Q490" s="333"/>
      <c r="R490" s="1"/>
      <c r="S490" s="1"/>
      <c r="T490" s="19"/>
      <c r="U490" s="1"/>
      <c r="V490" s="1"/>
      <c r="W490" s="1"/>
      <c r="X490" s="1"/>
      <c r="Y490" s="1"/>
      <c r="Z490" s="1"/>
    </row>
    <row r="491" spans="1:26" ht="14.25" customHeight="1" x14ac:dyDescent="0.35">
      <c r="A491" s="1"/>
      <c r="B491" s="19"/>
      <c r="C491" s="1"/>
      <c r="D491" s="19"/>
      <c r="E491" s="1"/>
      <c r="F491" s="1"/>
      <c r="G491" s="1"/>
      <c r="H491" s="1"/>
      <c r="I491" s="1"/>
      <c r="J491" s="333"/>
      <c r="K491" s="1"/>
      <c r="L491" s="1"/>
      <c r="M491" s="1"/>
      <c r="N491" s="1"/>
      <c r="O491" s="1"/>
      <c r="P491" s="1"/>
      <c r="Q491" s="333"/>
      <c r="R491" s="1"/>
      <c r="S491" s="1"/>
      <c r="T491" s="19"/>
      <c r="U491" s="1"/>
      <c r="V491" s="1"/>
      <c r="W491" s="1"/>
      <c r="X491" s="1"/>
      <c r="Y491" s="1"/>
      <c r="Z491" s="1"/>
    </row>
    <row r="492" spans="1:26" ht="14.25" customHeight="1" x14ac:dyDescent="0.35">
      <c r="A492" s="1"/>
      <c r="B492" s="19"/>
      <c r="C492" s="1"/>
      <c r="D492" s="19"/>
      <c r="E492" s="1"/>
      <c r="F492" s="1"/>
      <c r="G492" s="1"/>
      <c r="H492" s="1"/>
      <c r="I492" s="1"/>
      <c r="J492" s="333"/>
      <c r="K492" s="1"/>
      <c r="L492" s="1"/>
      <c r="M492" s="1"/>
      <c r="N492" s="1"/>
      <c r="O492" s="1"/>
      <c r="P492" s="1"/>
      <c r="Q492" s="333"/>
      <c r="R492" s="1"/>
      <c r="S492" s="1"/>
      <c r="T492" s="19"/>
      <c r="U492" s="1"/>
      <c r="V492" s="1"/>
      <c r="W492" s="1"/>
      <c r="X492" s="1"/>
      <c r="Y492" s="1"/>
      <c r="Z492" s="1"/>
    </row>
    <row r="493" spans="1:26" ht="14.25" customHeight="1" x14ac:dyDescent="0.35">
      <c r="A493" s="1"/>
      <c r="B493" s="19"/>
      <c r="C493" s="1"/>
      <c r="D493" s="19"/>
      <c r="E493" s="1"/>
      <c r="F493" s="1"/>
      <c r="G493" s="1"/>
      <c r="H493" s="1"/>
      <c r="I493" s="1"/>
      <c r="J493" s="333"/>
      <c r="K493" s="1"/>
      <c r="L493" s="1"/>
      <c r="M493" s="1"/>
      <c r="N493" s="1"/>
      <c r="O493" s="1"/>
      <c r="P493" s="1"/>
      <c r="Q493" s="333"/>
      <c r="R493" s="1"/>
      <c r="S493" s="1"/>
      <c r="T493" s="19"/>
      <c r="U493" s="1"/>
      <c r="V493" s="1"/>
      <c r="W493" s="1"/>
      <c r="X493" s="1"/>
      <c r="Y493" s="1"/>
      <c r="Z493" s="1"/>
    </row>
    <row r="494" spans="1:26" ht="14.25" customHeight="1" x14ac:dyDescent="0.35">
      <c r="A494" s="1"/>
      <c r="B494" s="19"/>
      <c r="C494" s="1"/>
      <c r="D494" s="19"/>
      <c r="E494" s="1"/>
      <c r="F494" s="1"/>
      <c r="G494" s="1"/>
      <c r="H494" s="1"/>
      <c r="I494" s="1"/>
      <c r="J494" s="333"/>
      <c r="K494" s="1"/>
      <c r="L494" s="1"/>
      <c r="M494" s="1"/>
      <c r="N494" s="1"/>
      <c r="O494" s="1"/>
      <c r="P494" s="1"/>
      <c r="Q494" s="333"/>
      <c r="R494" s="1"/>
      <c r="S494" s="1"/>
      <c r="T494" s="19"/>
      <c r="U494" s="1"/>
      <c r="V494" s="1"/>
      <c r="W494" s="1"/>
      <c r="X494" s="1"/>
      <c r="Y494" s="1"/>
      <c r="Z494" s="1"/>
    </row>
    <row r="495" spans="1:26" ht="14.25" customHeight="1" x14ac:dyDescent="0.35">
      <c r="A495" s="1"/>
      <c r="B495" s="19"/>
      <c r="C495" s="1"/>
      <c r="D495" s="19"/>
      <c r="E495" s="1"/>
      <c r="F495" s="1"/>
      <c r="G495" s="1"/>
      <c r="H495" s="1"/>
      <c r="I495" s="1"/>
      <c r="J495" s="333"/>
      <c r="K495" s="1"/>
      <c r="L495" s="1"/>
      <c r="M495" s="1"/>
      <c r="N495" s="1"/>
      <c r="O495" s="1"/>
      <c r="P495" s="1"/>
      <c r="Q495" s="333"/>
      <c r="R495" s="1"/>
      <c r="S495" s="1"/>
      <c r="T495" s="19"/>
      <c r="U495" s="1"/>
      <c r="V495" s="1"/>
      <c r="W495" s="1"/>
      <c r="X495" s="1"/>
      <c r="Y495" s="1"/>
      <c r="Z495" s="1"/>
    </row>
    <row r="496" spans="1:26" ht="14.25" customHeight="1" x14ac:dyDescent="0.35">
      <c r="A496" s="1"/>
      <c r="B496" s="19"/>
      <c r="C496" s="1"/>
      <c r="D496" s="19"/>
      <c r="E496" s="1"/>
      <c r="F496" s="1"/>
      <c r="G496" s="1"/>
      <c r="H496" s="1"/>
      <c r="I496" s="1"/>
      <c r="J496" s="333"/>
      <c r="K496" s="1"/>
      <c r="L496" s="1"/>
      <c r="M496" s="1"/>
      <c r="N496" s="1"/>
      <c r="O496" s="1"/>
      <c r="P496" s="1"/>
      <c r="Q496" s="333"/>
      <c r="R496" s="1"/>
      <c r="S496" s="1"/>
      <c r="T496" s="19"/>
      <c r="U496" s="1"/>
      <c r="V496" s="1"/>
      <c r="W496" s="1"/>
      <c r="X496" s="1"/>
      <c r="Y496" s="1"/>
      <c r="Z496" s="1"/>
    </row>
    <row r="497" spans="1:26" ht="14.25" customHeight="1" x14ac:dyDescent="0.35">
      <c r="A497" s="1"/>
      <c r="B497" s="19"/>
      <c r="C497" s="1"/>
      <c r="D497" s="19"/>
      <c r="E497" s="1"/>
      <c r="F497" s="1"/>
      <c r="G497" s="1"/>
      <c r="H497" s="1"/>
      <c r="I497" s="1"/>
      <c r="J497" s="333"/>
      <c r="K497" s="1"/>
      <c r="L497" s="1"/>
      <c r="M497" s="1"/>
      <c r="N497" s="1"/>
      <c r="O497" s="1"/>
      <c r="P497" s="1"/>
      <c r="Q497" s="333"/>
      <c r="R497" s="1"/>
      <c r="S497" s="1"/>
      <c r="T497" s="19"/>
      <c r="U497" s="1"/>
      <c r="V497" s="1"/>
      <c r="W497" s="1"/>
      <c r="X497" s="1"/>
      <c r="Y497" s="1"/>
      <c r="Z497" s="1"/>
    </row>
    <row r="498" spans="1:26" ht="14.25" customHeight="1" x14ac:dyDescent="0.35">
      <c r="A498" s="1"/>
      <c r="B498" s="19"/>
      <c r="C498" s="1"/>
      <c r="D498" s="19"/>
      <c r="E498" s="1"/>
      <c r="F498" s="1"/>
      <c r="G498" s="1"/>
      <c r="H498" s="1"/>
      <c r="I498" s="1"/>
      <c r="J498" s="333"/>
      <c r="K498" s="1"/>
      <c r="L498" s="1"/>
      <c r="M498" s="1"/>
      <c r="N498" s="1"/>
      <c r="O498" s="1"/>
      <c r="P498" s="1"/>
      <c r="Q498" s="333"/>
      <c r="R498" s="1"/>
      <c r="S498" s="1"/>
      <c r="T498" s="19"/>
      <c r="U498" s="1"/>
      <c r="V498" s="1"/>
      <c r="W498" s="1"/>
      <c r="X498" s="1"/>
      <c r="Y498" s="1"/>
      <c r="Z498" s="1"/>
    </row>
    <row r="499" spans="1:26" ht="14.25" customHeight="1" x14ac:dyDescent="0.35">
      <c r="A499" s="1"/>
      <c r="B499" s="19"/>
      <c r="C499" s="1"/>
      <c r="D499" s="19"/>
      <c r="E499" s="1"/>
      <c r="F499" s="1"/>
      <c r="G499" s="1"/>
      <c r="H499" s="1"/>
      <c r="I499" s="1"/>
      <c r="J499" s="333"/>
      <c r="K499" s="1"/>
      <c r="L499" s="1"/>
      <c r="M499" s="1"/>
      <c r="N499" s="1"/>
      <c r="O499" s="1"/>
      <c r="P499" s="1"/>
      <c r="Q499" s="333"/>
      <c r="R499" s="1"/>
      <c r="S499" s="1"/>
      <c r="T499" s="19"/>
      <c r="U499" s="1"/>
      <c r="V499" s="1"/>
      <c r="W499" s="1"/>
      <c r="X499" s="1"/>
      <c r="Y499" s="1"/>
      <c r="Z499" s="1"/>
    </row>
    <row r="500" spans="1:26" ht="14.25" customHeight="1" x14ac:dyDescent="0.35">
      <c r="A500" s="1"/>
      <c r="B500" s="19"/>
      <c r="C500" s="1"/>
      <c r="D500" s="19"/>
      <c r="E500" s="1"/>
      <c r="F500" s="1"/>
      <c r="G500" s="1"/>
      <c r="H500" s="1"/>
      <c r="I500" s="1"/>
      <c r="J500" s="333"/>
      <c r="K500" s="1"/>
      <c r="L500" s="1"/>
      <c r="M500" s="1"/>
      <c r="N500" s="1"/>
      <c r="O500" s="1"/>
      <c r="P500" s="1"/>
      <c r="Q500" s="333"/>
      <c r="R500" s="1"/>
      <c r="S500" s="1"/>
      <c r="T500" s="19"/>
      <c r="U500" s="1"/>
      <c r="V500" s="1"/>
      <c r="W500" s="1"/>
      <c r="X500" s="1"/>
      <c r="Y500" s="1"/>
      <c r="Z500" s="1"/>
    </row>
    <row r="501" spans="1:26" ht="14.25" customHeight="1" x14ac:dyDescent="0.35">
      <c r="A501" s="1"/>
      <c r="B501" s="19"/>
      <c r="C501" s="1"/>
      <c r="D501" s="19"/>
      <c r="E501" s="1"/>
      <c r="F501" s="1"/>
      <c r="G501" s="1"/>
      <c r="H501" s="1"/>
      <c r="I501" s="1"/>
      <c r="J501" s="333"/>
      <c r="K501" s="1"/>
      <c r="L501" s="1"/>
      <c r="M501" s="1"/>
      <c r="N501" s="1"/>
      <c r="O501" s="1"/>
      <c r="P501" s="1"/>
      <c r="Q501" s="333"/>
      <c r="R501" s="1"/>
      <c r="S501" s="1"/>
      <c r="T501" s="19"/>
      <c r="U501" s="1"/>
      <c r="V501" s="1"/>
      <c r="W501" s="1"/>
      <c r="X501" s="1"/>
      <c r="Y501" s="1"/>
      <c r="Z501" s="1"/>
    </row>
    <row r="502" spans="1:26" ht="14.25" customHeight="1" x14ac:dyDescent="0.35">
      <c r="A502" s="1"/>
      <c r="B502" s="19"/>
      <c r="C502" s="1"/>
      <c r="D502" s="19"/>
      <c r="E502" s="1"/>
      <c r="F502" s="1"/>
      <c r="G502" s="1"/>
      <c r="H502" s="1"/>
      <c r="I502" s="1"/>
      <c r="J502" s="333"/>
      <c r="K502" s="1"/>
      <c r="L502" s="1"/>
      <c r="M502" s="1"/>
      <c r="N502" s="1"/>
      <c r="O502" s="1"/>
      <c r="P502" s="1"/>
      <c r="Q502" s="333"/>
      <c r="R502" s="1"/>
      <c r="S502" s="1"/>
      <c r="T502" s="19"/>
      <c r="U502" s="1"/>
      <c r="V502" s="1"/>
      <c r="W502" s="1"/>
      <c r="X502" s="1"/>
      <c r="Y502" s="1"/>
      <c r="Z502" s="1"/>
    </row>
    <row r="503" spans="1:26" ht="14.25" customHeight="1" x14ac:dyDescent="0.35">
      <c r="A503" s="1"/>
      <c r="B503" s="19"/>
      <c r="C503" s="1"/>
      <c r="D503" s="19"/>
      <c r="E503" s="1"/>
      <c r="F503" s="1"/>
      <c r="G503" s="1"/>
      <c r="H503" s="1"/>
      <c r="I503" s="1"/>
      <c r="J503" s="333"/>
      <c r="K503" s="1"/>
      <c r="L503" s="1"/>
      <c r="M503" s="1"/>
      <c r="N503" s="1"/>
      <c r="O503" s="1"/>
      <c r="P503" s="1"/>
      <c r="Q503" s="333"/>
      <c r="R503" s="1"/>
      <c r="S503" s="1"/>
      <c r="T503" s="19"/>
      <c r="U503" s="1"/>
      <c r="V503" s="1"/>
      <c r="W503" s="1"/>
      <c r="X503" s="1"/>
      <c r="Y503" s="1"/>
      <c r="Z503" s="1"/>
    </row>
    <row r="504" spans="1:26" ht="14.25" customHeight="1" x14ac:dyDescent="0.35">
      <c r="A504" s="1"/>
      <c r="B504" s="19"/>
      <c r="C504" s="1"/>
      <c r="D504" s="19"/>
      <c r="E504" s="1"/>
      <c r="F504" s="1"/>
      <c r="G504" s="1"/>
      <c r="H504" s="1"/>
      <c r="I504" s="1"/>
      <c r="J504" s="333"/>
      <c r="K504" s="1"/>
      <c r="L504" s="1"/>
      <c r="M504" s="1"/>
      <c r="N504" s="1"/>
      <c r="O504" s="1"/>
      <c r="P504" s="1"/>
      <c r="Q504" s="333"/>
      <c r="R504" s="1"/>
      <c r="S504" s="1"/>
      <c r="T504" s="19"/>
      <c r="U504" s="1"/>
      <c r="V504" s="1"/>
      <c r="W504" s="1"/>
      <c r="X504" s="1"/>
      <c r="Y504" s="1"/>
      <c r="Z504" s="1"/>
    </row>
    <row r="505" spans="1:26" ht="14.25" customHeight="1" x14ac:dyDescent="0.35">
      <c r="A505" s="1"/>
      <c r="B505" s="19"/>
      <c r="C505" s="1"/>
      <c r="D505" s="19"/>
      <c r="E505" s="1"/>
      <c r="F505" s="1"/>
      <c r="G505" s="1"/>
      <c r="H505" s="1"/>
      <c r="I505" s="1"/>
      <c r="J505" s="333"/>
      <c r="K505" s="1"/>
      <c r="L505" s="1"/>
      <c r="M505" s="1"/>
      <c r="N505" s="1"/>
      <c r="O505" s="1"/>
      <c r="P505" s="1"/>
      <c r="Q505" s="333"/>
      <c r="R505" s="1"/>
      <c r="S505" s="1"/>
      <c r="T505" s="19"/>
      <c r="U505" s="1"/>
      <c r="V505" s="1"/>
      <c r="W505" s="1"/>
      <c r="X505" s="1"/>
      <c r="Y505" s="1"/>
      <c r="Z505" s="1"/>
    </row>
    <row r="506" spans="1:26" ht="14.25" customHeight="1" x14ac:dyDescent="0.35">
      <c r="A506" s="1"/>
      <c r="B506" s="19"/>
      <c r="C506" s="1"/>
      <c r="D506" s="19"/>
      <c r="E506" s="1"/>
      <c r="F506" s="1"/>
      <c r="G506" s="1"/>
      <c r="H506" s="1"/>
      <c r="I506" s="1"/>
      <c r="J506" s="333"/>
      <c r="K506" s="1"/>
      <c r="L506" s="1"/>
      <c r="M506" s="1"/>
      <c r="N506" s="1"/>
      <c r="O506" s="1"/>
      <c r="P506" s="1"/>
      <c r="Q506" s="333"/>
      <c r="R506" s="1"/>
      <c r="S506" s="1"/>
      <c r="T506" s="19"/>
      <c r="U506" s="1"/>
      <c r="V506" s="1"/>
      <c r="W506" s="1"/>
      <c r="X506" s="1"/>
      <c r="Y506" s="1"/>
      <c r="Z506" s="1"/>
    </row>
    <row r="507" spans="1:26" ht="14.25" customHeight="1" x14ac:dyDescent="0.35">
      <c r="A507" s="1"/>
      <c r="B507" s="19"/>
      <c r="C507" s="1"/>
      <c r="D507" s="19"/>
      <c r="E507" s="1"/>
      <c r="F507" s="1"/>
      <c r="G507" s="1"/>
      <c r="H507" s="1"/>
      <c r="I507" s="1"/>
      <c r="J507" s="333"/>
      <c r="K507" s="1"/>
      <c r="L507" s="1"/>
      <c r="M507" s="1"/>
      <c r="N507" s="1"/>
      <c r="O507" s="1"/>
      <c r="P507" s="1"/>
      <c r="Q507" s="333"/>
      <c r="R507" s="1"/>
      <c r="S507" s="1"/>
      <c r="T507" s="19"/>
      <c r="U507" s="1"/>
      <c r="V507" s="1"/>
      <c r="W507" s="1"/>
      <c r="X507" s="1"/>
      <c r="Y507" s="1"/>
      <c r="Z507" s="1"/>
    </row>
    <row r="508" spans="1:26" ht="14.25" customHeight="1" x14ac:dyDescent="0.35">
      <c r="A508" s="1"/>
      <c r="B508" s="19"/>
      <c r="C508" s="1"/>
      <c r="D508" s="19"/>
      <c r="E508" s="1"/>
      <c r="F508" s="1"/>
      <c r="G508" s="1"/>
      <c r="H508" s="1"/>
      <c r="I508" s="1"/>
      <c r="J508" s="333"/>
      <c r="K508" s="1"/>
      <c r="L508" s="1"/>
      <c r="M508" s="1"/>
      <c r="N508" s="1"/>
      <c r="O508" s="1"/>
      <c r="P508" s="1"/>
      <c r="Q508" s="333"/>
      <c r="R508" s="1"/>
      <c r="S508" s="1"/>
      <c r="T508" s="19"/>
      <c r="U508" s="1"/>
      <c r="V508" s="1"/>
      <c r="W508" s="1"/>
      <c r="X508" s="1"/>
      <c r="Y508" s="1"/>
      <c r="Z508" s="1"/>
    </row>
    <row r="509" spans="1:26" ht="14.25" customHeight="1" x14ac:dyDescent="0.35">
      <c r="A509" s="1"/>
      <c r="B509" s="19"/>
      <c r="C509" s="1"/>
      <c r="D509" s="19"/>
      <c r="E509" s="1"/>
      <c r="F509" s="1"/>
      <c r="G509" s="1"/>
      <c r="H509" s="1"/>
      <c r="I509" s="1"/>
      <c r="J509" s="333"/>
      <c r="K509" s="1"/>
      <c r="L509" s="1"/>
      <c r="M509" s="1"/>
      <c r="N509" s="1"/>
      <c r="O509" s="1"/>
      <c r="P509" s="1"/>
      <c r="Q509" s="333"/>
      <c r="R509" s="1"/>
      <c r="S509" s="1"/>
      <c r="T509" s="19"/>
      <c r="U509" s="1"/>
      <c r="V509" s="1"/>
      <c r="W509" s="1"/>
      <c r="X509" s="1"/>
      <c r="Y509" s="1"/>
      <c r="Z509" s="1"/>
    </row>
    <row r="510" spans="1:26" ht="14.25" customHeight="1" x14ac:dyDescent="0.35">
      <c r="A510" s="1"/>
      <c r="B510" s="19"/>
      <c r="C510" s="1"/>
      <c r="D510" s="19"/>
      <c r="E510" s="1"/>
      <c r="F510" s="1"/>
      <c r="G510" s="1"/>
      <c r="H510" s="1"/>
      <c r="I510" s="1"/>
      <c r="J510" s="333"/>
      <c r="K510" s="1"/>
      <c r="L510" s="1"/>
      <c r="M510" s="1"/>
      <c r="N510" s="1"/>
      <c r="O510" s="1"/>
      <c r="P510" s="1"/>
      <c r="Q510" s="333"/>
      <c r="R510" s="1"/>
      <c r="S510" s="1"/>
      <c r="T510" s="19"/>
      <c r="U510" s="1"/>
      <c r="V510" s="1"/>
      <c r="W510" s="1"/>
      <c r="X510" s="1"/>
      <c r="Y510" s="1"/>
      <c r="Z510" s="1"/>
    </row>
    <row r="511" spans="1:26" ht="14.25" customHeight="1" x14ac:dyDescent="0.35">
      <c r="A511" s="1"/>
      <c r="B511" s="19"/>
      <c r="C511" s="1"/>
      <c r="D511" s="19"/>
      <c r="E511" s="1"/>
      <c r="F511" s="1"/>
      <c r="G511" s="1"/>
      <c r="H511" s="1"/>
      <c r="I511" s="1"/>
      <c r="J511" s="333"/>
      <c r="K511" s="1"/>
      <c r="L511" s="1"/>
      <c r="M511" s="1"/>
      <c r="N511" s="1"/>
      <c r="O511" s="1"/>
      <c r="P511" s="1"/>
      <c r="Q511" s="333"/>
      <c r="R511" s="1"/>
      <c r="S511" s="1"/>
      <c r="T511" s="19"/>
      <c r="U511" s="1"/>
      <c r="V511" s="1"/>
      <c r="W511" s="1"/>
      <c r="X511" s="1"/>
      <c r="Y511" s="1"/>
      <c r="Z511" s="1"/>
    </row>
    <row r="512" spans="1:26" ht="14.25" customHeight="1" x14ac:dyDescent="0.35">
      <c r="A512" s="1"/>
      <c r="B512" s="19"/>
      <c r="C512" s="1"/>
      <c r="D512" s="19"/>
      <c r="E512" s="1"/>
      <c r="F512" s="1"/>
      <c r="G512" s="1"/>
      <c r="H512" s="1"/>
      <c r="I512" s="1"/>
      <c r="J512" s="333"/>
      <c r="K512" s="1"/>
      <c r="L512" s="1"/>
      <c r="M512" s="1"/>
      <c r="N512" s="1"/>
      <c r="O512" s="1"/>
      <c r="P512" s="1"/>
      <c r="Q512" s="333"/>
      <c r="R512" s="1"/>
      <c r="S512" s="1"/>
      <c r="T512" s="19"/>
      <c r="U512" s="1"/>
      <c r="V512" s="1"/>
      <c r="W512" s="1"/>
      <c r="X512" s="1"/>
      <c r="Y512" s="1"/>
      <c r="Z512" s="1"/>
    </row>
    <row r="513" spans="1:26" ht="14.25" customHeight="1" x14ac:dyDescent="0.35">
      <c r="A513" s="1"/>
      <c r="B513" s="19"/>
      <c r="C513" s="1"/>
      <c r="D513" s="19"/>
      <c r="E513" s="1"/>
      <c r="F513" s="1"/>
      <c r="G513" s="1"/>
      <c r="H513" s="1"/>
      <c r="I513" s="1"/>
      <c r="J513" s="333"/>
      <c r="K513" s="1"/>
      <c r="L513" s="1"/>
      <c r="M513" s="1"/>
      <c r="N513" s="1"/>
      <c r="O513" s="1"/>
      <c r="P513" s="1"/>
      <c r="Q513" s="333"/>
      <c r="R513" s="1"/>
      <c r="S513" s="1"/>
      <c r="T513" s="19"/>
      <c r="U513" s="1"/>
      <c r="V513" s="1"/>
      <c r="W513" s="1"/>
      <c r="X513" s="1"/>
      <c r="Y513" s="1"/>
      <c r="Z513" s="1"/>
    </row>
    <row r="514" spans="1:26" ht="14.25" customHeight="1" x14ac:dyDescent="0.35">
      <c r="A514" s="1"/>
      <c r="B514" s="19"/>
      <c r="C514" s="1"/>
      <c r="D514" s="19"/>
      <c r="E514" s="1"/>
      <c r="F514" s="1"/>
      <c r="G514" s="1"/>
      <c r="H514" s="1"/>
      <c r="I514" s="1"/>
      <c r="J514" s="333"/>
      <c r="K514" s="1"/>
      <c r="L514" s="1"/>
      <c r="M514" s="1"/>
      <c r="N514" s="1"/>
      <c r="O514" s="1"/>
      <c r="P514" s="1"/>
      <c r="Q514" s="333"/>
      <c r="R514" s="1"/>
      <c r="S514" s="1"/>
      <c r="T514" s="19"/>
      <c r="U514" s="1"/>
      <c r="V514" s="1"/>
      <c r="W514" s="1"/>
      <c r="X514" s="1"/>
      <c r="Y514" s="1"/>
      <c r="Z514" s="1"/>
    </row>
    <row r="515" spans="1:26" ht="14.25" customHeight="1" x14ac:dyDescent="0.35">
      <c r="A515" s="1"/>
      <c r="B515" s="19"/>
      <c r="C515" s="1"/>
      <c r="D515" s="19"/>
      <c r="E515" s="1"/>
      <c r="F515" s="1"/>
      <c r="G515" s="1"/>
      <c r="H515" s="1"/>
      <c r="I515" s="1"/>
      <c r="J515" s="333"/>
      <c r="K515" s="1"/>
      <c r="L515" s="1"/>
      <c r="M515" s="1"/>
      <c r="N515" s="1"/>
      <c r="O515" s="1"/>
      <c r="P515" s="1"/>
      <c r="Q515" s="333"/>
      <c r="R515" s="1"/>
      <c r="S515" s="1"/>
      <c r="T515" s="19"/>
      <c r="U515" s="1"/>
      <c r="V515" s="1"/>
      <c r="W515" s="1"/>
      <c r="X515" s="1"/>
      <c r="Y515" s="1"/>
      <c r="Z515" s="1"/>
    </row>
    <row r="516" spans="1:26" ht="14.25" customHeight="1" x14ac:dyDescent="0.35">
      <c r="A516" s="1"/>
      <c r="B516" s="19"/>
      <c r="C516" s="1"/>
      <c r="D516" s="19"/>
      <c r="E516" s="1"/>
      <c r="F516" s="1"/>
      <c r="G516" s="1"/>
      <c r="H516" s="1"/>
      <c r="I516" s="1"/>
      <c r="J516" s="333"/>
      <c r="K516" s="1"/>
      <c r="L516" s="1"/>
      <c r="M516" s="1"/>
      <c r="N516" s="1"/>
      <c r="O516" s="1"/>
      <c r="P516" s="1"/>
      <c r="Q516" s="333"/>
      <c r="R516" s="1"/>
      <c r="S516" s="1"/>
      <c r="T516" s="19"/>
      <c r="U516" s="1"/>
      <c r="V516" s="1"/>
      <c r="W516" s="1"/>
      <c r="X516" s="1"/>
      <c r="Y516" s="1"/>
      <c r="Z516" s="1"/>
    </row>
    <row r="517" spans="1:26" ht="14.25" customHeight="1" x14ac:dyDescent="0.35">
      <c r="A517" s="1"/>
      <c r="B517" s="19"/>
      <c r="C517" s="1"/>
      <c r="D517" s="19"/>
      <c r="E517" s="1"/>
      <c r="F517" s="1"/>
      <c r="G517" s="1"/>
      <c r="H517" s="1"/>
      <c r="I517" s="1"/>
      <c r="J517" s="333"/>
      <c r="K517" s="1"/>
      <c r="L517" s="1"/>
      <c r="M517" s="1"/>
      <c r="N517" s="1"/>
      <c r="O517" s="1"/>
      <c r="P517" s="1"/>
      <c r="Q517" s="333"/>
      <c r="R517" s="1"/>
      <c r="S517" s="1"/>
      <c r="T517" s="19"/>
      <c r="U517" s="1"/>
      <c r="V517" s="1"/>
      <c r="W517" s="1"/>
      <c r="X517" s="1"/>
      <c r="Y517" s="1"/>
      <c r="Z517" s="1"/>
    </row>
    <row r="518" spans="1:26" ht="14.25" customHeight="1" x14ac:dyDescent="0.35">
      <c r="A518" s="1"/>
      <c r="B518" s="19"/>
      <c r="C518" s="1"/>
      <c r="D518" s="19"/>
      <c r="E518" s="1"/>
      <c r="F518" s="1"/>
      <c r="G518" s="1"/>
      <c r="H518" s="1"/>
      <c r="I518" s="1"/>
      <c r="J518" s="333"/>
      <c r="K518" s="1"/>
      <c r="L518" s="1"/>
      <c r="M518" s="1"/>
      <c r="N518" s="1"/>
      <c r="O518" s="1"/>
      <c r="P518" s="1"/>
      <c r="Q518" s="333"/>
      <c r="R518" s="1"/>
      <c r="S518" s="1"/>
      <c r="T518" s="19"/>
      <c r="U518" s="1"/>
      <c r="V518" s="1"/>
      <c r="W518" s="1"/>
      <c r="X518" s="1"/>
      <c r="Y518" s="1"/>
      <c r="Z518" s="1"/>
    </row>
    <row r="519" spans="1:26" ht="14.25" customHeight="1" x14ac:dyDescent="0.35">
      <c r="A519" s="1"/>
      <c r="B519" s="19"/>
      <c r="C519" s="1"/>
      <c r="D519" s="19"/>
      <c r="E519" s="1"/>
      <c r="F519" s="1"/>
      <c r="G519" s="1"/>
      <c r="H519" s="1"/>
      <c r="I519" s="1"/>
      <c r="J519" s="333"/>
      <c r="K519" s="1"/>
      <c r="L519" s="1"/>
      <c r="M519" s="1"/>
      <c r="N519" s="1"/>
      <c r="O519" s="1"/>
      <c r="P519" s="1"/>
      <c r="Q519" s="333"/>
      <c r="R519" s="1"/>
      <c r="S519" s="1"/>
      <c r="T519" s="19"/>
      <c r="U519" s="1"/>
      <c r="V519" s="1"/>
      <c r="W519" s="1"/>
      <c r="X519" s="1"/>
      <c r="Y519" s="1"/>
      <c r="Z519" s="1"/>
    </row>
    <row r="520" spans="1:26" ht="14.25" customHeight="1" x14ac:dyDescent="0.35">
      <c r="A520" s="1"/>
      <c r="B520" s="19"/>
      <c r="C520" s="1"/>
      <c r="D520" s="19"/>
      <c r="E520" s="1"/>
      <c r="F520" s="1"/>
      <c r="G520" s="1"/>
      <c r="H520" s="1"/>
      <c r="I520" s="1"/>
      <c r="J520" s="333"/>
      <c r="K520" s="1"/>
      <c r="L520" s="1"/>
      <c r="M520" s="1"/>
      <c r="N520" s="1"/>
      <c r="O520" s="1"/>
      <c r="P520" s="1"/>
      <c r="Q520" s="333"/>
      <c r="R520" s="1"/>
      <c r="S520" s="1"/>
      <c r="T520" s="19"/>
      <c r="U520" s="1"/>
      <c r="V520" s="1"/>
      <c r="W520" s="1"/>
      <c r="X520" s="1"/>
      <c r="Y520" s="1"/>
      <c r="Z520" s="1"/>
    </row>
    <row r="521" spans="1:26" ht="14.25" customHeight="1" x14ac:dyDescent="0.35">
      <c r="A521" s="1"/>
      <c r="B521" s="19"/>
      <c r="C521" s="1"/>
      <c r="D521" s="19"/>
      <c r="E521" s="1"/>
      <c r="F521" s="1"/>
      <c r="G521" s="1"/>
      <c r="H521" s="1"/>
      <c r="I521" s="1"/>
      <c r="J521" s="333"/>
      <c r="K521" s="1"/>
      <c r="L521" s="1"/>
      <c r="M521" s="1"/>
      <c r="N521" s="1"/>
      <c r="O521" s="1"/>
      <c r="P521" s="1"/>
      <c r="Q521" s="333"/>
      <c r="R521" s="1"/>
      <c r="S521" s="1"/>
      <c r="T521" s="19"/>
      <c r="U521" s="1"/>
      <c r="V521" s="1"/>
      <c r="W521" s="1"/>
      <c r="X521" s="1"/>
      <c r="Y521" s="1"/>
      <c r="Z521" s="1"/>
    </row>
    <row r="522" spans="1:26" ht="14.25" customHeight="1" x14ac:dyDescent="0.35">
      <c r="A522" s="1"/>
      <c r="B522" s="19"/>
      <c r="C522" s="1"/>
      <c r="D522" s="19"/>
      <c r="E522" s="1"/>
      <c r="F522" s="1"/>
      <c r="G522" s="1"/>
      <c r="H522" s="1"/>
      <c r="I522" s="1"/>
      <c r="J522" s="333"/>
      <c r="K522" s="1"/>
      <c r="L522" s="1"/>
      <c r="M522" s="1"/>
      <c r="N522" s="1"/>
      <c r="O522" s="1"/>
      <c r="P522" s="1"/>
      <c r="Q522" s="333"/>
      <c r="R522" s="1"/>
      <c r="S522" s="1"/>
      <c r="T522" s="19"/>
      <c r="U522" s="1"/>
      <c r="V522" s="1"/>
      <c r="W522" s="1"/>
      <c r="X522" s="1"/>
      <c r="Y522" s="1"/>
      <c r="Z522" s="1"/>
    </row>
    <row r="523" spans="1:26" ht="14.25" customHeight="1" x14ac:dyDescent="0.35">
      <c r="A523" s="1"/>
      <c r="B523" s="19"/>
      <c r="C523" s="1"/>
      <c r="D523" s="19"/>
      <c r="E523" s="1"/>
      <c r="F523" s="1"/>
      <c r="G523" s="1"/>
      <c r="H523" s="1"/>
      <c r="I523" s="1"/>
      <c r="J523" s="333"/>
      <c r="K523" s="1"/>
      <c r="L523" s="1"/>
      <c r="M523" s="1"/>
      <c r="N523" s="1"/>
      <c r="O523" s="1"/>
      <c r="P523" s="1"/>
      <c r="Q523" s="333"/>
      <c r="R523" s="1"/>
      <c r="S523" s="1"/>
      <c r="T523" s="19"/>
      <c r="U523" s="1"/>
      <c r="V523" s="1"/>
      <c r="W523" s="1"/>
      <c r="X523" s="1"/>
      <c r="Y523" s="1"/>
      <c r="Z523" s="1"/>
    </row>
    <row r="524" spans="1:26" ht="14.25" customHeight="1" x14ac:dyDescent="0.35">
      <c r="A524" s="1"/>
      <c r="B524" s="19"/>
      <c r="C524" s="1"/>
      <c r="D524" s="19"/>
      <c r="E524" s="1"/>
      <c r="F524" s="1"/>
      <c r="G524" s="1"/>
      <c r="H524" s="1"/>
      <c r="I524" s="1"/>
      <c r="J524" s="333"/>
      <c r="K524" s="1"/>
      <c r="L524" s="1"/>
      <c r="M524" s="1"/>
      <c r="N524" s="1"/>
      <c r="O524" s="1"/>
      <c r="P524" s="1"/>
      <c r="Q524" s="333"/>
      <c r="R524" s="1"/>
      <c r="S524" s="1"/>
      <c r="T524" s="19"/>
      <c r="U524" s="1"/>
      <c r="V524" s="1"/>
      <c r="W524" s="1"/>
      <c r="X524" s="1"/>
      <c r="Y524" s="1"/>
      <c r="Z524" s="1"/>
    </row>
    <row r="525" spans="1:26" ht="14.25" customHeight="1" x14ac:dyDescent="0.35">
      <c r="A525" s="1"/>
      <c r="B525" s="19"/>
      <c r="C525" s="1"/>
      <c r="D525" s="19"/>
      <c r="E525" s="1"/>
      <c r="F525" s="1"/>
      <c r="G525" s="1"/>
      <c r="H525" s="1"/>
      <c r="I525" s="1"/>
      <c r="J525" s="333"/>
      <c r="K525" s="1"/>
      <c r="L525" s="1"/>
      <c r="M525" s="1"/>
      <c r="N525" s="1"/>
      <c r="O525" s="1"/>
      <c r="P525" s="1"/>
      <c r="Q525" s="333"/>
      <c r="R525" s="1"/>
      <c r="S525" s="1"/>
      <c r="T525" s="19"/>
      <c r="U525" s="1"/>
      <c r="V525" s="1"/>
      <c r="W525" s="1"/>
      <c r="X525" s="1"/>
      <c r="Y525" s="1"/>
      <c r="Z525" s="1"/>
    </row>
    <row r="526" spans="1:26" ht="14.25" customHeight="1" x14ac:dyDescent="0.35">
      <c r="A526" s="1"/>
      <c r="B526" s="19"/>
      <c r="C526" s="1"/>
      <c r="D526" s="19"/>
      <c r="E526" s="1"/>
      <c r="F526" s="1"/>
      <c r="G526" s="1"/>
      <c r="H526" s="1"/>
      <c r="I526" s="1"/>
      <c r="J526" s="333"/>
      <c r="K526" s="1"/>
      <c r="L526" s="1"/>
      <c r="M526" s="1"/>
      <c r="N526" s="1"/>
      <c r="O526" s="1"/>
      <c r="P526" s="1"/>
      <c r="Q526" s="333"/>
      <c r="R526" s="1"/>
      <c r="S526" s="1"/>
      <c r="T526" s="19"/>
      <c r="U526" s="1"/>
      <c r="V526" s="1"/>
      <c r="W526" s="1"/>
      <c r="X526" s="1"/>
      <c r="Y526" s="1"/>
      <c r="Z526" s="1"/>
    </row>
    <row r="527" spans="1:26" ht="14.25" customHeight="1" x14ac:dyDescent="0.35">
      <c r="A527" s="1"/>
      <c r="B527" s="19"/>
      <c r="C527" s="1"/>
      <c r="D527" s="19"/>
      <c r="E527" s="1"/>
      <c r="F527" s="1"/>
      <c r="G527" s="1"/>
      <c r="H527" s="1"/>
      <c r="I527" s="1"/>
      <c r="J527" s="333"/>
      <c r="K527" s="1"/>
      <c r="L527" s="1"/>
      <c r="M527" s="1"/>
      <c r="N527" s="1"/>
      <c r="O527" s="1"/>
      <c r="P527" s="1"/>
      <c r="Q527" s="333"/>
      <c r="R527" s="1"/>
      <c r="S527" s="1"/>
      <c r="T527" s="19"/>
      <c r="U527" s="1"/>
      <c r="V527" s="1"/>
      <c r="W527" s="1"/>
      <c r="X527" s="1"/>
      <c r="Y527" s="1"/>
      <c r="Z527" s="1"/>
    </row>
    <row r="528" spans="1:26" ht="14.25" customHeight="1" x14ac:dyDescent="0.35">
      <c r="A528" s="1"/>
      <c r="B528" s="19"/>
      <c r="C528" s="1"/>
      <c r="D528" s="19"/>
      <c r="E528" s="1"/>
      <c r="F528" s="1"/>
      <c r="G528" s="1"/>
      <c r="H528" s="1"/>
      <c r="I528" s="1"/>
      <c r="J528" s="333"/>
      <c r="K528" s="1"/>
      <c r="L528" s="1"/>
      <c r="M528" s="1"/>
      <c r="N528" s="1"/>
      <c r="O528" s="1"/>
      <c r="P528" s="1"/>
      <c r="Q528" s="333"/>
      <c r="R528" s="1"/>
      <c r="S528" s="1"/>
      <c r="T528" s="19"/>
      <c r="U528" s="1"/>
      <c r="V528" s="1"/>
      <c r="W528" s="1"/>
      <c r="X528" s="1"/>
      <c r="Y528" s="1"/>
      <c r="Z528" s="1"/>
    </row>
    <row r="529" spans="1:26" ht="14.25" customHeight="1" x14ac:dyDescent="0.35">
      <c r="A529" s="1"/>
      <c r="B529" s="19"/>
      <c r="C529" s="1"/>
      <c r="D529" s="19"/>
      <c r="E529" s="1"/>
      <c r="F529" s="1"/>
      <c r="G529" s="1"/>
      <c r="H529" s="1"/>
      <c r="I529" s="1"/>
      <c r="J529" s="333"/>
      <c r="K529" s="1"/>
      <c r="L529" s="1"/>
      <c r="M529" s="1"/>
      <c r="N529" s="1"/>
      <c r="O529" s="1"/>
      <c r="P529" s="1"/>
      <c r="Q529" s="333"/>
      <c r="R529" s="1"/>
      <c r="S529" s="1"/>
      <c r="T529" s="19"/>
      <c r="U529" s="1"/>
      <c r="V529" s="1"/>
      <c r="W529" s="1"/>
      <c r="X529" s="1"/>
      <c r="Y529" s="1"/>
      <c r="Z529" s="1"/>
    </row>
    <row r="530" spans="1:26" ht="14.25" customHeight="1" x14ac:dyDescent="0.35">
      <c r="A530" s="1"/>
      <c r="B530" s="19"/>
      <c r="C530" s="1"/>
      <c r="D530" s="19"/>
      <c r="E530" s="1"/>
      <c r="F530" s="1"/>
      <c r="G530" s="1"/>
      <c r="H530" s="1"/>
      <c r="I530" s="1"/>
      <c r="J530" s="333"/>
      <c r="K530" s="1"/>
      <c r="L530" s="1"/>
      <c r="M530" s="1"/>
      <c r="N530" s="1"/>
      <c r="O530" s="1"/>
      <c r="P530" s="1"/>
      <c r="Q530" s="333"/>
      <c r="R530" s="1"/>
      <c r="S530" s="1"/>
      <c r="T530" s="19"/>
      <c r="U530" s="1"/>
      <c r="V530" s="1"/>
      <c r="W530" s="1"/>
      <c r="X530" s="1"/>
      <c r="Y530" s="1"/>
      <c r="Z530" s="1"/>
    </row>
    <row r="531" spans="1:26" ht="14.25" customHeight="1" x14ac:dyDescent="0.35">
      <c r="A531" s="1"/>
      <c r="B531" s="19"/>
      <c r="C531" s="1"/>
      <c r="D531" s="19"/>
      <c r="E531" s="1"/>
      <c r="F531" s="1"/>
      <c r="G531" s="1"/>
      <c r="H531" s="1"/>
      <c r="I531" s="1"/>
      <c r="J531" s="333"/>
      <c r="K531" s="1"/>
      <c r="L531" s="1"/>
      <c r="M531" s="1"/>
      <c r="N531" s="1"/>
      <c r="O531" s="1"/>
      <c r="P531" s="1"/>
      <c r="Q531" s="333"/>
      <c r="R531" s="1"/>
      <c r="S531" s="1"/>
      <c r="T531" s="19"/>
      <c r="U531" s="1"/>
      <c r="V531" s="1"/>
      <c r="W531" s="1"/>
      <c r="X531" s="1"/>
      <c r="Y531" s="1"/>
      <c r="Z531" s="1"/>
    </row>
    <row r="532" spans="1:26" ht="14.25" customHeight="1" x14ac:dyDescent="0.35">
      <c r="A532" s="1"/>
      <c r="B532" s="19"/>
      <c r="C532" s="1"/>
      <c r="D532" s="19"/>
      <c r="E532" s="1"/>
      <c r="F532" s="1"/>
      <c r="G532" s="1"/>
      <c r="H532" s="1"/>
      <c r="I532" s="1"/>
      <c r="J532" s="333"/>
      <c r="K532" s="1"/>
      <c r="L532" s="1"/>
      <c r="M532" s="1"/>
      <c r="N532" s="1"/>
      <c r="O532" s="1"/>
      <c r="P532" s="1"/>
      <c r="Q532" s="333"/>
      <c r="R532" s="1"/>
      <c r="S532" s="1"/>
      <c r="T532" s="19"/>
      <c r="U532" s="1"/>
      <c r="V532" s="1"/>
      <c r="W532" s="1"/>
      <c r="X532" s="1"/>
      <c r="Y532" s="1"/>
      <c r="Z532" s="1"/>
    </row>
    <row r="533" spans="1:26" ht="14.25" customHeight="1" x14ac:dyDescent="0.35">
      <c r="A533" s="1"/>
      <c r="B533" s="19"/>
      <c r="C533" s="1"/>
      <c r="D533" s="19"/>
      <c r="E533" s="1"/>
      <c r="F533" s="1"/>
      <c r="G533" s="1"/>
      <c r="H533" s="1"/>
      <c r="I533" s="1"/>
      <c r="J533" s="333"/>
      <c r="K533" s="1"/>
      <c r="L533" s="1"/>
      <c r="M533" s="1"/>
      <c r="N533" s="1"/>
      <c r="O533" s="1"/>
      <c r="P533" s="1"/>
      <c r="Q533" s="333"/>
      <c r="R533" s="1"/>
      <c r="S533" s="1"/>
      <c r="T533" s="19"/>
      <c r="U533" s="1"/>
      <c r="V533" s="1"/>
      <c r="W533" s="1"/>
      <c r="X533" s="1"/>
      <c r="Y533" s="1"/>
      <c r="Z533" s="1"/>
    </row>
    <row r="534" spans="1:26" ht="14.25" customHeight="1" x14ac:dyDescent="0.35">
      <c r="A534" s="1"/>
      <c r="B534" s="19"/>
      <c r="C534" s="1"/>
      <c r="D534" s="19"/>
      <c r="E534" s="1"/>
      <c r="F534" s="1"/>
      <c r="G534" s="1"/>
      <c r="H534" s="1"/>
      <c r="I534" s="1"/>
      <c r="J534" s="333"/>
      <c r="K534" s="1"/>
      <c r="L534" s="1"/>
      <c r="M534" s="1"/>
      <c r="N534" s="1"/>
      <c r="O534" s="1"/>
      <c r="P534" s="1"/>
      <c r="Q534" s="333"/>
      <c r="R534" s="1"/>
      <c r="S534" s="1"/>
      <c r="T534" s="19"/>
      <c r="U534" s="1"/>
      <c r="V534" s="1"/>
      <c r="W534" s="1"/>
      <c r="X534" s="1"/>
      <c r="Y534" s="1"/>
      <c r="Z534" s="1"/>
    </row>
    <row r="535" spans="1:26" ht="14.25" customHeight="1" x14ac:dyDescent="0.35">
      <c r="A535" s="1"/>
      <c r="B535" s="19"/>
      <c r="C535" s="1"/>
      <c r="D535" s="19"/>
      <c r="E535" s="1"/>
      <c r="F535" s="1"/>
      <c r="G535" s="1"/>
      <c r="H535" s="1"/>
      <c r="I535" s="1"/>
      <c r="J535" s="333"/>
      <c r="K535" s="1"/>
      <c r="L535" s="1"/>
      <c r="M535" s="1"/>
      <c r="N535" s="1"/>
      <c r="O535" s="1"/>
      <c r="P535" s="1"/>
      <c r="Q535" s="333"/>
      <c r="R535" s="1"/>
      <c r="S535" s="1"/>
      <c r="T535" s="19"/>
      <c r="U535" s="1"/>
      <c r="V535" s="1"/>
      <c r="W535" s="1"/>
      <c r="X535" s="1"/>
      <c r="Y535" s="1"/>
      <c r="Z535" s="1"/>
    </row>
    <row r="536" spans="1:26" ht="14.25" customHeight="1" x14ac:dyDescent="0.35">
      <c r="A536" s="1"/>
      <c r="B536" s="19"/>
      <c r="C536" s="1"/>
      <c r="D536" s="19"/>
      <c r="E536" s="1"/>
      <c r="F536" s="1"/>
      <c r="G536" s="1"/>
      <c r="H536" s="1"/>
      <c r="I536" s="1"/>
      <c r="J536" s="333"/>
      <c r="K536" s="1"/>
      <c r="L536" s="1"/>
      <c r="M536" s="1"/>
      <c r="N536" s="1"/>
      <c r="O536" s="1"/>
      <c r="P536" s="1"/>
      <c r="Q536" s="333"/>
      <c r="R536" s="1"/>
      <c r="S536" s="1"/>
      <c r="T536" s="19"/>
      <c r="U536" s="1"/>
      <c r="V536" s="1"/>
      <c r="W536" s="1"/>
      <c r="X536" s="1"/>
      <c r="Y536" s="1"/>
      <c r="Z536" s="1"/>
    </row>
    <row r="537" spans="1:26" ht="14.25" customHeight="1" x14ac:dyDescent="0.35">
      <c r="A537" s="1"/>
      <c r="B537" s="19"/>
      <c r="C537" s="1"/>
      <c r="D537" s="19"/>
      <c r="E537" s="1"/>
      <c r="F537" s="1"/>
      <c r="G537" s="1"/>
      <c r="H537" s="1"/>
      <c r="I537" s="1"/>
      <c r="J537" s="333"/>
      <c r="K537" s="1"/>
      <c r="L537" s="1"/>
      <c r="M537" s="1"/>
      <c r="N537" s="1"/>
      <c r="O537" s="1"/>
      <c r="P537" s="1"/>
      <c r="Q537" s="333"/>
      <c r="R537" s="1"/>
      <c r="S537" s="1"/>
      <c r="T537" s="19"/>
      <c r="U537" s="1"/>
      <c r="V537" s="1"/>
      <c r="W537" s="1"/>
      <c r="X537" s="1"/>
      <c r="Y537" s="1"/>
      <c r="Z537" s="1"/>
    </row>
    <row r="538" spans="1:26" ht="14.25" customHeight="1" x14ac:dyDescent="0.35">
      <c r="A538" s="1"/>
      <c r="B538" s="19"/>
      <c r="C538" s="1"/>
      <c r="D538" s="19"/>
      <c r="E538" s="1"/>
      <c r="F538" s="1"/>
      <c r="G538" s="1"/>
      <c r="H538" s="1"/>
      <c r="I538" s="1"/>
      <c r="J538" s="333"/>
      <c r="K538" s="1"/>
      <c r="L538" s="1"/>
      <c r="M538" s="1"/>
      <c r="N538" s="1"/>
      <c r="O538" s="1"/>
      <c r="P538" s="1"/>
      <c r="Q538" s="333"/>
      <c r="R538" s="1"/>
      <c r="S538" s="1"/>
      <c r="T538" s="19"/>
      <c r="U538" s="1"/>
      <c r="V538" s="1"/>
      <c r="W538" s="1"/>
      <c r="X538" s="1"/>
      <c r="Y538" s="1"/>
      <c r="Z538" s="1"/>
    </row>
    <row r="539" spans="1:26" ht="14.25" customHeight="1" x14ac:dyDescent="0.35">
      <c r="A539" s="1"/>
      <c r="B539" s="19"/>
      <c r="C539" s="1"/>
      <c r="D539" s="19"/>
      <c r="E539" s="1"/>
      <c r="F539" s="1"/>
      <c r="G539" s="1"/>
      <c r="H539" s="1"/>
      <c r="I539" s="1"/>
      <c r="J539" s="333"/>
      <c r="K539" s="1"/>
      <c r="L539" s="1"/>
      <c r="M539" s="1"/>
      <c r="N539" s="1"/>
      <c r="O539" s="1"/>
      <c r="P539" s="1"/>
      <c r="Q539" s="333"/>
      <c r="R539" s="1"/>
      <c r="S539" s="1"/>
      <c r="T539" s="19"/>
      <c r="U539" s="1"/>
      <c r="V539" s="1"/>
      <c r="W539" s="1"/>
      <c r="X539" s="1"/>
      <c r="Y539" s="1"/>
      <c r="Z539" s="1"/>
    </row>
    <row r="540" spans="1:26" ht="14.25" customHeight="1" x14ac:dyDescent="0.35">
      <c r="A540" s="1"/>
      <c r="B540" s="19"/>
      <c r="C540" s="1"/>
      <c r="D540" s="19"/>
      <c r="E540" s="1"/>
      <c r="F540" s="1"/>
      <c r="G540" s="1"/>
      <c r="H540" s="1"/>
      <c r="I540" s="1"/>
      <c r="J540" s="333"/>
      <c r="K540" s="1"/>
      <c r="L540" s="1"/>
      <c r="M540" s="1"/>
      <c r="N540" s="1"/>
      <c r="O540" s="1"/>
      <c r="P540" s="1"/>
      <c r="Q540" s="333"/>
      <c r="R540" s="1"/>
      <c r="S540" s="1"/>
      <c r="T540" s="19"/>
      <c r="U540" s="1"/>
      <c r="V540" s="1"/>
      <c r="W540" s="1"/>
      <c r="X540" s="1"/>
      <c r="Y540" s="1"/>
      <c r="Z540" s="1"/>
    </row>
    <row r="541" spans="1:26" ht="14.25" customHeight="1" x14ac:dyDescent="0.35">
      <c r="A541" s="1"/>
      <c r="B541" s="19"/>
      <c r="C541" s="1"/>
      <c r="D541" s="19"/>
      <c r="E541" s="1"/>
      <c r="F541" s="1"/>
      <c r="G541" s="1"/>
      <c r="H541" s="1"/>
      <c r="I541" s="1"/>
      <c r="J541" s="333"/>
      <c r="K541" s="1"/>
      <c r="L541" s="1"/>
      <c r="M541" s="1"/>
      <c r="N541" s="1"/>
      <c r="O541" s="1"/>
      <c r="P541" s="1"/>
      <c r="Q541" s="333"/>
      <c r="R541" s="1"/>
      <c r="S541" s="1"/>
      <c r="T541" s="19"/>
      <c r="U541" s="1"/>
      <c r="V541" s="1"/>
      <c r="W541" s="1"/>
      <c r="X541" s="1"/>
      <c r="Y541" s="1"/>
      <c r="Z541" s="1"/>
    </row>
    <row r="542" spans="1:26" ht="14.25" customHeight="1" x14ac:dyDescent="0.35">
      <c r="A542" s="1"/>
      <c r="B542" s="19"/>
      <c r="C542" s="1"/>
      <c r="D542" s="19"/>
      <c r="E542" s="1"/>
      <c r="F542" s="1"/>
      <c r="G542" s="1"/>
      <c r="H542" s="1"/>
      <c r="I542" s="1"/>
      <c r="J542" s="333"/>
      <c r="K542" s="1"/>
      <c r="L542" s="1"/>
      <c r="M542" s="1"/>
      <c r="N542" s="1"/>
      <c r="O542" s="1"/>
      <c r="P542" s="1"/>
      <c r="Q542" s="333"/>
      <c r="R542" s="1"/>
      <c r="S542" s="1"/>
      <c r="T542" s="19"/>
      <c r="U542" s="1"/>
      <c r="V542" s="1"/>
      <c r="W542" s="1"/>
      <c r="X542" s="1"/>
      <c r="Y542" s="1"/>
      <c r="Z542" s="1"/>
    </row>
    <row r="543" spans="1:26" ht="14.25" customHeight="1" x14ac:dyDescent="0.35">
      <c r="A543" s="1"/>
      <c r="B543" s="19"/>
      <c r="C543" s="1"/>
      <c r="D543" s="19"/>
      <c r="E543" s="1"/>
      <c r="F543" s="1"/>
      <c r="G543" s="1"/>
      <c r="H543" s="1"/>
      <c r="I543" s="1"/>
      <c r="J543" s="333"/>
      <c r="K543" s="1"/>
      <c r="L543" s="1"/>
      <c r="M543" s="1"/>
      <c r="N543" s="1"/>
      <c r="O543" s="1"/>
      <c r="P543" s="1"/>
      <c r="Q543" s="333"/>
      <c r="R543" s="1"/>
      <c r="S543" s="1"/>
      <c r="T543" s="19"/>
      <c r="U543" s="1"/>
      <c r="V543" s="1"/>
      <c r="W543" s="1"/>
      <c r="X543" s="1"/>
      <c r="Y543" s="1"/>
      <c r="Z543" s="1"/>
    </row>
    <row r="544" spans="1:26" ht="14.25" customHeight="1" x14ac:dyDescent="0.35">
      <c r="A544" s="1"/>
      <c r="B544" s="19"/>
      <c r="C544" s="1"/>
      <c r="D544" s="19"/>
      <c r="E544" s="1"/>
      <c r="F544" s="1"/>
      <c r="G544" s="1"/>
      <c r="H544" s="1"/>
      <c r="I544" s="1"/>
      <c r="J544" s="333"/>
      <c r="K544" s="1"/>
      <c r="L544" s="1"/>
      <c r="M544" s="1"/>
      <c r="N544" s="1"/>
      <c r="O544" s="1"/>
      <c r="P544" s="1"/>
      <c r="Q544" s="333"/>
      <c r="R544" s="1"/>
      <c r="S544" s="1"/>
      <c r="T544" s="19"/>
      <c r="U544" s="1"/>
      <c r="V544" s="1"/>
      <c r="W544" s="1"/>
      <c r="X544" s="1"/>
      <c r="Y544" s="1"/>
      <c r="Z544" s="1"/>
    </row>
    <row r="545" spans="1:26" ht="14.25" customHeight="1" x14ac:dyDescent="0.35">
      <c r="A545" s="1"/>
      <c r="B545" s="19"/>
      <c r="C545" s="1"/>
      <c r="D545" s="19"/>
      <c r="E545" s="1"/>
      <c r="F545" s="1"/>
      <c r="G545" s="1"/>
      <c r="H545" s="1"/>
      <c r="I545" s="1"/>
      <c r="J545" s="333"/>
      <c r="K545" s="1"/>
      <c r="L545" s="1"/>
      <c r="M545" s="1"/>
      <c r="N545" s="1"/>
      <c r="O545" s="1"/>
      <c r="P545" s="1"/>
      <c r="Q545" s="333"/>
      <c r="R545" s="1"/>
      <c r="S545" s="1"/>
      <c r="T545" s="19"/>
      <c r="U545" s="1"/>
      <c r="V545" s="1"/>
      <c r="W545" s="1"/>
      <c r="X545" s="1"/>
      <c r="Y545" s="1"/>
      <c r="Z545" s="1"/>
    </row>
    <row r="546" spans="1:26" ht="14.25" customHeight="1" x14ac:dyDescent="0.35">
      <c r="A546" s="1"/>
      <c r="B546" s="19"/>
      <c r="C546" s="1"/>
      <c r="D546" s="19"/>
      <c r="E546" s="1"/>
      <c r="F546" s="1"/>
      <c r="G546" s="1"/>
      <c r="H546" s="1"/>
      <c r="I546" s="1"/>
      <c r="J546" s="333"/>
      <c r="K546" s="1"/>
      <c r="L546" s="1"/>
      <c r="M546" s="1"/>
      <c r="N546" s="1"/>
      <c r="O546" s="1"/>
      <c r="P546" s="1"/>
      <c r="Q546" s="333"/>
      <c r="R546" s="1"/>
      <c r="S546" s="1"/>
      <c r="T546" s="19"/>
      <c r="U546" s="1"/>
      <c r="V546" s="1"/>
      <c r="W546" s="1"/>
      <c r="X546" s="1"/>
      <c r="Y546" s="1"/>
      <c r="Z546" s="1"/>
    </row>
    <row r="547" spans="1:26" ht="14.25" customHeight="1" x14ac:dyDescent="0.35">
      <c r="A547" s="1"/>
      <c r="B547" s="19"/>
      <c r="C547" s="1"/>
      <c r="D547" s="19"/>
      <c r="E547" s="1"/>
      <c r="F547" s="1"/>
      <c r="G547" s="1"/>
      <c r="H547" s="1"/>
      <c r="I547" s="1"/>
      <c r="J547" s="333"/>
      <c r="K547" s="1"/>
      <c r="L547" s="1"/>
      <c r="M547" s="1"/>
      <c r="N547" s="1"/>
      <c r="O547" s="1"/>
      <c r="P547" s="1"/>
      <c r="Q547" s="333"/>
      <c r="R547" s="1"/>
      <c r="S547" s="1"/>
      <c r="T547" s="19"/>
      <c r="U547" s="1"/>
      <c r="V547" s="1"/>
      <c r="W547" s="1"/>
      <c r="X547" s="1"/>
      <c r="Y547" s="1"/>
      <c r="Z547" s="1"/>
    </row>
    <row r="548" spans="1:26" ht="14.25" customHeight="1" x14ac:dyDescent="0.35">
      <c r="A548" s="1"/>
      <c r="B548" s="19"/>
      <c r="C548" s="1"/>
      <c r="D548" s="19"/>
      <c r="E548" s="1"/>
      <c r="F548" s="1"/>
      <c r="G548" s="1"/>
      <c r="H548" s="1"/>
      <c r="I548" s="1"/>
      <c r="J548" s="333"/>
      <c r="K548" s="1"/>
      <c r="L548" s="1"/>
      <c r="M548" s="1"/>
      <c r="N548" s="1"/>
      <c r="O548" s="1"/>
      <c r="P548" s="1"/>
      <c r="Q548" s="333"/>
      <c r="R548" s="1"/>
      <c r="S548" s="1"/>
      <c r="T548" s="19"/>
      <c r="U548" s="1"/>
      <c r="V548" s="1"/>
      <c r="W548" s="1"/>
      <c r="X548" s="1"/>
      <c r="Y548" s="1"/>
      <c r="Z548" s="1"/>
    </row>
    <row r="549" spans="1:26" ht="14.25" customHeight="1" x14ac:dyDescent="0.35">
      <c r="A549" s="1"/>
      <c r="B549" s="19"/>
      <c r="C549" s="1"/>
      <c r="D549" s="19"/>
      <c r="E549" s="1"/>
      <c r="F549" s="1"/>
      <c r="G549" s="1"/>
      <c r="H549" s="1"/>
      <c r="I549" s="1"/>
      <c r="J549" s="333"/>
      <c r="K549" s="1"/>
      <c r="L549" s="1"/>
      <c r="M549" s="1"/>
      <c r="N549" s="1"/>
      <c r="O549" s="1"/>
      <c r="P549" s="1"/>
      <c r="Q549" s="333"/>
      <c r="R549" s="1"/>
      <c r="S549" s="1"/>
      <c r="T549" s="19"/>
      <c r="U549" s="1"/>
      <c r="V549" s="1"/>
      <c r="W549" s="1"/>
      <c r="X549" s="1"/>
      <c r="Y549" s="1"/>
      <c r="Z549" s="1"/>
    </row>
    <row r="550" spans="1:26" ht="14.25" customHeight="1" x14ac:dyDescent="0.35">
      <c r="A550" s="1"/>
      <c r="B550" s="19"/>
      <c r="C550" s="1"/>
      <c r="D550" s="19"/>
      <c r="E550" s="1"/>
      <c r="F550" s="1"/>
      <c r="G550" s="1"/>
      <c r="H550" s="1"/>
      <c r="I550" s="1"/>
      <c r="J550" s="333"/>
      <c r="K550" s="1"/>
      <c r="L550" s="1"/>
      <c r="M550" s="1"/>
      <c r="N550" s="1"/>
      <c r="O550" s="1"/>
      <c r="P550" s="1"/>
      <c r="Q550" s="333"/>
      <c r="R550" s="1"/>
      <c r="S550" s="1"/>
      <c r="T550" s="19"/>
      <c r="U550" s="1"/>
      <c r="V550" s="1"/>
      <c r="W550" s="1"/>
      <c r="X550" s="1"/>
      <c r="Y550" s="1"/>
      <c r="Z550" s="1"/>
    </row>
    <row r="551" spans="1:26" ht="14.25" customHeight="1" x14ac:dyDescent="0.35">
      <c r="A551" s="1"/>
      <c r="B551" s="19"/>
      <c r="C551" s="1"/>
      <c r="D551" s="19"/>
      <c r="E551" s="1"/>
      <c r="F551" s="1"/>
      <c r="G551" s="1"/>
      <c r="H551" s="1"/>
      <c r="I551" s="1"/>
      <c r="J551" s="333"/>
      <c r="K551" s="1"/>
      <c r="L551" s="1"/>
      <c r="M551" s="1"/>
      <c r="N551" s="1"/>
      <c r="O551" s="1"/>
      <c r="P551" s="1"/>
      <c r="Q551" s="333"/>
      <c r="R551" s="1"/>
      <c r="S551" s="1"/>
      <c r="T551" s="19"/>
      <c r="U551" s="1"/>
      <c r="V551" s="1"/>
      <c r="W551" s="1"/>
      <c r="X551" s="1"/>
      <c r="Y551" s="1"/>
      <c r="Z551" s="1"/>
    </row>
    <row r="552" spans="1:26" ht="14.25" customHeight="1" x14ac:dyDescent="0.35">
      <c r="A552" s="1"/>
      <c r="B552" s="19"/>
      <c r="C552" s="1"/>
      <c r="D552" s="19"/>
      <c r="E552" s="1"/>
      <c r="F552" s="1"/>
      <c r="G552" s="1"/>
      <c r="H552" s="1"/>
      <c r="I552" s="1"/>
      <c r="J552" s="333"/>
      <c r="K552" s="1"/>
      <c r="L552" s="1"/>
      <c r="M552" s="1"/>
      <c r="N552" s="1"/>
      <c r="O552" s="1"/>
      <c r="P552" s="1"/>
      <c r="Q552" s="333"/>
      <c r="R552" s="1"/>
      <c r="S552" s="1"/>
      <c r="T552" s="19"/>
      <c r="U552" s="1"/>
      <c r="V552" s="1"/>
      <c r="W552" s="1"/>
      <c r="X552" s="1"/>
      <c r="Y552" s="1"/>
      <c r="Z552" s="1"/>
    </row>
    <row r="553" spans="1:26" ht="14.25" customHeight="1" x14ac:dyDescent="0.35">
      <c r="A553" s="1"/>
      <c r="B553" s="19"/>
      <c r="C553" s="1"/>
      <c r="D553" s="19"/>
      <c r="E553" s="1"/>
      <c r="F553" s="1"/>
      <c r="G553" s="1"/>
      <c r="H553" s="1"/>
      <c r="I553" s="1"/>
      <c r="J553" s="333"/>
      <c r="K553" s="1"/>
      <c r="L553" s="1"/>
      <c r="M553" s="1"/>
      <c r="N553" s="1"/>
      <c r="O553" s="1"/>
      <c r="P553" s="1"/>
      <c r="Q553" s="333"/>
      <c r="R553" s="1"/>
      <c r="S553" s="1"/>
      <c r="T553" s="19"/>
      <c r="U553" s="1"/>
      <c r="V553" s="1"/>
      <c r="W553" s="1"/>
      <c r="X553" s="1"/>
      <c r="Y553" s="1"/>
      <c r="Z553" s="1"/>
    </row>
    <row r="554" spans="1:26" ht="14.25" customHeight="1" x14ac:dyDescent="0.35">
      <c r="A554" s="1"/>
      <c r="B554" s="19"/>
      <c r="C554" s="1"/>
      <c r="D554" s="19"/>
      <c r="E554" s="1"/>
      <c r="F554" s="1"/>
      <c r="G554" s="1"/>
      <c r="H554" s="1"/>
      <c r="I554" s="1"/>
      <c r="J554" s="333"/>
      <c r="K554" s="1"/>
      <c r="L554" s="1"/>
      <c r="M554" s="1"/>
      <c r="N554" s="1"/>
      <c r="O554" s="1"/>
      <c r="P554" s="1"/>
      <c r="Q554" s="333"/>
      <c r="R554" s="1"/>
      <c r="S554" s="1"/>
      <c r="T554" s="19"/>
      <c r="U554" s="1"/>
      <c r="V554" s="1"/>
      <c r="W554" s="1"/>
      <c r="X554" s="1"/>
      <c r="Y554" s="1"/>
      <c r="Z554" s="1"/>
    </row>
    <row r="555" spans="1:26" ht="14.25" customHeight="1" x14ac:dyDescent="0.35">
      <c r="A555" s="1"/>
      <c r="B555" s="19"/>
      <c r="C555" s="1"/>
      <c r="D555" s="19"/>
      <c r="E555" s="1"/>
      <c r="F555" s="1"/>
      <c r="G555" s="1"/>
      <c r="H555" s="1"/>
      <c r="I555" s="1"/>
      <c r="J555" s="333"/>
      <c r="K555" s="1"/>
      <c r="L555" s="1"/>
      <c r="M555" s="1"/>
      <c r="N555" s="1"/>
      <c r="O555" s="1"/>
      <c r="P555" s="1"/>
      <c r="Q555" s="333"/>
      <c r="R555" s="1"/>
      <c r="S555" s="1"/>
      <c r="T555" s="19"/>
      <c r="U555" s="1"/>
      <c r="V555" s="1"/>
      <c r="W555" s="1"/>
      <c r="X555" s="1"/>
      <c r="Y555" s="1"/>
      <c r="Z555" s="1"/>
    </row>
    <row r="556" spans="1:26" ht="14.25" customHeight="1" x14ac:dyDescent="0.35">
      <c r="A556" s="1"/>
      <c r="B556" s="19"/>
      <c r="C556" s="1"/>
      <c r="D556" s="19"/>
      <c r="E556" s="1"/>
      <c r="F556" s="1"/>
      <c r="G556" s="1"/>
      <c r="H556" s="1"/>
      <c r="I556" s="1"/>
      <c r="J556" s="333"/>
      <c r="K556" s="1"/>
      <c r="L556" s="1"/>
      <c r="M556" s="1"/>
      <c r="N556" s="1"/>
      <c r="O556" s="1"/>
      <c r="P556" s="1"/>
      <c r="Q556" s="333"/>
      <c r="R556" s="1"/>
      <c r="S556" s="1"/>
      <c r="T556" s="19"/>
      <c r="U556" s="1"/>
      <c r="V556" s="1"/>
      <c r="W556" s="1"/>
      <c r="X556" s="1"/>
      <c r="Y556" s="1"/>
      <c r="Z556" s="1"/>
    </row>
    <row r="557" spans="1:26" ht="14.25" customHeight="1" x14ac:dyDescent="0.35">
      <c r="A557" s="1"/>
      <c r="B557" s="19"/>
      <c r="C557" s="1"/>
      <c r="D557" s="19"/>
      <c r="E557" s="1"/>
      <c r="F557" s="1"/>
      <c r="G557" s="1"/>
      <c r="H557" s="1"/>
      <c r="I557" s="1"/>
      <c r="J557" s="333"/>
      <c r="K557" s="1"/>
      <c r="L557" s="1"/>
      <c r="M557" s="1"/>
      <c r="N557" s="1"/>
      <c r="O557" s="1"/>
      <c r="P557" s="1"/>
      <c r="Q557" s="333"/>
      <c r="R557" s="1"/>
      <c r="S557" s="1"/>
      <c r="T557" s="19"/>
      <c r="U557" s="1"/>
      <c r="V557" s="1"/>
      <c r="W557" s="1"/>
      <c r="X557" s="1"/>
      <c r="Y557" s="1"/>
      <c r="Z557" s="1"/>
    </row>
    <row r="558" spans="1:26" ht="14.25" customHeight="1" x14ac:dyDescent="0.35">
      <c r="A558" s="1"/>
      <c r="B558" s="19"/>
      <c r="C558" s="1"/>
      <c r="D558" s="19"/>
      <c r="E558" s="1"/>
      <c r="F558" s="1"/>
      <c r="G558" s="1"/>
      <c r="H558" s="1"/>
      <c r="I558" s="1"/>
      <c r="J558" s="333"/>
      <c r="K558" s="1"/>
      <c r="L558" s="1"/>
      <c r="M558" s="1"/>
      <c r="N558" s="1"/>
      <c r="O558" s="1"/>
      <c r="P558" s="1"/>
      <c r="Q558" s="333"/>
      <c r="R558" s="1"/>
      <c r="S558" s="1"/>
      <c r="T558" s="19"/>
      <c r="U558" s="1"/>
      <c r="V558" s="1"/>
      <c r="W558" s="1"/>
      <c r="X558" s="1"/>
      <c r="Y558" s="1"/>
      <c r="Z558" s="1"/>
    </row>
    <row r="559" spans="1:26" ht="14.25" customHeight="1" x14ac:dyDescent="0.35">
      <c r="A559" s="1"/>
      <c r="B559" s="19"/>
      <c r="C559" s="1"/>
      <c r="D559" s="19"/>
      <c r="E559" s="1"/>
      <c r="F559" s="1"/>
      <c r="G559" s="1"/>
      <c r="H559" s="1"/>
      <c r="I559" s="1"/>
      <c r="J559" s="333"/>
      <c r="K559" s="1"/>
      <c r="L559" s="1"/>
      <c r="M559" s="1"/>
      <c r="N559" s="1"/>
      <c r="O559" s="1"/>
      <c r="P559" s="1"/>
      <c r="Q559" s="333"/>
      <c r="R559" s="1"/>
      <c r="S559" s="1"/>
      <c r="T559" s="19"/>
      <c r="U559" s="1"/>
      <c r="V559" s="1"/>
      <c r="W559" s="1"/>
      <c r="X559" s="1"/>
      <c r="Y559" s="1"/>
      <c r="Z559" s="1"/>
    </row>
    <row r="560" spans="1:26" ht="14.25" customHeight="1" x14ac:dyDescent="0.35">
      <c r="A560" s="1"/>
      <c r="B560" s="19"/>
      <c r="C560" s="1"/>
      <c r="D560" s="19"/>
      <c r="E560" s="1"/>
      <c r="F560" s="1"/>
      <c r="G560" s="1"/>
      <c r="H560" s="1"/>
      <c r="I560" s="1"/>
      <c r="J560" s="333"/>
      <c r="K560" s="1"/>
      <c r="L560" s="1"/>
      <c r="M560" s="1"/>
      <c r="N560" s="1"/>
      <c r="O560" s="1"/>
      <c r="P560" s="1"/>
      <c r="Q560" s="333"/>
      <c r="R560" s="1"/>
      <c r="S560" s="1"/>
      <c r="T560" s="19"/>
      <c r="U560" s="1"/>
      <c r="V560" s="1"/>
      <c r="W560" s="1"/>
      <c r="X560" s="1"/>
      <c r="Y560" s="1"/>
      <c r="Z560" s="1"/>
    </row>
    <row r="561" spans="1:26" ht="14.25" customHeight="1" x14ac:dyDescent="0.35">
      <c r="A561" s="1"/>
      <c r="B561" s="19"/>
      <c r="C561" s="1"/>
      <c r="D561" s="19"/>
      <c r="E561" s="1"/>
      <c r="F561" s="1"/>
      <c r="G561" s="1"/>
      <c r="H561" s="1"/>
      <c r="I561" s="1"/>
      <c r="J561" s="333"/>
      <c r="K561" s="1"/>
      <c r="L561" s="1"/>
      <c r="M561" s="1"/>
      <c r="N561" s="1"/>
      <c r="O561" s="1"/>
      <c r="P561" s="1"/>
      <c r="Q561" s="333"/>
      <c r="R561" s="1"/>
      <c r="S561" s="1"/>
      <c r="T561" s="19"/>
      <c r="U561" s="1"/>
      <c r="V561" s="1"/>
      <c r="W561" s="1"/>
      <c r="X561" s="1"/>
      <c r="Y561" s="1"/>
      <c r="Z561" s="1"/>
    </row>
    <row r="562" spans="1:26" ht="14.25" customHeight="1" x14ac:dyDescent="0.35">
      <c r="A562" s="1"/>
      <c r="B562" s="19"/>
      <c r="C562" s="1"/>
      <c r="D562" s="19"/>
      <c r="E562" s="1"/>
      <c r="F562" s="1"/>
      <c r="G562" s="1"/>
      <c r="H562" s="1"/>
      <c r="I562" s="1"/>
      <c r="J562" s="333"/>
      <c r="K562" s="1"/>
      <c r="L562" s="1"/>
      <c r="M562" s="1"/>
      <c r="N562" s="1"/>
      <c r="O562" s="1"/>
      <c r="P562" s="1"/>
      <c r="Q562" s="333"/>
      <c r="R562" s="1"/>
      <c r="S562" s="1"/>
      <c r="T562" s="19"/>
      <c r="U562" s="1"/>
      <c r="V562" s="1"/>
      <c r="W562" s="1"/>
      <c r="X562" s="1"/>
      <c r="Y562" s="1"/>
      <c r="Z562" s="1"/>
    </row>
    <row r="563" spans="1:26" ht="14.25" customHeight="1" x14ac:dyDescent="0.35">
      <c r="A563" s="1"/>
      <c r="B563" s="19"/>
      <c r="C563" s="1"/>
      <c r="D563" s="19"/>
      <c r="E563" s="1"/>
      <c r="F563" s="1"/>
      <c r="G563" s="1"/>
      <c r="H563" s="1"/>
      <c r="I563" s="1"/>
      <c r="J563" s="333"/>
      <c r="K563" s="1"/>
      <c r="L563" s="1"/>
      <c r="M563" s="1"/>
      <c r="N563" s="1"/>
      <c r="O563" s="1"/>
      <c r="P563" s="1"/>
      <c r="Q563" s="333"/>
      <c r="R563" s="1"/>
      <c r="S563" s="1"/>
      <c r="T563" s="19"/>
      <c r="U563" s="1"/>
      <c r="V563" s="1"/>
      <c r="W563" s="1"/>
      <c r="X563" s="1"/>
      <c r="Y563" s="1"/>
      <c r="Z563" s="1"/>
    </row>
    <row r="564" spans="1:26" ht="14.25" customHeight="1" x14ac:dyDescent="0.35">
      <c r="A564" s="1"/>
      <c r="B564" s="19"/>
      <c r="C564" s="1"/>
      <c r="D564" s="19"/>
      <c r="E564" s="1"/>
      <c r="F564" s="1"/>
      <c r="G564" s="1"/>
      <c r="H564" s="1"/>
      <c r="I564" s="1"/>
      <c r="J564" s="333"/>
      <c r="K564" s="1"/>
      <c r="L564" s="1"/>
      <c r="M564" s="1"/>
      <c r="N564" s="1"/>
      <c r="O564" s="1"/>
      <c r="P564" s="1"/>
      <c r="Q564" s="333"/>
      <c r="R564" s="1"/>
      <c r="S564" s="1"/>
      <c r="T564" s="19"/>
      <c r="U564" s="1"/>
      <c r="V564" s="1"/>
      <c r="W564" s="1"/>
      <c r="X564" s="1"/>
      <c r="Y564" s="1"/>
      <c r="Z564" s="1"/>
    </row>
    <row r="565" spans="1:26" ht="14.25" customHeight="1" x14ac:dyDescent="0.35">
      <c r="A565" s="1"/>
      <c r="B565" s="19"/>
      <c r="C565" s="1"/>
      <c r="D565" s="19"/>
      <c r="E565" s="1"/>
      <c r="F565" s="1"/>
      <c r="G565" s="1"/>
      <c r="H565" s="1"/>
      <c r="I565" s="1"/>
      <c r="J565" s="333"/>
      <c r="K565" s="1"/>
      <c r="L565" s="1"/>
      <c r="M565" s="1"/>
      <c r="N565" s="1"/>
      <c r="O565" s="1"/>
      <c r="P565" s="1"/>
      <c r="Q565" s="333"/>
      <c r="R565" s="1"/>
      <c r="S565" s="1"/>
      <c r="T565" s="19"/>
      <c r="U565" s="1"/>
      <c r="V565" s="1"/>
      <c r="W565" s="1"/>
      <c r="X565" s="1"/>
      <c r="Y565" s="1"/>
      <c r="Z565" s="1"/>
    </row>
    <row r="566" spans="1:26" ht="14.25" customHeight="1" x14ac:dyDescent="0.35">
      <c r="A566" s="1"/>
      <c r="B566" s="19"/>
      <c r="C566" s="1"/>
      <c r="D566" s="19"/>
      <c r="E566" s="1"/>
      <c r="F566" s="1"/>
      <c r="G566" s="1"/>
      <c r="H566" s="1"/>
      <c r="I566" s="1"/>
      <c r="J566" s="333"/>
      <c r="K566" s="1"/>
      <c r="L566" s="1"/>
      <c r="M566" s="1"/>
      <c r="N566" s="1"/>
      <c r="O566" s="1"/>
      <c r="P566" s="1"/>
      <c r="Q566" s="333"/>
      <c r="R566" s="1"/>
      <c r="S566" s="1"/>
      <c r="T566" s="19"/>
      <c r="U566" s="1"/>
      <c r="V566" s="1"/>
      <c r="W566" s="1"/>
      <c r="X566" s="1"/>
      <c r="Y566" s="1"/>
      <c r="Z566" s="1"/>
    </row>
    <row r="567" spans="1:26" ht="14.25" customHeight="1" x14ac:dyDescent="0.35">
      <c r="A567" s="1"/>
      <c r="B567" s="19"/>
      <c r="C567" s="1"/>
      <c r="D567" s="19"/>
      <c r="E567" s="1"/>
      <c r="F567" s="1"/>
      <c r="G567" s="1"/>
      <c r="H567" s="1"/>
      <c r="I567" s="1"/>
      <c r="J567" s="333"/>
      <c r="K567" s="1"/>
      <c r="L567" s="1"/>
      <c r="M567" s="1"/>
      <c r="N567" s="1"/>
      <c r="O567" s="1"/>
      <c r="P567" s="1"/>
      <c r="Q567" s="333"/>
      <c r="R567" s="1"/>
      <c r="S567" s="1"/>
      <c r="T567" s="19"/>
      <c r="U567" s="1"/>
      <c r="V567" s="1"/>
      <c r="W567" s="1"/>
      <c r="X567" s="1"/>
      <c r="Y567" s="1"/>
      <c r="Z567" s="1"/>
    </row>
    <row r="568" spans="1:26" ht="14.25" customHeight="1" x14ac:dyDescent="0.35">
      <c r="A568" s="1"/>
      <c r="B568" s="19"/>
      <c r="C568" s="1"/>
      <c r="D568" s="19"/>
      <c r="E568" s="1"/>
      <c r="F568" s="1"/>
      <c r="G568" s="1"/>
      <c r="H568" s="1"/>
      <c r="I568" s="1"/>
      <c r="J568" s="333"/>
      <c r="K568" s="1"/>
      <c r="L568" s="1"/>
      <c r="M568" s="1"/>
      <c r="N568" s="1"/>
      <c r="O568" s="1"/>
      <c r="P568" s="1"/>
      <c r="Q568" s="333"/>
      <c r="R568" s="1"/>
      <c r="S568" s="1"/>
      <c r="T568" s="19"/>
      <c r="U568" s="1"/>
      <c r="V568" s="1"/>
      <c r="W568" s="1"/>
      <c r="X568" s="1"/>
      <c r="Y568" s="1"/>
      <c r="Z568" s="1"/>
    </row>
    <row r="569" spans="1:26" ht="14.25" customHeight="1" x14ac:dyDescent="0.35">
      <c r="A569" s="1"/>
      <c r="B569" s="19"/>
      <c r="C569" s="1"/>
      <c r="D569" s="19"/>
      <c r="E569" s="1"/>
      <c r="F569" s="1"/>
      <c r="G569" s="1"/>
      <c r="H569" s="1"/>
      <c r="I569" s="1"/>
      <c r="J569" s="333"/>
      <c r="K569" s="1"/>
      <c r="L569" s="1"/>
      <c r="M569" s="1"/>
      <c r="N569" s="1"/>
      <c r="O569" s="1"/>
      <c r="P569" s="1"/>
      <c r="Q569" s="333"/>
      <c r="R569" s="1"/>
      <c r="S569" s="1"/>
      <c r="T569" s="19"/>
      <c r="U569" s="1"/>
      <c r="V569" s="1"/>
      <c r="W569" s="1"/>
      <c r="X569" s="1"/>
      <c r="Y569" s="1"/>
      <c r="Z569" s="1"/>
    </row>
    <row r="570" spans="1:26" ht="14.25" customHeight="1" x14ac:dyDescent="0.35">
      <c r="A570" s="1"/>
      <c r="B570" s="19"/>
      <c r="C570" s="1"/>
      <c r="D570" s="19"/>
      <c r="E570" s="1"/>
      <c r="F570" s="1"/>
      <c r="G570" s="1"/>
      <c r="H570" s="1"/>
      <c r="I570" s="1"/>
      <c r="J570" s="333"/>
      <c r="K570" s="1"/>
      <c r="L570" s="1"/>
      <c r="M570" s="1"/>
      <c r="N570" s="1"/>
      <c r="O570" s="1"/>
      <c r="P570" s="1"/>
      <c r="Q570" s="333"/>
      <c r="R570" s="1"/>
      <c r="S570" s="1"/>
      <c r="T570" s="19"/>
      <c r="U570" s="1"/>
      <c r="V570" s="1"/>
      <c r="W570" s="1"/>
      <c r="X570" s="1"/>
      <c r="Y570" s="1"/>
      <c r="Z570" s="1"/>
    </row>
    <row r="571" spans="1:26" ht="14.25" customHeight="1" x14ac:dyDescent="0.35">
      <c r="A571" s="1"/>
      <c r="B571" s="19"/>
      <c r="C571" s="1"/>
      <c r="D571" s="19"/>
      <c r="E571" s="1"/>
      <c r="F571" s="1"/>
      <c r="G571" s="1"/>
      <c r="H571" s="1"/>
      <c r="I571" s="1"/>
      <c r="J571" s="333"/>
      <c r="K571" s="1"/>
      <c r="L571" s="1"/>
      <c r="M571" s="1"/>
      <c r="N571" s="1"/>
      <c r="O571" s="1"/>
      <c r="P571" s="1"/>
      <c r="Q571" s="333"/>
      <c r="R571" s="1"/>
      <c r="S571" s="1"/>
      <c r="T571" s="19"/>
      <c r="U571" s="1"/>
      <c r="V571" s="1"/>
      <c r="W571" s="1"/>
      <c r="X571" s="1"/>
      <c r="Y571" s="1"/>
      <c r="Z571" s="1"/>
    </row>
    <row r="572" spans="1:26" ht="14.25" customHeight="1" x14ac:dyDescent="0.35">
      <c r="A572" s="1"/>
      <c r="B572" s="19"/>
      <c r="C572" s="1"/>
      <c r="D572" s="19"/>
      <c r="E572" s="1"/>
      <c r="F572" s="1"/>
      <c r="G572" s="1"/>
      <c r="H572" s="1"/>
      <c r="I572" s="1"/>
      <c r="J572" s="333"/>
      <c r="K572" s="1"/>
      <c r="L572" s="1"/>
      <c r="M572" s="1"/>
      <c r="N572" s="1"/>
      <c r="O572" s="1"/>
      <c r="P572" s="1"/>
      <c r="Q572" s="333"/>
      <c r="R572" s="1"/>
      <c r="S572" s="1"/>
      <c r="T572" s="19"/>
      <c r="U572" s="1"/>
      <c r="V572" s="1"/>
      <c r="W572" s="1"/>
      <c r="X572" s="1"/>
      <c r="Y572" s="1"/>
      <c r="Z572" s="1"/>
    </row>
    <row r="573" spans="1:26" ht="14.25" customHeight="1" x14ac:dyDescent="0.35">
      <c r="A573" s="1"/>
      <c r="B573" s="19"/>
      <c r="C573" s="1"/>
      <c r="D573" s="19"/>
      <c r="E573" s="1"/>
      <c r="F573" s="1"/>
      <c r="G573" s="1"/>
      <c r="H573" s="1"/>
      <c r="I573" s="1"/>
      <c r="J573" s="333"/>
      <c r="K573" s="1"/>
      <c r="L573" s="1"/>
      <c r="M573" s="1"/>
      <c r="N573" s="1"/>
      <c r="O573" s="1"/>
      <c r="P573" s="1"/>
      <c r="Q573" s="333"/>
      <c r="R573" s="1"/>
      <c r="S573" s="1"/>
      <c r="T573" s="19"/>
      <c r="U573" s="1"/>
      <c r="V573" s="1"/>
      <c r="W573" s="1"/>
      <c r="X573" s="1"/>
      <c r="Y573" s="1"/>
      <c r="Z573" s="1"/>
    </row>
    <row r="574" spans="1:26" ht="14.25" customHeight="1" x14ac:dyDescent="0.35">
      <c r="A574" s="1"/>
      <c r="B574" s="19"/>
      <c r="C574" s="1"/>
      <c r="D574" s="19"/>
      <c r="E574" s="1"/>
      <c r="F574" s="1"/>
      <c r="G574" s="1"/>
      <c r="H574" s="1"/>
      <c r="I574" s="1"/>
      <c r="J574" s="333"/>
      <c r="K574" s="1"/>
      <c r="L574" s="1"/>
      <c r="M574" s="1"/>
      <c r="N574" s="1"/>
      <c r="O574" s="1"/>
      <c r="P574" s="1"/>
      <c r="Q574" s="333"/>
      <c r="R574" s="1"/>
      <c r="S574" s="1"/>
      <c r="T574" s="19"/>
      <c r="U574" s="1"/>
      <c r="V574" s="1"/>
      <c r="W574" s="1"/>
      <c r="X574" s="1"/>
      <c r="Y574" s="1"/>
      <c r="Z574" s="1"/>
    </row>
    <row r="575" spans="1:26" ht="14.25" customHeight="1" x14ac:dyDescent="0.35">
      <c r="A575" s="1"/>
      <c r="B575" s="19"/>
      <c r="C575" s="1"/>
      <c r="D575" s="19"/>
      <c r="E575" s="1"/>
      <c r="F575" s="1"/>
      <c r="G575" s="1"/>
      <c r="H575" s="1"/>
      <c r="I575" s="1"/>
      <c r="J575" s="333"/>
      <c r="K575" s="1"/>
      <c r="L575" s="1"/>
      <c r="M575" s="1"/>
      <c r="N575" s="1"/>
      <c r="O575" s="1"/>
      <c r="P575" s="1"/>
      <c r="Q575" s="333"/>
      <c r="R575" s="1"/>
      <c r="S575" s="1"/>
      <c r="T575" s="19"/>
      <c r="U575" s="1"/>
      <c r="V575" s="1"/>
      <c r="W575" s="1"/>
      <c r="X575" s="1"/>
      <c r="Y575" s="1"/>
      <c r="Z575" s="1"/>
    </row>
    <row r="576" spans="1:26" ht="14.25" customHeight="1" x14ac:dyDescent="0.35">
      <c r="A576" s="1"/>
      <c r="B576" s="19"/>
      <c r="C576" s="1"/>
      <c r="D576" s="19"/>
      <c r="E576" s="1"/>
      <c r="F576" s="1"/>
      <c r="G576" s="1"/>
      <c r="H576" s="1"/>
      <c r="I576" s="1"/>
      <c r="J576" s="333"/>
      <c r="K576" s="1"/>
      <c r="L576" s="1"/>
      <c r="M576" s="1"/>
      <c r="N576" s="1"/>
      <c r="O576" s="1"/>
      <c r="P576" s="1"/>
      <c r="Q576" s="333"/>
      <c r="R576" s="1"/>
      <c r="S576" s="1"/>
      <c r="T576" s="19"/>
      <c r="U576" s="1"/>
      <c r="V576" s="1"/>
      <c r="W576" s="1"/>
      <c r="X576" s="1"/>
      <c r="Y576" s="1"/>
      <c r="Z576" s="1"/>
    </row>
    <row r="577" spans="1:26" ht="14.25" customHeight="1" x14ac:dyDescent="0.35">
      <c r="A577" s="1"/>
      <c r="B577" s="19"/>
      <c r="C577" s="1"/>
      <c r="D577" s="19"/>
      <c r="E577" s="1"/>
      <c r="F577" s="1"/>
      <c r="G577" s="1"/>
      <c r="H577" s="1"/>
      <c r="I577" s="1"/>
      <c r="J577" s="333"/>
      <c r="K577" s="1"/>
      <c r="L577" s="1"/>
      <c r="M577" s="1"/>
      <c r="N577" s="1"/>
      <c r="O577" s="1"/>
      <c r="P577" s="1"/>
      <c r="Q577" s="333"/>
      <c r="R577" s="1"/>
      <c r="S577" s="1"/>
      <c r="T577" s="19"/>
      <c r="U577" s="1"/>
      <c r="V577" s="1"/>
      <c r="W577" s="1"/>
      <c r="X577" s="1"/>
      <c r="Y577" s="1"/>
      <c r="Z577" s="1"/>
    </row>
    <row r="578" spans="1:26" ht="14.25" customHeight="1" x14ac:dyDescent="0.35">
      <c r="A578" s="1"/>
      <c r="B578" s="19"/>
      <c r="C578" s="1"/>
      <c r="D578" s="19"/>
      <c r="E578" s="1"/>
      <c r="F578" s="1"/>
      <c r="G578" s="1"/>
      <c r="H578" s="1"/>
      <c r="I578" s="1"/>
      <c r="J578" s="333"/>
      <c r="K578" s="1"/>
      <c r="L578" s="1"/>
      <c r="M578" s="1"/>
      <c r="N578" s="1"/>
      <c r="O578" s="1"/>
      <c r="P578" s="1"/>
      <c r="Q578" s="333"/>
      <c r="R578" s="1"/>
      <c r="S578" s="1"/>
      <c r="T578" s="19"/>
      <c r="U578" s="1"/>
      <c r="V578" s="1"/>
      <c r="W578" s="1"/>
      <c r="X578" s="1"/>
      <c r="Y578" s="1"/>
      <c r="Z578" s="1"/>
    </row>
    <row r="579" spans="1:26" ht="14.25" customHeight="1" x14ac:dyDescent="0.35">
      <c r="A579" s="1"/>
      <c r="B579" s="19"/>
      <c r="C579" s="1"/>
      <c r="D579" s="19"/>
      <c r="E579" s="1"/>
      <c r="F579" s="1"/>
      <c r="G579" s="1"/>
      <c r="H579" s="1"/>
      <c r="I579" s="1"/>
      <c r="J579" s="333"/>
      <c r="K579" s="1"/>
      <c r="L579" s="1"/>
      <c r="M579" s="1"/>
      <c r="N579" s="1"/>
      <c r="O579" s="1"/>
      <c r="P579" s="1"/>
      <c r="Q579" s="333"/>
      <c r="R579" s="1"/>
      <c r="S579" s="1"/>
      <c r="T579" s="19"/>
      <c r="U579" s="1"/>
      <c r="V579" s="1"/>
      <c r="W579" s="1"/>
      <c r="X579" s="1"/>
      <c r="Y579" s="1"/>
      <c r="Z579" s="1"/>
    </row>
    <row r="580" spans="1:26" ht="14.25" customHeight="1" x14ac:dyDescent="0.35">
      <c r="A580" s="1"/>
      <c r="B580" s="19"/>
      <c r="C580" s="1"/>
      <c r="D580" s="19"/>
      <c r="E580" s="1"/>
      <c r="F580" s="1"/>
      <c r="G580" s="1"/>
      <c r="H580" s="1"/>
      <c r="I580" s="1"/>
      <c r="J580" s="333"/>
      <c r="K580" s="1"/>
      <c r="L580" s="1"/>
      <c r="M580" s="1"/>
      <c r="N580" s="1"/>
      <c r="O580" s="1"/>
      <c r="P580" s="1"/>
      <c r="Q580" s="333"/>
      <c r="R580" s="1"/>
      <c r="S580" s="1"/>
      <c r="T580" s="19"/>
      <c r="U580" s="1"/>
      <c r="V580" s="1"/>
      <c r="W580" s="1"/>
      <c r="X580" s="1"/>
      <c r="Y580" s="1"/>
      <c r="Z580" s="1"/>
    </row>
    <row r="581" spans="1:26" ht="14.25" customHeight="1" x14ac:dyDescent="0.35">
      <c r="A581" s="1"/>
      <c r="B581" s="19"/>
      <c r="C581" s="1"/>
      <c r="D581" s="19"/>
      <c r="E581" s="1"/>
      <c r="F581" s="1"/>
      <c r="G581" s="1"/>
      <c r="H581" s="1"/>
      <c r="I581" s="1"/>
      <c r="J581" s="333"/>
      <c r="K581" s="1"/>
      <c r="L581" s="1"/>
      <c r="M581" s="1"/>
      <c r="N581" s="1"/>
      <c r="O581" s="1"/>
      <c r="P581" s="1"/>
      <c r="Q581" s="333"/>
      <c r="R581" s="1"/>
      <c r="S581" s="1"/>
      <c r="T581" s="19"/>
      <c r="U581" s="1"/>
      <c r="V581" s="1"/>
      <c r="W581" s="1"/>
      <c r="X581" s="1"/>
      <c r="Y581" s="1"/>
      <c r="Z581" s="1"/>
    </row>
    <row r="582" spans="1:26" ht="14.25" customHeight="1" x14ac:dyDescent="0.35">
      <c r="A582" s="1"/>
      <c r="B582" s="19"/>
      <c r="C582" s="1"/>
      <c r="D582" s="19"/>
      <c r="E582" s="1"/>
      <c r="F582" s="1"/>
      <c r="G582" s="1"/>
      <c r="H582" s="1"/>
      <c r="I582" s="1"/>
      <c r="J582" s="333"/>
      <c r="K582" s="1"/>
      <c r="L582" s="1"/>
      <c r="M582" s="1"/>
      <c r="N582" s="1"/>
      <c r="O582" s="1"/>
      <c r="P582" s="1"/>
      <c r="Q582" s="333"/>
      <c r="R582" s="1"/>
      <c r="S582" s="1"/>
      <c r="T582" s="19"/>
      <c r="U582" s="1"/>
      <c r="V582" s="1"/>
      <c r="W582" s="1"/>
      <c r="X582" s="1"/>
      <c r="Y582" s="1"/>
      <c r="Z582" s="1"/>
    </row>
    <row r="583" spans="1:26" ht="14.25" customHeight="1" x14ac:dyDescent="0.35">
      <c r="A583" s="1"/>
      <c r="B583" s="19"/>
      <c r="C583" s="1"/>
      <c r="D583" s="19"/>
      <c r="E583" s="1"/>
      <c r="F583" s="1"/>
      <c r="G583" s="1"/>
      <c r="H583" s="1"/>
      <c r="I583" s="1"/>
      <c r="J583" s="333"/>
      <c r="K583" s="1"/>
      <c r="L583" s="1"/>
      <c r="M583" s="1"/>
      <c r="N583" s="1"/>
      <c r="O583" s="1"/>
      <c r="P583" s="1"/>
      <c r="Q583" s="333"/>
      <c r="R583" s="1"/>
      <c r="S583" s="1"/>
      <c r="T583" s="19"/>
      <c r="U583" s="1"/>
      <c r="V583" s="1"/>
      <c r="W583" s="1"/>
      <c r="X583" s="1"/>
      <c r="Y583" s="1"/>
      <c r="Z583" s="1"/>
    </row>
    <row r="584" spans="1:26" ht="14.25" customHeight="1" x14ac:dyDescent="0.35">
      <c r="A584" s="1"/>
      <c r="B584" s="19"/>
      <c r="C584" s="1"/>
      <c r="D584" s="19"/>
      <c r="E584" s="1"/>
      <c r="F584" s="1"/>
      <c r="G584" s="1"/>
      <c r="H584" s="1"/>
      <c r="I584" s="1"/>
      <c r="J584" s="333"/>
      <c r="K584" s="1"/>
      <c r="L584" s="1"/>
      <c r="M584" s="1"/>
      <c r="N584" s="1"/>
      <c r="O584" s="1"/>
      <c r="P584" s="1"/>
      <c r="Q584" s="333"/>
      <c r="R584" s="1"/>
      <c r="S584" s="1"/>
      <c r="T584" s="19"/>
      <c r="U584" s="1"/>
      <c r="V584" s="1"/>
      <c r="W584" s="1"/>
      <c r="X584" s="1"/>
      <c r="Y584" s="1"/>
      <c r="Z584" s="1"/>
    </row>
    <row r="585" spans="1:26" ht="14.25" customHeight="1" x14ac:dyDescent="0.35">
      <c r="A585" s="1"/>
      <c r="B585" s="19"/>
      <c r="C585" s="1"/>
      <c r="D585" s="19"/>
      <c r="E585" s="1"/>
      <c r="F585" s="1"/>
      <c r="G585" s="1"/>
      <c r="H585" s="1"/>
      <c r="I585" s="1"/>
      <c r="J585" s="333"/>
      <c r="K585" s="1"/>
      <c r="L585" s="1"/>
      <c r="M585" s="1"/>
      <c r="N585" s="1"/>
      <c r="O585" s="1"/>
      <c r="P585" s="1"/>
      <c r="Q585" s="333"/>
      <c r="R585" s="1"/>
      <c r="S585" s="1"/>
      <c r="T585" s="19"/>
      <c r="U585" s="1"/>
      <c r="V585" s="1"/>
      <c r="W585" s="1"/>
      <c r="X585" s="1"/>
      <c r="Y585" s="1"/>
      <c r="Z585" s="1"/>
    </row>
    <row r="586" spans="1:26" ht="14.25" customHeight="1" x14ac:dyDescent="0.35">
      <c r="A586" s="1"/>
      <c r="B586" s="19"/>
      <c r="C586" s="1"/>
      <c r="D586" s="19"/>
      <c r="E586" s="1"/>
      <c r="F586" s="1"/>
      <c r="G586" s="1"/>
      <c r="H586" s="1"/>
      <c r="I586" s="1"/>
      <c r="J586" s="333"/>
      <c r="K586" s="1"/>
      <c r="L586" s="1"/>
      <c r="M586" s="1"/>
      <c r="N586" s="1"/>
      <c r="O586" s="1"/>
      <c r="P586" s="1"/>
      <c r="Q586" s="333"/>
      <c r="R586" s="1"/>
      <c r="S586" s="1"/>
      <c r="T586" s="19"/>
      <c r="U586" s="1"/>
      <c r="V586" s="1"/>
      <c r="W586" s="1"/>
      <c r="X586" s="1"/>
      <c r="Y586" s="1"/>
      <c r="Z586" s="1"/>
    </row>
    <row r="587" spans="1:26" ht="14.25" customHeight="1" x14ac:dyDescent="0.35">
      <c r="A587" s="1"/>
      <c r="B587" s="19"/>
      <c r="C587" s="1"/>
      <c r="D587" s="19"/>
      <c r="E587" s="1"/>
      <c r="F587" s="1"/>
      <c r="G587" s="1"/>
      <c r="H587" s="1"/>
      <c r="I587" s="1"/>
      <c r="J587" s="333"/>
      <c r="K587" s="1"/>
      <c r="L587" s="1"/>
      <c r="M587" s="1"/>
      <c r="N587" s="1"/>
      <c r="O587" s="1"/>
      <c r="P587" s="1"/>
      <c r="Q587" s="333"/>
      <c r="R587" s="1"/>
      <c r="S587" s="1"/>
      <c r="T587" s="19"/>
      <c r="U587" s="1"/>
      <c r="V587" s="1"/>
      <c r="W587" s="1"/>
      <c r="X587" s="1"/>
      <c r="Y587" s="1"/>
      <c r="Z587" s="1"/>
    </row>
    <row r="588" spans="1:26" ht="14.25" customHeight="1" x14ac:dyDescent="0.35">
      <c r="A588" s="1"/>
      <c r="B588" s="19"/>
      <c r="C588" s="1"/>
      <c r="D588" s="19"/>
      <c r="E588" s="1"/>
      <c r="F588" s="1"/>
      <c r="G588" s="1"/>
      <c r="H588" s="1"/>
      <c r="I588" s="1"/>
      <c r="J588" s="333"/>
      <c r="K588" s="1"/>
      <c r="L588" s="1"/>
      <c r="M588" s="1"/>
      <c r="N588" s="1"/>
      <c r="O588" s="1"/>
      <c r="P588" s="1"/>
      <c r="Q588" s="333"/>
      <c r="R588" s="1"/>
      <c r="S588" s="1"/>
      <c r="T588" s="19"/>
      <c r="U588" s="1"/>
      <c r="V588" s="1"/>
      <c r="W588" s="1"/>
      <c r="X588" s="1"/>
      <c r="Y588" s="1"/>
      <c r="Z588" s="1"/>
    </row>
    <row r="589" spans="1:26" ht="14.25" customHeight="1" x14ac:dyDescent="0.35">
      <c r="A589" s="1"/>
      <c r="B589" s="19"/>
      <c r="C589" s="1"/>
      <c r="D589" s="19"/>
      <c r="E589" s="1"/>
      <c r="F589" s="1"/>
      <c r="G589" s="1"/>
      <c r="H589" s="1"/>
      <c r="I589" s="1"/>
      <c r="J589" s="333"/>
      <c r="K589" s="1"/>
      <c r="L589" s="1"/>
      <c r="M589" s="1"/>
      <c r="N589" s="1"/>
      <c r="O589" s="1"/>
      <c r="P589" s="1"/>
      <c r="Q589" s="333"/>
      <c r="R589" s="1"/>
      <c r="S589" s="1"/>
      <c r="T589" s="19"/>
      <c r="U589" s="1"/>
      <c r="V589" s="1"/>
      <c r="W589" s="1"/>
      <c r="X589" s="1"/>
      <c r="Y589" s="1"/>
      <c r="Z589" s="1"/>
    </row>
    <row r="590" spans="1:26" ht="14.25" customHeight="1" x14ac:dyDescent="0.35">
      <c r="A590" s="1"/>
      <c r="B590" s="19"/>
      <c r="C590" s="1"/>
      <c r="D590" s="19"/>
      <c r="E590" s="1"/>
      <c r="F590" s="1"/>
      <c r="G590" s="1"/>
      <c r="H590" s="1"/>
      <c r="I590" s="1"/>
      <c r="J590" s="333"/>
      <c r="K590" s="1"/>
      <c r="L590" s="1"/>
      <c r="M590" s="1"/>
      <c r="N590" s="1"/>
      <c r="O590" s="1"/>
      <c r="P590" s="1"/>
      <c r="Q590" s="333"/>
      <c r="R590" s="1"/>
      <c r="S590" s="1"/>
      <c r="T590" s="19"/>
      <c r="U590" s="1"/>
      <c r="V590" s="1"/>
      <c r="W590" s="1"/>
      <c r="X590" s="1"/>
      <c r="Y590" s="1"/>
      <c r="Z590" s="1"/>
    </row>
    <row r="591" spans="1:26" ht="14.25" customHeight="1" x14ac:dyDescent="0.35">
      <c r="A591" s="1"/>
      <c r="B591" s="19"/>
      <c r="C591" s="1"/>
      <c r="D591" s="19"/>
      <c r="E591" s="1"/>
      <c r="F591" s="1"/>
      <c r="G591" s="1"/>
      <c r="H591" s="1"/>
      <c r="I591" s="1"/>
      <c r="J591" s="333"/>
      <c r="K591" s="1"/>
      <c r="L591" s="1"/>
      <c r="M591" s="1"/>
      <c r="N591" s="1"/>
      <c r="O591" s="1"/>
      <c r="P591" s="1"/>
      <c r="Q591" s="333"/>
      <c r="R591" s="1"/>
      <c r="S591" s="1"/>
      <c r="T591" s="19"/>
      <c r="U591" s="1"/>
      <c r="V591" s="1"/>
      <c r="W591" s="1"/>
      <c r="X591" s="1"/>
      <c r="Y591" s="1"/>
      <c r="Z591" s="1"/>
    </row>
    <row r="592" spans="1:26" ht="14.25" customHeight="1" x14ac:dyDescent="0.35">
      <c r="A592" s="1"/>
      <c r="B592" s="19"/>
      <c r="C592" s="1"/>
      <c r="D592" s="19"/>
      <c r="E592" s="1"/>
      <c r="F592" s="1"/>
      <c r="G592" s="1"/>
      <c r="H592" s="1"/>
      <c r="I592" s="1"/>
      <c r="J592" s="333"/>
      <c r="K592" s="1"/>
      <c r="L592" s="1"/>
      <c r="M592" s="1"/>
      <c r="N592" s="1"/>
      <c r="O592" s="1"/>
      <c r="P592" s="1"/>
      <c r="Q592" s="333"/>
      <c r="R592" s="1"/>
      <c r="S592" s="1"/>
      <c r="T592" s="19"/>
      <c r="U592" s="1"/>
      <c r="V592" s="1"/>
      <c r="W592" s="1"/>
      <c r="X592" s="1"/>
      <c r="Y592" s="1"/>
      <c r="Z592" s="1"/>
    </row>
    <row r="593" spans="1:26" ht="14.25" customHeight="1" x14ac:dyDescent="0.35">
      <c r="A593" s="1"/>
      <c r="B593" s="19"/>
      <c r="C593" s="1"/>
      <c r="D593" s="19"/>
      <c r="E593" s="1"/>
      <c r="F593" s="1"/>
      <c r="G593" s="1"/>
      <c r="H593" s="1"/>
      <c r="I593" s="1"/>
      <c r="J593" s="333"/>
      <c r="K593" s="1"/>
      <c r="L593" s="1"/>
      <c r="M593" s="1"/>
      <c r="N593" s="1"/>
      <c r="O593" s="1"/>
      <c r="P593" s="1"/>
      <c r="Q593" s="333"/>
      <c r="R593" s="1"/>
      <c r="S593" s="1"/>
      <c r="T593" s="19"/>
      <c r="U593" s="1"/>
      <c r="V593" s="1"/>
      <c r="W593" s="1"/>
      <c r="X593" s="1"/>
      <c r="Y593" s="1"/>
      <c r="Z593" s="1"/>
    </row>
    <row r="594" spans="1:26" ht="14.25" customHeight="1" x14ac:dyDescent="0.35">
      <c r="A594" s="1"/>
      <c r="B594" s="19"/>
      <c r="C594" s="1"/>
      <c r="D594" s="19"/>
      <c r="E594" s="1"/>
      <c r="F594" s="1"/>
      <c r="G594" s="1"/>
      <c r="H594" s="1"/>
      <c r="I594" s="1"/>
      <c r="J594" s="333"/>
      <c r="K594" s="1"/>
      <c r="L594" s="1"/>
      <c r="M594" s="1"/>
      <c r="N594" s="1"/>
      <c r="O594" s="1"/>
      <c r="P594" s="1"/>
      <c r="Q594" s="333"/>
      <c r="R594" s="1"/>
      <c r="S594" s="1"/>
      <c r="T594" s="19"/>
      <c r="U594" s="1"/>
      <c r="V594" s="1"/>
      <c r="W594" s="1"/>
      <c r="X594" s="1"/>
      <c r="Y594" s="1"/>
      <c r="Z594" s="1"/>
    </row>
    <row r="595" spans="1:26" ht="14.25" customHeight="1" x14ac:dyDescent="0.35">
      <c r="A595" s="1"/>
      <c r="B595" s="19"/>
      <c r="C595" s="1"/>
      <c r="D595" s="19"/>
      <c r="E595" s="1"/>
      <c r="F595" s="1"/>
      <c r="G595" s="1"/>
      <c r="H595" s="1"/>
      <c r="I595" s="1"/>
      <c r="J595" s="333"/>
      <c r="K595" s="1"/>
      <c r="L595" s="1"/>
      <c r="M595" s="1"/>
      <c r="N595" s="1"/>
      <c r="O595" s="1"/>
      <c r="P595" s="1"/>
      <c r="Q595" s="333"/>
      <c r="R595" s="1"/>
      <c r="S595" s="1"/>
      <c r="T595" s="19"/>
      <c r="U595" s="1"/>
      <c r="V595" s="1"/>
      <c r="W595" s="1"/>
      <c r="X595" s="1"/>
      <c r="Y595" s="1"/>
      <c r="Z595" s="1"/>
    </row>
    <row r="596" spans="1:26" ht="14.25" customHeight="1" x14ac:dyDescent="0.35">
      <c r="A596" s="1"/>
      <c r="B596" s="19"/>
      <c r="C596" s="1"/>
      <c r="D596" s="19"/>
      <c r="E596" s="1"/>
      <c r="F596" s="1"/>
      <c r="G596" s="1"/>
      <c r="H596" s="1"/>
      <c r="I596" s="1"/>
      <c r="J596" s="333"/>
      <c r="K596" s="1"/>
      <c r="L596" s="1"/>
      <c r="M596" s="1"/>
      <c r="N596" s="1"/>
      <c r="O596" s="1"/>
      <c r="P596" s="1"/>
      <c r="Q596" s="333"/>
      <c r="R596" s="1"/>
      <c r="S596" s="1"/>
      <c r="T596" s="19"/>
      <c r="U596" s="1"/>
      <c r="V596" s="1"/>
      <c r="W596" s="1"/>
      <c r="X596" s="1"/>
      <c r="Y596" s="1"/>
      <c r="Z596" s="1"/>
    </row>
    <row r="597" spans="1:26" ht="14.25" customHeight="1" x14ac:dyDescent="0.35">
      <c r="A597" s="1"/>
      <c r="B597" s="19"/>
      <c r="C597" s="1"/>
      <c r="D597" s="19"/>
      <c r="E597" s="1"/>
      <c r="F597" s="1"/>
      <c r="G597" s="1"/>
      <c r="H597" s="1"/>
      <c r="I597" s="1"/>
      <c r="J597" s="333"/>
      <c r="K597" s="1"/>
      <c r="L597" s="1"/>
      <c r="M597" s="1"/>
      <c r="N597" s="1"/>
      <c r="O597" s="1"/>
      <c r="P597" s="1"/>
      <c r="Q597" s="333"/>
      <c r="R597" s="1"/>
      <c r="S597" s="1"/>
      <c r="T597" s="19"/>
      <c r="U597" s="1"/>
      <c r="V597" s="1"/>
      <c r="W597" s="1"/>
      <c r="X597" s="1"/>
      <c r="Y597" s="1"/>
      <c r="Z597" s="1"/>
    </row>
    <row r="598" spans="1:26" ht="14.25" customHeight="1" x14ac:dyDescent="0.35">
      <c r="A598" s="1"/>
      <c r="B598" s="19"/>
      <c r="C598" s="1"/>
      <c r="D598" s="19"/>
      <c r="E598" s="1"/>
      <c r="F598" s="1"/>
      <c r="G598" s="1"/>
      <c r="H598" s="1"/>
      <c r="I598" s="1"/>
      <c r="J598" s="333"/>
      <c r="K598" s="1"/>
      <c r="L598" s="1"/>
      <c r="M598" s="1"/>
      <c r="N598" s="1"/>
      <c r="O598" s="1"/>
      <c r="P598" s="1"/>
      <c r="Q598" s="333"/>
      <c r="R598" s="1"/>
      <c r="S598" s="1"/>
      <c r="T598" s="19"/>
      <c r="U598" s="1"/>
      <c r="V598" s="1"/>
      <c r="W598" s="1"/>
      <c r="X598" s="1"/>
      <c r="Y598" s="1"/>
      <c r="Z598" s="1"/>
    </row>
    <row r="599" spans="1:26" ht="14.25" customHeight="1" x14ac:dyDescent="0.35">
      <c r="A599" s="1"/>
      <c r="B599" s="19"/>
      <c r="C599" s="1"/>
      <c r="D599" s="19"/>
      <c r="E599" s="1"/>
      <c r="F599" s="1"/>
      <c r="G599" s="1"/>
      <c r="H599" s="1"/>
      <c r="I599" s="1"/>
      <c r="J599" s="333"/>
      <c r="K599" s="1"/>
      <c r="L599" s="1"/>
      <c r="M599" s="1"/>
      <c r="N599" s="1"/>
      <c r="O599" s="1"/>
      <c r="P599" s="1"/>
      <c r="Q599" s="333"/>
      <c r="R599" s="1"/>
      <c r="S599" s="1"/>
      <c r="T599" s="19"/>
      <c r="U599" s="1"/>
      <c r="V599" s="1"/>
      <c r="W599" s="1"/>
      <c r="X599" s="1"/>
      <c r="Y599" s="1"/>
      <c r="Z599" s="1"/>
    </row>
    <row r="600" spans="1:26" ht="14.25" customHeight="1" x14ac:dyDescent="0.35">
      <c r="A600" s="1"/>
      <c r="B600" s="19"/>
      <c r="C600" s="1"/>
      <c r="D600" s="19"/>
      <c r="E600" s="1"/>
      <c r="F600" s="1"/>
      <c r="G600" s="1"/>
      <c r="H600" s="1"/>
      <c r="I600" s="1"/>
      <c r="J600" s="333"/>
      <c r="K600" s="1"/>
      <c r="L600" s="1"/>
      <c r="M600" s="1"/>
      <c r="N600" s="1"/>
      <c r="O600" s="1"/>
      <c r="P600" s="1"/>
      <c r="Q600" s="333"/>
      <c r="R600" s="1"/>
      <c r="S600" s="1"/>
      <c r="T600" s="19"/>
      <c r="U600" s="1"/>
      <c r="V600" s="1"/>
      <c r="W600" s="1"/>
      <c r="X600" s="1"/>
      <c r="Y600" s="1"/>
      <c r="Z600" s="1"/>
    </row>
    <row r="601" spans="1:26" ht="14.25" customHeight="1" x14ac:dyDescent="0.35">
      <c r="A601" s="1"/>
      <c r="B601" s="19"/>
      <c r="C601" s="1"/>
      <c r="D601" s="19"/>
      <c r="E601" s="1"/>
      <c r="F601" s="1"/>
      <c r="G601" s="1"/>
      <c r="H601" s="1"/>
      <c r="I601" s="1"/>
      <c r="J601" s="333"/>
      <c r="K601" s="1"/>
      <c r="L601" s="1"/>
      <c r="M601" s="1"/>
      <c r="N601" s="1"/>
      <c r="O601" s="1"/>
      <c r="P601" s="1"/>
      <c r="Q601" s="333"/>
      <c r="R601" s="1"/>
      <c r="S601" s="1"/>
      <c r="T601" s="19"/>
      <c r="U601" s="1"/>
      <c r="V601" s="1"/>
      <c r="W601" s="1"/>
      <c r="X601" s="1"/>
      <c r="Y601" s="1"/>
      <c r="Z601" s="1"/>
    </row>
    <row r="602" spans="1:26" ht="14.25" customHeight="1" x14ac:dyDescent="0.35">
      <c r="A602" s="1"/>
      <c r="B602" s="19"/>
      <c r="C602" s="1"/>
      <c r="D602" s="19"/>
      <c r="E602" s="1"/>
      <c r="F602" s="1"/>
      <c r="G602" s="1"/>
      <c r="H602" s="1"/>
      <c r="I602" s="1"/>
      <c r="J602" s="333"/>
      <c r="K602" s="1"/>
      <c r="L602" s="1"/>
      <c r="M602" s="1"/>
      <c r="N602" s="1"/>
      <c r="O602" s="1"/>
      <c r="P602" s="1"/>
      <c r="Q602" s="333"/>
      <c r="R602" s="1"/>
      <c r="S602" s="1"/>
      <c r="T602" s="19"/>
      <c r="U602" s="1"/>
      <c r="V602" s="1"/>
      <c r="W602" s="1"/>
      <c r="X602" s="1"/>
      <c r="Y602" s="1"/>
      <c r="Z602" s="1"/>
    </row>
    <row r="603" spans="1:26" ht="14.25" customHeight="1" x14ac:dyDescent="0.35">
      <c r="A603" s="1"/>
      <c r="B603" s="19"/>
      <c r="C603" s="1"/>
      <c r="D603" s="19"/>
      <c r="E603" s="1"/>
      <c r="F603" s="1"/>
      <c r="G603" s="1"/>
      <c r="H603" s="1"/>
      <c r="I603" s="1"/>
      <c r="J603" s="333"/>
      <c r="K603" s="1"/>
      <c r="L603" s="1"/>
      <c r="M603" s="1"/>
      <c r="N603" s="1"/>
      <c r="O603" s="1"/>
      <c r="P603" s="1"/>
      <c r="Q603" s="333"/>
      <c r="R603" s="1"/>
      <c r="S603" s="1"/>
      <c r="T603" s="19"/>
      <c r="U603" s="1"/>
      <c r="V603" s="1"/>
      <c r="W603" s="1"/>
      <c r="X603" s="1"/>
      <c r="Y603" s="1"/>
      <c r="Z603" s="1"/>
    </row>
    <row r="604" spans="1:26" ht="14.25" customHeight="1" x14ac:dyDescent="0.35">
      <c r="A604" s="1"/>
      <c r="B604" s="19"/>
      <c r="C604" s="1"/>
      <c r="D604" s="19"/>
      <c r="E604" s="1"/>
      <c r="F604" s="1"/>
      <c r="G604" s="1"/>
      <c r="H604" s="1"/>
      <c r="I604" s="1"/>
      <c r="J604" s="333"/>
      <c r="K604" s="1"/>
      <c r="L604" s="1"/>
      <c r="M604" s="1"/>
      <c r="N604" s="1"/>
      <c r="O604" s="1"/>
      <c r="P604" s="1"/>
      <c r="Q604" s="333"/>
      <c r="R604" s="1"/>
      <c r="S604" s="1"/>
      <c r="T604" s="19"/>
      <c r="U604" s="1"/>
      <c r="V604" s="1"/>
      <c r="W604" s="1"/>
      <c r="X604" s="1"/>
      <c r="Y604" s="1"/>
      <c r="Z604" s="1"/>
    </row>
    <row r="605" spans="1:26" ht="14.25" customHeight="1" x14ac:dyDescent="0.35">
      <c r="A605" s="1"/>
      <c r="B605" s="19"/>
      <c r="C605" s="1"/>
      <c r="D605" s="19"/>
      <c r="E605" s="1"/>
      <c r="F605" s="1"/>
      <c r="G605" s="1"/>
      <c r="H605" s="1"/>
      <c r="I605" s="1"/>
      <c r="J605" s="333"/>
      <c r="K605" s="1"/>
      <c r="L605" s="1"/>
      <c r="M605" s="1"/>
      <c r="N605" s="1"/>
      <c r="O605" s="1"/>
      <c r="P605" s="1"/>
      <c r="Q605" s="333"/>
      <c r="R605" s="1"/>
      <c r="S605" s="1"/>
      <c r="T605" s="19"/>
      <c r="U605" s="1"/>
      <c r="V605" s="1"/>
      <c r="W605" s="1"/>
      <c r="X605" s="1"/>
      <c r="Y605" s="1"/>
      <c r="Z605" s="1"/>
    </row>
    <row r="606" spans="1:26" ht="14.25" customHeight="1" x14ac:dyDescent="0.35">
      <c r="A606" s="1"/>
      <c r="B606" s="19"/>
      <c r="C606" s="1"/>
      <c r="D606" s="19"/>
      <c r="E606" s="1"/>
      <c r="F606" s="1"/>
      <c r="G606" s="1"/>
      <c r="H606" s="1"/>
      <c r="I606" s="1"/>
      <c r="J606" s="333"/>
      <c r="K606" s="1"/>
      <c r="L606" s="1"/>
      <c r="M606" s="1"/>
      <c r="N606" s="1"/>
      <c r="O606" s="1"/>
      <c r="P606" s="1"/>
      <c r="Q606" s="333"/>
      <c r="R606" s="1"/>
      <c r="S606" s="1"/>
      <c r="T606" s="19"/>
      <c r="U606" s="1"/>
      <c r="V606" s="1"/>
      <c r="W606" s="1"/>
      <c r="X606" s="1"/>
      <c r="Y606" s="1"/>
      <c r="Z606" s="1"/>
    </row>
    <row r="607" spans="1:26" ht="14.25" customHeight="1" x14ac:dyDescent="0.35">
      <c r="A607" s="1"/>
      <c r="B607" s="19"/>
      <c r="C607" s="1"/>
      <c r="D607" s="19"/>
      <c r="E607" s="1"/>
      <c r="F607" s="1"/>
      <c r="G607" s="1"/>
      <c r="H607" s="1"/>
      <c r="I607" s="1"/>
      <c r="J607" s="333"/>
      <c r="K607" s="1"/>
      <c r="L607" s="1"/>
      <c r="M607" s="1"/>
      <c r="N607" s="1"/>
      <c r="O607" s="1"/>
      <c r="P607" s="1"/>
      <c r="Q607" s="333"/>
      <c r="R607" s="1"/>
      <c r="S607" s="1"/>
      <c r="T607" s="19"/>
      <c r="U607" s="1"/>
      <c r="V607" s="1"/>
      <c r="W607" s="1"/>
      <c r="X607" s="1"/>
      <c r="Y607" s="1"/>
      <c r="Z607" s="1"/>
    </row>
    <row r="608" spans="1:26" ht="14.25" customHeight="1" x14ac:dyDescent="0.35">
      <c r="A608" s="1"/>
      <c r="B608" s="19"/>
      <c r="C608" s="1"/>
      <c r="D608" s="19"/>
      <c r="E608" s="1"/>
      <c r="F608" s="1"/>
      <c r="G608" s="1"/>
      <c r="H608" s="1"/>
      <c r="I608" s="1"/>
      <c r="J608" s="333"/>
      <c r="K608" s="1"/>
      <c r="L608" s="1"/>
      <c r="M608" s="1"/>
      <c r="N608" s="1"/>
      <c r="O608" s="1"/>
      <c r="P608" s="1"/>
      <c r="Q608" s="333"/>
      <c r="R608" s="1"/>
      <c r="S608" s="1"/>
      <c r="T608" s="19"/>
      <c r="U608" s="1"/>
      <c r="V608" s="1"/>
      <c r="W608" s="1"/>
      <c r="X608" s="1"/>
      <c r="Y608" s="1"/>
      <c r="Z608" s="1"/>
    </row>
    <row r="609" spans="1:26" ht="14.25" customHeight="1" x14ac:dyDescent="0.35">
      <c r="A609" s="1"/>
      <c r="B609" s="19"/>
      <c r="C609" s="1"/>
      <c r="D609" s="19"/>
      <c r="E609" s="1"/>
      <c r="F609" s="1"/>
      <c r="G609" s="1"/>
      <c r="H609" s="1"/>
      <c r="I609" s="1"/>
      <c r="J609" s="333"/>
      <c r="K609" s="1"/>
      <c r="L609" s="1"/>
      <c r="M609" s="1"/>
      <c r="N609" s="1"/>
      <c r="O609" s="1"/>
      <c r="P609" s="1"/>
      <c r="Q609" s="333"/>
      <c r="R609" s="1"/>
      <c r="S609" s="1"/>
      <c r="T609" s="19"/>
      <c r="U609" s="1"/>
      <c r="V609" s="1"/>
      <c r="W609" s="1"/>
      <c r="X609" s="1"/>
      <c r="Y609" s="1"/>
      <c r="Z609" s="1"/>
    </row>
    <row r="610" spans="1:26" ht="14.25" customHeight="1" x14ac:dyDescent="0.35">
      <c r="A610" s="1"/>
      <c r="B610" s="19"/>
      <c r="C610" s="1"/>
      <c r="D610" s="19"/>
      <c r="E610" s="1"/>
      <c r="F610" s="1"/>
      <c r="G610" s="1"/>
      <c r="H610" s="1"/>
      <c r="I610" s="1"/>
      <c r="J610" s="333"/>
      <c r="K610" s="1"/>
      <c r="L610" s="1"/>
      <c r="M610" s="1"/>
      <c r="N610" s="1"/>
      <c r="O610" s="1"/>
      <c r="P610" s="1"/>
      <c r="Q610" s="333"/>
      <c r="R610" s="1"/>
      <c r="S610" s="1"/>
      <c r="T610" s="19"/>
      <c r="U610" s="1"/>
      <c r="V610" s="1"/>
      <c r="W610" s="1"/>
      <c r="X610" s="1"/>
      <c r="Y610" s="1"/>
      <c r="Z610" s="1"/>
    </row>
    <row r="611" spans="1:26" ht="14.25" customHeight="1" x14ac:dyDescent="0.35">
      <c r="A611" s="1"/>
      <c r="B611" s="19"/>
      <c r="C611" s="1"/>
      <c r="D611" s="19"/>
      <c r="E611" s="1"/>
      <c r="F611" s="1"/>
      <c r="G611" s="1"/>
      <c r="H611" s="1"/>
      <c r="I611" s="1"/>
      <c r="J611" s="333"/>
      <c r="K611" s="1"/>
      <c r="L611" s="1"/>
      <c r="M611" s="1"/>
      <c r="N611" s="1"/>
      <c r="O611" s="1"/>
      <c r="P611" s="1"/>
      <c r="Q611" s="333"/>
      <c r="R611" s="1"/>
      <c r="S611" s="1"/>
      <c r="T611" s="19"/>
      <c r="U611" s="1"/>
      <c r="V611" s="1"/>
      <c r="W611" s="1"/>
      <c r="X611" s="1"/>
      <c r="Y611" s="1"/>
      <c r="Z611" s="1"/>
    </row>
    <row r="612" spans="1:26" ht="14.25" customHeight="1" x14ac:dyDescent="0.35">
      <c r="A612" s="1"/>
      <c r="B612" s="19"/>
      <c r="C612" s="1"/>
      <c r="D612" s="19"/>
      <c r="E612" s="1"/>
      <c r="F612" s="1"/>
      <c r="G612" s="1"/>
      <c r="H612" s="1"/>
      <c r="I612" s="1"/>
      <c r="J612" s="333"/>
      <c r="K612" s="1"/>
      <c r="L612" s="1"/>
      <c r="M612" s="1"/>
      <c r="N612" s="1"/>
      <c r="O612" s="1"/>
      <c r="P612" s="1"/>
      <c r="Q612" s="333"/>
      <c r="R612" s="1"/>
      <c r="S612" s="1"/>
      <c r="T612" s="19"/>
      <c r="U612" s="1"/>
      <c r="V612" s="1"/>
      <c r="W612" s="1"/>
      <c r="X612" s="1"/>
      <c r="Y612" s="1"/>
      <c r="Z612" s="1"/>
    </row>
    <row r="613" spans="1:26" ht="14.25" customHeight="1" x14ac:dyDescent="0.35">
      <c r="A613" s="1"/>
      <c r="B613" s="19"/>
      <c r="C613" s="1"/>
      <c r="D613" s="19"/>
      <c r="E613" s="1"/>
      <c r="F613" s="1"/>
      <c r="G613" s="1"/>
      <c r="H613" s="1"/>
      <c r="I613" s="1"/>
      <c r="J613" s="333"/>
      <c r="K613" s="1"/>
      <c r="L613" s="1"/>
      <c r="M613" s="1"/>
      <c r="N613" s="1"/>
      <c r="O613" s="1"/>
      <c r="P613" s="1"/>
      <c r="Q613" s="333"/>
      <c r="R613" s="1"/>
      <c r="S613" s="1"/>
      <c r="T613" s="19"/>
      <c r="U613" s="1"/>
      <c r="V613" s="1"/>
      <c r="W613" s="1"/>
      <c r="X613" s="1"/>
      <c r="Y613" s="1"/>
      <c r="Z613" s="1"/>
    </row>
    <row r="614" spans="1:26" ht="14.25" customHeight="1" x14ac:dyDescent="0.35">
      <c r="A614" s="1"/>
      <c r="B614" s="19"/>
      <c r="C614" s="1"/>
      <c r="D614" s="19"/>
      <c r="E614" s="1"/>
      <c r="F614" s="1"/>
      <c r="G614" s="1"/>
      <c r="H614" s="1"/>
      <c r="I614" s="1"/>
      <c r="J614" s="333"/>
      <c r="K614" s="1"/>
      <c r="L614" s="1"/>
      <c r="M614" s="1"/>
      <c r="N614" s="1"/>
      <c r="O614" s="1"/>
      <c r="P614" s="1"/>
      <c r="Q614" s="333"/>
      <c r="R614" s="1"/>
      <c r="S614" s="1"/>
      <c r="T614" s="19"/>
      <c r="U614" s="1"/>
      <c r="V614" s="1"/>
      <c r="W614" s="1"/>
      <c r="X614" s="1"/>
      <c r="Y614" s="1"/>
      <c r="Z614" s="1"/>
    </row>
    <row r="615" spans="1:26" ht="14.25" customHeight="1" x14ac:dyDescent="0.35">
      <c r="A615" s="1"/>
      <c r="B615" s="19"/>
      <c r="C615" s="1"/>
      <c r="D615" s="19"/>
      <c r="E615" s="1"/>
      <c r="F615" s="1"/>
      <c r="G615" s="1"/>
      <c r="H615" s="1"/>
      <c r="I615" s="1"/>
      <c r="J615" s="333"/>
      <c r="K615" s="1"/>
      <c r="L615" s="1"/>
      <c r="M615" s="1"/>
      <c r="N615" s="1"/>
      <c r="O615" s="1"/>
      <c r="P615" s="1"/>
      <c r="Q615" s="333"/>
      <c r="R615" s="1"/>
      <c r="S615" s="1"/>
      <c r="T615" s="19"/>
      <c r="U615" s="1"/>
      <c r="V615" s="1"/>
      <c r="W615" s="1"/>
      <c r="X615" s="1"/>
      <c r="Y615" s="1"/>
      <c r="Z615" s="1"/>
    </row>
    <row r="616" spans="1:26" ht="14.25" customHeight="1" x14ac:dyDescent="0.35">
      <c r="A616" s="1"/>
      <c r="B616" s="19"/>
      <c r="C616" s="1"/>
      <c r="D616" s="19"/>
      <c r="E616" s="1"/>
      <c r="F616" s="1"/>
      <c r="G616" s="1"/>
      <c r="H616" s="1"/>
      <c r="I616" s="1"/>
      <c r="J616" s="333"/>
      <c r="K616" s="1"/>
      <c r="L616" s="1"/>
      <c r="M616" s="1"/>
      <c r="N616" s="1"/>
      <c r="O616" s="1"/>
      <c r="P616" s="1"/>
      <c r="Q616" s="333"/>
      <c r="R616" s="1"/>
      <c r="S616" s="1"/>
      <c r="T616" s="19"/>
      <c r="U616" s="1"/>
      <c r="V616" s="1"/>
      <c r="W616" s="1"/>
      <c r="X616" s="1"/>
      <c r="Y616" s="1"/>
      <c r="Z616" s="1"/>
    </row>
    <row r="617" spans="1:26" ht="14.25" customHeight="1" x14ac:dyDescent="0.35">
      <c r="A617" s="1"/>
      <c r="B617" s="19"/>
      <c r="C617" s="1"/>
      <c r="D617" s="19"/>
      <c r="E617" s="1"/>
      <c r="F617" s="1"/>
      <c r="G617" s="1"/>
      <c r="H617" s="1"/>
      <c r="I617" s="1"/>
      <c r="J617" s="333"/>
      <c r="K617" s="1"/>
      <c r="L617" s="1"/>
      <c r="M617" s="1"/>
      <c r="N617" s="1"/>
      <c r="O617" s="1"/>
      <c r="P617" s="1"/>
      <c r="Q617" s="333"/>
      <c r="R617" s="1"/>
      <c r="S617" s="1"/>
      <c r="T617" s="19"/>
      <c r="U617" s="1"/>
      <c r="V617" s="1"/>
      <c r="W617" s="1"/>
      <c r="X617" s="1"/>
      <c r="Y617" s="1"/>
      <c r="Z617" s="1"/>
    </row>
    <row r="618" spans="1:26" ht="14.25" customHeight="1" x14ac:dyDescent="0.35">
      <c r="A618" s="1"/>
      <c r="B618" s="19"/>
      <c r="C618" s="1"/>
      <c r="D618" s="19"/>
      <c r="E618" s="1"/>
      <c r="F618" s="1"/>
      <c r="G618" s="1"/>
      <c r="H618" s="1"/>
      <c r="I618" s="1"/>
      <c r="J618" s="333"/>
      <c r="K618" s="1"/>
      <c r="L618" s="1"/>
      <c r="M618" s="1"/>
      <c r="N618" s="1"/>
      <c r="O618" s="1"/>
      <c r="P618" s="1"/>
      <c r="Q618" s="333"/>
      <c r="R618" s="1"/>
      <c r="S618" s="1"/>
      <c r="T618" s="19"/>
      <c r="U618" s="1"/>
      <c r="V618" s="1"/>
      <c r="W618" s="1"/>
      <c r="X618" s="1"/>
      <c r="Y618" s="1"/>
      <c r="Z618" s="1"/>
    </row>
    <row r="619" spans="1:26" ht="14.25" customHeight="1" x14ac:dyDescent="0.35">
      <c r="A619" s="1"/>
      <c r="B619" s="19"/>
      <c r="C619" s="1"/>
      <c r="D619" s="19"/>
      <c r="E619" s="1"/>
      <c r="F619" s="1"/>
      <c r="G619" s="1"/>
      <c r="H619" s="1"/>
      <c r="I619" s="1"/>
      <c r="J619" s="333"/>
      <c r="K619" s="1"/>
      <c r="L619" s="1"/>
      <c r="M619" s="1"/>
      <c r="N619" s="1"/>
      <c r="O619" s="1"/>
      <c r="P619" s="1"/>
      <c r="Q619" s="333"/>
      <c r="R619" s="1"/>
      <c r="S619" s="1"/>
      <c r="T619" s="19"/>
      <c r="U619" s="1"/>
      <c r="V619" s="1"/>
      <c r="W619" s="1"/>
      <c r="X619" s="1"/>
      <c r="Y619" s="1"/>
      <c r="Z619" s="1"/>
    </row>
    <row r="620" spans="1:26" ht="14.25" customHeight="1" x14ac:dyDescent="0.35">
      <c r="A620" s="1"/>
      <c r="B620" s="19"/>
      <c r="C620" s="1"/>
      <c r="D620" s="19"/>
      <c r="E620" s="1"/>
      <c r="F620" s="1"/>
      <c r="G620" s="1"/>
      <c r="H620" s="1"/>
      <c r="I620" s="1"/>
      <c r="J620" s="333"/>
      <c r="K620" s="1"/>
      <c r="L620" s="1"/>
      <c r="M620" s="1"/>
      <c r="N620" s="1"/>
      <c r="O620" s="1"/>
      <c r="P620" s="1"/>
      <c r="Q620" s="333"/>
      <c r="R620" s="1"/>
      <c r="S620" s="1"/>
      <c r="T620" s="19"/>
      <c r="U620" s="1"/>
      <c r="V620" s="1"/>
      <c r="W620" s="1"/>
      <c r="X620" s="1"/>
      <c r="Y620" s="1"/>
      <c r="Z620" s="1"/>
    </row>
    <row r="621" spans="1:26" ht="14.25" customHeight="1" x14ac:dyDescent="0.35">
      <c r="A621" s="1"/>
      <c r="B621" s="19"/>
      <c r="C621" s="1"/>
      <c r="D621" s="19"/>
      <c r="E621" s="1"/>
      <c r="F621" s="1"/>
      <c r="G621" s="1"/>
      <c r="H621" s="1"/>
      <c r="I621" s="1"/>
      <c r="J621" s="333"/>
      <c r="K621" s="1"/>
      <c r="L621" s="1"/>
      <c r="M621" s="1"/>
      <c r="N621" s="1"/>
      <c r="O621" s="1"/>
      <c r="P621" s="1"/>
      <c r="Q621" s="333"/>
      <c r="R621" s="1"/>
      <c r="S621" s="1"/>
      <c r="T621" s="19"/>
      <c r="U621" s="1"/>
      <c r="V621" s="1"/>
      <c r="W621" s="1"/>
      <c r="X621" s="1"/>
      <c r="Y621" s="1"/>
      <c r="Z621" s="1"/>
    </row>
    <row r="622" spans="1:26" ht="14.25" customHeight="1" x14ac:dyDescent="0.35">
      <c r="A622" s="1"/>
      <c r="B622" s="19"/>
      <c r="C622" s="1"/>
      <c r="D622" s="19"/>
      <c r="E622" s="1"/>
      <c r="F622" s="1"/>
      <c r="G622" s="1"/>
      <c r="H622" s="1"/>
      <c r="I622" s="1"/>
      <c r="J622" s="333"/>
      <c r="K622" s="1"/>
      <c r="L622" s="1"/>
      <c r="M622" s="1"/>
      <c r="N622" s="1"/>
      <c r="O622" s="1"/>
      <c r="P622" s="1"/>
      <c r="Q622" s="333"/>
      <c r="R622" s="1"/>
      <c r="S622" s="1"/>
      <c r="T622" s="19"/>
      <c r="U622" s="1"/>
      <c r="V622" s="1"/>
      <c r="W622" s="1"/>
      <c r="X622" s="1"/>
      <c r="Y622" s="1"/>
      <c r="Z622" s="1"/>
    </row>
    <row r="623" spans="1:26" ht="14.25" customHeight="1" x14ac:dyDescent="0.35">
      <c r="A623" s="1"/>
      <c r="B623" s="19"/>
      <c r="C623" s="1"/>
      <c r="D623" s="19"/>
      <c r="E623" s="1"/>
      <c r="F623" s="1"/>
      <c r="G623" s="1"/>
      <c r="H623" s="1"/>
      <c r="I623" s="1"/>
      <c r="J623" s="333"/>
      <c r="K623" s="1"/>
      <c r="L623" s="1"/>
      <c r="M623" s="1"/>
      <c r="N623" s="1"/>
      <c r="O623" s="1"/>
      <c r="P623" s="1"/>
      <c r="Q623" s="333"/>
      <c r="R623" s="1"/>
      <c r="S623" s="1"/>
      <c r="T623" s="19"/>
      <c r="U623" s="1"/>
      <c r="V623" s="1"/>
      <c r="W623" s="1"/>
      <c r="X623" s="1"/>
      <c r="Y623" s="1"/>
      <c r="Z623" s="1"/>
    </row>
    <row r="624" spans="1:26" ht="14.25" customHeight="1" x14ac:dyDescent="0.35">
      <c r="A624" s="1"/>
      <c r="B624" s="19"/>
      <c r="C624" s="1"/>
      <c r="D624" s="19"/>
      <c r="E624" s="1"/>
      <c r="F624" s="1"/>
      <c r="G624" s="1"/>
      <c r="H624" s="1"/>
      <c r="I624" s="1"/>
      <c r="J624" s="333"/>
      <c r="K624" s="1"/>
      <c r="L624" s="1"/>
      <c r="M624" s="1"/>
      <c r="N624" s="1"/>
      <c r="O624" s="1"/>
      <c r="P624" s="1"/>
      <c r="Q624" s="333"/>
      <c r="R624" s="1"/>
      <c r="S624" s="1"/>
      <c r="T624" s="19"/>
      <c r="U624" s="1"/>
      <c r="V624" s="1"/>
      <c r="W624" s="1"/>
      <c r="X624" s="1"/>
      <c r="Y624" s="1"/>
      <c r="Z624" s="1"/>
    </row>
    <row r="625" spans="1:26" ht="14.25" customHeight="1" x14ac:dyDescent="0.35">
      <c r="A625" s="1"/>
      <c r="B625" s="19"/>
      <c r="C625" s="1"/>
      <c r="D625" s="19"/>
      <c r="E625" s="1"/>
      <c r="F625" s="1"/>
      <c r="G625" s="1"/>
      <c r="H625" s="1"/>
      <c r="I625" s="1"/>
      <c r="J625" s="333"/>
      <c r="K625" s="1"/>
      <c r="L625" s="1"/>
      <c r="M625" s="1"/>
      <c r="N625" s="1"/>
      <c r="O625" s="1"/>
      <c r="P625" s="1"/>
      <c r="Q625" s="333"/>
      <c r="R625" s="1"/>
      <c r="S625" s="1"/>
      <c r="T625" s="19"/>
      <c r="U625" s="1"/>
      <c r="V625" s="1"/>
      <c r="W625" s="1"/>
      <c r="X625" s="1"/>
      <c r="Y625" s="1"/>
      <c r="Z625" s="1"/>
    </row>
    <row r="626" spans="1:26" ht="14.25" customHeight="1" x14ac:dyDescent="0.35">
      <c r="A626" s="1"/>
      <c r="B626" s="19"/>
      <c r="C626" s="1"/>
      <c r="D626" s="19"/>
      <c r="E626" s="1"/>
      <c r="F626" s="1"/>
      <c r="G626" s="1"/>
      <c r="H626" s="1"/>
      <c r="I626" s="1"/>
      <c r="J626" s="333"/>
      <c r="K626" s="1"/>
      <c r="L626" s="1"/>
      <c r="M626" s="1"/>
      <c r="N626" s="1"/>
      <c r="O626" s="1"/>
      <c r="P626" s="1"/>
      <c r="Q626" s="333"/>
      <c r="R626" s="1"/>
      <c r="S626" s="1"/>
      <c r="T626" s="19"/>
      <c r="U626" s="1"/>
      <c r="V626" s="1"/>
      <c r="W626" s="1"/>
      <c r="X626" s="1"/>
      <c r="Y626" s="1"/>
      <c r="Z626" s="1"/>
    </row>
    <row r="627" spans="1:26" ht="14.25" customHeight="1" x14ac:dyDescent="0.35">
      <c r="A627" s="1"/>
      <c r="B627" s="19"/>
      <c r="C627" s="1"/>
      <c r="D627" s="19"/>
      <c r="E627" s="1"/>
      <c r="F627" s="1"/>
      <c r="G627" s="1"/>
      <c r="H627" s="1"/>
      <c r="I627" s="1"/>
      <c r="J627" s="333"/>
      <c r="K627" s="1"/>
      <c r="L627" s="1"/>
      <c r="M627" s="1"/>
      <c r="N627" s="1"/>
      <c r="O627" s="1"/>
      <c r="P627" s="1"/>
      <c r="Q627" s="333"/>
      <c r="R627" s="1"/>
      <c r="S627" s="1"/>
      <c r="T627" s="19"/>
      <c r="U627" s="1"/>
      <c r="V627" s="1"/>
      <c r="W627" s="1"/>
      <c r="X627" s="1"/>
      <c r="Y627" s="1"/>
      <c r="Z627" s="1"/>
    </row>
    <row r="628" spans="1:26" ht="14.25" customHeight="1" x14ac:dyDescent="0.35">
      <c r="A628" s="1"/>
      <c r="B628" s="19"/>
      <c r="C628" s="1"/>
      <c r="D628" s="19"/>
      <c r="E628" s="1"/>
      <c r="F628" s="1"/>
      <c r="G628" s="1"/>
      <c r="H628" s="1"/>
      <c r="I628" s="1"/>
      <c r="J628" s="333"/>
      <c r="K628" s="1"/>
      <c r="L628" s="1"/>
      <c r="M628" s="1"/>
      <c r="N628" s="1"/>
      <c r="O628" s="1"/>
      <c r="P628" s="1"/>
      <c r="Q628" s="333"/>
      <c r="R628" s="1"/>
      <c r="S628" s="1"/>
      <c r="T628" s="19"/>
      <c r="U628" s="1"/>
      <c r="V628" s="1"/>
      <c r="W628" s="1"/>
      <c r="X628" s="1"/>
      <c r="Y628" s="1"/>
      <c r="Z628" s="1"/>
    </row>
    <row r="629" spans="1:26" ht="14.25" customHeight="1" x14ac:dyDescent="0.35">
      <c r="A629" s="1"/>
      <c r="B629" s="19"/>
      <c r="C629" s="1"/>
      <c r="D629" s="19"/>
      <c r="E629" s="1"/>
      <c r="F629" s="1"/>
      <c r="G629" s="1"/>
      <c r="H629" s="1"/>
      <c r="I629" s="1"/>
      <c r="J629" s="333"/>
      <c r="K629" s="1"/>
      <c r="L629" s="1"/>
      <c r="M629" s="1"/>
      <c r="N629" s="1"/>
      <c r="O629" s="1"/>
      <c r="P629" s="1"/>
      <c r="Q629" s="333"/>
      <c r="R629" s="1"/>
      <c r="S629" s="1"/>
      <c r="T629" s="19"/>
      <c r="U629" s="1"/>
      <c r="V629" s="1"/>
      <c r="W629" s="1"/>
      <c r="X629" s="1"/>
      <c r="Y629" s="1"/>
      <c r="Z629" s="1"/>
    </row>
    <row r="630" spans="1:26" ht="14.25" customHeight="1" x14ac:dyDescent="0.35">
      <c r="A630" s="1"/>
      <c r="B630" s="19"/>
      <c r="C630" s="1"/>
      <c r="D630" s="19"/>
      <c r="E630" s="1"/>
      <c r="F630" s="1"/>
      <c r="G630" s="1"/>
      <c r="H630" s="1"/>
      <c r="I630" s="1"/>
      <c r="J630" s="333"/>
      <c r="K630" s="1"/>
      <c r="L630" s="1"/>
      <c r="M630" s="1"/>
      <c r="N630" s="1"/>
      <c r="O630" s="1"/>
      <c r="P630" s="1"/>
      <c r="Q630" s="333"/>
      <c r="R630" s="1"/>
      <c r="S630" s="1"/>
      <c r="T630" s="19"/>
      <c r="U630" s="1"/>
      <c r="V630" s="1"/>
      <c r="W630" s="1"/>
      <c r="X630" s="1"/>
      <c r="Y630" s="1"/>
      <c r="Z630" s="1"/>
    </row>
    <row r="631" spans="1:26" ht="14.25" customHeight="1" x14ac:dyDescent="0.35">
      <c r="A631" s="1"/>
      <c r="B631" s="19"/>
      <c r="C631" s="1"/>
      <c r="D631" s="19"/>
      <c r="E631" s="1"/>
      <c r="F631" s="1"/>
      <c r="G631" s="1"/>
      <c r="H631" s="1"/>
      <c r="I631" s="1"/>
      <c r="J631" s="333"/>
      <c r="K631" s="1"/>
      <c r="L631" s="1"/>
      <c r="M631" s="1"/>
      <c r="N631" s="1"/>
      <c r="O631" s="1"/>
      <c r="P631" s="1"/>
      <c r="Q631" s="333"/>
      <c r="R631" s="1"/>
      <c r="S631" s="1"/>
      <c r="T631" s="19"/>
      <c r="U631" s="1"/>
      <c r="V631" s="1"/>
      <c r="W631" s="1"/>
      <c r="X631" s="1"/>
      <c r="Y631" s="1"/>
      <c r="Z631" s="1"/>
    </row>
    <row r="632" spans="1:26" ht="14.25" customHeight="1" x14ac:dyDescent="0.35">
      <c r="A632" s="1"/>
      <c r="B632" s="19"/>
      <c r="C632" s="1"/>
      <c r="D632" s="19"/>
      <c r="E632" s="1"/>
      <c r="F632" s="1"/>
      <c r="G632" s="1"/>
      <c r="H632" s="1"/>
      <c r="I632" s="1"/>
      <c r="J632" s="333"/>
      <c r="K632" s="1"/>
      <c r="L632" s="1"/>
      <c r="M632" s="1"/>
      <c r="N632" s="1"/>
      <c r="O632" s="1"/>
      <c r="P632" s="1"/>
      <c r="Q632" s="333"/>
      <c r="R632" s="1"/>
      <c r="S632" s="1"/>
      <c r="T632" s="19"/>
      <c r="U632" s="1"/>
      <c r="V632" s="1"/>
      <c r="W632" s="1"/>
      <c r="X632" s="1"/>
      <c r="Y632" s="1"/>
      <c r="Z632" s="1"/>
    </row>
    <row r="633" spans="1:26" ht="14.25" customHeight="1" x14ac:dyDescent="0.35">
      <c r="A633" s="1"/>
      <c r="B633" s="19"/>
      <c r="C633" s="1"/>
      <c r="D633" s="19"/>
      <c r="E633" s="1"/>
      <c r="F633" s="1"/>
      <c r="G633" s="1"/>
      <c r="H633" s="1"/>
      <c r="I633" s="1"/>
      <c r="J633" s="333"/>
      <c r="K633" s="1"/>
      <c r="L633" s="1"/>
      <c r="M633" s="1"/>
      <c r="N633" s="1"/>
      <c r="O633" s="1"/>
      <c r="P633" s="1"/>
      <c r="Q633" s="333"/>
      <c r="R633" s="1"/>
      <c r="S633" s="1"/>
      <c r="T633" s="19"/>
      <c r="U633" s="1"/>
      <c r="V633" s="1"/>
      <c r="W633" s="1"/>
      <c r="X633" s="1"/>
      <c r="Y633" s="1"/>
      <c r="Z633" s="1"/>
    </row>
    <row r="634" spans="1:26" ht="14.25" customHeight="1" x14ac:dyDescent="0.35">
      <c r="A634" s="1"/>
      <c r="B634" s="19"/>
      <c r="C634" s="1"/>
      <c r="D634" s="19"/>
      <c r="E634" s="1"/>
      <c r="F634" s="1"/>
      <c r="G634" s="1"/>
      <c r="H634" s="1"/>
      <c r="I634" s="1"/>
      <c r="J634" s="333"/>
      <c r="K634" s="1"/>
      <c r="L634" s="1"/>
      <c r="M634" s="1"/>
      <c r="N634" s="1"/>
      <c r="O634" s="1"/>
      <c r="P634" s="1"/>
      <c r="Q634" s="333"/>
      <c r="R634" s="1"/>
      <c r="S634" s="1"/>
      <c r="T634" s="19"/>
      <c r="U634" s="1"/>
      <c r="V634" s="1"/>
      <c r="W634" s="1"/>
      <c r="X634" s="1"/>
      <c r="Y634" s="1"/>
      <c r="Z634" s="1"/>
    </row>
    <row r="635" spans="1:26" ht="14.25" customHeight="1" x14ac:dyDescent="0.35">
      <c r="A635" s="1"/>
      <c r="B635" s="19"/>
      <c r="C635" s="1"/>
      <c r="D635" s="19"/>
      <c r="E635" s="1"/>
      <c r="F635" s="1"/>
      <c r="G635" s="1"/>
      <c r="H635" s="1"/>
      <c r="I635" s="1"/>
      <c r="J635" s="333"/>
      <c r="K635" s="1"/>
      <c r="L635" s="1"/>
      <c r="M635" s="1"/>
      <c r="N635" s="1"/>
      <c r="O635" s="1"/>
      <c r="P635" s="1"/>
      <c r="Q635" s="333"/>
      <c r="R635" s="1"/>
      <c r="S635" s="1"/>
      <c r="T635" s="19"/>
      <c r="U635" s="1"/>
      <c r="V635" s="1"/>
      <c r="W635" s="1"/>
      <c r="X635" s="1"/>
      <c r="Y635" s="1"/>
      <c r="Z635" s="1"/>
    </row>
    <row r="636" spans="1:26" ht="14.25" customHeight="1" x14ac:dyDescent="0.35">
      <c r="A636" s="1"/>
      <c r="B636" s="19"/>
      <c r="C636" s="1"/>
      <c r="D636" s="19"/>
      <c r="E636" s="1"/>
      <c r="F636" s="1"/>
      <c r="G636" s="1"/>
      <c r="H636" s="1"/>
      <c r="I636" s="1"/>
      <c r="J636" s="333"/>
      <c r="K636" s="1"/>
      <c r="L636" s="1"/>
      <c r="M636" s="1"/>
      <c r="N636" s="1"/>
      <c r="O636" s="1"/>
      <c r="P636" s="1"/>
      <c r="Q636" s="333"/>
      <c r="R636" s="1"/>
      <c r="S636" s="1"/>
      <c r="T636" s="19"/>
      <c r="U636" s="1"/>
      <c r="V636" s="1"/>
      <c r="W636" s="1"/>
      <c r="X636" s="1"/>
      <c r="Y636" s="1"/>
      <c r="Z636" s="1"/>
    </row>
    <row r="637" spans="1:26" ht="14.25" customHeight="1" x14ac:dyDescent="0.35">
      <c r="A637" s="1"/>
      <c r="B637" s="19"/>
      <c r="C637" s="1"/>
      <c r="D637" s="19"/>
      <c r="E637" s="1"/>
      <c r="F637" s="1"/>
      <c r="G637" s="1"/>
      <c r="H637" s="1"/>
      <c r="I637" s="1"/>
      <c r="J637" s="333"/>
      <c r="K637" s="1"/>
      <c r="L637" s="1"/>
      <c r="M637" s="1"/>
      <c r="N637" s="1"/>
      <c r="O637" s="1"/>
      <c r="P637" s="1"/>
      <c r="Q637" s="333"/>
      <c r="R637" s="1"/>
      <c r="S637" s="1"/>
      <c r="T637" s="19"/>
      <c r="U637" s="1"/>
      <c r="V637" s="1"/>
      <c r="W637" s="1"/>
      <c r="X637" s="1"/>
      <c r="Y637" s="1"/>
      <c r="Z637" s="1"/>
    </row>
    <row r="638" spans="1:26" ht="14.25" customHeight="1" x14ac:dyDescent="0.35">
      <c r="A638" s="1"/>
      <c r="B638" s="19"/>
      <c r="C638" s="1"/>
      <c r="D638" s="19"/>
      <c r="E638" s="1"/>
      <c r="F638" s="1"/>
      <c r="G638" s="1"/>
      <c r="H638" s="1"/>
      <c r="I638" s="1"/>
      <c r="J638" s="333"/>
      <c r="K638" s="1"/>
      <c r="L638" s="1"/>
      <c r="M638" s="1"/>
      <c r="N638" s="1"/>
      <c r="O638" s="1"/>
      <c r="P638" s="1"/>
      <c r="Q638" s="333"/>
      <c r="R638" s="1"/>
      <c r="S638" s="1"/>
      <c r="T638" s="19"/>
      <c r="U638" s="1"/>
      <c r="V638" s="1"/>
      <c r="W638" s="1"/>
      <c r="X638" s="1"/>
      <c r="Y638" s="1"/>
      <c r="Z638" s="1"/>
    </row>
    <row r="639" spans="1:26" ht="14.25" customHeight="1" x14ac:dyDescent="0.35">
      <c r="A639" s="1"/>
      <c r="B639" s="19"/>
      <c r="C639" s="1"/>
      <c r="D639" s="19"/>
      <c r="E639" s="1"/>
      <c r="F639" s="1"/>
      <c r="G639" s="1"/>
      <c r="H639" s="1"/>
      <c r="I639" s="1"/>
      <c r="J639" s="333"/>
      <c r="K639" s="1"/>
      <c r="L639" s="1"/>
      <c r="M639" s="1"/>
      <c r="N639" s="1"/>
      <c r="O639" s="1"/>
      <c r="P639" s="1"/>
      <c r="Q639" s="333"/>
      <c r="R639" s="1"/>
      <c r="S639" s="1"/>
      <c r="T639" s="19"/>
      <c r="U639" s="1"/>
      <c r="V639" s="1"/>
      <c r="W639" s="1"/>
      <c r="X639" s="1"/>
      <c r="Y639" s="1"/>
      <c r="Z639" s="1"/>
    </row>
    <row r="640" spans="1:26" ht="14.25" customHeight="1" x14ac:dyDescent="0.35">
      <c r="A640" s="1"/>
      <c r="B640" s="19"/>
      <c r="C640" s="1"/>
      <c r="D640" s="19"/>
      <c r="E640" s="1"/>
      <c r="F640" s="1"/>
      <c r="G640" s="1"/>
      <c r="H640" s="1"/>
      <c r="I640" s="1"/>
      <c r="J640" s="333"/>
      <c r="K640" s="1"/>
      <c r="L640" s="1"/>
      <c r="M640" s="1"/>
      <c r="N640" s="1"/>
      <c r="O640" s="1"/>
      <c r="P640" s="1"/>
      <c r="Q640" s="333"/>
      <c r="R640" s="1"/>
      <c r="S640" s="1"/>
      <c r="T640" s="19"/>
      <c r="U640" s="1"/>
      <c r="V640" s="1"/>
      <c r="W640" s="1"/>
      <c r="X640" s="1"/>
      <c r="Y640" s="1"/>
      <c r="Z640" s="1"/>
    </row>
    <row r="641" spans="1:26" ht="14.25" customHeight="1" x14ac:dyDescent="0.35">
      <c r="A641" s="1"/>
      <c r="B641" s="19"/>
      <c r="C641" s="1"/>
      <c r="D641" s="19"/>
      <c r="E641" s="1"/>
      <c r="F641" s="1"/>
      <c r="G641" s="1"/>
      <c r="H641" s="1"/>
      <c r="I641" s="1"/>
      <c r="J641" s="333"/>
      <c r="K641" s="1"/>
      <c r="L641" s="1"/>
      <c r="M641" s="1"/>
      <c r="N641" s="1"/>
      <c r="O641" s="1"/>
      <c r="P641" s="1"/>
      <c r="Q641" s="333"/>
      <c r="R641" s="1"/>
      <c r="S641" s="1"/>
      <c r="T641" s="19"/>
      <c r="U641" s="1"/>
      <c r="V641" s="1"/>
      <c r="W641" s="1"/>
      <c r="X641" s="1"/>
      <c r="Y641" s="1"/>
      <c r="Z641" s="1"/>
    </row>
    <row r="642" spans="1:26" ht="14.25" customHeight="1" x14ac:dyDescent="0.35">
      <c r="A642" s="1"/>
      <c r="B642" s="19"/>
      <c r="C642" s="1"/>
      <c r="D642" s="19"/>
      <c r="E642" s="1"/>
      <c r="F642" s="1"/>
      <c r="G642" s="1"/>
      <c r="H642" s="1"/>
      <c r="I642" s="1"/>
      <c r="J642" s="333"/>
      <c r="K642" s="1"/>
      <c r="L642" s="1"/>
      <c r="M642" s="1"/>
      <c r="N642" s="1"/>
      <c r="O642" s="1"/>
      <c r="P642" s="1"/>
      <c r="Q642" s="333"/>
      <c r="R642" s="1"/>
      <c r="S642" s="1"/>
      <c r="T642" s="19"/>
      <c r="U642" s="1"/>
      <c r="V642" s="1"/>
      <c r="W642" s="1"/>
      <c r="X642" s="1"/>
      <c r="Y642" s="1"/>
      <c r="Z642" s="1"/>
    </row>
    <row r="643" spans="1:26" ht="14.25" customHeight="1" x14ac:dyDescent="0.35">
      <c r="A643" s="1"/>
      <c r="B643" s="19"/>
      <c r="C643" s="1"/>
      <c r="D643" s="19"/>
      <c r="E643" s="1"/>
      <c r="F643" s="1"/>
      <c r="G643" s="1"/>
      <c r="H643" s="1"/>
      <c r="I643" s="1"/>
      <c r="J643" s="333"/>
      <c r="K643" s="1"/>
      <c r="L643" s="1"/>
      <c r="M643" s="1"/>
      <c r="N643" s="1"/>
      <c r="O643" s="1"/>
      <c r="P643" s="1"/>
      <c r="Q643" s="333"/>
      <c r="R643" s="1"/>
      <c r="S643" s="1"/>
      <c r="T643" s="19"/>
      <c r="U643" s="1"/>
      <c r="V643" s="1"/>
      <c r="W643" s="1"/>
      <c r="X643" s="1"/>
      <c r="Y643" s="1"/>
      <c r="Z643" s="1"/>
    </row>
    <row r="644" spans="1:26" ht="14.25" customHeight="1" x14ac:dyDescent="0.35">
      <c r="A644" s="1"/>
      <c r="B644" s="19"/>
      <c r="C644" s="1"/>
      <c r="D644" s="19"/>
      <c r="E644" s="1"/>
      <c r="F644" s="1"/>
      <c r="G644" s="1"/>
      <c r="H644" s="1"/>
      <c r="I644" s="1"/>
      <c r="J644" s="333"/>
      <c r="K644" s="1"/>
      <c r="L644" s="1"/>
      <c r="M644" s="1"/>
      <c r="N644" s="1"/>
      <c r="O644" s="1"/>
      <c r="P644" s="1"/>
      <c r="Q644" s="333"/>
      <c r="R644" s="1"/>
      <c r="S644" s="1"/>
      <c r="T644" s="19"/>
      <c r="U644" s="1"/>
      <c r="V644" s="1"/>
      <c r="W644" s="1"/>
      <c r="X644" s="1"/>
      <c r="Y644" s="1"/>
      <c r="Z644" s="1"/>
    </row>
    <row r="645" spans="1:26" ht="14.25" customHeight="1" x14ac:dyDescent="0.35">
      <c r="A645" s="1"/>
      <c r="B645" s="19"/>
      <c r="C645" s="1"/>
      <c r="D645" s="19"/>
      <c r="E645" s="1"/>
      <c r="F645" s="1"/>
      <c r="G645" s="1"/>
      <c r="H645" s="1"/>
      <c r="I645" s="1"/>
      <c r="J645" s="333"/>
      <c r="K645" s="1"/>
      <c r="L645" s="1"/>
      <c r="M645" s="1"/>
      <c r="N645" s="1"/>
      <c r="O645" s="1"/>
      <c r="P645" s="1"/>
      <c r="Q645" s="333"/>
      <c r="R645" s="1"/>
      <c r="S645" s="1"/>
      <c r="T645" s="19"/>
      <c r="U645" s="1"/>
      <c r="V645" s="1"/>
      <c r="W645" s="1"/>
      <c r="X645" s="1"/>
      <c r="Y645" s="1"/>
      <c r="Z645" s="1"/>
    </row>
    <row r="646" spans="1:26" ht="14.25" customHeight="1" x14ac:dyDescent="0.35">
      <c r="A646" s="1"/>
      <c r="B646" s="19"/>
      <c r="C646" s="1"/>
      <c r="D646" s="19"/>
      <c r="E646" s="1"/>
      <c r="F646" s="1"/>
      <c r="G646" s="1"/>
      <c r="H646" s="1"/>
      <c r="I646" s="1"/>
      <c r="J646" s="333"/>
      <c r="K646" s="1"/>
      <c r="L646" s="1"/>
      <c r="M646" s="1"/>
      <c r="N646" s="1"/>
      <c r="O646" s="1"/>
      <c r="P646" s="1"/>
      <c r="Q646" s="333"/>
      <c r="R646" s="1"/>
      <c r="S646" s="1"/>
      <c r="T646" s="19"/>
      <c r="U646" s="1"/>
      <c r="V646" s="1"/>
      <c r="W646" s="1"/>
      <c r="X646" s="1"/>
      <c r="Y646" s="1"/>
      <c r="Z646" s="1"/>
    </row>
    <row r="647" spans="1:26" ht="14.25" customHeight="1" x14ac:dyDescent="0.35">
      <c r="A647" s="1"/>
      <c r="B647" s="19"/>
      <c r="C647" s="1"/>
      <c r="D647" s="19"/>
      <c r="E647" s="1"/>
      <c r="F647" s="1"/>
      <c r="G647" s="1"/>
      <c r="H647" s="1"/>
      <c r="I647" s="1"/>
      <c r="J647" s="333"/>
      <c r="K647" s="1"/>
      <c r="L647" s="1"/>
      <c r="M647" s="1"/>
      <c r="N647" s="1"/>
      <c r="O647" s="1"/>
      <c r="P647" s="1"/>
      <c r="Q647" s="333"/>
      <c r="R647" s="1"/>
      <c r="S647" s="1"/>
      <c r="T647" s="19"/>
      <c r="U647" s="1"/>
      <c r="V647" s="1"/>
      <c r="W647" s="1"/>
      <c r="X647" s="1"/>
      <c r="Y647" s="1"/>
      <c r="Z647" s="1"/>
    </row>
    <row r="648" spans="1:26" ht="14.25" customHeight="1" x14ac:dyDescent="0.35">
      <c r="A648" s="1"/>
      <c r="B648" s="19"/>
      <c r="C648" s="1"/>
      <c r="D648" s="19"/>
      <c r="E648" s="1"/>
      <c r="F648" s="1"/>
      <c r="G648" s="1"/>
      <c r="H648" s="1"/>
      <c r="I648" s="1"/>
      <c r="J648" s="333"/>
      <c r="K648" s="1"/>
      <c r="L648" s="1"/>
      <c r="M648" s="1"/>
      <c r="N648" s="1"/>
      <c r="O648" s="1"/>
      <c r="P648" s="1"/>
      <c r="Q648" s="333"/>
      <c r="R648" s="1"/>
      <c r="S648" s="1"/>
      <c r="T648" s="19"/>
      <c r="U648" s="1"/>
      <c r="V648" s="1"/>
      <c r="W648" s="1"/>
      <c r="X648" s="1"/>
      <c r="Y648" s="1"/>
      <c r="Z648" s="1"/>
    </row>
    <row r="649" spans="1:26" ht="14.25" customHeight="1" x14ac:dyDescent="0.35">
      <c r="A649" s="1"/>
      <c r="B649" s="19"/>
      <c r="C649" s="1"/>
      <c r="D649" s="19"/>
      <c r="E649" s="1"/>
      <c r="F649" s="1"/>
      <c r="G649" s="1"/>
      <c r="H649" s="1"/>
      <c r="I649" s="1"/>
      <c r="J649" s="333"/>
      <c r="K649" s="1"/>
      <c r="L649" s="1"/>
      <c r="M649" s="1"/>
      <c r="N649" s="1"/>
      <c r="O649" s="1"/>
      <c r="P649" s="1"/>
      <c r="Q649" s="333"/>
      <c r="R649" s="1"/>
      <c r="S649" s="1"/>
      <c r="T649" s="19"/>
      <c r="U649" s="1"/>
      <c r="V649" s="1"/>
      <c r="W649" s="1"/>
      <c r="X649" s="1"/>
      <c r="Y649" s="1"/>
      <c r="Z649" s="1"/>
    </row>
    <row r="650" spans="1:26" ht="14.25" customHeight="1" x14ac:dyDescent="0.35">
      <c r="A650" s="1"/>
      <c r="B650" s="19"/>
      <c r="C650" s="1"/>
      <c r="D650" s="19"/>
      <c r="E650" s="1"/>
      <c r="F650" s="1"/>
      <c r="G650" s="1"/>
      <c r="H650" s="1"/>
      <c r="I650" s="1"/>
      <c r="J650" s="333"/>
      <c r="K650" s="1"/>
      <c r="L650" s="1"/>
      <c r="M650" s="1"/>
      <c r="N650" s="1"/>
      <c r="O650" s="1"/>
      <c r="P650" s="1"/>
      <c r="Q650" s="333"/>
      <c r="R650" s="1"/>
      <c r="S650" s="1"/>
      <c r="T650" s="19"/>
      <c r="U650" s="1"/>
      <c r="V650" s="1"/>
      <c r="W650" s="1"/>
      <c r="X650" s="1"/>
      <c r="Y650" s="1"/>
      <c r="Z650" s="1"/>
    </row>
    <row r="651" spans="1:26" ht="14.25" customHeight="1" x14ac:dyDescent="0.35">
      <c r="A651" s="1"/>
      <c r="B651" s="19"/>
      <c r="C651" s="1"/>
      <c r="D651" s="19"/>
      <c r="E651" s="1"/>
      <c r="F651" s="1"/>
      <c r="G651" s="1"/>
      <c r="H651" s="1"/>
      <c r="I651" s="1"/>
      <c r="J651" s="333"/>
      <c r="K651" s="1"/>
      <c r="L651" s="1"/>
      <c r="M651" s="1"/>
      <c r="N651" s="1"/>
      <c r="O651" s="1"/>
      <c r="P651" s="1"/>
      <c r="Q651" s="333"/>
      <c r="R651" s="1"/>
      <c r="S651" s="1"/>
      <c r="T651" s="19"/>
      <c r="U651" s="1"/>
      <c r="V651" s="1"/>
      <c r="W651" s="1"/>
      <c r="X651" s="1"/>
      <c r="Y651" s="1"/>
      <c r="Z651" s="1"/>
    </row>
    <row r="652" spans="1:26" ht="14.25" customHeight="1" x14ac:dyDescent="0.35">
      <c r="A652" s="1"/>
      <c r="B652" s="19"/>
      <c r="C652" s="1"/>
      <c r="D652" s="19"/>
      <c r="E652" s="1"/>
      <c r="F652" s="1"/>
      <c r="G652" s="1"/>
      <c r="H652" s="1"/>
      <c r="I652" s="1"/>
      <c r="J652" s="333"/>
      <c r="K652" s="1"/>
      <c r="L652" s="1"/>
      <c r="M652" s="1"/>
      <c r="N652" s="1"/>
      <c r="O652" s="1"/>
      <c r="P652" s="1"/>
      <c r="Q652" s="333"/>
      <c r="R652" s="1"/>
      <c r="S652" s="1"/>
      <c r="T652" s="19"/>
      <c r="U652" s="1"/>
      <c r="V652" s="1"/>
      <c r="W652" s="1"/>
      <c r="X652" s="1"/>
      <c r="Y652" s="1"/>
      <c r="Z652" s="1"/>
    </row>
    <row r="653" spans="1:26" ht="14.25" customHeight="1" x14ac:dyDescent="0.35">
      <c r="A653" s="1"/>
      <c r="B653" s="19"/>
      <c r="C653" s="1"/>
      <c r="D653" s="19"/>
      <c r="E653" s="1"/>
      <c r="F653" s="1"/>
      <c r="G653" s="1"/>
      <c r="H653" s="1"/>
      <c r="I653" s="1"/>
      <c r="J653" s="333"/>
      <c r="K653" s="1"/>
      <c r="L653" s="1"/>
      <c r="M653" s="1"/>
      <c r="N653" s="1"/>
      <c r="O653" s="1"/>
      <c r="P653" s="1"/>
      <c r="Q653" s="333"/>
      <c r="R653" s="1"/>
      <c r="S653" s="1"/>
      <c r="T653" s="19"/>
      <c r="U653" s="1"/>
      <c r="V653" s="1"/>
      <c r="W653" s="1"/>
      <c r="X653" s="1"/>
      <c r="Y653" s="1"/>
      <c r="Z653" s="1"/>
    </row>
    <row r="654" spans="1:26" ht="14.25" customHeight="1" x14ac:dyDescent="0.35">
      <c r="A654" s="1"/>
      <c r="B654" s="19"/>
      <c r="C654" s="1"/>
      <c r="D654" s="19"/>
      <c r="E654" s="1"/>
      <c r="F654" s="1"/>
      <c r="G654" s="1"/>
      <c r="H654" s="1"/>
      <c r="I654" s="1"/>
      <c r="J654" s="333"/>
      <c r="K654" s="1"/>
      <c r="L654" s="1"/>
      <c r="M654" s="1"/>
      <c r="N654" s="1"/>
      <c r="O654" s="1"/>
      <c r="P654" s="1"/>
      <c r="Q654" s="333"/>
      <c r="R654" s="1"/>
      <c r="S654" s="1"/>
      <c r="T654" s="19"/>
      <c r="U654" s="1"/>
      <c r="V654" s="1"/>
      <c r="W654" s="1"/>
      <c r="X654" s="1"/>
      <c r="Y654" s="1"/>
      <c r="Z654" s="1"/>
    </row>
    <row r="655" spans="1:26" ht="14.25" customHeight="1" x14ac:dyDescent="0.35">
      <c r="A655" s="1"/>
      <c r="B655" s="19"/>
      <c r="C655" s="1"/>
      <c r="D655" s="19"/>
      <c r="E655" s="1"/>
      <c r="F655" s="1"/>
      <c r="G655" s="1"/>
      <c r="H655" s="1"/>
      <c r="I655" s="1"/>
      <c r="J655" s="333"/>
      <c r="K655" s="1"/>
      <c r="L655" s="1"/>
      <c r="M655" s="1"/>
      <c r="N655" s="1"/>
      <c r="O655" s="1"/>
      <c r="P655" s="1"/>
      <c r="Q655" s="333"/>
      <c r="R655" s="1"/>
      <c r="S655" s="1"/>
      <c r="T655" s="19"/>
      <c r="U655" s="1"/>
      <c r="V655" s="1"/>
      <c r="W655" s="1"/>
      <c r="X655" s="1"/>
      <c r="Y655" s="1"/>
      <c r="Z655" s="1"/>
    </row>
    <row r="656" spans="1:26" ht="14.25" customHeight="1" x14ac:dyDescent="0.35">
      <c r="A656" s="1"/>
      <c r="B656" s="19"/>
      <c r="C656" s="1"/>
      <c r="D656" s="19"/>
      <c r="E656" s="1"/>
      <c r="F656" s="1"/>
      <c r="G656" s="1"/>
      <c r="H656" s="1"/>
      <c r="I656" s="1"/>
      <c r="J656" s="333"/>
      <c r="K656" s="1"/>
      <c r="L656" s="1"/>
      <c r="M656" s="1"/>
      <c r="N656" s="1"/>
      <c r="O656" s="1"/>
      <c r="P656" s="1"/>
      <c r="Q656" s="333"/>
      <c r="R656" s="1"/>
      <c r="S656" s="1"/>
      <c r="T656" s="19"/>
      <c r="U656" s="1"/>
      <c r="V656" s="1"/>
      <c r="W656" s="1"/>
      <c r="X656" s="1"/>
      <c r="Y656" s="1"/>
      <c r="Z656" s="1"/>
    </row>
    <row r="657" spans="1:26" ht="14.25" customHeight="1" x14ac:dyDescent="0.35">
      <c r="A657" s="1"/>
      <c r="B657" s="19"/>
      <c r="C657" s="1"/>
      <c r="D657" s="19"/>
      <c r="E657" s="1"/>
      <c r="F657" s="1"/>
      <c r="G657" s="1"/>
      <c r="H657" s="1"/>
      <c r="I657" s="1"/>
      <c r="J657" s="333"/>
      <c r="K657" s="1"/>
      <c r="L657" s="1"/>
      <c r="M657" s="1"/>
      <c r="N657" s="1"/>
      <c r="O657" s="1"/>
      <c r="P657" s="1"/>
      <c r="Q657" s="333"/>
      <c r="R657" s="1"/>
      <c r="S657" s="1"/>
      <c r="T657" s="19"/>
      <c r="U657" s="1"/>
      <c r="V657" s="1"/>
      <c r="W657" s="1"/>
      <c r="X657" s="1"/>
      <c r="Y657" s="1"/>
      <c r="Z657" s="1"/>
    </row>
    <row r="658" spans="1:26" ht="14.25" customHeight="1" x14ac:dyDescent="0.35">
      <c r="A658" s="1"/>
      <c r="B658" s="19"/>
      <c r="C658" s="1"/>
      <c r="D658" s="19"/>
      <c r="E658" s="1"/>
      <c r="F658" s="1"/>
      <c r="G658" s="1"/>
      <c r="H658" s="1"/>
      <c r="I658" s="1"/>
      <c r="J658" s="333"/>
      <c r="K658" s="1"/>
      <c r="L658" s="1"/>
      <c r="M658" s="1"/>
      <c r="N658" s="1"/>
      <c r="O658" s="1"/>
      <c r="P658" s="1"/>
      <c r="Q658" s="333"/>
      <c r="R658" s="1"/>
      <c r="S658" s="1"/>
      <c r="T658" s="19"/>
      <c r="U658" s="1"/>
      <c r="V658" s="1"/>
      <c r="W658" s="1"/>
      <c r="X658" s="1"/>
      <c r="Y658" s="1"/>
      <c r="Z658" s="1"/>
    </row>
    <row r="659" spans="1:26" ht="14.25" customHeight="1" x14ac:dyDescent="0.35">
      <c r="A659" s="1"/>
      <c r="B659" s="19"/>
      <c r="C659" s="1"/>
      <c r="D659" s="19"/>
      <c r="E659" s="1"/>
      <c r="F659" s="1"/>
      <c r="G659" s="1"/>
      <c r="H659" s="1"/>
      <c r="I659" s="1"/>
      <c r="J659" s="333"/>
      <c r="K659" s="1"/>
      <c r="L659" s="1"/>
      <c r="M659" s="1"/>
      <c r="N659" s="1"/>
      <c r="O659" s="1"/>
      <c r="P659" s="1"/>
      <c r="Q659" s="333"/>
      <c r="R659" s="1"/>
      <c r="S659" s="1"/>
      <c r="T659" s="19"/>
      <c r="U659" s="1"/>
      <c r="V659" s="1"/>
      <c r="W659" s="1"/>
      <c r="X659" s="1"/>
      <c r="Y659" s="1"/>
      <c r="Z659" s="1"/>
    </row>
    <row r="660" spans="1:26" ht="14.25" customHeight="1" x14ac:dyDescent="0.35">
      <c r="A660" s="1"/>
      <c r="B660" s="19"/>
      <c r="C660" s="1"/>
      <c r="D660" s="19"/>
      <c r="E660" s="1"/>
      <c r="F660" s="1"/>
      <c r="G660" s="1"/>
      <c r="H660" s="1"/>
      <c r="I660" s="1"/>
      <c r="J660" s="333"/>
      <c r="K660" s="1"/>
      <c r="L660" s="1"/>
      <c r="M660" s="1"/>
      <c r="N660" s="1"/>
      <c r="O660" s="1"/>
      <c r="P660" s="1"/>
      <c r="Q660" s="333"/>
      <c r="R660" s="1"/>
      <c r="S660" s="1"/>
      <c r="T660" s="19"/>
      <c r="U660" s="1"/>
      <c r="V660" s="1"/>
      <c r="W660" s="1"/>
      <c r="X660" s="1"/>
      <c r="Y660" s="1"/>
      <c r="Z660" s="1"/>
    </row>
    <row r="661" spans="1:26" ht="14.25" customHeight="1" x14ac:dyDescent="0.35">
      <c r="A661" s="1"/>
      <c r="B661" s="19"/>
      <c r="C661" s="1"/>
      <c r="D661" s="19"/>
      <c r="E661" s="1"/>
      <c r="F661" s="1"/>
      <c r="G661" s="1"/>
      <c r="H661" s="1"/>
      <c r="I661" s="1"/>
      <c r="J661" s="333"/>
      <c r="K661" s="1"/>
      <c r="L661" s="1"/>
      <c r="M661" s="1"/>
      <c r="N661" s="1"/>
      <c r="O661" s="1"/>
      <c r="P661" s="1"/>
      <c r="Q661" s="333"/>
      <c r="R661" s="1"/>
      <c r="S661" s="1"/>
      <c r="T661" s="19"/>
      <c r="U661" s="1"/>
      <c r="V661" s="1"/>
      <c r="W661" s="1"/>
      <c r="X661" s="1"/>
      <c r="Y661" s="1"/>
      <c r="Z661" s="1"/>
    </row>
    <row r="662" spans="1:26" ht="14.25" customHeight="1" x14ac:dyDescent="0.35">
      <c r="A662" s="1"/>
      <c r="B662" s="19"/>
      <c r="C662" s="1"/>
      <c r="D662" s="19"/>
      <c r="E662" s="1"/>
      <c r="F662" s="1"/>
      <c r="G662" s="1"/>
      <c r="H662" s="1"/>
      <c r="I662" s="1"/>
      <c r="J662" s="333"/>
      <c r="K662" s="1"/>
      <c r="L662" s="1"/>
      <c r="M662" s="1"/>
      <c r="N662" s="1"/>
      <c r="O662" s="1"/>
      <c r="P662" s="1"/>
      <c r="Q662" s="333"/>
      <c r="R662" s="1"/>
      <c r="S662" s="1"/>
      <c r="T662" s="19"/>
      <c r="U662" s="1"/>
      <c r="V662" s="1"/>
      <c r="W662" s="1"/>
      <c r="X662" s="1"/>
      <c r="Y662" s="1"/>
      <c r="Z662" s="1"/>
    </row>
    <row r="663" spans="1:26" ht="14.25" customHeight="1" x14ac:dyDescent="0.35">
      <c r="A663" s="1"/>
      <c r="B663" s="19"/>
      <c r="C663" s="1"/>
      <c r="D663" s="19"/>
      <c r="E663" s="1"/>
      <c r="F663" s="1"/>
      <c r="G663" s="1"/>
      <c r="H663" s="1"/>
      <c r="I663" s="1"/>
      <c r="J663" s="333"/>
      <c r="K663" s="1"/>
      <c r="L663" s="1"/>
      <c r="M663" s="1"/>
      <c r="N663" s="1"/>
      <c r="O663" s="1"/>
      <c r="P663" s="1"/>
      <c r="Q663" s="333"/>
      <c r="R663" s="1"/>
      <c r="S663" s="1"/>
      <c r="T663" s="19"/>
      <c r="U663" s="1"/>
      <c r="V663" s="1"/>
      <c r="W663" s="1"/>
      <c r="X663" s="1"/>
      <c r="Y663" s="1"/>
      <c r="Z663" s="1"/>
    </row>
    <row r="664" spans="1:26" ht="14.25" customHeight="1" x14ac:dyDescent="0.35">
      <c r="A664" s="1"/>
      <c r="B664" s="19"/>
      <c r="C664" s="1"/>
      <c r="D664" s="19"/>
      <c r="E664" s="1"/>
      <c r="F664" s="1"/>
      <c r="G664" s="1"/>
      <c r="H664" s="1"/>
      <c r="I664" s="1"/>
      <c r="J664" s="333"/>
      <c r="K664" s="1"/>
      <c r="L664" s="1"/>
      <c r="M664" s="1"/>
      <c r="N664" s="1"/>
      <c r="O664" s="1"/>
      <c r="P664" s="1"/>
      <c r="Q664" s="333"/>
      <c r="R664" s="1"/>
      <c r="S664" s="1"/>
      <c r="T664" s="19"/>
      <c r="U664" s="1"/>
      <c r="V664" s="1"/>
      <c r="W664" s="1"/>
      <c r="X664" s="1"/>
      <c r="Y664" s="1"/>
      <c r="Z664" s="1"/>
    </row>
    <row r="665" spans="1:26" ht="14.25" customHeight="1" x14ac:dyDescent="0.35">
      <c r="A665" s="1"/>
      <c r="B665" s="19"/>
      <c r="C665" s="1"/>
      <c r="D665" s="19"/>
      <c r="E665" s="1"/>
      <c r="F665" s="1"/>
      <c r="G665" s="1"/>
      <c r="H665" s="1"/>
      <c r="I665" s="1"/>
      <c r="J665" s="333"/>
      <c r="K665" s="1"/>
      <c r="L665" s="1"/>
      <c r="M665" s="1"/>
      <c r="N665" s="1"/>
      <c r="O665" s="1"/>
      <c r="P665" s="1"/>
      <c r="Q665" s="333"/>
      <c r="R665" s="1"/>
      <c r="S665" s="1"/>
      <c r="T665" s="19"/>
      <c r="U665" s="1"/>
      <c r="V665" s="1"/>
      <c r="W665" s="1"/>
      <c r="X665" s="1"/>
      <c r="Y665" s="1"/>
      <c r="Z665" s="1"/>
    </row>
    <row r="666" spans="1:26" ht="14.25" customHeight="1" x14ac:dyDescent="0.35">
      <c r="A666" s="1"/>
      <c r="B666" s="19"/>
      <c r="C666" s="1"/>
      <c r="D666" s="19"/>
      <c r="E666" s="1"/>
      <c r="F666" s="1"/>
      <c r="G666" s="1"/>
      <c r="H666" s="1"/>
      <c r="I666" s="1"/>
      <c r="J666" s="333"/>
      <c r="K666" s="1"/>
      <c r="L666" s="1"/>
      <c r="M666" s="1"/>
      <c r="N666" s="1"/>
      <c r="O666" s="1"/>
      <c r="P666" s="1"/>
      <c r="Q666" s="333"/>
      <c r="R666" s="1"/>
      <c r="S666" s="1"/>
      <c r="T666" s="19"/>
      <c r="U666" s="1"/>
      <c r="V666" s="1"/>
      <c r="W666" s="1"/>
      <c r="X666" s="1"/>
      <c r="Y666" s="1"/>
      <c r="Z666" s="1"/>
    </row>
    <row r="667" spans="1:26" ht="14.25" customHeight="1" x14ac:dyDescent="0.35">
      <c r="A667" s="1"/>
      <c r="B667" s="19"/>
      <c r="C667" s="1"/>
      <c r="D667" s="19"/>
      <c r="E667" s="1"/>
      <c r="F667" s="1"/>
      <c r="G667" s="1"/>
      <c r="H667" s="1"/>
      <c r="I667" s="1"/>
      <c r="J667" s="333"/>
      <c r="K667" s="1"/>
      <c r="L667" s="1"/>
      <c r="M667" s="1"/>
      <c r="N667" s="1"/>
      <c r="O667" s="1"/>
      <c r="P667" s="1"/>
      <c r="Q667" s="333"/>
      <c r="R667" s="1"/>
      <c r="S667" s="1"/>
      <c r="T667" s="19"/>
      <c r="U667" s="1"/>
      <c r="V667" s="1"/>
      <c r="W667" s="1"/>
      <c r="X667" s="1"/>
      <c r="Y667" s="1"/>
      <c r="Z667" s="1"/>
    </row>
    <row r="668" spans="1:26" ht="14.25" customHeight="1" x14ac:dyDescent="0.35">
      <c r="A668" s="1"/>
      <c r="B668" s="19"/>
      <c r="C668" s="1"/>
      <c r="D668" s="19"/>
      <c r="E668" s="1"/>
      <c r="F668" s="1"/>
      <c r="G668" s="1"/>
      <c r="H668" s="1"/>
      <c r="I668" s="1"/>
      <c r="J668" s="333"/>
      <c r="K668" s="1"/>
      <c r="L668" s="1"/>
      <c r="M668" s="1"/>
      <c r="N668" s="1"/>
      <c r="O668" s="1"/>
      <c r="P668" s="1"/>
      <c r="Q668" s="333"/>
      <c r="R668" s="1"/>
      <c r="S668" s="1"/>
      <c r="T668" s="19"/>
      <c r="U668" s="1"/>
      <c r="V668" s="1"/>
      <c r="W668" s="1"/>
      <c r="X668" s="1"/>
      <c r="Y668" s="1"/>
      <c r="Z668" s="1"/>
    </row>
    <row r="669" spans="1:26" ht="14.25" customHeight="1" x14ac:dyDescent="0.35">
      <c r="A669" s="1"/>
      <c r="B669" s="19"/>
      <c r="C669" s="1"/>
      <c r="D669" s="19"/>
      <c r="E669" s="1"/>
      <c r="F669" s="1"/>
      <c r="G669" s="1"/>
      <c r="H669" s="1"/>
      <c r="I669" s="1"/>
      <c r="J669" s="333"/>
      <c r="K669" s="1"/>
      <c r="L669" s="1"/>
      <c r="M669" s="1"/>
      <c r="N669" s="1"/>
      <c r="O669" s="1"/>
      <c r="P669" s="1"/>
      <c r="Q669" s="333"/>
      <c r="R669" s="1"/>
      <c r="S669" s="1"/>
      <c r="T669" s="19"/>
      <c r="U669" s="1"/>
      <c r="V669" s="1"/>
      <c r="W669" s="1"/>
      <c r="X669" s="1"/>
      <c r="Y669" s="1"/>
      <c r="Z669" s="1"/>
    </row>
    <row r="670" spans="1:26" ht="14.25" customHeight="1" x14ac:dyDescent="0.35">
      <c r="A670" s="1"/>
      <c r="B670" s="19"/>
      <c r="C670" s="1"/>
      <c r="D670" s="19"/>
      <c r="E670" s="1"/>
      <c r="F670" s="1"/>
      <c r="G670" s="1"/>
      <c r="H670" s="1"/>
      <c r="I670" s="1"/>
      <c r="J670" s="333"/>
      <c r="K670" s="1"/>
      <c r="L670" s="1"/>
      <c r="M670" s="1"/>
      <c r="N670" s="1"/>
      <c r="O670" s="1"/>
      <c r="P670" s="1"/>
      <c r="Q670" s="333"/>
      <c r="R670" s="1"/>
      <c r="S670" s="1"/>
      <c r="T670" s="19"/>
      <c r="U670" s="1"/>
      <c r="V670" s="1"/>
      <c r="W670" s="1"/>
      <c r="X670" s="1"/>
      <c r="Y670" s="1"/>
      <c r="Z670" s="1"/>
    </row>
    <row r="671" spans="1:26" ht="14.25" customHeight="1" x14ac:dyDescent="0.35">
      <c r="A671" s="1"/>
      <c r="B671" s="19"/>
      <c r="C671" s="1"/>
      <c r="D671" s="19"/>
      <c r="E671" s="1"/>
      <c r="F671" s="1"/>
      <c r="G671" s="1"/>
      <c r="H671" s="1"/>
      <c r="I671" s="1"/>
      <c r="J671" s="333"/>
      <c r="K671" s="1"/>
      <c r="L671" s="1"/>
      <c r="M671" s="1"/>
      <c r="N671" s="1"/>
      <c r="O671" s="1"/>
      <c r="P671" s="1"/>
      <c r="Q671" s="333"/>
      <c r="R671" s="1"/>
      <c r="S671" s="1"/>
      <c r="T671" s="19"/>
      <c r="U671" s="1"/>
      <c r="V671" s="1"/>
      <c r="W671" s="1"/>
      <c r="X671" s="1"/>
      <c r="Y671" s="1"/>
      <c r="Z671" s="1"/>
    </row>
    <row r="672" spans="1:26" ht="14.25" customHeight="1" x14ac:dyDescent="0.35">
      <c r="A672" s="1"/>
      <c r="B672" s="19"/>
      <c r="C672" s="1"/>
      <c r="D672" s="19"/>
      <c r="E672" s="1"/>
      <c r="F672" s="1"/>
      <c r="G672" s="1"/>
      <c r="H672" s="1"/>
      <c r="I672" s="1"/>
      <c r="J672" s="333"/>
      <c r="K672" s="1"/>
      <c r="L672" s="1"/>
      <c r="M672" s="1"/>
      <c r="N672" s="1"/>
      <c r="O672" s="1"/>
      <c r="P672" s="1"/>
      <c r="Q672" s="333"/>
      <c r="R672" s="1"/>
      <c r="S672" s="1"/>
      <c r="T672" s="19"/>
      <c r="U672" s="1"/>
      <c r="V672" s="1"/>
      <c r="W672" s="1"/>
      <c r="X672" s="1"/>
      <c r="Y672" s="1"/>
      <c r="Z672" s="1"/>
    </row>
    <row r="673" spans="1:26" ht="14.25" customHeight="1" x14ac:dyDescent="0.35">
      <c r="A673" s="1"/>
      <c r="B673" s="19"/>
      <c r="C673" s="1"/>
      <c r="D673" s="19"/>
      <c r="E673" s="1"/>
      <c r="F673" s="1"/>
      <c r="G673" s="1"/>
      <c r="H673" s="1"/>
      <c r="I673" s="1"/>
      <c r="J673" s="333"/>
      <c r="K673" s="1"/>
      <c r="L673" s="1"/>
      <c r="M673" s="1"/>
      <c r="N673" s="1"/>
      <c r="O673" s="1"/>
      <c r="P673" s="1"/>
      <c r="Q673" s="333"/>
      <c r="R673" s="1"/>
      <c r="S673" s="1"/>
      <c r="T673" s="19"/>
      <c r="U673" s="1"/>
      <c r="V673" s="1"/>
      <c r="W673" s="1"/>
      <c r="X673" s="1"/>
      <c r="Y673" s="1"/>
      <c r="Z673" s="1"/>
    </row>
    <row r="674" spans="1:26" ht="14.25" customHeight="1" x14ac:dyDescent="0.35">
      <c r="A674" s="1"/>
      <c r="B674" s="19"/>
      <c r="C674" s="1"/>
      <c r="D674" s="19"/>
      <c r="E674" s="1"/>
      <c r="F674" s="1"/>
      <c r="G674" s="1"/>
      <c r="H674" s="1"/>
      <c r="I674" s="1"/>
      <c r="J674" s="333"/>
      <c r="K674" s="1"/>
      <c r="L674" s="1"/>
      <c r="M674" s="1"/>
      <c r="N674" s="1"/>
      <c r="O674" s="1"/>
      <c r="P674" s="1"/>
      <c r="Q674" s="333"/>
      <c r="R674" s="1"/>
      <c r="S674" s="1"/>
      <c r="T674" s="19"/>
      <c r="U674" s="1"/>
      <c r="V674" s="1"/>
      <c r="W674" s="1"/>
      <c r="X674" s="1"/>
      <c r="Y674" s="1"/>
      <c r="Z674" s="1"/>
    </row>
    <row r="675" spans="1:26" ht="14.25" customHeight="1" x14ac:dyDescent="0.35">
      <c r="A675" s="1"/>
      <c r="B675" s="19"/>
      <c r="C675" s="1"/>
      <c r="D675" s="19"/>
      <c r="E675" s="1"/>
      <c r="F675" s="1"/>
      <c r="G675" s="1"/>
      <c r="H675" s="1"/>
      <c r="I675" s="1"/>
      <c r="J675" s="333"/>
      <c r="K675" s="1"/>
      <c r="L675" s="1"/>
      <c r="M675" s="1"/>
      <c r="N675" s="1"/>
      <c r="O675" s="1"/>
      <c r="P675" s="1"/>
      <c r="Q675" s="333"/>
      <c r="R675" s="1"/>
      <c r="S675" s="1"/>
      <c r="T675" s="19"/>
      <c r="U675" s="1"/>
      <c r="V675" s="1"/>
      <c r="W675" s="1"/>
      <c r="X675" s="1"/>
      <c r="Y675" s="1"/>
      <c r="Z675" s="1"/>
    </row>
    <row r="676" spans="1:26" ht="14.25" customHeight="1" x14ac:dyDescent="0.35">
      <c r="A676" s="1"/>
      <c r="B676" s="19"/>
      <c r="C676" s="1"/>
      <c r="D676" s="19"/>
      <c r="E676" s="1"/>
      <c r="F676" s="1"/>
      <c r="G676" s="1"/>
      <c r="H676" s="1"/>
      <c r="I676" s="1"/>
      <c r="J676" s="333"/>
      <c r="K676" s="1"/>
      <c r="L676" s="1"/>
      <c r="M676" s="1"/>
      <c r="N676" s="1"/>
      <c r="O676" s="1"/>
      <c r="P676" s="1"/>
      <c r="Q676" s="333"/>
      <c r="R676" s="1"/>
      <c r="S676" s="1"/>
      <c r="T676" s="19"/>
      <c r="U676" s="1"/>
      <c r="V676" s="1"/>
      <c r="W676" s="1"/>
      <c r="X676" s="1"/>
      <c r="Y676" s="1"/>
      <c r="Z676" s="1"/>
    </row>
    <row r="677" spans="1:26" ht="14.25" customHeight="1" x14ac:dyDescent="0.35">
      <c r="A677" s="1"/>
      <c r="B677" s="19"/>
      <c r="C677" s="1"/>
      <c r="D677" s="19"/>
      <c r="E677" s="1"/>
      <c r="F677" s="1"/>
      <c r="G677" s="1"/>
      <c r="H677" s="1"/>
      <c r="I677" s="1"/>
      <c r="J677" s="333"/>
      <c r="K677" s="1"/>
      <c r="L677" s="1"/>
      <c r="M677" s="1"/>
      <c r="N677" s="1"/>
      <c r="O677" s="1"/>
      <c r="P677" s="1"/>
      <c r="Q677" s="333"/>
      <c r="R677" s="1"/>
      <c r="S677" s="1"/>
      <c r="T677" s="19"/>
      <c r="U677" s="1"/>
      <c r="V677" s="1"/>
      <c r="W677" s="1"/>
      <c r="X677" s="1"/>
      <c r="Y677" s="1"/>
      <c r="Z677" s="1"/>
    </row>
    <row r="678" spans="1:26" ht="14.25" customHeight="1" x14ac:dyDescent="0.35">
      <c r="A678" s="1"/>
      <c r="B678" s="19"/>
      <c r="C678" s="1"/>
      <c r="D678" s="19"/>
      <c r="E678" s="1"/>
      <c r="F678" s="1"/>
      <c r="G678" s="1"/>
      <c r="H678" s="1"/>
      <c r="I678" s="1"/>
      <c r="J678" s="333"/>
      <c r="K678" s="1"/>
      <c r="L678" s="1"/>
      <c r="M678" s="1"/>
      <c r="N678" s="1"/>
      <c r="O678" s="1"/>
      <c r="P678" s="1"/>
      <c r="Q678" s="333"/>
      <c r="R678" s="1"/>
      <c r="S678" s="1"/>
      <c r="T678" s="19"/>
      <c r="U678" s="1"/>
      <c r="V678" s="1"/>
      <c r="W678" s="1"/>
      <c r="X678" s="1"/>
      <c r="Y678" s="1"/>
      <c r="Z678" s="1"/>
    </row>
    <row r="679" spans="1:26" ht="14.25" customHeight="1" x14ac:dyDescent="0.35">
      <c r="A679" s="1"/>
      <c r="B679" s="19"/>
      <c r="C679" s="1"/>
      <c r="D679" s="19"/>
      <c r="E679" s="1"/>
      <c r="F679" s="1"/>
      <c r="G679" s="1"/>
      <c r="H679" s="1"/>
      <c r="I679" s="1"/>
      <c r="J679" s="333"/>
      <c r="K679" s="1"/>
      <c r="L679" s="1"/>
      <c r="M679" s="1"/>
      <c r="N679" s="1"/>
      <c r="O679" s="1"/>
      <c r="P679" s="1"/>
      <c r="Q679" s="333"/>
      <c r="R679" s="1"/>
      <c r="S679" s="1"/>
      <c r="T679" s="19"/>
      <c r="U679" s="1"/>
      <c r="V679" s="1"/>
      <c r="W679" s="1"/>
      <c r="X679" s="1"/>
      <c r="Y679" s="1"/>
      <c r="Z679" s="1"/>
    </row>
    <row r="680" spans="1:26" ht="14.25" customHeight="1" x14ac:dyDescent="0.35">
      <c r="A680" s="1"/>
      <c r="B680" s="19"/>
      <c r="C680" s="1"/>
      <c r="D680" s="19"/>
      <c r="E680" s="1"/>
      <c r="F680" s="1"/>
      <c r="G680" s="1"/>
      <c r="H680" s="1"/>
      <c r="I680" s="1"/>
      <c r="J680" s="333"/>
      <c r="K680" s="1"/>
      <c r="L680" s="1"/>
      <c r="M680" s="1"/>
      <c r="N680" s="1"/>
      <c r="O680" s="1"/>
      <c r="P680" s="1"/>
      <c r="Q680" s="333"/>
      <c r="R680" s="1"/>
      <c r="S680" s="1"/>
      <c r="T680" s="19"/>
      <c r="U680" s="1"/>
      <c r="V680" s="1"/>
      <c r="W680" s="1"/>
      <c r="X680" s="1"/>
      <c r="Y680" s="1"/>
      <c r="Z680" s="1"/>
    </row>
    <row r="681" spans="1:26" ht="14.25" customHeight="1" x14ac:dyDescent="0.35">
      <c r="A681" s="1"/>
      <c r="B681" s="19"/>
      <c r="C681" s="1"/>
      <c r="D681" s="19"/>
      <c r="E681" s="1"/>
      <c r="F681" s="1"/>
      <c r="G681" s="1"/>
      <c r="H681" s="1"/>
      <c r="I681" s="1"/>
      <c r="J681" s="333"/>
      <c r="K681" s="1"/>
      <c r="L681" s="1"/>
      <c r="M681" s="1"/>
      <c r="N681" s="1"/>
      <c r="O681" s="1"/>
      <c r="P681" s="1"/>
      <c r="Q681" s="333"/>
      <c r="R681" s="1"/>
      <c r="S681" s="1"/>
      <c r="T681" s="19"/>
      <c r="U681" s="1"/>
      <c r="V681" s="1"/>
      <c r="W681" s="1"/>
      <c r="X681" s="1"/>
      <c r="Y681" s="1"/>
      <c r="Z681" s="1"/>
    </row>
    <row r="682" spans="1:26" ht="14.25" customHeight="1" x14ac:dyDescent="0.35">
      <c r="A682" s="1"/>
      <c r="B682" s="19"/>
      <c r="C682" s="1"/>
      <c r="D682" s="19"/>
      <c r="E682" s="1"/>
      <c r="F682" s="1"/>
      <c r="G682" s="1"/>
      <c r="H682" s="1"/>
      <c r="I682" s="1"/>
      <c r="J682" s="333"/>
      <c r="K682" s="1"/>
      <c r="L682" s="1"/>
      <c r="M682" s="1"/>
      <c r="N682" s="1"/>
      <c r="O682" s="1"/>
      <c r="P682" s="1"/>
      <c r="Q682" s="333"/>
      <c r="R682" s="1"/>
      <c r="S682" s="1"/>
      <c r="T682" s="19"/>
      <c r="U682" s="1"/>
      <c r="V682" s="1"/>
      <c r="W682" s="1"/>
      <c r="X682" s="1"/>
      <c r="Y682" s="1"/>
      <c r="Z682" s="1"/>
    </row>
    <row r="683" spans="1:26" ht="14.25" customHeight="1" x14ac:dyDescent="0.35">
      <c r="A683" s="1"/>
      <c r="B683" s="19"/>
      <c r="C683" s="1"/>
      <c r="D683" s="19"/>
      <c r="E683" s="1"/>
      <c r="F683" s="1"/>
      <c r="G683" s="1"/>
      <c r="H683" s="1"/>
      <c r="I683" s="1"/>
      <c r="J683" s="333"/>
      <c r="K683" s="1"/>
      <c r="L683" s="1"/>
      <c r="M683" s="1"/>
      <c r="N683" s="1"/>
      <c r="O683" s="1"/>
      <c r="P683" s="1"/>
      <c r="Q683" s="333"/>
      <c r="R683" s="1"/>
      <c r="S683" s="1"/>
      <c r="T683" s="19"/>
      <c r="U683" s="1"/>
      <c r="V683" s="1"/>
      <c r="W683" s="1"/>
      <c r="X683" s="1"/>
      <c r="Y683" s="1"/>
      <c r="Z683" s="1"/>
    </row>
    <row r="684" spans="1:26" ht="14.25" customHeight="1" x14ac:dyDescent="0.35">
      <c r="A684" s="1"/>
      <c r="B684" s="19"/>
      <c r="C684" s="1"/>
      <c r="D684" s="19"/>
      <c r="E684" s="1"/>
      <c r="F684" s="1"/>
      <c r="G684" s="1"/>
      <c r="H684" s="1"/>
      <c r="I684" s="1"/>
      <c r="J684" s="333"/>
      <c r="K684" s="1"/>
      <c r="L684" s="1"/>
      <c r="M684" s="1"/>
      <c r="N684" s="1"/>
      <c r="O684" s="1"/>
      <c r="P684" s="1"/>
      <c r="Q684" s="333"/>
      <c r="R684" s="1"/>
      <c r="S684" s="1"/>
      <c r="T684" s="19"/>
      <c r="U684" s="1"/>
      <c r="V684" s="1"/>
      <c r="W684" s="1"/>
      <c r="X684" s="1"/>
      <c r="Y684" s="1"/>
      <c r="Z684" s="1"/>
    </row>
    <row r="685" spans="1:26" ht="14.25" customHeight="1" x14ac:dyDescent="0.35">
      <c r="A685" s="1"/>
      <c r="B685" s="19"/>
      <c r="C685" s="1"/>
      <c r="D685" s="19"/>
      <c r="E685" s="1"/>
      <c r="F685" s="1"/>
      <c r="G685" s="1"/>
      <c r="H685" s="1"/>
      <c r="I685" s="1"/>
      <c r="J685" s="333"/>
      <c r="K685" s="1"/>
      <c r="L685" s="1"/>
      <c r="M685" s="1"/>
      <c r="N685" s="1"/>
      <c r="O685" s="1"/>
      <c r="P685" s="1"/>
      <c r="Q685" s="333"/>
      <c r="R685" s="1"/>
      <c r="S685" s="1"/>
      <c r="T685" s="19"/>
      <c r="U685" s="1"/>
      <c r="V685" s="1"/>
      <c r="W685" s="1"/>
      <c r="X685" s="1"/>
      <c r="Y685" s="1"/>
      <c r="Z685" s="1"/>
    </row>
    <row r="686" spans="1:26" ht="14.25" customHeight="1" x14ac:dyDescent="0.35">
      <c r="A686" s="1"/>
      <c r="B686" s="19"/>
      <c r="C686" s="1"/>
      <c r="D686" s="19"/>
      <c r="E686" s="1"/>
      <c r="F686" s="1"/>
      <c r="G686" s="1"/>
      <c r="H686" s="1"/>
      <c r="I686" s="1"/>
      <c r="J686" s="333"/>
      <c r="K686" s="1"/>
      <c r="L686" s="1"/>
      <c r="M686" s="1"/>
      <c r="N686" s="1"/>
      <c r="O686" s="1"/>
      <c r="P686" s="1"/>
      <c r="Q686" s="333"/>
      <c r="R686" s="1"/>
      <c r="S686" s="1"/>
      <c r="T686" s="19"/>
      <c r="U686" s="1"/>
      <c r="V686" s="1"/>
      <c r="W686" s="1"/>
      <c r="X686" s="1"/>
      <c r="Y686" s="1"/>
      <c r="Z686" s="1"/>
    </row>
    <row r="687" spans="1:26" ht="14.25" customHeight="1" x14ac:dyDescent="0.35">
      <c r="A687" s="1"/>
      <c r="B687" s="19"/>
      <c r="C687" s="1"/>
      <c r="D687" s="19"/>
      <c r="E687" s="1"/>
      <c r="F687" s="1"/>
      <c r="G687" s="1"/>
      <c r="H687" s="1"/>
      <c r="I687" s="1"/>
      <c r="J687" s="333"/>
      <c r="K687" s="1"/>
      <c r="L687" s="1"/>
      <c r="M687" s="1"/>
      <c r="N687" s="1"/>
      <c r="O687" s="1"/>
      <c r="P687" s="1"/>
      <c r="Q687" s="333"/>
      <c r="R687" s="1"/>
      <c r="S687" s="1"/>
      <c r="T687" s="19"/>
      <c r="U687" s="1"/>
      <c r="V687" s="1"/>
      <c r="W687" s="1"/>
      <c r="X687" s="1"/>
      <c r="Y687" s="1"/>
      <c r="Z687" s="1"/>
    </row>
    <row r="688" spans="1:26" ht="14.25" customHeight="1" x14ac:dyDescent="0.35">
      <c r="A688" s="1"/>
      <c r="B688" s="19"/>
      <c r="C688" s="1"/>
      <c r="D688" s="19"/>
      <c r="E688" s="1"/>
      <c r="F688" s="1"/>
      <c r="G688" s="1"/>
      <c r="H688" s="1"/>
      <c r="I688" s="1"/>
      <c r="J688" s="333"/>
      <c r="K688" s="1"/>
      <c r="L688" s="1"/>
      <c r="M688" s="1"/>
      <c r="N688" s="1"/>
      <c r="O688" s="1"/>
      <c r="P688" s="1"/>
      <c r="Q688" s="333"/>
      <c r="R688" s="1"/>
      <c r="S688" s="1"/>
      <c r="T688" s="19"/>
      <c r="U688" s="1"/>
      <c r="V688" s="1"/>
      <c r="W688" s="1"/>
      <c r="X688" s="1"/>
      <c r="Y688" s="1"/>
      <c r="Z688" s="1"/>
    </row>
    <row r="689" spans="1:26" ht="14.25" customHeight="1" x14ac:dyDescent="0.35">
      <c r="A689" s="1"/>
      <c r="B689" s="19"/>
      <c r="C689" s="1"/>
      <c r="D689" s="19"/>
      <c r="E689" s="1"/>
      <c r="F689" s="1"/>
      <c r="G689" s="1"/>
      <c r="H689" s="1"/>
      <c r="I689" s="1"/>
      <c r="J689" s="333"/>
      <c r="K689" s="1"/>
      <c r="L689" s="1"/>
      <c r="M689" s="1"/>
      <c r="N689" s="1"/>
      <c r="O689" s="1"/>
      <c r="P689" s="1"/>
      <c r="Q689" s="333"/>
      <c r="R689" s="1"/>
      <c r="S689" s="1"/>
      <c r="T689" s="19"/>
      <c r="U689" s="1"/>
      <c r="V689" s="1"/>
      <c r="W689" s="1"/>
      <c r="X689" s="1"/>
      <c r="Y689" s="1"/>
      <c r="Z689" s="1"/>
    </row>
    <row r="690" spans="1:26" ht="14.25" customHeight="1" x14ac:dyDescent="0.35">
      <c r="A690" s="1"/>
      <c r="B690" s="19"/>
      <c r="C690" s="1"/>
      <c r="D690" s="19"/>
      <c r="E690" s="1"/>
      <c r="F690" s="1"/>
      <c r="G690" s="1"/>
      <c r="H690" s="1"/>
      <c r="I690" s="1"/>
      <c r="J690" s="333"/>
      <c r="K690" s="1"/>
      <c r="L690" s="1"/>
      <c r="M690" s="1"/>
      <c r="N690" s="1"/>
      <c r="O690" s="1"/>
      <c r="P690" s="1"/>
      <c r="Q690" s="333"/>
      <c r="R690" s="1"/>
      <c r="S690" s="1"/>
      <c r="T690" s="19"/>
      <c r="U690" s="1"/>
      <c r="V690" s="1"/>
      <c r="W690" s="1"/>
      <c r="X690" s="1"/>
      <c r="Y690" s="1"/>
      <c r="Z690" s="1"/>
    </row>
    <row r="691" spans="1:26" ht="14.25" customHeight="1" x14ac:dyDescent="0.35">
      <c r="A691" s="1"/>
      <c r="B691" s="19"/>
      <c r="C691" s="1"/>
      <c r="D691" s="19"/>
      <c r="E691" s="1"/>
      <c r="F691" s="1"/>
      <c r="G691" s="1"/>
      <c r="H691" s="1"/>
      <c r="I691" s="1"/>
      <c r="J691" s="333"/>
      <c r="K691" s="1"/>
      <c r="L691" s="1"/>
      <c r="M691" s="1"/>
      <c r="N691" s="1"/>
      <c r="O691" s="1"/>
      <c r="P691" s="1"/>
      <c r="Q691" s="333"/>
      <c r="R691" s="1"/>
      <c r="S691" s="1"/>
      <c r="T691" s="19"/>
      <c r="U691" s="1"/>
      <c r="V691" s="1"/>
      <c r="W691" s="1"/>
      <c r="X691" s="1"/>
      <c r="Y691" s="1"/>
      <c r="Z691" s="1"/>
    </row>
    <row r="692" spans="1:26" ht="14.25" customHeight="1" x14ac:dyDescent="0.35">
      <c r="A692" s="1"/>
      <c r="B692" s="19"/>
      <c r="C692" s="1"/>
      <c r="D692" s="19"/>
      <c r="E692" s="1"/>
      <c r="F692" s="1"/>
      <c r="G692" s="1"/>
      <c r="H692" s="1"/>
      <c r="I692" s="1"/>
      <c r="J692" s="333"/>
      <c r="K692" s="1"/>
      <c r="L692" s="1"/>
      <c r="M692" s="1"/>
      <c r="N692" s="1"/>
      <c r="O692" s="1"/>
      <c r="P692" s="1"/>
      <c r="Q692" s="333"/>
      <c r="R692" s="1"/>
      <c r="S692" s="1"/>
      <c r="T692" s="19"/>
      <c r="U692" s="1"/>
      <c r="V692" s="1"/>
      <c r="W692" s="1"/>
      <c r="X692" s="1"/>
      <c r="Y692" s="1"/>
      <c r="Z692" s="1"/>
    </row>
    <row r="693" spans="1:26" ht="14.25" customHeight="1" x14ac:dyDescent="0.35">
      <c r="A693" s="1"/>
      <c r="B693" s="19"/>
      <c r="C693" s="1"/>
      <c r="D693" s="19"/>
      <c r="E693" s="1"/>
      <c r="F693" s="1"/>
      <c r="G693" s="1"/>
      <c r="H693" s="1"/>
      <c r="I693" s="1"/>
      <c r="J693" s="333"/>
      <c r="K693" s="1"/>
      <c r="L693" s="1"/>
      <c r="M693" s="1"/>
      <c r="N693" s="1"/>
      <c r="O693" s="1"/>
      <c r="P693" s="1"/>
      <c r="Q693" s="333"/>
      <c r="R693" s="1"/>
      <c r="S693" s="1"/>
      <c r="T693" s="19"/>
      <c r="U693" s="1"/>
      <c r="V693" s="1"/>
      <c r="W693" s="1"/>
      <c r="X693" s="1"/>
      <c r="Y693" s="1"/>
      <c r="Z693" s="1"/>
    </row>
    <row r="694" spans="1:26" ht="14.25" customHeight="1" x14ac:dyDescent="0.35">
      <c r="A694" s="1"/>
      <c r="B694" s="19"/>
      <c r="C694" s="1"/>
      <c r="D694" s="19"/>
      <c r="E694" s="1"/>
      <c r="F694" s="1"/>
      <c r="G694" s="1"/>
      <c r="H694" s="1"/>
      <c r="I694" s="1"/>
      <c r="J694" s="333"/>
      <c r="K694" s="1"/>
      <c r="L694" s="1"/>
      <c r="M694" s="1"/>
      <c r="N694" s="1"/>
      <c r="O694" s="1"/>
      <c r="P694" s="1"/>
      <c r="Q694" s="333"/>
      <c r="R694" s="1"/>
      <c r="S694" s="1"/>
      <c r="T694" s="19"/>
      <c r="U694" s="1"/>
      <c r="V694" s="1"/>
      <c r="W694" s="1"/>
      <c r="X694" s="1"/>
      <c r="Y694" s="1"/>
      <c r="Z694" s="1"/>
    </row>
    <row r="695" spans="1:26" ht="14.25" customHeight="1" x14ac:dyDescent="0.35">
      <c r="A695" s="1"/>
      <c r="B695" s="19"/>
      <c r="C695" s="1"/>
      <c r="D695" s="19"/>
      <c r="E695" s="1"/>
      <c r="F695" s="1"/>
      <c r="G695" s="1"/>
      <c r="H695" s="1"/>
      <c r="I695" s="1"/>
      <c r="J695" s="333"/>
      <c r="K695" s="1"/>
      <c r="L695" s="1"/>
      <c r="M695" s="1"/>
      <c r="N695" s="1"/>
      <c r="O695" s="1"/>
      <c r="P695" s="1"/>
      <c r="Q695" s="333"/>
      <c r="R695" s="1"/>
      <c r="S695" s="1"/>
      <c r="T695" s="19"/>
      <c r="U695" s="1"/>
      <c r="V695" s="1"/>
      <c r="W695" s="1"/>
      <c r="X695" s="1"/>
      <c r="Y695" s="1"/>
      <c r="Z695" s="1"/>
    </row>
    <row r="696" spans="1:26" ht="14.25" customHeight="1" x14ac:dyDescent="0.35">
      <c r="A696" s="1"/>
      <c r="B696" s="19"/>
      <c r="C696" s="1"/>
      <c r="D696" s="19"/>
      <c r="E696" s="1"/>
      <c r="F696" s="1"/>
      <c r="G696" s="1"/>
      <c r="H696" s="1"/>
      <c r="I696" s="1"/>
      <c r="J696" s="333"/>
      <c r="K696" s="1"/>
      <c r="L696" s="1"/>
      <c r="M696" s="1"/>
      <c r="N696" s="1"/>
      <c r="O696" s="1"/>
      <c r="P696" s="1"/>
      <c r="Q696" s="333"/>
      <c r="R696" s="1"/>
      <c r="S696" s="1"/>
      <c r="T696" s="19"/>
      <c r="U696" s="1"/>
      <c r="V696" s="1"/>
      <c r="W696" s="1"/>
      <c r="X696" s="1"/>
      <c r="Y696" s="1"/>
      <c r="Z696" s="1"/>
    </row>
    <row r="697" spans="1:26" ht="14.25" customHeight="1" x14ac:dyDescent="0.35">
      <c r="A697" s="1"/>
      <c r="B697" s="19"/>
      <c r="C697" s="1"/>
      <c r="D697" s="19"/>
      <c r="E697" s="1"/>
      <c r="F697" s="1"/>
      <c r="G697" s="1"/>
      <c r="H697" s="1"/>
      <c r="I697" s="1"/>
      <c r="J697" s="333"/>
      <c r="K697" s="1"/>
      <c r="L697" s="1"/>
      <c r="M697" s="1"/>
      <c r="N697" s="1"/>
      <c r="O697" s="1"/>
      <c r="P697" s="1"/>
      <c r="Q697" s="333"/>
      <c r="R697" s="1"/>
      <c r="S697" s="1"/>
      <c r="T697" s="19"/>
      <c r="U697" s="1"/>
      <c r="V697" s="1"/>
      <c r="W697" s="1"/>
      <c r="X697" s="1"/>
      <c r="Y697" s="1"/>
      <c r="Z697" s="1"/>
    </row>
    <row r="698" spans="1:26" ht="14.25" customHeight="1" x14ac:dyDescent="0.35">
      <c r="A698" s="1"/>
      <c r="B698" s="19"/>
      <c r="C698" s="1"/>
      <c r="D698" s="19"/>
      <c r="E698" s="1"/>
      <c r="F698" s="1"/>
      <c r="G698" s="1"/>
      <c r="H698" s="1"/>
      <c r="I698" s="1"/>
      <c r="J698" s="333"/>
      <c r="K698" s="1"/>
      <c r="L698" s="1"/>
      <c r="M698" s="1"/>
      <c r="N698" s="1"/>
      <c r="O698" s="1"/>
      <c r="P698" s="1"/>
      <c r="Q698" s="333"/>
      <c r="R698" s="1"/>
      <c r="S698" s="1"/>
      <c r="T698" s="19"/>
      <c r="U698" s="1"/>
      <c r="V698" s="1"/>
      <c r="W698" s="1"/>
      <c r="X698" s="1"/>
      <c r="Y698" s="1"/>
      <c r="Z698" s="1"/>
    </row>
    <row r="699" spans="1:26" ht="14.25" customHeight="1" x14ac:dyDescent="0.35">
      <c r="A699" s="1"/>
      <c r="B699" s="19"/>
      <c r="C699" s="1"/>
      <c r="D699" s="19"/>
      <c r="E699" s="1"/>
      <c r="F699" s="1"/>
      <c r="G699" s="1"/>
      <c r="H699" s="1"/>
      <c r="I699" s="1"/>
      <c r="J699" s="333"/>
      <c r="K699" s="1"/>
      <c r="L699" s="1"/>
      <c r="M699" s="1"/>
      <c r="N699" s="1"/>
      <c r="O699" s="1"/>
      <c r="P699" s="1"/>
      <c r="Q699" s="333"/>
      <c r="R699" s="1"/>
      <c r="S699" s="1"/>
      <c r="T699" s="19"/>
      <c r="U699" s="1"/>
      <c r="V699" s="1"/>
      <c r="W699" s="1"/>
      <c r="X699" s="1"/>
      <c r="Y699" s="1"/>
      <c r="Z699" s="1"/>
    </row>
    <row r="700" spans="1:26" ht="14.25" customHeight="1" x14ac:dyDescent="0.35">
      <c r="A700" s="1"/>
      <c r="B700" s="19"/>
      <c r="C700" s="1"/>
      <c r="D700" s="19"/>
      <c r="E700" s="1"/>
      <c r="F700" s="1"/>
      <c r="G700" s="1"/>
      <c r="H700" s="1"/>
      <c r="I700" s="1"/>
      <c r="J700" s="333"/>
      <c r="K700" s="1"/>
      <c r="L700" s="1"/>
      <c r="M700" s="1"/>
      <c r="N700" s="1"/>
      <c r="O700" s="1"/>
      <c r="P700" s="1"/>
      <c r="Q700" s="333"/>
      <c r="R700" s="1"/>
      <c r="S700" s="1"/>
      <c r="T700" s="19"/>
      <c r="U700" s="1"/>
      <c r="V700" s="1"/>
      <c r="W700" s="1"/>
      <c r="X700" s="1"/>
      <c r="Y700" s="1"/>
      <c r="Z700" s="1"/>
    </row>
    <row r="701" spans="1:26" ht="14.25" customHeight="1" x14ac:dyDescent="0.35">
      <c r="A701" s="1"/>
      <c r="B701" s="19"/>
      <c r="C701" s="1"/>
      <c r="D701" s="19"/>
      <c r="E701" s="1"/>
      <c r="F701" s="1"/>
      <c r="G701" s="1"/>
      <c r="H701" s="1"/>
      <c r="I701" s="1"/>
      <c r="J701" s="333"/>
      <c r="K701" s="1"/>
      <c r="L701" s="1"/>
      <c r="M701" s="1"/>
      <c r="N701" s="1"/>
      <c r="O701" s="1"/>
      <c r="P701" s="1"/>
      <c r="Q701" s="333"/>
      <c r="R701" s="1"/>
      <c r="S701" s="1"/>
      <c r="T701" s="19"/>
      <c r="U701" s="1"/>
      <c r="V701" s="1"/>
      <c r="W701" s="1"/>
      <c r="X701" s="1"/>
      <c r="Y701" s="1"/>
      <c r="Z701" s="1"/>
    </row>
    <row r="702" spans="1:26" ht="14.25" customHeight="1" x14ac:dyDescent="0.35">
      <c r="A702" s="1"/>
      <c r="B702" s="19"/>
      <c r="C702" s="1"/>
      <c r="D702" s="19"/>
      <c r="E702" s="1"/>
      <c r="F702" s="1"/>
      <c r="G702" s="1"/>
      <c r="H702" s="1"/>
      <c r="I702" s="1"/>
      <c r="J702" s="333"/>
      <c r="K702" s="1"/>
      <c r="L702" s="1"/>
      <c r="M702" s="1"/>
      <c r="N702" s="1"/>
      <c r="O702" s="1"/>
      <c r="P702" s="1"/>
      <c r="Q702" s="333"/>
      <c r="R702" s="1"/>
      <c r="S702" s="1"/>
      <c r="T702" s="19"/>
      <c r="U702" s="1"/>
      <c r="V702" s="1"/>
      <c r="W702" s="1"/>
      <c r="X702" s="1"/>
      <c r="Y702" s="1"/>
      <c r="Z702" s="1"/>
    </row>
    <row r="703" spans="1:26" ht="14.25" customHeight="1" x14ac:dyDescent="0.35">
      <c r="A703" s="1"/>
      <c r="B703" s="19"/>
      <c r="C703" s="1"/>
      <c r="D703" s="19"/>
      <c r="E703" s="1"/>
      <c r="F703" s="1"/>
      <c r="G703" s="1"/>
      <c r="H703" s="1"/>
      <c r="I703" s="1"/>
      <c r="J703" s="333"/>
      <c r="K703" s="1"/>
      <c r="L703" s="1"/>
      <c r="M703" s="1"/>
      <c r="N703" s="1"/>
      <c r="O703" s="1"/>
      <c r="P703" s="1"/>
      <c r="Q703" s="333"/>
      <c r="R703" s="1"/>
      <c r="S703" s="1"/>
      <c r="T703" s="19"/>
      <c r="U703" s="1"/>
      <c r="V703" s="1"/>
      <c r="W703" s="1"/>
      <c r="X703" s="1"/>
      <c r="Y703" s="1"/>
      <c r="Z703" s="1"/>
    </row>
    <row r="704" spans="1:26" ht="14.25" customHeight="1" x14ac:dyDescent="0.35">
      <c r="A704" s="1"/>
      <c r="B704" s="19"/>
      <c r="C704" s="1"/>
      <c r="D704" s="19"/>
      <c r="E704" s="1"/>
      <c r="F704" s="1"/>
      <c r="G704" s="1"/>
      <c r="H704" s="1"/>
      <c r="I704" s="1"/>
      <c r="J704" s="333"/>
      <c r="K704" s="1"/>
      <c r="L704" s="1"/>
      <c r="M704" s="1"/>
      <c r="N704" s="1"/>
      <c r="O704" s="1"/>
      <c r="P704" s="1"/>
      <c r="Q704" s="333"/>
      <c r="R704" s="1"/>
      <c r="S704" s="1"/>
      <c r="T704" s="19"/>
      <c r="U704" s="1"/>
      <c r="V704" s="1"/>
      <c r="W704" s="1"/>
      <c r="X704" s="1"/>
      <c r="Y704" s="1"/>
      <c r="Z704" s="1"/>
    </row>
    <row r="705" spans="1:26" ht="14.25" customHeight="1" x14ac:dyDescent="0.35">
      <c r="A705" s="1"/>
      <c r="B705" s="19"/>
      <c r="C705" s="1"/>
      <c r="D705" s="19"/>
      <c r="E705" s="1"/>
      <c r="F705" s="1"/>
      <c r="G705" s="1"/>
      <c r="H705" s="1"/>
      <c r="I705" s="1"/>
      <c r="J705" s="333"/>
      <c r="K705" s="1"/>
      <c r="L705" s="1"/>
      <c r="M705" s="1"/>
      <c r="N705" s="1"/>
      <c r="O705" s="1"/>
      <c r="P705" s="1"/>
      <c r="Q705" s="333"/>
      <c r="R705" s="1"/>
      <c r="S705" s="1"/>
      <c r="T705" s="19"/>
      <c r="U705" s="1"/>
      <c r="V705" s="1"/>
      <c r="W705" s="1"/>
      <c r="X705" s="1"/>
      <c r="Y705" s="1"/>
      <c r="Z705" s="1"/>
    </row>
    <row r="706" spans="1:26" ht="14.25" customHeight="1" x14ac:dyDescent="0.35">
      <c r="A706" s="1"/>
      <c r="B706" s="19"/>
      <c r="C706" s="1"/>
      <c r="D706" s="19"/>
      <c r="E706" s="1"/>
      <c r="F706" s="1"/>
      <c r="G706" s="1"/>
      <c r="H706" s="1"/>
      <c r="I706" s="1"/>
      <c r="J706" s="333"/>
      <c r="K706" s="1"/>
      <c r="L706" s="1"/>
      <c r="M706" s="1"/>
      <c r="N706" s="1"/>
      <c r="O706" s="1"/>
      <c r="P706" s="1"/>
      <c r="Q706" s="333"/>
      <c r="R706" s="1"/>
      <c r="S706" s="1"/>
      <c r="T706" s="19"/>
      <c r="U706" s="1"/>
      <c r="V706" s="1"/>
      <c r="W706" s="1"/>
      <c r="X706" s="1"/>
      <c r="Y706" s="1"/>
      <c r="Z706" s="1"/>
    </row>
    <row r="707" spans="1:26" ht="14.25" customHeight="1" x14ac:dyDescent="0.35">
      <c r="A707" s="1"/>
      <c r="B707" s="19"/>
      <c r="C707" s="1"/>
      <c r="D707" s="19"/>
      <c r="E707" s="1"/>
      <c r="F707" s="1"/>
      <c r="G707" s="1"/>
      <c r="H707" s="1"/>
      <c r="I707" s="1"/>
      <c r="J707" s="333"/>
      <c r="K707" s="1"/>
      <c r="L707" s="1"/>
      <c r="M707" s="1"/>
      <c r="N707" s="1"/>
      <c r="O707" s="1"/>
      <c r="P707" s="1"/>
      <c r="Q707" s="333"/>
      <c r="R707" s="1"/>
      <c r="S707" s="1"/>
      <c r="T707" s="19"/>
      <c r="U707" s="1"/>
      <c r="V707" s="1"/>
      <c r="W707" s="1"/>
      <c r="X707" s="1"/>
      <c r="Y707" s="1"/>
      <c r="Z707" s="1"/>
    </row>
    <row r="708" spans="1:26" ht="14.25" customHeight="1" x14ac:dyDescent="0.35">
      <c r="A708" s="1"/>
      <c r="B708" s="19"/>
      <c r="C708" s="1"/>
      <c r="D708" s="19"/>
      <c r="E708" s="1"/>
      <c r="F708" s="1"/>
      <c r="G708" s="1"/>
      <c r="H708" s="1"/>
      <c r="I708" s="1"/>
      <c r="J708" s="333"/>
      <c r="K708" s="1"/>
      <c r="L708" s="1"/>
      <c r="M708" s="1"/>
      <c r="N708" s="1"/>
      <c r="O708" s="1"/>
      <c r="P708" s="1"/>
      <c r="Q708" s="333"/>
      <c r="R708" s="1"/>
      <c r="S708" s="1"/>
      <c r="T708" s="19"/>
      <c r="U708" s="1"/>
      <c r="V708" s="1"/>
      <c r="W708" s="1"/>
      <c r="X708" s="1"/>
      <c r="Y708" s="1"/>
      <c r="Z708" s="1"/>
    </row>
    <row r="709" spans="1:26" ht="14.25" customHeight="1" x14ac:dyDescent="0.35">
      <c r="A709" s="1"/>
      <c r="B709" s="19"/>
      <c r="C709" s="1"/>
      <c r="D709" s="19"/>
      <c r="E709" s="1"/>
      <c r="F709" s="1"/>
      <c r="G709" s="1"/>
      <c r="H709" s="1"/>
      <c r="I709" s="1"/>
      <c r="J709" s="333"/>
      <c r="K709" s="1"/>
      <c r="L709" s="1"/>
      <c r="M709" s="1"/>
      <c r="N709" s="1"/>
      <c r="O709" s="1"/>
      <c r="P709" s="1"/>
      <c r="Q709" s="333"/>
      <c r="R709" s="1"/>
      <c r="S709" s="1"/>
      <c r="T709" s="19"/>
      <c r="U709" s="1"/>
      <c r="V709" s="1"/>
      <c r="W709" s="1"/>
      <c r="X709" s="1"/>
      <c r="Y709" s="1"/>
      <c r="Z709" s="1"/>
    </row>
    <row r="710" spans="1:26" ht="14.25" customHeight="1" x14ac:dyDescent="0.35">
      <c r="A710" s="1"/>
      <c r="B710" s="19"/>
      <c r="C710" s="1"/>
      <c r="D710" s="19"/>
      <c r="E710" s="1"/>
      <c r="F710" s="1"/>
      <c r="G710" s="1"/>
      <c r="H710" s="1"/>
      <c r="I710" s="1"/>
      <c r="J710" s="333"/>
      <c r="K710" s="1"/>
      <c r="L710" s="1"/>
      <c r="M710" s="1"/>
      <c r="N710" s="1"/>
      <c r="O710" s="1"/>
      <c r="P710" s="1"/>
      <c r="Q710" s="333"/>
      <c r="R710" s="1"/>
      <c r="S710" s="1"/>
      <c r="T710" s="19"/>
      <c r="U710" s="1"/>
      <c r="V710" s="1"/>
      <c r="W710" s="1"/>
      <c r="X710" s="1"/>
      <c r="Y710" s="1"/>
      <c r="Z710" s="1"/>
    </row>
    <row r="711" spans="1:26" ht="14.25" customHeight="1" x14ac:dyDescent="0.35">
      <c r="A711" s="1"/>
      <c r="B711" s="19"/>
      <c r="C711" s="1"/>
      <c r="D711" s="19"/>
      <c r="E711" s="1"/>
      <c r="F711" s="1"/>
      <c r="G711" s="1"/>
      <c r="H711" s="1"/>
      <c r="I711" s="1"/>
      <c r="J711" s="333"/>
      <c r="K711" s="1"/>
      <c r="L711" s="1"/>
      <c r="M711" s="1"/>
      <c r="N711" s="1"/>
      <c r="O711" s="1"/>
      <c r="P711" s="1"/>
      <c r="Q711" s="333"/>
      <c r="R711" s="1"/>
      <c r="S711" s="1"/>
      <c r="T711" s="19"/>
      <c r="U711" s="1"/>
      <c r="V711" s="1"/>
      <c r="W711" s="1"/>
      <c r="X711" s="1"/>
      <c r="Y711" s="1"/>
      <c r="Z711" s="1"/>
    </row>
    <row r="712" spans="1:26" ht="14.25" customHeight="1" x14ac:dyDescent="0.35">
      <c r="A712" s="1"/>
      <c r="B712" s="19"/>
      <c r="C712" s="1"/>
      <c r="D712" s="19"/>
      <c r="E712" s="1"/>
      <c r="F712" s="1"/>
      <c r="G712" s="1"/>
      <c r="H712" s="1"/>
      <c r="I712" s="1"/>
      <c r="J712" s="333"/>
      <c r="K712" s="1"/>
      <c r="L712" s="1"/>
      <c r="M712" s="1"/>
      <c r="N712" s="1"/>
      <c r="O712" s="1"/>
      <c r="P712" s="1"/>
      <c r="Q712" s="333"/>
      <c r="R712" s="1"/>
      <c r="S712" s="1"/>
      <c r="T712" s="19"/>
      <c r="U712" s="1"/>
      <c r="V712" s="1"/>
      <c r="W712" s="1"/>
      <c r="X712" s="1"/>
      <c r="Y712" s="1"/>
      <c r="Z712" s="1"/>
    </row>
    <row r="713" spans="1:26" ht="14.25" customHeight="1" x14ac:dyDescent="0.35">
      <c r="A713" s="1"/>
      <c r="B713" s="19"/>
      <c r="C713" s="1"/>
      <c r="D713" s="19"/>
      <c r="E713" s="1"/>
      <c r="F713" s="1"/>
      <c r="G713" s="1"/>
      <c r="H713" s="1"/>
      <c r="I713" s="1"/>
      <c r="J713" s="333"/>
      <c r="K713" s="1"/>
      <c r="L713" s="1"/>
      <c r="M713" s="1"/>
      <c r="N713" s="1"/>
      <c r="O713" s="1"/>
      <c r="P713" s="1"/>
      <c r="Q713" s="333"/>
      <c r="R713" s="1"/>
      <c r="S713" s="1"/>
      <c r="T713" s="19"/>
      <c r="U713" s="1"/>
      <c r="V713" s="1"/>
      <c r="W713" s="1"/>
      <c r="X713" s="1"/>
      <c r="Y713" s="1"/>
      <c r="Z713" s="1"/>
    </row>
    <row r="714" spans="1:26" ht="14.25" customHeight="1" x14ac:dyDescent="0.35">
      <c r="A714" s="1"/>
      <c r="B714" s="19"/>
      <c r="C714" s="1"/>
      <c r="D714" s="19"/>
      <c r="E714" s="1"/>
      <c r="F714" s="1"/>
      <c r="G714" s="1"/>
      <c r="H714" s="1"/>
      <c r="I714" s="1"/>
      <c r="J714" s="333"/>
      <c r="K714" s="1"/>
      <c r="L714" s="1"/>
      <c r="M714" s="1"/>
      <c r="N714" s="1"/>
      <c r="O714" s="1"/>
      <c r="P714" s="1"/>
      <c r="Q714" s="333"/>
      <c r="R714" s="1"/>
      <c r="S714" s="1"/>
      <c r="T714" s="19"/>
      <c r="U714" s="1"/>
      <c r="V714" s="1"/>
      <c r="W714" s="1"/>
      <c r="X714" s="1"/>
      <c r="Y714" s="1"/>
      <c r="Z714" s="1"/>
    </row>
    <row r="715" spans="1:26" ht="14.25" customHeight="1" x14ac:dyDescent="0.35">
      <c r="A715" s="1"/>
      <c r="B715" s="19"/>
      <c r="C715" s="1"/>
      <c r="D715" s="19"/>
      <c r="E715" s="1"/>
      <c r="F715" s="1"/>
      <c r="G715" s="1"/>
      <c r="H715" s="1"/>
      <c r="I715" s="1"/>
      <c r="J715" s="333"/>
      <c r="K715" s="1"/>
      <c r="L715" s="1"/>
      <c r="M715" s="1"/>
      <c r="N715" s="1"/>
      <c r="O715" s="1"/>
      <c r="P715" s="1"/>
      <c r="Q715" s="333"/>
      <c r="R715" s="1"/>
      <c r="S715" s="1"/>
      <c r="T715" s="19"/>
      <c r="U715" s="1"/>
      <c r="V715" s="1"/>
      <c r="W715" s="1"/>
      <c r="X715" s="1"/>
      <c r="Y715" s="1"/>
      <c r="Z715" s="1"/>
    </row>
    <row r="716" spans="1:26" ht="14.25" customHeight="1" x14ac:dyDescent="0.35">
      <c r="A716" s="1"/>
      <c r="B716" s="19"/>
      <c r="C716" s="1"/>
      <c r="D716" s="19"/>
      <c r="E716" s="1"/>
      <c r="F716" s="1"/>
      <c r="G716" s="1"/>
      <c r="H716" s="1"/>
      <c r="I716" s="1"/>
      <c r="J716" s="333"/>
      <c r="K716" s="1"/>
      <c r="L716" s="1"/>
      <c r="M716" s="1"/>
      <c r="N716" s="1"/>
      <c r="O716" s="1"/>
      <c r="P716" s="1"/>
      <c r="Q716" s="333"/>
      <c r="R716" s="1"/>
      <c r="S716" s="1"/>
      <c r="T716" s="19"/>
      <c r="U716" s="1"/>
      <c r="V716" s="1"/>
      <c r="W716" s="1"/>
      <c r="X716" s="1"/>
      <c r="Y716" s="1"/>
      <c r="Z716" s="1"/>
    </row>
    <row r="717" spans="1:26" ht="14.25" customHeight="1" x14ac:dyDescent="0.35">
      <c r="A717" s="1"/>
      <c r="B717" s="19"/>
      <c r="C717" s="1"/>
      <c r="D717" s="19"/>
      <c r="E717" s="1"/>
      <c r="F717" s="1"/>
      <c r="G717" s="1"/>
      <c r="H717" s="1"/>
      <c r="I717" s="1"/>
      <c r="J717" s="333"/>
      <c r="K717" s="1"/>
      <c r="L717" s="1"/>
      <c r="M717" s="1"/>
      <c r="N717" s="1"/>
      <c r="O717" s="1"/>
      <c r="P717" s="1"/>
      <c r="Q717" s="333"/>
      <c r="R717" s="1"/>
      <c r="S717" s="1"/>
      <c r="T717" s="19"/>
      <c r="U717" s="1"/>
      <c r="V717" s="1"/>
      <c r="W717" s="1"/>
      <c r="X717" s="1"/>
      <c r="Y717" s="1"/>
      <c r="Z717" s="1"/>
    </row>
    <row r="718" spans="1:26" ht="14.25" customHeight="1" x14ac:dyDescent="0.35">
      <c r="A718" s="1"/>
      <c r="B718" s="19"/>
      <c r="C718" s="1"/>
      <c r="D718" s="19"/>
      <c r="E718" s="1"/>
      <c r="F718" s="1"/>
      <c r="G718" s="1"/>
      <c r="H718" s="1"/>
      <c r="I718" s="1"/>
      <c r="J718" s="333"/>
      <c r="K718" s="1"/>
      <c r="L718" s="1"/>
      <c r="M718" s="1"/>
      <c r="N718" s="1"/>
      <c r="O718" s="1"/>
      <c r="P718" s="1"/>
      <c r="Q718" s="333"/>
      <c r="R718" s="1"/>
      <c r="S718" s="1"/>
      <c r="T718" s="19"/>
      <c r="U718" s="1"/>
      <c r="V718" s="1"/>
      <c r="W718" s="1"/>
      <c r="X718" s="1"/>
      <c r="Y718" s="1"/>
      <c r="Z718" s="1"/>
    </row>
    <row r="719" spans="1:26" ht="14.25" customHeight="1" x14ac:dyDescent="0.35">
      <c r="A719" s="1"/>
      <c r="B719" s="19"/>
      <c r="C719" s="1"/>
      <c r="D719" s="19"/>
      <c r="E719" s="1"/>
      <c r="F719" s="1"/>
      <c r="G719" s="1"/>
      <c r="H719" s="1"/>
      <c r="I719" s="1"/>
      <c r="J719" s="333"/>
      <c r="K719" s="1"/>
      <c r="L719" s="1"/>
      <c r="M719" s="1"/>
      <c r="N719" s="1"/>
      <c r="O719" s="1"/>
      <c r="P719" s="1"/>
      <c r="Q719" s="333"/>
      <c r="R719" s="1"/>
      <c r="S719" s="1"/>
      <c r="T719" s="19"/>
      <c r="U719" s="1"/>
      <c r="V719" s="1"/>
      <c r="W719" s="1"/>
      <c r="X719" s="1"/>
      <c r="Y719" s="1"/>
      <c r="Z719" s="1"/>
    </row>
    <row r="720" spans="1:26" ht="14.25" customHeight="1" x14ac:dyDescent="0.35">
      <c r="A720" s="1"/>
      <c r="B720" s="19"/>
      <c r="C720" s="1"/>
      <c r="D720" s="19"/>
      <c r="E720" s="1"/>
      <c r="F720" s="1"/>
      <c r="G720" s="1"/>
      <c r="H720" s="1"/>
      <c r="I720" s="1"/>
      <c r="J720" s="333"/>
      <c r="K720" s="1"/>
      <c r="L720" s="1"/>
      <c r="M720" s="1"/>
      <c r="N720" s="1"/>
      <c r="O720" s="1"/>
      <c r="P720" s="1"/>
      <c r="Q720" s="333"/>
      <c r="R720" s="1"/>
      <c r="S720" s="1"/>
      <c r="T720" s="19"/>
      <c r="U720" s="1"/>
      <c r="V720" s="1"/>
      <c r="W720" s="1"/>
      <c r="X720" s="1"/>
      <c r="Y720" s="1"/>
      <c r="Z720" s="1"/>
    </row>
    <row r="721" spans="1:26" ht="14.25" customHeight="1" x14ac:dyDescent="0.35">
      <c r="A721" s="1"/>
      <c r="B721" s="19"/>
      <c r="C721" s="1"/>
      <c r="D721" s="19"/>
      <c r="E721" s="1"/>
      <c r="F721" s="1"/>
      <c r="G721" s="1"/>
      <c r="H721" s="1"/>
      <c r="I721" s="1"/>
      <c r="J721" s="333"/>
      <c r="K721" s="1"/>
      <c r="L721" s="1"/>
      <c r="M721" s="1"/>
      <c r="N721" s="1"/>
      <c r="O721" s="1"/>
      <c r="P721" s="1"/>
      <c r="Q721" s="333"/>
      <c r="R721" s="1"/>
      <c r="S721" s="1"/>
      <c r="T721" s="19"/>
      <c r="U721" s="1"/>
      <c r="V721" s="1"/>
      <c r="W721" s="1"/>
      <c r="X721" s="1"/>
      <c r="Y721" s="1"/>
      <c r="Z721" s="1"/>
    </row>
    <row r="722" spans="1:26" ht="14.25" customHeight="1" x14ac:dyDescent="0.35">
      <c r="A722" s="1"/>
      <c r="B722" s="19"/>
      <c r="C722" s="1"/>
      <c r="D722" s="19"/>
      <c r="E722" s="1"/>
      <c r="F722" s="1"/>
      <c r="G722" s="1"/>
      <c r="H722" s="1"/>
      <c r="I722" s="1"/>
      <c r="J722" s="333"/>
      <c r="K722" s="1"/>
      <c r="L722" s="1"/>
      <c r="M722" s="1"/>
      <c r="N722" s="1"/>
      <c r="O722" s="1"/>
      <c r="P722" s="1"/>
      <c r="Q722" s="333"/>
      <c r="R722" s="1"/>
      <c r="S722" s="1"/>
      <c r="T722" s="19"/>
      <c r="U722" s="1"/>
      <c r="V722" s="1"/>
      <c r="W722" s="1"/>
      <c r="X722" s="1"/>
      <c r="Y722" s="1"/>
      <c r="Z722" s="1"/>
    </row>
    <row r="723" spans="1:26" ht="14.25" customHeight="1" x14ac:dyDescent="0.35">
      <c r="A723" s="1"/>
      <c r="B723" s="19"/>
      <c r="C723" s="1"/>
      <c r="D723" s="19"/>
      <c r="E723" s="1"/>
      <c r="F723" s="1"/>
      <c r="G723" s="1"/>
      <c r="H723" s="1"/>
      <c r="I723" s="1"/>
      <c r="J723" s="333"/>
      <c r="K723" s="1"/>
      <c r="L723" s="1"/>
      <c r="M723" s="1"/>
      <c r="N723" s="1"/>
      <c r="O723" s="1"/>
      <c r="P723" s="1"/>
      <c r="Q723" s="333"/>
      <c r="R723" s="1"/>
      <c r="S723" s="1"/>
      <c r="T723" s="19"/>
      <c r="U723" s="1"/>
      <c r="V723" s="1"/>
      <c r="W723" s="1"/>
      <c r="X723" s="1"/>
      <c r="Y723" s="1"/>
      <c r="Z723" s="1"/>
    </row>
    <row r="724" spans="1:26" ht="14.25" customHeight="1" x14ac:dyDescent="0.35">
      <c r="A724" s="1"/>
      <c r="B724" s="19"/>
      <c r="C724" s="1"/>
      <c r="D724" s="19"/>
      <c r="E724" s="1"/>
      <c r="F724" s="1"/>
      <c r="G724" s="1"/>
      <c r="H724" s="1"/>
      <c r="I724" s="1"/>
      <c r="J724" s="333"/>
      <c r="K724" s="1"/>
      <c r="L724" s="1"/>
      <c r="M724" s="1"/>
      <c r="N724" s="1"/>
      <c r="O724" s="1"/>
      <c r="P724" s="1"/>
      <c r="Q724" s="333"/>
      <c r="R724" s="1"/>
      <c r="S724" s="1"/>
      <c r="T724" s="19"/>
      <c r="U724" s="1"/>
      <c r="V724" s="1"/>
      <c r="W724" s="1"/>
      <c r="X724" s="1"/>
      <c r="Y724" s="1"/>
      <c r="Z724" s="1"/>
    </row>
    <row r="725" spans="1:26" ht="14.25" customHeight="1" x14ac:dyDescent="0.35">
      <c r="A725" s="1"/>
      <c r="B725" s="19"/>
      <c r="C725" s="1"/>
      <c r="D725" s="19"/>
      <c r="E725" s="1"/>
      <c r="F725" s="1"/>
      <c r="G725" s="1"/>
      <c r="H725" s="1"/>
      <c r="I725" s="1"/>
      <c r="J725" s="333"/>
      <c r="K725" s="1"/>
      <c r="L725" s="1"/>
      <c r="M725" s="1"/>
      <c r="N725" s="1"/>
      <c r="O725" s="1"/>
      <c r="P725" s="1"/>
      <c r="Q725" s="333"/>
      <c r="R725" s="1"/>
      <c r="S725" s="1"/>
      <c r="T725" s="19"/>
      <c r="U725" s="1"/>
      <c r="V725" s="1"/>
      <c r="W725" s="1"/>
      <c r="X725" s="1"/>
      <c r="Y725" s="1"/>
      <c r="Z725" s="1"/>
    </row>
    <row r="726" spans="1:26" ht="14.25" customHeight="1" x14ac:dyDescent="0.35">
      <c r="A726" s="1"/>
      <c r="B726" s="19"/>
      <c r="C726" s="1"/>
      <c r="D726" s="19"/>
      <c r="E726" s="1"/>
      <c r="F726" s="1"/>
      <c r="G726" s="1"/>
      <c r="H726" s="1"/>
      <c r="I726" s="1"/>
      <c r="J726" s="333"/>
      <c r="K726" s="1"/>
      <c r="L726" s="1"/>
      <c r="M726" s="1"/>
      <c r="N726" s="1"/>
      <c r="O726" s="1"/>
      <c r="P726" s="1"/>
      <c r="Q726" s="333"/>
      <c r="R726" s="1"/>
      <c r="S726" s="1"/>
      <c r="T726" s="19"/>
      <c r="U726" s="1"/>
      <c r="V726" s="1"/>
      <c r="W726" s="1"/>
      <c r="X726" s="1"/>
      <c r="Y726" s="1"/>
      <c r="Z726" s="1"/>
    </row>
    <row r="727" spans="1:26" ht="14.25" customHeight="1" x14ac:dyDescent="0.35">
      <c r="A727" s="1"/>
      <c r="B727" s="19"/>
      <c r="C727" s="1"/>
      <c r="D727" s="19"/>
      <c r="E727" s="1"/>
      <c r="F727" s="1"/>
      <c r="G727" s="1"/>
      <c r="H727" s="1"/>
      <c r="I727" s="1"/>
      <c r="J727" s="333"/>
      <c r="K727" s="1"/>
      <c r="L727" s="1"/>
      <c r="M727" s="1"/>
      <c r="N727" s="1"/>
      <c r="O727" s="1"/>
      <c r="P727" s="1"/>
      <c r="Q727" s="333"/>
      <c r="R727" s="1"/>
      <c r="S727" s="1"/>
      <c r="T727" s="19"/>
      <c r="U727" s="1"/>
      <c r="V727" s="1"/>
      <c r="W727" s="1"/>
      <c r="X727" s="1"/>
      <c r="Y727" s="1"/>
      <c r="Z727" s="1"/>
    </row>
    <row r="728" spans="1:26" ht="14.25" customHeight="1" x14ac:dyDescent="0.35">
      <c r="A728" s="1"/>
      <c r="B728" s="19"/>
      <c r="C728" s="1"/>
      <c r="D728" s="19"/>
      <c r="E728" s="1"/>
      <c r="F728" s="1"/>
      <c r="G728" s="1"/>
      <c r="H728" s="1"/>
      <c r="I728" s="1"/>
      <c r="J728" s="333"/>
      <c r="K728" s="1"/>
      <c r="L728" s="1"/>
      <c r="M728" s="1"/>
      <c r="N728" s="1"/>
      <c r="O728" s="1"/>
      <c r="P728" s="1"/>
      <c r="Q728" s="333"/>
      <c r="R728" s="1"/>
      <c r="S728" s="1"/>
      <c r="T728" s="19"/>
      <c r="U728" s="1"/>
      <c r="V728" s="1"/>
      <c r="W728" s="1"/>
      <c r="X728" s="1"/>
      <c r="Y728" s="1"/>
      <c r="Z728" s="1"/>
    </row>
    <row r="729" spans="1:26" ht="14.25" customHeight="1" x14ac:dyDescent="0.35">
      <c r="A729" s="1"/>
      <c r="B729" s="19"/>
      <c r="C729" s="1"/>
      <c r="D729" s="19"/>
      <c r="E729" s="1"/>
      <c r="F729" s="1"/>
      <c r="G729" s="1"/>
      <c r="H729" s="1"/>
      <c r="I729" s="1"/>
      <c r="J729" s="333"/>
      <c r="K729" s="1"/>
      <c r="L729" s="1"/>
      <c r="M729" s="1"/>
      <c r="N729" s="1"/>
      <c r="O729" s="1"/>
      <c r="P729" s="1"/>
      <c r="Q729" s="333"/>
      <c r="R729" s="1"/>
      <c r="S729" s="1"/>
      <c r="T729" s="19"/>
      <c r="U729" s="1"/>
      <c r="V729" s="1"/>
      <c r="W729" s="1"/>
      <c r="X729" s="1"/>
      <c r="Y729" s="1"/>
      <c r="Z729" s="1"/>
    </row>
    <row r="730" spans="1:26" ht="14.25" customHeight="1" x14ac:dyDescent="0.35">
      <c r="A730" s="1"/>
      <c r="B730" s="19"/>
      <c r="C730" s="1"/>
      <c r="D730" s="19"/>
      <c r="E730" s="1"/>
      <c r="F730" s="1"/>
      <c r="G730" s="1"/>
      <c r="H730" s="1"/>
      <c r="I730" s="1"/>
      <c r="J730" s="333"/>
      <c r="K730" s="1"/>
      <c r="L730" s="1"/>
      <c r="M730" s="1"/>
      <c r="N730" s="1"/>
      <c r="O730" s="1"/>
      <c r="P730" s="1"/>
      <c r="Q730" s="333"/>
      <c r="R730" s="1"/>
      <c r="S730" s="1"/>
      <c r="T730" s="19"/>
      <c r="U730" s="1"/>
      <c r="V730" s="1"/>
      <c r="W730" s="1"/>
      <c r="X730" s="1"/>
      <c r="Y730" s="1"/>
      <c r="Z730" s="1"/>
    </row>
    <row r="731" spans="1:26" ht="14.25" customHeight="1" x14ac:dyDescent="0.35">
      <c r="A731" s="1"/>
      <c r="B731" s="19"/>
      <c r="C731" s="1"/>
      <c r="D731" s="19"/>
      <c r="E731" s="1"/>
      <c r="F731" s="1"/>
      <c r="G731" s="1"/>
      <c r="H731" s="1"/>
      <c r="I731" s="1"/>
      <c r="J731" s="333"/>
      <c r="K731" s="1"/>
      <c r="L731" s="1"/>
      <c r="M731" s="1"/>
      <c r="N731" s="1"/>
      <c r="O731" s="1"/>
      <c r="P731" s="1"/>
      <c r="Q731" s="333"/>
      <c r="R731" s="1"/>
      <c r="S731" s="1"/>
      <c r="T731" s="19"/>
      <c r="U731" s="1"/>
      <c r="V731" s="1"/>
      <c r="W731" s="1"/>
      <c r="X731" s="1"/>
      <c r="Y731" s="1"/>
      <c r="Z731" s="1"/>
    </row>
    <row r="732" spans="1:26" ht="14.25" customHeight="1" x14ac:dyDescent="0.35">
      <c r="A732" s="1"/>
      <c r="B732" s="19"/>
      <c r="C732" s="1"/>
      <c r="D732" s="19"/>
      <c r="E732" s="1"/>
      <c r="F732" s="1"/>
      <c r="G732" s="1"/>
      <c r="H732" s="1"/>
      <c r="I732" s="1"/>
      <c r="J732" s="333"/>
      <c r="K732" s="1"/>
      <c r="L732" s="1"/>
      <c r="M732" s="1"/>
      <c r="N732" s="1"/>
      <c r="O732" s="1"/>
      <c r="P732" s="1"/>
      <c r="Q732" s="333"/>
      <c r="R732" s="1"/>
      <c r="S732" s="1"/>
      <c r="T732" s="19"/>
      <c r="U732" s="1"/>
      <c r="V732" s="1"/>
      <c r="W732" s="1"/>
      <c r="X732" s="1"/>
      <c r="Y732" s="1"/>
      <c r="Z732" s="1"/>
    </row>
    <row r="733" spans="1:26" ht="14.25" customHeight="1" x14ac:dyDescent="0.35">
      <c r="A733" s="1"/>
      <c r="B733" s="19"/>
      <c r="C733" s="1"/>
      <c r="D733" s="19"/>
      <c r="E733" s="1"/>
      <c r="F733" s="1"/>
      <c r="G733" s="1"/>
      <c r="H733" s="1"/>
      <c r="I733" s="1"/>
      <c r="J733" s="333"/>
      <c r="K733" s="1"/>
      <c r="L733" s="1"/>
      <c r="M733" s="1"/>
      <c r="N733" s="1"/>
      <c r="O733" s="1"/>
      <c r="P733" s="1"/>
      <c r="Q733" s="333"/>
      <c r="R733" s="1"/>
      <c r="S733" s="1"/>
      <c r="T733" s="19"/>
      <c r="U733" s="1"/>
      <c r="V733" s="1"/>
      <c r="W733" s="1"/>
      <c r="X733" s="1"/>
      <c r="Y733" s="1"/>
      <c r="Z733" s="1"/>
    </row>
    <row r="734" spans="1:26" ht="14.25" customHeight="1" x14ac:dyDescent="0.35">
      <c r="A734" s="1"/>
      <c r="B734" s="19"/>
      <c r="C734" s="1"/>
      <c r="D734" s="19"/>
      <c r="E734" s="1"/>
      <c r="F734" s="1"/>
      <c r="G734" s="1"/>
      <c r="H734" s="1"/>
      <c r="I734" s="1"/>
      <c r="J734" s="333"/>
      <c r="K734" s="1"/>
      <c r="L734" s="1"/>
      <c r="M734" s="1"/>
      <c r="N734" s="1"/>
      <c r="O734" s="1"/>
      <c r="P734" s="1"/>
      <c r="Q734" s="333"/>
      <c r="R734" s="1"/>
      <c r="S734" s="1"/>
      <c r="T734" s="19"/>
      <c r="U734" s="1"/>
      <c r="V734" s="1"/>
      <c r="W734" s="1"/>
      <c r="X734" s="1"/>
      <c r="Y734" s="1"/>
      <c r="Z734" s="1"/>
    </row>
    <row r="735" spans="1:26" ht="14.25" customHeight="1" x14ac:dyDescent="0.35">
      <c r="A735" s="1"/>
      <c r="B735" s="19"/>
      <c r="C735" s="1"/>
      <c r="D735" s="19"/>
      <c r="E735" s="1"/>
      <c r="F735" s="1"/>
      <c r="G735" s="1"/>
      <c r="H735" s="1"/>
      <c r="I735" s="1"/>
      <c r="J735" s="333"/>
      <c r="K735" s="1"/>
      <c r="L735" s="1"/>
      <c r="M735" s="1"/>
      <c r="N735" s="1"/>
      <c r="O735" s="1"/>
      <c r="P735" s="1"/>
      <c r="Q735" s="333"/>
      <c r="R735" s="1"/>
      <c r="S735" s="1"/>
      <c r="T735" s="19"/>
      <c r="U735" s="1"/>
      <c r="V735" s="1"/>
      <c r="W735" s="1"/>
      <c r="X735" s="1"/>
      <c r="Y735" s="1"/>
      <c r="Z735" s="1"/>
    </row>
    <row r="736" spans="1:26" ht="14.25" customHeight="1" x14ac:dyDescent="0.35">
      <c r="A736" s="1"/>
      <c r="B736" s="19"/>
      <c r="C736" s="1"/>
      <c r="D736" s="19"/>
      <c r="E736" s="1"/>
      <c r="F736" s="1"/>
      <c r="G736" s="1"/>
      <c r="H736" s="1"/>
      <c r="I736" s="1"/>
      <c r="J736" s="333"/>
      <c r="K736" s="1"/>
      <c r="L736" s="1"/>
      <c r="M736" s="1"/>
      <c r="N736" s="1"/>
      <c r="O736" s="1"/>
      <c r="P736" s="1"/>
      <c r="Q736" s="333"/>
      <c r="R736" s="1"/>
      <c r="S736" s="1"/>
      <c r="T736" s="19"/>
      <c r="U736" s="1"/>
      <c r="V736" s="1"/>
      <c r="W736" s="1"/>
      <c r="X736" s="1"/>
      <c r="Y736" s="1"/>
      <c r="Z736" s="1"/>
    </row>
    <row r="737" spans="1:26" ht="14.25" customHeight="1" x14ac:dyDescent="0.35">
      <c r="A737" s="1"/>
      <c r="B737" s="19"/>
      <c r="C737" s="1"/>
      <c r="D737" s="19"/>
      <c r="E737" s="1"/>
      <c r="F737" s="1"/>
      <c r="G737" s="1"/>
      <c r="H737" s="1"/>
      <c r="I737" s="1"/>
      <c r="J737" s="333"/>
      <c r="K737" s="1"/>
      <c r="L737" s="1"/>
      <c r="M737" s="1"/>
      <c r="N737" s="1"/>
      <c r="O737" s="1"/>
      <c r="P737" s="1"/>
      <c r="Q737" s="333"/>
      <c r="R737" s="1"/>
      <c r="S737" s="1"/>
      <c r="T737" s="19"/>
      <c r="U737" s="1"/>
      <c r="V737" s="1"/>
      <c r="W737" s="1"/>
      <c r="X737" s="1"/>
      <c r="Y737" s="1"/>
      <c r="Z737" s="1"/>
    </row>
    <row r="738" spans="1:26" ht="14.25" customHeight="1" x14ac:dyDescent="0.35">
      <c r="A738" s="1"/>
      <c r="B738" s="19"/>
      <c r="C738" s="1"/>
      <c r="D738" s="19"/>
      <c r="E738" s="1"/>
      <c r="F738" s="1"/>
      <c r="G738" s="1"/>
      <c r="H738" s="1"/>
      <c r="I738" s="1"/>
      <c r="J738" s="333"/>
      <c r="K738" s="1"/>
      <c r="L738" s="1"/>
      <c r="M738" s="1"/>
      <c r="N738" s="1"/>
      <c r="O738" s="1"/>
      <c r="P738" s="1"/>
      <c r="Q738" s="333"/>
      <c r="R738" s="1"/>
      <c r="S738" s="1"/>
      <c r="T738" s="19"/>
      <c r="U738" s="1"/>
      <c r="V738" s="1"/>
      <c r="W738" s="1"/>
      <c r="X738" s="1"/>
      <c r="Y738" s="1"/>
      <c r="Z738" s="1"/>
    </row>
    <row r="739" spans="1:26" ht="14.25" customHeight="1" x14ac:dyDescent="0.35">
      <c r="A739" s="1"/>
      <c r="B739" s="19"/>
      <c r="C739" s="1"/>
      <c r="D739" s="19"/>
      <c r="E739" s="1"/>
      <c r="F739" s="1"/>
      <c r="G739" s="1"/>
      <c r="H739" s="1"/>
      <c r="I739" s="1"/>
      <c r="J739" s="333"/>
      <c r="K739" s="1"/>
      <c r="L739" s="1"/>
      <c r="M739" s="1"/>
      <c r="N739" s="1"/>
      <c r="O739" s="1"/>
      <c r="P739" s="1"/>
      <c r="Q739" s="333"/>
      <c r="R739" s="1"/>
      <c r="S739" s="1"/>
      <c r="T739" s="19"/>
      <c r="U739" s="1"/>
      <c r="V739" s="1"/>
      <c r="W739" s="1"/>
      <c r="X739" s="1"/>
      <c r="Y739" s="1"/>
      <c r="Z739" s="1"/>
    </row>
    <row r="740" spans="1:26" ht="14.25" customHeight="1" x14ac:dyDescent="0.35">
      <c r="A740" s="1"/>
      <c r="B740" s="19"/>
      <c r="C740" s="1"/>
      <c r="D740" s="19"/>
      <c r="E740" s="1"/>
      <c r="F740" s="1"/>
      <c r="G740" s="1"/>
      <c r="H740" s="1"/>
      <c r="I740" s="1"/>
      <c r="J740" s="333"/>
      <c r="K740" s="1"/>
      <c r="L740" s="1"/>
      <c r="M740" s="1"/>
      <c r="N740" s="1"/>
      <c r="O740" s="1"/>
      <c r="P740" s="1"/>
      <c r="Q740" s="333"/>
      <c r="R740" s="1"/>
      <c r="S740" s="1"/>
      <c r="T740" s="19"/>
      <c r="U740" s="1"/>
      <c r="V740" s="1"/>
      <c r="W740" s="1"/>
      <c r="X740" s="1"/>
      <c r="Y740" s="1"/>
      <c r="Z740" s="1"/>
    </row>
    <row r="741" spans="1:26" ht="14.25" customHeight="1" x14ac:dyDescent="0.35">
      <c r="A741" s="1"/>
      <c r="B741" s="19"/>
      <c r="C741" s="1"/>
      <c r="D741" s="19"/>
      <c r="E741" s="1"/>
      <c r="F741" s="1"/>
      <c r="G741" s="1"/>
      <c r="H741" s="1"/>
      <c r="I741" s="1"/>
      <c r="J741" s="333"/>
      <c r="K741" s="1"/>
      <c r="L741" s="1"/>
      <c r="M741" s="1"/>
      <c r="N741" s="1"/>
      <c r="O741" s="1"/>
      <c r="P741" s="1"/>
      <c r="Q741" s="333"/>
      <c r="R741" s="1"/>
      <c r="S741" s="1"/>
      <c r="T741" s="19"/>
      <c r="U741" s="1"/>
      <c r="V741" s="1"/>
      <c r="W741" s="1"/>
      <c r="X741" s="1"/>
      <c r="Y741" s="1"/>
      <c r="Z741" s="1"/>
    </row>
    <row r="742" spans="1:26" ht="14.25" customHeight="1" x14ac:dyDescent="0.35">
      <c r="A742" s="1"/>
      <c r="B742" s="19"/>
      <c r="C742" s="1"/>
      <c r="D742" s="19"/>
      <c r="E742" s="1"/>
      <c r="F742" s="1"/>
      <c r="G742" s="1"/>
      <c r="H742" s="1"/>
      <c r="I742" s="1"/>
      <c r="J742" s="333"/>
      <c r="K742" s="1"/>
      <c r="L742" s="1"/>
      <c r="M742" s="1"/>
      <c r="N742" s="1"/>
      <c r="O742" s="1"/>
      <c r="P742" s="1"/>
      <c r="Q742" s="333"/>
      <c r="R742" s="1"/>
      <c r="S742" s="1"/>
      <c r="T742" s="19"/>
      <c r="U742" s="1"/>
      <c r="V742" s="1"/>
      <c r="W742" s="1"/>
      <c r="X742" s="1"/>
      <c r="Y742" s="1"/>
      <c r="Z742" s="1"/>
    </row>
    <row r="743" spans="1:26" ht="14.25" customHeight="1" x14ac:dyDescent="0.35">
      <c r="A743" s="1"/>
      <c r="B743" s="19"/>
      <c r="C743" s="1"/>
      <c r="D743" s="19"/>
      <c r="E743" s="1"/>
      <c r="F743" s="1"/>
      <c r="G743" s="1"/>
      <c r="H743" s="1"/>
      <c r="I743" s="1"/>
      <c r="J743" s="333"/>
      <c r="K743" s="1"/>
      <c r="L743" s="1"/>
      <c r="M743" s="1"/>
      <c r="N743" s="1"/>
      <c r="O743" s="1"/>
      <c r="P743" s="1"/>
      <c r="Q743" s="333"/>
      <c r="R743" s="1"/>
      <c r="S743" s="1"/>
      <c r="T743" s="19"/>
      <c r="U743" s="1"/>
      <c r="V743" s="1"/>
      <c r="W743" s="1"/>
      <c r="X743" s="1"/>
      <c r="Y743" s="1"/>
      <c r="Z743" s="1"/>
    </row>
    <row r="744" spans="1:26" ht="14.25" customHeight="1" x14ac:dyDescent="0.35">
      <c r="A744" s="1"/>
      <c r="B744" s="19"/>
      <c r="C744" s="1"/>
      <c r="D744" s="19"/>
      <c r="E744" s="1"/>
      <c r="F744" s="1"/>
      <c r="G744" s="1"/>
      <c r="H744" s="1"/>
      <c r="I744" s="1"/>
      <c r="J744" s="333"/>
      <c r="K744" s="1"/>
      <c r="L744" s="1"/>
      <c r="M744" s="1"/>
      <c r="N744" s="1"/>
      <c r="O744" s="1"/>
      <c r="P744" s="1"/>
      <c r="Q744" s="333"/>
      <c r="R744" s="1"/>
      <c r="S744" s="1"/>
      <c r="T744" s="19"/>
      <c r="U744" s="1"/>
      <c r="V744" s="1"/>
      <c r="W744" s="1"/>
      <c r="X744" s="1"/>
      <c r="Y744" s="1"/>
      <c r="Z744" s="1"/>
    </row>
    <row r="745" spans="1:26" ht="14.25" customHeight="1" x14ac:dyDescent="0.35">
      <c r="A745" s="1"/>
      <c r="B745" s="19"/>
      <c r="C745" s="1"/>
      <c r="D745" s="19"/>
      <c r="E745" s="1"/>
      <c r="F745" s="1"/>
      <c r="G745" s="1"/>
      <c r="H745" s="1"/>
      <c r="I745" s="1"/>
      <c r="J745" s="333"/>
      <c r="K745" s="1"/>
      <c r="L745" s="1"/>
      <c r="M745" s="1"/>
      <c r="N745" s="1"/>
      <c r="O745" s="1"/>
      <c r="P745" s="1"/>
      <c r="Q745" s="333"/>
      <c r="R745" s="1"/>
      <c r="S745" s="1"/>
      <c r="T745" s="19"/>
      <c r="U745" s="1"/>
      <c r="V745" s="1"/>
      <c r="W745" s="1"/>
      <c r="X745" s="1"/>
      <c r="Y745" s="1"/>
      <c r="Z745" s="1"/>
    </row>
    <row r="746" spans="1:26" ht="14.25" customHeight="1" x14ac:dyDescent="0.35">
      <c r="A746" s="1"/>
      <c r="B746" s="19"/>
      <c r="C746" s="1"/>
      <c r="D746" s="19"/>
      <c r="E746" s="1"/>
      <c r="F746" s="1"/>
      <c r="G746" s="1"/>
      <c r="H746" s="1"/>
      <c r="I746" s="1"/>
      <c r="J746" s="333"/>
      <c r="K746" s="1"/>
      <c r="L746" s="1"/>
      <c r="M746" s="1"/>
      <c r="N746" s="1"/>
      <c r="O746" s="1"/>
      <c r="P746" s="1"/>
      <c r="Q746" s="333"/>
      <c r="R746" s="1"/>
      <c r="S746" s="1"/>
      <c r="T746" s="19"/>
      <c r="U746" s="1"/>
      <c r="V746" s="1"/>
      <c r="W746" s="1"/>
      <c r="X746" s="1"/>
      <c r="Y746" s="1"/>
      <c r="Z746" s="1"/>
    </row>
    <row r="747" spans="1:26" ht="14.25" customHeight="1" x14ac:dyDescent="0.35">
      <c r="A747" s="1"/>
      <c r="B747" s="19"/>
      <c r="C747" s="1"/>
      <c r="D747" s="19"/>
      <c r="E747" s="1"/>
      <c r="F747" s="1"/>
      <c r="G747" s="1"/>
      <c r="H747" s="1"/>
      <c r="I747" s="1"/>
      <c r="J747" s="333"/>
      <c r="K747" s="1"/>
      <c r="L747" s="1"/>
      <c r="M747" s="1"/>
      <c r="N747" s="1"/>
      <c r="O747" s="1"/>
      <c r="P747" s="1"/>
      <c r="Q747" s="333"/>
      <c r="R747" s="1"/>
      <c r="S747" s="1"/>
      <c r="T747" s="19"/>
      <c r="U747" s="1"/>
      <c r="V747" s="1"/>
      <c r="W747" s="1"/>
      <c r="X747" s="1"/>
      <c r="Y747" s="1"/>
      <c r="Z747" s="1"/>
    </row>
    <row r="748" spans="1:26" ht="14.25" customHeight="1" x14ac:dyDescent="0.35">
      <c r="A748" s="1"/>
      <c r="B748" s="19"/>
      <c r="C748" s="1"/>
      <c r="D748" s="19"/>
      <c r="E748" s="1"/>
      <c r="F748" s="1"/>
      <c r="G748" s="1"/>
      <c r="H748" s="1"/>
      <c r="I748" s="1"/>
      <c r="J748" s="333"/>
      <c r="K748" s="1"/>
      <c r="L748" s="1"/>
      <c r="M748" s="1"/>
      <c r="N748" s="1"/>
      <c r="O748" s="1"/>
      <c r="P748" s="1"/>
      <c r="Q748" s="333"/>
      <c r="R748" s="1"/>
      <c r="S748" s="1"/>
      <c r="T748" s="19"/>
      <c r="U748" s="1"/>
      <c r="V748" s="1"/>
      <c r="W748" s="1"/>
      <c r="X748" s="1"/>
      <c r="Y748" s="1"/>
      <c r="Z748" s="1"/>
    </row>
    <row r="749" spans="1:26" ht="14.25" customHeight="1" x14ac:dyDescent="0.35">
      <c r="A749" s="1"/>
      <c r="B749" s="19"/>
      <c r="C749" s="1"/>
      <c r="D749" s="19"/>
      <c r="E749" s="1"/>
      <c r="F749" s="1"/>
      <c r="G749" s="1"/>
      <c r="H749" s="1"/>
      <c r="I749" s="1"/>
      <c r="J749" s="333"/>
      <c r="K749" s="1"/>
      <c r="L749" s="1"/>
      <c r="M749" s="1"/>
      <c r="N749" s="1"/>
      <c r="O749" s="1"/>
      <c r="P749" s="1"/>
      <c r="Q749" s="333"/>
      <c r="R749" s="1"/>
      <c r="S749" s="1"/>
      <c r="T749" s="19"/>
      <c r="U749" s="1"/>
      <c r="V749" s="1"/>
      <c r="W749" s="1"/>
      <c r="X749" s="1"/>
      <c r="Y749" s="1"/>
      <c r="Z749" s="1"/>
    </row>
    <row r="750" spans="1:26" ht="14.25" customHeight="1" x14ac:dyDescent="0.35">
      <c r="A750" s="1"/>
      <c r="B750" s="19"/>
      <c r="C750" s="1"/>
      <c r="D750" s="19"/>
      <c r="E750" s="1"/>
      <c r="F750" s="1"/>
      <c r="G750" s="1"/>
      <c r="H750" s="1"/>
      <c r="I750" s="1"/>
      <c r="J750" s="333"/>
      <c r="K750" s="1"/>
      <c r="L750" s="1"/>
      <c r="M750" s="1"/>
      <c r="N750" s="1"/>
      <c r="O750" s="1"/>
      <c r="P750" s="1"/>
      <c r="Q750" s="333"/>
      <c r="R750" s="1"/>
      <c r="S750" s="1"/>
      <c r="T750" s="19"/>
      <c r="U750" s="1"/>
      <c r="V750" s="1"/>
      <c r="W750" s="1"/>
      <c r="X750" s="1"/>
      <c r="Y750" s="1"/>
      <c r="Z750" s="1"/>
    </row>
    <row r="751" spans="1:26" ht="14.25" customHeight="1" x14ac:dyDescent="0.35">
      <c r="A751" s="1"/>
      <c r="B751" s="19"/>
      <c r="C751" s="1"/>
      <c r="D751" s="19"/>
      <c r="E751" s="1"/>
      <c r="F751" s="1"/>
      <c r="G751" s="1"/>
      <c r="H751" s="1"/>
      <c r="I751" s="1"/>
      <c r="J751" s="333"/>
      <c r="K751" s="1"/>
      <c r="L751" s="1"/>
      <c r="M751" s="1"/>
      <c r="N751" s="1"/>
      <c r="O751" s="1"/>
      <c r="P751" s="1"/>
      <c r="Q751" s="333"/>
      <c r="R751" s="1"/>
      <c r="S751" s="1"/>
      <c r="T751" s="19"/>
      <c r="U751" s="1"/>
      <c r="V751" s="1"/>
      <c r="W751" s="1"/>
      <c r="X751" s="1"/>
      <c r="Y751" s="1"/>
      <c r="Z751" s="1"/>
    </row>
    <row r="752" spans="1:26" ht="14.25" customHeight="1" x14ac:dyDescent="0.35">
      <c r="A752" s="1"/>
      <c r="B752" s="19"/>
      <c r="C752" s="1"/>
      <c r="D752" s="19"/>
      <c r="E752" s="1"/>
      <c r="F752" s="1"/>
      <c r="G752" s="1"/>
      <c r="H752" s="1"/>
      <c r="I752" s="1"/>
      <c r="J752" s="333"/>
      <c r="K752" s="1"/>
      <c r="L752" s="1"/>
      <c r="M752" s="1"/>
      <c r="N752" s="1"/>
      <c r="O752" s="1"/>
      <c r="P752" s="1"/>
      <c r="Q752" s="333"/>
      <c r="R752" s="1"/>
      <c r="S752" s="1"/>
      <c r="T752" s="19"/>
      <c r="U752" s="1"/>
      <c r="V752" s="1"/>
      <c r="W752" s="1"/>
      <c r="X752" s="1"/>
      <c r="Y752" s="1"/>
      <c r="Z752" s="1"/>
    </row>
    <row r="753" spans="1:26" ht="14.25" customHeight="1" x14ac:dyDescent="0.35">
      <c r="A753" s="1"/>
      <c r="B753" s="19"/>
      <c r="C753" s="1"/>
      <c r="D753" s="19"/>
      <c r="E753" s="1"/>
      <c r="F753" s="1"/>
      <c r="G753" s="1"/>
      <c r="H753" s="1"/>
      <c r="I753" s="1"/>
      <c r="J753" s="333"/>
      <c r="K753" s="1"/>
      <c r="L753" s="1"/>
      <c r="M753" s="1"/>
      <c r="N753" s="1"/>
      <c r="O753" s="1"/>
      <c r="P753" s="1"/>
      <c r="Q753" s="333"/>
      <c r="R753" s="1"/>
      <c r="S753" s="1"/>
      <c r="T753" s="19"/>
      <c r="U753" s="1"/>
      <c r="V753" s="1"/>
      <c r="W753" s="1"/>
      <c r="X753" s="1"/>
      <c r="Y753" s="1"/>
      <c r="Z753" s="1"/>
    </row>
    <row r="754" spans="1:26" ht="14.25" customHeight="1" x14ac:dyDescent="0.35">
      <c r="A754" s="1"/>
      <c r="B754" s="19"/>
      <c r="C754" s="1"/>
      <c r="D754" s="19"/>
      <c r="E754" s="1"/>
      <c r="F754" s="1"/>
      <c r="G754" s="1"/>
      <c r="H754" s="1"/>
      <c r="I754" s="1"/>
      <c r="J754" s="333"/>
      <c r="K754" s="1"/>
      <c r="L754" s="1"/>
      <c r="M754" s="1"/>
      <c r="N754" s="1"/>
      <c r="O754" s="1"/>
      <c r="P754" s="1"/>
      <c r="Q754" s="333"/>
      <c r="R754" s="1"/>
      <c r="S754" s="1"/>
      <c r="T754" s="19"/>
      <c r="U754" s="1"/>
      <c r="V754" s="1"/>
      <c r="W754" s="1"/>
      <c r="X754" s="1"/>
      <c r="Y754" s="1"/>
      <c r="Z754" s="1"/>
    </row>
    <row r="755" spans="1:26" ht="14.25" customHeight="1" x14ac:dyDescent="0.35">
      <c r="A755" s="1"/>
      <c r="B755" s="19"/>
      <c r="C755" s="1"/>
      <c r="D755" s="19"/>
      <c r="E755" s="1"/>
      <c r="F755" s="1"/>
      <c r="G755" s="1"/>
      <c r="H755" s="1"/>
      <c r="I755" s="1"/>
      <c r="J755" s="333"/>
      <c r="K755" s="1"/>
      <c r="L755" s="1"/>
      <c r="M755" s="1"/>
      <c r="N755" s="1"/>
      <c r="O755" s="1"/>
      <c r="P755" s="1"/>
      <c r="Q755" s="333"/>
      <c r="R755" s="1"/>
      <c r="S755" s="1"/>
      <c r="T755" s="19"/>
      <c r="U755" s="1"/>
      <c r="V755" s="1"/>
      <c r="W755" s="1"/>
      <c r="X755" s="1"/>
      <c r="Y755" s="1"/>
      <c r="Z755" s="1"/>
    </row>
    <row r="756" spans="1:26" ht="14.25" customHeight="1" x14ac:dyDescent="0.35">
      <c r="A756" s="1"/>
      <c r="B756" s="19"/>
      <c r="C756" s="1"/>
      <c r="D756" s="19"/>
      <c r="E756" s="1"/>
      <c r="F756" s="1"/>
      <c r="G756" s="1"/>
      <c r="H756" s="1"/>
      <c r="I756" s="1"/>
      <c r="J756" s="333"/>
      <c r="K756" s="1"/>
      <c r="L756" s="1"/>
      <c r="M756" s="1"/>
      <c r="N756" s="1"/>
      <c r="O756" s="1"/>
      <c r="P756" s="1"/>
      <c r="Q756" s="333"/>
      <c r="R756" s="1"/>
      <c r="S756" s="1"/>
      <c r="T756" s="19"/>
      <c r="U756" s="1"/>
      <c r="V756" s="1"/>
      <c r="W756" s="1"/>
      <c r="X756" s="1"/>
      <c r="Y756" s="1"/>
      <c r="Z756" s="1"/>
    </row>
    <row r="757" spans="1:26" ht="14.25" customHeight="1" x14ac:dyDescent="0.35">
      <c r="A757" s="1"/>
      <c r="B757" s="19"/>
      <c r="C757" s="1"/>
      <c r="D757" s="19"/>
      <c r="E757" s="1"/>
      <c r="F757" s="1"/>
      <c r="G757" s="1"/>
      <c r="H757" s="1"/>
      <c r="I757" s="1"/>
      <c r="J757" s="333"/>
      <c r="K757" s="1"/>
      <c r="L757" s="1"/>
      <c r="M757" s="1"/>
      <c r="N757" s="1"/>
      <c r="O757" s="1"/>
      <c r="P757" s="1"/>
      <c r="Q757" s="333"/>
      <c r="R757" s="1"/>
      <c r="S757" s="1"/>
      <c r="T757" s="19"/>
      <c r="U757" s="1"/>
      <c r="V757" s="1"/>
      <c r="W757" s="1"/>
      <c r="X757" s="1"/>
      <c r="Y757" s="1"/>
      <c r="Z757" s="1"/>
    </row>
    <row r="758" spans="1:26" ht="14.25" customHeight="1" x14ac:dyDescent="0.35">
      <c r="A758" s="1"/>
      <c r="B758" s="19"/>
      <c r="C758" s="1"/>
      <c r="D758" s="19"/>
      <c r="E758" s="1"/>
      <c r="F758" s="1"/>
      <c r="G758" s="1"/>
      <c r="H758" s="1"/>
      <c r="I758" s="1"/>
      <c r="J758" s="333"/>
      <c r="K758" s="1"/>
      <c r="L758" s="1"/>
      <c r="M758" s="1"/>
      <c r="N758" s="1"/>
      <c r="O758" s="1"/>
      <c r="P758" s="1"/>
      <c r="Q758" s="333"/>
      <c r="R758" s="1"/>
      <c r="S758" s="1"/>
      <c r="T758" s="19"/>
      <c r="U758" s="1"/>
      <c r="V758" s="1"/>
      <c r="W758" s="1"/>
      <c r="X758" s="1"/>
      <c r="Y758" s="1"/>
      <c r="Z758" s="1"/>
    </row>
    <row r="759" spans="1:26" ht="14.25" customHeight="1" x14ac:dyDescent="0.35">
      <c r="A759" s="1"/>
      <c r="B759" s="19"/>
      <c r="C759" s="1"/>
      <c r="D759" s="19"/>
      <c r="E759" s="1"/>
      <c r="F759" s="1"/>
      <c r="G759" s="1"/>
      <c r="H759" s="1"/>
      <c r="I759" s="1"/>
      <c r="J759" s="333"/>
      <c r="K759" s="1"/>
      <c r="L759" s="1"/>
      <c r="M759" s="1"/>
      <c r="N759" s="1"/>
      <c r="O759" s="1"/>
      <c r="P759" s="1"/>
      <c r="Q759" s="333"/>
      <c r="R759" s="1"/>
      <c r="S759" s="1"/>
      <c r="T759" s="19"/>
      <c r="U759" s="1"/>
      <c r="V759" s="1"/>
      <c r="W759" s="1"/>
      <c r="X759" s="1"/>
      <c r="Y759" s="1"/>
      <c r="Z759" s="1"/>
    </row>
    <row r="760" spans="1:26" ht="14.25" customHeight="1" x14ac:dyDescent="0.35">
      <c r="A760" s="1"/>
      <c r="B760" s="19"/>
      <c r="C760" s="1"/>
      <c r="D760" s="19"/>
      <c r="E760" s="1"/>
      <c r="F760" s="1"/>
      <c r="G760" s="1"/>
      <c r="H760" s="1"/>
      <c r="I760" s="1"/>
      <c r="J760" s="333"/>
      <c r="K760" s="1"/>
      <c r="L760" s="1"/>
      <c r="M760" s="1"/>
      <c r="N760" s="1"/>
      <c r="O760" s="1"/>
      <c r="P760" s="1"/>
      <c r="Q760" s="333"/>
      <c r="R760" s="1"/>
      <c r="S760" s="1"/>
      <c r="T760" s="19"/>
      <c r="U760" s="1"/>
      <c r="V760" s="1"/>
      <c r="W760" s="1"/>
      <c r="X760" s="1"/>
      <c r="Y760" s="1"/>
      <c r="Z760" s="1"/>
    </row>
    <row r="761" spans="1:26" ht="14.25" customHeight="1" x14ac:dyDescent="0.35">
      <c r="A761" s="1"/>
      <c r="B761" s="19"/>
      <c r="C761" s="1"/>
      <c r="D761" s="19"/>
      <c r="E761" s="1"/>
      <c r="F761" s="1"/>
      <c r="G761" s="1"/>
      <c r="H761" s="1"/>
      <c r="I761" s="1"/>
      <c r="J761" s="333"/>
      <c r="K761" s="1"/>
      <c r="L761" s="1"/>
      <c r="M761" s="1"/>
      <c r="N761" s="1"/>
      <c r="O761" s="1"/>
      <c r="P761" s="1"/>
      <c r="Q761" s="333"/>
      <c r="R761" s="1"/>
      <c r="S761" s="1"/>
      <c r="T761" s="19"/>
      <c r="U761" s="1"/>
      <c r="V761" s="1"/>
      <c r="W761" s="1"/>
      <c r="X761" s="1"/>
      <c r="Y761" s="1"/>
      <c r="Z761" s="1"/>
    </row>
    <row r="762" spans="1:26" ht="14.25" customHeight="1" x14ac:dyDescent="0.35">
      <c r="A762" s="1"/>
      <c r="B762" s="19"/>
      <c r="C762" s="1"/>
      <c r="D762" s="19"/>
      <c r="E762" s="1"/>
      <c r="F762" s="1"/>
      <c r="G762" s="1"/>
      <c r="H762" s="1"/>
      <c r="I762" s="1"/>
      <c r="J762" s="333"/>
      <c r="K762" s="1"/>
      <c r="L762" s="1"/>
      <c r="M762" s="1"/>
      <c r="N762" s="1"/>
      <c r="O762" s="1"/>
      <c r="P762" s="1"/>
      <c r="Q762" s="333"/>
      <c r="R762" s="1"/>
      <c r="S762" s="1"/>
      <c r="T762" s="19"/>
      <c r="U762" s="1"/>
      <c r="V762" s="1"/>
      <c r="W762" s="1"/>
      <c r="X762" s="1"/>
      <c r="Y762" s="1"/>
      <c r="Z762" s="1"/>
    </row>
    <row r="763" spans="1:26" ht="14.25" customHeight="1" x14ac:dyDescent="0.35">
      <c r="A763" s="1"/>
      <c r="B763" s="19"/>
      <c r="C763" s="1"/>
      <c r="D763" s="19"/>
      <c r="E763" s="1"/>
      <c r="F763" s="1"/>
      <c r="G763" s="1"/>
      <c r="H763" s="1"/>
      <c r="I763" s="1"/>
      <c r="J763" s="333"/>
      <c r="K763" s="1"/>
      <c r="L763" s="1"/>
      <c r="M763" s="1"/>
      <c r="N763" s="1"/>
      <c r="O763" s="1"/>
      <c r="P763" s="1"/>
      <c r="Q763" s="333"/>
      <c r="R763" s="1"/>
      <c r="S763" s="1"/>
      <c r="T763" s="19"/>
      <c r="U763" s="1"/>
      <c r="V763" s="1"/>
      <c r="W763" s="1"/>
      <c r="X763" s="1"/>
      <c r="Y763" s="1"/>
      <c r="Z763" s="1"/>
    </row>
    <row r="764" spans="1:26" ht="14.25" customHeight="1" x14ac:dyDescent="0.35">
      <c r="A764" s="1"/>
      <c r="B764" s="19"/>
      <c r="C764" s="1"/>
      <c r="D764" s="19"/>
      <c r="E764" s="1"/>
      <c r="F764" s="1"/>
      <c r="G764" s="1"/>
      <c r="H764" s="1"/>
      <c r="I764" s="1"/>
      <c r="J764" s="333"/>
      <c r="K764" s="1"/>
      <c r="L764" s="1"/>
      <c r="M764" s="1"/>
      <c r="N764" s="1"/>
      <c r="O764" s="1"/>
      <c r="P764" s="1"/>
      <c r="Q764" s="333"/>
      <c r="R764" s="1"/>
      <c r="S764" s="1"/>
      <c r="T764" s="19"/>
      <c r="U764" s="1"/>
      <c r="V764" s="1"/>
      <c r="W764" s="1"/>
      <c r="X764" s="1"/>
      <c r="Y764" s="1"/>
      <c r="Z764" s="1"/>
    </row>
    <row r="765" spans="1:26" ht="14.25" customHeight="1" x14ac:dyDescent="0.35">
      <c r="A765" s="1"/>
      <c r="B765" s="19"/>
      <c r="C765" s="1"/>
      <c r="D765" s="19"/>
      <c r="E765" s="1"/>
      <c r="F765" s="1"/>
      <c r="G765" s="1"/>
      <c r="H765" s="1"/>
      <c r="I765" s="1"/>
      <c r="J765" s="333"/>
      <c r="K765" s="1"/>
      <c r="L765" s="1"/>
      <c r="M765" s="1"/>
      <c r="N765" s="1"/>
      <c r="O765" s="1"/>
      <c r="P765" s="1"/>
      <c r="Q765" s="333"/>
      <c r="R765" s="1"/>
      <c r="S765" s="1"/>
      <c r="T765" s="19"/>
      <c r="U765" s="1"/>
      <c r="V765" s="1"/>
      <c r="W765" s="1"/>
      <c r="X765" s="1"/>
      <c r="Y765" s="1"/>
      <c r="Z765" s="1"/>
    </row>
    <row r="766" spans="1:26" ht="14.25" customHeight="1" x14ac:dyDescent="0.35">
      <c r="A766" s="1"/>
      <c r="B766" s="19"/>
      <c r="C766" s="1"/>
      <c r="D766" s="19"/>
      <c r="E766" s="1"/>
      <c r="F766" s="1"/>
      <c r="G766" s="1"/>
      <c r="H766" s="1"/>
      <c r="I766" s="1"/>
      <c r="J766" s="333"/>
      <c r="K766" s="1"/>
      <c r="L766" s="1"/>
      <c r="M766" s="1"/>
      <c r="N766" s="1"/>
      <c r="O766" s="1"/>
      <c r="P766" s="1"/>
      <c r="Q766" s="333"/>
      <c r="R766" s="1"/>
      <c r="S766" s="1"/>
      <c r="T766" s="19"/>
      <c r="U766" s="1"/>
      <c r="V766" s="1"/>
      <c r="W766" s="1"/>
      <c r="X766" s="1"/>
      <c r="Y766" s="1"/>
      <c r="Z766" s="1"/>
    </row>
    <row r="767" spans="1:26" ht="14.25" customHeight="1" x14ac:dyDescent="0.35">
      <c r="A767" s="1"/>
      <c r="B767" s="19"/>
      <c r="C767" s="1"/>
      <c r="D767" s="19"/>
      <c r="E767" s="1"/>
      <c r="F767" s="1"/>
      <c r="G767" s="1"/>
      <c r="H767" s="1"/>
      <c r="I767" s="1"/>
      <c r="J767" s="333"/>
      <c r="K767" s="1"/>
      <c r="L767" s="1"/>
      <c r="M767" s="1"/>
      <c r="N767" s="1"/>
      <c r="O767" s="1"/>
      <c r="P767" s="1"/>
      <c r="Q767" s="333"/>
      <c r="R767" s="1"/>
      <c r="S767" s="1"/>
      <c r="T767" s="19"/>
      <c r="U767" s="1"/>
      <c r="V767" s="1"/>
      <c r="W767" s="1"/>
      <c r="X767" s="1"/>
      <c r="Y767" s="1"/>
      <c r="Z767" s="1"/>
    </row>
    <row r="768" spans="1:26" ht="14.25" customHeight="1" x14ac:dyDescent="0.35">
      <c r="A768" s="1"/>
      <c r="B768" s="19"/>
      <c r="C768" s="1"/>
      <c r="D768" s="19"/>
      <c r="E768" s="1"/>
      <c r="F768" s="1"/>
      <c r="G768" s="1"/>
      <c r="H768" s="1"/>
      <c r="I768" s="1"/>
      <c r="J768" s="333"/>
      <c r="K768" s="1"/>
      <c r="L768" s="1"/>
      <c r="M768" s="1"/>
      <c r="N768" s="1"/>
      <c r="O768" s="1"/>
      <c r="P768" s="1"/>
      <c r="Q768" s="333"/>
      <c r="R768" s="1"/>
      <c r="S768" s="1"/>
      <c r="T768" s="19"/>
      <c r="U768" s="1"/>
      <c r="V768" s="1"/>
      <c r="W768" s="1"/>
      <c r="X768" s="1"/>
      <c r="Y768" s="1"/>
      <c r="Z768" s="1"/>
    </row>
    <row r="769" spans="1:26" ht="14.25" customHeight="1" x14ac:dyDescent="0.35">
      <c r="A769" s="1"/>
      <c r="B769" s="19"/>
      <c r="C769" s="1"/>
      <c r="D769" s="19"/>
      <c r="E769" s="1"/>
      <c r="F769" s="1"/>
      <c r="G769" s="1"/>
      <c r="H769" s="1"/>
      <c r="I769" s="1"/>
      <c r="J769" s="333"/>
      <c r="K769" s="1"/>
      <c r="L769" s="1"/>
      <c r="M769" s="1"/>
      <c r="N769" s="1"/>
      <c r="O769" s="1"/>
      <c r="P769" s="1"/>
      <c r="Q769" s="333"/>
      <c r="R769" s="1"/>
      <c r="S769" s="1"/>
      <c r="T769" s="19"/>
      <c r="U769" s="1"/>
      <c r="V769" s="1"/>
      <c r="W769" s="1"/>
      <c r="X769" s="1"/>
      <c r="Y769" s="1"/>
      <c r="Z769" s="1"/>
    </row>
    <row r="770" spans="1:26" ht="14.25" customHeight="1" x14ac:dyDescent="0.35">
      <c r="A770" s="1"/>
      <c r="B770" s="19"/>
      <c r="C770" s="1"/>
      <c r="D770" s="19"/>
      <c r="E770" s="1"/>
      <c r="F770" s="1"/>
      <c r="G770" s="1"/>
      <c r="H770" s="1"/>
      <c r="I770" s="1"/>
      <c r="J770" s="333"/>
      <c r="K770" s="1"/>
      <c r="L770" s="1"/>
      <c r="M770" s="1"/>
      <c r="N770" s="1"/>
      <c r="O770" s="1"/>
      <c r="P770" s="1"/>
      <c r="Q770" s="333"/>
      <c r="R770" s="1"/>
      <c r="S770" s="1"/>
      <c r="T770" s="19"/>
      <c r="U770" s="1"/>
      <c r="V770" s="1"/>
      <c r="W770" s="1"/>
      <c r="X770" s="1"/>
      <c r="Y770" s="1"/>
      <c r="Z770" s="1"/>
    </row>
    <row r="771" spans="1:26" ht="14.25" customHeight="1" x14ac:dyDescent="0.35">
      <c r="A771" s="1"/>
      <c r="B771" s="19"/>
      <c r="C771" s="1"/>
      <c r="D771" s="19"/>
      <c r="E771" s="1"/>
      <c r="F771" s="1"/>
      <c r="G771" s="1"/>
      <c r="H771" s="1"/>
      <c r="I771" s="1"/>
      <c r="J771" s="333"/>
      <c r="K771" s="1"/>
      <c r="L771" s="1"/>
      <c r="M771" s="1"/>
      <c r="N771" s="1"/>
      <c r="O771" s="1"/>
      <c r="P771" s="1"/>
      <c r="Q771" s="333"/>
      <c r="R771" s="1"/>
      <c r="S771" s="1"/>
      <c r="T771" s="19"/>
      <c r="U771" s="1"/>
      <c r="V771" s="1"/>
      <c r="W771" s="1"/>
      <c r="X771" s="1"/>
      <c r="Y771" s="1"/>
      <c r="Z771" s="1"/>
    </row>
    <row r="772" spans="1:26" ht="14.25" customHeight="1" x14ac:dyDescent="0.35">
      <c r="A772" s="1"/>
      <c r="B772" s="19"/>
      <c r="C772" s="1"/>
      <c r="D772" s="19"/>
      <c r="E772" s="1"/>
      <c r="F772" s="1"/>
      <c r="G772" s="1"/>
      <c r="H772" s="1"/>
      <c r="I772" s="1"/>
      <c r="J772" s="333"/>
      <c r="K772" s="1"/>
      <c r="L772" s="1"/>
      <c r="M772" s="1"/>
      <c r="N772" s="1"/>
      <c r="O772" s="1"/>
      <c r="P772" s="1"/>
      <c r="Q772" s="333"/>
      <c r="R772" s="1"/>
      <c r="S772" s="1"/>
      <c r="T772" s="19"/>
      <c r="U772" s="1"/>
      <c r="V772" s="1"/>
      <c r="W772" s="1"/>
      <c r="X772" s="1"/>
      <c r="Y772" s="1"/>
      <c r="Z772" s="1"/>
    </row>
    <row r="773" spans="1:26" ht="14.25" customHeight="1" x14ac:dyDescent="0.35">
      <c r="A773" s="1"/>
      <c r="B773" s="19"/>
      <c r="C773" s="1"/>
      <c r="D773" s="19"/>
      <c r="E773" s="1"/>
      <c r="F773" s="1"/>
      <c r="G773" s="1"/>
      <c r="H773" s="1"/>
      <c r="I773" s="1"/>
      <c r="J773" s="333"/>
      <c r="K773" s="1"/>
      <c r="L773" s="1"/>
      <c r="M773" s="1"/>
      <c r="N773" s="1"/>
      <c r="O773" s="1"/>
      <c r="P773" s="1"/>
      <c r="Q773" s="333"/>
      <c r="R773" s="1"/>
      <c r="S773" s="1"/>
      <c r="T773" s="19"/>
      <c r="U773" s="1"/>
      <c r="V773" s="1"/>
      <c r="W773" s="1"/>
      <c r="X773" s="1"/>
      <c r="Y773" s="1"/>
      <c r="Z773" s="1"/>
    </row>
    <row r="774" spans="1:26" ht="14.25" customHeight="1" x14ac:dyDescent="0.35">
      <c r="A774" s="1"/>
      <c r="B774" s="19"/>
      <c r="C774" s="1"/>
      <c r="D774" s="19"/>
      <c r="E774" s="1"/>
      <c r="F774" s="1"/>
      <c r="G774" s="1"/>
      <c r="H774" s="1"/>
      <c r="I774" s="1"/>
      <c r="J774" s="333"/>
      <c r="K774" s="1"/>
      <c r="L774" s="1"/>
      <c r="M774" s="1"/>
      <c r="N774" s="1"/>
      <c r="O774" s="1"/>
      <c r="P774" s="1"/>
      <c r="Q774" s="333"/>
      <c r="R774" s="1"/>
      <c r="S774" s="1"/>
      <c r="T774" s="19"/>
      <c r="U774" s="1"/>
      <c r="V774" s="1"/>
      <c r="W774" s="1"/>
      <c r="X774" s="1"/>
      <c r="Y774" s="1"/>
      <c r="Z774" s="1"/>
    </row>
    <row r="775" spans="1:26" ht="14.25" customHeight="1" x14ac:dyDescent="0.35">
      <c r="A775" s="1"/>
      <c r="B775" s="19"/>
      <c r="C775" s="1"/>
      <c r="D775" s="19"/>
      <c r="E775" s="1"/>
      <c r="F775" s="1"/>
      <c r="G775" s="1"/>
      <c r="H775" s="1"/>
      <c r="I775" s="1"/>
      <c r="J775" s="333"/>
      <c r="K775" s="1"/>
      <c r="L775" s="1"/>
      <c r="M775" s="1"/>
      <c r="N775" s="1"/>
      <c r="O775" s="1"/>
      <c r="P775" s="1"/>
      <c r="Q775" s="333"/>
      <c r="R775" s="1"/>
      <c r="S775" s="1"/>
      <c r="T775" s="19"/>
      <c r="U775" s="1"/>
      <c r="V775" s="1"/>
      <c r="W775" s="1"/>
      <c r="X775" s="1"/>
      <c r="Y775" s="1"/>
      <c r="Z775" s="1"/>
    </row>
    <row r="776" spans="1:26" ht="14.25" customHeight="1" x14ac:dyDescent="0.35">
      <c r="A776" s="1"/>
      <c r="B776" s="19"/>
      <c r="C776" s="1"/>
      <c r="D776" s="19"/>
      <c r="E776" s="1"/>
      <c r="F776" s="1"/>
      <c r="G776" s="1"/>
      <c r="H776" s="1"/>
      <c r="I776" s="1"/>
      <c r="J776" s="333"/>
      <c r="K776" s="1"/>
      <c r="L776" s="1"/>
      <c r="M776" s="1"/>
      <c r="N776" s="1"/>
      <c r="O776" s="1"/>
      <c r="P776" s="1"/>
      <c r="Q776" s="333"/>
      <c r="R776" s="1"/>
      <c r="S776" s="1"/>
      <c r="T776" s="19"/>
      <c r="U776" s="1"/>
      <c r="V776" s="1"/>
      <c r="W776" s="1"/>
      <c r="X776" s="1"/>
      <c r="Y776" s="1"/>
      <c r="Z776" s="1"/>
    </row>
    <row r="777" spans="1:26" ht="14.25" customHeight="1" x14ac:dyDescent="0.35">
      <c r="A777" s="1"/>
      <c r="B777" s="19"/>
      <c r="C777" s="1"/>
      <c r="D777" s="19"/>
      <c r="E777" s="1"/>
      <c r="F777" s="1"/>
      <c r="G777" s="1"/>
      <c r="H777" s="1"/>
      <c r="I777" s="1"/>
      <c r="J777" s="333"/>
      <c r="K777" s="1"/>
      <c r="L777" s="1"/>
      <c r="M777" s="1"/>
      <c r="N777" s="1"/>
      <c r="O777" s="1"/>
      <c r="P777" s="1"/>
      <c r="Q777" s="333"/>
      <c r="R777" s="1"/>
      <c r="S777" s="1"/>
      <c r="T777" s="19"/>
      <c r="U777" s="1"/>
      <c r="V777" s="1"/>
      <c r="W777" s="1"/>
      <c r="X777" s="1"/>
      <c r="Y777" s="1"/>
      <c r="Z777" s="1"/>
    </row>
    <row r="778" spans="1:26" ht="14.25" customHeight="1" x14ac:dyDescent="0.35">
      <c r="A778" s="1"/>
      <c r="B778" s="19"/>
      <c r="C778" s="1"/>
      <c r="D778" s="19"/>
      <c r="E778" s="1"/>
      <c r="F778" s="1"/>
      <c r="G778" s="1"/>
      <c r="H778" s="1"/>
      <c r="I778" s="1"/>
      <c r="J778" s="333"/>
      <c r="K778" s="1"/>
      <c r="L778" s="1"/>
      <c r="M778" s="1"/>
      <c r="N778" s="1"/>
      <c r="O778" s="1"/>
      <c r="P778" s="1"/>
      <c r="Q778" s="333"/>
      <c r="R778" s="1"/>
      <c r="S778" s="1"/>
      <c r="T778" s="19"/>
      <c r="U778" s="1"/>
      <c r="V778" s="1"/>
      <c r="W778" s="1"/>
      <c r="X778" s="1"/>
      <c r="Y778" s="1"/>
      <c r="Z778" s="1"/>
    </row>
    <row r="779" spans="1:26" ht="14.25" customHeight="1" x14ac:dyDescent="0.35">
      <c r="A779" s="1"/>
      <c r="B779" s="19"/>
      <c r="C779" s="1"/>
      <c r="D779" s="19"/>
      <c r="E779" s="1"/>
      <c r="F779" s="1"/>
      <c r="G779" s="1"/>
      <c r="H779" s="1"/>
      <c r="I779" s="1"/>
      <c r="J779" s="333"/>
      <c r="K779" s="1"/>
      <c r="L779" s="1"/>
      <c r="M779" s="1"/>
      <c r="N779" s="1"/>
      <c r="O779" s="1"/>
      <c r="P779" s="1"/>
      <c r="Q779" s="333"/>
      <c r="R779" s="1"/>
      <c r="S779" s="1"/>
      <c r="T779" s="19"/>
      <c r="U779" s="1"/>
      <c r="V779" s="1"/>
      <c r="W779" s="1"/>
      <c r="X779" s="1"/>
      <c r="Y779" s="1"/>
      <c r="Z779" s="1"/>
    </row>
    <row r="780" spans="1:26" ht="14.25" customHeight="1" x14ac:dyDescent="0.35">
      <c r="A780" s="1"/>
      <c r="B780" s="19"/>
      <c r="C780" s="1"/>
      <c r="D780" s="19"/>
      <c r="E780" s="1"/>
      <c r="F780" s="1"/>
      <c r="G780" s="1"/>
      <c r="H780" s="1"/>
      <c r="I780" s="1"/>
      <c r="J780" s="333"/>
      <c r="K780" s="1"/>
      <c r="L780" s="1"/>
      <c r="M780" s="1"/>
      <c r="N780" s="1"/>
      <c r="O780" s="1"/>
      <c r="P780" s="1"/>
      <c r="Q780" s="333"/>
      <c r="R780" s="1"/>
      <c r="S780" s="1"/>
      <c r="T780" s="19"/>
      <c r="U780" s="1"/>
      <c r="V780" s="1"/>
      <c r="W780" s="1"/>
      <c r="X780" s="1"/>
      <c r="Y780" s="1"/>
      <c r="Z780" s="1"/>
    </row>
    <row r="781" spans="1:26" ht="14.25" customHeight="1" x14ac:dyDescent="0.35">
      <c r="A781" s="1"/>
      <c r="B781" s="19"/>
      <c r="C781" s="1"/>
      <c r="D781" s="19"/>
      <c r="E781" s="1"/>
      <c r="F781" s="1"/>
      <c r="G781" s="1"/>
      <c r="H781" s="1"/>
      <c r="I781" s="1"/>
      <c r="J781" s="333"/>
      <c r="K781" s="1"/>
      <c r="L781" s="1"/>
      <c r="M781" s="1"/>
      <c r="N781" s="1"/>
      <c r="O781" s="1"/>
      <c r="P781" s="1"/>
      <c r="Q781" s="333"/>
      <c r="R781" s="1"/>
      <c r="S781" s="1"/>
      <c r="T781" s="19"/>
      <c r="U781" s="1"/>
      <c r="V781" s="1"/>
      <c r="W781" s="1"/>
      <c r="X781" s="1"/>
      <c r="Y781" s="1"/>
      <c r="Z781" s="1"/>
    </row>
    <row r="782" spans="1:26" ht="14.25" customHeight="1" x14ac:dyDescent="0.35">
      <c r="A782" s="1"/>
      <c r="B782" s="19"/>
      <c r="C782" s="1"/>
      <c r="D782" s="19"/>
      <c r="E782" s="1"/>
      <c r="F782" s="1"/>
      <c r="G782" s="1"/>
      <c r="H782" s="1"/>
      <c r="I782" s="1"/>
      <c r="J782" s="333"/>
      <c r="K782" s="1"/>
      <c r="L782" s="1"/>
      <c r="M782" s="1"/>
      <c r="N782" s="1"/>
      <c r="O782" s="1"/>
      <c r="P782" s="1"/>
      <c r="Q782" s="333"/>
      <c r="R782" s="1"/>
      <c r="S782" s="1"/>
      <c r="T782" s="19"/>
      <c r="U782" s="1"/>
      <c r="V782" s="1"/>
      <c r="W782" s="1"/>
      <c r="X782" s="1"/>
      <c r="Y782" s="1"/>
      <c r="Z782" s="1"/>
    </row>
    <row r="783" spans="1:26" ht="14.25" customHeight="1" x14ac:dyDescent="0.35">
      <c r="A783" s="1"/>
      <c r="B783" s="19"/>
      <c r="C783" s="1"/>
      <c r="D783" s="19"/>
      <c r="E783" s="1"/>
      <c r="F783" s="1"/>
      <c r="G783" s="1"/>
      <c r="H783" s="1"/>
      <c r="I783" s="1"/>
      <c r="J783" s="333"/>
      <c r="K783" s="1"/>
      <c r="L783" s="1"/>
      <c r="M783" s="1"/>
      <c r="N783" s="1"/>
      <c r="O783" s="1"/>
      <c r="P783" s="1"/>
      <c r="Q783" s="333"/>
      <c r="R783" s="1"/>
      <c r="S783" s="1"/>
      <c r="T783" s="19"/>
      <c r="U783" s="1"/>
      <c r="V783" s="1"/>
      <c r="W783" s="1"/>
      <c r="X783" s="1"/>
      <c r="Y783" s="1"/>
      <c r="Z783" s="1"/>
    </row>
    <row r="784" spans="1:26" ht="14.25" customHeight="1" x14ac:dyDescent="0.35">
      <c r="A784" s="1"/>
      <c r="B784" s="19"/>
      <c r="C784" s="1"/>
      <c r="D784" s="19"/>
      <c r="E784" s="1"/>
      <c r="F784" s="1"/>
      <c r="G784" s="1"/>
      <c r="H784" s="1"/>
      <c r="I784" s="1"/>
      <c r="J784" s="333"/>
      <c r="K784" s="1"/>
      <c r="L784" s="1"/>
      <c r="M784" s="1"/>
      <c r="N784" s="1"/>
      <c r="O784" s="1"/>
      <c r="P784" s="1"/>
      <c r="Q784" s="333"/>
      <c r="R784" s="1"/>
      <c r="S784" s="1"/>
      <c r="T784" s="19"/>
      <c r="U784" s="1"/>
      <c r="V784" s="1"/>
      <c r="W784" s="1"/>
      <c r="X784" s="1"/>
      <c r="Y784" s="1"/>
      <c r="Z784" s="1"/>
    </row>
    <row r="785" spans="1:26" ht="14.25" customHeight="1" x14ac:dyDescent="0.35">
      <c r="A785" s="1"/>
      <c r="B785" s="19"/>
      <c r="C785" s="1"/>
      <c r="D785" s="19"/>
      <c r="E785" s="1"/>
      <c r="F785" s="1"/>
      <c r="G785" s="1"/>
      <c r="H785" s="1"/>
      <c r="I785" s="1"/>
      <c r="J785" s="333"/>
      <c r="K785" s="1"/>
      <c r="L785" s="1"/>
      <c r="M785" s="1"/>
      <c r="N785" s="1"/>
      <c r="O785" s="1"/>
      <c r="P785" s="1"/>
      <c r="Q785" s="333"/>
      <c r="R785" s="1"/>
      <c r="S785" s="1"/>
      <c r="T785" s="19"/>
      <c r="U785" s="1"/>
      <c r="V785" s="1"/>
      <c r="W785" s="1"/>
      <c r="X785" s="1"/>
      <c r="Y785" s="1"/>
      <c r="Z785" s="1"/>
    </row>
    <row r="786" spans="1:26" ht="14.25" customHeight="1" x14ac:dyDescent="0.35">
      <c r="A786" s="1"/>
      <c r="B786" s="19"/>
      <c r="C786" s="1"/>
      <c r="D786" s="19"/>
      <c r="E786" s="1"/>
      <c r="F786" s="1"/>
      <c r="G786" s="1"/>
      <c r="H786" s="1"/>
      <c r="I786" s="1"/>
      <c r="J786" s="333"/>
      <c r="K786" s="1"/>
      <c r="L786" s="1"/>
      <c r="M786" s="1"/>
      <c r="N786" s="1"/>
      <c r="O786" s="1"/>
      <c r="P786" s="1"/>
      <c r="Q786" s="333"/>
      <c r="R786" s="1"/>
      <c r="S786" s="1"/>
      <c r="T786" s="19"/>
      <c r="U786" s="1"/>
      <c r="V786" s="1"/>
      <c r="W786" s="1"/>
      <c r="X786" s="1"/>
      <c r="Y786" s="1"/>
      <c r="Z786" s="1"/>
    </row>
    <row r="787" spans="1:26" ht="14.25" customHeight="1" x14ac:dyDescent="0.35">
      <c r="A787" s="1"/>
      <c r="B787" s="19"/>
      <c r="C787" s="1"/>
      <c r="D787" s="19"/>
      <c r="E787" s="1"/>
      <c r="F787" s="1"/>
      <c r="G787" s="1"/>
      <c r="H787" s="1"/>
      <c r="I787" s="1"/>
      <c r="J787" s="333"/>
      <c r="K787" s="1"/>
      <c r="L787" s="1"/>
      <c r="M787" s="1"/>
      <c r="N787" s="1"/>
      <c r="O787" s="1"/>
      <c r="P787" s="1"/>
      <c r="Q787" s="333"/>
      <c r="R787" s="1"/>
      <c r="S787" s="1"/>
      <c r="T787" s="19"/>
      <c r="U787" s="1"/>
      <c r="V787" s="1"/>
      <c r="W787" s="1"/>
      <c r="X787" s="1"/>
      <c r="Y787" s="1"/>
      <c r="Z787" s="1"/>
    </row>
    <row r="788" spans="1:26" ht="14.25" customHeight="1" x14ac:dyDescent="0.35">
      <c r="A788" s="1"/>
      <c r="B788" s="19"/>
      <c r="C788" s="1"/>
      <c r="D788" s="19"/>
      <c r="E788" s="1"/>
      <c r="F788" s="1"/>
      <c r="G788" s="1"/>
      <c r="H788" s="1"/>
      <c r="I788" s="1"/>
      <c r="J788" s="333"/>
      <c r="K788" s="1"/>
      <c r="L788" s="1"/>
      <c r="M788" s="1"/>
      <c r="N788" s="1"/>
      <c r="O788" s="1"/>
      <c r="P788" s="1"/>
      <c r="Q788" s="333"/>
      <c r="R788" s="1"/>
      <c r="S788" s="1"/>
      <c r="T788" s="19"/>
      <c r="U788" s="1"/>
      <c r="V788" s="1"/>
      <c r="W788" s="1"/>
      <c r="X788" s="1"/>
      <c r="Y788" s="1"/>
      <c r="Z788" s="1"/>
    </row>
    <row r="789" spans="1:26" ht="14.25" customHeight="1" x14ac:dyDescent="0.35">
      <c r="A789" s="1"/>
      <c r="B789" s="19"/>
      <c r="C789" s="1"/>
      <c r="D789" s="19"/>
      <c r="E789" s="1"/>
      <c r="F789" s="1"/>
      <c r="G789" s="1"/>
      <c r="H789" s="1"/>
      <c r="I789" s="1"/>
      <c r="J789" s="333"/>
      <c r="K789" s="1"/>
      <c r="L789" s="1"/>
      <c r="M789" s="1"/>
      <c r="N789" s="1"/>
      <c r="O789" s="1"/>
      <c r="P789" s="1"/>
      <c r="Q789" s="333"/>
      <c r="R789" s="1"/>
      <c r="S789" s="1"/>
      <c r="T789" s="19"/>
      <c r="U789" s="1"/>
      <c r="V789" s="1"/>
      <c r="W789" s="1"/>
      <c r="X789" s="1"/>
      <c r="Y789" s="1"/>
      <c r="Z789" s="1"/>
    </row>
    <row r="790" spans="1:26" ht="14.25" customHeight="1" x14ac:dyDescent="0.35">
      <c r="A790" s="1"/>
      <c r="B790" s="19"/>
      <c r="C790" s="1"/>
      <c r="D790" s="19"/>
      <c r="E790" s="1"/>
      <c r="F790" s="1"/>
      <c r="G790" s="1"/>
      <c r="H790" s="1"/>
      <c r="I790" s="1"/>
      <c r="J790" s="333"/>
      <c r="K790" s="1"/>
      <c r="L790" s="1"/>
      <c r="M790" s="1"/>
      <c r="N790" s="1"/>
      <c r="O790" s="1"/>
      <c r="P790" s="1"/>
      <c r="Q790" s="333"/>
      <c r="R790" s="1"/>
      <c r="S790" s="1"/>
      <c r="T790" s="19"/>
      <c r="U790" s="1"/>
      <c r="V790" s="1"/>
      <c r="W790" s="1"/>
      <c r="X790" s="1"/>
      <c r="Y790" s="1"/>
      <c r="Z790" s="1"/>
    </row>
    <row r="791" spans="1:26" ht="14.25" customHeight="1" x14ac:dyDescent="0.35">
      <c r="A791" s="1"/>
      <c r="B791" s="19"/>
      <c r="C791" s="1"/>
      <c r="D791" s="19"/>
      <c r="E791" s="1"/>
      <c r="F791" s="1"/>
      <c r="G791" s="1"/>
      <c r="H791" s="1"/>
      <c r="I791" s="1"/>
      <c r="J791" s="333"/>
      <c r="K791" s="1"/>
      <c r="L791" s="1"/>
      <c r="M791" s="1"/>
      <c r="N791" s="1"/>
      <c r="O791" s="1"/>
      <c r="P791" s="1"/>
      <c r="Q791" s="333"/>
      <c r="R791" s="1"/>
      <c r="S791" s="1"/>
      <c r="T791" s="19"/>
      <c r="U791" s="1"/>
      <c r="V791" s="1"/>
      <c r="W791" s="1"/>
      <c r="X791" s="1"/>
      <c r="Y791" s="1"/>
      <c r="Z791" s="1"/>
    </row>
    <row r="792" spans="1:26" ht="14.25" customHeight="1" x14ac:dyDescent="0.35">
      <c r="A792" s="1"/>
      <c r="B792" s="19"/>
      <c r="C792" s="1"/>
      <c r="D792" s="19"/>
      <c r="E792" s="1"/>
      <c r="F792" s="1"/>
      <c r="G792" s="1"/>
      <c r="H792" s="1"/>
      <c r="I792" s="1"/>
      <c r="J792" s="333"/>
      <c r="K792" s="1"/>
      <c r="L792" s="1"/>
      <c r="M792" s="1"/>
      <c r="N792" s="1"/>
      <c r="O792" s="1"/>
      <c r="P792" s="1"/>
      <c r="Q792" s="333"/>
      <c r="R792" s="1"/>
      <c r="S792" s="1"/>
      <c r="T792" s="19"/>
      <c r="U792" s="1"/>
      <c r="V792" s="1"/>
      <c r="W792" s="1"/>
      <c r="X792" s="1"/>
      <c r="Y792" s="1"/>
      <c r="Z792" s="1"/>
    </row>
    <row r="793" spans="1:26" ht="14.25" customHeight="1" x14ac:dyDescent="0.35">
      <c r="A793" s="1"/>
      <c r="B793" s="19"/>
      <c r="C793" s="1"/>
      <c r="D793" s="19"/>
      <c r="E793" s="1"/>
      <c r="F793" s="1"/>
      <c r="G793" s="1"/>
      <c r="H793" s="1"/>
      <c r="I793" s="1"/>
      <c r="J793" s="333"/>
      <c r="K793" s="1"/>
      <c r="L793" s="1"/>
      <c r="M793" s="1"/>
      <c r="N793" s="1"/>
      <c r="O793" s="1"/>
      <c r="P793" s="1"/>
      <c r="Q793" s="333"/>
      <c r="R793" s="1"/>
      <c r="S793" s="1"/>
      <c r="T793" s="19"/>
      <c r="U793" s="1"/>
      <c r="V793" s="1"/>
      <c r="W793" s="1"/>
      <c r="X793" s="1"/>
      <c r="Y793" s="1"/>
      <c r="Z793" s="1"/>
    </row>
    <row r="794" spans="1:26" ht="14.25" customHeight="1" x14ac:dyDescent="0.35">
      <c r="A794" s="1"/>
      <c r="B794" s="19"/>
      <c r="C794" s="1"/>
      <c r="D794" s="19"/>
      <c r="E794" s="1"/>
      <c r="F794" s="1"/>
      <c r="G794" s="1"/>
      <c r="H794" s="1"/>
      <c r="I794" s="1"/>
      <c r="J794" s="333"/>
      <c r="K794" s="1"/>
      <c r="L794" s="1"/>
      <c r="M794" s="1"/>
      <c r="N794" s="1"/>
      <c r="O794" s="1"/>
      <c r="P794" s="1"/>
      <c r="Q794" s="333"/>
      <c r="R794" s="1"/>
      <c r="S794" s="1"/>
      <c r="T794" s="19"/>
      <c r="U794" s="1"/>
      <c r="V794" s="1"/>
      <c r="W794" s="1"/>
      <c r="X794" s="1"/>
      <c r="Y794" s="1"/>
      <c r="Z794" s="1"/>
    </row>
    <row r="795" spans="1:26" ht="14.25" customHeight="1" x14ac:dyDescent="0.35">
      <c r="A795" s="1"/>
      <c r="B795" s="19"/>
      <c r="C795" s="1"/>
      <c r="D795" s="19"/>
      <c r="E795" s="1"/>
      <c r="F795" s="1"/>
      <c r="G795" s="1"/>
      <c r="H795" s="1"/>
      <c r="I795" s="1"/>
      <c r="J795" s="333"/>
      <c r="K795" s="1"/>
      <c r="L795" s="1"/>
      <c r="M795" s="1"/>
      <c r="N795" s="1"/>
      <c r="O795" s="1"/>
      <c r="P795" s="1"/>
      <c r="Q795" s="333"/>
      <c r="R795" s="1"/>
      <c r="S795" s="1"/>
      <c r="T795" s="19"/>
      <c r="U795" s="1"/>
      <c r="V795" s="1"/>
      <c r="W795" s="1"/>
      <c r="X795" s="1"/>
      <c r="Y795" s="1"/>
      <c r="Z795" s="1"/>
    </row>
    <row r="796" spans="1:26" ht="14.25" customHeight="1" x14ac:dyDescent="0.35">
      <c r="A796" s="1"/>
      <c r="B796" s="19"/>
      <c r="C796" s="1"/>
      <c r="D796" s="19"/>
      <c r="E796" s="1"/>
      <c r="F796" s="1"/>
      <c r="G796" s="1"/>
      <c r="H796" s="1"/>
      <c r="I796" s="1"/>
      <c r="J796" s="333"/>
      <c r="K796" s="1"/>
      <c r="L796" s="1"/>
      <c r="M796" s="1"/>
      <c r="N796" s="1"/>
      <c r="O796" s="1"/>
      <c r="P796" s="1"/>
      <c r="Q796" s="333"/>
      <c r="R796" s="1"/>
      <c r="S796" s="1"/>
      <c r="T796" s="19"/>
      <c r="U796" s="1"/>
      <c r="V796" s="1"/>
      <c r="W796" s="1"/>
      <c r="X796" s="1"/>
      <c r="Y796" s="1"/>
      <c r="Z796" s="1"/>
    </row>
    <row r="797" spans="1:26" ht="14.25" customHeight="1" x14ac:dyDescent="0.35">
      <c r="A797" s="1"/>
      <c r="B797" s="19"/>
      <c r="C797" s="1"/>
      <c r="D797" s="19"/>
      <c r="E797" s="1"/>
      <c r="F797" s="1"/>
      <c r="G797" s="1"/>
      <c r="H797" s="1"/>
      <c r="I797" s="1"/>
      <c r="J797" s="333"/>
      <c r="K797" s="1"/>
      <c r="L797" s="1"/>
      <c r="M797" s="1"/>
      <c r="N797" s="1"/>
      <c r="O797" s="1"/>
      <c r="P797" s="1"/>
      <c r="Q797" s="333"/>
      <c r="R797" s="1"/>
      <c r="S797" s="1"/>
      <c r="T797" s="19"/>
      <c r="U797" s="1"/>
      <c r="V797" s="1"/>
      <c r="W797" s="1"/>
      <c r="X797" s="1"/>
      <c r="Y797" s="1"/>
      <c r="Z797" s="1"/>
    </row>
    <row r="798" spans="1:26" ht="14.25" customHeight="1" x14ac:dyDescent="0.35">
      <c r="A798" s="1"/>
      <c r="B798" s="19"/>
      <c r="C798" s="1"/>
      <c r="D798" s="19"/>
      <c r="E798" s="1"/>
      <c r="F798" s="1"/>
      <c r="G798" s="1"/>
      <c r="H798" s="1"/>
      <c r="I798" s="1"/>
      <c r="J798" s="333"/>
      <c r="K798" s="1"/>
      <c r="L798" s="1"/>
      <c r="M798" s="1"/>
      <c r="N798" s="1"/>
      <c r="O798" s="1"/>
      <c r="P798" s="1"/>
      <c r="Q798" s="333"/>
      <c r="R798" s="1"/>
      <c r="S798" s="1"/>
      <c r="T798" s="19"/>
      <c r="U798" s="1"/>
      <c r="V798" s="1"/>
      <c r="W798" s="1"/>
      <c r="X798" s="1"/>
      <c r="Y798" s="1"/>
      <c r="Z798" s="1"/>
    </row>
    <row r="799" spans="1:26" ht="14.25" customHeight="1" x14ac:dyDescent="0.35">
      <c r="A799" s="1"/>
      <c r="B799" s="19"/>
      <c r="C799" s="1"/>
      <c r="D799" s="19"/>
      <c r="E799" s="1"/>
      <c r="F799" s="1"/>
      <c r="G799" s="1"/>
      <c r="H799" s="1"/>
      <c r="I799" s="1"/>
      <c r="J799" s="333"/>
      <c r="K799" s="1"/>
      <c r="L799" s="1"/>
      <c r="M799" s="1"/>
      <c r="N799" s="1"/>
      <c r="O799" s="1"/>
      <c r="P799" s="1"/>
      <c r="Q799" s="333"/>
      <c r="R799" s="1"/>
      <c r="S799" s="1"/>
      <c r="T799" s="19"/>
      <c r="U799" s="1"/>
      <c r="V799" s="1"/>
      <c r="W799" s="1"/>
      <c r="X799" s="1"/>
      <c r="Y799" s="1"/>
      <c r="Z799" s="1"/>
    </row>
    <row r="800" spans="1:26" ht="14.25" customHeight="1" x14ac:dyDescent="0.35">
      <c r="A800" s="1"/>
      <c r="B800" s="19"/>
      <c r="C800" s="1"/>
      <c r="D800" s="19"/>
      <c r="E800" s="1"/>
      <c r="F800" s="1"/>
      <c r="G800" s="1"/>
      <c r="H800" s="1"/>
      <c r="I800" s="1"/>
      <c r="J800" s="333"/>
      <c r="K800" s="1"/>
      <c r="L800" s="1"/>
      <c r="M800" s="1"/>
      <c r="N800" s="1"/>
      <c r="O800" s="1"/>
      <c r="P800" s="1"/>
      <c r="Q800" s="333"/>
      <c r="R800" s="1"/>
      <c r="S800" s="1"/>
      <c r="T800" s="19"/>
      <c r="U800" s="1"/>
      <c r="V800" s="1"/>
      <c r="W800" s="1"/>
      <c r="X800" s="1"/>
      <c r="Y800" s="1"/>
      <c r="Z800" s="1"/>
    </row>
    <row r="801" spans="1:26" ht="14.25" customHeight="1" x14ac:dyDescent="0.35">
      <c r="A801" s="1"/>
      <c r="B801" s="19"/>
      <c r="C801" s="1"/>
      <c r="D801" s="19"/>
      <c r="E801" s="1"/>
      <c r="F801" s="1"/>
      <c r="G801" s="1"/>
      <c r="H801" s="1"/>
      <c r="I801" s="1"/>
      <c r="J801" s="333"/>
      <c r="K801" s="1"/>
      <c r="L801" s="1"/>
      <c r="M801" s="1"/>
      <c r="N801" s="1"/>
      <c r="O801" s="1"/>
      <c r="P801" s="1"/>
      <c r="Q801" s="333"/>
      <c r="R801" s="1"/>
      <c r="S801" s="1"/>
      <c r="T801" s="19"/>
      <c r="U801" s="1"/>
      <c r="V801" s="1"/>
      <c r="W801" s="1"/>
      <c r="X801" s="1"/>
      <c r="Y801" s="1"/>
      <c r="Z801" s="1"/>
    </row>
    <row r="802" spans="1:26" ht="14.25" customHeight="1" x14ac:dyDescent="0.35">
      <c r="A802" s="1"/>
      <c r="B802" s="19"/>
      <c r="C802" s="1"/>
      <c r="D802" s="19"/>
      <c r="E802" s="1"/>
      <c r="F802" s="1"/>
      <c r="G802" s="1"/>
      <c r="H802" s="1"/>
      <c r="I802" s="1"/>
      <c r="J802" s="333"/>
      <c r="K802" s="1"/>
      <c r="L802" s="1"/>
      <c r="M802" s="1"/>
      <c r="N802" s="1"/>
      <c r="O802" s="1"/>
      <c r="P802" s="1"/>
      <c r="Q802" s="333"/>
      <c r="R802" s="1"/>
      <c r="S802" s="1"/>
      <c r="T802" s="19"/>
      <c r="U802" s="1"/>
      <c r="V802" s="1"/>
      <c r="W802" s="1"/>
      <c r="X802" s="1"/>
      <c r="Y802" s="1"/>
      <c r="Z802" s="1"/>
    </row>
    <row r="803" spans="1:26" ht="14.25" customHeight="1" x14ac:dyDescent="0.35">
      <c r="A803" s="1"/>
      <c r="B803" s="19"/>
      <c r="C803" s="1"/>
      <c r="D803" s="19"/>
      <c r="E803" s="1"/>
      <c r="F803" s="1"/>
      <c r="G803" s="1"/>
      <c r="H803" s="1"/>
      <c r="I803" s="1"/>
      <c r="J803" s="333"/>
      <c r="K803" s="1"/>
      <c r="L803" s="1"/>
      <c r="M803" s="1"/>
      <c r="N803" s="1"/>
      <c r="O803" s="1"/>
      <c r="P803" s="1"/>
      <c r="Q803" s="333"/>
      <c r="R803" s="1"/>
      <c r="S803" s="1"/>
      <c r="T803" s="19"/>
      <c r="U803" s="1"/>
      <c r="V803" s="1"/>
      <c r="W803" s="1"/>
      <c r="X803" s="1"/>
      <c r="Y803" s="1"/>
      <c r="Z803" s="1"/>
    </row>
    <row r="804" spans="1:26" ht="14.25" customHeight="1" x14ac:dyDescent="0.35">
      <c r="A804" s="1"/>
      <c r="B804" s="19"/>
      <c r="C804" s="1"/>
      <c r="D804" s="19"/>
      <c r="E804" s="1"/>
      <c r="F804" s="1"/>
      <c r="G804" s="1"/>
      <c r="H804" s="1"/>
      <c r="I804" s="1"/>
      <c r="J804" s="333"/>
      <c r="K804" s="1"/>
      <c r="L804" s="1"/>
      <c r="M804" s="1"/>
      <c r="N804" s="1"/>
      <c r="O804" s="1"/>
      <c r="P804" s="1"/>
      <c r="Q804" s="333"/>
      <c r="R804" s="1"/>
      <c r="S804" s="1"/>
      <c r="T804" s="19"/>
      <c r="U804" s="1"/>
      <c r="V804" s="1"/>
      <c r="W804" s="1"/>
      <c r="X804" s="1"/>
      <c r="Y804" s="1"/>
      <c r="Z804" s="1"/>
    </row>
    <row r="805" spans="1:26" ht="14.25" customHeight="1" x14ac:dyDescent="0.35">
      <c r="A805" s="1"/>
      <c r="B805" s="19"/>
      <c r="C805" s="1"/>
      <c r="D805" s="19"/>
      <c r="E805" s="1"/>
      <c r="F805" s="1"/>
      <c r="G805" s="1"/>
      <c r="H805" s="1"/>
      <c r="I805" s="1"/>
      <c r="J805" s="333"/>
      <c r="K805" s="1"/>
      <c r="L805" s="1"/>
      <c r="M805" s="1"/>
      <c r="N805" s="1"/>
      <c r="O805" s="1"/>
      <c r="P805" s="1"/>
      <c r="Q805" s="333"/>
      <c r="R805" s="1"/>
      <c r="S805" s="1"/>
      <c r="T805" s="19"/>
      <c r="U805" s="1"/>
      <c r="V805" s="1"/>
      <c r="W805" s="1"/>
      <c r="X805" s="1"/>
      <c r="Y805" s="1"/>
      <c r="Z805" s="1"/>
    </row>
    <row r="806" spans="1:26" ht="14.25" customHeight="1" x14ac:dyDescent="0.35">
      <c r="A806" s="1"/>
      <c r="B806" s="19"/>
      <c r="C806" s="1"/>
      <c r="D806" s="19"/>
      <c r="E806" s="1"/>
      <c r="F806" s="1"/>
      <c r="G806" s="1"/>
      <c r="H806" s="1"/>
      <c r="I806" s="1"/>
      <c r="J806" s="333"/>
      <c r="K806" s="1"/>
      <c r="L806" s="1"/>
      <c r="M806" s="1"/>
      <c r="N806" s="1"/>
      <c r="O806" s="1"/>
      <c r="P806" s="1"/>
      <c r="Q806" s="333"/>
      <c r="R806" s="1"/>
      <c r="S806" s="1"/>
      <c r="T806" s="19"/>
      <c r="U806" s="1"/>
      <c r="V806" s="1"/>
      <c r="W806" s="1"/>
      <c r="X806" s="1"/>
      <c r="Y806" s="1"/>
      <c r="Z806" s="1"/>
    </row>
    <row r="807" spans="1:26" ht="14.25" customHeight="1" x14ac:dyDescent="0.35">
      <c r="A807" s="1"/>
      <c r="B807" s="19"/>
      <c r="C807" s="1"/>
      <c r="D807" s="19"/>
      <c r="E807" s="1"/>
      <c r="F807" s="1"/>
      <c r="G807" s="1"/>
      <c r="H807" s="1"/>
      <c r="I807" s="1"/>
      <c r="J807" s="333"/>
      <c r="K807" s="1"/>
      <c r="L807" s="1"/>
      <c r="M807" s="1"/>
      <c r="N807" s="1"/>
      <c r="O807" s="1"/>
      <c r="P807" s="1"/>
      <c r="Q807" s="333"/>
      <c r="R807" s="1"/>
      <c r="S807" s="1"/>
      <c r="T807" s="19"/>
      <c r="U807" s="1"/>
      <c r="V807" s="1"/>
      <c r="W807" s="1"/>
      <c r="X807" s="1"/>
      <c r="Y807" s="1"/>
      <c r="Z807" s="1"/>
    </row>
    <row r="808" spans="1:26" ht="14.25" customHeight="1" x14ac:dyDescent="0.35">
      <c r="A808" s="1"/>
      <c r="B808" s="19"/>
      <c r="C808" s="1"/>
      <c r="D808" s="19"/>
      <c r="E808" s="1"/>
      <c r="F808" s="1"/>
      <c r="G808" s="1"/>
      <c r="H808" s="1"/>
      <c r="I808" s="1"/>
      <c r="J808" s="333"/>
      <c r="K808" s="1"/>
      <c r="L808" s="1"/>
      <c r="M808" s="1"/>
      <c r="N808" s="1"/>
      <c r="O808" s="1"/>
      <c r="P808" s="1"/>
      <c r="Q808" s="333"/>
      <c r="R808" s="1"/>
      <c r="S808" s="1"/>
      <c r="T808" s="19"/>
      <c r="U808" s="1"/>
      <c r="V808" s="1"/>
      <c r="W808" s="1"/>
      <c r="X808" s="1"/>
      <c r="Y808" s="1"/>
      <c r="Z808" s="1"/>
    </row>
    <row r="809" spans="1:26" ht="14.25" customHeight="1" x14ac:dyDescent="0.35">
      <c r="A809" s="1"/>
      <c r="B809" s="19"/>
      <c r="C809" s="1"/>
      <c r="D809" s="19"/>
      <c r="E809" s="1"/>
      <c r="F809" s="1"/>
      <c r="G809" s="1"/>
      <c r="H809" s="1"/>
      <c r="I809" s="1"/>
      <c r="J809" s="333"/>
      <c r="K809" s="1"/>
      <c r="L809" s="1"/>
      <c r="M809" s="1"/>
      <c r="N809" s="1"/>
      <c r="O809" s="1"/>
      <c r="P809" s="1"/>
      <c r="Q809" s="333"/>
      <c r="R809" s="1"/>
      <c r="S809" s="1"/>
      <c r="T809" s="19"/>
      <c r="U809" s="1"/>
      <c r="V809" s="1"/>
      <c r="W809" s="1"/>
      <c r="X809" s="1"/>
      <c r="Y809" s="1"/>
      <c r="Z809" s="1"/>
    </row>
    <row r="810" spans="1:26" ht="14.25" customHeight="1" x14ac:dyDescent="0.35">
      <c r="A810" s="1"/>
      <c r="B810" s="19"/>
      <c r="C810" s="1"/>
      <c r="D810" s="19"/>
      <c r="E810" s="1"/>
      <c r="F810" s="1"/>
      <c r="G810" s="1"/>
      <c r="H810" s="1"/>
      <c r="I810" s="1"/>
      <c r="J810" s="333"/>
      <c r="K810" s="1"/>
      <c r="L810" s="1"/>
      <c r="M810" s="1"/>
      <c r="N810" s="1"/>
      <c r="O810" s="1"/>
      <c r="P810" s="1"/>
      <c r="Q810" s="333"/>
      <c r="R810" s="1"/>
      <c r="S810" s="1"/>
      <c r="T810" s="19"/>
      <c r="U810" s="1"/>
      <c r="V810" s="1"/>
      <c r="W810" s="1"/>
      <c r="X810" s="1"/>
      <c r="Y810" s="1"/>
      <c r="Z810" s="1"/>
    </row>
    <row r="811" spans="1:26" ht="14.25" customHeight="1" x14ac:dyDescent="0.35">
      <c r="A811" s="1"/>
      <c r="B811" s="19"/>
      <c r="C811" s="1"/>
      <c r="D811" s="19"/>
      <c r="E811" s="1"/>
      <c r="F811" s="1"/>
      <c r="G811" s="1"/>
      <c r="H811" s="1"/>
      <c r="I811" s="1"/>
      <c r="J811" s="333"/>
      <c r="K811" s="1"/>
      <c r="L811" s="1"/>
      <c r="M811" s="1"/>
      <c r="N811" s="1"/>
      <c r="O811" s="1"/>
      <c r="P811" s="1"/>
      <c r="Q811" s="333"/>
      <c r="R811" s="1"/>
      <c r="S811" s="1"/>
      <c r="T811" s="19"/>
      <c r="U811" s="1"/>
      <c r="V811" s="1"/>
      <c r="W811" s="1"/>
      <c r="X811" s="1"/>
      <c r="Y811" s="1"/>
      <c r="Z811" s="1"/>
    </row>
    <row r="812" spans="1:26" ht="14.25" customHeight="1" x14ac:dyDescent="0.35">
      <c r="A812" s="1"/>
      <c r="B812" s="19"/>
      <c r="C812" s="1"/>
      <c r="D812" s="19"/>
      <c r="E812" s="1"/>
      <c r="F812" s="1"/>
      <c r="G812" s="1"/>
      <c r="H812" s="1"/>
      <c r="I812" s="1"/>
      <c r="J812" s="333"/>
      <c r="K812" s="1"/>
      <c r="L812" s="1"/>
      <c r="M812" s="1"/>
      <c r="N812" s="1"/>
      <c r="O812" s="1"/>
      <c r="P812" s="1"/>
      <c r="Q812" s="333"/>
      <c r="R812" s="1"/>
      <c r="S812" s="1"/>
      <c r="T812" s="19"/>
      <c r="U812" s="1"/>
      <c r="V812" s="1"/>
      <c r="W812" s="1"/>
      <c r="X812" s="1"/>
      <c r="Y812" s="1"/>
      <c r="Z812" s="1"/>
    </row>
    <row r="813" spans="1:26" ht="14.25" customHeight="1" x14ac:dyDescent="0.35">
      <c r="A813" s="1"/>
      <c r="B813" s="19"/>
      <c r="C813" s="1"/>
      <c r="D813" s="19"/>
      <c r="E813" s="1"/>
      <c r="F813" s="1"/>
      <c r="G813" s="1"/>
      <c r="H813" s="1"/>
      <c r="I813" s="1"/>
      <c r="J813" s="333"/>
      <c r="K813" s="1"/>
      <c r="L813" s="1"/>
      <c r="M813" s="1"/>
      <c r="N813" s="1"/>
      <c r="O813" s="1"/>
      <c r="P813" s="1"/>
      <c r="Q813" s="333"/>
      <c r="R813" s="1"/>
      <c r="S813" s="1"/>
      <c r="T813" s="19"/>
      <c r="U813" s="1"/>
      <c r="V813" s="1"/>
      <c r="W813" s="1"/>
      <c r="X813" s="1"/>
      <c r="Y813" s="1"/>
      <c r="Z813" s="1"/>
    </row>
    <row r="814" spans="1:26" ht="14.25" customHeight="1" x14ac:dyDescent="0.35">
      <c r="A814" s="1"/>
      <c r="B814" s="19"/>
      <c r="C814" s="1"/>
      <c r="D814" s="19"/>
      <c r="E814" s="1"/>
      <c r="F814" s="1"/>
      <c r="G814" s="1"/>
      <c r="H814" s="1"/>
      <c r="I814" s="1"/>
      <c r="J814" s="333"/>
      <c r="K814" s="1"/>
      <c r="L814" s="1"/>
      <c r="M814" s="1"/>
      <c r="N814" s="1"/>
      <c r="O814" s="1"/>
      <c r="P814" s="1"/>
      <c r="Q814" s="333"/>
      <c r="R814" s="1"/>
      <c r="S814" s="1"/>
      <c r="T814" s="19"/>
      <c r="U814" s="1"/>
      <c r="V814" s="1"/>
      <c r="W814" s="1"/>
      <c r="X814" s="1"/>
      <c r="Y814" s="1"/>
      <c r="Z814" s="1"/>
    </row>
    <row r="815" spans="1:26" ht="14.25" customHeight="1" x14ac:dyDescent="0.35">
      <c r="A815" s="1"/>
      <c r="B815" s="19"/>
      <c r="C815" s="1"/>
      <c r="D815" s="19"/>
      <c r="E815" s="1"/>
      <c r="F815" s="1"/>
      <c r="G815" s="1"/>
      <c r="H815" s="1"/>
      <c r="I815" s="1"/>
      <c r="J815" s="333"/>
      <c r="K815" s="1"/>
      <c r="L815" s="1"/>
      <c r="M815" s="1"/>
      <c r="N815" s="1"/>
      <c r="O815" s="1"/>
      <c r="P815" s="1"/>
      <c r="Q815" s="333"/>
      <c r="R815" s="1"/>
      <c r="S815" s="1"/>
      <c r="T815" s="19"/>
      <c r="U815" s="1"/>
      <c r="V815" s="1"/>
      <c r="W815" s="1"/>
      <c r="X815" s="1"/>
      <c r="Y815" s="1"/>
      <c r="Z815" s="1"/>
    </row>
    <row r="816" spans="1:26" ht="14.25" customHeight="1" x14ac:dyDescent="0.35">
      <c r="A816" s="1"/>
      <c r="B816" s="19"/>
      <c r="C816" s="1"/>
      <c r="D816" s="19"/>
      <c r="E816" s="1"/>
      <c r="F816" s="1"/>
      <c r="G816" s="1"/>
      <c r="H816" s="1"/>
      <c r="I816" s="1"/>
      <c r="J816" s="333"/>
      <c r="K816" s="1"/>
      <c r="L816" s="1"/>
      <c r="M816" s="1"/>
      <c r="N816" s="1"/>
      <c r="O816" s="1"/>
      <c r="P816" s="1"/>
      <c r="Q816" s="333"/>
      <c r="R816" s="1"/>
      <c r="S816" s="1"/>
      <c r="T816" s="19"/>
      <c r="U816" s="1"/>
      <c r="V816" s="1"/>
      <c r="W816" s="1"/>
      <c r="X816" s="1"/>
      <c r="Y816" s="1"/>
      <c r="Z816" s="1"/>
    </row>
    <row r="817" spans="1:26" ht="14.25" customHeight="1" x14ac:dyDescent="0.35">
      <c r="A817" s="1"/>
      <c r="B817" s="19"/>
      <c r="C817" s="1"/>
      <c r="D817" s="19"/>
      <c r="E817" s="1"/>
      <c r="F817" s="1"/>
      <c r="G817" s="1"/>
      <c r="H817" s="1"/>
      <c r="I817" s="1"/>
      <c r="J817" s="333"/>
      <c r="K817" s="1"/>
      <c r="L817" s="1"/>
      <c r="M817" s="1"/>
      <c r="N817" s="1"/>
      <c r="O817" s="1"/>
      <c r="P817" s="1"/>
      <c r="Q817" s="333"/>
      <c r="R817" s="1"/>
      <c r="S817" s="1"/>
      <c r="T817" s="19"/>
      <c r="U817" s="1"/>
      <c r="V817" s="1"/>
      <c r="W817" s="1"/>
      <c r="X817" s="1"/>
      <c r="Y817" s="1"/>
      <c r="Z817" s="1"/>
    </row>
    <row r="818" spans="1:26" ht="14.25" customHeight="1" x14ac:dyDescent="0.35">
      <c r="A818" s="1"/>
      <c r="B818" s="19"/>
      <c r="C818" s="1"/>
      <c r="D818" s="19"/>
      <c r="E818" s="1"/>
      <c r="F818" s="1"/>
      <c r="G818" s="1"/>
      <c r="H818" s="1"/>
      <c r="I818" s="1"/>
      <c r="J818" s="333"/>
      <c r="K818" s="1"/>
      <c r="L818" s="1"/>
      <c r="M818" s="1"/>
      <c r="N818" s="1"/>
      <c r="O818" s="1"/>
      <c r="P818" s="1"/>
      <c r="Q818" s="333"/>
      <c r="R818" s="1"/>
      <c r="S818" s="1"/>
      <c r="T818" s="19"/>
      <c r="U818" s="1"/>
      <c r="V818" s="1"/>
      <c r="W818" s="1"/>
      <c r="X818" s="1"/>
      <c r="Y818" s="1"/>
      <c r="Z818" s="1"/>
    </row>
    <row r="819" spans="1:26" ht="14.25" customHeight="1" x14ac:dyDescent="0.35">
      <c r="A819" s="1"/>
      <c r="B819" s="19"/>
      <c r="C819" s="1"/>
      <c r="D819" s="19"/>
      <c r="E819" s="1"/>
      <c r="F819" s="1"/>
      <c r="G819" s="1"/>
      <c r="H819" s="1"/>
      <c r="I819" s="1"/>
      <c r="J819" s="333"/>
      <c r="K819" s="1"/>
      <c r="L819" s="1"/>
      <c r="M819" s="1"/>
      <c r="N819" s="1"/>
      <c r="O819" s="1"/>
      <c r="P819" s="1"/>
      <c r="Q819" s="333"/>
      <c r="R819" s="1"/>
      <c r="S819" s="1"/>
      <c r="T819" s="19"/>
      <c r="U819" s="1"/>
      <c r="V819" s="1"/>
      <c r="W819" s="1"/>
      <c r="X819" s="1"/>
      <c r="Y819" s="1"/>
      <c r="Z819" s="1"/>
    </row>
    <row r="820" spans="1:26" ht="14.25" customHeight="1" x14ac:dyDescent="0.35">
      <c r="A820" s="1"/>
      <c r="B820" s="19"/>
      <c r="C820" s="1"/>
      <c r="D820" s="19"/>
      <c r="E820" s="1"/>
      <c r="F820" s="1"/>
      <c r="G820" s="1"/>
      <c r="H820" s="1"/>
      <c r="I820" s="1"/>
      <c r="J820" s="333"/>
      <c r="K820" s="1"/>
      <c r="L820" s="1"/>
      <c r="M820" s="1"/>
      <c r="N820" s="1"/>
      <c r="O820" s="1"/>
      <c r="P820" s="1"/>
      <c r="Q820" s="333"/>
      <c r="R820" s="1"/>
      <c r="S820" s="1"/>
      <c r="T820" s="19"/>
      <c r="U820" s="1"/>
      <c r="V820" s="1"/>
      <c r="W820" s="1"/>
      <c r="X820" s="1"/>
      <c r="Y820" s="1"/>
      <c r="Z820" s="1"/>
    </row>
    <row r="821" spans="1:26" ht="14.25" customHeight="1" x14ac:dyDescent="0.35">
      <c r="A821" s="1"/>
      <c r="B821" s="19"/>
      <c r="C821" s="1"/>
      <c r="D821" s="19"/>
      <c r="E821" s="1"/>
      <c r="F821" s="1"/>
      <c r="G821" s="1"/>
      <c r="H821" s="1"/>
      <c r="I821" s="1"/>
      <c r="J821" s="333"/>
      <c r="K821" s="1"/>
      <c r="L821" s="1"/>
      <c r="M821" s="1"/>
      <c r="N821" s="1"/>
      <c r="O821" s="1"/>
      <c r="P821" s="1"/>
      <c r="Q821" s="333"/>
      <c r="R821" s="1"/>
      <c r="S821" s="1"/>
      <c r="T821" s="19"/>
      <c r="U821" s="1"/>
      <c r="V821" s="1"/>
      <c r="W821" s="1"/>
      <c r="X821" s="1"/>
      <c r="Y821" s="1"/>
      <c r="Z821" s="1"/>
    </row>
    <row r="822" spans="1:26" ht="14.25" customHeight="1" x14ac:dyDescent="0.35">
      <c r="A822" s="1"/>
      <c r="B822" s="19"/>
      <c r="C822" s="1"/>
      <c r="D822" s="19"/>
      <c r="E822" s="1"/>
      <c r="F822" s="1"/>
      <c r="G822" s="1"/>
      <c r="H822" s="1"/>
      <c r="I822" s="1"/>
      <c r="J822" s="333"/>
      <c r="K822" s="1"/>
      <c r="L822" s="1"/>
      <c r="M822" s="1"/>
      <c r="N822" s="1"/>
      <c r="O822" s="1"/>
      <c r="P822" s="1"/>
      <c r="Q822" s="333"/>
      <c r="R822" s="1"/>
      <c r="S822" s="1"/>
      <c r="T822" s="19"/>
      <c r="U822" s="1"/>
      <c r="V822" s="1"/>
      <c r="W822" s="1"/>
      <c r="X822" s="1"/>
      <c r="Y822" s="1"/>
      <c r="Z822" s="1"/>
    </row>
    <row r="823" spans="1:26" ht="14.25" customHeight="1" x14ac:dyDescent="0.35">
      <c r="A823" s="1"/>
      <c r="B823" s="19"/>
      <c r="C823" s="1"/>
      <c r="D823" s="19"/>
      <c r="E823" s="1"/>
      <c r="F823" s="1"/>
      <c r="G823" s="1"/>
      <c r="H823" s="1"/>
      <c r="I823" s="1"/>
      <c r="J823" s="333"/>
      <c r="K823" s="1"/>
      <c r="L823" s="1"/>
      <c r="M823" s="1"/>
      <c r="N823" s="1"/>
      <c r="O823" s="1"/>
      <c r="P823" s="1"/>
      <c r="Q823" s="333"/>
      <c r="R823" s="1"/>
      <c r="S823" s="1"/>
      <c r="T823" s="19"/>
      <c r="U823" s="1"/>
      <c r="V823" s="1"/>
      <c r="W823" s="1"/>
      <c r="X823" s="1"/>
      <c r="Y823" s="1"/>
      <c r="Z823" s="1"/>
    </row>
    <row r="824" spans="1:26" ht="14.25" customHeight="1" x14ac:dyDescent="0.35">
      <c r="A824" s="1"/>
      <c r="B824" s="19"/>
      <c r="C824" s="1"/>
      <c r="D824" s="19"/>
      <c r="E824" s="1"/>
      <c r="F824" s="1"/>
      <c r="G824" s="1"/>
      <c r="H824" s="1"/>
      <c r="I824" s="1"/>
      <c r="J824" s="333"/>
      <c r="K824" s="1"/>
      <c r="L824" s="1"/>
      <c r="M824" s="1"/>
      <c r="N824" s="1"/>
      <c r="O824" s="1"/>
      <c r="P824" s="1"/>
      <c r="Q824" s="333"/>
      <c r="R824" s="1"/>
      <c r="S824" s="1"/>
      <c r="T824" s="19"/>
      <c r="U824" s="1"/>
      <c r="V824" s="1"/>
      <c r="W824" s="1"/>
      <c r="X824" s="1"/>
      <c r="Y824" s="1"/>
      <c r="Z824" s="1"/>
    </row>
    <row r="825" spans="1:26" ht="14.25" customHeight="1" x14ac:dyDescent="0.35">
      <c r="A825" s="1"/>
      <c r="B825" s="19"/>
      <c r="C825" s="1"/>
      <c r="D825" s="19"/>
      <c r="E825" s="1"/>
      <c r="F825" s="1"/>
      <c r="G825" s="1"/>
      <c r="H825" s="1"/>
      <c r="I825" s="1"/>
      <c r="J825" s="333"/>
      <c r="K825" s="1"/>
      <c r="L825" s="1"/>
      <c r="M825" s="1"/>
      <c r="N825" s="1"/>
      <c r="O825" s="1"/>
      <c r="P825" s="1"/>
      <c r="Q825" s="333"/>
      <c r="R825" s="1"/>
      <c r="S825" s="1"/>
      <c r="T825" s="19"/>
      <c r="U825" s="1"/>
      <c r="V825" s="1"/>
      <c r="W825" s="1"/>
      <c r="X825" s="1"/>
      <c r="Y825" s="1"/>
      <c r="Z825" s="1"/>
    </row>
    <row r="826" spans="1:26" ht="14.25" customHeight="1" x14ac:dyDescent="0.35">
      <c r="A826" s="1"/>
      <c r="B826" s="19"/>
      <c r="C826" s="1"/>
      <c r="D826" s="19"/>
      <c r="E826" s="1"/>
      <c r="F826" s="1"/>
      <c r="G826" s="1"/>
      <c r="H826" s="1"/>
      <c r="I826" s="1"/>
      <c r="J826" s="333"/>
      <c r="K826" s="1"/>
      <c r="L826" s="1"/>
      <c r="M826" s="1"/>
      <c r="N826" s="1"/>
      <c r="O826" s="1"/>
      <c r="P826" s="1"/>
      <c r="Q826" s="333"/>
      <c r="R826" s="1"/>
      <c r="S826" s="1"/>
      <c r="T826" s="19"/>
      <c r="U826" s="1"/>
      <c r="V826" s="1"/>
      <c r="W826" s="1"/>
      <c r="X826" s="1"/>
      <c r="Y826" s="1"/>
      <c r="Z826" s="1"/>
    </row>
    <row r="827" spans="1:26" ht="14.25" customHeight="1" x14ac:dyDescent="0.35">
      <c r="A827" s="1"/>
      <c r="B827" s="19"/>
      <c r="C827" s="1"/>
      <c r="D827" s="19"/>
      <c r="E827" s="1"/>
      <c r="F827" s="1"/>
      <c r="G827" s="1"/>
      <c r="H827" s="1"/>
      <c r="I827" s="1"/>
      <c r="J827" s="333"/>
      <c r="K827" s="1"/>
      <c r="L827" s="1"/>
      <c r="M827" s="1"/>
      <c r="N827" s="1"/>
      <c r="O827" s="1"/>
      <c r="P827" s="1"/>
      <c r="Q827" s="333"/>
      <c r="R827" s="1"/>
      <c r="S827" s="1"/>
      <c r="T827" s="19"/>
      <c r="U827" s="1"/>
      <c r="V827" s="1"/>
      <c r="W827" s="1"/>
      <c r="X827" s="1"/>
      <c r="Y827" s="1"/>
      <c r="Z827" s="1"/>
    </row>
    <row r="828" spans="1:26" ht="14.25" customHeight="1" x14ac:dyDescent="0.35">
      <c r="A828" s="1"/>
      <c r="B828" s="19"/>
      <c r="C828" s="1"/>
      <c r="D828" s="19"/>
      <c r="E828" s="1"/>
      <c r="F828" s="1"/>
      <c r="G828" s="1"/>
      <c r="H828" s="1"/>
      <c r="I828" s="1"/>
      <c r="J828" s="333"/>
      <c r="K828" s="1"/>
      <c r="L828" s="1"/>
      <c r="M828" s="1"/>
      <c r="N828" s="1"/>
      <c r="O828" s="1"/>
      <c r="P828" s="1"/>
      <c r="Q828" s="333"/>
      <c r="R828" s="1"/>
      <c r="S828" s="1"/>
      <c r="T828" s="19"/>
      <c r="U828" s="1"/>
      <c r="V828" s="1"/>
      <c r="W828" s="1"/>
      <c r="X828" s="1"/>
      <c r="Y828" s="1"/>
      <c r="Z828" s="1"/>
    </row>
    <row r="829" spans="1:26" ht="14.25" customHeight="1" x14ac:dyDescent="0.35">
      <c r="A829" s="1"/>
      <c r="B829" s="19"/>
      <c r="C829" s="1"/>
      <c r="D829" s="19"/>
      <c r="E829" s="1"/>
      <c r="F829" s="1"/>
      <c r="G829" s="1"/>
      <c r="H829" s="1"/>
      <c r="I829" s="1"/>
      <c r="J829" s="333"/>
      <c r="K829" s="1"/>
      <c r="L829" s="1"/>
      <c r="M829" s="1"/>
      <c r="N829" s="1"/>
      <c r="O829" s="1"/>
      <c r="P829" s="1"/>
      <c r="Q829" s="333"/>
      <c r="R829" s="1"/>
      <c r="S829" s="1"/>
      <c r="T829" s="19"/>
      <c r="U829" s="1"/>
      <c r="V829" s="1"/>
      <c r="W829" s="1"/>
      <c r="X829" s="1"/>
      <c r="Y829" s="1"/>
      <c r="Z829" s="1"/>
    </row>
    <row r="830" spans="1:26" ht="14.25" customHeight="1" x14ac:dyDescent="0.35">
      <c r="A830" s="1"/>
      <c r="B830" s="19"/>
      <c r="C830" s="1"/>
      <c r="D830" s="19"/>
      <c r="E830" s="1"/>
      <c r="F830" s="1"/>
      <c r="G830" s="1"/>
      <c r="H830" s="1"/>
      <c r="I830" s="1"/>
      <c r="J830" s="333"/>
      <c r="K830" s="1"/>
      <c r="L830" s="1"/>
      <c r="M830" s="1"/>
      <c r="N830" s="1"/>
      <c r="O830" s="1"/>
      <c r="P830" s="1"/>
      <c r="Q830" s="333"/>
      <c r="R830" s="1"/>
      <c r="S830" s="1"/>
      <c r="T830" s="19"/>
      <c r="U830" s="1"/>
      <c r="V830" s="1"/>
      <c r="W830" s="1"/>
      <c r="X830" s="1"/>
      <c r="Y830" s="1"/>
      <c r="Z830" s="1"/>
    </row>
    <row r="831" spans="1:26" ht="14.25" customHeight="1" x14ac:dyDescent="0.35">
      <c r="A831" s="1"/>
      <c r="B831" s="19"/>
      <c r="C831" s="1"/>
      <c r="D831" s="19"/>
      <c r="E831" s="1"/>
      <c r="F831" s="1"/>
      <c r="G831" s="1"/>
      <c r="H831" s="1"/>
      <c r="I831" s="1"/>
      <c r="J831" s="333"/>
      <c r="K831" s="1"/>
      <c r="L831" s="1"/>
      <c r="M831" s="1"/>
      <c r="N831" s="1"/>
      <c r="O831" s="1"/>
      <c r="P831" s="1"/>
      <c r="Q831" s="333"/>
      <c r="R831" s="1"/>
      <c r="S831" s="1"/>
      <c r="T831" s="19"/>
      <c r="U831" s="1"/>
      <c r="V831" s="1"/>
      <c r="W831" s="1"/>
      <c r="X831" s="1"/>
      <c r="Y831" s="1"/>
      <c r="Z831" s="1"/>
    </row>
    <row r="832" spans="1:26" ht="14.25" customHeight="1" x14ac:dyDescent="0.35">
      <c r="A832" s="1"/>
      <c r="B832" s="19"/>
      <c r="C832" s="1"/>
      <c r="D832" s="19"/>
      <c r="E832" s="1"/>
      <c r="F832" s="1"/>
      <c r="G832" s="1"/>
      <c r="H832" s="1"/>
      <c r="I832" s="1"/>
      <c r="J832" s="333"/>
      <c r="K832" s="1"/>
      <c r="L832" s="1"/>
      <c r="M832" s="1"/>
      <c r="N832" s="1"/>
      <c r="O832" s="1"/>
      <c r="P832" s="1"/>
      <c r="Q832" s="333"/>
      <c r="R832" s="1"/>
      <c r="S832" s="1"/>
      <c r="T832" s="19"/>
      <c r="U832" s="1"/>
      <c r="V832" s="1"/>
      <c r="W832" s="1"/>
      <c r="X832" s="1"/>
      <c r="Y832" s="1"/>
      <c r="Z832" s="1"/>
    </row>
    <row r="833" spans="1:26" ht="14.25" customHeight="1" x14ac:dyDescent="0.35">
      <c r="A833" s="1"/>
      <c r="B833" s="19"/>
      <c r="C833" s="1"/>
      <c r="D833" s="19"/>
      <c r="E833" s="1"/>
      <c r="F833" s="1"/>
      <c r="G833" s="1"/>
      <c r="H833" s="1"/>
      <c r="I833" s="1"/>
      <c r="J833" s="333"/>
      <c r="K833" s="1"/>
      <c r="L833" s="1"/>
      <c r="M833" s="1"/>
      <c r="N833" s="1"/>
      <c r="O833" s="1"/>
      <c r="P833" s="1"/>
      <c r="Q833" s="333"/>
      <c r="R833" s="1"/>
      <c r="S833" s="1"/>
      <c r="T833" s="19"/>
      <c r="U833" s="1"/>
      <c r="V833" s="1"/>
      <c r="W833" s="1"/>
      <c r="X833" s="1"/>
      <c r="Y833" s="1"/>
      <c r="Z833" s="1"/>
    </row>
    <row r="834" spans="1:26" ht="14.25" customHeight="1" x14ac:dyDescent="0.35">
      <c r="A834" s="1"/>
      <c r="B834" s="19"/>
      <c r="C834" s="1"/>
      <c r="D834" s="19"/>
      <c r="E834" s="1"/>
      <c r="F834" s="1"/>
      <c r="G834" s="1"/>
      <c r="H834" s="1"/>
      <c r="I834" s="1"/>
      <c r="J834" s="333"/>
      <c r="K834" s="1"/>
      <c r="L834" s="1"/>
      <c r="M834" s="1"/>
      <c r="N834" s="1"/>
      <c r="O834" s="1"/>
      <c r="P834" s="1"/>
      <c r="Q834" s="333"/>
      <c r="R834" s="1"/>
      <c r="S834" s="1"/>
      <c r="T834" s="19"/>
      <c r="U834" s="1"/>
      <c r="V834" s="1"/>
      <c r="W834" s="1"/>
      <c r="X834" s="1"/>
      <c r="Y834" s="1"/>
      <c r="Z834" s="1"/>
    </row>
    <row r="835" spans="1:26" ht="14.25" customHeight="1" x14ac:dyDescent="0.35">
      <c r="A835" s="1"/>
      <c r="B835" s="19"/>
      <c r="C835" s="1"/>
      <c r="D835" s="19"/>
      <c r="E835" s="1"/>
      <c r="F835" s="1"/>
      <c r="G835" s="1"/>
      <c r="H835" s="1"/>
      <c r="I835" s="1"/>
      <c r="J835" s="333"/>
      <c r="K835" s="1"/>
      <c r="L835" s="1"/>
      <c r="M835" s="1"/>
      <c r="N835" s="1"/>
      <c r="O835" s="1"/>
      <c r="P835" s="1"/>
      <c r="Q835" s="333"/>
      <c r="R835" s="1"/>
      <c r="S835" s="1"/>
      <c r="T835" s="19"/>
      <c r="U835" s="1"/>
      <c r="V835" s="1"/>
      <c r="W835" s="1"/>
      <c r="X835" s="1"/>
      <c r="Y835" s="1"/>
      <c r="Z835" s="1"/>
    </row>
    <row r="836" spans="1:26" ht="14.25" customHeight="1" x14ac:dyDescent="0.35">
      <c r="A836" s="1"/>
      <c r="B836" s="19"/>
      <c r="C836" s="1"/>
      <c r="D836" s="19"/>
      <c r="E836" s="1"/>
      <c r="F836" s="1"/>
      <c r="G836" s="1"/>
      <c r="H836" s="1"/>
      <c r="I836" s="1"/>
      <c r="J836" s="333"/>
      <c r="K836" s="1"/>
      <c r="L836" s="1"/>
      <c r="M836" s="1"/>
      <c r="N836" s="1"/>
      <c r="O836" s="1"/>
      <c r="P836" s="1"/>
      <c r="Q836" s="333"/>
      <c r="R836" s="1"/>
      <c r="S836" s="1"/>
      <c r="T836" s="19"/>
      <c r="U836" s="1"/>
      <c r="V836" s="1"/>
      <c r="W836" s="1"/>
      <c r="X836" s="1"/>
      <c r="Y836" s="1"/>
      <c r="Z836" s="1"/>
    </row>
    <row r="837" spans="1:26" ht="14.25" customHeight="1" x14ac:dyDescent="0.35">
      <c r="A837" s="1"/>
      <c r="B837" s="19"/>
      <c r="C837" s="1"/>
      <c r="D837" s="19"/>
      <c r="E837" s="1"/>
      <c r="F837" s="1"/>
      <c r="G837" s="1"/>
      <c r="H837" s="1"/>
      <c r="I837" s="1"/>
      <c r="J837" s="333"/>
      <c r="K837" s="1"/>
      <c r="L837" s="1"/>
      <c r="M837" s="1"/>
      <c r="N837" s="1"/>
      <c r="O837" s="1"/>
      <c r="P837" s="1"/>
      <c r="Q837" s="333"/>
      <c r="R837" s="1"/>
      <c r="S837" s="1"/>
      <c r="T837" s="19"/>
      <c r="U837" s="1"/>
      <c r="V837" s="1"/>
      <c r="W837" s="1"/>
      <c r="X837" s="1"/>
      <c r="Y837" s="1"/>
      <c r="Z837" s="1"/>
    </row>
    <row r="838" spans="1:26" ht="14.25" customHeight="1" x14ac:dyDescent="0.35">
      <c r="A838" s="1"/>
      <c r="B838" s="19"/>
      <c r="C838" s="1"/>
      <c r="D838" s="19"/>
      <c r="E838" s="1"/>
      <c r="F838" s="1"/>
      <c r="G838" s="1"/>
      <c r="H838" s="1"/>
      <c r="I838" s="1"/>
      <c r="J838" s="333"/>
      <c r="K838" s="1"/>
      <c r="L838" s="1"/>
      <c r="M838" s="1"/>
      <c r="N838" s="1"/>
      <c r="O838" s="1"/>
      <c r="P838" s="1"/>
      <c r="Q838" s="333"/>
      <c r="R838" s="1"/>
      <c r="S838" s="1"/>
      <c r="T838" s="19"/>
      <c r="U838" s="1"/>
      <c r="V838" s="1"/>
      <c r="W838" s="1"/>
      <c r="X838" s="1"/>
      <c r="Y838" s="1"/>
      <c r="Z838" s="1"/>
    </row>
    <row r="839" spans="1:26" ht="14.25" customHeight="1" x14ac:dyDescent="0.35">
      <c r="A839" s="1"/>
      <c r="B839" s="19"/>
      <c r="C839" s="1"/>
      <c r="D839" s="19"/>
      <c r="E839" s="1"/>
      <c r="F839" s="1"/>
      <c r="G839" s="1"/>
      <c r="H839" s="1"/>
      <c r="I839" s="1"/>
      <c r="J839" s="333"/>
      <c r="K839" s="1"/>
      <c r="L839" s="1"/>
      <c r="M839" s="1"/>
      <c r="N839" s="1"/>
      <c r="O839" s="1"/>
      <c r="P839" s="1"/>
      <c r="Q839" s="333"/>
      <c r="R839" s="1"/>
      <c r="S839" s="1"/>
      <c r="T839" s="19"/>
      <c r="U839" s="1"/>
      <c r="V839" s="1"/>
      <c r="W839" s="1"/>
      <c r="X839" s="1"/>
      <c r="Y839" s="1"/>
      <c r="Z839" s="1"/>
    </row>
    <row r="840" spans="1:26" ht="14.25" customHeight="1" x14ac:dyDescent="0.35">
      <c r="A840" s="1"/>
      <c r="B840" s="19"/>
      <c r="C840" s="1"/>
      <c r="D840" s="19"/>
      <c r="E840" s="1"/>
      <c r="F840" s="1"/>
      <c r="G840" s="1"/>
      <c r="H840" s="1"/>
      <c r="I840" s="1"/>
      <c r="J840" s="333"/>
      <c r="K840" s="1"/>
      <c r="L840" s="1"/>
      <c r="M840" s="1"/>
      <c r="N840" s="1"/>
      <c r="O840" s="1"/>
      <c r="P840" s="1"/>
      <c r="Q840" s="333"/>
      <c r="R840" s="1"/>
      <c r="S840" s="1"/>
      <c r="T840" s="19"/>
      <c r="U840" s="1"/>
      <c r="V840" s="1"/>
      <c r="W840" s="1"/>
      <c r="X840" s="1"/>
      <c r="Y840" s="1"/>
      <c r="Z840" s="1"/>
    </row>
    <row r="841" spans="1:26" ht="14.25" customHeight="1" x14ac:dyDescent="0.35">
      <c r="A841" s="1"/>
      <c r="B841" s="19"/>
      <c r="C841" s="1"/>
      <c r="D841" s="19"/>
      <c r="E841" s="1"/>
      <c r="F841" s="1"/>
      <c r="G841" s="1"/>
      <c r="H841" s="1"/>
      <c r="I841" s="1"/>
      <c r="J841" s="333"/>
      <c r="K841" s="1"/>
      <c r="L841" s="1"/>
      <c r="M841" s="1"/>
      <c r="N841" s="1"/>
      <c r="O841" s="1"/>
      <c r="P841" s="1"/>
      <c r="Q841" s="333"/>
      <c r="R841" s="1"/>
      <c r="S841" s="1"/>
      <c r="T841" s="19"/>
      <c r="U841" s="1"/>
      <c r="V841" s="1"/>
      <c r="W841" s="1"/>
      <c r="X841" s="1"/>
      <c r="Y841" s="1"/>
      <c r="Z841" s="1"/>
    </row>
    <row r="842" spans="1:26" ht="14.25" customHeight="1" x14ac:dyDescent="0.35">
      <c r="A842" s="1"/>
      <c r="B842" s="19"/>
      <c r="C842" s="1"/>
      <c r="D842" s="19"/>
      <c r="E842" s="1"/>
      <c r="F842" s="1"/>
      <c r="G842" s="1"/>
      <c r="H842" s="1"/>
      <c r="I842" s="1"/>
      <c r="J842" s="333"/>
      <c r="K842" s="1"/>
      <c r="L842" s="1"/>
      <c r="M842" s="1"/>
      <c r="N842" s="1"/>
      <c r="O842" s="1"/>
      <c r="P842" s="1"/>
      <c r="Q842" s="333"/>
      <c r="R842" s="1"/>
      <c r="S842" s="1"/>
      <c r="T842" s="19"/>
      <c r="U842" s="1"/>
      <c r="V842" s="1"/>
      <c r="W842" s="1"/>
      <c r="X842" s="1"/>
      <c r="Y842" s="1"/>
      <c r="Z842" s="1"/>
    </row>
    <row r="843" spans="1:26" ht="14.25" customHeight="1" x14ac:dyDescent="0.35">
      <c r="A843" s="1"/>
      <c r="B843" s="19"/>
      <c r="C843" s="1"/>
      <c r="D843" s="19"/>
      <c r="E843" s="1"/>
      <c r="F843" s="1"/>
      <c r="G843" s="1"/>
      <c r="H843" s="1"/>
      <c r="I843" s="1"/>
      <c r="J843" s="333"/>
      <c r="K843" s="1"/>
      <c r="L843" s="1"/>
      <c r="M843" s="1"/>
      <c r="N843" s="1"/>
      <c r="O843" s="1"/>
      <c r="P843" s="1"/>
      <c r="Q843" s="333"/>
      <c r="R843" s="1"/>
      <c r="S843" s="1"/>
      <c r="T843" s="19"/>
      <c r="U843" s="1"/>
      <c r="V843" s="1"/>
      <c r="W843" s="1"/>
      <c r="X843" s="1"/>
      <c r="Y843" s="1"/>
      <c r="Z843" s="1"/>
    </row>
    <row r="844" spans="1:26" ht="14.25" customHeight="1" x14ac:dyDescent="0.35">
      <c r="A844" s="1"/>
      <c r="B844" s="19"/>
      <c r="C844" s="1"/>
      <c r="D844" s="19"/>
      <c r="E844" s="1"/>
      <c r="F844" s="1"/>
      <c r="G844" s="1"/>
      <c r="H844" s="1"/>
      <c r="I844" s="1"/>
      <c r="J844" s="333"/>
      <c r="K844" s="1"/>
      <c r="L844" s="1"/>
      <c r="M844" s="1"/>
      <c r="N844" s="1"/>
      <c r="O844" s="1"/>
      <c r="P844" s="1"/>
      <c r="Q844" s="333"/>
      <c r="R844" s="1"/>
      <c r="S844" s="1"/>
      <c r="T844" s="19"/>
      <c r="U844" s="1"/>
      <c r="V844" s="1"/>
      <c r="W844" s="1"/>
      <c r="X844" s="1"/>
      <c r="Y844" s="1"/>
      <c r="Z844" s="1"/>
    </row>
    <row r="845" spans="1:26" ht="14.25" customHeight="1" x14ac:dyDescent="0.35">
      <c r="A845" s="1"/>
      <c r="B845" s="19"/>
      <c r="C845" s="1"/>
      <c r="D845" s="19"/>
      <c r="E845" s="1"/>
      <c r="F845" s="1"/>
      <c r="G845" s="1"/>
      <c r="H845" s="1"/>
      <c r="I845" s="1"/>
      <c r="J845" s="333"/>
      <c r="K845" s="1"/>
      <c r="L845" s="1"/>
      <c r="M845" s="1"/>
      <c r="N845" s="1"/>
      <c r="O845" s="1"/>
      <c r="P845" s="1"/>
      <c r="Q845" s="333"/>
      <c r="R845" s="1"/>
      <c r="S845" s="1"/>
      <c r="T845" s="19"/>
      <c r="U845" s="1"/>
      <c r="V845" s="1"/>
      <c r="W845" s="1"/>
      <c r="X845" s="1"/>
      <c r="Y845" s="1"/>
      <c r="Z845" s="1"/>
    </row>
    <row r="846" spans="1:26" ht="14.25" customHeight="1" x14ac:dyDescent="0.35">
      <c r="A846" s="1"/>
      <c r="B846" s="19"/>
      <c r="C846" s="1"/>
      <c r="D846" s="19"/>
      <c r="E846" s="1"/>
      <c r="F846" s="1"/>
      <c r="G846" s="1"/>
      <c r="H846" s="1"/>
      <c r="I846" s="1"/>
      <c r="J846" s="333"/>
      <c r="K846" s="1"/>
      <c r="L846" s="1"/>
      <c r="M846" s="1"/>
      <c r="N846" s="1"/>
      <c r="O846" s="1"/>
      <c r="P846" s="1"/>
      <c r="Q846" s="333"/>
      <c r="R846" s="1"/>
      <c r="S846" s="1"/>
      <c r="T846" s="19"/>
      <c r="U846" s="1"/>
      <c r="V846" s="1"/>
      <c r="W846" s="1"/>
      <c r="X846" s="1"/>
      <c r="Y846" s="1"/>
      <c r="Z846" s="1"/>
    </row>
    <row r="847" spans="1:26" ht="14.25" customHeight="1" x14ac:dyDescent="0.35">
      <c r="A847" s="1"/>
      <c r="B847" s="19"/>
      <c r="C847" s="1"/>
      <c r="D847" s="19"/>
      <c r="E847" s="1"/>
      <c r="F847" s="1"/>
      <c r="G847" s="1"/>
      <c r="H847" s="1"/>
      <c r="I847" s="1"/>
      <c r="J847" s="333"/>
      <c r="K847" s="1"/>
      <c r="L847" s="1"/>
      <c r="M847" s="1"/>
      <c r="N847" s="1"/>
      <c r="O847" s="1"/>
      <c r="P847" s="1"/>
      <c r="Q847" s="333"/>
      <c r="R847" s="1"/>
      <c r="S847" s="1"/>
      <c r="T847" s="19"/>
      <c r="U847" s="1"/>
      <c r="V847" s="1"/>
      <c r="W847" s="1"/>
      <c r="X847" s="1"/>
      <c r="Y847" s="1"/>
      <c r="Z847" s="1"/>
    </row>
    <row r="848" spans="1:26" ht="14.25" customHeight="1" x14ac:dyDescent="0.35">
      <c r="A848" s="1"/>
      <c r="B848" s="19"/>
      <c r="C848" s="1"/>
      <c r="D848" s="19"/>
      <c r="E848" s="1"/>
      <c r="F848" s="1"/>
      <c r="G848" s="1"/>
      <c r="H848" s="1"/>
      <c r="I848" s="1"/>
      <c r="J848" s="333"/>
      <c r="K848" s="1"/>
      <c r="L848" s="1"/>
      <c r="M848" s="1"/>
      <c r="N848" s="1"/>
      <c r="O848" s="1"/>
      <c r="P848" s="1"/>
      <c r="Q848" s="333"/>
      <c r="R848" s="1"/>
      <c r="S848" s="1"/>
      <c r="T848" s="19"/>
      <c r="U848" s="1"/>
      <c r="V848" s="1"/>
      <c r="W848" s="1"/>
      <c r="X848" s="1"/>
      <c r="Y848" s="1"/>
      <c r="Z848" s="1"/>
    </row>
    <row r="849" spans="1:26" ht="14.25" customHeight="1" x14ac:dyDescent="0.35">
      <c r="A849" s="1"/>
      <c r="B849" s="19"/>
      <c r="C849" s="1"/>
      <c r="D849" s="19"/>
      <c r="E849" s="1"/>
      <c r="F849" s="1"/>
      <c r="G849" s="1"/>
      <c r="H849" s="1"/>
      <c r="I849" s="1"/>
      <c r="J849" s="333"/>
      <c r="K849" s="1"/>
      <c r="L849" s="1"/>
      <c r="M849" s="1"/>
      <c r="N849" s="1"/>
      <c r="O849" s="1"/>
      <c r="P849" s="1"/>
      <c r="Q849" s="333"/>
      <c r="R849" s="1"/>
      <c r="S849" s="1"/>
      <c r="T849" s="19"/>
      <c r="U849" s="1"/>
      <c r="V849" s="1"/>
      <c r="W849" s="1"/>
      <c r="X849" s="1"/>
      <c r="Y849" s="1"/>
      <c r="Z849" s="1"/>
    </row>
    <row r="850" spans="1:26" ht="14.25" customHeight="1" x14ac:dyDescent="0.35">
      <c r="A850" s="1"/>
      <c r="B850" s="19"/>
      <c r="C850" s="1"/>
      <c r="D850" s="19"/>
      <c r="E850" s="1"/>
      <c r="F850" s="1"/>
      <c r="G850" s="1"/>
      <c r="H850" s="1"/>
      <c r="I850" s="1"/>
      <c r="J850" s="333"/>
      <c r="K850" s="1"/>
      <c r="L850" s="1"/>
      <c r="M850" s="1"/>
      <c r="N850" s="1"/>
      <c r="O850" s="1"/>
      <c r="P850" s="1"/>
      <c r="Q850" s="333"/>
      <c r="R850" s="1"/>
      <c r="S850" s="1"/>
      <c r="T850" s="19"/>
      <c r="U850" s="1"/>
      <c r="V850" s="1"/>
      <c r="W850" s="1"/>
      <c r="X850" s="1"/>
      <c r="Y850" s="1"/>
      <c r="Z850" s="1"/>
    </row>
    <row r="851" spans="1:26" ht="14.25" customHeight="1" x14ac:dyDescent="0.35">
      <c r="A851" s="1"/>
      <c r="B851" s="19"/>
      <c r="C851" s="1"/>
      <c r="D851" s="19"/>
      <c r="E851" s="1"/>
      <c r="F851" s="1"/>
      <c r="G851" s="1"/>
      <c r="H851" s="1"/>
      <c r="I851" s="1"/>
      <c r="J851" s="333"/>
      <c r="K851" s="1"/>
      <c r="L851" s="1"/>
      <c r="M851" s="1"/>
      <c r="N851" s="1"/>
      <c r="O851" s="1"/>
      <c r="P851" s="1"/>
      <c r="Q851" s="333"/>
      <c r="R851" s="1"/>
      <c r="S851" s="1"/>
      <c r="T851" s="19"/>
      <c r="U851" s="1"/>
      <c r="V851" s="1"/>
      <c r="W851" s="1"/>
      <c r="X851" s="1"/>
      <c r="Y851" s="1"/>
      <c r="Z851" s="1"/>
    </row>
    <row r="852" spans="1:26" ht="14.25" customHeight="1" x14ac:dyDescent="0.35">
      <c r="A852" s="1"/>
      <c r="B852" s="19"/>
      <c r="C852" s="1"/>
      <c r="D852" s="19"/>
      <c r="E852" s="1"/>
      <c r="F852" s="1"/>
      <c r="G852" s="1"/>
      <c r="H852" s="1"/>
      <c r="I852" s="1"/>
      <c r="J852" s="333"/>
      <c r="K852" s="1"/>
      <c r="L852" s="1"/>
      <c r="M852" s="1"/>
      <c r="N852" s="1"/>
      <c r="O852" s="1"/>
      <c r="P852" s="1"/>
      <c r="Q852" s="333"/>
      <c r="R852" s="1"/>
      <c r="S852" s="1"/>
      <c r="T852" s="19"/>
      <c r="U852" s="1"/>
      <c r="V852" s="1"/>
      <c r="W852" s="1"/>
      <c r="X852" s="1"/>
      <c r="Y852" s="1"/>
      <c r="Z852" s="1"/>
    </row>
    <row r="853" spans="1:26" ht="14.25" customHeight="1" x14ac:dyDescent="0.35">
      <c r="A853" s="1"/>
      <c r="B853" s="19"/>
      <c r="C853" s="1"/>
      <c r="D853" s="19"/>
      <c r="E853" s="1"/>
      <c r="F853" s="1"/>
      <c r="G853" s="1"/>
      <c r="H853" s="1"/>
      <c r="I853" s="1"/>
      <c r="J853" s="333"/>
      <c r="K853" s="1"/>
      <c r="L853" s="1"/>
      <c r="M853" s="1"/>
      <c r="N853" s="1"/>
      <c r="O853" s="1"/>
      <c r="P853" s="1"/>
      <c r="Q853" s="333"/>
      <c r="R853" s="1"/>
      <c r="S853" s="1"/>
      <c r="T853" s="19"/>
      <c r="U853" s="1"/>
      <c r="V853" s="1"/>
      <c r="W853" s="1"/>
      <c r="X853" s="1"/>
      <c r="Y853" s="1"/>
      <c r="Z853" s="1"/>
    </row>
    <row r="854" spans="1:26" ht="14.25" customHeight="1" x14ac:dyDescent="0.35">
      <c r="A854" s="1"/>
      <c r="B854" s="19"/>
      <c r="C854" s="1"/>
      <c r="D854" s="19"/>
      <c r="E854" s="1"/>
      <c r="F854" s="1"/>
      <c r="G854" s="1"/>
      <c r="H854" s="1"/>
      <c r="I854" s="1"/>
      <c r="J854" s="333"/>
      <c r="K854" s="1"/>
      <c r="L854" s="1"/>
      <c r="M854" s="1"/>
      <c r="N854" s="1"/>
      <c r="O854" s="1"/>
      <c r="P854" s="1"/>
      <c r="Q854" s="333"/>
      <c r="R854" s="1"/>
      <c r="S854" s="1"/>
      <c r="T854" s="19"/>
      <c r="U854" s="1"/>
      <c r="V854" s="1"/>
      <c r="W854" s="1"/>
      <c r="X854" s="1"/>
      <c r="Y854" s="1"/>
      <c r="Z854" s="1"/>
    </row>
    <row r="855" spans="1:26" ht="14.25" customHeight="1" x14ac:dyDescent="0.35">
      <c r="A855" s="1"/>
      <c r="B855" s="19"/>
      <c r="C855" s="1"/>
      <c r="D855" s="19"/>
      <c r="E855" s="1"/>
      <c r="F855" s="1"/>
      <c r="G855" s="1"/>
      <c r="H855" s="1"/>
      <c r="I855" s="1"/>
      <c r="J855" s="333"/>
      <c r="K855" s="1"/>
      <c r="L855" s="1"/>
      <c r="M855" s="1"/>
      <c r="N855" s="1"/>
      <c r="O855" s="1"/>
      <c r="P855" s="1"/>
      <c r="Q855" s="333"/>
      <c r="R855" s="1"/>
      <c r="S855" s="1"/>
      <c r="T855" s="19"/>
      <c r="U855" s="1"/>
      <c r="V855" s="1"/>
      <c r="W855" s="1"/>
      <c r="X855" s="1"/>
      <c r="Y855" s="1"/>
      <c r="Z855" s="1"/>
    </row>
    <row r="856" spans="1:26" ht="14.25" customHeight="1" x14ac:dyDescent="0.35">
      <c r="A856" s="1"/>
      <c r="B856" s="19"/>
      <c r="C856" s="1"/>
      <c r="D856" s="19"/>
      <c r="E856" s="1"/>
      <c r="F856" s="1"/>
      <c r="G856" s="1"/>
      <c r="H856" s="1"/>
      <c r="I856" s="1"/>
      <c r="J856" s="333"/>
      <c r="K856" s="1"/>
      <c r="L856" s="1"/>
      <c r="M856" s="1"/>
      <c r="N856" s="1"/>
      <c r="O856" s="1"/>
      <c r="P856" s="1"/>
      <c r="Q856" s="333"/>
      <c r="R856" s="1"/>
      <c r="S856" s="1"/>
      <c r="T856" s="19"/>
      <c r="U856" s="1"/>
      <c r="V856" s="1"/>
      <c r="W856" s="1"/>
      <c r="X856" s="1"/>
      <c r="Y856" s="1"/>
      <c r="Z856" s="1"/>
    </row>
    <row r="857" spans="1:26" ht="14.25" customHeight="1" x14ac:dyDescent="0.35">
      <c r="A857" s="1"/>
      <c r="B857" s="19"/>
      <c r="C857" s="1"/>
      <c r="D857" s="19"/>
      <c r="E857" s="1"/>
      <c r="F857" s="1"/>
      <c r="G857" s="1"/>
      <c r="H857" s="1"/>
      <c r="I857" s="1"/>
      <c r="J857" s="333"/>
      <c r="K857" s="1"/>
      <c r="L857" s="1"/>
      <c r="M857" s="1"/>
      <c r="N857" s="1"/>
      <c r="O857" s="1"/>
      <c r="P857" s="1"/>
      <c r="Q857" s="333"/>
      <c r="R857" s="1"/>
      <c r="S857" s="1"/>
      <c r="T857" s="19"/>
      <c r="U857" s="1"/>
      <c r="V857" s="1"/>
      <c r="W857" s="1"/>
      <c r="X857" s="1"/>
      <c r="Y857" s="1"/>
      <c r="Z857" s="1"/>
    </row>
    <row r="858" spans="1:26" ht="14.25" customHeight="1" x14ac:dyDescent="0.35">
      <c r="A858" s="1"/>
      <c r="B858" s="19"/>
      <c r="C858" s="1"/>
      <c r="D858" s="19"/>
      <c r="E858" s="1"/>
      <c r="F858" s="1"/>
      <c r="G858" s="1"/>
      <c r="H858" s="1"/>
      <c r="I858" s="1"/>
      <c r="J858" s="333"/>
      <c r="K858" s="1"/>
      <c r="L858" s="1"/>
      <c r="M858" s="1"/>
      <c r="N858" s="1"/>
      <c r="O858" s="1"/>
      <c r="P858" s="1"/>
      <c r="Q858" s="333"/>
      <c r="R858" s="1"/>
      <c r="S858" s="1"/>
      <c r="T858" s="19"/>
      <c r="U858" s="1"/>
      <c r="V858" s="1"/>
      <c r="W858" s="1"/>
      <c r="X858" s="1"/>
      <c r="Y858" s="1"/>
      <c r="Z858" s="1"/>
    </row>
    <row r="859" spans="1:26" ht="14.25" customHeight="1" x14ac:dyDescent="0.35">
      <c r="A859" s="1"/>
      <c r="B859" s="19"/>
      <c r="C859" s="1"/>
      <c r="D859" s="19"/>
      <c r="E859" s="1"/>
      <c r="F859" s="1"/>
      <c r="G859" s="1"/>
      <c r="H859" s="1"/>
      <c r="I859" s="1"/>
      <c r="J859" s="333"/>
      <c r="K859" s="1"/>
      <c r="L859" s="1"/>
      <c r="M859" s="1"/>
      <c r="N859" s="1"/>
      <c r="O859" s="1"/>
      <c r="P859" s="1"/>
      <c r="Q859" s="333"/>
      <c r="R859" s="1"/>
      <c r="S859" s="1"/>
      <c r="T859" s="19"/>
      <c r="U859" s="1"/>
      <c r="V859" s="1"/>
      <c r="W859" s="1"/>
      <c r="X859" s="1"/>
      <c r="Y859" s="1"/>
      <c r="Z859" s="1"/>
    </row>
    <row r="860" spans="1:26" ht="14.25" customHeight="1" x14ac:dyDescent="0.35">
      <c r="A860" s="1"/>
      <c r="B860" s="19"/>
      <c r="C860" s="1"/>
      <c r="D860" s="19"/>
      <c r="E860" s="1"/>
      <c r="F860" s="1"/>
      <c r="G860" s="1"/>
      <c r="H860" s="1"/>
      <c r="I860" s="1"/>
      <c r="J860" s="333"/>
      <c r="K860" s="1"/>
      <c r="L860" s="1"/>
      <c r="M860" s="1"/>
      <c r="N860" s="1"/>
      <c r="O860" s="1"/>
      <c r="P860" s="1"/>
      <c r="Q860" s="333"/>
      <c r="R860" s="1"/>
      <c r="S860" s="1"/>
      <c r="T860" s="19"/>
      <c r="U860" s="1"/>
      <c r="V860" s="1"/>
      <c r="W860" s="1"/>
      <c r="X860" s="1"/>
      <c r="Y860" s="1"/>
      <c r="Z860" s="1"/>
    </row>
    <row r="861" spans="1:26" ht="14.25" customHeight="1" x14ac:dyDescent="0.35">
      <c r="A861" s="1"/>
      <c r="B861" s="19"/>
      <c r="C861" s="1"/>
      <c r="D861" s="19"/>
      <c r="E861" s="1"/>
      <c r="F861" s="1"/>
      <c r="G861" s="1"/>
      <c r="H861" s="1"/>
      <c r="I861" s="1"/>
      <c r="J861" s="333"/>
      <c r="K861" s="1"/>
      <c r="L861" s="1"/>
      <c r="M861" s="1"/>
      <c r="N861" s="1"/>
      <c r="O861" s="1"/>
      <c r="P861" s="1"/>
      <c r="Q861" s="333"/>
      <c r="R861" s="1"/>
      <c r="S861" s="1"/>
      <c r="T861" s="19"/>
      <c r="U861" s="1"/>
      <c r="V861" s="1"/>
      <c r="W861" s="1"/>
      <c r="X861" s="1"/>
      <c r="Y861" s="1"/>
      <c r="Z861" s="1"/>
    </row>
    <row r="862" spans="1:26" ht="14.25" customHeight="1" x14ac:dyDescent="0.35">
      <c r="A862" s="1"/>
      <c r="B862" s="19"/>
      <c r="C862" s="1"/>
      <c r="D862" s="19"/>
      <c r="E862" s="1"/>
      <c r="F862" s="1"/>
      <c r="G862" s="1"/>
      <c r="H862" s="1"/>
      <c r="I862" s="1"/>
      <c r="J862" s="333"/>
      <c r="K862" s="1"/>
      <c r="L862" s="1"/>
      <c r="M862" s="1"/>
      <c r="N862" s="1"/>
      <c r="O862" s="1"/>
      <c r="P862" s="1"/>
      <c r="Q862" s="333"/>
      <c r="R862" s="1"/>
      <c r="S862" s="1"/>
      <c r="T862" s="19"/>
      <c r="U862" s="1"/>
      <c r="V862" s="1"/>
      <c r="W862" s="1"/>
      <c r="X862" s="1"/>
      <c r="Y862" s="1"/>
      <c r="Z862" s="1"/>
    </row>
    <row r="863" spans="1:26" ht="14.25" customHeight="1" x14ac:dyDescent="0.35">
      <c r="A863" s="1"/>
      <c r="B863" s="19"/>
      <c r="C863" s="1"/>
      <c r="D863" s="19"/>
      <c r="E863" s="1"/>
      <c r="F863" s="1"/>
      <c r="G863" s="1"/>
      <c r="H863" s="1"/>
      <c r="I863" s="1"/>
      <c r="J863" s="333"/>
      <c r="K863" s="1"/>
      <c r="L863" s="1"/>
      <c r="M863" s="1"/>
      <c r="N863" s="1"/>
      <c r="O863" s="1"/>
      <c r="P863" s="1"/>
      <c r="Q863" s="333"/>
      <c r="R863" s="1"/>
      <c r="S863" s="1"/>
      <c r="T863" s="19"/>
      <c r="U863" s="1"/>
      <c r="V863" s="1"/>
      <c r="W863" s="1"/>
      <c r="X863" s="1"/>
      <c r="Y863" s="1"/>
      <c r="Z863" s="1"/>
    </row>
    <row r="864" spans="1:26" ht="14.25" customHeight="1" x14ac:dyDescent="0.35">
      <c r="A864" s="1"/>
      <c r="B864" s="19"/>
      <c r="C864" s="1"/>
      <c r="D864" s="19"/>
      <c r="E864" s="1"/>
      <c r="F864" s="1"/>
      <c r="G864" s="1"/>
      <c r="H864" s="1"/>
      <c r="I864" s="1"/>
      <c r="J864" s="333"/>
      <c r="K864" s="1"/>
      <c r="L864" s="1"/>
      <c r="M864" s="1"/>
      <c r="N864" s="1"/>
      <c r="O864" s="1"/>
      <c r="P864" s="1"/>
      <c r="Q864" s="333"/>
      <c r="R864" s="1"/>
      <c r="S864" s="1"/>
      <c r="T864" s="19"/>
      <c r="U864" s="1"/>
      <c r="V864" s="1"/>
      <c r="W864" s="1"/>
      <c r="X864" s="1"/>
      <c r="Y864" s="1"/>
      <c r="Z864" s="1"/>
    </row>
    <row r="865" spans="1:26" ht="14.25" customHeight="1" x14ac:dyDescent="0.35">
      <c r="A865" s="1"/>
      <c r="B865" s="19"/>
      <c r="C865" s="1"/>
      <c r="D865" s="19"/>
      <c r="E865" s="1"/>
      <c r="F865" s="1"/>
      <c r="G865" s="1"/>
      <c r="H865" s="1"/>
      <c r="I865" s="1"/>
      <c r="J865" s="333"/>
      <c r="K865" s="1"/>
      <c r="L865" s="1"/>
      <c r="M865" s="1"/>
      <c r="N865" s="1"/>
      <c r="O865" s="1"/>
      <c r="P865" s="1"/>
      <c r="Q865" s="333"/>
      <c r="R865" s="1"/>
      <c r="S865" s="1"/>
      <c r="T865" s="19"/>
      <c r="U865" s="1"/>
      <c r="V865" s="1"/>
      <c r="W865" s="1"/>
      <c r="X865" s="1"/>
      <c r="Y865" s="1"/>
      <c r="Z865" s="1"/>
    </row>
    <row r="866" spans="1:26" ht="14.25" customHeight="1" x14ac:dyDescent="0.35">
      <c r="A866" s="1"/>
      <c r="B866" s="19"/>
      <c r="C866" s="1"/>
      <c r="D866" s="19"/>
      <c r="E866" s="1"/>
      <c r="F866" s="1"/>
      <c r="G866" s="1"/>
      <c r="H866" s="1"/>
      <c r="I866" s="1"/>
      <c r="J866" s="333"/>
      <c r="K866" s="1"/>
      <c r="L866" s="1"/>
      <c r="M866" s="1"/>
      <c r="N866" s="1"/>
      <c r="O866" s="1"/>
      <c r="P866" s="1"/>
      <c r="Q866" s="333"/>
      <c r="R866" s="1"/>
      <c r="S866" s="1"/>
      <c r="T866" s="19"/>
      <c r="U866" s="1"/>
      <c r="V866" s="1"/>
      <c r="W866" s="1"/>
      <c r="X866" s="1"/>
      <c r="Y866" s="1"/>
      <c r="Z866" s="1"/>
    </row>
    <row r="867" spans="1:26" ht="14.25" customHeight="1" x14ac:dyDescent="0.35">
      <c r="A867" s="1"/>
      <c r="B867" s="19"/>
      <c r="C867" s="1"/>
      <c r="D867" s="19"/>
      <c r="E867" s="1"/>
      <c r="F867" s="1"/>
      <c r="G867" s="1"/>
      <c r="H867" s="1"/>
      <c r="I867" s="1"/>
      <c r="J867" s="333"/>
      <c r="K867" s="1"/>
      <c r="L867" s="1"/>
      <c r="M867" s="1"/>
      <c r="N867" s="1"/>
      <c r="O867" s="1"/>
      <c r="P867" s="1"/>
      <c r="Q867" s="333"/>
      <c r="R867" s="1"/>
      <c r="S867" s="1"/>
      <c r="T867" s="19"/>
      <c r="U867" s="1"/>
      <c r="V867" s="1"/>
      <c r="W867" s="1"/>
      <c r="X867" s="1"/>
      <c r="Y867" s="1"/>
      <c r="Z867" s="1"/>
    </row>
    <row r="868" spans="1:26" ht="14.25" customHeight="1" x14ac:dyDescent="0.35">
      <c r="A868" s="1"/>
      <c r="B868" s="19"/>
      <c r="C868" s="1"/>
      <c r="D868" s="19"/>
      <c r="E868" s="1"/>
      <c r="F868" s="1"/>
      <c r="G868" s="1"/>
      <c r="H868" s="1"/>
      <c r="I868" s="1"/>
      <c r="J868" s="333"/>
      <c r="K868" s="1"/>
      <c r="L868" s="1"/>
      <c r="M868" s="1"/>
      <c r="N868" s="1"/>
      <c r="O868" s="1"/>
      <c r="P868" s="1"/>
      <c r="Q868" s="333"/>
      <c r="R868" s="1"/>
      <c r="S868" s="1"/>
      <c r="T868" s="19"/>
      <c r="U868" s="1"/>
      <c r="V868" s="1"/>
      <c r="W868" s="1"/>
      <c r="X868" s="1"/>
      <c r="Y868" s="1"/>
      <c r="Z868" s="1"/>
    </row>
    <row r="869" spans="1:26" ht="14.25" customHeight="1" x14ac:dyDescent="0.35">
      <c r="A869" s="1"/>
      <c r="B869" s="19"/>
      <c r="C869" s="1"/>
      <c r="D869" s="19"/>
      <c r="E869" s="1"/>
      <c r="F869" s="1"/>
      <c r="G869" s="1"/>
      <c r="H869" s="1"/>
      <c r="I869" s="1"/>
      <c r="J869" s="333"/>
      <c r="K869" s="1"/>
      <c r="L869" s="1"/>
      <c r="M869" s="1"/>
      <c r="N869" s="1"/>
      <c r="O869" s="1"/>
      <c r="P869" s="1"/>
      <c r="Q869" s="333"/>
      <c r="R869" s="1"/>
      <c r="S869" s="1"/>
      <c r="T869" s="19"/>
      <c r="U869" s="1"/>
      <c r="V869" s="1"/>
      <c r="W869" s="1"/>
      <c r="X869" s="1"/>
      <c r="Y869" s="1"/>
      <c r="Z869" s="1"/>
    </row>
    <row r="870" spans="1:26" ht="14.25" customHeight="1" x14ac:dyDescent="0.35">
      <c r="A870" s="1"/>
      <c r="B870" s="19"/>
      <c r="C870" s="1"/>
      <c r="D870" s="19"/>
      <c r="E870" s="1"/>
      <c r="F870" s="1"/>
      <c r="G870" s="1"/>
      <c r="H870" s="1"/>
      <c r="I870" s="1"/>
      <c r="J870" s="333"/>
      <c r="K870" s="1"/>
      <c r="L870" s="1"/>
      <c r="M870" s="1"/>
      <c r="N870" s="1"/>
      <c r="O870" s="1"/>
      <c r="P870" s="1"/>
      <c r="Q870" s="333"/>
      <c r="R870" s="1"/>
      <c r="S870" s="1"/>
      <c r="T870" s="19"/>
      <c r="U870" s="1"/>
      <c r="V870" s="1"/>
      <c r="W870" s="1"/>
      <c r="X870" s="1"/>
      <c r="Y870" s="1"/>
      <c r="Z870" s="1"/>
    </row>
    <row r="871" spans="1:26" ht="14.25" customHeight="1" x14ac:dyDescent="0.35">
      <c r="A871" s="1"/>
      <c r="B871" s="19"/>
      <c r="C871" s="1"/>
      <c r="D871" s="19"/>
      <c r="E871" s="1"/>
      <c r="F871" s="1"/>
      <c r="G871" s="1"/>
      <c r="H871" s="1"/>
      <c r="I871" s="1"/>
      <c r="J871" s="333"/>
      <c r="K871" s="1"/>
      <c r="L871" s="1"/>
      <c r="M871" s="1"/>
      <c r="N871" s="1"/>
      <c r="O871" s="1"/>
      <c r="P871" s="1"/>
      <c r="Q871" s="333"/>
      <c r="R871" s="1"/>
      <c r="S871" s="1"/>
      <c r="T871" s="19"/>
      <c r="U871" s="1"/>
      <c r="V871" s="1"/>
      <c r="W871" s="1"/>
      <c r="X871" s="1"/>
      <c r="Y871" s="1"/>
      <c r="Z871" s="1"/>
    </row>
    <row r="872" spans="1:26" ht="14.25" customHeight="1" x14ac:dyDescent="0.35">
      <c r="A872" s="1"/>
      <c r="B872" s="19"/>
      <c r="C872" s="1"/>
      <c r="D872" s="19"/>
      <c r="E872" s="1"/>
      <c r="F872" s="1"/>
      <c r="G872" s="1"/>
      <c r="H872" s="1"/>
      <c r="I872" s="1"/>
      <c r="J872" s="333"/>
      <c r="K872" s="1"/>
      <c r="L872" s="1"/>
      <c r="M872" s="1"/>
      <c r="N872" s="1"/>
      <c r="O872" s="1"/>
      <c r="P872" s="1"/>
      <c r="Q872" s="333"/>
      <c r="R872" s="1"/>
      <c r="S872" s="1"/>
      <c r="T872" s="19"/>
      <c r="U872" s="1"/>
      <c r="V872" s="1"/>
      <c r="W872" s="1"/>
      <c r="X872" s="1"/>
      <c r="Y872" s="1"/>
      <c r="Z872" s="1"/>
    </row>
    <row r="873" spans="1:26" ht="14.25" customHeight="1" x14ac:dyDescent="0.35">
      <c r="A873" s="1"/>
      <c r="B873" s="19"/>
      <c r="C873" s="1"/>
      <c r="D873" s="19"/>
      <c r="E873" s="1"/>
      <c r="F873" s="1"/>
      <c r="G873" s="1"/>
      <c r="H873" s="1"/>
      <c r="I873" s="1"/>
      <c r="J873" s="333"/>
      <c r="K873" s="1"/>
      <c r="L873" s="1"/>
      <c r="M873" s="1"/>
      <c r="N873" s="1"/>
      <c r="O873" s="1"/>
      <c r="P873" s="1"/>
      <c r="Q873" s="333"/>
      <c r="R873" s="1"/>
      <c r="S873" s="1"/>
      <c r="T873" s="19"/>
      <c r="U873" s="1"/>
      <c r="V873" s="1"/>
      <c r="W873" s="1"/>
      <c r="X873" s="1"/>
      <c r="Y873" s="1"/>
      <c r="Z873" s="1"/>
    </row>
    <row r="874" spans="1:26" ht="14.25" customHeight="1" x14ac:dyDescent="0.35">
      <c r="A874" s="1"/>
      <c r="B874" s="19"/>
      <c r="C874" s="1"/>
      <c r="D874" s="19"/>
      <c r="E874" s="1"/>
      <c r="F874" s="1"/>
      <c r="G874" s="1"/>
      <c r="H874" s="1"/>
      <c r="I874" s="1"/>
      <c r="J874" s="333"/>
      <c r="K874" s="1"/>
      <c r="L874" s="1"/>
      <c r="M874" s="1"/>
      <c r="N874" s="1"/>
      <c r="O874" s="1"/>
      <c r="P874" s="1"/>
      <c r="Q874" s="333"/>
      <c r="R874" s="1"/>
      <c r="S874" s="1"/>
      <c r="T874" s="19"/>
      <c r="U874" s="1"/>
      <c r="V874" s="1"/>
      <c r="W874" s="1"/>
      <c r="X874" s="1"/>
      <c r="Y874" s="1"/>
      <c r="Z874" s="1"/>
    </row>
    <row r="875" spans="1:26" ht="14.25" customHeight="1" x14ac:dyDescent="0.35">
      <c r="A875" s="1"/>
      <c r="B875" s="19"/>
      <c r="C875" s="1"/>
      <c r="D875" s="19"/>
      <c r="E875" s="1"/>
      <c r="F875" s="1"/>
      <c r="G875" s="1"/>
      <c r="H875" s="1"/>
      <c r="I875" s="1"/>
      <c r="J875" s="333"/>
      <c r="K875" s="1"/>
      <c r="L875" s="1"/>
      <c r="M875" s="1"/>
      <c r="N875" s="1"/>
      <c r="O875" s="1"/>
      <c r="P875" s="1"/>
      <c r="Q875" s="333"/>
      <c r="R875" s="1"/>
      <c r="S875" s="1"/>
      <c r="T875" s="19"/>
      <c r="U875" s="1"/>
      <c r="V875" s="1"/>
      <c r="W875" s="1"/>
      <c r="X875" s="1"/>
      <c r="Y875" s="1"/>
      <c r="Z875" s="1"/>
    </row>
    <row r="876" spans="1:26" ht="14.25" customHeight="1" x14ac:dyDescent="0.35">
      <c r="A876" s="1"/>
      <c r="B876" s="19"/>
      <c r="C876" s="1"/>
      <c r="D876" s="19"/>
      <c r="E876" s="1"/>
      <c r="F876" s="1"/>
      <c r="G876" s="1"/>
      <c r="H876" s="1"/>
      <c r="I876" s="1"/>
      <c r="J876" s="333"/>
      <c r="K876" s="1"/>
      <c r="L876" s="1"/>
      <c r="M876" s="1"/>
      <c r="N876" s="1"/>
      <c r="O876" s="1"/>
      <c r="P876" s="1"/>
      <c r="Q876" s="333"/>
      <c r="R876" s="1"/>
      <c r="S876" s="1"/>
      <c r="T876" s="19"/>
      <c r="U876" s="1"/>
      <c r="V876" s="1"/>
      <c r="W876" s="1"/>
      <c r="X876" s="1"/>
      <c r="Y876" s="1"/>
      <c r="Z876" s="1"/>
    </row>
    <row r="877" spans="1:26" ht="14.25" customHeight="1" x14ac:dyDescent="0.35">
      <c r="A877" s="1"/>
      <c r="B877" s="19"/>
      <c r="C877" s="1"/>
      <c r="D877" s="19"/>
      <c r="E877" s="1"/>
      <c r="F877" s="1"/>
      <c r="G877" s="1"/>
      <c r="H877" s="1"/>
      <c r="I877" s="1"/>
      <c r="J877" s="333"/>
      <c r="K877" s="1"/>
      <c r="L877" s="1"/>
      <c r="M877" s="1"/>
      <c r="N877" s="1"/>
      <c r="O877" s="1"/>
      <c r="P877" s="1"/>
      <c r="Q877" s="333"/>
      <c r="R877" s="1"/>
      <c r="S877" s="1"/>
      <c r="T877" s="19"/>
      <c r="U877" s="1"/>
      <c r="V877" s="1"/>
      <c r="W877" s="1"/>
      <c r="X877" s="1"/>
      <c r="Y877" s="1"/>
      <c r="Z877" s="1"/>
    </row>
    <row r="878" spans="1:26" ht="14.25" customHeight="1" x14ac:dyDescent="0.35">
      <c r="A878" s="1"/>
      <c r="B878" s="19"/>
      <c r="C878" s="1"/>
      <c r="D878" s="19"/>
      <c r="E878" s="1"/>
      <c r="F878" s="1"/>
      <c r="G878" s="1"/>
      <c r="H878" s="1"/>
      <c r="I878" s="1"/>
      <c r="J878" s="333"/>
      <c r="K878" s="1"/>
      <c r="L878" s="1"/>
      <c r="M878" s="1"/>
      <c r="N878" s="1"/>
      <c r="O878" s="1"/>
      <c r="P878" s="1"/>
      <c r="Q878" s="333"/>
      <c r="R878" s="1"/>
      <c r="S878" s="1"/>
      <c r="T878" s="19"/>
      <c r="U878" s="1"/>
      <c r="V878" s="1"/>
      <c r="W878" s="1"/>
      <c r="X878" s="1"/>
      <c r="Y878" s="1"/>
      <c r="Z878" s="1"/>
    </row>
    <row r="879" spans="1:26" ht="14.25" customHeight="1" x14ac:dyDescent="0.35">
      <c r="A879" s="1"/>
      <c r="B879" s="19"/>
      <c r="C879" s="1"/>
      <c r="D879" s="19"/>
      <c r="E879" s="1"/>
      <c r="F879" s="1"/>
      <c r="G879" s="1"/>
      <c r="H879" s="1"/>
      <c r="I879" s="1"/>
      <c r="J879" s="333"/>
      <c r="K879" s="1"/>
      <c r="L879" s="1"/>
      <c r="M879" s="1"/>
      <c r="N879" s="1"/>
      <c r="O879" s="1"/>
      <c r="P879" s="1"/>
      <c r="Q879" s="333"/>
      <c r="R879" s="1"/>
      <c r="S879" s="1"/>
      <c r="T879" s="19"/>
      <c r="U879" s="1"/>
      <c r="V879" s="1"/>
      <c r="W879" s="1"/>
      <c r="X879" s="1"/>
      <c r="Y879" s="1"/>
      <c r="Z879" s="1"/>
    </row>
    <row r="880" spans="1:26" ht="14.25" customHeight="1" x14ac:dyDescent="0.35">
      <c r="A880" s="1"/>
      <c r="B880" s="19"/>
      <c r="C880" s="1"/>
      <c r="D880" s="19"/>
      <c r="E880" s="1"/>
      <c r="F880" s="1"/>
      <c r="G880" s="1"/>
      <c r="H880" s="1"/>
      <c r="I880" s="1"/>
      <c r="J880" s="333"/>
      <c r="K880" s="1"/>
      <c r="L880" s="1"/>
      <c r="M880" s="1"/>
      <c r="N880" s="1"/>
      <c r="O880" s="1"/>
      <c r="P880" s="1"/>
      <c r="Q880" s="333"/>
      <c r="R880" s="1"/>
      <c r="S880" s="1"/>
      <c r="T880" s="19"/>
      <c r="U880" s="1"/>
      <c r="V880" s="1"/>
      <c r="W880" s="1"/>
      <c r="X880" s="1"/>
      <c r="Y880" s="1"/>
      <c r="Z880" s="1"/>
    </row>
    <row r="881" spans="1:26" ht="14.25" customHeight="1" x14ac:dyDescent="0.35">
      <c r="A881" s="1"/>
      <c r="B881" s="19"/>
      <c r="C881" s="1"/>
      <c r="D881" s="19"/>
      <c r="E881" s="1"/>
      <c r="F881" s="1"/>
      <c r="G881" s="1"/>
      <c r="H881" s="1"/>
      <c r="I881" s="1"/>
      <c r="J881" s="333"/>
      <c r="K881" s="1"/>
      <c r="L881" s="1"/>
      <c r="M881" s="1"/>
      <c r="N881" s="1"/>
      <c r="O881" s="1"/>
      <c r="P881" s="1"/>
      <c r="Q881" s="333"/>
      <c r="R881" s="1"/>
      <c r="S881" s="1"/>
      <c r="T881" s="19"/>
      <c r="U881" s="1"/>
      <c r="V881" s="1"/>
      <c r="W881" s="1"/>
      <c r="X881" s="1"/>
      <c r="Y881" s="1"/>
      <c r="Z881" s="1"/>
    </row>
    <row r="882" spans="1:26" ht="14.25" customHeight="1" x14ac:dyDescent="0.35">
      <c r="A882" s="1"/>
      <c r="B882" s="19"/>
      <c r="C882" s="1"/>
      <c r="D882" s="19"/>
      <c r="E882" s="1"/>
      <c r="F882" s="1"/>
      <c r="G882" s="1"/>
      <c r="H882" s="1"/>
      <c r="I882" s="1"/>
      <c r="J882" s="333"/>
      <c r="K882" s="1"/>
      <c r="L882" s="1"/>
      <c r="M882" s="1"/>
      <c r="N882" s="1"/>
      <c r="O882" s="1"/>
      <c r="P882" s="1"/>
      <c r="Q882" s="333"/>
      <c r="R882" s="1"/>
      <c r="S882" s="1"/>
      <c r="T882" s="19"/>
      <c r="U882" s="1"/>
      <c r="V882" s="1"/>
      <c r="W882" s="1"/>
      <c r="X882" s="1"/>
      <c r="Y882" s="1"/>
      <c r="Z882" s="1"/>
    </row>
    <row r="883" spans="1:26" ht="14.25" customHeight="1" x14ac:dyDescent="0.35">
      <c r="A883" s="1"/>
      <c r="B883" s="19"/>
      <c r="C883" s="1"/>
      <c r="D883" s="19"/>
      <c r="E883" s="1"/>
      <c r="F883" s="1"/>
      <c r="G883" s="1"/>
      <c r="H883" s="1"/>
      <c r="I883" s="1"/>
      <c r="J883" s="333"/>
      <c r="K883" s="1"/>
      <c r="L883" s="1"/>
      <c r="M883" s="1"/>
      <c r="N883" s="1"/>
      <c r="O883" s="1"/>
      <c r="P883" s="1"/>
      <c r="Q883" s="333"/>
      <c r="R883" s="1"/>
      <c r="S883" s="1"/>
      <c r="T883" s="19"/>
      <c r="U883" s="1"/>
      <c r="V883" s="1"/>
      <c r="W883" s="1"/>
      <c r="X883" s="1"/>
      <c r="Y883" s="1"/>
      <c r="Z883" s="1"/>
    </row>
    <row r="884" spans="1:26" ht="14.25" customHeight="1" x14ac:dyDescent="0.35">
      <c r="A884" s="1"/>
      <c r="B884" s="19"/>
      <c r="C884" s="1"/>
      <c r="D884" s="19"/>
      <c r="E884" s="1"/>
      <c r="F884" s="1"/>
      <c r="G884" s="1"/>
      <c r="H884" s="1"/>
      <c r="I884" s="1"/>
      <c r="J884" s="333"/>
      <c r="K884" s="1"/>
      <c r="L884" s="1"/>
      <c r="M884" s="1"/>
      <c r="N884" s="1"/>
      <c r="O884" s="1"/>
      <c r="P884" s="1"/>
      <c r="Q884" s="333"/>
      <c r="R884" s="1"/>
      <c r="S884" s="1"/>
      <c r="T884" s="19"/>
      <c r="U884" s="1"/>
      <c r="V884" s="1"/>
      <c r="W884" s="1"/>
      <c r="X884" s="1"/>
      <c r="Y884" s="1"/>
      <c r="Z884" s="1"/>
    </row>
    <row r="885" spans="1:26" ht="14.25" customHeight="1" x14ac:dyDescent="0.35">
      <c r="A885" s="1"/>
      <c r="B885" s="19"/>
      <c r="C885" s="1"/>
      <c r="D885" s="19"/>
      <c r="E885" s="1"/>
      <c r="F885" s="1"/>
      <c r="G885" s="1"/>
      <c r="H885" s="1"/>
      <c r="I885" s="1"/>
      <c r="J885" s="333"/>
      <c r="K885" s="1"/>
      <c r="L885" s="1"/>
      <c r="M885" s="1"/>
      <c r="N885" s="1"/>
      <c r="O885" s="1"/>
      <c r="P885" s="1"/>
      <c r="Q885" s="333"/>
      <c r="R885" s="1"/>
      <c r="S885" s="1"/>
      <c r="T885" s="19"/>
      <c r="U885" s="1"/>
      <c r="V885" s="1"/>
      <c r="W885" s="1"/>
      <c r="X885" s="1"/>
      <c r="Y885" s="1"/>
      <c r="Z885" s="1"/>
    </row>
    <row r="886" spans="1:26" ht="14.25" customHeight="1" x14ac:dyDescent="0.35">
      <c r="A886" s="1"/>
      <c r="B886" s="19"/>
      <c r="C886" s="1"/>
      <c r="D886" s="19"/>
      <c r="E886" s="1"/>
      <c r="F886" s="1"/>
      <c r="G886" s="1"/>
      <c r="H886" s="1"/>
      <c r="I886" s="1"/>
      <c r="J886" s="333"/>
      <c r="K886" s="1"/>
      <c r="L886" s="1"/>
      <c r="M886" s="1"/>
      <c r="N886" s="1"/>
      <c r="O886" s="1"/>
      <c r="P886" s="1"/>
      <c r="Q886" s="333"/>
      <c r="R886" s="1"/>
      <c r="S886" s="1"/>
      <c r="T886" s="19"/>
      <c r="U886" s="1"/>
      <c r="V886" s="1"/>
      <c r="W886" s="1"/>
      <c r="X886" s="1"/>
      <c r="Y886" s="1"/>
      <c r="Z886" s="1"/>
    </row>
    <row r="887" spans="1:26" ht="14.25" customHeight="1" x14ac:dyDescent="0.35">
      <c r="A887" s="1"/>
      <c r="B887" s="19"/>
      <c r="C887" s="1"/>
      <c r="D887" s="19"/>
      <c r="E887" s="1"/>
      <c r="F887" s="1"/>
      <c r="G887" s="1"/>
      <c r="H887" s="1"/>
      <c r="I887" s="1"/>
      <c r="J887" s="333"/>
      <c r="K887" s="1"/>
      <c r="L887" s="1"/>
      <c r="M887" s="1"/>
      <c r="N887" s="1"/>
      <c r="O887" s="1"/>
      <c r="P887" s="1"/>
      <c r="Q887" s="333"/>
      <c r="R887" s="1"/>
      <c r="S887" s="1"/>
      <c r="T887" s="19"/>
      <c r="U887" s="1"/>
      <c r="V887" s="1"/>
      <c r="W887" s="1"/>
      <c r="X887" s="1"/>
      <c r="Y887" s="1"/>
      <c r="Z887" s="1"/>
    </row>
    <row r="888" spans="1:26" ht="14.25" customHeight="1" x14ac:dyDescent="0.35">
      <c r="A888" s="1"/>
      <c r="B888" s="19"/>
      <c r="C888" s="1"/>
      <c r="D888" s="19"/>
      <c r="E888" s="1"/>
      <c r="F888" s="1"/>
      <c r="G888" s="1"/>
      <c r="H888" s="1"/>
      <c r="I888" s="1"/>
      <c r="J888" s="333"/>
      <c r="K888" s="1"/>
      <c r="L888" s="1"/>
      <c r="M888" s="1"/>
      <c r="N888" s="1"/>
      <c r="O888" s="1"/>
      <c r="P888" s="1"/>
      <c r="Q888" s="333"/>
      <c r="R888" s="1"/>
      <c r="S888" s="1"/>
      <c r="T888" s="19"/>
      <c r="U888" s="1"/>
      <c r="V888" s="1"/>
      <c r="W888" s="1"/>
      <c r="X888" s="1"/>
      <c r="Y888" s="1"/>
      <c r="Z888" s="1"/>
    </row>
    <row r="889" spans="1:26" ht="14.25" customHeight="1" x14ac:dyDescent="0.35">
      <c r="A889" s="1"/>
      <c r="B889" s="19"/>
      <c r="C889" s="1"/>
      <c r="D889" s="19"/>
      <c r="E889" s="1"/>
      <c r="F889" s="1"/>
      <c r="G889" s="1"/>
      <c r="H889" s="1"/>
      <c r="I889" s="1"/>
      <c r="J889" s="333"/>
      <c r="K889" s="1"/>
      <c r="L889" s="1"/>
      <c r="M889" s="1"/>
      <c r="N889" s="1"/>
      <c r="O889" s="1"/>
      <c r="P889" s="1"/>
      <c r="Q889" s="333"/>
      <c r="R889" s="1"/>
      <c r="S889" s="1"/>
      <c r="T889" s="19"/>
      <c r="U889" s="1"/>
      <c r="V889" s="1"/>
      <c r="W889" s="1"/>
      <c r="X889" s="1"/>
      <c r="Y889" s="1"/>
      <c r="Z889" s="1"/>
    </row>
    <row r="890" spans="1:26" ht="14.25" customHeight="1" x14ac:dyDescent="0.35">
      <c r="A890" s="1"/>
      <c r="B890" s="19"/>
      <c r="C890" s="1"/>
      <c r="D890" s="19"/>
      <c r="E890" s="1"/>
      <c r="F890" s="1"/>
      <c r="G890" s="1"/>
      <c r="H890" s="1"/>
      <c r="I890" s="1"/>
      <c r="J890" s="333"/>
      <c r="K890" s="1"/>
      <c r="L890" s="1"/>
      <c r="M890" s="1"/>
      <c r="N890" s="1"/>
      <c r="O890" s="1"/>
      <c r="P890" s="1"/>
      <c r="Q890" s="333"/>
      <c r="R890" s="1"/>
      <c r="S890" s="1"/>
      <c r="T890" s="19"/>
      <c r="U890" s="1"/>
      <c r="V890" s="1"/>
      <c r="W890" s="1"/>
      <c r="X890" s="1"/>
      <c r="Y890" s="1"/>
      <c r="Z890" s="1"/>
    </row>
    <row r="891" spans="1:26" ht="14.25" customHeight="1" x14ac:dyDescent="0.35">
      <c r="A891" s="1"/>
      <c r="B891" s="19"/>
      <c r="C891" s="1"/>
      <c r="D891" s="19"/>
      <c r="E891" s="1"/>
      <c r="F891" s="1"/>
      <c r="G891" s="1"/>
      <c r="H891" s="1"/>
      <c r="I891" s="1"/>
      <c r="J891" s="333"/>
      <c r="K891" s="1"/>
      <c r="L891" s="1"/>
      <c r="M891" s="1"/>
      <c r="N891" s="1"/>
      <c r="O891" s="1"/>
      <c r="P891" s="1"/>
      <c r="Q891" s="333"/>
      <c r="R891" s="1"/>
      <c r="S891" s="1"/>
      <c r="T891" s="19"/>
      <c r="U891" s="1"/>
      <c r="V891" s="1"/>
      <c r="W891" s="1"/>
      <c r="X891" s="1"/>
      <c r="Y891" s="1"/>
      <c r="Z891" s="1"/>
    </row>
    <row r="892" spans="1:26" ht="14.25" customHeight="1" x14ac:dyDescent="0.35">
      <c r="A892" s="1"/>
      <c r="B892" s="19"/>
      <c r="C892" s="1"/>
      <c r="D892" s="19"/>
      <c r="E892" s="1"/>
      <c r="F892" s="1"/>
      <c r="G892" s="1"/>
      <c r="H892" s="1"/>
      <c r="I892" s="1"/>
      <c r="J892" s="333"/>
      <c r="K892" s="1"/>
      <c r="L892" s="1"/>
      <c r="M892" s="1"/>
      <c r="N892" s="1"/>
      <c r="O892" s="1"/>
      <c r="P892" s="1"/>
      <c r="Q892" s="333"/>
      <c r="R892" s="1"/>
      <c r="S892" s="1"/>
      <c r="T892" s="19"/>
      <c r="U892" s="1"/>
      <c r="V892" s="1"/>
      <c r="W892" s="1"/>
      <c r="X892" s="1"/>
      <c r="Y892" s="1"/>
      <c r="Z892" s="1"/>
    </row>
    <row r="893" spans="1:26" ht="14.25" customHeight="1" x14ac:dyDescent="0.35">
      <c r="A893" s="1"/>
      <c r="B893" s="19"/>
      <c r="C893" s="1"/>
      <c r="D893" s="19"/>
      <c r="E893" s="1"/>
      <c r="F893" s="1"/>
      <c r="G893" s="1"/>
      <c r="H893" s="1"/>
      <c r="I893" s="1"/>
      <c r="J893" s="333"/>
      <c r="K893" s="1"/>
      <c r="L893" s="1"/>
      <c r="M893" s="1"/>
      <c r="N893" s="1"/>
      <c r="O893" s="1"/>
      <c r="P893" s="1"/>
      <c r="Q893" s="333"/>
      <c r="R893" s="1"/>
      <c r="S893" s="1"/>
      <c r="T893" s="19"/>
      <c r="U893" s="1"/>
      <c r="V893" s="1"/>
      <c r="W893" s="1"/>
      <c r="X893" s="1"/>
      <c r="Y893" s="1"/>
      <c r="Z893" s="1"/>
    </row>
    <row r="894" spans="1:26" ht="14.25" customHeight="1" x14ac:dyDescent="0.35">
      <c r="A894" s="1"/>
      <c r="B894" s="19"/>
      <c r="C894" s="1"/>
      <c r="D894" s="19"/>
      <c r="E894" s="1"/>
      <c r="F894" s="1"/>
      <c r="G894" s="1"/>
      <c r="H894" s="1"/>
      <c r="I894" s="1"/>
      <c r="J894" s="333"/>
      <c r="K894" s="1"/>
      <c r="L894" s="1"/>
      <c r="M894" s="1"/>
      <c r="N894" s="1"/>
      <c r="O894" s="1"/>
      <c r="P894" s="1"/>
      <c r="Q894" s="333"/>
      <c r="R894" s="1"/>
      <c r="S894" s="1"/>
      <c r="T894" s="19"/>
      <c r="U894" s="1"/>
      <c r="V894" s="1"/>
      <c r="W894" s="1"/>
      <c r="X894" s="1"/>
      <c r="Y894" s="1"/>
      <c r="Z894" s="1"/>
    </row>
    <row r="895" spans="1:26" ht="14.25" customHeight="1" x14ac:dyDescent="0.35">
      <c r="A895" s="1"/>
      <c r="B895" s="19"/>
      <c r="C895" s="1"/>
      <c r="D895" s="19"/>
      <c r="E895" s="1"/>
      <c r="F895" s="1"/>
      <c r="G895" s="1"/>
      <c r="H895" s="1"/>
      <c r="I895" s="1"/>
      <c r="J895" s="333"/>
      <c r="K895" s="1"/>
      <c r="L895" s="1"/>
      <c r="M895" s="1"/>
      <c r="N895" s="1"/>
      <c r="O895" s="1"/>
      <c r="P895" s="1"/>
      <c r="Q895" s="333"/>
      <c r="R895" s="1"/>
      <c r="S895" s="1"/>
      <c r="T895" s="19"/>
      <c r="U895" s="1"/>
      <c r="V895" s="1"/>
      <c r="W895" s="1"/>
      <c r="X895" s="1"/>
      <c r="Y895" s="1"/>
      <c r="Z895" s="1"/>
    </row>
    <row r="896" spans="1:26" ht="14.25" customHeight="1" x14ac:dyDescent="0.35">
      <c r="A896" s="1"/>
      <c r="B896" s="19"/>
      <c r="C896" s="1"/>
      <c r="D896" s="19"/>
      <c r="E896" s="1"/>
      <c r="F896" s="1"/>
      <c r="G896" s="1"/>
      <c r="H896" s="1"/>
      <c r="I896" s="1"/>
      <c r="J896" s="333"/>
      <c r="K896" s="1"/>
      <c r="L896" s="1"/>
      <c r="M896" s="1"/>
      <c r="N896" s="1"/>
      <c r="O896" s="1"/>
      <c r="P896" s="1"/>
      <c r="Q896" s="333"/>
      <c r="R896" s="1"/>
      <c r="S896" s="1"/>
      <c r="T896" s="19"/>
      <c r="U896" s="1"/>
      <c r="V896" s="1"/>
      <c r="W896" s="1"/>
      <c r="X896" s="1"/>
      <c r="Y896" s="1"/>
      <c r="Z896" s="1"/>
    </row>
    <row r="897" spans="1:26" ht="14.25" customHeight="1" x14ac:dyDescent="0.35">
      <c r="A897" s="1"/>
      <c r="B897" s="19"/>
      <c r="C897" s="1"/>
      <c r="D897" s="19"/>
      <c r="E897" s="1"/>
      <c r="F897" s="1"/>
      <c r="G897" s="1"/>
      <c r="H897" s="1"/>
      <c r="I897" s="1"/>
      <c r="J897" s="333"/>
      <c r="K897" s="1"/>
      <c r="L897" s="1"/>
      <c r="M897" s="1"/>
      <c r="N897" s="1"/>
      <c r="O897" s="1"/>
      <c r="P897" s="1"/>
      <c r="Q897" s="333"/>
      <c r="R897" s="1"/>
      <c r="S897" s="1"/>
      <c r="T897" s="19"/>
      <c r="U897" s="1"/>
      <c r="V897" s="1"/>
      <c r="W897" s="1"/>
      <c r="X897" s="1"/>
      <c r="Y897" s="1"/>
      <c r="Z897" s="1"/>
    </row>
    <row r="898" spans="1:26" ht="14.25" customHeight="1" x14ac:dyDescent="0.35">
      <c r="A898" s="1"/>
      <c r="B898" s="19"/>
      <c r="C898" s="1"/>
      <c r="D898" s="19"/>
      <c r="E898" s="1"/>
      <c r="F898" s="1"/>
      <c r="G898" s="1"/>
      <c r="H898" s="1"/>
      <c r="I898" s="1"/>
      <c r="J898" s="333"/>
      <c r="K898" s="1"/>
      <c r="L898" s="1"/>
      <c r="M898" s="1"/>
      <c r="N898" s="1"/>
      <c r="O898" s="1"/>
      <c r="P898" s="1"/>
      <c r="Q898" s="333"/>
      <c r="R898" s="1"/>
      <c r="S898" s="1"/>
      <c r="T898" s="19"/>
      <c r="U898" s="1"/>
      <c r="V898" s="1"/>
      <c r="W898" s="1"/>
      <c r="X898" s="1"/>
      <c r="Y898" s="1"/>
      <c r="Z898" s="1"/>
    </row>
    <row r="899" spans="1:26" ht="14.25" customHeight="1" x14ac:dyDescent="0.35">
      <c r="A899" s="1"/>
      <c r="B899" s="19"/>
      <c r="C899" s="1"/>
      <c r="D899" s="19"/>
      <c r="E899" s="1"/>
      <c r="F899" s="1"/>
      <c r="G899" s="1"/>
      <c r="H899" s="1"/>
      <c r="I899" s="1"/>
      <c r="J899" s="333"/>
      <c r="K899" s="1"/>
      <c r="L899" s="1"/>
      <c r="M899" s="1"/>
      <c r="N899" s="1"/>
      <c r="O899" s="1"/>
      <c r="P899" s="1"/>
      <c r="Q899" s="333"/>
      <c r="R899" s="1"/>
      <c r="S899" s="1"/>
      <c r="T899" s="19"/>
      <c r="U899" s="1"/>
      <c r="V899" s="1"/>
      <c r="W899" s="1"/>
      <c r="X899" s="1"/>
      <c r="Y899" s="1"/>
      <c r="Z899" s="1"/>
    </row>
    <row r="900" spans="1:26" ht="14.25" customHeight="1" x14ac:dyDescent="0.35">
      <c r="A900" s="1"/>
      <c r="B900" s="19"/>
      <c r="C900" s="1"/>
      <c r="D900" s="19"/>
      <c r="E900" s="1"/>
      <c r="F900" s="1"/>
      <c r="G900" s="1"/>
      <c r="H900" s="1"/>
      <c r="I900" s="1"/>
      <c r="J900" s="333"/>
      <c r="K900" s="1"/>
      <c r="L900" s="1"/>
      <c r="M900" s="1"/>
      <c r="N900" s="1"/>
      <c r="O900" s="1"/>
      <c r="P900" s="1"/>
      <c r="Q900" s="333"/>
      <c r="R900" s="1"/>
      <c r="S900" s="1"/>
      <c r="T900" s="19"/>
      <c r="U900" s="1"/>
      <c r="V900" s="1"/>
      <c r="W900" s="1"/>
      <c r="X900" s="1"/>
      <c r="Y900" s="1"/>
      <c r="Z900" s="1"/>
    </row>
    <row r="901" spans="1:26" ht="14.25" customHeight="1" x14ac:dyDescent="0.35">
      <c r="A901" s="1"/>
      <c r="B901" s="19"/>
      <c r="C901" s="1"/>
      <c r="D901" s="19"/>
      <c r="E901" s="1"/>
      <c r="F901" s="1"/>
      <c r="G901" s="1"/>
      <c r="H901" s="1"/>
      <c r="I901" s="1"/>
      <c r="J901" s="333"/>
      <c r="K901" s="1"/>
      <c r="L901" s="1"/>
      <c r="M901" s="1"/>
      <c r="N901" s="1"/>
      <c r="O901" s="1"/>
      <c r="P901" s="1"/>
      <c r="Q901" s="333"/>
      <c r="R901" s="1"/>
      <c r="S901" s="1"/>
      <c r="T901" s="19"/>
      <c r="U901" s="1"/>
      <c r="V901" s="1"/>
      <c r="W901" s="1"/>
      <c r="X901" s="1"/>
      <c r="Y901" s="1"/>
      <c r="Z901" s="1"/>
    </row>
    <row r="902" spans="1:26" ht="14.25" customHeight="1" x14ac:dyDescent="0.35">
      <c r="A902" s="1"/>
      <c r="B902" s="19"/>
      <c r="C902" s="1"/>
      <c r="D902" s="19"/>
      <c r="E902" s="1"/>
      <c r="F902" s="1"/>
      <c r="G902" s="1"/>
      <c r="H902" s="1"/>
      <c r="I902" s="1"/>
      <c r="J902" s="333"/>
      <c r="K902" s="1"/>
      <c r="L902" s="1"/>
      <c r="M902" s="1"/>
      <c r="N902" s="1"/>
      <c r="O902" s="1"/>
      <c r="P902" s="1"/>
      <c r="Q902" s="333"/>
      <c r="R902" s="1"/>
      <c r="S902" s="1"/>
      <c r="T902" s="19"/>
      <c r="U902" s="1"/>
      <c r="V902" s="1"/>
      <c r="W902" s="1"/>
      <c r="X902" s="1"/>
      <c r="Y902" s="1"/>
      <c r="Z902" s="1"/>
    </row>
    <row r="903" spans="1:26" ht="14.25" customHeight="1" x14ac:dyDescent="0.35">
      <c r="A903" s="1"/>
      <c r="B903" s="19"/>
      <c r="C903" s="1"/>
      <c r="D903" s="19"/>
      <c r="E903" s="1"/>
      <c r="F903" s="1"/>
      <c r="G903" s="1"/>
      <c r="H903" s="1"/>
      <c r="I903" s="1"/>
      <c r="J903" s="333"/>
      <c r="K903" s="1"/>
      <c r="L903" s="1"/>
      <c r="M903" s="1"/>
      <c r="N903" s="1"/>
      <c r="O903" s="1"/>
      <c r="P903" s="1"/>
      <c r="Q903" s="333"/>
      <c r="R903" s="1"/>
      <c r="S903" s="1"/>
      <c r="T903" s="19"/>
      <c r="U903" s="1"/>
      <c r="V903" s="1"/>
      <c r="W903" s="1"/>
      <c r="X903" s="1"/>
      <c r="Y903" s="1"/>
      <c r="Z903" s="1"/>
    </row>
    <row r="904" spans="1:26" ht="14.25" customHeight="1" x14ac:dyDescent="0.35">
      <c r="A904" s="1"/>
      <c r="B904" s="19"/>
      <c r="C904" s="1"/>
      <c r="D904" s="19"/>
      <c r="E904" s="1"/>
      <c r="F904" s="1"/>
      <c r="G904" s="1"/>
      <c r="H904" s="1"/>
      <c r="I904" s="1"/>
      <c r="J904" s="333"/>
      <c r="K904" s="1"/>
      <c r="L904" s="1"/>
      <c r="M904" s="1"/>
      <c r="N904" s="1"/>
      <c r="O904" s="1"/>
      <c r="P904" s="1"/>
      <c r="Q904" s="333"/>
      <c r="R904" s="1"/>
      <c r="S904" s="1"/>
      <c r="T904" s="19"/>
      <c r="U904" s="1"/>
      <c r="V904" s="1"/>
      <c r="W904" s="1"/>
      <c r="X904" s="1"/>
      <c r="Y904" s="1"/>
      <c r="Z904" s="1"/>
    </row>
    <row r="905" spans="1:26" ht="14.25" customHeight="1" x14ac:dyDescent="0.35">
      <c r="A905" s="1"/>
      <c r="B905" s="19"/>
      <c r="C905" s="1"/>
      <c r="D905" s="19"/>
      <c r="E905" s="1"/>
      <c r="F905" s="1"/>
      <c r="G905" s="1"/>
      <c r="H905" s="1"/>
      <c r="I905" s="1"/>
      <c r="J905" s="333"/>
      <c r="K905" s="1"/>
      <c r="L905" s="1"/>
      <c r="M905" s="1"/>
      <c r="N905" s="1"/>
      <c r="O905" s="1"/>
      <c r="P905" s="1"/>
      <c r="Q905" s="333"/>
      <c r="R905" s="1"/>
      <c r="S905" s="1"/>
      <c r="T905" s="19"/>
      <c r="U905" s="1"/>
      <c r="V905" s="1"/>
      <c r="W905" s="1"/>
      <c r="X905" s="1"/>
      <c r="Y905" s="1"/>
      <c r="Z905" s="1"/>
    </row>
    <row r="906" spans="1:26" ht="14.25" customHeight="1" x14ac:dyDescent="0.35">
      <c r="A906" s="1"/>
      <c r="B906" s="19"/>
      <c r="C906" s="1"/>
      <c r="D906" s="19"/>
      <c r="E906" s="1"/>
      <c r="F906" s="1"/>
      <c r="G906" s="1"/>
      <c r="H906" s="1"/>
      <c r="I906" s="1"/>
      <c r="J906" s="333"/>
      <c r="K906" s="1"/>
      <c r="L906" s="1"/>
      <c r="M906" s="1"/>
      <c r="N906" s="1"/>
      <c r="O906" s="1"/>
      <c r="P906" s="1"/>
      <c r="Q906" s="333"/>
      <c r="R906" s="1"/>
      <c r="S906" s="1"/>
      <c r="T906" s="19"/>
      <c r="U906" s="1"/>
      <c r="V906" s="1"/>
      <c r="W906" s="1"/>
      <c r="X906" s="1"/>
      <c r="Y906" s="1"/>
      <c r="Z906" s="1"/>
    </row>
    <row r="907" spans="1:26" ht="14.25" customHeight="1" x14ac:dyDescent="0.35">
      <c r="A907" s="1"/>
      <c r="B907" s="19"/>
      <c r="C907" s="1"/>
      <c r="D907" s="19"/>
      <c r="E907" s="1"/>
      <c r="F907" s="1"/>
      <c r="G907" s="1"/>
      <c r="H907" s="1"/>
      <c r="I907" s="1"/>
      <c r="J907" s="333"/>
      <c r="K907" s="1"/>
      <c r="L907" s="1"/>
      <c r="M907" s="1"/>
      <c r="N907" s="1"/>
      <c r="O907" s="1"/>
      <c r="P907" s="1"/>
      <c r="Q907" s="333"/>
      <c r="R907" s="1"/>
      <c r="S907" s="1"/>
      <c r="T907" s="19"/>
      <c r="U907" s="1"/>
      <c r="V907" s="1"/>
      <c r="W907" s="1"/>
      <c r="X907" s="1"/>
      <c r="Y907" s="1"/>
      <c r="Z907" s="1"/>
    </row>
    <row r="908" spans="1:26" ht="14.25" customHeight="1" x14ac:dyDescent="0.35">
      <c r="A908" s="1"/>
      <c r="B908" s="19"/>
      <c r="C908" s="1"/>
      <c r="D908" s="19"/>
      <c r="E908" s="1"/>
      <c r="F908" s="1"/>
      <c r="G908" s="1"/>
      <c r="H908" s="1"/>
      <c r="I908" s="1"/>
      <c r="J908" s="333"/>
      <c r="K908" s="1"/>
      <c r="L908" s="1"/>
      <c r="M908" s="1"/>
      <c r="N908" s="1"/>
      <c r="O908" s="1"/>
      <c r="P908" s="1"/>
      <c r="Q908" s="333"/>
      <c r="R908" s="1"/>
      <c r="S908" s="1"/>
      <c r="T908" s="19"/>
      <c r="U908" s="1"/>
      <c r="V908" s="1"/>
      <c r="W908" s="1"/>
      <c r="X908" s="1"/>
      <c r="Y908" s="1"/>
      <c r="Z908" s="1"/>
    </row>
    <row r="909" spans="1:26" ht="14.25" customHeight="1" x14ac:dyDescent="0.35">
      <c r="A909" s="1"/>
      <c r="B909" s="19"/>
      <c r="C909" s="1"/>
      <c r="D909" s="19"/>
      <c r="E909" s="1"/>
      <c r="F909" s="1"/>
      <c r="G909" s="1"/>
      <c r="H909" s="1"/>
      <c r="I909" s="1"/>
      <c r="J909" s="333"/>
      <c r="K909" s="1"/>
      <c r="L909" s="1"/>
      <c r="M909" s="1"/>
      <c r="N909" s="1"/>
      <c r="O909" s="1"/>
      <c r="P909" s="1"/>
      <c r="Q909" s="333"/>
      <c r="R909" s="1"/>
      <c r="S909" s="1"/>
      <c r="T909" s="19"/>
      <c r="U909" s="1"/>
      <c r="V909" s="1"/>
      <c r="W909" s="1"/>
      <c r="X909" s="1"/>
      <c r="Y909" s="1"/>
      <c r="Z909" s="1"/>
    </row>
    <row r="910" spans="1:26" ht="14.25" customHeight="1" x14ac:dyDescent="0.35">
      <c r="A910" s="1"/>
      <c r="B910" s="19"/>
      <c r="C910" s="1"/>
      <c r="D910" s="19"/>
      <c r="E910" s="1"/>
      <c r="F910" s="1"/>
      <c r="G910" s="1"/>
      <c r="H910" s="1"/>
      <c r="I910" s="1"/>
      <c r="J910" s="333"/>
      <c r="K910" s="1"/>
      <c r="L910" s="1"/>
      <c r="M910" s="1"/>
      <c r="N910" s="1"/>
      <c r="O910" s="1"/>
      <c r="P910" s="1"/>
      <c r="Q910" s="333"/>
      <c r="R910" s="1"/>
      <c r="S910" s="1"/>
      <c r="T910" s="19"/>
      <c r="U910" s="1"/>
      <c r="V910" s="1"/>
      <c r="W910" s="1"/>
      <c r="X910" s="1"/>
      <c r="Y910" s="1"/>
      <c r="Z910" s="1"/>
    </row>
    <row r="911" spans="1:26" ht="14.25" customHeight="1" x14ac:dyDescent="0.35">
      <c r="A911" s="1"/>
      <c r="B911" s="19"/>
      <c r="C911" s="1"/>
      <c r="D911" s="19"/>
      <c r="E911" s="1"/>
      <c r="F911" s="1"/>
      <c r="G911" s="1"/>
      <c r="H911" s="1"/>
      <c r="I911" s="1"/>
      <c r="J911" s="333"/>
      <c r="K911" s="1"/>
      <c r="L911" s="1"/>
      <c r="M911" s="1"/>
      <c r="N911" s="1"/>
      <c r="O911" s="1"/>
      <c r="P911" s="1"/>
      <c r="Q911" s="333"/>
      <c r="R911" s="1"/>
      <c r="S911" s="1"/>
      <c r="T911" s="19"/>
      <c r="U911" s="1"/>
      <c r="V911" s="1"/>
      <c r="W911" s="1"/>
      <c r="X911" s="1"/>
      <c r="Y911" s="1"/>
      <c r="Z911" s="1"/>
    </row>
    <row r="912" spans="1:26" ht="14.25" customHeight="1" x14ac:dyDescent="0.35">
      <c r="A912" s="1"/>
      <c r="B912" s="19"/>
      <c r="C912" s="1"/>
      <c r="D912" s="19"/>
      <c r="E912" s="1"/>
      <c r="F912" s="1"/>
      <c r="G912" s="1"/>
      <c r="H912" s="1"/>
      <c r="I912" s="1"/>
      <c r="J912" s="333"/>
      <c r="K912" s="1"/>
      <c r="L912" s="1"/>
      <c r="M912" s="1"/>
      <c r="N912" s="1"/>
      <c r="O912" s="1"/>
      <c r="P912" s="1"/>
      <c r="Q912" s="333"/>
      <c r="R912" s="1"/>
      <c r="S912" s="1"/>
      <c r="T912" s="19"/>
      <c r="U912" s="1"/>
      <c r="V912" s="1"/>
      <c r="W912" s="1"/>
      <c r="X912" s="1"/>
      <c r="Y912" s="1"/>
      <c r="Z912" s="1"/>
    </row>
    <row r="913" spans="1:26" ht="14.25" customHeight="1" x14ac:dyDescent="0.35">
      <c r="A913" s="1"/>
      <c r="B913" s="19"/>
      <c r="C913" s="1"/>
      <c r="D913" s="19"/>
      <c r="E913" s="1"/>
      <c r="F913" s="1"/>
      <c r="G913" s="1"/>
      <c r="H913" s="1"/>
      <c r="I913" s="1"/>
      <c r="J913" s="333"/>
      <c r="K913" s="1"/>
      <c r="L913" s="1"/>
      <c r="M913" s="1"/>
      <c r="N913" s="1"/>
      <c r="O913" s="1"/>
      <c r="P913" s="1"/>
      <c r="Q913" s="333"/>
      <c r="R913" s="1"/>
      <c r="S913" s="1"/>
      <c r="T913" s="19"/>
      <c r="U913" s="1"/>
      <c r="V913" s="1"/>
      <c r="W913" s="1"/>
      <c r="X913" s="1"/>
      <c r="Y913" s="1"/>
      <c r="Z913" s="1"/>
    </row>
    <row r="914" spans="1:26" ht="14.25" customHeight="1" x14ac:dyDescent="0.35">
      <c r="A914" s="1"/>
      <c r="B914" s="19"/>
      <c r="C914" s="1"/>
      <c r="D914" s="19"/>
      <c r="E914" s="1"/>
      <c r="F914" s="1"/>
      <c r="G914" s="1"/>
      <c r="H914" s="1"/>
      <c r="I914" s="1"/>
      <c r="J914" s="333"/>
      <c r="K914" s="1"/>
      <c r="L914" s="1"/>
      <c r="M914" s="1"/>
      <c r="N914" s="1"/>
      <c r="O914" s="1"/>
      <c r="P914" s="1"/>
      <c r="Q914" s="333"/>
      <c r="R914" s="1"/>
      <c r="S914" s="1"/>
      <c r="T914" s="19"/>
      <c r="U914" s="1"/>
      <c r="V914" s="1"/>
      <c r="W914" s="1"/>
      <c r="X914" s="1"/>
      <c r="Y914" s="1"/>
      <c r="Z914" s="1"/>
    </row>
    <row r="915" spans="1:26" ht="14.25" customHeight="1" x14ac:dyDescent="0.35">
      <c r="A915" s="1"/>
      <c r="B915" s="19"/>
      <c r="C915" s="1"/>
      <c r="D915" s="19"/>
      <c r="E915" s="1"/>
      <c r="F915" s="1"/>
      <c r="G915" s="1"/>
      <c r="H915" s="1"/>
      <c r="I915" s="1"/>
      <c r="J915" s="333"/>
      <c r="K915" s="1"/>
      <c r="L915" s="1"/>
      <c r="M915" s="1"/>
      <c r="N915" s="1"/>
      <c r="O915" s="1"/>
      <c r="P915" s="1"/>
      <c r="Q915" s="333"/>
      <c r="R915" s="1"/>
      <c r="S915" s="1"/>
      <c r="T915" s="19"/>
      <c r="U915" s="1"/>
      <c r="V915" s="1"/>
      <c r="W915" s="1"/>
      <c r="X915" s="1"/>
      <c r="Y915" s="1"/>
      <c r="Z915" s="1"/>
    </row>
    <row r="916" spans="1:26" ht="14.25" customHeight="1" x14ac:dyDescent="0.35">
      <c r="A916" s="1"/>
      <c r="B916" s="19"/>
      <c r="C916" s="1"/>
      <c r="D916" s="19"/>
      <c r="E916" s="1"/>
      <c r="F916" s="1"/>
      <c r="G916" s="1"/>
      <c r="H916" s="1"/>
      <c r="I916" s="1"/>
      <c r="J916" s="333"/>
      <c r="K916" s="1"/>
      <c r="L916" s="1"/>
      <c r="M916" s="1"/>
      <c r="N916" s="1"/>
      <c r="O916" s="1"/>
      <c r="P916" s="1"/>
      <c r="Q916" s="333"/>
      <c r="R916" s="1"/>
      <c r="S916" s="1"/>
      <c r="T916" s="19"/>
      <c r="U916" s="1"/>
      <c r="V916" s="1"/>
      <c r="W916" s="1"/>
      <c r="X916" s="1"/>
      <c r="Y916" s="1"/>
      <c r="Z916" s="1"/>
    </row>
    <row r="917" spans="1:26" ht="14.25" customHeight="1" x14ac:dyDescent="0.35">
      <c r="A917" s="1"/>
      <c r="B917" s="19"/>
      <c r="C917" s="1"/>
      <c r="D917" s="19"/>
      <c r="E917" s="1"/>
      <c r="F917" s="1"/>
      <c r="G917" s="1"/>
      <c r="H917" s="1"/>
      <c r="I917" s="1"/>
      <c r="J917" s="333"/>
      <c r="K917" s="1"/>
      <c r="L917" s="1"/>
      <c r="M917" s="1"/>
      <c r="N917" s="1"/>
      <c r="O917" s="1"/>
      <c r="P917" s="1"/>
      <c r="Q917" s="333"/>
      <c r="R917" s="1"/>
      <c r="S917" s="1"/>
      <c r="T917" s="19"/>
      <c r="U917" s="1"/>
      <c r="V917" s="1"/>
      <c r="W917" s="1"/>
      <c r="X917" s="1"/>
      <c r="Y917" s="1"/>
      <c r="Z917" s="1"/>
    </row>
    <row r="918" spans="1:26" ht="14.25" customHeight="1" x14ac:dyDescent="0.35">
      <c r="A918" s="1"/>
      <c r="B918" s="19"/>
      <c r="C918" s="1"/>
      <c r="D918" s="19"/>
      <c r="E918" s="1"/>
      <c r="F918" s="1"/>
      <c r="G918" s="1"/>
      <c r="H918" s="1"/>
      <c r="I918" s="1"/>
      <c r="J918" s="333"/>
      <c r="K918" s="1"/>
      <c r="L918" s="1"/>
      <c r="M918" s="1"/>
      <c r="N918" s="1"/>
      <c r="O918" s="1"/>
      <c r="P918" s="1"/>
      <c r="Q918" s="333"/>
      <c r="R918" s="1"/>
      <c r="S918" s="1"/>
      <c r="T918" s="19"/>
      <c r="U918" s="1"/>
      <c r="V918" s="1"/>
      <c r="W918" s="1"/>
      <c r="X918" s="1"/>
      <c r="Y918" s="1"/>
      <c r="Z918" s="1"/>
    </row>
    <row r="919" spans="1:26" ht="14.25" customHeight="1" x14ac:dyDescent="0.35">
      <c r="A919" s="1"/>
      <c r="B919" s="19"/>
      <c r="C919" s="1"/>
      <c r="D919" s="19"/>
      <c r="E919" s="1"/>
      <c r="F919" s="1"/>
      <c r="G919" s="1"/>
      <c r="H919" s="1"/>
      <c r="I919" s="1"/>
      <c r="J919" s="333"/>
      <c r="K919" s="1"/>
      <c r="L919" s="1"/>
      <c r="M919" s="1"/>
      <c r="N919" s="1"/>
      <c r="O919" s="1"/>
      <c r="P919" s="1"/>
      <c r="Q919" s="333"/>
      <c r="R919" s="1"/>
      <c r="S919" s="1"/>
      <c r="T919" s="19"/>
      <c r="U919" s="1"/>
      <c r="V919" s="1"/>
      <c r="W919" s="1"/>
      <c r="X919" s="1"/>
      <c r="Y919" s="1"/>
      <c r="Z919" s="1"/>
    </row>
    <row r="920" spans="1:26" ht="14.25" customHeight="1" x14ac:dyDescent="0.35">
      <c r="A920" s="1"/>
      <c r="B920" s="19"/>
      <c r="C920" s="1"/>
      <c r="D920" s="19"/>
      <c r="E920" s="1"/>
      <c r="F920" s="1"/>
      <c r="G920" s="1"/>
      <c r="H920" s="1"/>
      <c r="I920" s="1"/>
      <c r="J920" s="333"/>
      <c r="K920" s="1"/>
      <c r="L920" s="1"/>
      <c r="M920" s="1"/>
      <c r="N920" s="1"/>
      <c r="O920" s="1"/>
      <c r="P920" s="1"/>
      <c r="Q920" s="333"/>
      <c r="R920" s="1"/>
      <c r="S920" s="1"/>
      <c r="T920" s="19"/>
      <c r="U920" s="1"/>
      <c r="V920" s="1"/>
      <c r="W920" s="1"/>
      <c r="X920" s="1"/>
      <c r="Y920" s="1"/>
      <c r="Z920" s="1"/>
    </row>
    <row r="921" spans="1:26" ht="14.25" customHeight="1" x14ac:dyDescent="0.35">
      <c r="A921" s="1"/>
      <c r="B921" s="19"/>
      <c r="C921" s="1"/>
      <c r="D921" s="19"/>
      <c r="E921" s="1"/>
      <c r="F921" s="1"/>
      <c r="G921" s="1"/>
      <c r="H921" s="1"/>
      <c r="I921" s="1"/>
      <c r="J921" s="333"/>
      <c r="K921" s="1"/>
      <c r="L921" s="1"/>
      <c r="M921" s="1"/>
      <c r="N921" s="1"/>
      <c r="O921" s="1"/>
      <c r="P921" s="1"/>
      <c r="Q921" s="333"/>
      <c r="R921" s="1"/>
      <c r="S921" s="1"/>
      <c r="T921" s="19"/>
      <c r="U921" s="1"/>
      <c r="V921" s="1"/>
      <c r="W921" s="1"/>
      <c r="X921" s="1"/>
      <c r="Y921" s="1"/>
      <c r="Z921" s="1"/>
    </row>
    <row r="922" spans="1:26" ht="14.25" customHeight="1" x14ac:dyDescent="0.35">
      <c r="A922" s="1"/>
      <c r="B922" s="19"/>
      <c r="C922" s="1"/>
      <c r="D922" s="19"/>
      <c r="E922" s="1"/>
      <c r="F922" s="1"/>
      <c r="G922" s="1"/>
      <c r="H922" s="1"/>
      <c r="I922" s="1"/>
      <c r="J922" s="333"/>
      <c r="K922" s="1"/>
      <c r="L922" s="1"/>
      <c r="M922" s="1"/>
      <c r="N922" s="1"/>
      <c r="O922" s="1"/>
      <c r="P922" s="1"/>
      <c r="Q922" s="333"/>
      <c r="R922" s="1"/>
      <c r="S922" s="1"/>
      <c r="T922" s="19"/>
      <c r="U922" s="1"/>
      <c r="V922" s="1"/>
      <c r="W922" s="1"/>
      <c r="X922" s="1"/>
      <c r="Y922" s="1"/>
      <c r="Z922" s="1"/>
    </row>
    <row r="923" spans="1:26" ht="14.25" customHeight="1" x14ac:dyDescent="0.35">
      <c r="A923" s="1"/>
      <c r="B923" s="19"/>
      <c r="C923" s="1"/>
      <c r="D923" s="19"/>
      <c r="E923" s="1"/>
      <c r="F923" s="1"/>
      <c r="G923" s="1"/>
      <c r="H923" s="1"/>
      <c r="I923" s="1"/>
      <c r="J923" s="333"/>
      <c r="K923" s="1"/>
      <c r="L923" s="1"/>
      <c r="M923" s="1"/>
      <c r="N923" s="1"/>
      <c r="O923" s="1"/>
      <c r="P923" s="1"/>
      <c r="Q923" s="333"/>
      <c r="R923" s="1"/>
      <c r="S923" s="1"/>
      <c r="T923" s="19"/>
      <c r="U923" s="1"/>
      <c r="V923" s="1"/>
      <c r="W923" s="1"/>
      <c r="X923" s="1"/>
      <c r="Y923" s="1"/>
      <c r="Z923" s="1"/>
    </row>
    <row r="924" spans="1:26" ht="14.25" customHeight="1" x14ac:dyDescent="0.35">
      <c r="A924" s="1"/>
      <c r="B924" s="19"/>
      <c r="C924" s="1"/>
      <c r="D924" s="19"/>
      <c r="E924" s="1"/>
      <c r="F924" s="1"/>
      <c r="G924" s="1"/>
      <c r="H924" s="1"/>
      <c r="I924" s="1"/>
      <c r="J924" s="333"/>
      <c r="K924" s="1"/>
      <c r="L924" s="1"/>
      <c r="M924" s="1"/>
      <c r="N924" s="1"/>
      <c r="O924" s="1"/>
      <c r="P924" s="1"/>
      <c r="Q924" s="333"/>
      <c r="R924" s="1"/>
      <c r="S924" s="1"/>
      <c r="T924" s="19"/>
      <c r="U924" s="1"/>
      <c r="V924" s="1"/>
      <c r="W924" s="1"/>
      <c r="X924" s="1"/>
      <c r="Y924" s="1"/>
      <c r="Z924" s="1"/>
    </row>
    <row r="925" spans="1:26" ht="14.25" customHeight="1" x14ac:dyDescent="0.35">
      <c r="A925" s="1"/>
      <c r="B925" s="19"/>
      <c r="C925" s="1"/>
      <c r="D925" s="19"/>
      <c r="E925" s="1"/>
      <c r="F925" s="1"/>
      <c r="G925" s="1"/>
      <c r="H925" s="1"/>
      <c r="I925" s="1"/>
      <c r="J925" s="333"/>
      <c r="K925" s="1"/>
      <c r="L925" s="1"/>
      <c r="M925" s="1"/>
      <c r="N925" s="1"/>
      <c r="O925" s="1"/>
      <c r="P925" s="1"/>
      <c r="Q925" s="333"/>
      <c r="R925" s="1"/>
      <c r="S925" s="1"/>
      <c r="T925" s="19"/>
      <c r="U925" s="1"/>
      <c r="V925" s="1"/>
      <c r="W925" s="1"/>
      <c r="X925" s="1"/>
      <c r="Y925" s="1"/>
      <c r="Z925" s="1"/>
    </row>
    <row r="926" spans="1:26" ht="14.25" customHeight="1" x14ac:dyDescent="0.35">
      <c r="A926" s="1"/>
      <c r="B926" s="19"/>
      <c r="C926" s="1"/>
      <c r="D926" s="19"/>
      <c r="E926" s="1"/>
      <c r="F926" s="1"/>
      <c r="G926" s="1"/>
      <c r="H926" s="1"/>
      <c r="I926" s="1"/>
      <c r="J926" s="333"/>
      <c r="K926" s="1"/>
      <c r="L926" s="1"/>
      <c r="M926" s="1"/>
      <c r="N926" s="1"/>
      <c r="O926" s="1"/>
      <c r="P926" s="1"/>
      <c r="Q926" s="333"/>
      <c r="R926" s="1"/>
      <c r="S926" s="1"/>
      <c r="T926" s="19"/>
      <c r="U926" s="1"/>
      <c r="V926" s="1"/>
      <c r="W926" s="1"/>
      <c r="X926" s="1"/>
      <c r="Y926" s="1"/>
      <c r="Z926" s="1"/>
    </row>
    <row r="927" spans="1:26" ht="14.25" customHeight="1" x14ac:dyDescent="0.35">
      <c r="A927" s="1"/>
      <c r="B927" s="19"/>
      <c r="C927" s="1"/>
      <c r="D927" s="19"/>
      <c r="E927" s="1"/>
      <c r="F927" s="1"/>
      <c r="G927" s="1"/>
      <c r="H927" s="1"/>
      <c r="I927" s="1"/>
      <c r="J927" s="333"/>
      <c r="K927" s="1"/>
      <c r="L927" s="1"/>
      <c r="M927" s="1"/>
      <c r="N927" s="1"/>
      <c r="O927" s="1"/>
      <c r="P927" s="1"/>
      <c r="Q927" s="333"/>
      <c r="R927" s="1"/>
      <c r="S927" s="1"/>
      <c r="T927" s="19"/>
      <c r="U927" s="1"/>
      <c r="V927" s="1"/>
      <c r="W927" s="1"/>
      <c r="X927" s="1"/>
      <c r="Y927" s="1"/>
      <c r="Z927" s="1"/>
    </row>
    <row r="928" spans="1:26" ht="14.25" customHeight="1" x14ac:dyDescent="0.35">
      <c r="A928" s="1"/>
      <c r="B928" s="19"/>
      <c r="C928" s="1"/>
      <c r="D928" s="19"/>
      <c r="E928" s="1"/>
      <c r="F928" s="1"/>
      <c r="G928" s="1"/>
      <c r="H928" s="1"/>
      <c r="I928" s="1"/>
      <c r="J928" s="333"/>
      <c r="K928" s="1"/>
      <c r="L928" s="1"/>
      <c r="M928" s="1"/>
      <c r="N928" s="1"/>
      <c r="O928" s="1"/>
      <c r="P928" s="1"/>
      <c r="Q928" s="333"/>
      <c r="R928" s="1"/>
      <c r="S928" s="1"/>
      <c r="T928" s="19"/>
      <c r="U928" s="1"/>
      <c r="V928" s="1"/>
      <c r="W928" s="1"/>
      <c r="X928" s="1"/>
      <c r="Y928" s="1"/>
      <c r="Z928" s="1"/>
    </row>
    <row r="929" spans="1:26" ht="14.25" customHeight="1" x14ac:dyDescent="0.35">
      <c r="A929" s="1"/>
      <c r="B929" s="19"/>
      <c r="C929" s="1"/>
      <c r="D929" s="19"/>
      <c r="E929" s="1"/>
      <c r="F929" s="1"/>
      <c r="G929" s="1"/>
      <c r="H929" s="1"/>
      <c r="I929" s="1"/>
      <c r="J929" s="333"/>
      <c r="K929" s="1"/>
      <c r="L929" s="1"/>
      <c r="M929" s="1"/>
      <c r="N929" s="1"/>
      <c r="O929" s="1"/>
      <c r="P929" s="1"/>
      <c r="Q929" s="333"/>
      <c r="R929" s="1"/>
      <c r="S929" s="1"/>
      <c r="T929" s="19"/>
      <c r="U929" s="1"/>
      <c r="V929" s="1"/>
      <c r="W929" s="1"/>
      <c r="X929" s="1"/>
      <c r="Y929" s="1"/>
      <c r="Z929" s="1"/>
    </row>
    <row r="930" spans="1:26" ht="14.25" customHeight="1" x14ac:dyDescent="0.35">
      <c r="A930" s="1"/>
      <c r="B930" s="19"/>
      <c r="C930" s="1"/>
      <c r="D930" s="19"/>
      <c r="E930" s="1"/>
      <c r="F930" s="1"/>
      <c r="G930" s="1"/>
      <c r="H930" s="1"/>
      <c r="I930" s="1"/>
      <c r="J930" s="333"/>
      <c r="K930" s="1"/>
      <c r="L930" s="1"/>
      <c r="M930" s="1"/>
      <c r="N930" s="1"/>
      <c r="O930" s="1"/>
      <c r="P930" s="1"/>
      <c r="Q930" s="333"/>
      <c r="R930" s="1"/>
      <c r="S930" s="1"/>
      <c r="T930" s="19"/>
      <c r="U930" s="1"/>
      <c r="V930" s="1"/>
      <c r="W930" s="1"/>
      <c r="X930" s="1"/>
      <c r="Y930" s="1"/>
      <c r="Z930" s="1"/>
    </row>
    <row r="931" spans="1:26" ht="14.25" customHeight="1" x14ac:dyDescent="0.35">
      <c r="A931" s="1"/>
      <c r="B931" s="19"/>
      <c r="C931" s="1"/>
      <c r="D931" s="19"/>
      <c r="E931" s="1"/>
      <c r="F931" s="1"/>
      <c r="G931" s="1"/>
      <c r="H931" s="1"/>
      <c r="I931" s="1"/>
      <c r="J931" s="333"/>
      <c r="K931" s="1"/>
      <c r="L931" s="1"/>
      <c r="M931" s="1"/>
      <c r="N931" s="1"/>
      <c r="O931" s="1"/>
      <c r="P931" s="1"/>
      <c r="Q931" s="333"/>
      <c r="R931" s="1"/>
      <c r="S931" s="1"/>
      <c r="T931" s="19"/>
      <c r="U931" s="1"/>
      <c r="V931" s="1"/>
      <c r="W931" s="1"/>
      <c r="X931" s="1"/>
      <c r="Y931" s="1"/>
      <c r="Z931" s="1"/>
    </row>
    <row r="932" spans="1:26" ht="14.25" customHeight="1" x14ac:dyDescent="0.35">
      <c r="A932" s="1"/>
      <c r="B932" s="19"/>
      <c r="C932" s="1"/>
      <c r="D932" s="19"/>
      <c r="E932" s="1"/>
      <c r="F932" s="1"/>
      <c r="G932" s="1"/>
      <c r="H932" s="1"/>
      <c r="I932" s="1"/>
      <c r="J932" s="333"/>
      <c r="K932" s="1"/>
      <c r="L932" s="1"/>
      <c r="M932" s="1"/>
      <c r="N932" s="1"/>
      <c r="O932" s="1"/>
      <c r="P932" s="1"/>
      <c r="Q932" s="333"/>
      <c r="R932" s="1"/>
      <c r="S932" s="1"/>
      <c r="T932" s="19"/>
      <c r="U932" s="1"/>
      <c r="V932" s="1"/>
      <c r="W932" s="1"/>
      <c r="X932" s="1"/>
      <c r="Y932" s="1"/>
      <c r="Z932" s="1"/>
    </row>
    <row r="933" spans="1:26" ht="14.25" customHeight="1" x14ac:dyDescent="0.35">
      <c r="A933" s="1"/>
      <c r="B933" s="19"/>
      <c r="C933" s="1"/>
      <c r="D933" s="19"/>
      <c r="E933" s="1"/>
      <c r="F933" s="1"/>
      <c r="G933" s="1"/>
      <c r="H933" s="1"/>
      <c r="I933" s="1"/>
      <c r="J933" s="333"/>
      <c r="K933" s="1"/>
      <c r="L933" s="1"/>
      <c r="M933" s="1"/>
      <c r="N933" s="1"/>
      <c r="O933" s="1"/>
      <c r="P933" s="1"/>
      <c r="Q933" s="333"/>
      <c r="R933" s="1"/>
      <c r="S933" s="1"/>
      <c r="T933" s="19"/>
      <c r="U933" s="1"/>
      <c r="V933" s="1"/>
      <c r="W933" s="1"/>
      <c r="X933" s="1"/>
      <c r="Y933" s="1"/>
      <c r="Z933" s="1"/>
    </row>
    <row r="934" spans="1:26" ht="14.25" customHeight="1" x14ac:dyDescent="0.35">
      <c r="A934" s="1"/>
      <c r="B934" s="19"/>
      <c r="C934" s="1"/>
      <c r="D934" s="19"/>
      <c r="E934" s="1"/>
      <c r="F934" s="1"/>
      <c r="G934" s="1"/>
      <c r="H934" s="1"/>
      <c r="I934" s="1"/>
      <c r="J934" s="333"/>
      <c r="K934" s="1"/>
      <c r="L934" s="1"/>
      <c r="M934" s="1"/>
      <c r="N934" s="1"/>
      <c r="O934" s="1"/>
      <c r="P934" s="1"/>
      <c r="Q934" s="333"/>
      <c r="R934" s="1"/>
      <c r="S934" s="1"/>
      <c r="T934" s="19"/>
      <c r="U934" s="1"/>
      <c r="V934" s="1"/>
      <c r="W934" s="1"/>
      <c r="X934" s="1"/>
      <c r="Y934" s="1"/>
      <c r="Z934" s="1"/>
    </row>
    <row r="935" spans="1:26" ht="14.25" customHeight="1" x14ac:dyDescent="0.35">
      <c r="A935" s="1"/>
      <c r="B935" s="19"/>
      <c r="C935" s="1"/>
      <c r="D935" s="19"/>
      <c r="E935" s="1"/>
      <c r="F935" s="1"/>
      <c r="G935" s="1"/>
      <c r="H935" s="1"/>
      <c r="I935" s="1"/>
      <c r="J935" s="333"/>
      <c r="K935" s="1"/>
      <c r="L935" s="1"/>
      <c r="M935" s="1"/>
      <c r="N935" s="1"/>
      <c r="O935" s="1"/>
      <c r="P935" s="1"/>
      <c r="Q935" s="333"/>
      <c r="R935" s="1"/>
      <c r="S935" s="1"/>
      <c r="T935" s="19"/>
      <c r="U935" s="1"/>
      <c r="V935" s="1"/>
      <c r="W935" s="1"/>
      <c r="X935" s="1"/>
      <c r="Y935" s="1"/>
      <c r="Z935" s="1"/>
    </row>
    <row r="936" spans="1:26" ht="14.25" customHeight="1" x14ac:dyDescent="0.35">
      <c r="A936" s="1"/>
      <c r="B936" s="19"/>
      <c r="C936" s="1"/>
      <c r="D936" s="19"/>
      <c r="E936" s="1"/>
      <c r="F936" s="1"/>
      <c r="G936" s="1"/>
      <c r="H936" s="1"/>
      <c r="I936" s="1"/>
      <c r="J936" s="333"/>
      <c r="K936" s="1"/>
      <c r="L936" s="1"/>
      <c r="M936" s="1"/>
      <c r="N936" s="1"/>
      <c r="O936" s="1"/>
      <c r="P936" s="1"/>
      <c r="Q936" s="333"/>
      <c r="R936" s="1"/>
      <c r="S936" s="1"/>
      <c r="T936" s="19"/>
      <c r="U936" s="1"/>
      <c r="V936" s="1"/>
      <c r="W936" s="1"/>
      <c r="X936" s="1"/>
      <c r="Y936" s="1"/>
      <c r="Z936" s="1"/>
    </row>
    <row r="937" spans="1:26" ht="14.25" customHeight="1" x14ac:dyDescent="0.35">
      <c r="A937" s="1"/>
      <c r="B937" s="19"/>
      <c r="C937" s="1"/>
      <c r="D937" s="19"/>
      <c r="E937" s="1"/>
      <c r="F937" s="1"/>
      <c r="G937" s="1"/>
      <c r="H937" s="1"/>
      <c r="I937" s="1"/>
      <c r="J937" s="333"/>
      <c r="K937" s="1"/>
      <c r="L937" s="1"/>
      <c r="M937" s="1"/>
      <c r="N937" s="1"/>
      <c r="O937" s="1"/>
      <c r="P937" s="1"/>
      <c r="Q937" s="333"/>
      <c r="R937" s="1"/>
      <c r="S937" s="1"/>
      <c r="T937" s="19"/>
      <c r="U937" s="1"/>
      <c r="V937" s="1"/>
      <c r="W937" s="1"/>
      <c r="X937" s="1"/>
      <c r="Y937" s="1"/>
      <c r="Z937" s="1"/>
    </row>
    <row r="938" spans="1:26" ht="14.25" customHeight="1" x14ac:dyDescent="0.35">
      <c r="A938" s="1"/>
      <c r="B938" s="19"/>
      <c r="C938" s="1"/>
      <c r="D938" s="19"/>
      <c r="E938" s="1"/>
      <c r="F938" s="1"/>
      <c r="G938" s="1"/>
      <c r="H938" s="1"/>
      <c r="I938" s="1"/>
      <c r="J938" s="333"/>
      <c r="K938" s="1"/>
      <c r="L938" s="1"/>
      <c r="M938" s="1"/>
      <c r="N938" s="1"/>
      <c r="O938" s="1"/>
      <c r="P938" s="1"/>
      <c r="Q938" s="333"/>
      <c r="R938" s="1"/>
      <c r="S938" s="1"/>
      <c r="T938" s="19"/>
      <c r="U938" s="1"/>
      <c r="V938" s="1"/>
      <c r="W938" s="1"/>
      <c r="X938" s="1"/>
      <c r="Y938" s="1"/>
      <c r="Z938" s="1"/>
    </row>
    <row r="939" spans="1:26" ht="14.25" customHeight="1" x14ac:dyDescent="0.35">
      <c r="A939" s="1"/>
      <c r="B939" s="19"/>
      <c r="C939" s="1"/>
      <c r="D939" s="19"/>
      <c r="E939" s="1"/>
      <c r="F939" s="1"/>
      <c r="G939" s="1"/>
      <c r="H939" s="1"/>
      <c r="I939" s="1"/>
      <c r="J939" s="333"/>
      <c r="K939" s="1"/>
      <c r="L939" s="1"/>
      <c r="M939" s="1"/>
      <c r="N939" s="1"/>
      <c r="O939" s="1"/>
      <c r="P939" s="1"/>
      <c r="Q939" s="333"/>
      <c r="R939" s="1"/>
      <c r="S939" s="1"/>
      <c r="T939" s="19"/>
      <c r="U939" s="1"/>
      <c r="V939" s="1"/>
      <c r="W939" s="1"/>
      <c r="X939" s="1"/>
      <c r="Y939" s="1"/>
      <c r="Z939" s="1"/>
    </row>
    <row r="940" spans="1:26" ht="14.25" customHeight="1" x14ac:dyDescent="0.35">
      <c r="A940" s="1"/>
      <c r="B940" s="19"/>
      <c r="C940" s="1"/>
      <c r="D940" s="19"/>
      <c r="E940" s="1"/>
      <c r="F940" s="1"/>
      <c r="G940" s="1"/>
      <c r="H940" s="1"/>
      <c r="I940" s="1"/>
      <c r="J940" s="333"/>
      <c r="K940" s="1"/>
      <c r="L940" s="1"/>
      <c r="M940" s="1"/>
      <c r="N940" s="1"/>
      <c r="O940" s="1"/>
      <c r="P940" s="1"/>
      <c r="Q940" s="333"/>
      <c r="R940" s="1"/>
      <c r="S940" s="1"/>
      <c r="T940" s="19"/>
      <c r="U940" s="1"/>
      <c r="V940" s="1"/>
      <c r="W940" s="1"/>
      <c r="X940" s="1"/>
      <c r="Y940" s="1"/>
      <c r="Z940" s="1"/>
    </row>
    <row r="941" spans="1:26" ht="14.25" customHeight="1" x14ac:dyDescent="0.35">
      <c r="A941" s="1"/>
      <c r="B941" s="19"/>
      <c r="C941" s="1"/>
      <c r="D941" s="19"/>
      <c r="E941" s="1"/>
      <c r="F941" s="1"/>
      <c r="G941" s="1"/>
      <c r="H941" s="1"/>
      <c r="I941" s="1"/>
      <c r="J941" s="333"/>
      <c r="K941" s="1"/>
      <c r="L941" s="1"/>
      <c r="M941" s="1"/>
      <c r="N941" s="1"/>
      <c r="O941" s="1"/>
      <c r="P941" s="1"/>
      <c r="Q941" s="333"/>
      <c r="R941" s="1"/>
      <c r="S941" s="1"/>
      <c r="T941" s="19"/>
      <c r="U941" s="1"/>
      <c r="V941" s="1"/>
      <c r="W941" s="1"/>
      <c r="X941" s="1"/>
      <c r="Y941" s="1"/>
      <c r="Z941" s="1"/>
    </row>
    <row r="942" spans="1:26" ht="14.25" customHeight="1" x14ac:dyDescent="0.35">
      <c r="A942" s="1"/>
      <c r="B942" s="19"/>
      <c r="C942" s="1"/>
      <c r="D942" s="19"/>
      <c r="E942" s="1"/>
      <c r="F942" s="1"/>
      <c r="G942" s="1"/>
      <c r="H942" s="1"/>
      <c r="I942" s="1"/>
      <c r="J942" s="333"/>
      <c r="K942" s="1"/>
      <c r="L942" s="1"/>
      <c r="M942" s="1"/>
      <c r="N942" s="1"/>
      <c r="O942" s="1"/>
      <c r="P942" s="1"/>
      <c r="Q942" s="333"/>
      <c r="R942" s="1"/>
      <c r="S942" s="1"/>
      <c r="T942" s="19"/>
      <c r="U942" s="1"/>
      <c r="V942" s="1"/>
      <c r="W942" s="1"/>
      <c r="X942" s="1"/>
      <c r="Y942" s="1"/>
      <c r="Z942" s="1"/>
    </row>
    <row r="943" spans="1:26" ht="14.25" customHeight="1" x14ac:dyDescent="0.35">
      <c r="A943" s="1"/>
      <c r="B943" s="19"/>
      <c r="C943" s="1"/>
      <c r="D943" s="19"/>
      <c r="E943" s="1"/>
      <c r="F943" s="1"/>
      <c r="G943" s="1"/>
      <c r="H943" s="1"/>
      <c r="I943" s="1"/>
      <c r="J943" s="333"/>
      <c r="K943" s="1"/>
      <c r="L943" s="1"/>
      <c r="M943" s="1"/>
      <c r="N943" s="1"/>
      <c r="O943" s="1"/>
      <c r="P943" s="1"/>
      <c r="Q943" s="333"/>
      <c r="R943" s="1"/>
      <c r="S943" s="1"/>
      <c r="T943" s="19"/>
      <c r="U943" s="1"/>
      <c r="V943" s="1"/>
      <c r="W943" s="1"/>
      <c r="X943" s="1"/>
      <c r="Y943" s="1"/>
      <c r="Z943" s="1"/>
    </row>
    <row r="944" spans="1:26" ht="14.25" customHeight="1" x14ac:dyDescent="0.35">
      <c r="A944" s="1"/>
      <c r="B944" s="19"/>
      <c r="C944" s="1"/>
      <c r="D944" s="19"/>
      <c r="E944" s="1"/>
      <c r="F944" s="1"/>
      <c r="G944" s="1"/>
      <c r="H944" s="1"/>
      <c r="I944" s="1"/>
      <c r="J944" s="333"/>
      <c r="K944" s="1"/>
      <c r="L944" s="1"/>
      <c r="M944" s="1"/>
      <c r="N944" s="1"/>
      <c r="O944" s="1"/>
      <c r="P944" s="1"/>
      <c r="Q944" s="333"/>
      <c r="R944" s="1"/>
      <c r="S944" s="1"/>
      <c r="T944" s="19"/>
      <c r="U944" s="1"/>
      <c r="V944" s="1"/>
      <c r="W944" s="1"/>
      <c r="X944" s="1"/>
      <c r="Y944" s="1"/>
      <c r="Z944" s="1"/>
    </row>
    <row r="945" spans="1:26" ht="14.25" customHeight="1" x14ac:dyDescent="0.35">
      <c r="A945" s="1"/>
      <c r="B945" s="19"/>
      <c r="C945" s="1"/>
      <c r="D945" s="19"/>
      <c r="E945" s="1"/>
      <c r="F945" s="1"/>
      <c r="G945" s="1"/>
      <c r="H945" s="1"/>
      <c r="I945" s="1"/>
      <c r="J945" s="333"/>
      <c r="K945" s="1"/>
      <c r="L945" s="1"/>
      <c r="M945" s="1"/>
      <c r="N945" s="1"/>
      <c r="O945" s="1"/>
      <c r="P945" s="1"/>
      <c r="Q945" s="333"/>
      <c r="R945" s="1"/>
      <c r="S945" s="1"/>
      <c r="T945" s="19"/>
      <c r="U945" s="1"/>
      <c r="V945" s="1"/>
      <c r="W945" s="1"/>
      <c r="X945" s="1"/>
      <c r="Y945" s="1"/>
      <c r="Z945" s="1"/>
    </row>
    <row r="946" spans="1:26" ht="14.25" customHeight="1" x14ac:dyDescent="0.35">
      <c r="A946" s="1"/>
      <c r="B946" s="19"/>
      <c r="C946" s="1"/>
      <c r="D946" s="19"/>
      <c r="E946" s="1"/>
      <c r="F946" s="1"/>
      <c r="G946" s="1"/>
      <c r="H946" s="1"/>
      <c r="I946" s="1"/>
      <c r="J946" s="333"/>
      <c r="K946" s="1"/>
      <c r="L946" s="1"/>
      <c r="M946" s="1"/>
      <c r="N946" s="1"/>
      <c r="O946" s="1"/>
      <c r="P946" s="1"/>
      <c r="Q946" s="333"/>
      <c r="R946" s="1"/>
      <c r="S946" s="1"/>
      <c r="T946" s="19"/>
      <c r="U946" s="1"/>
      <c r="V946" s="1"/>
      <c r="W946" s="1"/>
      <c r="X946" s="1"/>
      <c r="Y946" s="1"/>
      <c r="Z946" s="1"/>
    </row>
    <row r="947" spans="1:26" ht="14.25" customHeight="1" x14ac:dyDescent="0.35">
      <c r="A947" s="1"/>
      <c r="B947" s="19"/>
      <c r="C947" s="1"/>
      <c r="D947" s="19"/>
      <c r="E947" s="1"/>
      <c r="F947" s="1"/>
      <c r="G947" s="1"/>
      <c r="H947" s="1"/>
      <c r="I947" s="1"/>
      <c r="J947" s="333"/>
      <c r="K947" s="1"/>
      <c r="L947" s="1"/>
      <c r="M947" s="1"/>
      <c r="N947" s="1"/>
      <c r="O947" s="1"/>
      <c r="P947" s="1"/>
      <c r="Q947" s="333"/>
      <c r="R947" s="1"/>
      <c r="S947" s="1"/>
      <c r="T947" s="19"/>
      <c r="U947" s="1"/>
      <c r="V947" s="1"/>
      <c r="W947" s="1"/>
      <c r="X947" s="1"/>
      <c r="Y947" s="1"/>
      <c r="Z947" s="1"/>
    </row>
    <row r="948" spans="1:26" ht="14.25" customHeight="1" x14ac:dyDescent="0.35">
      <c r="A948" s="1"/>
      <c r="B948" s="19"/>
      <c r="C948" s="1"/>
      <c r="D948" s="19"/>
      <c r="E948" s="1"/>
      <c r="F948" s="1"/>
      <c r="G948" s="1"/>
      <c r="H948" s="1"/>
      <c r="I948" s="1"/>
      <c r="J948" s="333"/>
      <c r="K948" s="1"/>
      <c r="L948" s="1"/>
      <c r="M948" s="1"/>
      <c r="N948" s="1"/>
      <c r="O948" s="1"/>
      <c r="P948" s="1"/>
      <c r="Q948" s="333"/>
      <c r="R948" s="1"/>
      <c r="S948" s="1"/>
      <c r="T948" s="19"/>
      <c r="U948" s="1"/>
      <c r="V948" s="1"/>
      <c r="W948" s="1"/>
      <c r="X948" s="1"/>
      <c r="Y948" s="1"/>
      <c r="Z948" s="1"/>
    </row>
    <row r="949" spans="1:26" ht="14.25" customHeight="1" x14ac:dyDescent="0.35">
      <c r="A949" s="1"/>
      <c r="B949" s="19"/>
      <c r="C949" s="1"/>
      <c r="D949" s="19"/>
      <c r="E949" s="1"/>
      <c r="F949" s="1"/>
      <c r="G949" s="1"/>
      <c r="H949" s="1"/>
      <c r="I949" s="1"/>
      <c r="J949" s="333"/>
      <c r="K949" s="1"/>
      <c r="L949" s="1"/>
      <c r="M949" s="1"/>
      <c r="N949" s="1"/>
      <c r="O949" s="1"/>
      <c r="P949" s="1"/>
      <c r="Q949" s="333"/>
      <c r="R949" s="1"/>
      <c r="S949" s="1"/>
      <c r="T949" s="19"/>
      <c r="U949" s="1"/>
      <c r="V949" s="1"/>
      <c r="W949" s="1"/>
      <c r="X949" s="1"/>
      <c r="Y949" s="1"/>
      <c r="Z949" s="1"/>
    </row>
    <row r="950" spans="1:26" ht="14.25" customHeight="1" x14ac:dyDescent="0.35">
      <c r="A950" s="1"/>
      <c r="B950" s="19"/>
      <c r="C950" s="1"/>
      <c r="D950" s="19"/>
      <c r="E950" s="1"/>
      <c r="F950" s="1"/>
      <c r="G950" s="1"/>
      <c r="H950" s="1"/>
      <c r="I950" s="1"/>
      <c r="J950" s="333"/>
      <c r="K950" s="1"/>
      <c r="L950" s="1"/>
      <c r="M950" s="1"/>
      <c r="N950" s="1"/>
      <c r="O950" s="1"/>
      <c r="P950" s="1"/>
      <c r="Q950" s="333"/>
      <c r="R950" s="1"/>
      <c r="S950" s="1"/>
      <c r="T950" s="19"/>
      <c r="U950" s="1"/>
      <c r="V950" s="1"/>
      <c r="W950" s="1"/>
      <c r="X950" s="1"/>
      <c r="Y950" s="1"/>
      <c r="Z950" s="1"/>
    </row>
    <row r="951" spans="1:26" ht="14.25" customHeight="1" x14ac:dyDescent="0.35">
      <c r="A951" s="1"/>
      <c r="B951" s="19"/>
      <c r="C951" s="1"/>
      <c r="D951" s="19"/>
      <c r="E951" s="1"/>
      <c r="F951" s="1"/>
      <c r="G951" s="1"/>
      <c r="H951" s="1"/>
      <c r="I951" s="1"/>
      <c r="J951" s="333"/>
      <c r="K951" s="1"/>
      <c r="L951" s="1"/>
      <c r="M951" s="1"/>
      <c r="N951" s="1"/>
      <c r="O951" s="1"/>
      <c r="P951" s="1"/>
      <c r="Q951" s="333"/>
      <c r="R951" s="1"/>
      <c r="S951" s="1"/>
      <c r="T951" s="19"/>
      <c r="U951" s="1"/>
      <c r="V951" s="1"/>
      <c r="W951" s="1"/>
      <c r="X951" s="1"/>
      <c r="Y951" s="1"/>
      <c r="Z951" s="1"/>
    </row>
    <row r="952" spans="1:26" ht="14.25" customHeight="1" x14ac:dyDescent="0.35">
      <c r="A952" s="1"/>
      <c r="B952" s="19"/>
      <c r="C952" s="1"/>
      <c r="D952" s="19"/>
      <c r="E952" s="1"/>
      <c r="F952" s="1"/>
      <c r="G952" s="1"/>
      <c r="H952" s="1"/>
      <c r="I952" s="1"/>
      <c r="J952" s="333"/>
      <c r="K952" s="1"/>
      <c r="L952" s="1"/>
      <c r="M952" s="1"/>
      <c r="N952" s="1"/>
      <c r="O952" s="1"/>
      <c r="P952" s="1"/>
      <c r="Q952" s="333"/>
      <c r="R952" s="1"/>
      <c r="S952" s="1"/>
      <c r="T952" s="19"/>
      <c r="U952" s="1"/>
      <c r="V952" s="1"/>
      <c r="W952" s="1"/>
      <c r="X952" s="1"/>
      <c r="Y952" s="1"/>
      <c r="Z952" s="1"/>
    </row>
    <row r="953" spans="1:26" ht="14.25" customHeight="1" x14ac:dyDescent="0.35">
      <c r="A953" s="1"/>
      <c r="B953" s="19"/>
      <c r="C953" s="1"/>
      <c r="D953" s="19"/>
      <c r="E953" s="1"/>
      <c r="F953" s="1"/>
      <c r="G953" s="1"/>
      <c r="H953" s="1"/>
      <c r="I953" s="1"/>
      <c r="J953" s="333"/>
      <c r="K953" s="1"/>
      <c r="L953" s="1"/>
      <c r="M953" s="1"/>
      <c r="N953" s="1"/>
      <c r="O953" s="1"/>
      <c r="P953" s="1"/>
      <c r="Q953" s="333"/>
      <c r="R953" s="1"/>
      <c r="S953" s="1"/>
      <c r="T953" s="19"/>
      <c r="U953" s="1"/>
      <c r="V953" s="1"/>
      <c r="W953" s="1"/>
      <c r="X953" s="1"/>
      <c r="Y953" s="1"/>
      <c r="Z953" s="1"/>
    </row>
    <row r="954" spans="1:26" ht="14.25" customHeight="1" x14ac:dyDescent="0.35">
      <c r="A954" s="1"/>
      <c r="B954" s="19"/>
      <c r="C954" s="1"/>
      <c r="D954" s="19"/>
      <c r="E954" s="1"/>
      <c r="F954" s="1"/>
      <c r="G954" s="1"/>
      <c r="H954" s="1"/>
      <c r="I954" s="1"/>
      <c r="J954" s="333"/>
      <c r="K954" s="1"/>
      <c r="L954" s="1"/>
      <c r="M954" s="1"/>
      <c r="N954" s="1"/>
      <c r="O954" s="1"/>
      <c r="P954" s="1"/>
      <c r="Q954" s="333"/>
      <c r="R954" s="1"/>
      <c r="S954" s="1"/>
      <c r="T954" s="19"/>
      <c r="U954" s="1"/>
      <c r="V954" s="1"/>
      <c r="W954" s="1"/>
      <c r="X954" s="1"/>
      <c r="Y954" s="1"/>
      <c r="Z954" s="1"/>
    </row>
    <row r="955" spans="1:26" ht="14.25" customHeight="1" x14ac:dyDescent="0.35">
      <c r="A955" s="1"/>
      <c r="B955" s="19"/>
      <c r="C955" s="1"/>
      <c r="D955" s="19"/>
      <c r="E955" s="1"/>
      <c r="F955" s="1"/>
      <c r="G955" s="1"/>
      <c r="H955" s="1"/>
      <c r="I955" s="1"/>
      <c r="J955" s="333"/>
      <c r="K955" s="1"/>
      <c r="L955" s="1"/>
      <c r="M955" s="1"/>
      <c r="N955" s="1"/>
      <c r="O955" s="1"/>
      <c r="P955" s="1"/>
      <c r="Q955" s="333"/>
      <c r="R955" s="1"/>
      <c r="S955" s="1"/>
      <c r="T955" s="19"/>
      <c r="U955" s="1"/>
      <c r="V955" s="1"/>
      <c r="W955" s="1"/>
      <c r="X955" s="1"/>
      <c r="Y955" s="1"/>
      <c r="Z955" s="1"/>
    </row>
    <row r="956" spans="1:26" ht="14.25" customHeight="1" x14ac:dyDescent="0.35">
      <c r="A956" s="1"/>
      <c r="B956" s="19"/>
      <c r="C956" s="1"/>
      <c r="D956" s="19"/>
      <c r="E956" s="1"/>
      <c r="F956" s="1"/>
      <c r="G956" s="1"/>
      <c r="H956" s="1"/>
      <c r="I956" s="1"/>
      <c r="J956" s="333"/>
      <c r="K956" s="1"/>
      <c r="L956" s="1"/>
      <c r="M956" s="1"/>
      <c r="N956" s="1"/>
      <c r="O956" s="1"/>
      <c r="P956" s="1"/>
      <c r="Q956" s="333"/>
      <c r="R956" s="1"/>
      <c r="S956" s="1"/>
      <c r="T956" s="19"/>
      <c r="U956" s="1"/>
      <c r="V956" s="1"/>
      <c r="W956" s="1"/>
      <c r="X956" s="1"/>
      <c r="Y956" s="1"/>
      <c r="Z956" s="1"/>
    </row>
    <row r="957" spans="1:26" ht="14.25" customHeight="1" x14ac:dyDescent="0.35">
      <c r="A957" s="1"/>
      <c r="B957" s="19"/>
      <c r="C957" s="1"/>
      <c r="D957" s="19"/>
      <c r="E957" s="1"/>
      <c r="F957" s="1"/>
      <c r="G957" s="1"/>
      <c r="H957" s="1"/>
      <c r="I957" s="1"/>
      <c r="J957" s="333"/>
      <c r="K957" s="1"/>
      <c r="L957" s="1"/>
      <c r="M957" s="1"/>
      <c r="N957" s="1"/>
      <c r="O957" s="1"/>
      <c r="P957" s="1"/>
      <c r="Q957" s="333"/>
      <c r="R957" s="1"/>
      <c r="S957" s="1"/>
      <c r="T957" s="19"/>
      <c r="U957" s="1"/>
      <c r="V957" s="1"/>
      <c r="W957" s="1"/>
      <c r="X957" s="1"/>
      <c r="Y957" s="1"/>
      <c r="Z957" s="1"/>
    </row>
    <row r="958" spans="1:26" ht="14.25" customHeight="1" x14ac:dyDescent="0.35">
      <c r="A958" s="1"/>
      <c r="B958" s="19"/>
      <c r="C958" s="1"/>
      <c r="D958" s="19"/>
      <c r="E958" s="1"/>
      <c r="F958" s="1"/>
      <c r="G958" s="1"/>
      <c r="H958" s="1"/>
      <c r="I958" s="1"/>
      <c r="J958" s="333"/>
      <c r="K958" s="1"/>
      <c r="L958" s="1"/>
      <c r="M958" s="1"/>
      <c r="N958" s="1"/>
      <c r="O958" s="1"/>
      <c r="P958" s="1"/>
      <c r="Q958" s="333"/>
      <c r="R958" s="1"/>
      <c r="S958" s="1"/>
      <c r="T958" s="19"/>
      <c r="U958" s="1"/>
      <c r="V958" s="1"/>
      <c r="W958" s="1"/>
      <c r="X958" s="1"/>
      <c r="Y958" s="1"/>
      <c r="Z958" s="1"/>
    </row>
    <row r="959" spans="1:26" ht="14.25" customHeight="1" x14ac:dyDescent="0.35">
      <c r="A959" s="1"/>
      <c r="B959" s="19"/>
      <c r="C959" s="1"/>
      <c r="D959" s="19"/>
      <c r="E959" s="1"/>
      <c r="F959" s="1"/>
      <c r="G959" s="1"/>
      <c r="H959" s="1"/>
      <c r="I959" s="1"/>
      <c r="J959" s="333"/>
      <c r="K959" s="1"/>
      <c r="L959" s="1"/>
      <c r="M959" s="1"/>
      <c r="N959" s="1"/>
      <c r="O959" s="1"/>
      <c r="P959" s="1"/>
      <c r="Q959" s="333"/>
      <c r="R959" s="1"/>
      <c r="S959" s="1"/>
      <c r="T959" s="19"/>
      <c r="U959" s="1"/>
      <c r="V959" s="1"/>
      <c r="W959" s="1"/>
      <c r="X959" s="1"/>
      <c r="Y959" s="1"/>
      <c r="Z959" s="1"/>
    </row>
    <row r="960" spans="1:26" ht="14.25" customHeight="1" x14ac:dyDescent="0.35">
      <c r="A960" s="1"/>
      <c r="B960" s="19"/>
      <c r="C960" s="1"/>
      <c r="D960" s="19"/>
      <c r="E960" s="1"/>
      <c r="F960" s="1"/>
      <c r="G960" s="1"/>
      <c r="H960" s="1"/>
      <c r="I960" s="1"/>
      <c r="J960" s="333"/>
      <c r="K960" s="1"/>
      <c r="L960" s="1"/>
      <c r="M960" s="1"/>
      <c r="N960" s="1"/>
      <c r="O960" s="1"/>
      <c r="P960" s="1"/>
      <c r="Q960" s="333"/>
      <c r="R960" s="1"/>
      <c r="S960" s="1"/>
      <c r="T960" s="19"/>
      <c r="U960" s="1"/>
      <c r="V960" s="1"/>
      <c r="W960" s="1"/>
      <c r="X960" s="1"/>
      <c r="Y960" s="1"/>
      <c r="Z960" s="1"/>
    </row>
    <row r="961" spans="1:26" ht="14.25" customHeight="1" x14ac:dyDescent="0.35">
      <c r="A961" s="1"/>
      <c r="B961" s="19"/>
      <c r="C961" s="1"/>
      <c r="D961" s="19"/>
      <c r="E961" s="1"/>
      <c r="F961" s="1"/>
      <c r="G961" s="1"/>
      <c r="H961" s="1"/>
      <c r="I961" s="1"/>
      <c r="J961" s="333"/>
      <c r="K961" s="1"/>
      <c r="L961" s="1"/>
      <c r="M961" s="1"/>
      <c r="N961" s="1"/>
      <c r="O961" s="1"/>
      <c r="P961" s="1"/>
      <c r="Q961" s="333"/>
      <c r="R961" s="1"/>
      <c r="S961" s="1"/>
      <c r="T961" s="19"/>
      <c r="U961" s="1"/>
      <c r="V961" s="1"/>
      <c r="W961" s="1"/>
      <c r="X961" s="1"/>
      <c r="Y961" s="1"/>
      <c r="Z961" s="1"/>
    </row>
    <row r="962" spans="1:26" ht="14.25" customHeight="1" x14ac:dyDescent="0.35">
      <c r="A962" s="1"/>
      <c r="B962" s="19"/>
      <c r="C962" s="1"/>
      <c r="D962" s="19"/>
      <c r="E962" s="1"/>
      <c r="F962" s="1"/>
      <c r="G962" s="1"/>
      <c r="H962" s="1"/>
      <c r="I962" s="1"/>
      <c r="J962" s="333"/>
      <c r="K962" s="1"/>
      <c r="L962" s="1"/>
      <c r="M962" s="1"/>
      <c r="N962" s="1"/>
      <c r="O962" s="1"/>
      <c r="P962" s="1"/>
      <c r="Q962" s="333"/>
      <c r="R962" s="1"/>
      <c r="S962" s="1"/>
      <c r="T962" s="19"/>
      <c r="U962" s="1"/>
      <c r="V962" s="1"/>
      <c r="W962" s="1"/>
      <c r="X962" s="1"/>
      <c r="Y962" s="1"/>
      <c r="Z962" s="1"/>
    </row>
    <row r="963" spans="1:26" ht="14.25" customHeight="1" x14ac:dyDescent="0.35">
      <c r="A963" s="1"/>
      <c r="B963" s="19"/>
      <c r="C963" s="1"/>
      <c r="D963" s="19"/>
      <c r="E963" s="1"/>
      <c r="F963" s="1"/>
      <c r="G963" s="1"/>
      <c r="H963" s="1"/>
      <c r="I963" s="1"/>
      <c r="J963" s="333"/>
      <c r="K963" s="1"/>
      <c r="L963" s="1"/>
      <c r="M963" s="1"/>
      <c r="N963" s="1"/>
      <c r="O963" s="1"/>
      <c r="P963" s="1"/>
      <c r="Q963" s="333"/>
      <c r="R963" s="1"/>
      <c r="S963" s="1"/>
      <c r="T963" s="19"/>
      <c r="U963" s="1"/>
      <c r="V963" s="1"/>
      <c r="W963" s="1"/>
      <c r="X963" s="1"/>
      <c r="Y963" s="1"/>
      <c r="Z963" s="1"/>
    </row>
    <row r="964" spans="1:26" ht="14.25" customHeight="1" x14ac:dyDescent="0.35">
      <c r="A964" s="1"/>
      <c r="B964" s="19"/>
      <c r="C964" s="1"/>
      <c r="D964" s="19"/>
      <c r="E964" s="1"/>
      <c r="F964" s="1"/>
      <c r="G964" s="1"/>
      <c r="H964" s="1"/>
      <c r="I964" s="1"/>
      <c r="J964" s="333"/>
      <c r="K964" s="1"/>
      <c r="L964" s="1"/>
      <c r="M964" s="1"/>
      <c r="N964" s="1"/>
      <c r="O964" s="1"/>
      <c r="P964" s="1"/>
      <c r="Q964" s="333"/>
      <c r="R964" s="1"/>
      <c r="S964" s="1"/>
      <c r="T964" s="19"/>
      <c r="U964" s="1"/>
      <c r="V964" s="1"/>
      <c r="W964" s="1"/>
      <c r="X964" s="1"/>
      <c r="Y964" s="1"/>
      <c r="Z964" s="1"/>
    </row>
    <row r="965" spans="1:26" ht="14.25" customHeight="1" x14ac:dyDescent="0.35">
      <c r="A965" s="1"/>
      <c r="B965" s="19"/>
      <c r="C965" s="1"/>
      <c r="D965" s="19"/>
      <c r="E965" s="1"/>
      <c r="F965" s="1"/>
      <c r="G965" s="1"/>
      <c r="H965" s="1"/>
      <c r="I965" s="1"/>
      <c r="J965" s="333"/>
      <c r="K965" s="1"/>
      <c r="L965" s="1"/>
      <c r="M965" s="1"/>
      <c r="N965" s="1"/>
      <c r="O965" s="1"/>
      <c r="P965" s="1"/>
      <c r="Q965" s="333"/>
      <c r="R965" s="1"/>
      <c r="S965" s="1"/>
      <c r="T965" s="19"/>
      <c r="U965" s="1"/>
      <c r="V965" s="1"/>
      <c r="W965" s="1"/>
      <c r="X965" s="1"/>
      <c r="Y965" s="1"/>
      <c r="Z965" s="1"/>
    </row>
    <row r="966" spans="1:26" ht="14.25" customHeight="1" x14ac:dyDescent="0.35">
      <c r="A966" s="1"/>
      <c r="B966" s="19"/>
      <c r="C966" s="1"/>
      <c r="D966" s="19"/>
      <c r="E966" s="1"/>
      <c r="F966" s="1"/>
      <c r="G966" s="1"/>
      <c r="H966" s="1"/>
      <c r="I966" s="1"/>
      <c r="J966" s="333"/>
      <c r="K966" s="1"/>
      <c r="L966" s="1"/>
      <c r="M966" s="1"/>
      <c r="N966" s="1"/>
      <c r="O966" s="1"/>
      <c r="P966" s="1"/>
      <c r="Q966" s="333"/>
      <c r="R966" s="1"/>
      <c r="S966" s="1"/>
      <c r="T966" s="19"/>
      <c r="U966" s="1"/>
      <c r="V966" s="1"/>
      <c r="W966" s="1"/>
      <c r="X966" s="1"/>
      <c r="Y966" s="1"/>
      <c r="Z966" s="1"/>
    </row>
    <row r="967" spans="1:26" ht="14.25" customHeight="1" x14ac:dyDescent="0.35">
      <c r="A967" s="1"/>
      <c r="B967" s="19"/>
      <c r="C967" s="1"/>
      <c r="D967" s="19"/>
      <c r="E967" s="1"/>
      <c r="F967" s="1"/>
      <c r="G967" s="1"/>
      <c r="H967" s="1"/>
      <c r="I967" s="1"/>
      <c r="J967" s="333"/>
      <c r="K967" s="1"/>
      <c r="L967" s="1"/>
      <c r="M967" s="1"/>
      <c r="N967" s="1"/>
      <c r="O967" s="1"/>
      <c r="P967" s="1"/>
      <c r="Q967" s="333"/>
      <c r="R967" s="1"/>
      <c r="S967" s="1"/>
      <c r="T967" s="19"/>
      <c r="U967" s="1"/>
      <c r="V967" s="1"/>
      <c r="W967" s="1"/>
      <c r="X967" s="1"/>
      <c r="Y967" s="1"/>
      <c r="Z967" s="1"/>
    </row>
    <row r="968" spans="1:26" ht="14.25" customHeight="1" x14ac:dyDescent="0.35">
      <c r="A968" s="1"/>
      <c r="B968" s="19"/>
      <c r="C968" s="1"/>
      <c r="D968" s="19"/>
      <c r="E968" s="1"/>
      <c r="F968" s="1"/>
      <c r="G968" s="1"/>
      <c r="H968" s="1"/>
      <c r="I968" s="1"/>
      <c r="J968" s="333"/>
      <c r="K968" s="1"/>
      <c r="L968" s="1"/>
      <c r="M968" s="1"/>
      <c r="N968" s="1"/>
      <c r="O968" s="1"/>
      <c r="P968" s="1"/>
      <c r="Q968" s="333"/>
      <c r="R968" s="1"/>
      <c r="S968" s="1"/>
      <c r="T968" s="19"/>
      <c r="U968" s="1"/>
      <c r="V968" s="1"/>
      <c r="W968" s="1"/>
      <c r="X968" s="1"/>
      <c r="Y968" s="1"/>
      <c r="Z968" s="1"/>
    </row>
    <row r="969" spans="1:26" ht="14.25" customHeight="1" x14ac:dyDescent="0.35">
      <c r="A969" s="1"/>
      <c r="B969" s="19"/>
      <c r="C969" s="1"/>
      <c r="D969" s="19"/>
      <c r="E969" s="1"/>
      <c r="F969" s="1"/>
      <c r="G969" s="1"/>
      <c r="H969" s="1"/>
      <c r="I969" s="1"/>
      <c r="J969" s="333"/>
      <c r="K969" s="1"/>
      <c r="L969" s="1"/>
      <c r="M969" s="1"/>
      <c r="N969" s="1"/>
      <c r="O969" s="1"/>
      <c r="P969" s="1"/>
      <c r="Q969" s="333"/>
      <c r="R969" s="1"/>
      <c r="S969" s="1"/>
      <c r="T969" s="19"/>
      <c r="U969" s="1"/>
      <c r="V969" s="1"/>
      <c r="W969" s="1"/>
      <c r="X969" s="1"/>
      <c r="Y969" s="1"/>
      <c r="Z969" s="1"/>
    </row>
    <row r="970" spans="1:26" ht="14.25" customHeight="1" x14ac:dyDescent="0.35">
      <c r="A970" s="1"/>
      <c r="B970" s="19"/>
      <c r="C970" s="1"/>
      <c r="D970" s="19"/>
      <c r="E970" s="1"/>
      <c r="F970" s="1"/>
      <c r="G970" s="1"/>
      <c r="H970" s="1"/>
      <c r="I970" s="1"/>
      <c r="J970" s="333"/>
      <c r="K970" s="1"/>
      <c r="L970" s="1"/>
      <c r="M970" s="1"/>
      <c r="N970" s="1"/>
      <c r="O970" s="1"/>
      <c r="P970" s="1"/>
      <c r="Q970" s="333"/>
      <c r="R970" s="1"/>
      <c r="S970" s="1"/>
      <c r="T970" s="19"/>
      <c r="U970" s="1"/>
      <c r="V970" s="1"/>
      <c r="W970" s="1"/>
      <c r="X970" s="1"/>
      <c r="Y970" s="1"/>
      <c r="Z970" s="1"/>
    </row>
    <row r="971" spans="1:26" ht="14.25" customHeight="1" x14ac:dyDescent="0.35">
      <c r="A971" s="1"/>
      <c r="B971" s="19"/>
      <c r="C971" s="1"/>
      <c r="D971" s="19"/>
      <c r="E971" s="1"/>
      <c r="F971" s="1"/>
      <c r="G971" s="1"/>
      <c r="H971" s="1"/>
      <c r="I971" s="1"/>
      <c r="J971" s="333"/>
      <c r="K971" s="1"/>
      <c r="L971" s="1"/>
      <c r="M971" s="1"/>
      <c r="N971" s="1"/>
      <c r="O971" s="1"/>
      <c r="P971" s="1"/>
      <c r="Q971" s="333"/>
      <c r="R971" s="1"/>
      <c r="S971" s="1"/>
      <c r="T971" s="19"/>
      <c r="U971" s="1"/>
      <c r="V971" s="1"/>
      <c r="W971" s="1"/>
      <c r="X971" s="1"/>
      <c r="Y971" s="1"/>
      <c r="Z971" s="1"/>
    </row>
    <row r="972" spans="1:26" ht="14.25" customHeight="1" x14ac:dyDescent="0.35">
      <c r="A972" s="1"/>
      <c r="B972" s="19"/>
      <c r="C972" s="1"/>
      <c r="D972" s="19"/>
      <c r="E972" s="1"/>
      <c r="F972" s="1"/>
      <c r="G972" s="1"/>
      <c r="H972" s="1"/>
      <c r="I972" s="1"/>
      <c r="J972" s="333"/>
      <c r="K972" s="1"/>
      <c r="L972" s="1"/>
      <c r="M972" s="1"/>
      <c r="N972" s="1"/>
      <c r="O972" s="1"/>
      <c r="P972" s="1"/>
      <c r="Q972" s="333"/>
      <c r="R972" s="1"/>
      <c r="S972" s="1"/>
      <c r="T972" s="19"/>
      <c r="U972" s="1"/>
      <c r="V972" s="1"/>
      <c r="W972" s="1"/>
      <c r="X972" s="1"/>
      <c r="Y972" s="1"/>
      <c r="Z972" s="1"/>
    </row>
    <row r="973" spans="1:26" ht="14.25" customHeight="1" x14ac:dyDescent="0.35">
      <c r="A973" s="1"/>
      <c r="B973" s="19"/>
      <c r="C973" s="1"/>
      <c r="D973" s="19"/>
      <c r="E973" s="1"/>
      <c r="F973" s="1"/>
      <c r="G973" s="1"/>
      <c r="H973" s="1"/>
      <c r="I973" s="1"/>
      <c r="J973" s="333"/>
      <c r="K973" s="1"/>
      <c r="L973" s="1"/>
      <c r="M973" s="1"/>
      <c r="N973" s="1"/>
      <c r="O973" s="1"/>
      <c r="P973" s="1"/>
      <c r="Q973" s="333"/>
      <c r="R973" s="1"/>
      <c r="S973" s="1"/>
      <c r="T973" s="19"/>
      <c r="U973" s="1"/>
      <c r="V973" s="1"/>
      <c r="W973" s="1"/>
      <c r="X973" s="1"/>
      <c r="Y973" s="1"/>
      <c r="Z973" s="1"/>
    </row>
    <row r="974" spans="1:26" ht="14.25" customHeight="1" x14ac:dyDescent="0.35">
      <c r="A974" s="1"/>
      <c r="B974" s="19"/>
      <c r="C974" s="1"/>
      <c r="D974" s="19"/>
      <c r="E974" s="1"/>
      <c r="F974" s="1"/>
      <c r="G974" s="1"/>
      <c r="H974" s="1"/>
      <c r="I974" s="1"/>
      <c r="J974" s="333"/>
      <c r="K974" s="1"/>
      <c r="L974" s="1"/>
      <c r="M974" s="1"/>
      <c r="N974" s="1"/>
      <c r="O974" s="1"/>
      <c r="P974" s="1"/>
      <c r="Q974" s="333"/>
      <c r="R974" s="1"/>
      <c r="S974" s="1"/>
      <c r="T974" s="19"/>
      <c r="U974" s="1"/>
      <c r="V974" s="1"/>
      <c r="W974" s="1"/>
      <c r="X974" s="1"/>
      <c r="Y974" s="1"/>
      <c r="Z974" s="1"/>
    </row>
    <row r="975" spans="1:26" ht="14.25" customHeight="1" x14ac:dyDescent="0.35">
      <c r="A975" s="1"/>
      <c r="B975" s="19"/>
      <c r="C975" s="1"/>
      <c r="D975" s="19"/>
      <c r="E975" s="1"/>
      <c r="F975" s="1"/>
      <c r="G975" s="1"/>
      <c r="H975" s="1"/>
      <c r="I975" s="1"/>
      <c r="J975" s="333"/>
      <c r="K975" s="1"/>
      <c r="L975" s="1"/>
      <c r="M975" s="1"/>
      <c r="N975" s="1"/>
      <c r="O975" s="1"/>
      <c r="P975" s="1"/>
      <c r="Q975" s="333"/>
      <c r="R975" s="1"/>
      <c r="S975" s="1"/>
      <c r="T975" s="19"/>
      <c r="U975" s="1"/>
      <c r="V975" s="1"/>
      <c r="W975" s="1"/>
      <c r="X975" s="1"/>
      <c r="Y975" s="1"/>
      <c r="Z975" s="1"/>
    </row>
    <row r="976" spans="1:26" ht="14.25" customHeight="1" x14ac:dyDescent="0.35">
      <c r="A976" s="1"/>
      <c r="B976" s="19"/>
      <c r="C976" s="1"/>
      <c r="D976" s="19"/>
      <c r="E976" s="1"/>
      <c r="F976" s="1"/>
      <c r="G976" s="1"/>
      <c r="H976" s="1"/>
      <c r="I976" s="1"/>
      <c r="J976" s="333"/>
      <c r="K976" s="1"/>
      <c r="L976" s="1"/>
      <c r="M976" s="1"/>
      <c r="N976" s="1"/>
      <c r="O976" s="1"/>
      <c r="P976" s="1"/>
      <c r="Q976" s="333"/>
      <c r="R976" s="1"/>
      <c r="S976" s="1"/>
      <c r="T976" s="19"/>
      <c r="U976" s="1"/>
      <c r="V976" s="1"/>
      <c r="W976" s="1"/>
      <c r="X976" s="1"/>
      <c r="Y976" s="1"/>
      <c r="Z976" s="1"/>
    </row>
    <row r="977" spans="1:26" ht="14.25" customHeight="1" x14ac:dyDescent="0.35">
      <c r="A977" s="1"/>
      <c r="B977" s="19"/>
      <c r="C977" s="1"/>
      <c r="D977" s="19"/>
      <c r="E977" s="1"/>
      <c r="F977" s="1"/>
      <c r="G977" s="1"/>
      <c r="H977" s="1"/>
      <c r="I977" s="1"/>
      <c r="J977" s="333"/>
      <c r="K977" s="1"/>
      <c r="L977" s="1"/>
      <c r="M977" s="1"/>
      <c r="N977" s="1"/>
      <c r="O977" s="1"/>
      <c r="P977" s="1"/>
      <c r="Q977" s="333"/>
      <c r="R977" s="1"/>
      <c r="S977" s="1"/>
      <c r="T977" s="19"/>
      <c r="U977" s="1"/>
      <c r="V977" s="1"/>
      <c r="W977" s="1"/>
      <c r="X977" s="1"/>
      <c r="Y977" s="1"/>
      <c r="Z977" s="1"/>
    </row>
    <row r="978" spans="1:26" ht="14.25" customHeight="1" x14ac:dyDescent="0.35">
      <c r="A978" s="1"/>
      <c r="B978" s="19"/>
      <c r="C978" s="1"/>
      <c r="D978" s="19"/>
      <c r="E978" s="1"/>
      <c r="F978" s="1"/>
      <c r="G978" s="1"/>
      <c r="H978" s="1"/>
      <c r="I978" s="1"/>
      <c r="J978" s="333"/>
      <c r="K978" s="1"/>
      <c r="L978" s="1"/>
      <c r="M978" s="1"/>
      <c r="N978" s="1"/>
      <c r="O978" s="1"/>
      <c r="P978" s="1"/>
      <c r="Q978" s="333"/>
      <c r="R978" s="1"/>
      <c r="S978" s="1"/>
      <c r="T978" s="19"/>
      <c r="U978" s="1"/>
      <c r="V978" s="1"/>
      <c r="W978" s="1"/>
      <c r="X978" s="1"/>
      <c r="Y978" s="1"/>
      <c r="Z978" s="1"/>
    </row>
    <row r="979" spans="1:26" ht="14.25" customHeight="1" x14ac:dyDescent="0.35">
      <c r="A979" s="1"/>
      <c r="B979" s="19"/>
      <c r="C979" s="1"/>
      <c r="D979" s="19"/>
      <c r="E979" s="1"/>
      <c r="F979" s="1"/>
      <c r="G979" s="1"/>
      <c r="H979" s="1"/>
      <c r="I979" s="1"/>
      <c r="J979" s="333"/>
      <c r="K979" s="1"/>
      <c r="L979" s="1"/>
      <c r="M979" s="1"/>
      <c r="N979" s="1"/>
      <c r="O979" s="1"/>
      <c r="P979" s="1"/>
      <c r="Q979" s="333"/>
      <c r="R979" s="1"/>
      <c r="S979" s="1"/>
      <c r="T979" s="19"/>
      <c r="U979" s="1"/>
      <c r="V979" s="1"/>
      <c r="W979" s="1"/>
      <c r="X979" s="1"/>
      <c r="Y979" s="1"/>
      <c r="Z979" s="1"/>
    </row>
    <row r="980" spans="1:26" ht="14.25" customHeight="1" x14ac:dyDescent="0.35">
      <c r="A980" s="1"/>
      <c r="B980" s="19"/>
      <c r="C980" s="1"/>
      <c r="D980" s="19"/>
      <c r="E980" s="1"/>
      <c r="F980" s="1"/>
      <c r="G980" s="1"/>
      <c r="H980" s="1"/>
      <c r="I980" s="1"/>
      <c r="J980" s="333"/>
      <c r="K980" s="1"/>
      <c r="L980" s="1"/>
      <c r="M980" s="1"/>
      <c r="N980" s="1"/>
      <c r="O980" s="1"/>
      <c r="P980" s="1"/>
      <c r="Q980" s="333"/>
      <c r="R980" s="1"/>
      <c r="S980" s="1"/>
      <c r="T980" s="19"/>
      <c r="U980" s="1"/>
      <c r="V980" s="1"/>
      <c r="W980" s="1"/>
      <c r="X980" s="1"/>
      <c r="Y980" s="1"/>
      <c r="Z980" s="1"/>
    </row>
    <row r="981" spans="1:26" ht="14.25" customHeight="1" x14ac:dyDescent="0.35">
      <c r="A981" s="1"/>
      <c r="B981" s="19"/>
      <c r="C981" s="1"/>
      <c r="D981" s="19"/>
      <c r="E981" s="1"/>
      <c r="F981" s="1"/>
      <c r="G981" s="1"/>
      <c r="H981" s="1"/>
      <c r="I981" s="1"/>
      <c r="J981" s="333"/>
      <c r="K981" s="1"/>
      <c r="L981" s="1"/>
      <c r="M981" s="1"/>
      <c r="N981" s="1"/>
      <c r="O981" s="1"/>
      <c r="P981" s="1"/>
      <c r="Q981" s="333"/>
      <c r="R981" s="1"/>
      <c r="S981" s="1"/>
      <c r="T981" s="19"/>
      <c r="U981" s="1"/>
      <c r="V981" s="1"/>
      <c r="W981" s="1"/>
      <c r="X981" s="1"/>
      <c r="Y981" s="1"/>
      <c r="Z981" s="1"/>
    </row>
    <row r="982" spans="1:26" ht="14.25" customHeight="1" x14ac:dyDescent="0.35">
      <c r="A982" s="1"/>
      <c r="B982" s="19"/>
      <c r="C982" s="1"/>
      <c r="D982" s="19"/>
      <c r="E982" s="1"/>
      <c r="F982" s="1"/>
      <c r="G982" s="1"/>
      <c r="H982" s="1"/>
      <c r="I982" s="1"/>
      <c r="J982" s="333"/>
      <c r="K982" s="1"/>
      <c r="L982" s="1"/>
      <c r="M982" s="1"/>
      <c r="N982" s="1"/>
      <c r="O982" s="1"/>
      <c r="P982" s="1"/>
      <c r="Q982" s="333"/>
      <c r="R982" s="1"/>
      <c r="S982" s="1"/>
      <c r="T982" s="19"/>
      <c r="U982" s="1"/>
      <c r="V982" s="1"/>
      <c r="W982" s="1"/>
      <c r="X982" s="1"/>
      <c r="Y982" s="1"/>
      <c r="Z982" s="1"/>
    </row>
    <row r="983" spans="1:26" ht="14.25" customHeight="1" x14ac:dyDescent="0.35">
      <c r="A983" s="1"/>
      <c r="B983" s="19"/>
      <c r="C983" s="1"/>
      <c r="D983" s="19"/>
      <c r="E983" s="1"/>
      <c r="F983" s="1"/>
      <c r="G983" s="1"/>
      <c r="H983" s="1"/>
      <c r="I983" s="1"/>
      <c r="J983" s="333"/>
      <c r="K983" s="1"/>
      <c r="L983" s="1"/>
      <c r="M983" s="1"/>
      <c r="N983" s="1"/>
      <c r="O983" s="1"/>
      <c r="P983" s="1"/>
      <c r="Q983" s="333"/>
      <c r="R983" s="1"/>
      <c r="S983" s="1"/>
      <c r="T983" s="19"/>
      <c r="U983" s="1"/>
      <c r="V983" s="1"/>
      <c r="W983" s="1"/>
      <c r="X983" s="1"/>
      <c r="Y983" s="1"/>
      <c r="Z983" s="1"/>
    </row>
    <row r="984" spans="1:26" ht="14.25" customHeight="1" x14ac:dyDescent="0.35">
      <c r="A984" s="1"/>
      <c r="B984" s="19"/>
      <c r="C984" s="1"/>
      <c r="D984" s="19"/>
      <c r="E984" s="1"/>
      <c r="F984" s="1"/>
      <c r="G984" s="1"/>
      <c r="H984" s="1"/>
      <c r="I984" s="1"/>
      <c r="J984" s="333"/>
      <c r="K984" s="1"/>
      <c r="L984" s="1"/>
      <c r="M984" s="1"/>
      <c r="N984" s="1"/>
      <c r="O984" s="1"/>
      <c r="P984" s="1"/>
      <c r="Q984" s="333"/>
      <c r="R984" s="1"/>
      <c r="S984" s="1"/>
      <c r="T984" s="19"/>
      <c r="U984" s="1"/>
      <c r="V984" s="1"/>
      <c r="W984" s="1"/>
      <c r="X984" s="1"/>
      <c r="Y984" s="1"/>
      <c r="Z984" s="1"/>
    </row>
    <row r="985" spans="1:26" ht="14.25" customHeight="1" x14ac:dyDescent="0.35">
      <c r="A985" s="1"/>
      <c r="B985" s="19"/>
      <c r="C985" s="1"/>
      <c r="D985" s="19"/>
      <c r="E985" s="1"/>
      <c r="F985" s="1"/>
      <c r="G985" s="1"/>
      <c r="H985" s="1"/>
      <c r="I985" s="1"/>
      <c r="J985" s="333"/>
      <c r="K985" s="1"/>
      <c r="L985" s="1"/>
      <c r="M985" s="1"/>
      <c r="N985" s="1"/>
      <c r="O985" s="1"/>
      <c r="P985" s="1"/>
      <c r="Q985" s="333"/>
      <c r="R985" s="1"/>
      <c r="S985" s="1"/>
      <c r="T985" s="19"/>
      <c r="U985" s="1"/>
      <c r="V985" s="1"/>
      <c r="W985" s="1"/>
      <c r="X985" s="1"/>
      <c r="Y985" s="1"/>
      <c r="Z985" s="1"/>
    </row>
    <row r="986" spans="1:26" ht="14.25" customHeight="1" x14ac:dyDescent="0.35">
      <c r="A986" s="1"/>
      <c r="B986" s="19"/>
      <c r="C986" s="1"/>
      <c r="D986" s="19"/>
      <c r="E986" s="1"/>
      <c r="F986" s="1"/>
      <c r="G986" s="1"/>
      <c r="H986" s="1"/>
      <c r="I986" s="1"/>
      <c r="J986" s="333"/>
      <c r="K986" s="1"/>
      <c r="L986" s="1"/>
      <c r="M986" s="1"/>
      <c r="N986" s="1"/>
      <c r="O986" s="1"/>
      <c r="P986" s="1"/>
      <c r="Q986" s="333"/>
      <c r="R986" s="1"/>
      <c r="S986" s="1"/>
      <c r="T986" s="19"/>
      <c r="U986" s="1"/>
      <c r="V986" s="1"/>
      <c r="W986" s="1"/>
      <c r="X986" s="1"/>
      <c r="Y986" s="1"/>
      <c r="Z986" s="1"/>
    </row>
    <row r="987" spans="1:26" ht="14.25" customHeight="1" x14ac:dyDescent="0.35">
      <c r="A987" s="1"/>
      <c r="B987" s="19"/>
      <c r="C987" s="1"/>
      <c r="D987" s="19"/>
      <c r="E987" s="1"/>
      <c r="F987" s="1"/>
      <c r="G987" s="1"/>
      <c r="H987" s="1"/>
      <c r="I987" s="1"/>
      <c r="J987" s="333"/>
      <c r="K987" s="1"/>
      <c r="L987" s="1"/>
      <c r="M987" s="1"/>
      <c r="N987" s="1"/>
      <c r="O987" s="1"/>
      <c r="P987" s="1"/>
      <c r="Q987" s="333"/>
      <c r="R987" s="1"/>
      <c r="S987" s="1"/>
      <c r="T987" s="19"/>
      <c r="U987" s="1"/>
      <c r="V987" s="1"/>
      <c r="W987" s="1"/>
      <c r="X987" s="1"/>
      <c r="Y987" s="1"/>
      <c r="Z987" s="1"/>
    </row>
    <row r="988" spans="1:26" ht="14.25" customHeight="1" x14ac:dyDescent="0.35">
      <c r="A988" s="1"/>
      <c r="B988" s="19"/>
      <c r="C988" s="1"/>
      <c r="D988" s="19"/>
      <c r="E988" s="1"/>
      <c r="F988" s="1"/>
      <c r="G988" s="1"/>
      <c r="H988" s="1"/>
      <c r="I988" s="1"/>
      <c r="J988" s="333"/>
      <c r="K988" s="1"/>
      <c r="L988" s="1"/>
      <c r="M988" s="1"/>
      <c r="N988" s="1"/>
      <c r="O988" s="1"/>
      <c r="P988" s="1"/>
      <c r="Q988" s="333"/>
      <c r="R988" s="1"/>
      <c r="S988" s="1"/>
      <c r="T988" s="19"/>
      <c r="U988" s="1"/>
      <c r="V988" s="1"/>
      <c r="W988" s="1"/>
      <c r="X988" s="1"/>
      <c r="Y988" s="1"/>
      <c r="Z988" s="1"/>
    </row>
    <row r="989" spans="1:26" ht="14.25" customHeight="1" x14ac:dyDescent="0.35">
      <c r="A989" s="1"/>
      <c r="B989" s="19"/>
      <c r="C989" s="1"/>
      <c r="D989" s="19"/>
      <c r="E989" s="1"/>
      <c r="F989" s="1"/>
      <c r="G989" s="1"/>
      <c r="H989" s="1"/>
      <c r="I989" s="1"/>
      <c r="J989" s="333"/>
      <c r="K989" s="1"/>
      <c r="L989" s="1"/>
      <c r="M989" s="1"/>
      <c r="N989" s="1"/>
      <c r="O989" s="1"/>
      <c r="P989" s="1"/>
      <c r="Q989" s="333"/>
      <c r="R989" s="1"/>
      <c r="S989" s="1"/>
      <c r="T989" s="19"/>
      <c r="U989" s="1"/>
      <c r="V989" s="1"/>
      <c r="W989" s="1"/>
      <c r="X989" s="1"/>
      <c r="Y989" s="1"/>
      <c r="Z989" s="1"/>
    </row>
    <row r="990" spans="1:26" ht="14.25" customHeight="1" x14ac:dyDescent="0.35">
      <c r="A990" s="1"/>
      <c r="B990" s="19"/>
      <c r="C990" s="1"/>
      <c r="D990" s="19"/>
      <c r="E990" s="1"/>
      <c r="F990" s="1"/>
      <c r="G990" s="1"/>
      <c r="H990" s="1"/>
      <c r="I990" s="1"/>
      <c r="J990" s="333"/>
      <c r="K990" s="1"/>
      <c r="L990" s="1"/>
      <c r="M990" s="1"/>
      <c r="N990" s="1"/>
      <c r="O990" s="1"/>
      <c r="P990" s="1"/>
      <c r="Q990" s="333"/>
      <c r="R990" s="1"/>
      <c r="S990" s="1"/>
      <c r="T990" s="19"/>
      <c r="U990" s="1"/>
      <c r="V990" s="1"/>
      <c r="W990" s="1"/>
      <c r="X990" s="1"/>
      <c r="Y990" s="1"/>
      <c r="Z990" s="1"/>
    </row>
    <row r="991" spans="1:26" ht="14.25" customHeight="1" x14ac:dyDescent="0.35">
      <c r="A991" s="1"/>
      <c r="B991" s="19"/>
      <c r="C991" s="1"/>
      <c r="D991" s="19"/>
      <c r="E991" s="1"/>
      <c r="F991" s="1"/>
      <c r="G991" s="1"/>
      <c r="H991" s="1"/>
      <c r="I991" s="1"/>
      <c r="J991" s="333"/>
      <c r="K991" s="1"/>
      <c r="L991" s="1"/>
      <c r="M991" s="1"/>
      <c r="N991" s="1"/>
      <c r="O991" s="1"/>
      <c r="P991" s="1"/>
      <c r="Q991" s="333"/>
      <c r="R991" s="1"/>
      <c r="S991" s="1"/>
      <c r="T991" s="19"/>
      <c r="U991" s="1"/>
      <c r="V991" s="1"/>
      <c r="W991" s="1"/>
      <c r="X991" s="1"/>
      <c r="Y991" s="1"/>
      <c r="Z991" s="1"/>
    </row>
    <row r="992" spans="1:26" ht="14.25" customHeight="1" x14ac:dyDescent="0.35">
      <c r="A992" s="1"/>
      <c r="B992" s="19"/>
      <c r="C992" s="1"/>
      <c r="D992" s="19"/>
      <c r="E992" s="1"/>
      <c r="F992" s="1"/>
      <c r="G992" s="1"/>
      <c r="H992" s="1"/>
      <c r="I992" s="1"/>
      <c r="J992" s="333"/>
      <c r="K992" s="1"/>
      <c r="L992" s="1"/>
      <c r="M992" s="1"/>
      <c r="N992" s="1"/>
      <c r="O992" s="1"/>
      <c r="P992" s="1"/>
      <c r="Q992" s="333"/>
      <c r="R992" s="1"/>
      <c r="S992" s="1"/>
      <c r="T992" s="19"/>
      <c r="U992" s="1"/>
      <c r="V992" s="1"/>
      <c r="W992" s="1"/>
      <c r="X992" s="1"/>
      <c r="Y992" s="1"/>
      <c r="Z992" s="1"/>
    </row>
    <row r="993" spans="1:26" ht="14.25" customHeight="1" x14ac:dyDescent="0.35">
      <c r="A993" s="1"/>
      <c r="B993" s="19"/>
      <c r="C993" s="1"/>
      <c r="D993" s="19"/>
      <c r="E993" s="1"/>
      <c r="F993" s="1"/>
      <c r="G993" s="1"/>
      <c r="H993" s="1"/>
      <c r="I993" s="1"/>
      <c r="J993" s="333"/>
      <c r="K993" s="1"/>
      <c r="L993" s="1"/>
      <c r="M993" s="1"/>
      <c r="N993" s="1"/>
      <c r="O993" s="1"/>
      <c r="P993" s="1"/>
      <c r="Q993" s="333"/>
      <c r="R993" s="1"/>
      <c r="S993" s="1"/>
      <c r="T993" s="19"/>
      <c r="U993" s="1"/>
      <c r="V993" s="1"/>
      <c r="W993" s="1"/>
      <c r="X993" s="1"/>
      <c r="Y993" s="1"/>
      <c r="Z993" s="1"/>
    </row>
    <row r="994" spans="1:26" ht="14.25" customHeight="1" x14ac:dyDescent="0.35">
      <c r="A994" s="1"/>
      <c r="B994" s="19"/>
      <c r="C994" s="1"/>
      <c r="D994" s="19"/>
      <c r="E994" s="1"/>
      <c r="F994" s="1"/>
      <c r="G994" s="1"/>
      <c r="H994" s="1"/>
      <c r="I994" s="1"/>
      <c r="J994" s="333"/>
      <c r="K994" s="1"/>
      <c r="L994" s="1"/>
      <c r="M994" s="1"/>
      <c r="N994" s="1"/>
      <c r="O994" s="1"/>
      <c r="P994" s="1"/>
      <c r="Q994" s="333"/>
      <c r="R994" s="1"/>
      <c r="S994" s="1"/>
      <c r="T994" s="19"/>
      <c r="U994" s="1"/>
      <c r="V994" s="1"/>
      <c r="W994" s="1"/>
      <c r="X994" s="1"/>
      <c r="Y994" s="1"/>
      <c r="Z994" s="1"/>
    </row>
    <row r="995" spans="1:26" ht="14.25" customHeight="1" x14ac:dyDescent="0.35">
      <c r="A995" s="1"/>
      <c r="B995" s="19"/>
      <c r="C995" s="1"/>
      <c r="D995" s="19"/>
      <c r="E995" s="1"/>
      <c r="F995" s="1"/>
      <c r="G995" s="1"/>
      <c r="H995" s="1"/>
      <c r="I995" s="1"/>
      <c r="J995" s="333"/>
      <c r="K995" s="1"/>
      <c r="L995" s="1"/>
      <c r="M995" s="1"/>
      <c r="N995" s="1"/>
      <c r="O995" s="1"/>
      <c r="P995" s="1"/>
      <c r="Q995" s="333"/>
      <c r="R995" s="1"/>
      <c r="S995" s="1"/>
      <c r="T995" s="19"/>
      <c r="U995" s="1"/>
      <c r="V995" s="1"/>
      <c r="W995" s="1"/>
      <c r="X995" s="1"/>
      <c r="Y995" s="1"/>
      <c r="Z995" s="1"/>
    </row>
    <row r="996" spans="1:26" ht="14.25" customHeight="1" x14ac:dyDescent="0.35">
      <c r="A996" s="1"/>
      <c r="B996" s="19"/>
      <c r="C996" s="1"/>
      <c r="D996" s="19"/>
      <c r="E996" s="1"/>
      <c r="F996" s="1"/>
      <c r="G996" s="1"/>
      <c r="H996" s="1"/>
      <c r="I996" s="1"/>
      <c r="J996" s="333"/>
      <c r="K996" s="1"/>
      <c r="L996" s="1"/>
      <c r="M996" s="1"/>
      <c r="N996" s="1"/>
      <c r="O996" s="1"/>
      <c r="P996" s="1"/>
      <c r="Q996" s="333"/>
      <c r="R996" s="1"/>
      <c r="S996" s="1"/>
      <c r="T996" s="19"/>
      <c r="U996" s="1"/>
      <c r="V996" s="1"/>
      <c r="W996" s="1"/>
      <c r="X996" s="1"/>
      <c r="Y996" s="1"/>
      <c r="Z996" s="1"/>
    </row>
    <row r="997" spans="1:26" ht="14.25" customHeight="1" x14ac:dyDescent="0.35">
      <c r="A997" s="1"/>
      <c r="B997" s="19"/>
      <c r="C997" s="1"/>
      <c r="D997" s="19"/>
      <c r="E997" s="1"/>
      <c r="F997" s="1"/>
      <c r="G997" s="1"/>
      <c r="H997" s="1"/>
      <c r="I997" s="1"/>
      <c r="J997" s="333"/>
      <c r="K997" s="1"/>
      <c r="L997" s="1"/>
      <c r="M997" s="1"/>
      <c r="N997" s="1"/>
      <c r="O997" s="1"/>
      <c r="P997" s="1"/>
      <c r="Q997" s="333"/>
      <c r="R997" s="1"/>
      <c r="S997" s="1"/>
      <c r="T997" s="19"/>
      <c r="U997" s="1"/>
      <c r="V997" s="1"/>
      <c r="W997" s="1"/>
      <c r="X997" s="1"/>
      <c r="Y997" s="1"/>
      <c r="Z997" s="1"/>
    </row>
    <row r="998" spans="1:26" ht="14.25" customHeight="1" x14ac:dyDescent="0.35">
      <c r="A998" s="1"/>
      <c r="B998" s="19"/>
      <c r="C998" s="1"/>
      <c r="D998" s="19"/>
      <c r="E998" s="1"/>
      <c r="F998" s="1"/>
      <c r="G998" s="1"/>
      <c r="H998" s="1"/>
      <c r="I998" s="1"/>
      <c r="J998" s="333"/>
      <c r="K998" s="1"/>
      <c r="L998" s="1"/>
      <c r="M998" s="1"/>
      <c r="N998" s="1"/>
      <c r="O998" s="1"/>
      <c r="P998" s="1"/>
      <c r="Q998" s="333"/>
      <c r="R998" s="1"/>
      <c r="S998" s="1"/>
      <c r="T998" s="19"/>
      <c r="U998" s="1"/>
      <c r="V998" s="1"/>
      <c r="W998" s="1"/>
      <c r="X998" s="1"/>
      <c r="Y998" s="1"/>
      <c r="Z998" s="1"/>
    </row>
    <row r="999" spans="1:26" ht="14.25" customHeight="1" x14ac:dyDescent="0.35">
      <c r="A999" s="1"/>
      <c r="B999" s="19"/>
      <c r="C999" s="1"/>
      <c r="D999" s="19"/>
      <c r="E999" s="1"/>
      <c r="F999" s="1"/>
      <c r="G999" s="1"/>
      <c r="H999" s="1"/>
      <c r="I999" s="1"/>
      <c r="J999" s="333"/>
      <c r="K999" s="1"/>
      <c r="L999" s="1"/>
      <c r="M999" s="1"/>
      <c r="N999" s="1"/>
      <c r="O999" s="1"/>
      <c r="P999" s="1"/>
      <c r="Q999" s="333"/>
      <c r="R999" s="1"/>
      <c r="S999" s="1"/>
      <c r="T999" s="19"/>
      <c r="U999" s="1"/>
      <c r="V999" s="1"/>
      <c r="W999" s="1"/>
      <c r="X999" s="1"/>
      <c r="Y999" s="1"/>
      <c r="Z999" s="1"/>
    </row>
    <row r="1000" spans="1:26" ht="14.25" customHeight="1" x14ac:dyDescent="0.35">
      <c r="A1000" s="1"/>
      <c r="B1000" s="19"/>
      <c r="C1000" s="1"/>
      <c r="D1000" s="19"/>
      <c r="E1000" s="1"/>
      <c r="F1000" s="1"/>
      <c r="G1000" s="1"/>
      <c r="H1000" s="1"/>
      <c r="I1000" s="1"/>
      <c r="J1000" s="333"/>
      <c r="K1000" s="1"/>
      <c r="L1000" s="1"/>
      <c r="M1000" s="1"/>
      <c r="N1000" s="1"/>
      <c r="O1000" s="1"/>
      <c r="P1000" s="1"/>
      <c r="Q1000" s="333"/>
      <c r="R1000" s="1"/>
      <c r="S1000" s="1"/>
      <c r="T1000" s="19"/>
      <c r="U1000" s="1"/>
      <c r="V1000" s="1"/>
      <c r="W1000" s="1"/>
      <c r="X1000" s="1"/>
      <c r="Y1000" s="1"/>
      <c r="Z1000" s="1"/>
    </row>
  </sheetData>
  <sortState xmlns:xlrd2="http://schemas.microsoft.com/office/spreadsheetml/2017/richdata2" ref="A120:M124">
    <sortCondition ref="B120:B124"/>
  </sortState>
  <mergeCells count="6">
    <mergeCell ref="E5:G5"/>
    <mergeCell ref="B1:S1"/>
    <mergeCell ref="B2:S2"/>
    <mergeCell ref="J3:S3"/>
    <mergeCell ref="E4:K4"/>
    <mergeCell ref="L4:R4"/>
  </mergeCells>
  <printOptions horizontalCentered="1"/>
  <pageMargins left="7.874015748031496E-2" right="0.11811023622047245" top="0.31496062992125984" bottom="0.15748031496062992" header="0" footer="0"/>
  <pageSetup scale="87" orientation="portrait" r:id="rId1"/>
  <rowBreaks count="3" manualBreakCount="3">
    <brk id="29" max="18" man="1"/>
    <brk id="65" man="1"/>
    <brk id="95" man="1"/>
  </row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8">
    <tabColor rgb="FFC00000"/>
  </sheetPr>
  <dimension ref="A1:Z1000"/>
  <sheetViews>
    <sheetView topLeftCell="B1" zoomScaleNormal="100" zoomScaleSheetLayoutView="69" workbookViewId="0">
      <selection activeCell="B1" sqref="B1:M1"/>
    </sheetView>
  </sheetViews>
  <sheetFormatPr defaultColWidth="14.36328125" defaultRowHeight="15" customHeight="1" x14ac:dyDescent="0.35"/>
  <cols>
    <col min="1" max="1" width="4" hidden="1" customWidth="1"/>
    <col min="2" max="2" width="4.453125" customWidth="1"/>
    <col min="3" max="3" width="42.90625" customWidth="1"/>
    <col min="4" max="4" width="16.36328125" customWidth="1"/>
    <col min="5" max="5" width="7.54296875" customWidth="1"/>
    <col min="6" max="6" width="9.453125" customWidth="1"/>
    <col min="7" max="7" width="7.54296875" customWidth="1"/>
    <col min="8" max="8" width="7.81640625" customWidth="1"/>
    <col min="9" max="9" width="8.6328125" customWidth="1"/>
    <col min="10" max="10" width="7.54296875" customWidth="1"/>
    <col min="11" max="11" width="8.6328125" customWidth="1"/>
    <col min="12" max="13" width="10.6328125" customWidth="1"/>
    <col min="14" max="14" width="7.36328125" hidden="1" customWidth="1"/>
    <col min="15" max="26" width="5.54296875" customWidth="1"/>
  </cols>
  <sheetData>
    <row r="1" spans="1:26" ht="14.25" customHeight="1" x14ac:dyDescent="0.35">
      <c r="A1" s="2" t="str">
        <f>IL!$B$1</f>
        <v>Royal Jordanian Equestrian Federation</v>
      </c>
      <c r="B1" s="675" t="str">
        <f>'M. List'!B1</f>
        <v>Royal Jordanian Equestrian Federation</v>
      </c>
      <c r="C1" s="661"/>
      <c r="D1" s="661"/>
      <c r="E1" s="661"/>
      <c r="F1" s="661"/>
      <c r="G1" s="661"/>
      <c r="H1" s="661"/>
      <c r="I1" s="661"/>
      <c r="J1" s="661"/>
      <c r="K1" s="661"/>
      <c r="L1" s="661"/>
      <c r="M1" s="661"/>
      <c r="N1" s="2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3.25" customHeight="1" x14ac:dyDescent="0.35">
      <c r="A2" s="1"/>
      <c r="B2" s="675" t="str">
        <f>'M. List'!B2</f>
        <v>WC Qualifying Tournament for Tent Pegging - Jordan 2026 Group B</v>
      </c>
      <c r="C2" s="661"/>
      <c r="D2" s="661"/>
      <c r="E2" s="661"/>
      <c r="F2" s="661"/>
      <c r="G2" s="661"/>
      <c r="H2" s="661"/>
      <c r="I2" s="661"/>
      <c r="J2" s="661"/>
      <c r="K2" s="661"/>
      <c r="L2" s="661"/>
      <c r="M2" s="661"/>
      <c r="N2" s="10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24.75" customHeight="1" x14ac:dyDescent="0.35">
      <c r="A3" s="1"/>
      <c r="B3" s="24" t="s">
        <v>106</v>
      </c>
      <c r="C3" s="23"/>
      <c r="D3" s="23"/>
      <c r="E3" s="23"/>
      <c r="F3" s="23"/>
      <c r="G3" s="23"/>
      <c r="H3" s="23"/>
      <c r="I3" s="1"/>
      <c r="J3" s="1"/>
      <c r="K3" s="229" t="s">
        <v>7</v>
      </c>
      <c r="L3" s="676">
        <f>'M. List'!D3+2</f>
        <v>46285</v>
      </c>
      <c r="M3" s="677"/>
      <c r="N3" s="19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25" customHeight="1" x14ac:dyDescent="0.35">
      <c r="A4" s="5"/>
      <c r="B4" s="295"/>
      <c r="C4" s="313"/>
      <c r="D4" s="295"/>
      <c r="E4" s="678" t="s">
        <v>107</v>
      </c>
      <c r="F4" s="679"/>
      <c r="G4" s="680"/>
      <c r="H4" s="678" t="s">
        <v>108</v>
      </c>
      <c r="I4" s="679"/>
      <c r="J4" s="680"/>
      <c r="K4" s="30" t="s">
        <v>18</v>
      </c>
      <c r="L4" s="342" t="s">
        <v>2</v>
      </c>
      <c r="M4" s="30" t="s">
        <v>10</v>
      </c>
      <c r="N4" s="29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</row>
    <row r="5" spans="1:26" ht="28.5" customHeight="1" x14ac:dyDescent="0.35">
      <c r="A5" s="5"/>
      <c r="B5" s="343" t="s">
        <v>11</v>
      </c>
      <c r="C5" s="141" t="s">
        <v>12</v>
      </c>
      <c r="D5" s="141" t="s">
        <v>13</v>
      </c>
      <c r="E5" s="35" t="s">
        <v>14</v>
      </c>
      <c r="F5" s="344">
        <v>10</v>
      </c>
      <c r="G5" s="345" t="s">
        <v>51</v>
      </c>
      <c r="H5" s="35" t="s">
        <v>14</v>
      </c>
      <c r="I5" s="344">
        <v>10</v>
      </c>
      <c r="J5" s="345" t="s">
        <v>15</v>
      </c>
      <c r="K5" s="37" t="s">
        <v>14</v>
      </c>
      <c r="L5" s="196" t="s">
        <v>51</v>
      </c>
      <c r="M5" s="37" t="s">
        <v>109</v>
      </c>
      <c r="N5" s="196" t="s">
        <v>17</v>
      </c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6" spans="1:26" ht="19.5" customHeight="1" x14ac:dyDescent="0.35">
      <c r="A6" s="1">
        <v>1</v>
      </c>
      <c r="B6" s="38">
        <v>1</v>
      </c>
      <c r="C6" s="98">
        <f t="array" ref="C6:D6">VLOOKUP(A6,'M. List'!$A$5:$E$124,{3,4},0)</f>
        <v>0</v>
      </c>
      <c r="D6" s="98" t="str">
        <v>T1</v>
      </c>
      <c r="E6" s="40"/>
      <c r="F6" s="126"/>
      <c r="G6" s="126"/>
      <c r="H6" s="40"/>
      <c r="I6" s="126"/>
      <c r="J6" s="126"/>
      <c r="K6" s="40">
        <f>E6+H6</f>
        <v>0</v>
      </c>
      <c r="L6" s="346"/>
      <c r="M6" s="290"/>
      <c r="N6" s="154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9.5" customHeight="1" x14ac:dyDescent="0.35">
      <c r="A7" s="1">
        <v>4</v>
      </c>
      <c r="B7" s="38">
        <v>2</v>
      </c>
      <c r="C7" s="98">
        <f t="array" ref="C7:D7">VLOOKUP(A7,'M. List'!$A$5:$E$124,{3,4},0)</f>
        <v>0</v>
      </c>
      <c r="D7" s="98" t="str">
        <v>T1</v>
      </c>
      <c r="E7" s="40"/>
      <c r="F7" s="101"/>
      <c r="G7" s="101"/>
      <c r="H7" s="40"/>
      <c r="I7" s="101"/>
      <c r="J7" s="101"/>
      <c r="K7" s="40">
        <f>E7+H7</f>
        <v>0</v>
      </c>
      <c r="L7" s="348"/>
      <c r="M7" s="290"/>
      <c r="N7" s="159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9.5" customHeight="1" x14ac:dyDescent="0.35">
      <c r="A8" s="1">
        <v>3</v>
      </c>
      <c r="B8" s="38">
        <v>3</v>
      </c>
      <c r="C8" s="98">
        <f t="array" ref="C8:D8">VLOOKUP(A8,'M. List'!$A$5:$E$124,{3,4},0)</f>
        <v>0</v>
      </c>
      <c r="D8" s="98" t="str">
        <v>T1</v>
      </c>
      <c r="E8" s="40"/>
      <c r="F8" s="101"/>
      <c r="G8" s="348"/>
      <c r="H8" s="40"/>
      <c r="I8" s="101"/>
      <c r="J8" s="348"/>
      <c r="K8" s="40">
        <f>E8+H8</f>
        <v>0</v>
      </c>
      <c r="L8" s="348"/>
      <c r="M8" s="291"/>
      <c r="N8" s="162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9.5" customHeight="1" x14ac:dyDescent="0.35">
      <c r="A9" s="1">
        <v>2</v>
      </c>
      <c r="B9" s="38">
        <v>4</v>
      </c>
      <c r="C9" s="98">
        <f t="array" ref="C9:D9">VLOOKUP(A9,'M. List'!$A$5:$E$124,{3,4},0)</f>
        <v>0</v>
      </c>
      <c r="D9" s="98" t="str">
        <v>T1</v>
      </c>
      <c r="E9" s="40"/>
      <c r="F9" s="101"/>
      <c r="G9" s="101"/>
      <c r="H9" s="40"/>
      <c r="I9" s="101"/>
      <c r="J9" s="101"/>
      <c r="K9" s="40">
        <f>E9+H9</f>
        <v>0</v>
      </c>
      <c r="L9" s="348"/>
      <c r="M9" s="290"/>
      <c r="N9" s="162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9.5" customHeight="1" x14ac:dyDescent="0.35">
      <c r="A10" s="1">
        <v>5</v>
      </c>
      <c r="B10" s="38">
        <v>5</v>
      </c>
      <c r="C10" s="98">
        <f t="array" ref="C10:D10">VLOOKUP(A10,'M. List'!$A$5:$E$124,{3,4},0)</f>
        <v>0</v>
      </c>
      <c r="D10" s="98" t="str">
        <v>T1</v>
      </c>
      <c r="E10" s="40"/>
      <c r="F10" s="124"/>
      <c r="G10" s="101"/>
      <c r="H10" s="40"/>
      <c r="I10" s="124"/>
      <c r="J10" s="101"/>
      <c r="K10" s="40">
        <f>E10+H10</f>
        <v>0</v>
      </c>
      <c r="L10" s="348"/>
      <c r="M10" s="290"/>
      <c r="N10" s="167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9.5" customHeight="1" x14ac:dyDescent="0.35">
      <c r="A11" s="1">
        <v>6</v>
      </c>
      <c r="B11" s="350" t="s">
        <v>18</v>
      </c>
      <c r="C11" s="351"/>
      <c r="D11" s="352"/>
      <c r="E11" s="353">
        <f>SUM(E6:E10)</f>
        <v>0</v>
      </c>
      <c r="F11" s="49"/>
      <c r="G11" s="332">
        <f>IF((IF(F11-F$5&lt;=0,0,IF(F11-F$5&gt;48, -24, CEILING(-0.5*(F11-F$5),-0.5))))&lt;(-E11),-E11,IF(F11-F$5&lt;=0,0,IF(F11-F$5&gt;48, -24, CEILING(-0.5*(F11-F$5),-0.5))))</f>
        <v>0</v>
      </c>
      <c r="H11" s="353">
        <f>SUM(H6:H10)</f>
        <v>0</v>
      </c>
      <c r="I11" s="353"/>
      <c r="J11" s="332">
        <f>IF((IF(I11-I$5&lt;=0,0,IF(I11-I$5&gt;48, -24, CEILING(-0.5*(I11-I$5),-0.5))))&lt;(-H11),-H11,IF(I11-I$5&lt;=0,0,IF(I11-I$5&gt;48, -24, CEILING(-0.5*(I11-I$5),-0.5))))</f>
        <v>0</v>
      </c>
      <c r="K11" s="353">
        <f>SUM(K6:K10)</f>
        <v>0</v>
      </c>
      <c r="L11" s="332">
        <f>G11+J11</f>
        <v>0</v>
      </c>
      <c r="M11" s="354">
        <f>K11+L11</f>
        <v>0</v>
      </c>
      <c r="N11" s="355"/>
      <c r="O11" s="176"/>
      <c r="P11" s="356"/>
      <c r="Q11" s="176"/>
      <c r="R11" s="176"/>
      <c r="S11" s="176"/>
      <c r="T11" s="176"/>
      <c r="U11" s="176"/>
      <c r="V11" s="176"/>
      <c r="W11" s="176"/>
      <c r="X11" s="176"/>
      <c r="Y11" s="176"/>
      <c r="Z11" s="176"/>
    </row>
    <row r="12" spans="1:26" ht="19.5" customHeight="1" x14ac:dyDescent="0.35">
      <c r="A12" s="1">
        <v>8</v>
      </c>
      <c r="B12" s="357">
        <v>1</v>
      </c>
      <c r="C12" s="98">
        <f t="array" ref="C12:D12">VLOOKUP(A12,'M. List'!$A$5:$E$124,{3,4},0)</f>
        <v>0</v>
      </c>
      <c r="D12" s="98" t="str">
        <v>T2</v>
      </c>
      <c r="E12" s="40"/>
      <c r="F12" s="126"/>
      <c r="G12" s="126"/>
      <c r="H12" s="40"/>
      <c r="I12" s="126"/>
      <c r="J12" s="126"/>
      <c r="K12" s="40">
        <f>E12+H12</f>
        <v>0</v>
      </c>
      <c r="L12" s="348"/>
      <c r="M12" s="290"/>
      <c r="N12" s="154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9.5" customHeight="1" x14ac:dyDescent="0.35">
      <c r="A13" s="1">
        <v>10</v>
      </c>
      <c r="B13" s="38">
        <v>2</v>
      </c>
      <c r="C13" s="98">
        <f t="array" ref="C13:D13">VLOOKUP(A13,'M. List'!$A$5:$E$124,{3,4},0)</f>
        <v>0</v>
      </c>
      <c r="D13" s="98" t="str">
        <v>T2</v>
      </c>
      <c r="E13" s="40"/>
      <c r="F13" s="101"/>
      <c r="G13" s="101"/>
      <c r="H13" s="40"/>
      <c r="I13" s="101"/>
      <c r="J13" s="101"/>
      <c r="K13" s="40">
        <f>E13+H13</f>
        <v>0</v>
      </c>
      <c r="L13" s="348"/>
      <c r="M13" s="290"/>
      <c r="N13" s="159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9.5" customHeight="1" x14ac:dyDescent="0.35">
      <c r="A14" s="1">
        <v>9</v>
      </c>
      <c r="B14" s="38">
        <v>3</v>
      </c>
      <c r="C14" s="98">
        <f t="array" ref="C14:D14">VLOOKUP(A14,'M. List'!$A$5:$E$124,{3,4},0)</f>
        <v>0</v>
      </c>
      <c r="D14" s="98" t="str">
        <v>T2</v>
      </c>
      <c r="E14" s="40"/>
      <c r="F14" s="101"/>
      <c r="G14" s="348"/>
      <c r="H14" s="40"/>
      <c r="I14" s="101"/>
      <c r="J14" s="348"/>
      <c r="K14" s="40">
        <f>E14+H14</f>
        <v>0</v>
      </c>
      <c r="L14" s="348"/>
      <c r="M14" s="291"/>
      <c r="N14" s="162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9.5" customHeight="1" x14ac:dyDescent="0.35">
      <c r="A15" s="1">
        <v>11</v>
      </c>
      <c r="B15" s="38">
        <v>4</v>
      </c>
      <c r="C15" s="98">
        <f t="array" ref="C15:D15">VLOOKUP(A15,'M. List'!$A$5:$E$124,{3,4},0)</f>
        <v>0</v>
      </c>
      <c r="D15" s="98" t="str">
        <v>T2</v>
      </c>
      <c r="E15" s="40"/>
      <c r="F15" s="101"/>
      <c r="G15" s="101"/>
      <c r="H15" s="40"/>
      <c r="I15" s="101"/>
      <c r="J15" s="101"/>
      <c r="K15" s="40">
        <f>E15+H15</f>
        <v>0</v>
      </c>
      <c r="L15" s="348"/>
      <c r="M15" s="290"/>
      <c r="N15" s="162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9.5" customHeight="1" x14ac:dyDescent="0.35">
      <c r="A16" s="1">
        <v>7</v>
      </c>
      <c r="B16" s="358">
        <v>5</v>
      </c>
      <c r="C16" s="98">
        <f t="array" ref="C16:D16">VLOOKUP(A16,'M. List'!$A$5:$E$124,{3,4},0)</f>
        <v>0</v>
      </c>
      <c r="D16" s="98" t="str">
        <v>T2</v>
      </c>
      <c r="E16" s="40"/>
      <c r="F16" s="124"/>
      <c r="G16" s="101"/>
      <c r="H16" s="40"/>
      <c r="I16" s="124"/>
      <c r="J16" s="101"/>
      <c r="K16" s="40">
        <f>E16+H16</f>
        <v>0</v>
      </c>
      <c r="L16" s="348"/>
      <c r="M16" s="290"/>
      <c r="N16" s="167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9.5" customHeight="1" x14ac:dyDescent="0.35">
      <c r="A17" s="1">
        <v>12</v>
      </c>
      <c r="B17" s="350" t="s">
        <v>18</v>
      </c>
      <c r="C17" s="351"/>
      <c r="D17" s="352"/>
      <c r="E17" s="353">
        <f>SUM(E12:E16)</f>
        <v>0</v>
      </c>
      <c r="F17" s="49"/>
      <c r="G17" s="332">
        <f>IF((IF(F17-F$5&lt;=0,0,IF(F17-F$5&gt;48, -24, CEILING(-0.5*(F17-F$5),-0.5))))&lt;(-E17),-E17,IF(F17-F$5&lt;=0,0,IF(F17-F$5&gt;48, -24, CEILING(-0.5*(F17-F$5),-0.5))))</f>
        <v>0</v>
      </c>
      <c r="H17" s="353">
        <f>SUM(H12:H16)</f>
        <v>0</v>
      </c>
      <c r="I17" s="353"/>
      <c r="J17" s="332">
        <f>IF((IF(I17-I$5&lt;=0,0,IF(I17-I$5&gt;48, -24, CEILING(-0.5*(I17-I$5),-0.5))))&lt;(-H17),-H17,IF(I17-I$5&lt;=0,0,IF(I17-I$5&gt;48, -24, CEILING(-0.5*(I17-I$5),-0.5))))</f>
        <v>0</v>
      </c>
      <c r="K17" s="353">
        <f>SUM(K12:K16)</f>
        <v>0</v>
      </c>
      <c r="L17" s="332">
        <f>G17+J17</f>
        <v>0</v>
      </c>
      <c r="M17" s="354">
        <f>K17+L17</f>
        <v>0</v>
      </c>
      <c r="N17" s="355"/>
      <c r="O17" s="176"/>
      <c r="P17" s="356"/>
      <c r="Q17" s="176"/>
      <c r="R17" s="176"/>
      <c r="S17" s="176"/>
      <c r="T17" s="176"/>
      <c r="U17" s="176"/>
      <c r="V17" s="176"/>
      <c r="W17" s="176"/>
      <c r="X17" s="176"/>
      <c r="Y17" s="176"/>
      <c r="Z17" s="176"/>
    </row>
    <row r="18" spans="1:26" ht="19.5" customHeight="1" x14ac:dyDescent="0.35">
      <c r="A18" s="1">
        <v>14</v>
      </c>
      <c r="B18" s="357">
        <v>1</v>
      </c>
      <c r="C18" s="98">
        <f t="array" ref="C18:D18">VLOOKUP(A18,'M. List'!$A$5:$E$124,{3,4},0)</f>
        <v>0</v>
      </c>
      <c r="D18" s="98" t="str">
        <v>T3</v>
      </c>
      <c r="E18" s="40"/>
      <c r="F18" s="126"/>
      <c r="G18" s="126"/>
      <c r="H18" s="40"/>
      <c r="I18" s="126"/>
      <c r="J18" s="126"/>
      <c r="K18" s="40">
        <f>E18+H18</f>
        <v>0</v>
      </c>
      <c r="L18" s="348"/>
      <c r="M18" s="290"/>
      <c r="N18" s="154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9.5" customHeight="1" x14ac:dyDescent="0.35">
      <c r="A19" s="1">
        <v>15</v>
      </c>
      <c r="B19" s="38">
        <v>2</v>
      </c>
      <c r="C19" s="98">
        <f t="array" ref="C19:D19">VLOOKUP(A19,'M. List'!$A$5:$E$124,{3,4},0)</f>
        <v>0</v>
      </c>
      <c r="D19" s="98" t="str">
        <v>T3</v>
      </c>
      <c r="E19" s="40"/>
      <c r="F19" s="101"/>
      <c r="G19" s="347"/>
      <c r="H19" s="40"/>
      <c r="I19" s="101"/>
      <c r="J19" s="347"/>
      <c r="K19" s="40">
        <f>E19+H19</f>
        <v>0</v>
      </c>
      <c r="L19" s="348"/>
      <c r="M19" s="291"/>
      <c r="N19" s="162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9.5" customHeight="1" x14ac:dyDescent="0.35">
      <c r="A20" s="1">
        <v>13</v>
      </c>
      <c r="B20" s="38">
        <v>3</v>
      </c>
      <c r="C20" s="98">
        <f t="array" ref="C20:D20">VLOOKUP(A20,'M. List'!$A$5:$E$124,{3,4},0)</f>
        <v>0</v>
      </c>
      <c r="D20" s="98" t="str">
        <v>T3</v>
      </c>
      <c r="E20" s="40"/>
      <c r="F20" s="101"/>
      <c r="G20" s="349"/>
      <c r="H20" s="40"/>
      <c r="I20" s="101"/>
      <c r="J20" s="349"/>
      <c r="K20" s="40">
        <f>E20+H20</f>
        <v>0</v>
      </c>
      <c r="L20" s="348"/>
      <c r="M20" s="290"/>
      <c r="N20" s="162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9.5" customHeight="1" x14ac:dyDescent="0.35">
      <c r="A21" s="1">
        <v>16</v>
      </c>
      <c r="B21" s="38">
        <v>4</v>
      </c>
      <c r="C21" s="98">
        <f t="array" ref="C21:D21">VLOOKUP(A21,'M. List'!$A$5:$E$124,{3,4},0)</f>
        <v>0</v>
      </c>
      <c r="D21" s="98" t="str">
        <v>T3</v>
      </c>
      <c r="E21" s="40"/>
      <c r="F21" s="101"/>
      <c r="G21" s="101"/>
      <c r="H21" s="40"/>
      <c r="I21" s="101"/>
      <c r="J21" s="101"/>
      <c r="K21" s="40">
        <f>E21+H21</f>
        <v>0</v>
      </c>
      <c r="L21" s="348"/>
      <c r="M21" s="290"/>
      <c r="N21" s="162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9.5" customHeight="1" x14ac:dyDescent="0.35">
      <c r="A22" s="1">
        <v>17</v>
      </c>
      <c r="B22" s="358">
        <v>5</v>
      </c>
      <c r="C22" s="98">
        <f t="array" ref="C22:D22">VLOOKUP(A22,'M. List'!$A$5:$E$124,{3,4},0)</f>
        <v>0</v>
      </c>
      <c r="D22" s="98" t="str">
        <v>T3</v>
      </c>
      <c r="E22" s="40"/>
      <c r="F22" s="124"/>
      <c r="G22" s="101"/>
      <c r="H22" s="40"/>
      <c r="I22" s="124"/>
      <c r="J22" s="101"/>
      <c r="K22" s="40">
        <f>E22+H22</f>
        <v>0</v>
      </c>
      <c r="L22" s="348"/>
      <c r="M22" s="290"/>
      <c r="N22" s="178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9.5" customHeight="1" x14ac:dyDescent="0.35">
      <c r="A23" s="1">
        <v>18</v>
      </c>
      <c r="B23" s="350" t="s">
        <v>18</v>
      </c>
      <c r="C23" s="351"/>
      <c r="D23" s="352"/>
      <c r="E23" s="353">
        <f>SUM(E18:E22)</f>
        <v>0</v>
      </c>
      <c r="F23" s="49"/>
      <c r="G23" s="332">
        <f>IF((IF(F23-F$5&lt;=0,0,IF(F23-F$5&gt;48, -24, CEILING(-0.5*(F23-F$5),-0.5))))&lt;(-E23),-E23,IF(F23-F$5&lt;=0,0,IF(F23-F$5&gt;48, -24, CEILING(-0.5*(F23-F$5),-0.5))))</f>
        <v>0</v>
      </c>
      <c r="H23" s="353">
        <f>SUM(H18:H22)</f>
        <v>0</v>
      </c>
      <c r="I23" s="353"/>
      <c r="J23" s="332">
        <f>IF((IF(I23-I$5&lt;=0,0,IF(I23-I$5&gt;48, -24, CEILING(-0.5*(I23-I$5),-0.5))))&lt;(-H23),-H23,IF(I23-I$5&lt;=0,0,IF(I23-I$5&gt;48, -24, CEILING(-0.5*(I23-I$5),-0.5))))</f>
        <v>0</v>
      </c>
      <c r="K23" s="49">
        <f>SUM(K18:K22)</f>
        <v>0</v>
      </c>
      <c r="L23" s="332">
        <f>G23+J23</f>
        <v>0</v>
      </c>
      <c r="M23" s="354">
        <f>K23+L23</f>
        <v>0</v>
      </c>
      <c r="N23" s="355"/>
      <c r="O23" s="176"/>
      <c r="P23" s="356"/>
      <c r="Q23" s="176"/>
      <c r="R23" s="176"/>
      <c r="S23" s="176"/>
      <c r="T23" s="176"/>
      <c r="U23" s="176"/>
      <c r="V23" s="176"/>
      <c r="W23" s="176"/>
      <c r="X23" s="176"/>
      <c r="Y23" s="176"/>
      <c r="Z23" s="176"/>
    </row>
    <row r="24" spans="1:26" ht="19.5" customHeight="1" x14ac:dyDescent="0.35">
      <c r="A24" s="1">
        <v>20</v>
      </c>
      <c r="B24" s="357">
        <v>1</v>
      </c>
      <c r="C24" s="98">
        <f t="array" ref="C24:D24">VLOOKUP(A24,'M. List'!$A$5:$E$124,{3,4},0)</f>
        <v>0</v>
      </c>
      <c r="D24" s="98" t="str">
        <v>T4</v>
      </c>
      <c r="E24" s="40"/>
      <c r="F24" s="126"/>
      <c r="G24" s="126"/>
      <c r="H24" s="40"/>
      <c r="I24" s="126"/>
      <c r="J24" s="126"/>
      <c r="K24" s="40">
        <f>E24+H24</f>
        <v>0</v>
      </c>
      <c r="L24" s="348"/>
      <c r="M24" s="290"/>
      <c r="N24" s="154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9.5" customHeight="1" x14ac:dyDescent="0.35">
      <c r="A25" s="1">
        <v>22</v>
      </c>
      <c r="B25" s="38">
        <v>2</v>
      </c>
      <c r="C25" s="98">
        <f t="array" ref="C25:D25">VLOOKUP(A25,'M. List'!$A$5:$E$124,{3,4},0)</f>
        <v>0</v>
      </c>
      <c r="D25" s="98" t="str">
        <v>T4</v>
      </c>
      <c r="E25" s="40"/>
      <c r="F25" s="101"/>
      <c r="G25" s="101"/>
      <c r="H25" s="40"/>
      <c r="I25" s="101"/>
      <c r="J25" s="101"/>
      <c r="K25" s="40">
        <f>E25+H25</f>
        <v>0</v>
      </c>
      <c r="L25" s="348"/>
      <c r="M25" s="290"/>
      <c r="N25" s="159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9.5" customHeight="1" x14ac:dyDescent="0.35">
      <c r="A26" s="1">
        <v>21</v>
      </c>
      <c r="B26" s="38">
        <v>3</v>
      </c>
      <c r="C26" s="98">
        <f t="array" ref="C26:D26">VLOOKUP(A26,'M. List'!$A$5:$E$124,{3,4},0)</f>
        <v>0</v>
      </c>
      <c r="D26" s="98" t="str">
        <v>T4</v>
      </c>
      <c r="E26" s="40"/>
      <c r="F26" s="101"/>
      <c r="G26" s="348"/>
      <c r="H26" s="40"/>
      <c r="I26" s="101"/>
      <c r="J26" s="348"/>
      <c r="K26" s="40">
        <f>E26+H26</f>
        <v>0</v>
      </c>
      <c r="L26" s="348"/>
      <c r="M26" s="291"/>
      <c r="N26" s="162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9.5" customHeight="1" x14ac:dyDescent="0.35">
      <c r="A27" s="1">
        <v>19</v>
      </c>
      <c r="B27" s="38">
        <v>4</v>
      </c>
      <c r="C27" s="98">
        <f t="array" ref="C27:D27">VLOOKUP(A27,'M. List'!$A$5:$E$124,{3,4},0)</f>
        <v>0</v>
      </c>
      <c r="D27" s="98" t="str">
        <v>T4</v>
      </c>
      <c r="E27" s="40"/>
      <c r="F27" s="101"/>
      <c r="G27" s="101"/>
      <c r="H27" s="40"/>
      <c r="I27" s="101"/>
      <c r="J27" s="101"/>
      <c r="K27" s="40">
        <f>E27+H27</f>
        <v>0</v>
      </c>
      <c r="L27" s="348"/>
      <c r="M27" s="290"/>
      <c r="N27" s="162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9.5" customHeight="1" x14ac:dyDescent="0.35">
      <c r="A28" s="1">
        <v>23</v>
      </c>
      <c r="B28" s="358">
        <v>5</v>
      </c>
      <c r="C28" s="98">
        <f t="array" ref="C28:D28">VLOOKUP(A28,'M. List'!$A$5:$E$124,{3,4},0)</f>
        <v>0</v>
      </c>
      <c r="D28" s="98" t="str">
        <v>T4</v>
      </c>
      <c r="E28" s="40"/>
      <c r="F28" s="124"/>
      <c r="G28" s="101"/>
      <c r="H28" s="40"/>
      <c r="I28" s="124"/>
      <c r="J28" s="101"/>
      <c r="K28" s="40">
        <f>E28+H28</f>
        <v>0</v>
      </c>
      <c r="L28" s="348"/>
      <c r="M28" s="290"/>
      <c r="N28" s="167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9.5" customHeight="1" x14ac:dyDescent="0.35">
      <c r="A29" s="1">
        <v>24</v>
      </c>
      <c r="B29" s="350" t="s">
        <v>18</v>
      </c>
      <c r="C29" s="351"/>
      <c r="D29" s="352"/>
      <c r="E29" s="353">
        <f>SUM(E24:E28)</f>
        <v>0</v>
      </c>
      <c r="F29" s="49"/>
      <c r="G29" s="332">
        <f>IF((IF(F29-F$5&lt;=0,0,IF(F29-F$5&gt;48, -24, CEILING(-0.5*(F29-F$5),-0.5))))&lt;(-E29),-E29,IF(F29-F$5&lt;=0,0,IF(F29-F$5&gt;48, -24, CEILING(-0.5*(F29-F$5),-0.5))))</f>
        <v>0</v>
      </c>
      <c r="H29" s="353">
        <f>SUM(H24:H28)</f>
        <v>0</v>
      </c>
      <c r="I29" s="353"/>
      <c r="J29" s="332">
        <f>IF((IF(I29-I$5&lt;=0,0,IF(I29-I$5&gt;48, -24, CEILING(-0.5*(I29-I$5),-0.5))))&lt;(-H29),-H29,IF(I29-I$5&lt;=0,0,IF(I29-I$5&gt;48, -24, CEILING(-0.5*(I29-I$5),-0.5))))</f>
        <v>0</v>
      </c>
      <c r="K29" s="353">
        <f>SUM(K24:K28)</f>
        <v>0</v>
      </c>
      <c r="L29" s="332">
        <f>G29+J29</f>
        <v>0</v>
      </c>
      <c r="M29" s="354">
        <f>K29+L29</f>
        <v>0</v>
      </c>
      <c r="N29" s="355"/>
      <c r="O29" s="176"/>
      <c r="P29" s="356"/>
      <c r="Q29" s="176"/>
      <c r="R29" s="176"/>
      <c r="S29" s="176"/>
      <c r="T29" s="176"/>
      <c r="U29" s="176"/>
      <c r="V29" s="176"/>
      <c r="W29" s="176"/>
      <c r="X29" s="176"/>
      <c r="Y29" s="176"/>
      <c r="Z29" s="176"/>
    </row>
    <row r="30" spans="1:26" ht="19.5" customHeight="1" x14ac:dyDescent="0.35">
      <c r="A30" s="1">
        <v>25</v>
      </c>
      <c r="B30" s="357">
        <v>1</v>
      </c>
      <c r="C30" s="98">
        <f t="array" ref="C30:D30">VLOOKUP(A30,'M. List'!$A$5:$E$124,{3,4},0)</f>
        <v>0</v>
      </c>
      <c r="D30" s="98" t="str">
        <v>T5</v>
      </c>
      <c r="E30" s="40"/>
      <c r="F30" s="126"/>
      <c r="G30" s="126"/>
      <c r="H30" s="40"/>
      <c r="I30" s="126"/>
      <c r="J30" s="126"/>
      <c r="K30" s="40">
        <f>E30+H30</f>
        <v>0</v>
      </c>
      <c r="L30" s="348"/>
      <c r="M30" s="290"/>
      <c r="N30" s="154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9.5" customHeight="1" x14ac:dyDescent="0.35">
      <c r="A31" s="1">
        <v>28</v>
      </c>
      <c r="B31" s="38">
        <v>2</v>
      </c>
      <c r="C31" s="98">
        <f t="array" ref="C31:D31">VLOOKUP(A31,'M. List'!$A$5:$E$124,{3,4},0)</f>
        <v>0</v>
      </c>
      <c r="D31" s="98" t="str">
        <v>T5</v>
      </c>
      <c r="E31" s="40"/>
      <c r="F31" s="101"/>
      <c r="G31" s="101"/>
      <c r="H31" s="40"/>
      <c r="I31" s="101"/>
      <c r="J31" s="101"/>
      <c r="K31" s="40">
        <f>E31+H31</f>
        <v>0</v>
      </c>
      <c r="L31" s="348"/>
      <c r="M31" s="290"/>
      <c r="N31" s="162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9.5" customHeight="1" x14ac:dyDescent="0.35">
      <c r="A32" s="1">
        <v>26</v>
      </c>
      <c r="B32" s="38">
        <v>3</v>
      </c>
      <c r="C32" s="98">
        <f t="array" ref="C32:D32">VLOOKUP(A32,'M. List'!$A$5:$E$124,{3,4},0)</f>
        <v>0</v>
      </c>
      <c r="D32" s="98" t="str">
        <v>T5</v>
      </c>
      <c r="E32" s="40"/>
      <c r="F32" s="101"/>
      <c r="G32" s="349"/>
      <c r="H32" s="40"/>
      <c r="I32" s="101"/>
      <c r="J32" s="349"/>
      <c r="K32" s="40">
        <f>E32+H32</f>
        <v>0</v>
      </c>
      <c r="L32" s="348"/>
      <c r="M32" s="290"/>
      <c r="N32" s="162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9.5" customHeight="1" x14ac:dyDescent="0.35">
      <c r="A33" s="1">
        <v>27</v>
      </c>
      <c r="B33" s="38">
        <v>4</v>
      </c>
      <c r="C33" s="98">
        <f t="array" ref="C33:D33">VLOOKUP(A33,'M. List'!$A$5:$E$124,{3,4},0)</f>
        <v>0</v>
      </c>
      <c r="D33" s="98" t="str">
        <v>T5</v>
      </c>
      <c r="E33" s="40"/>
      <c r="F33" s="101"/>
      <c r="G33" s="347"/>
      <c r="H33" s="40"/>
      <c r="I33" s="101"/>
      <c r="J33" s="347"/>
      <c r="K33" s="40">
        <f>E33+H33</f>
        <v>0</v>
      </c>
      <c r="L33" s="348"/>
      <c r="M33" s="291"/>
      <c r="N33" s="162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9.5" customHeight="1" x14ac:dyDescent="0.35">
      <c r="A34" s="1">
        <v>29</v>
      </c>
      <c r="B34" s="358">
        <v>5</v>
      </c>
      <c r="C34" s="98">
        <f t="array" ref="C34:D34">VLOOKUP(A34,'M. List'!$A$5:$E$124,{3,4},0)</f>
        <v>0</v>
      </c>
      <c r="D34" s="98" t="str">
        <v>T5</v>
      </c>
      <c r="E34" s="40"/>
      <c r="F34" s="124"/>
      <c r="G34" s="101"/>
      <c r="H34" s="40"/>
      <c r="I34" s="124"/>
      <c r="J34" s="101"/>
      <c r="K34" s="40">
        <f>E34+H34</f>
        <v>0</v>
      </c>
      <c r="L34" s="348"/>
      <c r="M34" s="290"/>
      <c r="N34" s="178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9.5" customHeight="1" x14ac:dyDescent="0.35">
      <c r="A35" s="1">
        <v>30</v>
      </c>
      <c r="B35" s="350" t="s">
        <v>18</v>
      </c>
      <c r="C35" s="351"/>
      <c r="D35" s="352"/>
      <c r="E35" s="353">
        <f>SUM(E30:E34)</f>
        <v>0</v>
      </c>
      <c r="F35" s="49"/>
      <c r="G35" s="332">
        <f>IF((IF(F35-F$5&lt;=0,0,IF(F35-F$5&gt;48, -24, CEILING(-0.5*(F35-F$5),-0.5))))&lt;(-E35),-E35,IF(F35-F$5&lt;=0,0,IF(F35-F$5&gt;48, -24, CEILING(-0.5*(F35-F$5),-0.5))))</f>
        <v>0</v>
      </c>
      <c r="H35" s="353">
        <f>SUM(H30:H34)</f>
        <v>0</v>
      </c>
      <c r="I35" s="353"/>
      <c r="J35" s="332">
        <f>IF((IF(I35-I$5&lt;=0,0,IF(I35-I$5&gt;48, -24, CEILING(-0.5*(I35-I$5),-0.5))))&lt;(-H35),-H35,IF(I35-I$5&lt;=0,0,IF(I35-I$5&gt;48, -24, CEILING(-0.5*(I35-I$5),-0.5))))</f>
        <v>0</v>
      </c>
      <c r="K35" s="353">
        <f>SUM(K30:K34)</f>
        <v>0</v>
      </c>
      <c r="L35" s="332">
        <f>G35+J35</f>
        <v>0</v>
      </c>
      <c r="M35" s="354">
        <f>K35+L35</f>
        <v>0</v>
      </c>
      <c r="N35" s="355"/>
      <c r="O35" s="176"/>
      <c r="P35" s="176"/>
      <c r="Q35" s="176"/>
      <c r="R35" s="176"/>
      <c r="S35" s="176"/>
      <c r="T35" s="176"/>
      <c r="U35" s="176"/>
      <c r="V35" s="176"/>
      <c r="W35" s="176"/>
      <c r="X35" s="176"/>
      <c r="Y35" s="176"/>
      <c r="Z35" s="176"/>
    </row>
    <row r="36" spans="1:26" ht="19.5" customHeight="1" x14ac:dyDescent="0.35">
      <c r="A36" s="1">
        <v>32</v>
      </c>
      <c r="B36" s="357">
        <v>1</v>
      </c>
      <c r="C36" s="98">
        <f t="array" ref="C36:D36">VLOOKUP(A36,'M. List'!$A$5:$E$124,{3,4},0)</f>
        <v>0</v>
      </c>
      <c r="D36" s="98" t="str">
        <v>T6</v>
      </c>
      <c r="E36" s="40"/>
      <c r="F36" s="126"/>
      <c r="G36" s="126"/>
      <c r="H36" s="40"/>
      <c r="I36" s="126"/>
      <c r="J36" s="126"/>
      <c r="K36" s="40">
        <f>E36+H36</f>
        <v>0</v>
      </c>
      <c r="L36" s="348"/>
      <c r="M36" s="290"/>
      <c r="N36" s="154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9.5" customHeight="1" x14ac:dyDescent="0.35">
      <c r="A37" s="1">
        <v>31</v>
      </c>
      <c r="B37" s="38">
        <v>2</v>
      </c>
      <c r="C37" s="98">
        <f t="array" ref="C37:D37">VLOOKUP(A37,'M. List'!$A$5:$E$124,{3,4},0)</f>
        <v>0</v>
      </c>
      <c r="D37" s="98" t="str">
        <v>T6</v>
      </c>
      <c r="E37" s="40"/>
      <c r="F37" s="101"/>
      <c r="G37" s="101"/>
      <c r="H37" s="40"/>
      <c r="I37" s="101"/>
      <c r="J37" s="101"/>
      <c r="K37" s="40">
        <f>E37+H37</f>
        <v>0</v>
      </c>
      <c r="L37" s="348"/>
      <c r="M37" s="290"/>
      <c r="N37" s="162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9.5" customHeight="1" x14ac:dyDescent="0.35">
      <c r="A38" s="1">
        <v>33</v>
      </c>
      <c r="B38" s="38">
        <v>3</v>
      </c>
      <c r="C38" s="98">
        <f t="array" ref="C38:D38">VLOOKUP(A38,'M. List'!$A$5:$E$124,{3,4},0)</f>
        <v>0</v>
      </c>
      <c r="D38" s="98" t="str">
        <v>T6</v>
      </c>
      <c r="E38" s="40"/>
      <c r="F38" s="101"/>
      <c r="G38" s="348"/>
      <c r="H38" s="40"/>
      <c r="I38" s="101"/>
      <c r="J38" s="348"/>
      <c r="K38" s="40">
        <f>E38+H38</f>
        <v>0</v>
      </c>
      <c r="L38" s="348"/>
      <c r="M38" s="291"/>
      <c r="N38" s="162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9.5" customHeight="1" x14ac:dyDescent="0.35">
      <c r="A39" s="1">
        <v>35</v>
      </c>
      <c r="B39" s="38">
        <v>4</v>
      </c>
      <c r="C39" s="98">
        <f t="array" ref="C39:D39">VLOOKUP(A39,'M. List'!$A$5:$E$124,{3,4},0)</f>
        <v>0</v>
      </c>
      <c r="D39" s="98" t="str">
        <v>T6</v>
      </c>
      <c r="E39" s="40"/>
      <c r="F39" s="101"/>
      <c r="G39" s="101"/>
      <c r="H39" s="40"/>
      <c r="I39" s="101"/>
      <c r="J39" s="101"/>
      <c r="K39" s="40">
        <f>E39+H39</f>
        <v>0</v>
      </c>
      <c r="L39" s="348"/>
      <c r="M39" s="290"/>
      <c r="N39" s="162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9.5" customHeight="1" x14ac:dyDescent="0.35">
      <c r="A40" s="1">
        <v>34</v>
      </c>
      <c r="B40" s="358">
        <v>5</v>
      </c>
      <c r="C40" s="98">
        <f t="array" ref="C40:D40">VLOOKUP(A40,'M. List'!$A$5:$E$124,{3,4},0)</f>
        <v>0</v>
      </c>
      <c r="D40" s="98" t="str">
        <v>T6</v>
      </c>
      <c r="E40" s="40"/>
      <c r="F40" s="124"/>
      <c r="G40" s="101"/>
      <c r="H40" s="40"/>
      <c r="I40" s="124"/>
      <c r="J40" s="101"/>
      <c r="K40" s="40">
        <f>E40+H40</f>
        <v>0</v>
      </c>
      <c r="L40" s="348"/>
      <c r="M40" s="290"/>
      <c r="N40" s="178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9.5" customHeight="1" x14ac:dyDescent="0.35">
      <c r="A41" s="1">
        <v>36</v>
      </c>
      <c r="B41" s="350" t="s">
        <v>18</v>
      </c>
      <c r="C41" s="351"/>
      <c r="D41" s="352"/>
      <c r="E41" s="353">
        <f>SUM(E36:E40)</f>
        <v>0</v>
      </c>
      <c r="F41" s="49"/>
      <c r="G41" s="332">
        <f>IF((IF(F41-F$5&lt;=0,0,IF(F41-F$5&gt;48, -24, CEILING(-0.5*(F41-F$5),-0.5))))&lt;(-E41),-E41,IF(F41-F$5&lt;=0,0,IF(F41-F$5&gt;48, -24, CEILING(-0.5*(F41-F$5),-0.5))))</f>
        <v>0</v>
      </c>
      <c r="H41" s="353">
        <f>SUM(H36:H40)</f>
        <v>0</v>
      </c>
      <c r="I41" s="353"/>
      <c r="J41" s="332">
        <f>IF((IF(I41-I$5&lt;=0,0,IF(I41-I$5&gt;48, -24, CEILING(-0.5*(I41-I$5),-0.5))))&lt;(-H41),-H41,IF(I41-I$5&lt;=0,0,IF(I41-I$5&gt;48, -24, CEILING(-0.5*(I41-I$5),-0.5))))</f>
        <v>0</v>
      </c>
      <c r="K41" s="353">
        <f>SUM(K36:K40)</f>
        <v>0</v>
      </c>
      <c r="L41" s="332">
        <f>G41+J41</f>
        <v>0</v>
      </c>
      <c r="M41" s="354">
        <f>K41+L41</f>
        <v>0</v>
      </c>
      <c r="N41" s="355"/>
      <c r="O41" s="176"/>
      <c r="P41" s="176"/>
      <c r="Q41" s="176"/>
      <c r="R41" s="176"/>
      <c r="S41" s="176"/>
      <c r="T41" s="176"/>
      <c r="U41" s="176"/>
      <c r="V41" s="176"/>
      <c r="W41" s="176"/>
      <c r="X41" s="176"/>
      <c r="Y41" s="176"/>
      <c r="Z41" s="176"/>
    </row>
    <row r="42" spans="1:26" ht="19.5" customHeight="1" x14ac:dyDescent="0.35">
      <c r="A42" s="1">
        <v>37</v>
      </c>
      <c r="B42" s="38">
        <v>1</v>
      </c>
      <c r="C42" s="98">
        <f t="array" ref="C42:D42">VLOOKUP(A42,'M. List'!$A$5:$E$124,{3,4},0)</f>
        <v>0</v>
      </c>
      <c r="D42" s="98" t="str">
        <v>T7</v>
      </c>
      <c r="E42" s="40"/>
      <c r="F42" s="126"/>
      <c r="G42" s="126"/>
      <c r="H42" s="40"/>
      <c r="I42" s="126"/>
      <c r="J42" s="126"/>
      <c r="K42" s="40">
        <f>E42+H42</f>
        <v>0</v>
      </c>
      <c r="L42" s="348"/>
      <c r="M42" s="290"/>
      <c r="N42" s="154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9.5" customHeight="1" x14ac:dyDescent="0.35">
      <c r="A43" s="1">
        <v>41</v>
      </c>
      <c r="B43" s="38">
        <v>2</v>
      </c>
      <c r="C43" s="98">
        <f t="array" ref="C43:D43">VLOOKUP(A43,'M. List'!$A$5:$E$124,{3,4},0)</f>
        <v>0</v>
      </c>
      <c r="D43" s="98" t="str">
        <v>T7</v>
      </c>
      <c r="E43" s="40"/>
      <c r="F43" s="101"/>
      <c r="G43" s="101"/>
      <c r="H43" s="40"/>
      <c r="I43" s="101"/>
      <c r="J43" s="101"/>
      <c r="K43" s="40">
        <f>E43+H43</f>
        <v>0</v>
      </c>
      <c r="L43" s="348"/>
      <c r="M43" s="290"/>
      <c r="N43" s="162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9.5" customHeight="1" x14ac:dyDescent="0.35">
      <c r="A44" s="1">
        <v>38</v>
      </c>
      <c r="B44" s="38">
        <v>3</v>
      </c>
      <c r="C44" s="98">
        <f t="array" ref="C44:D44">VLOOKUP(A44,'M. List'!$A$5:$E$124,{3,4},0)</f>
        <v>0</v>
      </c>
      <c r="D44" s="98" t="str">
        <v>T7</v>
      </c>
      <c r="E44" s="40"/>
      <c r="F44" s="101"/>
      <c r="G44" s="349"/>
      <c r="H44" s="40"/>
      <c r="I44" s="101"/>
      <c r="J44" s="349"/>
      <c r="K44" s="40">
        <f>E44+H44</f>
        <v>0</v>
      </c>
      <c r="L44" s="348"/>
      <c r="M44" s="290"/>
      <c r="N44" s="162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9.5" customHeight="1" x14ac:dyDescent="0.35">
      <c r="A45" s="1">
        <v>39</v>
      </c>
      <c r="B45" s="38">
        <v>4</v>
      </c>
      <c r="C45" s="98">
        <f t="array" ref="C45:D45">VLOOKUP(A45,'M. List'!$A$5:$E$124,{3,4},0)</f>
        <v>0</v>
      </c>
      <c r="D45" s="98" t="str">
        <v>T7</v>
      </c>
      <c r="E45" s="40"/>
      <c r="F45" s="101"/>
      <c r="G45" s="347"/>
      <c r="H45" s="40"/>
      <c r="I45" s="101"/>
      <c r="J45" s="347"/>
      <c r="K45" s="40">
        <f>E45+H45</f>
        <v>0</v>
      </c>
      <c r="L45" s="348"/>
      <c r="M45" s="291"/>
      <c r="N45" s="162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9.5" customHeight="1" x14ac:dyDescent="0.35">
      <c r="A46" s="1">
        <v>40</v>
      </c>
      <c r="B46" s="38">
        <v>5</v>
      </c>
      <c r="C46" s="98">
        <f t="array" ref="C46:D46">VLOOKUP(A46,'M. List'!$A$5:$E$124,{3,4},0)</f>
        <v>0</v>
      </c>
      <c r="D46" s="98" t="str">
        <v>T7</v>
      </c>
      <c r="E46" s="40"/>
      <c r="F46" s="124"/>
      <c r="G46" s="101"/>
      <c r="H46" s="40"/>
      <c r="I46" s="124"/>
      <c r="J46" s="101"/>
      <c r="K46" s="40">
        <f>E46+H46</f>
        <v>0</v>
      </c>
      <c r="L46" s="348"/>
      <c r="M46" s="290"/>
      <c r="N46" s="178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9.5" customHeight="1" x14ac:dyDescent="0.35">
      <c r="A47" s="1">
        <v>42</v>
      </c>
      <c r="B47" s="350" t="s">
        <v>18</v>
      </c>
      <c r="C47" s="351"/>
      <c r="D47" s="352"/>
      <c r="E47" s="353">
        <f>SUM(E42:E46)</f>
        <v>0</v>
      </c>
      <c r="F47" s="49"/>
      <c r="G47" s="332">
        <f>IF((IF(F47-F$5&lt;=0,0,IF(F47-F$5&gt;48, -24, CEILING(-0.5*(F47-F$5),-0.5))))&lt;(-E47),-E47,IF(F47-F$5&lt;=0,0,IF(F47-F$5&gt;48, -24, CEILING(-0.5*(F47-F$5),-0.5))))</f>
        <v>0</v>
      </c>
      <c r="H47" s="353">
        <f>SUM(H42:H46)</f>
        <v>0</v>
      </c>
      <c r="I47" s="353"/>
      <c r="J47" s="332">
        <f>IF((IF(I47-I$5&lt;=0,0,IF(I47-I$5&gt;48, -24, CEILING(-0.5*(I47-I$5),-0.5))))&lt;(-H47),-H47,IF(I47-I$5&lt;=0,0,IF(I47-I$5&gt;48, -24, CEILING(-0.5*(I47-I$5),-0.5))))</f>
        <v>0</v>
      </c>
      <c r="K47" s="353">
        <f>SUM(K42:K46)</f>
        <v>0</v>
      </c>
      <c r="L47" s="332">
        <f>G47+J47</f>
        <v>0</v>
      </c>
      <c r="M47" s="354">
        <f>K47+L47</f>
        <v>0</v>
      </c>
      <c r="N47" s="355"/>
      <c r="O47" s="176"/>
      <c r="P47" s="176"/>
      <c r="Q47" s="176"/>
      <c r="R47" s="176"/>
      <c r="S47" s="176"/>
      <c r="T47" s="176"/>
      <c r="U47" s="176"/>
      <c r="V47" s="176"/>
      <c r="W47" s="176"/>
      <c r="X47" s="176"/>
      <c r="Y47" s="176"/>
      <c r="Z47" s="176"/>
    </row>
    <row r="48" spans="1:26" ht="19.5" customHeight="1" x14ac:dyDescent="0.35">
      <c r="A48" s="1">
        <v>43</v>
      </c>
      <c r="B48" s="38"/>
      <c r="C48" s="98">
        <f t="array" ref="C48:D48">VLOOKUP(A48,'M. List'!$A$5:$E$124,{3,4},0)</f>
        <v>0</v>
      </c>
      <c r="D48" s="98" t="str">
        <v>T8</v>
      </c>
      <c r="E48" s="40"/>
      <c r="F48" s="126"/>
      <c r="G48" s="126"/>
      <c r="H48" s="40"/>
      <c r="I48" s="126"/>
      <c r="J48" s="126"/>
      <c r="K48" s="40">
        <f t="shared" ref="K48:K52" si="0">E48+H48</f>
        <v>0</v>
      </c>
      <c r="L48" s="348"/>
      <c r="M48" s="290"/>
      <c r="N48" s="154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9.5" customHeight="1" x14ac:dyDescent="0.35">
      <c r="A49" s="1">
        <v>44</v>
      </c>
      <c r="B49" s="38"/>
      <c r="C49" s="98">
        <f t="array" ref="C49:D49">VLOOKUP(A49,'M. List'!$A$5:$E$124,{3,4},0)</f>
        <v>0</v>
      </c>
      <c r="D49" s="98" t="str">
        <v>T8</v>
      </c>
      <c r="E49" s="40"/>
      <c r="F49" s="101"/>
      <c r="G49" s="101"/>
      <c r="H49" s="40"/>
      <c r="I49" s="101"/>
      <c r="J49" s="101"/>
      <c r="K49" s="40">
        <f t="shared" si="0"/>
        <v>0</v>
      </c>
      <c r="L49" s="348"/>
      <c r="M49" s="290"/>
      <c r="N49" s="162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9.5" customHeight="1" x14ac:dyDescent="0.35">
      <c r="A50" s="1">
        <v>45</v>
      </c>
      <c r="B50" s="38"/>
      <c r="C50" s="98">
        <f t="array" ref="C50:D50">VLOOKUP(A50,'M. List'!$A$5:$E$124,{3,4},0)</f>
        <v>0</v>
      </c>
      <c r="D50" s="98" t="str">
        <v>T8</v>
      </c>
      <c r="E50" s="40"/>
      <c r="F50" s="101"/>
      <c r="G50" s="348"/>
      <c r="H50" s="40"/>
      <c r="I50" s="101"/>
      <c r="J50" s="348"/>
      <c r="K50" s="40">
        <f t="shared" si="0"/>
        <v>0</v>
      </c>
      <c r="L50" s="348"/>
      <c r="M50" s="291"/>
      <c r="N50" s="159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9.5" customHeight="1" x14ac:dyDescent="0.35">
      <c r="A51" s="1">
        <v>46</v>
      </c>
      <c r="B51" s="38"/>
      <c r="C51" s="98">
        <f t="array" ref="C51:D51">VLOOKUP(A51,'M. List'!$A$5:$E$124,{3,4},0)</f>
        <v>0</v>
      </c>
      <c r="D51" s="98" t="str">
        <v>T8</v>
      </c>
      <c r="E51" s="40"/>
      <c r="F51" s="101"/>
      <c r="G51" s="101"/>
      <c r="H51" s="40"/>
      <c r="I51" s="101"/>
      <c r="J51" s="101"/>
      <c r="K51" s="40">
        <f t="shared" si="0"/>
        <v>0</v>
      </c>
      <c r="L51" s="348"/>
      <c r="M51" s="290"/>
      <c r="N51" s="162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9.5" customHeight="1" x14ac:dyDescent="0.35">
      <c r="A52" s="1">
        <v>47</v>
      </c>
      <c r="B52" s="38"/>
      <c r="C52" s="98">
        <f t="array" ref="C52:D52">VLOOKUP(A52,'M. List'!$A$5:$E$124,{3,4},0)</f>
        <v>0</v>
      </c>
      <c r="D52" s="98" t="str">
        <v>T8</v>
      </c>
      <c r="E52" s="40"/>
      <c r="F52" s="124"/>
      <c r="G52" s="101"/>
      <c r="H52" s="40"/>
      <c r="I52" s="124"/>
      <c r="J52" s="101"/>
      <c r="K52" s="40">
        <f t="shared" si="0"/>
        <v>0</v>
      </c>
      <c r="L52" s="348"/>
      <c r="M52" s="290"/>
      <c r="N52" s="167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9.5" customHeight="1" x14ac:dyDescent="0.35">
      <c r="A53" s="1">
        <v>48</v>
      </c>
      <c r="B53" s="350" t="s">
        <v>18</v>
      </c>
      <c r="C53" s="351"/>
      <c r="D53" s="352"/>
      <c r="E53" s="353">
        <f>SUM(E48:E52)</f>
        <v>0</v>
      </c>
      <c r="F53" s="49"/>
      <c r="G53" s="332">
        <f>IF((IF(F53-F$5&lt;=0,0,IF(F53-F$5&gt;48, -24, CEILING(-0.5*(F53-F$5),-0.5))))&lt;(-E53),-E53,IF(F53-F$5&lt;=0,0,IF(F53-F$5&gt;48, -24, CEILING(-0.5*(F53-F$5),-0.5))))</f>
        <v>0</v>
      </c>
      <c r="H53" s="353">
        <f>SUM(H48:H52)</f>
        <v>0</v>
      </c>
      <c r="I53" s="353"/>
      <c r="J53" s="332">
        <f>IF((IF(I53-I$5&lt;=0,0,IF(I53-I$5&gt;48, -24, CEILING(-0.5*(I53-I$5),-0.5))))&lt;(-H53),-H53,IF(I53-I$5&lt;=0,0,IF(I53-I$5&gt;48, -24, CEILING(-0.5*(I53-I$5),-0.5))))</f>
        <v>0</v>
      </c>
      <c r="K53" s="353">
        <f>SUM(K48:K52)</f>
        <v>0</v>
      </c>
      <c r="L53" s="332">
        <f>G53+J53</f>
        <v>0</v>
      </c>
      <c r="M53" s="354">
        <f>K53+L53</f>
        <v>0</v>
      </c>
      <c r="N53" s="355"/>
      <c r="O53" s="176"/>
      <c r="P53" s="176"/>
      <c r="Q53" s="176"/>
      <c r="R53" s="176"/>
      <c r="S53" s="176"/>
      <c r="T53" s="176"/>
      <c r="U53" s="176"/>
      <c r="V53" s="176"/>
      <c r="W53" s="176"/>
      <c r="X53" s="176"/>
      <c r="Y53" s="176"/>
      <c r="Z53" s="176"/>
    </row>
    <row r="54" spans="1:26" ht="19.5" customHeight="1" x14ac:dyDescent="0.35">
      <c r="A54" s="1">
        <v>49</v>
      </c>
      <c r="B54" s="38">
        <v>1</v>
      </c>
      <c r="C54" s="98">
        <f t="array" ref="C54:D54">VLOOKUP(A54,'M. List'!$A$5:$E$124,{3,4},0)</f>
        <v>0</v>
      </c>
      <c r="D54" s="98" t="str">
        <v>T9</v>
      </c>
      <c r="E54" s="40"/>
      <c r="F54" s="126"/>
      <c r="G54" s="126"/>
      <c r="H54" s="40"/>
      <c r="I54" s="126"/>
      <c r="J54" s="126"/>
      <c r="K54" s="40">
        <f>E54+H54</f>
        <v>0</v>
      </c>
      <c r="L54" s="348"/>
      <c r="M54" s="290"/>
      <c r="N54" s="154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9.5" customHeight="1" x14ac:dyDescent="0.35">
      <c r="A55" s="1">
        <v>50</v>
      </c>
      <c r="B55" s="38">
        <v>2</v>
      </c>
      <c r="C55" s="98">
        <f t="array" ref="C55:D55">VLOOKUP(A55,'M. List'!$A$5:$E$124,{3,4},0)</f>
        <v>0</v>
      </c>
      <c r="D55" s="98" t="str">
        <v>T9</v>
      </c>
      <c r="E55" s="40"/>
      <c r="F55" s="101"/>
      <c r="G55" s="101"/>
      <c r="H55" s="40"/>
      <c r="I55" s="101"/>
      <c r="J55" s="101"/>
      <c r="K55" s="40">
        <f>E55+H55</f>
        <v>0</v>
      </c>
      <c r="L55" s="348"/>
      <c r="M55" s="290"/>
      <c r="N55" s="162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9.5" customHeight="1" x14ac:dyDescent="0.35">
      <c r="A56" s="1">
        <v>51</v>
      </c>
      <c r="B56" s="38">
        <v>3</v>
      </c>
      <c r="C56" s="98">
        <f t="array" ref="C56:D56">VLOOKUP(A56,'M. List'!$A$5:$E$124,{3,4},0)</f>
        <v>0</v>
      </c>
      <c r="D56" s="98" t="str">
        <v>T9</v>
      </c>
      <c r="E56" s="40"/>
      <c r="F56" s="101"/>
      <c r="G56" s="348"/>
      <c r="H56" s="40"/>
      <c r="I56" s="101"/>
      <c r="J56" s="348"/>
      <c r="K56" s="40">
        <f>E56+H56</f>
        <v>0</v>
      </c>
      <c r="L56" s="348"/>
      <c r="M56" s="291"/>
      <c r="N56" s="159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9.5" customHeight="1" x14ac:dyDescent="0.35">
      <c r="A57" s="1">
        <v>52</v>
      </c>
      <c r="B57" s="38">
        <v>4</v>
      </c>
      <c r="C57" s="98">
        <f t="array" ref="C57:D57">VLOOKUP(A57,'M. List'!$A$5:$E$124,{3,4},0)</f>
        <v>0</v>
      </c>
      <c r="D57" s="98" t="str">
        <v>T9</v>
      </c>
      <c r="E57" s="40"/>
      <c r="F57" s="101"/>
      <c r="G57" s="101"/>
      <c r="H57" s="40"/>
      <c r="I57" s="101"/>
      <c r="J57" s="101"/>
      <c r="K57" s="40">
        <f>E57+H57</f>
        <v>0</v>
      </c>
      <c r="L57" s="348"/>
      <c r="M57" s="290"/>
      <c r="N57" s="162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9.5" customHeight="1" x14ac:dyDescent="0.35">
      <c r="A58" s="1">
        <v>53</v>
      </c>
      <c r="B58" s="38">
        <v>5</v>
      </c>
      <c r="C58" s="98">
        <f t="array" ref="C58:D58">VLOOKUP(A58,'M. List'!$A$5:$E$124,{3,4},0)</f>
        <v>0</v>
      </c>
      <c r="D58" s="98" t="str">
        <v>T9</v>
      </c>
      <c r="E58" s="40"/>
      <c r="F58" s="124"/>
      <c r="G58" s="101"/>
      <c r="H58" s="40"/>
      <c r="I58" s="124"/>
      <c r="J58" s="101"/>
      <c r="K58" s="40">
        <f>E58+H58</f>
        <v>0</v>
      </c>
      <c r="L58" s="348"/>
      <c r="M58" s="290"/>
      <c r="N58" s="167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9.5" customHeight="1" x14ac:dyDescent="0.35">
      <c r="A59" s="1">
        <v>54</v>
      </c>
      <c r="B59" s="350" t="s">
        <v>18</v>
      </c>
      <c r="C59" s="351"/>
      <c r="D59" s="352"/>
      <c r="E59" s="353">
        <f>SUM(E54:E58)</f>
        <v>0</v>
      </c>
      <c r="F59" s="49"/>
      <c r="G59" s="332">
        <f>IF((IF(F59-F$5&lt;=0,0,IF(F59-F$5&gt;48, -24, CEILING(-0.5*(F59-F$5),-0.5))))&lt;(-E59),-E59,IF(F59-F$5&lt;=0,0,IF(F59-F$5&gt;48, -24, CEILING(-0.5*(F59-F$5),-0.5))))</f>
        <v>0</v>
      </c>
      <c r="H59" s="353">
        <f>SUM(H54:H58)</f>
        <v>0</v>
      </c>
      <c r="I59" s="353"/>
      <c r="J59" s="332">
        <f>IF((IF(I59-I$5&lt;=0,0,IF(I59-I$5&gt;48, -24, CEILING(-0.5*(I59-I$5),-0.5))))&lt;(-H59),-H59,IF(I59-I$5&lt;=0,0,IF(I59-I$5&gt;48, -24, CEILING(-0.5*(I59-I$5),-0.5))))</f>
        <v>0</v>
      </c>
      <c r="K59" s="353">
        <f>SUM(K54:K58)</f>
        <v>0</v>
      </c>
      <c r="L59" s="332">
        <f>G59+J59</f>
        <v>0</v>
      </c>
      <c r="M59" s="354">
        <f>K59+L59</f>
        <v>0</v>
      </c>
      <c r="N59" s="355"/>
      <c r="O59" s="176"/>
      <c r="P59" s="176"/>
      <c r="Q59" s="176"/>
      <c r="R59" s="176"/>
      <c r="S59" s="176"/>
      <c r="T59" s="176"/>
      <c r="U59" s="176"/>
      <c r="V59" s="176"/>
      <c r="W59" s="176"/>
      <c r="X59" s="176"/>
      <c r="Y59" s="176"/>
      <c r="Z59" s="176"/>
    </row>
    <row r="60" spans="1:26" ht="19.5" customHeight="1" x14ac:dyDescent="0.35">
      <c r="A60" s="1">
        <v>55</v>
      </c>
      <c r="B60" s="38">
        <v>1</v>
      </c>
      <c r="C60" s="98">
        <f t="array" ref="C60:D60">VLOOKUP(A60,'M. List'!$A$5:$E$124,{3,4},0)</f>
        <v>0</v>
      </c>
      <c r="D60" s="98" t="str">
        <v>T10</v>
      </c>
      <c r="E60" s="40"/>
      <c r="F60" s="126"/>
      <c r="G60" s="126"/>
      <c r="H60" s="40"/>
      <c r="I60" s="126"/>
      <c r="J60" s="126"/>
      <c r="K60" s="40">
        <f>E60+H60</f>
        <v>0</v>
      </c>
      <c r="L60" s="348"/>
      <c r="M60" s="290"/>
      <c r="N60" s="154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9.5" customHeight="1" x14ac:dyDescent="0.35">
      <c r="A61" s="1">
        <v>56</v>
      </c>
      <c r="B61" s="38">
        <v>2</v>
      </c>
      <c r="C61" s="98">
        <f t="array" ref="C61:D61">VLOOKUP(A61,'M. List'!$A$5:$E$124,{3,4},0)</f>
        <v>0</v>
      </c>
      <c r="D61" s="98" t="str">
        <v>T10</v>
      </c>
      <c r="E61" s="40"/>
      <c r="F61" s="101"/>
      <c r="G61" s="101"/>
      <c r="H61" s="40"/>
      <c r="I61" s="101"/>
      <c r="J61" s="101"/>
      <c r="K61" s="40">
        <f>E61+H61</f>
        <v>0</v>
      </c>
      <c r="L61" s="348"/>
      <c r="M61" s="290"/>
      <c r="N61" s="162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9.5" customHeight="1" x14ac:dyDescent="0.35">
      <c r="A62" s="1">
        <v>57</v>
      </c>
      <c r="B62" s="38">
        <v>3</v>
      </c>
      <c r="C62" s="98">
        <f t="array" ref="C62:D62">VLOOKUP(A62,'M. List'!$A$5:$E$124,{3,4},0)</f>
        <v>0</v>
      </c>
      <c r="D62" s="98" t="str">
        <v>T10</v>
      </c>
      <c r="E62" s="40"/>
      <c r="F62" s="101"/>
      <c r="G62" s="348"/>
      <c r="H62" s="40"/>
      <c r="I62" s="101"/>
      <c r="J62" s="348"/>
      <c r="K62" s="40">
        <f>E62+H62</f>
        <v>0</v>
      </c>
      <c r="L62" s="348"/>
      <c r="M62" s="291"/>
      <c r="N62" s="159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9.5" customHeight="1" x14ac:dyDescent="0.35">
      <c r="A63" s="1">
        <v>58</v>
      </c>
      <c r="B63" s="38">
        <v>4</v>
      </c>
      <c r="C63" s="98">
        <f t="array" ref="C63:D63">VLOOKUP(A63,'M. List'!$A$5:$E$124,{3,4},0)</f>
        <v>0</v>
      </c>
      <c r="D63" s="98" t="str">
        <v>T10</v>
      </c>
      <c r="E63" s="40"/>
      <c r="F63" s="101"/>
      <c r="G63" s="101"/>
      <c r="H63" s="40"/>
      <c r="I63" s="101"/>
      <c r="J63" s="101"/>
      <c r="K63" s="40">
        <f>E63+H63</f>
        <v>0</v>
      </c>
      <c r="L63" s="348"/>
      <c r="M63" s="290"/>
      <c r="N63" s="162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9.5" customHeight="1" x14ac:dyDescent="0.35">
      <c r="A64" s="1">
        <v>59</v>
      </c>
      <c r="B64" s="38">
        <v>5</v>
      </c>
      <c r="C64" s="98">
        <f t="array" ref="C64:D64">VLOOKUP(A64,'M. List'!$A$5:$E$124,{3,4},0)</f>
        <v>0</v>
      </c>
      <c r="D64" s="98" t="str">
        <v>T10</v>
      </c>
      <c r="E64" s="40"/>
      <c r="F64" s="124"/>
      <c r="G64" s="101"/>
      <c r="H64" s="40"/>
      <c r="I64" s="124"/>
      <c r="J64" s="101"/>
      <c r="K64" s="40">
        <f>E64+H64</f>
        <v>0</v>
      </c>
      <c r="L64" s="348"/>
      <c r="M64" s="290"/>
      <c r="N64" s="167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9.5" customHeight="1" x14ac:dyDescent="0.35">
      <c r="A65" s="1">
        <v>60</v>
      </c>
      <c r="B65" s="350" t="s">
        <v>18</v>
      </c>
      <c r="C65" s="351"/>
      <c r="D65" s="352"/>
      <c r="E65" s="353">
        <f>SUM(E60:E64)</f>
        <v>0</v>
      </c>
      <c r="F65" s="49"/>
      <c r="G65" s="332">
        <f>IF((IF(F65-F$5&lt;=0,0,IF(F65-F$5&gt;48, -24, CEILING(-0.5*(F65-F$5),-0.5))))&lt;(-E65),-E65,IF(F65-F$5&lt;=0,0,IF(F65-F$5&gt;48, -24, CEILING(-0.5*(F65-F$5),-0.5))))</f>
        <v>0</v>
      </c>
      <c r="H65" s="353">
        <f>SUM(H60:H64)</f>
        <v>0</v>
      </c>
      <c r="I65" s="353"/>
      <c r="J65" s="332">
        <f>IF((IF(I65-I$5&lt;=0,0,IF(I65-I$5&gt;48, -24, CEILING(-0.5*(I65-I$5),-0.5))))&lt;(-H65),-H65,IF(I65-I$5&lt;=0,0,IF(I65-I$5&gt;48, -24, CEILING(-0.5*(I65-I$5),-0.5))))</f>
        <v>0</v>
      </c>
      <c r="K65" s="353">
        <f>SUM(K60:K64)</f>
        <v>0</v>
      </c>
      <c r="L65" s="332">
        <f>G65+J65</f>
        <v>0</v>
      </c>
      <c r="M65" s="354">
        <f>K65+L65</f>
        <v>0</v>
      </c>
      <c r="N65" s="355"/>
      <c r="O65" s="176"/>
      <c r="P65" s="176"/>
      <c r="Q65" s="176"/>
      <c r="R65" s="176"/>
      <c r="S65" s="176"/>
      <c r="T65" s="176"/>
      <c r="U65" s="176"/>
      <c r="V65" s="176"/>
      <c r="W65" s="176"/>
      <c r="X65" s="176"/>
      <c r="Y65" s="176"/>
      <c r="Z65" s="176"/>
    </row>
    <row r="66" spans="1:26" ht="19.5" customHeight="1" x14ac:dyDescent="0.35">
      <c r="A66" s="1">
        <v>61</v>
      </c>
      <c r="B66" s="38">
        <v>1</v>
      </c>
      <c r="C66" s="98">
        <f t="array" ref="C66:D66">VLOOKUP(A66,'M. List'!$A$5:$E$124,{3,4},0)</f>
        <v>0</v>
      </c>
      <c r="D66" s="98" t="str">
        <v>T11</v>
      </c>
      <c r="E66" s="40"/>
      <c r="F66" s="126"/>
      <c r="G66" s="126"/>
      <c r="H66" s="40"/>
      <c r="I66" s="126"/>
      <c r="J66" s="126"/>
      <c r="K66" s="40">
        <f>E66+H66</f>
        <v>0</v>
      </c>
      <c r="L66" s="348"/>
      <c r="M66" s="290"/>
      <c r="N66" s="154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9.5" customHeight="1" x14ac:dyDescent="0.35">
      <c r="A67" s="1">
        <v>62</v>
      </c>
      <c r="B67" s="38">
        <v>2</v>
      </c>
      <c r="C67" s="98">
        <f t="array" ref="C67:D67">VLOOKUP(A67,'M. List'!$A$5:$E$124,{3,4},0)</f>
        <v>0</v>
      </c>
      <c r="D67" s="98" t="str">
        <v>T11</v>
      </c>
      <c r="E67" s="40"/>
      <c r="F67" s="101"/>
      <c r="G67" s="101"/>
      <c r="H67" s="40"/>
      <c r="I67" s="101"/>
      <c r="J67" s="101"/>
      <c r="K67" s="40">
        <f>E67+H67</f>
        <v>0</v>
      </c>
      <c r="L67" s="348"/>
      <c r="M67" s="290"/>
      <c r="N67" s="162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9.5" customHeight="1" x14ac:dyDescent="0.35">
      <c r="A68" s="1">
        <v>63</v>
      </c>
      <c r="B68" s="38">
        <v>3</v>
      </c>
      <c r="C68" s="98">
        <f t="array" ref="C68:D68">VLOOKUP(A68,'M. List'!$A$5:$E$124,{3,4},0)</f>
        <v>0</v>
      </c>
      <c r="D68" s="98" t="str">
        <v>T11</v>
      </c>
      <c r="E68" s="40"/>
      <c r="F68" s="101"/>
      <c r="G68" s="348"/>
      <c r="H68" s="40"/>
      <c r="I68" s="101"/>
      <c r="J68" s="348"/>
      <c r="K68" s="40">
        <f>E68+H68</f>
        <v>0</v>
      </c>
      <c r="L68" s="348"/>
      <c r="M68" s="291"/>
      <c r="N68" s="159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9.5" customHeight="1" x14ac:dyDescent="0.35">
      <c r="A69" s="1">
        <v>64</v>
      </c>
      <c r="B69" s="38">
        <v>4</v>
      </c>
      <c r="C69" s="98">
        <f t="array" ref="C69:D69">VLOOKUP(A69,'M. List'!$A$5:$E$124,{3,4},0)</f>
        <v>0</v>
      </c>
      <c r="D69" s="98" t="str">
        <v>T11</v>
      </c>
      <c r="E69" s="40"/>
      <c r="F69" s="101"/>
      <c r="G69" s="101"/>
      <c r="H69" s="40"/>
      <c r="I69" s="101"/>
      <c r="J69" s="101"/>
      <c r="K69" s="40">
        <f>E69+H69</f>
        <v>0</v>
      </c>
      <c r="L69" s="348"/>
      <c r="M69" s="290"/>
      <c r="N69" s="162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9.5" customHeight="1" x14ac:dyDescent="0.35">
      <c r="A70" s="1">
        <v>65</v>
      </c>
      <c r="B70" s="38">
        <v>5</v>
      </c>
      <c r="C70" s="98">
        <f t="array" ref="C70:D70">VLOOKUP(A70,'M. List'!$A$5:$E$124,{3,4},0)</f>
        <v>0</v>
      </c>
      <c r="D70" s="98" t="str">
        <v>T11</v>
      </c>
      <c r="E70" s="40"/>
      <c r="F70" s="124"/>
      <c r="G70" s="101"/>
      <c r="H70" s="40"/>
      <c r="I70" s="124"/>
      <c r="J70" s="101"/>
      <c r="K70" s="40">
        <f>E70+H70</f>
        <v>0</v>
      </c>
      <c r="L70" s="348"/>
      <c r="M70" s="290"/>
      <c r="N70" s="167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9.5" customHeight="1" x14ac:dyDescent="0.35">
      <c r="A71" s="1">
        <v>66</v>
      </c>
      <c r="B71" s="350" t="s">
        <v>18</v>
      </c>
      <c r="C71" s="351"/>
      <c r="D71" s="352"/>
      <c r="E71" s="353">
        <f>SUM(E66:E70)</f>
        <v>0</v>
      </c>
      <c r="F71" s="49"/>
      <c r="G71" s="332">
        <f>IF((IF(F71-F$5&lt;=0,0,IF(F71-F$5&gt;48, -24, CEILING(-0.5*(F71-F$5),-0.5))))&lt;(-E71),-E71,IF(F71-F$5&lt;=0,0,IF(F71-F$5&gt;48, -24, CEILING(-0.5*(F71-F$5),-0.5))))</f>
        <v>0</v>
      </c>
      <c r="H71" s="353">
        <f>SUM(H66:H70)</f>
        <v>0</v>
      </c>
      <c r="I71" s="353"/>
      <c r="J71" s="332">
        <f>IF((IF(I71-I$5&lt;=0,0,IF(I71-I$5&gt;48, -24, CEILING(-0.5*(I71-I$5),-0.5))))&lt;(-H71),-H71,IF(I71-I$5&lt;=0,0,IF(I71-I$5&gt;48, -24, CEILING(-0.5*(I71-I$5),-0.5))))</f>
        <v>0</v>
      </c>
      <c r="K71" s="353">
        <f>SUM(K66:K70)</f>
        <v>0</v>
      </c>
      <c r="L71" s="332">
        <f>G71+J71</f>
        <v>0</v>
      </c>
      <c r="M71" s="354">
        <f>K71+L71</f>
        <v>0</v>
      </c>
      <c r="N71" s="355"/>
      <c r="O71" s="176"/>
      <c r="P71" s="176"/>
      <c r="Q71" s="176"/>
      <c r="R71" s="176"/>
      <c r="S71" s="176"/>
      <c r="T71" s="176"/>
      <c r="U71" s="176"/>
      <c r="V71" s="176"/>
      <c r="W71" s="176"/>
      <c r="X71" s="176"/>
      <c r="Y71" s="176"/>
      <c r="Z71" s="176"/>
    </row>
    <row r="72" spans="1:26" ht="19.5" customHeight="1" x14ac:dyDescent="0.35">
      <c r="A72" s="1">
        <v>67</v>
      </c>
      <c r="B72" s="38">
        <v>1</v>
      </c>
      <c r="C72" s="98">
        <f t="array" ref="C72:D72">VLOOKUP(A72,'M. List'!$A$5:$E$124,{3,4},0)</f>
        <v>0</v>
      </c>
      <c r="D72" s="98" t="str">
        <v>T12</v>
      </c>
      <c r="E72" s="40"/>
      <c r="F72" s="126"/>
      <c r="G72" s="126"/>
      <c r="H72" s="40"/>
      <c r="I72" s="126"/>
      <c r="J72" s="126"/>
      <c r="K72" s="40">
        <f>E72+H72</f>
        <v>0</v>
      </c>
      <c r="L72" s="348"/>
      <c r="M72" s="290"/>
      <c r="N72" s="154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9.5" customHeight="1" x14ac:dyDescent="0.35">
      <c r="A73" s="1">
        <v>68</v>
      </c>
      <c r="B73" s="38">
        <v>2</v>
      </c>
      <c r="C73" s="98">
        <f t="array" ref="C73:D73">VLOOKUP(A73,'M. List'!$A$5:$E$124,{3,4},0)</f>
        <v>0</v>
      </c>
      <c r="D73" s="98" t="str">
        <v>T12</v>
      </c>
      <c r="E73" s="40"/>
      <c r="F73" s="101"/>
      <c r="G73" s="101"/>
      <c r="H73" s="40"/>
      <c r="I73" s="101"/>
      <c r="J73" s="101"/>
      <c r="K73" s="40">
        <f>E73+H73</f>
        <v>0</v>
      </c>
      <c r="L73" s="348"/>
      <c r="M73" s="290"/>
      <c r="N73" s="162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9.5" customHeight="1" x14ac:dyDescent="0.35">
      <c r="A74" s="1">
        <v>69</v>
      </c>
      <c r="B74" s="38">
        <v>3</v>
      </c>
      <c r="C74" s="98">
        <f t="array" ref="C74:D74">VLOOKUP(A74,'M. List'!$A$5:$E$124,{3,4},0)</f>
        <v>0</v>
      </c>
      <c r="D74" s="98" t="str">
        <v>T12</v>
      </c>
      <c r="E74" s="40"/>
      <c r="F74" s="101"/>
      <c r="G74" s="348"/>
      <c r="H74" s="40"/>
      <c r="I74" s="101"/>
      <c r="J74" s="348"/>
      <c r="K74" s="40">
        <f>E74+H74</f>
        <v>0</v>
      </c>
      <c r="L74" s="348"/>
      <c r="M74" s="291"/>
      <c r="N74" s="159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9.5" customHeight="1" x14ac:dyDescent="0.35">
      <c r="A75" s="1">
        <v>70</v>
      </c>
      <c r="B75" s="38">
        <v>4</v>
      </c>
      <c r="C75" s="98">
        <f t="array" ref="C75:D75">VLOOKUP(A75,'M. List'!$A$5:$E$124,{3,4},0)</f>
        <v>0</v>
      </c>
      <c r="D75" s="98" t="str">
        <v>T12</v>
      </c>
      <c r="E75" s="40"/>
      <c r="F75" s="101"/>
      <c r="G75" s="101"/>
      <c r="H75" s="40"/>
      <c r="I75" s="101"/>
      <c r="J75" s="101"/>
      <c r="K75" s="40">
        <f>E75+H75</f>
        <v>0</v>
      </c>
      <c r="L75" s="348"/>
      <c r="M75" s="290"/>
      <c r="N75" s="162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9.5" customHeight="1" x14ac:dyDescent="0.35">
      <c r="A76" s="1">
        <v>71</v>
      </c>
      <c r="B76" s="38">
        <v>5</v>
      </c>
      <c r="C76" s="98">
        <f t="array" ref="C76:D76">VLOOKUP(A76,'M. List'!$A$5:$E$124,{3,4},0)</f>
        <v>0</v>
      </c>
      <c r="D76" s="98" t="str">
        <v>T12</v>
      </c>
      <c r="E76" s="40"/>
      <c r="F76" s="124"/>
      <c r="G76" s="101"/>
      <c r="H76" s="40"/>
      <c r="I76" s="124"/>
      <c r="J76" s="101"/>
      <c r="K76" s="40">
        <f>E76+H76</f>
        <v>0</v>
      </c>
      <c r="L76" s="348"/>
      <c r="M76" s="290"/>
      <c r="N76" s="167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9.5" customHeight="1" x14ac:dyDescent="0.35">
      <c r="A77" s="1">
        <v>72</v>
      </c>
      <c r="B77" s="350" t="s">
        <v>18</v>
      </c>
      <c r="C77" s="351"/>
      <c r="D77" s="352"/>
      <c r="E77" s="353">
        <f>SUM(E72:E76)</f>
        <v>0</v>
      </c>
      <c r="F77" s="49"/>
      <c r="G77" s="332">
        <f>IF((IF(F77-F$5&lt;=0,0,IF(F77-F$5&gt;48, -24, CEILING(-0.5*(F77-F$5),-0.5))))&lt;(-E77),-E77,IF(F77-F$5&lt;=0,0,IF(F77-F$5&gt;48, -24, CEILING(-0.5*(F77-F$5),-0.5))))</f>
        <v>0</v>
      </c>
      <c r="H77" s="353">
        <f>SUM(H72:H76)</f>
        <v>0</v>
      </c>
      <c r="I77" s="353"/>
      <c r="J77" s="332">
        <f>IF((IF(I77-I$5&lt;=0,0,IF(I77-I$5&gt;48, -24, CEILING(-0.5*(I77-I$5),-0.5))))&lt;(-H77),-H77,IF(I77-I$5&lt;=0,0,IF(I77-I$5&gt;48, -24, CEILING(-0.5*(I77-I$5),-0.5))))</f>
        <v>0</v>
      </c>
      <c r="K77" s="353">
        <f>SUM(K72:K76)</f>
        <v>0</v>
      </c>
      <c r="L77" s="332">
        <f>G77+J77</f>
        <v>0</v>
      </c>
      <c r="M77" s="354">
        <f>K77+L77</f>
        <v>0</v>
      </c>
      <c r="N77" s="355"/>
      <c r="O77" s="176"/>
      <c r="P77" s="176"/>
      <c r="Q77" s="176"/>
      <c r="R77" s="176"/>
      <c r="S77" s="176"/>
      <c r="T77" s="176"/>
      <c r="U77" s="176"/>
      <c r="V77" s="176"/>
      <c r="W77" s="176"/>
      <c r="X77" s="176"/>
      <c r="Y77" s="176"/>
      <c r="Z77" s="176"/>
    </row>
    <row r="78" spans="1:26" ht="19.5" customHeight="1" x14ac:dyDescent="0.35">
      <c r="A78" s="1">
        <v>73</v>
      </c>
      <c r="B78" s="38">
        <v>1</v>
      </c>
      <c r="C78" s="98">
        <f t="array" ref="C78:D78">VLOOKUP(A78,'M. List'!$A$5:$E$124,{3,4},0)</f>
        <v>0</v>
      </c>
      <c r="D78" s="98" t="str">
        <v>T13</v>
      </c>
      <c r="E78" s="40"/>
      <c r="F78" s="126"/>
      <c r="G78" s="126"/>
      <c r="H78" s="40"/>
      <c r="I78" s="126"/>
      <c r="J78" s="126"/>
      <c r="K78" s="40">
        <f>E78+H78</f>
        <v>0</v>
      </c>
      <c r="L78" s="348"/>
      <c r="M78" s="290"/>
      <c r="N78" s="154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9.5" customHeight="1" x14ac:dyDescent="0.35">
      <c r="A79" s="1">
        <v>74</v>
      </c>
      <c r="B79" s="38">
        <v>2</v>
      </c>
      <c r="C79" s="98">
        <f t="array" ref="C79:D79">VLOOKUP(A79,'M. List'!$A$5:$E$124,{3,4},0)</f>
        <v>0</v>
      </c>
      <c r="D79" s="98" t="str">
        <v>T13</v>
      </c>
      <c r="E79" s="40"/>
      <c r="F79" s="101"/>
      <c r="G79" s="101"/>
      <c r="H79" s="40"/>
      <c r="I79" s="101"/>
      <c r="J79" s="101"/>
      <c r="K79" s="40">
        <f>E79+H79</f>
        <v>0</v>
      </c>
      <c r="L79" s="348"/>
      <c r="M79" s="290"/>
      <c r="N79" s="162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9.5" customHeight="1" x14ac:dyDescent="0.35">
      <c r="A80" s="1">
        <v>75</v>
      </c>
      <c r="B80" s="38">
        <v>3</v>
      </c>
      <c r="C80" s="98">
        <f t="array" ref="C80:D80">VLOOKUP(A80,'M. List'!$A$5:$E$124,{3,4},0)</f>
        <v>0</v>
      </c>
      <c r="D80" s="98" t="str">
        <v>T13</v>
      </c>
      <c r="E80" s="40"/>
      <c r="F80" s="101"/>
      <c r="G80" s="348"/>
      <c r="H80" s="40"/>
      <c r="I80" s="101"/>
      <c r="J80" s="348"/>
      <c r="K80" s="40">
        <f>E80+H80</f>
        <v>0</v>
      </c>
      <c r="L80" s="348"/>
      <c r="M80" s="291"/>
      <c r="N80" s="159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9.5" customHeight="1" x14ac:dyDescent="0.35">
      <c r="A81" s="1">
        <v>76</v>
      </c>
      <c r="B81" s="38">
        <v>4</v>
      </c>
      <c r="C81" s="98">
        <f t="array" ref="C81:D81">VLOOKUP(A81,'M. List'!$A$5:$E$124,{3,4},0)</f>
        <v>0</v>
      </c>
      <c r="D81" s="98" t="str">
        <v>T13</v>
      </c>
      <c r="E81" s="40"/>
      <c r="F81" s="101"/>
      <c r="G81" s="101"/>
      <c r="H81" s="40"/>
      <c r="I81" s="101"/>
      <c r="J81" s="101"/>
      <c r="K81" s="40">
        <f>E81+H81</f>
        <v>0</v>
      </c>
      <c r="L81" s="348"/>
      <c r="M81" s="290"/>
      <c r="N81" s="162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9.5" customHeight="1" x14ac:dyDescent="0.35">
      <c r="A82" s="1">
        <v>77</v>
      </c>
      <c r="B82" s="38">
        <v>5</v>
      </c>
      <c r="C82" s="98">
        <f t="array" ref="C82:D82">VLOOKUP(A82,'M. List'!$A$5:$E$124,{3,4},0)</f>
        <v>0</v>
      </c>
      <c r="D82" s="98" t="str">
        <v>T13</v>
      </c>
      <c r="E82" s="40"/>
      <c r="F82" s="124"/>
      <c r="G82" s="101"/>
      <c r="H82" s="40"/>
      <c r="I82" s="124"/>
      <c r="J82" s="101"/>
      <c r="K82" s="40">
        <f>E82+H82</f>
        <v>0</v>
      </c>
      <c r="L82" s="348"/>
      <c r="M82" s="290"/>
      <c r="N82" s="167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9.5" customHeight="1" x14ac:dyDescent="0.35">
      <c r="A83" s="1">
        <v>78</v>
      </c>
      <c r="B83" s="350" t="s">
        <v>18</v>
      </c>
      <c r="C83" s="351"/>
      <c r="D83" s="352"/>
      <c r="E83" s="353">
        <f>SUM(E78:E82)</f>
        <v>0</v>
      </c>
      <c r="F83" s="49"/>
      <c r="G83" s="332">
        <f>IF((IF(F83-F$5&lt;=0,0,IF(F83-F$5&gt;48, -24, CEILING(-0.5*(F83-F$5),-0.5))))&lt;(-E83),-E83,IF(F83-F$5&lt;=0,0,IF(F83-F$5&gt;48, -24, CEILING(-0.5*(F83-F$5),-0.5))))</f>
        <v>0</v>
      </c>
      <c r="H83" s="353">
        <f>SUM(H78:H82)</f>
        <v>0</v>
      </c>
      <c r="I83" s="353"/>
      <c r="J83" s="332">
        <f>IF((IF(I83-I$5&lt;=0,0,IF(I83-I$5&gt;48, -24, CEILING(-0.5*(I83-I$5),-0.5))))&lt;(-H83),-H83,IF(I83-I$5&lt;=0,0,IF(I83-I$5&gt;48, -24, CEILING(-0.5*(I83-I$5),-0.5))))</f>
        <v>0</v>
      </c>
      <c r="K83" s="353">
        <f>SUM(K78:K82)</f>
        <v>0</v>
      </c>
      <c r="L83" s="332">
        <f>G83+J83</f>
        <v>0</v>
      </c>
      <c r="M83" s="354">
        <f>K83+L83</f>
        <v>0</v>
      </c>
      <c r="N83" s="355"/>
      <c r="O83" s="176"/>
      <c r="P83" s="176"/>
      <c r="Q83" s="176"/>
      <c r="R83" s="176"/>
      <c r="S83" s="176"/>
      <c r="T83" s="176"/>
      <c r="U83" s="176"/>
      <c r="V83" s="176"/>
      <c r="W83" s="176"/>
      <c r="X83" s="176"/>
      <c r="Y83" s="176"/>
      <c r="Z83" s="176"/>
    </row>
    <row r="84" spans="1:26" ht="19.5" customHeight="1" x14ac:dyDescent="0.35">
      <c r="A84" s="1">
        <v>79</v>
      </c>
      <c r="B84" s="38">
        <v>1</v>
      </c>
      <c r="C84" s="98">
        <f t="array" ref="C84:D84">VLOOKUP(A84,'M. List'!$A$5:$E$124,{3,4},0)</f>
        <v>0</v>
      </c>
      <c r="D84" s="98" t="str">
        <v>T14</v>
      </c>
      <c r="E84" s="40"/>
      <c r="F84" s="126"/>
      <c r="G84" s="126"/>
      <c r="H84" s="40"/>
      <c r="I84" s="126"/>
      <c r="J84" s="126"/>
      <c r="K84" s="40">
        <f>E84+H84</f>
        <v>0</v>
      </c>
      <c r="L84" s="348"/>
      <c r="M84" s="290"/>
      <c r="N84" s="154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9.5" customHeight="1" x14ac:dyDescent="0.35">
      <c r="A85" s="1">
        <v>80</v>
      </c>
      <c r="B85" s="38">
        <v>2</v>
      </c>
      <c r="C85" s="98">
        <f t="array" ref="C85:D85">VLOOKUP(A85,'M. List'!$A$5:$E$124,{3,4},0)</f>
        <v>0</v>
      </c>
      <c r="D85" s="98" t="str">
        <v>T14</v>
      </c>
      <c r="E85" s="40"/>
      <c r="F85" s="101"/>
      <c r="G85" s="101"/>
      <c r="H85" s="40"/>
      <c r="I85" s="101"/>
      <c r="J85" s="101"/>
      <c r="K85" s="40">
        <f>E85+H85</f>
        <v>0</v>
      </c>
      <c r="L85" s="348"/>
      <c r="M85" s="290"/>
      <c r="N85" s="162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9.5" customHeight="1" x14ac:dyDescent="0.35">
      <c r="A86" s="1">
        <v>81</v>
      </c>
      <c r="B86" s="38">
        <v>3</v>
      </c>
      <c r="C86" s="98">
        <f t="array" ref="C86:D86">VLOOKUP(A86,'M. List'!$A$5:$E$124,{3,4},0)</f>
        <v>0</v>
      </c>
      <c r="D86" s="98" t="str">
        <v>T14</v>
      </c>
      <c r="E86" s="40"/>
      <c r="F86" s="101"/>
      <c r="G86" s="348"/>
      <c r="H86" s="40"/>
      <c r="I86" s="101"/>
      <c r="J86" s="348"/>
      <c r="K86" s="40">
        <f>E86+H86</f>
        <v>0</v>
      </c>
      <c r="L86" s="348"/>
      <c r="M86" s="291"/>
      <c r="N86" s="159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9.5" customHeight="1" x14ac:dyDescent="0.35">
      <c r="A87" s="1">
        <v>82</v>
      </c>
      <c r="B87" s="38">
        <v>4</v>
      </c>
      <c r="C87" s="98">
        <f t="array" ref="C87:D87">VLOOKUP(A87,'M. List'!$A$5:$E$124,{3,4},0)</f>
        <v>0</v>
      </c>
      <c r="D87" s="98" t="str">
        <v>T14</v>
      </c>
      <c r="E87" s="40"/>
      <c r="F87" s="101"/>
      <c r="G87" s="101"/>
      <c r="H87" s="40"/>
      <c r="I87" s="101"/>
      <c r="J87" s="101"/>
      <c r="K87" s="40">
        <f>E87+H87</f>
        <v>0</v>
      </c>
      <c r="L87" s="348"/>
      <c r="M87" s="290"/>
      <c r="N87" s="162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9.5" customHeight="1" x14ac:dyDescent="0.35">
      <c r="A88" s="1">
        <v>83</v>
      </c>
      <c r="B88" s="38">
        <v>5</v>
      </c>
      <c r="C88" s="98">
        <f t="array" ref="C88:D88">VLOOKUP(A88,'M. List'!$A$5:$E$124,{3,4},0)</f>
        <v>0</v>
      </c>
      <c r="D88" s="98" t="str">
        <v>T14</v>
      </c>
      <c r="E88" s="40"/>
      <c r="F88" s="124"/>
      <c r="G88" s="101"/>
      <c r="H88" s="40"/>
      <c r="I88" s="124"/>
      <c r="J88" s="101"/>
      <c r="K88" s="40">
        <f>E88+H88</f>
        <v>0</v>
      </c>
      <c r="L88" s="348"/>
      <c r="M88" s="290"/>
      <c r="N88" s="167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9.5" customHeight="1" x14ac:dyDescent="0.35">
      <c r="A89" s="1">
        <v>84</v>
      </c>
      <c r="B89" s="350" t="s">
        <v>18</v>
      </c>
      <c r="C89" s="351"/>
      <c r="D89" s="352"/>
      <c r="E89" s="353">
        <f>SUM(E84:E88)</f>
        <v>0</v>
      </c>
      <c r="F89" s="49"/>
      <c r="G89" s="332">
        <f>IF((IF(F89-F$5&lt;=0,0,IF(F89-F$5&gt;48, -24, CEILING(-0.5*(F89-F$5),-0.5))))&lt;(-E89),-E89,IF(F89-F$5&lt;=0,0,IF(F89-F$5&gt;48, -24, CEILING(-0.5*(F89-F$5),-0.5))))</f>
        <v>0</v>
      </c>
      <c r="H89" s="353">
        <f>SUM(H84:H88)</f>
        <v>0</v>
      </c>
      <c r="I89" s="353"/>
      <c r="J89" s="332">
        <f>IF((IF(I89-I$5&lt;=0,0,IF(I89-I$5&gt;48, -24, CEILING(-0.5*(I89-I$5),-0.5))))&lt;(-H89),-H89,IF(I89-I$5&lt;=0,0,IF(I89-I$5&gt;48, -24, CEILING(-0.5*(I89-I$5),-0.5))))</f>
        <v>0</v>
      </c>
      <c r="K89" s="353">
        <f>SUM(K84:K88)</f>
        <v>0</v>
      </c>
      <c r="L89" s="332">
        <f>G89+J89</f>
        <v>0</v>
      </c>
      <c r="M89" s="354">
        <f>K89+L89</f>
        <v>0</v>
      </c>
      <c r="N89" s="355"/>
      <c r="O89" s="176"/>
      <c r="P89" s="176"/>
      <c r="Q89" s="176"/>
      <c r="R89" s="176"/>
      <c r="S89" s="176"/>
      <c r="T89" s="176"/>
      <c r="U89" s="176"/>
      <c r="V89" s="176"/>
      <c r="W89" s="176"/>
      <c r="X89" s="176"/>
      <c r="Y89" s="176"/>
      <c r="Z89" s="176"/>
    </row>
    <row r="90" spans="1:26" ht="19.5" customHeight="1" x14ac:dyDescent="0.35">
      <c r="A90" s="1">
        <v>85</v>
      </c>
      <c r="B90" s="38">
        <v>1</v>
      </c>
      <c r="C90" s="98">
        <f t="array" ref="C90:D90">VLOOKUP(A90,'M. List'!$A$5:$E$124,{3,4},0)</f>
        <v>0</v>
      </c>
      <c r="D90" s="98" t="str">
        <v>T15</v>
      </c>
      <c r="E90" s="40"/>
      <c r="F90" s="126"/>
      <c r="G90" s="126"/>
      <c r="H90" s="40"/>
      <c r="I90" s="126"/>
      <c r="J90" s="126"/>
      <c r="K90" s="40">
        <f>E90+H90</f>
        <v>0</v>
      </c>
      <c r="L90" s="348"/>
      <c r="M90" s="290"/>
      <c r="N90" s="154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9.5" customHeight="1" x14ac:dyDescent="0.35">
      <c r="A91" s="1">
        <v>86</v>
      </c>
      <c r="B91" s="38">
        <v>2</v>
      </c>
      <c r="C91" s="98">
        <f t="array" ref="C91:D91">VLOOKUP(A91,'M. List'!$A$5:$E$124,{3,4},0)</f>
        <v>0</v>
      </c>
      <c r="D91" s="98" t="str">
        <v>T15</v>
      </c>
      <c r="E91" s="40"/>
      <c r="F91" s="101"/>
      <c r="G91" s="101"/>
      <c r="H91" s="40"/>
      <c r="I91" s="101"/>
      <c r="J91" s="101"/>
      <c r="K91" s="40">
        <f>E91+H91</f>
        <v>0</v>
      </c>
      <c r="L91" s="348"/>
      <c r="M91" s="290"/>
      <c r="N91" s="162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9.5" customHeight="1" x14ac:dyDescent="0.35">
      <c r="A92" s="1">
        <v>87</v>
      </c>
      <c r="B92" s="38">
        <v>3</v>
      </c>
      <c r="C92" s="98">
        <f t="array" ref="C92:D92">VLOOKUP(A92,'M. List'!$A$5:$E$124,{3,4},0)</f>
        <v>0</v>
      </c>
      <c r="D92" s="98" t="str">
        <v>T15</v>
      </c>
      <c r="E92" s="40"/>
      <c r="F92" s="101"/>
      <c r="G92" s="348"/>
      <c r="H92" s="40"/>
      <c r="I92" s="101"/>
      <c r="J92" s="348"/>
      <c r="K92" s="40">
        <f>E92+H92</f>
        <v>0</v>
      </c>
      <c r="L92" s="348"/>
      <c r="M92" s="291"/>
      <c r="N92" s="159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9.5" customHeight="1" x14ac:dyDescent="0.35">
      <c r="A93" s="1">
        <v>88</v>
      </c>
      <c r="B93" s="38">
        <v>4</v>
      </c>
      <c r="C93" s="98">
        <f t="array" ref="C93:D93">VLOOKUP(A93,'M. List'!$A$5:$E$124,{3,4},0)</f>
        <v>0</v>
      </c>
      <c r="D93" s="98" t="str">
        <v>T15</v>
      </c>
      <c r="E93" s="40"/>
      <c r="F93" s="101"/>
      <c r="G93" s="101"/>
      <c r="H93" s="40"/>
      <c r="I93" s="101"/>
      <c r="J93" s="101"/>
      <c r="K93" s="40">
        <f>E93+H93</f>
        <v>0</v>
      </c>
      <c r="L93" s="348"/>
      <c r="M93" s="290"/>
      <c r="N93" s="162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9.5" customHeight="1" x14ac:dyDescent="0.35">
      <c r="A94" s="1">
        <v>89</v>
      </c>
      <c r="B94" s="38">
        <v>5</v>
      </c>
      <c r="C94" s="98">
        <f t="array" ref="C94:D94">VLOOKUP(A94,'M. List'!$A$5:$E$124,{3,4},0)</f>
        <v>0</v>
      </c>
      <c r="D94" s="98" t="str">
        <v>T15</v>
      </c>
      <c r="E94" s="40"/>
      <c r="F94" s="124"/>
      <c r="G94" s="101"/>
      <c r="H94" s="40"/>
      <c r="I94" s="124"/>
      <c r="J94" s="101"/>
      <c r="K94" s="40">
        <f>E94+H94</f>
        <v>0</v>
      </c>
      <c r="L94" s="348"/>
      <c r="M94" s="290"/>
      <c r="N94" s="167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9.5" customHeight="1" x14ac:dyDescent="0.35">
      <c r="A95" s="1">
        <v>90</v>
      </c>
      <c r="B95" s="350" t="s">
        <v>18</v>
      </c>
      <c r="C95" s="351"/>
      <c r="D95" s="352"/>
      <c r="E95" s="353">
        <f>SUM(E90:E94)</f>
        <v>0</v>
      </c>
      <c r="F95" s="49"/>
      <c r="G95" s="332">
        <f>IF((IF(F95-F$5&lt;=0,0,IF(F95-F$5&gt;48, -24, CEILING(-0.5*(F95-F$5),-0.5))))&lt;(-E95),-E95,IF(F95-F$5&lt;=0,0,IF(F95-F$5&gt;48, -24, CEILING(-0.5*(F95-F$5),-0.5))))</f>
        <v>0</v>
      </c>
      <c r="H95" s="353">
        <f>SUM(H90:H94)</f>
        <v>0</v>
      </c>
      <c r="I95" s="353"/>
      <c r="J95" s="332">
        <f>IF((IF(I95-I$5&lt;=0,0,IF(I95-I$5&gt;48, -24, CEILING(-0.5*(I95-I$5),-0.5))))&lt;(-H95),-H95,IF(I95-I$5&lt;=0,0,IF(I95-I$5&gt;48, -24, CEILING(-0.5*(I95-I$5),-0.5))))</f>
        <v>0</v>
      </c>
      <c r="K95" s="353">
        <f>SUM(K90:K94)</f>
        <v>0</v>
      </c>
      <c r="L95" s="332">
        <f>G95+J95</f>
        <v>0</v>
      </c>
      <c r="M95" s="354">
        <f>K95+L95</f>
        <v>0</v>
      </c>
      <c r="N95" s="355"/>
      <c r="O95" s="176"/>
      <c r="P95" s="176"/>
      <c r="Q95" s="176"/>
      <c r="R95" s="176"/>
      <c r="S95" s="176"/>
      <c r="T95" s="176"/>
      <c r="U95" s="176"/>
      <c r="V95" s="176"/>
      <c r="W95" s="176"/>
      <c r="X95" s="176"/>
      <c r="Y95" s="176"/>
      <c r="Z95" s="176"/>
    </row>
    <row r="96" spans="1:26" ht="19.5" customHeight="1" x14ac:dyDescent="0.35">
      <c r="A96" s="1">
        <v>91</v>
      </c>
      <c r="B96" s="38">
        <v>1</v>
      </c>
      <c r="C96" s="98">
        <f t="array" ref="C96:D96">VLOOKUP(A96,'M. List'!$A$5:$E$124,{3,4},0)</f>
        <v>0</v>
      </c>
      <c r="D96" s="98" t="str">
        <v>T16</v>
      </c>
      <c r="E96" s="40"/>
      <c r="F96" s="126"/>
      <c r="G96" s="126"/>
      <c r="H96" s="40"/>
      <c r="I96" s="126"/>
      <c r="J96" s="126"/>
      <c r="K96" s="40">
        <f>E96+H96</f>
        <v>0</v>
      </c>
      <c r="L96" s="348"/>
      <c r="M96" s="290"/>
      <c r="N96" s="154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9.5" customHeight="1" x14ac:dyDescent="0.35">
      <c r="A97" s="1">
        <v>92</v>
      </c>
      <c r="B97" s="38">
        <v>2</v>
      </c>
      <c r="C97" s="98">
        <f t="array" ref="C97:D97">VLOOKUP(A97,'M. List'!$A$5:$E$124,{3,4},0)</f>
        <v>0</v>
      </c>
      <c r="D97" s="98" t="str">
        <v>T16</v>
      </c>
      <c r="E97" s="40"/>
      <c r="F97" s="101"/>
      <c r="G97" s="101"/>
      <c r="H97" s="40"/>
      <c r="I97" s="101"/>
      <c r="J97" s="101"/>
      <c r="K97" s="40">
        <f>E97+H97</f>
        <v>0</v>
      </c>
      <c r="L97" s="348"/>
      <c r="M97" s="290"/>
      <c r="N97" s="162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9.5" customHeight="1" x14ac:dyDescent="0.35">
      <c r="A98" s="1">
        <v>93</v>
      </c>
      <c r="B98" s="38">
        <v>3</v>
      </c>
      <c r="C98" s="98">
        <f t="array" ref="C98:D98">VLOOKUP(A98,'M. List'!$A$5:$E$124,{3,4},0)</f>
        <v>0</v>
      </c>
      <c r="D98" s="98" t="str">
        <v>T16</v>
      </c>
      <c r="E98" s="40"/>
      <c r="F98" s="101"/>
      <c r="G98" s="348"/>
      <c r="H98" s="40"/>
      <c r="I98" s="101"/>
      <c r="J98" s="348"/>
      <c r="K98" s="40">
        <f>E98+H98</f>
        <v>0</v>
      </c>
      <c r="L98" s="348"/>
      <c r="M98" s="291"/>
      <c r="N98" s="159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9.5" customHeight="1" x14ac:dyDescent="0.35">
      <c r="A99" s="1">
        <v>94</v>
      </c>
      <c r="B99" s="38">
        <v>4</v>
      </c>
      <c r="C99" s="98">
        <f t="array" ref="C99:D99">VLOOKUP(A99,'M. List'!$A$5:$E$124,{3,4},0)</f>
        <v>0</v>
      </c>
      <c r="D99" s="98" t="str">
        <v>T16</v>
      </c>
      <c r="E99" s="40"/>
      <c r="F99" s="101"/>
      <c r="G99" s="101"/>
      <c r="H99" s="40"/>
      <c r="I99" s="101"/>
      <c r="J99" s="101"/>
      <c r="K99" s="40">
        <f>E99+H99</f>
        <v>0</v>
      </c>
      <c r="L99" s="348"/>
      <c r="M99" s="290"/>
      <c r="N99" s="162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9.5" customHeight="1" x14ac:dyDescent="0.35">
      <c r="A100" s="1">
        <v>95</v>
      </c>
      <c r="B100" s="38">
        <v>5</v>
      </c>
      <c r="C100" s="98">
        <f t="array" ref="C100:D100">VLOOKUP(A100,'M. List'!$A$5:$E$124,{3,4},0)</f>
        <v>0</v>
      </c>
      <c r="D100" s="98" t="str">
        <v>T16</v>
      </c>
      <c r="E100" s="40"/>
      <c r="F100" s="124"/>
      <c r="G100" s="101"/>
      <c r="H100" s="40"/>
      <c r="I100" s="124"/>
      <c r="J100" s="101"/>
      <c r="K100" s="40">
        <f>E100+H100</f>
        <v>0</v>
      </c>
      <c r="L100" s="348"/>
      <c r="M100" s="290"/>
      <c r="N100" s="167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9.5" customHeight="1" x14ac:dyDescent="0.35">
      <c r="A101" s="1">
        <v>96</v>
      </c>
      <c r="B101" s="350" t="s">
        <v>18</v>
      </c>
      <c r="C101" s="351"/>
      <c r="D101" s="352"/>
      <c r="E101" s="353">
        <f>SUM(E96:E100)</f>
        <v>0</v>
      </c>
      <c r="F101" s="49"/>
      <c r="G101" s="332">
        <f>IF((IF(F101-F$5&lt;=0,0,IF(F101-F$5&gt;48, -24, CEILING(-0.5*(F101-F$5),-0.5))))&lt;(-E101),-E101,IF(F101-F$5&lt;=0,0,IF(F101-F$5&gt;48, -24, CEILING(-0.5*(F101-F$5),-0.5))))</f>
        <v>0</v>
      </c>
      <c r="H101" s="353">
        <f>SUM(H96:H100)</f>
        <v>0</v>
      </c>
      <c r="I101" s="353"/>
      <c r="J101" s="332">
        <f>IF((IF(I101-I$5&lt;=0,0,IF(I101-I$5&gt;48, -24, CEILING(-0.5*(I101-I$5),-0.5))))&lt;(-H101),-H101,IF(I101-I$5&lt;=0,0,IF(I101-I$5&gt;48, -24, CEILING(-0.5*(I101-I$5),-0.5))))</f>
        <v>0</v>
      </c>
      <c r="K101" s="353">
        <f>SUM(K96:K100)</f>
        <v>0</v>
      </c>
      <c r="L101" s="332">
        <f>G101+J101</f>
        <v>0</v>
      </c>
      <c r="M101" s="354">
        <f>K101+L101</f>
        <v>0</v>
      </c>
      <c r="N101" s="355"/>
      <c r="O101" s="176"/>
      <c r="P101" s="176"/>
      <c r="Q101" s="176"/>
      <c r="R101" s="176"/>
      <c r="S101" s="176"/>
      <c r="T101" s="176"/>
      <c r="U101" s="176"/>
      <c r="V101" s="176"/>
      <c r="W101" s="176"/>
      <c r="X101" s="176"/>
      <c r="Y101" s="176"/>
      <c r="Z101" s="176"/>
    </row>
    <row r="102" spans="1:26" ht="19.5" customHeight="1" x14ac:dyDescent="0.35">
      <c r="A102" s="1">
        <v>97</v>
      </c>
      <c r="B102" s="38">
        <v>1</v>
      </c>
      <c r="C102" s="98">
        <f t="array" ref="C102:D102">VLOOKUP(A102,'M. List'!$A$5:$E$124,{3,4},0)</f>
        <v>0</v>
      </c>
      <c r="D102" s="98" t="str">
        <v>T17</v>
      </c>
      <c r="E102" s="40"/>
      <c r="F102" s="126"/>
      <c r="G102" s="126"/>
      <c r="H102" s="40"/>
      <c r="I102" s="126"/>
      <c r="J102" s="126"/>
      <c r="K102" s="40">
        <f>E102+H102</f>
        <v>0</v>
      </c>
      <c r="L102" s="348"/>
      <c r="M102" s="290"/>
      <c r="N102" s="154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9.5" customHeight="1" x14ac:dyDescent="0.35">
      <c r="A103" s="1">
        <v>98</v>
      </c>
      <c r="B103" s="38">
        <v>2</v>
      </c>
      <c r="C103" s="98">
        <f t="array" ref="C103:D103">VLOOKUP(A103,'M. List'!$A$5:$E$124,{3,4},0)</f>
        <v>0</v>
      </c>
      <c r="D103" s="98" t="str">
        <v>T17</v>
      </c>
      <c r="E103" s="40"/>
      <c r="F103" s="101"/>
      <c r="G103" s="101"/>
      <c r="H103" s="40"/>
      <c r="I103" s="101"/>
      <c r="J103" s="101"/>
      <c r="K103" s="40">
        <f>E103+H103</f>
        <v>0</v>
      </c>
      <c r="L103" s="348"/>
      <c r="M103" s="290"/>
      <c r="N103" s="162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9.5" customHeight="1" x14ac:dyDescent="0.35">
      <c r="A104" s="1">
        <v>99</v>
      </c>
      <c r="B104" s="38">
        <v>3</v>
      </c>
      <c r="C104" s="98">
        <f t="array" ref="C104:D104">VLOOKUP(A104,'M. List'!$A$5:$E$124,{3,4},0)</f>
        <v>0</v>
      </c>
      <c r="D104" s="98" t="str">
        <v>T17</v>
      </c>
      <c r="E104" s="40"/>
      <c r="F104" s="101"/>
      <c r="G104" s="348"/>
      <c r="H104" s="40"/>
      <c r="I104" s="101"/>
      <c r="J104" s="348"/>
      <c r="K104" s="40">
        <f>E104+H104</f>
        <v>0</v>
      </c>
      <c r="L104" s="348"/>
      <c r="M104" s="291"/>
      <c r="N104" s="159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9.5" customHeight="1" x14ac:dyDescent="0.35">
      <c r="A105" s="1">
        <v>100</v>
      </c>
      <c r="B105" s="38">
        <v>4</v>
      </c>
      <c r="C105" s="98">
        <f t="array" ref="C105:D105">VLOOKUP(A105,'M. List'!$A$5:$E$124,{3,4},0)</f>
        <v>0</v>
      </c>
      <c r="D105" s="98" t="str">
        <v>T17</v>
      </c>
      <c r="E105" s="40"/>
      <c r="F105" s="101"/>
      <c r="G105" s="101"/>
      <c r="H105" s="40"/>
      <c r="I105" s="101"/>
      <c r="J105" s="101"/>
      <c r="K105" s="40">
        <f>E105+H105</f>
        <v>0</v>
      </c>
      <c r="L105" s="348"/>
      <c r="M105" s="290"/>
      <c r="N105" s="162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9.5" customHeight="1" x14ac:dyDescent="0.35">
      <c r="A106" s="1">
        <v>101</v>
      </c>
      <c r="B106" s="38">
        <v>5</v>
      </c>
      <c r="C106" s="98">
        <f t="array" ref="C106:D106">VLOOKUP(A106,'M. List'!$A$5:$E$124,{3,4},0)</f>
        <v>0</v>
      </c>
      <c r="D106" s="98" t="str">
        <v>T17</v>
      </c>
      <c r="E106" s="40"/>
      <c r="F106" s="124"/>
      <c r="G106" s="101"/>
      <c r="H106" s="40"/>
      <c r="I106" s="124"/>
      <c r="J106" s="101"/>
      <c r="K106" s="40">
        <f>E106+H106</f>
        <v>0</v>
      </c>
      <c r="L106" s="348"/>
      <c r="M106" s="290"/>
      <c r="N106" s="167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9.5" customHeight="1" x14ac:dyDescent="0.35">
      <c r="A107" s="1">
        <v>102</v>
      </c>
      <c r="B107" s="350" t="s">
        <v>18</v>
      </c>
      <c r="C107" s="351"/>
      <c r="D107" s="352"/>
      <c r="E107" s="353">
        <f>SUM(E102:E106)</f>
        <v>0</v>
      </c>
      <c r="F107" s="49"/>
      <c r="G107" s="332">
        <f>IF((IF(F107-F$5&lt;=0,0,IF(F107-F$5&gt;48, -24, CEILING(-0.5*(F107-F$5),-0.5))))&lt;(-E107),-E107,IF(F107-F$5&lt;=0,0,IF(F107-F$5&gt;48, -24, CEILING(-0.5*(F107-F$5),-0.5))))</f>
        <v>0</v>
      </c>
      <c r="H107" s="353">
        <f>SUM(H102:H106)</f>
        <v>0</v>
      </c>
      <c r="I107" s="353"/>
      <c r="J107" s="332">
        <f>IF((IF(I107-I$5&lt;=0,0,IF(I107-I$5&gt;48, -24, CEILING(-0.5*(I107-I$5),-0.5))))&lt;(-H107),-H107,IF(I107-I$5&lt;=0,0,IF(I107-I$5&gt;48, -24, CEILING(-0.5*(I107-I$5),-0.5))))</f>
        <v>0</v>
      </c>
      <c r="K107" s="353">
        <f>SUM(K102:K106)</f>
        <v>0</v>
      </c>
      <c r="L107" s="332">
        <f>G107+J107</f>
        <v>0</v>
      </c>
      <c r="M107" s="354">
        <f>K107+L107</f>
        <v>0</v>
      </c>
      <c r="N107" s="355"/>
      <c r="O107" s="176"/>
      <c r="P107" s="176"/>
      <c r="Q107" s="176"/>
      <c r="R107" s="176"/>
      <c r="S107" s="176"/>
      <c r="T107" s="176"/>
      <c r="U107" s="176"/>
      <c r="V107" s="176"/>
      <c r="W107" s="176"/>
      <c r="X107" s="176"/>
      <c r="Y107" s="176"/>
      <c r="Z107" s="176"/>
    </row>
    <row r="108" spans="1:26" ht="19.5" customHeight="1" x14ac:dyDescent="0.35">
      <c r="A108" s="1">
        <v>103</v>
      </c>
      <c r="B108" s="38">
        <v>1</v>
      </c>
      <c r="C108" s="98">
        <f t="array" ref="C108:D108">VLOOKUP(A108,'M. List'!$A$5:$E$124,{3,4},0)</f>
        <v>0</v>
      </c>
      <c r="D108" s="98" t="str">
        <v>T18</v>
      </c>
      <c r="E108" s="40"/>
      <c r="F108" s="126"/>
      <c r="G108" s="126"/>
      <c r="H108" s="40"/>
      <c r="I108" s="126"/>
      <c r="J108" s="126"/>
      <c r="K108" s="40">
        <f>E108+H108</f>
        <v>0</v>
      </c>
      <c r="L108" s="348"/>
      <c r="M108" s="290"/>
      <c r="N108" s="154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9.5" customHeight="1" x14ac:dyDescent="0.35">
      <c r="A109" s="1">
        <v>104</v>
      </c>
      <c r="B109" s="38">
        <v>2</v>
      </c>
      <c r="C109" s="98">
        <f t="array" ref="C109:D109">VLOOKUP(A109,'M. List'!$A$5:$E$124,{3,4},0)</f>
        <v>0</v>
      </c>
      <c r="D109" s="98" t="str">
        <v>T18</v>
      </c>
      <c r="E109" s="40"/>
      <c r="F109" s="101"/>
      <c r="G109" s="101"/>
      <c r="H109" s="40"/>
      <c r="I109" s="101"/>
      <c r="J109" s="101"/>
      <c r="K109" s="40">
        <f>E109+H109</f>
        <v>0</v>
      </c>
      <c r="L109" s="348"/>
      <c r="M109" s="290"/>
      <c r="N109" s="162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9.5" customHeight="1" x14ac:dyDescent="0.35">
      <c r="A110" s="1">
        <v>105</v>
      </c>
      <c r="B110" s="38">
        <v>3</v>
      </c>
      <c r="C110" s="98">
        <f t="array" ref="C110:D110">VLOOKUP(A110,'M. List'!$A$5:$E$124,{3,4},0)</f>
        <v>0</v>
      </c>
      <c r="D110" s="98" t="str">
        <v>T18</v>
      </c>
      <c r="E110" s="40"/>
      <c r="F110" s="101"/>
      <c r="G110" s="348"/>
      <c r="H110" s="40"/>
      <c r="I110" s="101"/>
      <c r="J110" s="348"/>
      <c r="K110" s="40">
        <f>E110+H110</f>
        <v>0</v>
      </c>
      <c r="L110" s="348"/>
      <c r="M110" s="291"/>
      <c r="N110" s="159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9.5" customHeight="1" x14ac:dyDescent="0.35">
      <c r="A111" s="1">
        <v>106</v>
      </c>
      <c r="B111" s="38">
        <v>4</v>
      </c>
      <c r="C111" s="98">
        <f t="array" ref="C111:D111">VLOOKUP(A111,'M. List'!$A$5:$E$124,{3,4},0)</f>
        <v>0</v>
      </c>
      <c r="D111" s="98" t="str">
        <v>T18</v>
      </c>
      <c r="E111" s="40"/>
      <c r="F111" s="101"/>
      <c r="G111" s="101"/>
      <c r="H111" s="40"/>
      <c r="I111" s="101"/>
      <c r="J111" s="101"/>
      <c r="K111" s="40">
        <f>E111+H111</f>
        <v>0</v>
      </c>
      <c r="L111" s="348"/>
      <c r="M111" s="290"/>
      <c r="N111" s="162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9.5" customHeight="1" x14ac:dyDescent="0.35">
      <c r="A112" s="1">
        <v>107</v>
      </c>
      <c r="B112" s="38">
        <v>5</v>
      </c>
      <c r="C112" s="98">
        <f t="array" ref="C112:D112">VLOOKUP(A112,'M. List'!$A$5:$E$124,{3,4},0)</f>
        <v>0</v>
      </c>
      <c r="D112" s="98" t="str">
        <v>T18</v>
      </c>
      <c r="E112" s="40"/>
      <c r="F112" s="124"/>
      <c r="G112" s="101"/>
      <c r="H112" s="40"/>
      <c r="I112" s="124"/>
      <c r="J112" s="101"/>
      <c r="K112" s="40">
        <f>E112+H112</f>
        <v>0</v>
      </c>
      <c r="L112" s="348"/>
      <c r="M112" s="290"/>
      <c r="N112" s="167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9.5" customHeight="1" x14ac:dyDescent="0.35">
      <c r="A113" s="1">
        <v>108</v>
      </c>
      <c r="B113" s="350" t="s">
        <v>18</v>
      </c>
      <c r="C113" s="351"/>
      <c r="D113" s="352"/>
      <c r="E113" s="353">
        <f>SUM(E108:E112)</f>
        <v>0</v>
      </c>
      <c r="F113" s="49"/>
      <c r="G113" s="332">
        <f>IF((IF(F113-F$5&lt;=0,0,IF(F113-F$5&gt;48, -24, CEILING(-0.5*(F113-F$5),-0.5))))&lt;(-E113),-E113,IF(F113-F$5&lt;=0,0,IF(F113-F$5&gt;48, -24, CEILING(-0.5*(F113-F$5),-0.5))))</f>
        <v>0</v>
      </c>
      <c r="H113" s="353">
        <f>SUM(H108:H112)</f>
        <v>0</v>
      </c>
      <c r="I113" s="353"/>
      <c r="J113" s="332">
        <f>IF((IF(I113-I$5&lt;=0,0,IF(I113-I$5&gt;48, -24, CEILING(-0.5*(I113-I$5),-0.5))))&lt;(-H113),-H113,IF(I113-I$5&lt;=0,0,IF(I113-I$5&gt;48, -24, CEILING(-0.5*(I113-I$5),-0.5))))</f>
        <v>0</v>
      </c>
      <c r="K113" s="353">
        <f>SUM(K108:K112)</f>
        <v>0</v>
      </c>
      <c r="L113" s="332">
        <f>G113+J113</f>
        <v>0</v>
      </c>
      <c r="M113" s="354">
        <f>K113+L113</f>
        <v>0</v>
      </c>
      <c r="N113" s="355"/>
      <c r="O113" s="176"/>
      <c r="P113" s="176"/>
      <c r="Q113" s="176"/>
      <c r="R113" s="176"/>
      <c r="S113" s="176"/>
      <c r="T113" s="176"/>
      <c r="U113" s="176"/>
      <c r="V113" s="176"/>
      <c r="W113" s="176"/>
      <c r="X113" s="176"/>
      <c r="Y113" s="176"/>
      <c r="Z113" s="176"/>
    </row>
    <row r="114" spans="1:26" ht="19.5" customHeight="1" x14ac:dyDescent="0.35">
      <c r="A114" s="1">
        <v>109</v>
      </c>
      <c r="B114" s="38">
        <v>1</v>
      </c>
      <c r="C114" s="98">
        <f t="array" ref="C114:D114">VLOOKUP(A114,'M. List'!$A$5:$E$124,{3,4},0)</f>
        <v>0</v>
      </c>
      <c r="D114" s="98" t="str">
        <v>T19</v>
      </c>
      <c r="E114" s="40"/>
      <c r="F114" s="126"/>
      <c r="G114" s="126"/>
      <c r="H114" s="40"/>
      <c r="I114" s="126"/>
      <c r="J114" s="126"/>
      <c r="K114" s="40">
        <f>E114+H114</f>
        <v>0</v>
      </c>
      <c r="L114" s="348"/>
      <c r="M114" s="290"/>
      <c r="N114" s="154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9.5" customHeight="1" x14ac:dyDescent="0.35">
      <c r="A115" s="1">
        <v>110</v>
      </c>
      <c r="B115" s="38">
        <v>2</v>
      </c>
      <c r="C115" s="98">
        <f t="array" ref="C115:D115">VLOOKUP(A115,'M. List'!$A$5:$E$124,{3,4},0)</f>
        <v>0</v>
      </c>
      <c r="D115" s="98" t="str">
        <v>T19</v>
      </c>
      <c r="E115" s="40"/>
      <c r="F115" s="101"/>
      <c r="G115" s="101"/>
      <c r="H115" s="40"/>
      <c r="I115" s="101"/>
      <c r="J115" s="101"/>
      <c r="K115" s="40">
        <f>E115+H115</f>
        <v>0</v>
      </c>
      <c r="L115" s="348"/>
      <c r="M115" s="290"/>
      <c r="N115" s="162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9.5" customHeight="1" x14ac:dyDescent="0.35">
      <c r="A116" s="1">
        <v>111</v>
      </c>
      <c r="B116" s="38">
        <v>3</v>
      </c>
      <c r="C116" s="98">
        <f t="array" ref="C116:D116">VLOOKUP(A116,'M. List'!$A$5:$E$124,{3,4},0)</f>
        <v>0</v>
      </c>
      <c r="D116" s="98" t="str">
        <v>T19</v>
      </c>
      <c r="E116" s="40"/>
      <c r="F116" s="101"/>
      <c r="G116" s="348"/>
      <c r="H116" s="40"/>
      <c r="I116" s="101"/>
      <c r="J116" s="348"/>
      <c r="K116" s="40">
        <f>E116+H116</f>
        <v>0</v>
      </c>
      <c r="L116" s="348"/>
      <c r="M116" s="291"/>
      <c r="N116" s="159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9.5" customHeight="1" x14ac:dyDescent="0.35">
      <c r="A117" s="1">
        <v>112</v>
      </c>
      <c r="B117" s="38">
        <v>4</v>
      </c>
      <c r="C117" s="98">
        <f t="array" ref="C117:D117">VLOOKUP(A117,'M. List'!$A$5:$E$124,{3,4},0)</f>
        <v>0</v>
      </c>
      <c r="D117" s="98" t="str">
        <v>T19</v>
      </c>
      <c r="E117" s="40"/>
      <c r="F117" s="101"/>
      <c r="G117" s="101"/>
      <c r="H117" s="40"/>
      <c r="I117" s="101"/>
      <c r="J117" s="101"/>
      <c r="K117" s="40">
        <f>E117+H117</f>
        <v>0</v>
      </c>
      <c r="L117" s="348"/>
      <c r="M117" s="290"/>
      <c r="N117" s="162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9.5" customHeight="1" x14ac:dyDescent="0.35">
      <c r="A118" s="1">
        <v>113</v>
      </c>
      <c r="B118" s="38">
        <v>5</v>
      </c>
      <c r="C118" s="98">
        <f t="array" ref="C118:D118">VLOOKUP(A118,'M. List'!$A$5:$E$124,{3,4},0)</f>
        <v>0</v>
      </c>
      <c r="D118" s="98" t="str">
        <v>T19</v>
      </c>
      <c r="E118" s="40"/>
      <c r="F118" s="124"/>
      <c r="G118" s="101"/>
      <c r="H118" s="40"/>
      <c r="I118" s="124"/>
      <c r="J118" s="101"/>
      <c r="K118" s="40">
        <f>E118+H118</f>
        <v>0</v>
      </c>
      <c r="L118" s="348"/>
      <c r="M118" s="290"/>
      <c r="N118" s="167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9.5" customHeight="1" x14ac:dyDescent="0.35">
      <c r="A119" s="1">
        <v>114</v>
      </c>
      <c r="B119" s="350" t="s">
        <v>18</v>
      </c>
      <c r="C119" s="351"/>
      <c r="D119" s="352"/>
      <c r="E119" s="353">
        <f>SUM(E114:E118)</f>
        <v>0</v>
      </c>
      <c r="F119" s="49"/>
      <c r="G119" s="332">
        <f>IF((IF(F119-F$5&lt;=0,0,IF(F119-F$5&gt;48, -24, CEILING(-0.5*(F119-F$5),-0.5))))&lt;(-E119),-E119,IF(F119-F$5&lt;=0,0,IF(F119-F$5&gt;48, -24, CEILING(-0.5*(F119-F$5),-0.5))))</f>
        <v>0</v>
      </c>
      <c r="H119" s="353">
        <f>SUM(H114:H118)</f>
        <v>0</v>
      </c>
      <c r="I119" s="353"/>
      <c r="J119" s="332">
        <f>IF((IF(I119-I$5&lt;=0,0,IF(I119-I$5&gt;48, -24, CEILING(-0.5*(I119-I$5),-0.5))))&lt;(-H119),-H119,IF(I119-I$5&lt;=0,0,IF(I119-I$5&gt;48, -24, CEILING(-0.5*(I119-I$5),-0.5))))</f>
        <v>0</v>
      </c>
      <c r="K119" s="353">
        <f>SUM(K114:K118)</f>
        <v>0</v>
      </c>
      <c r="L119" s="332">
        <f>G119+J119</f>
        <v>0</v>
      </c>
      <c r="M119" s="354">
        <f>K119+L119</f>
        <v>0</v>
      </c>
      <c r="N119" s="355"/>
      <c r="O119" s="176"/>
      <c r="P119" s="176"/>
      <c r="Q119" s="176"/>
      <c r="R119" s="176"/>
      <c r="S119" s="176"/>
      <c r="T119" s="176"/>
      <c r="U119" s="176"/>
      <c r="V119" s="176"/>
      <c r="W119" s="176"/>
      <c r="X119" s="176"/>
      <c r="Y119" s="176"/>
      <c r="Z119" s="176"/>
    </row>
    <row r="120" spans="1:26" ht="19.5" customHeight="1" x14ac:dyDescent="0.35">
      <c r="A120" s="1">
        <v>115</v>
      </c>
      <c r="B120" s="38">
        <v>1</v>
      </c>
      <c r="C120" s="98">
        <f t="array" ref="C120:D120">VLOOKUP(A120,'M. List'!$A$5:$E$124,{3,4},0)</f>
        <v>0</v>
      </c>
      <c r="D120" s="98" t="str">
        <v>T20</v>
      </c>
      <c r="E120" s="40"/>
      <c r="F120" s="126"/>
      <c r="G120" s="126"/>
      <c r="H120" s="40"/>
      <c r="I120" s="126"/>
      <c r="J120" s="126"/>
      <c r="K120" s="40">
        <f>E120+H120</f>
        <v>0</v>
      </c>
      <c r="L120" s="348"/>
      <c r="M120" s="290"/>
      <c r="N120" s="154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9.5" customHeight="1" x14ac:dyDescent="0.35">
      <c r="A121" s="1">
        <v>116</v>
      </c>
      <c r="B121" s="38">
        <v>2</v>
      </c>
      <c r="C121" s="98">
        <f t="array" ref="C121:D121">VLOOKUP(A121,'M. List'!$A$5:$E$124,{3,4},0)</f>
        <v>0</v>
      </c>
      <c r="D121" s="98" t="str">
        <v>T20</v>
      </c>
      <c r="E121" s="40"/>
      <c r="F121" s="101"/>
      <c r="G121" s="101"/>
      <c r="H121" s="40"/>
      <c r="I121" s="101"/>
      <c r="J121" s="101"/>
      <c r="K121" s="40">
        <f>E121+H121</f>
        <v>0</v>
      </c>
      <c r="L121" s="348"/>
      <c r="M121" s="290"/>
      <c r="N121" s="162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9.5" customHeight="1" x14ac:dyDescent="0.35">
      <c r="A122" s="1">
        <v>117</v>
      </c>
      <c r="B122" s="38">
        <v>3</v>
      </c>
      <c r="C122" s="98">
        <f t="array" ref="C122:D122">VLOOKUP(A122,'M. List'!$A$5:$E$124,{3,4},0)</f>
        <v>0</v>
      </c>
      <c r="D122" s="98" t="str">
        <v>T20</v>
      </c>
      <c r="E122" s="40"/>
      <c r="F122" s="101"/>
      <c r="G122" s="348"/>
      <c r="H122" s="40"/>
      <c r="I122" s="101"/>
      <c r="J122" s="348"/>
      <c r="K122" s="40">
        <f>E122+H122</f>
        <v>0</v>
      </c>
      <c r="L122" s="348"/>
      <c r="M122" s="291"/>
      <c r="N122" s="159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9.5" customHeight="1" x14ac:dyDescent="0.35">
      <c r="A123" s="1">
        <v>118</v>
      </c>
      <c r="B123" s="38">
        <v>4</v>
      </c>
      <c r="C123" s="98">
        <f t="array" ref="C123:D123">VLOOKUP(A123,'M. List'!$A$5:$E$124,{3,4},0)</f>
        <v>0</v>
      </c>
      <c r="D123" s="98" t="str">
        <v>T20</v>
      </c>
      <c r="E123" s="40"/>
      <c r="F123" s="101"/>
      <c r="G123" s="101"/>
      <c r="H123" s="40"/>
      <c r="I123" s="101"/>
      <c r="J123" s="101"/>
      <c r="K123" s="40">
        <f>E123+H123</f>
        <v>0</v>
      </c>
      <c r="L123" s="348"/>
      <c r="M123" s="290"/>
      <c r="N123" s="162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9.5" customHeight="1" x14ac:dyDescent="0.35">
      <c r="A124" s="1">
        <v>119</v>
      </c>
      <c r="B124" s="38">
        <v>5</v>
      </c>
      <c r="C124" s="98">
        <f t="array" ref="C124:D124">VLOOKUP(A124,'M. List'!$A$5:$E$124,{3,4},0)</f>
        <v>0</v>
      </c>
      <c r="D124" s="98" t="str">
        <v>T20</v>
      </c>
      <c r="E124" s="40"/>
      <c r="F124" s="124"/>
      <c r="G124" s="101"/>
      <c r="H124" s="40"/>
      <c r="I124" s="124"/>
      <c r="J124" s="101"/>
      <c r="K124" s="40">
        <f>E124+H124</f>
        <v>0</v>
      </c>
      <c r="L124" s="348"/>
      <c r="M124" s="290"/>
      <c r="N124" s="167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9.5" customHeight="1" x14ac:dyDescent="0.35">
      <c r="A125" s="1">
        <v>120</v>
      </c>
      <c r="B125" s="350" t="s">
        <v>18</v>
      </c>
      <c r="C125" s="351"/>
      <c r="D125" s="359"/>
      <c r="E125" s="353">
        <f>SUM(E120:E124)</f>
        <v>0</v>
      </c>
      <c r="F125" s="49"/>
      <c r="G125" s="332">
        <f>IF((IF(F125-F$5&lt;=0,0,IF(F125-F$5&gt;48, -24, CEILING(-0.5*(F125-F$5),-0.5))))&lt;(-E125),-E125,IF(F125-F$5&lt;=0,0,IF(F125-F$5&gt;48, -24, CEILING(-0.5*(F125-F$5),-0.5))))</f>
        <v>0</v>
      </c>
      <c r="H125" s="353">
        <f>SUM(H120:H124)</f>
        <v>0</v>
      </c>
      <c r="I125" s="353"/>
      <c r="J125" s="332">
        <f>IF((IF(I125-I$5&lt;=0,0,IF(I125-I$5&gt;48, -24, CEILING(-0.5*(I125-I$5),-0.5))))&lt;(-H125),-H125,IF(I125-I$5&lt;=0,0,IF(I125-I$5&gt;48, -24, CEILING(-0.5*(I125-I$5),-0.5))))</f>
        <v>0</v>
      </c>
      <c r="K125" s="353">
        <f>SUM(K120:K124)</f>
        <v>0</v>
      </c>
      <c r="L125" s="332">
        <f>G125+J125</f>
        <v>0</v>
      </c>
      <c r="M125" s="354">
        <f>K125+L125</f>
        <v>0</v>
      </c>
      <c r="N125" s="355"/>
      <c r="O125" s="176"/>
      <c r="P125" s="176"/>
      <c r="Q125" s="176"/>
      <c r="R125" s="176"/>
      <c r="S125" s="176"/>
      <c r="T125" s="176"/>
      <c r="U125" s="176"/>
      <c r="V125" s="176"/>
      <c r="W125" s="176"/>
      <c r="X125" s="176"/>
      <c r="Y125" s="176"/>
      <c r="Z125" s="176"/>
    </row>
    <row r="126" spans="1:26" ht="14.25" customHeight="1" x14ac:dyDescent="0.35">
      <c r="A126" s="1"/>
      <c r="B126" s="19"/>
      <c r="C126" s="1"/>
      <c r="D126" s="19"/>
      <c r="E126" s="1"/>
      <c r="F126" s="1"/>
      <c r="G126" s="1"/>
      <c r="H126" s="1"/>
      <c r="I126" s="1"/>
      <c r="J126" s="1"/>
      <c r="K126" s="1"/>
      <c r="L126" s="1"/>
      <c r="M126" s="1"/>
      <c r="N126" s="19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 x14ac:dyDescent="0.35">
      <c r="A127" s="1"/>
      <c r="B127" s="19"/>
      <c r="C127" s="1"/>
      <c r="D127" s="19"/>
      <c r="E127" s="1"/>
      <c r="F127" s="1"/>
      <c r="G127" s="1"/>
      <c r="H127" s="1"/>
      <c r="I127" s="1"/>
      <c r="J127" s="1"/>
      <c r="K127" s="1"/>
      <c r="L127" s="1"/>
      <c r="M127" s="1"/>
      <c r="N127" s="19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 x14ac:dyDescent="0.35">
      <c r="A128" s="1"/>
      <c r="B128" s="19"/>
      <c r="C128" s="1"/>
      <c r="D128" s="19"/>
      <c r="E128" s="1"/>
      <c r="F128" s="1"/>
      <c r="G128" s="1"/>
      <c r="H128" s="1"/>
      <c r="I128" s="1"/>
      <c r="J128" s="1"/>
      <c r="K128" s="1"/>
      <c r="L128" s="1"/>
      <c r="M128" s="1"/>
      <c r="N128" s="19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 x14ac:dyDescent="0.35">
      <c r="A129" s="1"/>
      <c r="B129" s="19"/>
      <c r="C129" s="1"/>
      <c r="D129" s="19"/>
      <c r="E129" s="1"/>
      <c r="F129" s="1"/>
      <c r="G129" s="1"/>
      <c r="H129" s="1"/>
      <c r="I129" s="1"/>
      <c r="J129" s="1"/>
      <c r="K129" s="1"/>
      <c r="L129" s="1"/>
      <c r="M129" s="1"/>
      <c r="N129" s="19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 x14ac:dyDescent="0.35">
      <c r="A130" s="1"/>
      <c r="B130" s="19"/>
      <c r="C130" s="1"/>
      <c r="D130" s="19"/>
      <c r="E130" s="1"/>
      <c r="F130" s="1"/>
      <c r="G130" s="1"/>
      <c r="H130" s="1"/>
      <c r="I130" s="1"/>
      <c r="J130" s="1"/>
      <c r="K130" s="1"/>
      <c r="L130" s="1"/>
      <c r="M130" s="1"/>
      <c r="N130" s="19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 x14ac:dyDescent="0.35">
      <c r="A131" s="1"/>
      <c r="B131" s="19"/>
      <c r="C131" s="1"/>
      <c r="D131" s="19"/>
      <c r="E131" s="1"/>
      <c r="F131" s="1"/>
      <c r="G131" s="1"/>
      <c r="H131" s="1"/>
      <c r="I131" s="1"/>
      <c r="J131" s="1"/>
      <c r="K131" s="1"/>
      <c r="L131" s="1"/>
      <c r="M131" s="1"/>
      <c r="N131" s="19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 x14ac:dyDescent="0.35">
      <c r="A132" s="1"/>
      <c r="B132" s="19"/>
      <c r="C132" s="1"/>
      <c r="D132" s="19"/>
      <c r="E132" s="1"/>
      <c r="F132" s="1"/>
      <c r="G132" s="1"/>
      <c r="H132" s="1"/>
      <c r="I132" s="1"/>
      <c r="J132" s="1"/>
      <c r="K132" s="1"/>
      <c r="L132" s="1"/>
      <c r="M132" s="1"/>
      <c r="N132" s="19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 x14ac:dyDescent="0.35">
      <c r="A133" s="1"/>
      <c r="B133" s="19"/>
      <c r="C133" s="1"/>
      <c r="D133" s="19"/>
      <c r="E133" s="1"/>
      <c r="F133" s="1"/>
      <c r="G133" s="1"/>
      <c r="H133" s="1"/>
      <c r="I133" s="1"/>
      <c r="J133" s="1"/>
      <c r="K133" s="1"/>
      <c r="L133" s="1"/>
      <c r="M133" s="1"/>
      <c r="N133" s="19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 x14ac:dyDescent="0.35">
      <c r="A134" s="1"/>
      <c r="B134" s="19"/>
      <c r="C134" s="1"/>
      <c r="D134" s="19"/>
      <c r="E134" s="1"/>
      <c r="F134" s="1"/>
      <c r="G134" s="1"/>
      <c r="H134" s="1"/>
      <c r="I134" s="1"/>
      <c r="J134" s="1"/>
      <c r="K134" s="1"/>
      <c r="L134" s="1"/>
      <c r="M134" s="1"/>
      <c r="N134" s="19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 x14ac:dyDescent="0.35">
      <c r="A135" s="1"/>
      <c r="B135" s="19"/>
      <c r="C135" s="1"/>
      <c r="D135" s="19"/>
      <c r="E135" s="1"/>
      <c r="F135" s="1"/>
      <c r="G135" s="1"/>
      <c r="H135" s="1"/>
      <c r="I135" s="1"/>
      <c r="J135" s="1"/>
      <c r="K135" s="1"/>
      <c r="L135" s="1"/>
      <c r="M135" s="1"/>
      <c r="N135" s="19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 x14ac:dyDescent="0.35">
      <c r="A136" s="1"/>
      <c r="B136" s="19"/>
      <c r="C136" s="1"/>
      <c r="D136" s="19"/>
      <c r="E136" s="1"/>
      <c r="F136" s="1"/>
      <c r="G136" s="1"/>
      <c r="H136" s="1"/>
      <c r="I136" s="1"/>
      <c r="J136" s="1"/>
      <c r="K136" s="1"/>
      <c r="L136" s="1"/>
      <c r="M136" s="1"/>
      <c r="N136" s="19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 x14ac:dyDescent="0.35">
      <c r="A137" s="1"/>
      <c r="B137" s="19"/>
      <c r="C137" s="1"/>
      <c r="D137" s="19"/>
      <c r="E137" s="1"/>
      <c r="F137" s="1"/>
      <c r="G137" s="1"/>
      <c r="H137" s="1"/>
      <c r="I137" s="1"/>
      <c r="J137" s="1"/>
      <c r="K137" s="1"/>
      <c r="L137" s="1"/>
      <c r="M137" s="1"/>
      <c r="N137" s="19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 x14ac:dyDescent="0.35">
      <c r="A138" s="1"/>
      <c r="B138" s="19"/>
      <c r="C138" s="1"/>
      <c r="D138" s="19"/>
      <c r="E138" s="1"/>
      <c r="F138" s="1"/>
      <c r="G138" s="1"/>
      <c r="H138" s="1"/>
      <c r="I138" s="1"/>
      <c r="J138" s="1"/>
      <c r="K138" s="1"/>
      <c r="L138" s="1"/>
      <c r="M138" s="1"/>
      <c r="N138" s="19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 x14ac:dyDescent="0.35">
      <c r="A139" s="1"/>
      <c r="B139" s="19"/>
      <c r="C139" s="1"/>
      <c r="D139" s="19"/>
      <c r="E139" s="1"/>
      <c r="F139" s="1"/>
      <c r="G139" s="1"/>
      <c r="H139" s="1"/>
      <c r="I139" s="1"/>
      <c r="J139" s="1"/>
      <c r="K139" s="1"/>
      <c r="L139" s="1"/>
      <c r="M139" s="1"/>
      <c r="N139" s="19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 x14ac:dyDescent="0.35">
      <c r="A140" s="1"/>
      <c r="B140" s="19"/>
      <c r="C140" s="1"/>
      <c r="D140" s="19"/>
      <c r="E140" s="1"/>
      <c r="F140" s="1"/>
      <c r="G140" s="1"/>
      <c r="H140" s="1"/>
      <c r="I140" s="1"/>
      <c r="J140" s="1"/>
      <c r="K140" s="1"/>
      <c r="L140" s="1"/>
      <c r="M140" s="1"/>
      <c r="N140" s="19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 x14ac:dyDescent="0.35">
      <c r="A141" s="1"/>
      <c r="B141" s="19"/>
      <c r="C141" s="1"/>
      <c r="D141" s="19"/>
      <c r="E141" s="1"/>
      <c r="F141" s="1"/>
      <c r="G141" s="1"/>
      <c r="H141" s="1"/>
      <c r="I141" s="1"/>
      <c r="J141" s="1"/>
      <c r="K141" s="1"/>
      <c r="L141" s="1"/>
      <c r="M141" s="1"/>
      <c r="N141" s="19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 x14ac:dyDescent="0.35">
      <c r="A142" s="1"/>
      <c r="B142" s="19"/>
      <c r="C142" s="1"/>
      <c r="D142" s="19"/>
      <c r="E142" s="1"/>
      <c r="F142" s="1"/>
      <c r="G142" s="1"/>
      <c r="H142" s="1"/>
      <c r="I142" s="1"/>
      <c r="J142" s="1"/>
      <c r="K142" s="1"/>
      <c r="L142" s="1"/>
      <c r="M142" s="1"/>
      <c r="N142" s="19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 x14ac:dyDescent="0.35">
      <c r="A143" s="1"/>
      <c r="B143" s="19"/>
      <c r="C143" s="1"/>
      <c r="D143" s="19"/>
      <c r="E143" s="1"/>
      <c r="F143" s="1"/>
      <c r="G143" s="1"/>
      <c r="H143" s="1"/>
      <c r="I143" s="1"/>
      <c r="J143" s="1"/>
      <c r="K143" s="1"/>
      <c r="L143" s="1"/>
      <c r="M143" s="1"/>
      <c r="N143" s="19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 x14ac:dyDescent="0.35">
      <c r="A144" s="1"/>
      <c r="B144" s="19"/>
      <c r="C144" s="1"/>
      <c r="D144" s="19"/>
      <c r="E144" s="1"/>
      <c r="F144" s="1"/>
      <c r="G144" s="1"/>
      <c r="H144" s="1"/>
      <c r="I144" s="1"/>
      <c r="J144" s="1"/>
      <c r="K144" s="1"/>
      <c r="L144" s="1"/>
      <c r="M144" s="1"/>
      <c r="N144" s="19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 x14ac:dyDescent="0.35">
      <c r="A145" s="1"/>
      <c r="B145" s="19"/>
      <c r="C145" s="1"/>
      <c r="D145" s="19"/>
      <c r="E145" s="1"/>
      <c r="F145" s="1"/>
      <c r="G145" s="1"/>
      <c r="H145" s="1"/>
      <c r="I145" s="1"/>
      <c r="J145" s="1"/>
      <c r="K145" s="1"/>
      <c r="L145" s="1"/>
      <c r="M145" s="1"/>
      <c r="N145" s="19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 x14ac:dyDescent="0.35">
      <c r="A146" s="1"/>
      <c r="B146" s="19"/>
      <c r="C146" s="1"/>
      <c r="D146" s="19"/>
      <c r="E146" s="1"/>
      <c r="F146" s="1"/>
      <c r="G146" s="1"/>
      <c r="H146" s="1"/>
      <c r="I146" s="1"/>
      <c r="J146" s="1"/>
      <c r="K146" s="1"/>
      <c r="L146" s="1"/>
      <c r="M146" s="1"/>
      <c r="N146" s="19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 x14ac:dyDescent="0.35">
      <c r="A147" s="1"/>
      <c r="B147" s="19"/>
      <c r="C147" s="1"/>
      <c r="D147" s="19"/>
      <c r="E147" s="1"/>
      <c r="F147" s="1"/>
      <c r="G147" s="1"/>
      <c r="H147" s="1"/>
      <c r="I147" s="1"/>
      <c r="J147" s="1"/>
      <c r="K147" s="1"/>
      <c r="L147" s="1"/>
      <c r="M147" s="1"/>
      <c r="N147" s="19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 x14ac:dyDescent="0.35">
      <c r="A148" s="1"/>
      <c r="B148" s="19"/>
      <c r="C148" s="1"/>
      <c r="D148" s="19"/>
      <c r="E148" s="1"/>
      <c r="F148" s="1"/>
      <c r="G148" s="1"/>
      <c r="H148" s="1"/>
      <c r="I148" s="1"/>
      <c r="J148" s="1"/>
      <c r="K148" s="1"/>
      <c r="L148" s="1"/>
      <c r="M148" s="1"/>
      <c r="N148" s="19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 x14ac:dyDescent="0.35">
      <c r="A149" s="1"/>
      <c r="B149" s="19"/>
      <c r="C149" s="1"/>
      <c r="D149" s="19"/>
      <c r="E149" s="1"/>
      <c r="F149" s="1"/>
      <c r="G149" s="1"/>
      <c r="H149" s="1"/>
      <c r="I149" s="1"/>
      <c r="J149" s="1"/>
      <c r="K149" s="1"/>
      <c r="L149" s="1"/>
      <c r="M149" s="1"/>
      <c r="N149" s="19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 x14ac:dyDescent="0.35">
      <c r="A150" s="1"/>
      <c r="B150" s="19"/>
      <c r="C150" s="1"/>
      <c r="D150" s="19"/>
      <c r="E150" s="1"/>
      <c r="F150" s="1"/>
      <c r="G150" s="1"/>
      <c r="H150" s="1"/>
      <c r="I150" s="1"/>
      <c r="J150" s="1"/>
      <c r="K150" s="1"/>
      <c r="L150" s="1"/>
      <c r="M150" s="1"/>
      <c r="N150" s="19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 x14ac:dyDescent="0.35">
      <c r="A151" s="1"/>
      <c r="B151" s="19"/>
      <c r="C151" s="1"/>
      <c r="D151" s="19"/>
      <c r="E151" s="1"/>
      <c r="F151" s="1"/>
      <c r="G151" s="1"/>
      <c r="H151" s="1"/>
      <c r="I151" s="1"/>
      <c r="J151" s="1"/>
      <c r="K151" s="1"/>
      <c r="L151" s="1"/>
      <c r="M151" s="1"/>
      <c r="N151" s="19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35">
      <c r="A152" s="1"/>
      <c r="B152" s="19"/>
      <c r="C152" s="1"/>
      <c r="D152" s="19"/>
      <c r="E152" s="1"/>
      <c r="F152" s="1"/>
      <c r="G152" s="1"/>
      <c r="H152" s="1"/>
      <c r="I152" s="1"/>
      <c r="J152" s="1"/>
      <c r="K152" s="1"/>
      <c r="L152" s="1"/>
      <c r="M152" s="1"/>
      <c r="N152" s="19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 x14ac:dyDescent="0.35">
      <c r="A153" s="1"/>
      <c r="B153" s="19"/>
      <c r="C153" s="1"/>
      <c r="D153" s="19"/>
      <c r="E153" s="1"/>
      <c r="F153" s="1"/>
      <c r="G153" s="1"/>
      <c r="H153" s="1"/>
      <c r="I153" s="1"/>
      <c r="J153" s="1"/>
      <c r="K153" s="1"/>
      <c r="L153" s="1"/>
      <c r="M153" s="1"/>
      <c r="N153" s="19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 x14ac:dyDescent="0.35">
      <c r="A154" s="1"/>
      <c r="B154" s="19"/>
      <c r="C154" s="1"/>
      <c r="D154" s="19"/>
      <c r="E154" s="1"/>
      <c r="F154" s="1"/>
      <c r="G154" s="1"/>
      <c r="H154" s="1"/>
      <c r="I154" s="1"/>
      <c r="J154" s="1"/>
      <c r="K154" s="1"/>
      <c r="L154" s="1"/>
      <c r="M154" s="1"/>
      <c r="N154" s="19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 x14ac:dyDescent="0.35">
      <c r="A155" s="1"/>
      <c r="B155" s="19"/>
      <c r="C155" s="1"/>
      <c r="D155" s="19"/>
      <c r="E155" s="1"/>
      <c r="F155" s="1"/>
      <c r="G155" s="1"/>
      <c r="H155" s="1"/>
      <c r="I155" s="1"/>
      <c r="J155" s="1"/>
      <c r="K155" s="1"/>
      <c r="L155" s="1"/>
      <c r="M155" s="1"/>
      <c r="N155" s="19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 x14ac:dyDescent="0.35">
      <c r="A156" s="1"/>
      <c r="B156" s="19"/>
      <c r="C156" s="1"/>
      <c r="D156" s="19"/>
      <c r="E156" s="1"/>
      <c r="F156" s="1"/>
      <c r="G156" s="1"/>
      <c r="H156" s="1"/>
      <c r="I156" s="1"/>
      <c r="J156" s="1"/>
      <c r="K156" s="1"/>
      <c r="L156" s="1"/>
      <c r="M156" s="1"/>
      <c r="N156" s="19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 x14ac:dyDescent="0.35">
      <c r="A157" s="1"/>
      <c r="B157" s="19"/>
      <c r="C157" s="1"/>
      <c r="D157" s="19"/>
      <c r="E157" s="1"/>
      <c r="F157" s="1"/>
      <c r="G157" s="1"/>
      <c r="H157" s="1"/>
      <c r="I157" s="1"/>
      <c r="J157" s="1"/>
      <c r="K157" s="1"/>
      <c r="L157" s="1"/>
      <c r="M157" s="1"/>
      <c r="N157" s="19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 x14ac:dyDescent="0.35">
      <c r="A158" s="1"/>
      <c r="B158" s="19"/>
      <c r="C158" s="1"/>
      <c r="D158" s="19"/>
      <c r="E158" s="1"/>
      <c r="F158" s="1"/>
      <c r="G158" s="1"/>
      <c r="H158" s="1"/>
      <c r="I158" s="1"/>
      <c r="J158" s="1"/>
      <c r="K158" s="1"/>
      <c r="L158" s="1"/>
      <c r="M158" s="1"/>
      <c r="N158" s="19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 x14ac:dyDescent="0.35">
      <c r="A159" s="1"/>
      <c r="B159" s="19"/>
      <c r="C159" s="1"/>
      <c r="D159" s="19"/>
      <c r="E159" s="1"/>
      <c r="F159" s="1"/>
      <c r="G159" s="1"/>
      <c r="H159" s="1"/>
      <c r="I159" s="1"/>
      <c r="J159" s="1"/>
      <c r="K159" s="1"/>
      <c r="L159" s="1"/>
      <c r="M159" s="1"/>
      <c r="N159" s="19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 x14ac:dyDescent="0.35">
      <c r="A160" s="1"/>
      <c r="B160" s="19"/>
      <c r="C160" s="1"/>
      <c r="D160" s="19"/>
      <c r="E160" s="1"/>
      <c r="F160" s="1"/>
      <c r="G160" s="1"/>
      <c r="H160" s="1"/>
      <c r="I160" s="1"/>
      <c r="J160" s="1"/>
      <c r="K160" s="1"/>
      <c r="L160" s="1"/>
      <c r="M160" s="1"/>
      <c r="N160" s="19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 x14ac:dyDescent="0.35">
      <c r="A161" s="1"/>
      <c r="B161" s="19"/>
      <c r="C161" s="1"/>
      <c r="D161" s="19"/>
      <c r="E161" s="1"/>
      <c r="F161" s="1"/>
      <c r="G161" s="1"/>
      <c r="H161" s="1"/>
      <c r="I161" s="1"/>
      <c r="J161" s="1"/>
      <c r="K161" s="1"/>
      <c r="L161" s="1"/>
      <c r="M161" s="1"/>
      <c r="N161" s="19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 x14ac:dyDescent="0.35">
      <c r="A162" s="1"/>
      <c r="B162" s="19"/>
      <c r="C162" s="1"/>
      <c r="D162" s="19"/>
      <c r="E162" s="1"/>
      <c r="F162" s="1"/>
      <c r="G162" s="1"/>
      <c r="H162" s="1"/>
      <c r="I162" s="1"/>
      <c r="J162" s="1"/>
      <c r="K162" s="1"/>
      <c r="L162" s="1"/>
      <c r="M162" s="1"/>
      <c r="N162" s="19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 x14ac:dyDescent="0.35">
      <c r="A163" s="1"/>
      <c r="B163" s="19"/>
      <c r="C163" s="1"/>
      <c r="D163" s="19"/>
      <c r="E163" s="1"/>
      <c r="F163" s="1"/>
      <c r="G163" s="1"/>
      <c r="H163" s="1"/>
      <c r="I163" s="1"/>
      <c r="J163" s="1"/>
      <c r="K163" s="1"/>
      <c r="L163" s="1"/>
      <c r="M163" s="1"/>
      <c r="N163" s="19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 x14ac:dyDescent="0.35">
      <c r="A164" s="1"/>
      <c r="B164" s="19"/>
      <c r="C164" s="1"/>
      <c r="D164" s="19"/>
      <c r="E164" s="1"/>
      <c r="F164" s="1"/>
      <c r="G164" s="1"/>
      <c r="H164" s="1"/>
      <c r="I164" s="1"/>
      <c r="J164" s="1"/>
      <c r="K164" s="1"/>
      <c r="L164" s="1"/>
      <c r="M164" s="1"/>
      <c r="N164" s="19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 x14ac:dyDescent="0.35">
      <c r="A165" s="1"/>
      <c r="B165" s="19"/>
      <c r="C165" s="1"/>
      <c r="D165" s="19"/>
      <c r="E165" s="1"/>
      <c r="F165" s="1"/>
      <c r="G165" s="1"/>
      <c r="H165" s="1"/>
      <c r="I165" s="1"/>
      <c r="J165" s="1"/>
      <c r="K165" s="1"/>
      <c r="L165" s="1"/>
      <c r="M165" s="1"/>
      <c r="N165" s="19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 x14ac:dyDescent="0.35">
      <c r="A166" s="1"/>
      <c r="B166" s="19"/>
      <c r="C166" s="1"/>
      <c r="D166" s="19"/>
      <c r="E166" s="1"/>
      <c r="F166" s="1"/>
      <c r="G166" s="1"/>
      <c r="H166" s="1"/>
      <c r="I166" s="1"/>
      <c r="J166" s="1"/>
      <c r="K166" s="1"/>
      <c r="L166" s="1"/>
      <c r="M166" s="1"/>
      <c r="N166" s="19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 x14ac:dyDescent="0.35">
      <c r="A167" s="1"/>
      <c r="B167" s="19"/>
      <c r="C167" s="1"/>
      <c r="D167" s="19"/>
      <c r="E167" s="1"/>
      <c r="F167" s="1"/>
      <c r="G167" s="1"/>
      <c r="H167" s="1"/>
      <c r="I167" s="1"/>
      <c r="J167" s="1"/>
      <c r="K167" s="1"/>
      <c r="L167" s="1"/>
      <c r="M167" s="1"/>
      <c r="N167" s="19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 x14ac:dyDescent="0.35">
      <c r="A168" s="1"/>
      <c r="B168" s="19"/>
      <c r="C168" s="1"/>
      <c r="D168" s="19"/>
      <c r="E168" s="1"/>
      <c r="F168" s="1"/>
      <c r="G168" s="1"/>
      <c r="H168" s="1"/>
      <c r="I168" s="1"/>
      <c r="J168" s="1"/>
      <c r="K168" s="1"/>
      <c r="L168" s="1"/>
      <c r="M168" s="1"/>
      <c r="N168" s="19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 x14ac:dyDescent="0.35">
      <c r="A169" s="1"/>
      <c r="B169" s="19"/>
      <c r="C169" s="1"/>
      <c r="D169" s="19"/>
      <c r="E169" s="1"/>
      <c r="F169" s="1"/>
      <c r="G169" s="1"/>
      <c r="H169" s="1"/>
      <c r="I169" s="1"/>
      <c r="J169" s="1"/>
      <c r="K169" s="1"/>
      <c r="L169" s="1"/>
      <c r="M169" s="1"/>
      <c r="N169" s="19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 x14ac:dyDescent="0.35">
      <c r="A170" s="1"/>
      <c r="B170" s="19"/>
      <c r="C170" s="1"/>
      <c r="D170" s="19"/>
      <c r="E170" s="1"/>
      <c r="F170" s="1"/>
      <c r="G170" s="1"/>
      <c r="H170" s="1"/>
      <c r="I170" s="1"/>
      <c r="J170" s="1"/>
      <c r="K170" s="1"/>
      <c r="L170" s="1"/>
      <c r="M170" s="1"/>
      <c r="N170" s="19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 x14ac:dyDescent="0.35">
      <c r="A171" s="1"/>
      <c r="B171" s="19"/>
      <c r="C171" s="1"/>
      <c r="D171" s="19"/>
      <c r="E171" s="1"/>
      <c r="F171" s="1"/>
      <c r="G171" s="1"/>
      <c r="H171" s="1"/>
      <c r="I171" s="1"/>
      <c r="J171" s="1"/>
      <c r="K171" s="1"/>
      <c r="L171" s="1"/>
      <c r="M171" s="1"/>
      <c r="N171" s="19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 x14ac:dyDescent="0.35">
      <c r="A172" s="1"/>
      <c r="B172" s="19"/>
      <c r="C172" s="1"/>
      <c r="D172" s="19"/>
      <c r="E172" s="1"/>
      <c r="F172" s="1"/>
      <c r="G172" s="1"/>
      <c r="H172" s="1"/>
      <c r="I172" s="1"/>
      <c r="J172" s="1"/>
      <c r="K172" s="1"/>
      <c r="L172" s="1"/>
      <c r="M172" s="1"/>
      <c r="N172" s="19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 x14ac:dyDescent="0.35">
      <c r="A173" s="1"/>
      <c r="B173" s="19"/>
      <c r="C173" s="1"/>
      <c r="D173" s="19"/>
      <c r="E173" s="1"/>
      <c r="F173" s="1"/>
      <c r="G173" s="1"/>
      <c r="H173" s="1"/>
      <c r="I173" s="1"/>
      <c r="J173" s="1"/>
      <c r="K173" s="1"/>
      <c r="L173" s="1"/>
      <c r="M173" s="1"/>
      <c r="N173" s="19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 x14ac:dyDescent="0.35">
      <c r="A174" s="1"/>
      <c r="B174" s="19"/>
      <c r="C174" s="1"/>
      <c r="D174" s="19"/>
      <c r="E174" s="1"/>
      <c r="F174" s="1"/>
      <c r="G174" s="1"/>
      <c r="H174" s="1"/>
      <c r="I174" s="1"/>
      <c r="J174" s="1"/>
      <c r="K174" s="1"/>
      <c r="L174" s="1"/>
      <c r="M174" s="1"/>
      <c r="N174" s="19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 x14ac:dyDescent="0.35">
      <c r="A175" s="1"/>
      <c r="B175" s="19"/>
      <c r="C175" s="1"/>
      <c r="D175" s="19"/>
      <c r="E175" s="1"/>
      <c r="F175" s="1"/>
      <c r="G175" s="1"/>
      <c r="H175" s="1"/>
      <c r="I175" s="1"/>
      <c r="J175" s="1"/>
      <c r="K175" s="1"/>
      <c r="L175" s="1"/>
      <c r="M175" s="1"/>
      <c r="N175" s="19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 x14ac:dyDescent="0.35">
      <c r="A176" s="1"/>
      <c r="B176" s="19"/>
      <c r="C176" s="1"/>
      <c r="D176" s="19"/>
      <c r="E176" s="1"/>
      <c r="F176" s="1"/>
      <c r="G176" s="1"/>
      <c r="H176" s="1"/>
      <c r="I176" s="1"/>
      <c r="J176" s="1"/>
      <c r="K176" s="1"/>
      <c r="L176" s="1"/>
      <c r="M176" s="1"/>
      <c r="N176" s="19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 x14ac:dyDescent="0.35">
      <c r="A177" s="1"/>
      <c r="B177" s="19"/>
      <c r="C177" s="1"/>
      <c r="D177" s="19"/>
      <c r="E177" s="1"/>
      <c r="F177" s="1"/>
      <c r="G177" s="1"/>
      <c r="H177" s="1"/>
      <c r="I177" s="1"/>
      <c r="J177" s="1"/>
      <c r="K177" s="1"/>
      <c r="L177" s="1"/>
      <c r="M177" s="1"/>
      <c r="N177" s="19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 x14ac:dyDescent="0.35">
      <c r="A178" s="1"/>
      <c r="B178" s="19"/>
      <c r="C178" s="1"/>
      <c r="D178" s="19"/>
      <c r="E178" s="1"/>
      <c r="F178" s="1"/>
      <c r="G178" s="1"/>
      <c r="H178" s="1"/>
      <c r="I178" s="1"/>
      <c r="J178" s="1"/>
      <c r="K178" s="1"/>
      <c r="L178" s="1"/>
      <c r="M178" s="1"/>
      <c r="N178" s="19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 x14ac:dyDescent="0.35">
      <c r="A179" s="1"/>
      <c r="B179" s="19"/>
      <c r="C179" s="1"/>
      <c r="D179" s="19"/>
      <c r="E179" s="1"/>
      <c r="F179" s="1"/>
      <c r="G179" s="1"/>
      <c r="H179" s="1"/>
      <c r="I179" s="1"/>
      <c r="J179" s="1"/>
      <c r="K179" s="1"/>
      <c r="L179" s="1"/>
      <c r="M179" s="1"/>
      <c r="N179" s="19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 x14ac:dyDescent="0.35">
      <c r="A180" s="1"/>
      <c r="B180" s="19"/>
      <c r="C180" s="1"/>
      <c r="D180" s="19"/>
      <c r="E180" s="1"/>
      <c r="F180" s="1"/>
      <c r="G180" s="1"/>
      <c r="H180" s="1"/>
      <c r="I180" s="1"/>
      <c r="J180" s="1"/>
      <c r="K180" s="1"/>
      <c r="L180" s="1"/>
      <c r="M180" s="1"/>
      <c r="N180" s="19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 x14ac:dyDescent="0.35">
      <c r="A181" s="1"/>
      <c r="B181" s="19"/>
      <c r="C181" s="1"/>
      <c r="D181" s="19"/>
      <c r="E181" s="1"/>
      <c r="F181" s="1"/>
      <c r="G181" s="1"/>
      <c r="H181" s="1"/>
      <c r="I181" s="1"/>
      <c r="J181" s="1"/>
      <c r="K181" s="1"/>
      <c r="L181" s="1"/>
      <c r="M181" s="1"/>
      <c r="N181" s="19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 x14ac:dyDescent="0.35">
      <c r="A182" s="1"/>
      <c r="B182" s="19"/>
      <c r="C182" s="1"/>
      <c r="D182" s="19"/>
      <c r="E182" s="1"/>
      <c r="F182" s="1"/>
      <c r="G182" s="1"/>
      <c r="H182" s="1"/>
      <c r="I182" s="1"/>
      <c r="J182" s="1"/>
      <c r="K182" s="1"/>
      <c r="L182" s="1"/>
      <c r="M182" s="1"/>
      <c r="N182" s="19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 x14ac:dyDescent="0.35">
      <c r="A183" s="1"/>
      <c r="B183" s="19"/>
      <c r="C183" s="1"/>
      <c r="D183" s="19"/>
      <c r="E183" s="1"/>
      <c r="F183" s="1"/>
      <c r="G183" s="1"/>
      <c r="H183" s="1"/>
      <c r="I183" s="1"/>
      <c r="J183" s="1"/>
      <c r="K183" s="1"/>
      <c r="L183" s="1"/>
      <c r="M183" s="1"/>
      <c r="N183" s="19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 x14ac:dyDescent="0.35">
      <c r="A184" s="1"/>
      <c r="B184" s="19"/>
      <c r="C184" s="1"/>
      <c r="D184" s="19"/>
      <c r="E184" s="1"/>
      <c r="F184" s="1"/>
      <c r="G184" s="1"/>
      <c r="H184" s="1"/>
      <c r="I184" s="1"/>
      <c r="J184" s="1"/>
      <c r="K184" s="1"/>
      <c r="L184" s="1"/>
      <c r="M184" s="1"/>
      <c r="N184" s="19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 x14ac:dyDescent="0.35">
      <c r="A185" s="1"/>
      <c r="B185" s="19"/>
      <c r="C185" s="1"/>
      <c r="D185" s="19"/>
      <c r="E185" s="1"/>
      <c r="F185" s="1"/>
      <c r="G185" s="1"/>
      <c r="H185" s="1"/>
      <c r="I185" s="1"/>
      <c r="J185" s="1"/>
      <c r="K185" s="1"/>
      <c r="L185" s="1"/>
      <c r="M185" s="1"/>
      <c r="N185" s="19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 x14ac:dyDescent="0.35">
      <c r="A186" s="1"/>
      <c r="B186" s="19"/>
      <c r="C186" s="1"/>
      <c r="D186" s="19"/>
      <c r="E186" s="1"/>
      <c r="F186" s="1"/>
      <c r="G186" s="1"/>
      <c r="H186" s="1"/>
      <c r="I186" s="1"/>
      <c r="J186" s="1"/>
      <c r="K186" s="1"/>
      <c r="L186" s="1"/>
      <c r="M186" s="1"/>
      <c r="N186" s="19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 x14ac:dyDescent="0.35">
      <c r="A187" s="1"/>
      <c r="B187" s="19"/>
      <c r="C187" s="1"/>
      <c r="D187" s="19"/>
      <c r="E187" s="1"/>
      <c r="F187" s="1"/>
      <c r="G187" s="1"/>
      <c r="H187" s="1"/>
      <c r="I187" s="1"/>
      <c r="J187" s="1"/>
      <c r="K187" s="1"/>
      <c r="L187" s="1"/>
      <c r="M187" s="1"/>
      <c r="N187" s="19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 x14ac:dyDescent="0.35">
      <c r="A188" s="1"/>
      <c r="B188" s="19"/>
      <c r="C188" s="1"/>
      <c r="D188" s="19"/>
      <c r="E188" s="1"/>
      <c r="F188" s="1"/>
      <c r="G188" s="1"/>
      <c r="H188" s="1"/>
      <c r="I188" s="1"/>
      <c r="J188" s="1"/>
      <c r="K188" s="1"/>
      <c r="L188" s="1"/>
      <c r="M188" s="1"/>
      <c r="N188" s="19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 x14ac:dyDescent="0.35">
      <c r="A189" s="1"/>
      <c r="B189" s="19"/>
      <c r="C189" s="1"/>
      <c r="D189" s="19"/>
      <c r="E189" s="1"/>
      <c r="F189" s="1"/>
      <c r="G189" s="1"/>
      <c r="H189" s="1"/>
      <c r="I189" s="1"/>
      <c r="J189" s="1"/>
      <c r="K189" s="1"/>
      <c r="L189" s="1"/>
      <c r="M189" s="1"/>
      <c r="N189" s="19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 x14ac:dyDescent="0.35">
      <c r="A190" s="1"/>
      <c r="B190" s="19"/>
      <c r="C190" s="1"/>
      <c r="D190" s="19"/>
      <c r="E190" s="1"/>
      <c r="F190" s="1"/>
      <c r="G190" s="1"/>
      <c r="H190" s="1"/>
      <c r="I190" s="1"/>
      <c r="J190" s="1"/>
      <c r="K190" s="1"/>
      <c r="L190" s="1"/>
      <c r="M190" s="1"/>
      <c r="N190" s="19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 x14ac:dyDescent="0.35">
      <c r="A191" s="1"/>
      <c r="B191" s="19"/>
      <c r="C191" s="1"/>
      <c r="D191" s="19"/>
      <c r="E191" s="1"/>
      <c r="F191" s="1"/>
      <c r="G191" s="1"/>
      <c r="H191" s="1"/>
      <c r="I191" s="1"/>
      <c r="J191" s="1"/>
      <c r="K191" s="1"/>
      <c r="L191" s="1"/>
      <c r="M191" s="1"/>
      <c r="N191" s="19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 x14ac:dyDescent="0.35">
      <c r="A192" s="1"/>
      <c r="B192" s="19"/>
      <c r="C192" s="1"/>
      <c r="D192" s="19"/>
      <c r="E192" s="1"/>
      <c r="F192" s="1"/>
      <c r="G192" s="1"/>
      <c r="H192" s="1"/>
      <c r="I192" s="1"/>
      <c r="J192" s="1"/>
      <c r="K192" s="1"/>
      <c r="L192" s="1"/>
      <c r="M192" s="1"/>
      <c r="N192" s="19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 x14ac:dyDescent="0.35">
      <c r="A193" s="1"/>
      <c r="B193" s="19"/>
      <c r="C193" s="1"/>
      <c r="D193" s="19"/>
      <c r="E193" s="1"/>
      <c r="F193" s="1"/>
      <c r="G193" s="1"/>
      <c r="H193" s="1"/>
      <c r="I193" s="1"/>
      <c r="J193" s="1"/>
      <c r="K193" s="1"/>
      <c r="L193" s="1"/>
      <c r="M193" s="1"/>
      <c r="N193" s="19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 x14ac:dyDescent="0.35">
      <c r="A194" s="1"/>
      <c r="B194" s="19"/>
      <c r="C194" s="1"/>
      <c r="D194" s="19"/>
      <c r="E194" s="1"/>
      <c r="F194" s="1"/>
      <c r="G194" s="1"/>
      <c r="H194" s="1"/>
      <c r="I194" s="1"/>
      <c r="J194" s="1"/>
      <c r="K194" s="1"/>
      <c r="L194" s="1"/>
      <c r="M194" s="1"/>
      <c r="N194" s="19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 x14ac:dyDescent="0.35">
      <c r="A195" s="1"/>
      <c r="B195" s="19"/>
      <c r="C195" s="1"/>
      <c r="D195" s="19"/>
      <c r="E195" s="1"/>
      <c r="F195" s="1"/>
      <c r="G195" s="1"/>
      <c r="H195" s="1"/>
      <c r="I195" s="1"/>
      <c r="J195" s="1"/>
      <c r="K195" s="1"/>
      <c r="L195" s="1"/>
      <c r="M195" s="1"/>
      <c r="N195" s="19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 x14ac:dyDescent="0.35">
      <c r="A196" s="1"/>
      <c r="B196" s="19"/>
      <c r="C196" s="1"/>
      <c r="D196" s="19"/>
      <c r="E196" s="1"/>
      <c r="F196" s="1"/>
      <c r="G196" s="1"/>
      <c r="H196" s="1"/>
      <c r="I196" s="1"/>
      <c r="J196" s="1"/>
      <c r="K196" s="1"/>
      <c r="L196" s="1"/>
      <c r="M196" s="1"/>
      <c r="N196" s="19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 x14ac:dyDescent="0.35">
      <c r="A197" s="1"/>
      <c r="B197" s="19"/>
      <c r="C197" s="1"/>
      <c r="D197" s="19"/>
      <c r="E197" s="1"/>
      <c r="F197" s="1"/>
      <c r="G197" s="1"/>
      <c r="H197" s="1"/>
      <c r="I197" s="1"/>
      <c r="J197" s="1"/>
      <c r="K197" s="1"/>
      <c r="L197" s="1"/>
      <c r="M197" s="1"/>
      <c r="N197" s="19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 x14ac:dyDescent="0.35">
      <c r="A198" s="1"/>
      <c r="B198" s="19"/>
      <c r="C198" s="1"/>
      <c r="D198" s="19"/>
      <c r="E198" s="1"/>
      <c r="F198" s="1"/>
      <c r="G198" s="1"/>
      <c r="H198" s="1"/>
      <c r="I198" s="1"/>
      <c r="J198" s="1"/>
      <c r="K198" s="1"/>
      <c r="L198" s="1"/>
      <c r="M198" s="1"/>
      <c r="N198" s="19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 x14ac:dyDescent="0.35">
      <c r="A199" s="1"/>
      <c r="B199" s="19"/>
      <c r="C199" s="1"/>
      <c r="D199" s="19"/>
      <c r="E199" s="1"/>
      <c r="F199" s="1"/>
      <c r="G199" s="1"/>
      <c r="H199" s="1"/>
      <c r="I199" s="1"/>
      <c r="J199" s="1"/>
      <c r="K199" s="1"/>
      <c r="L199" s="1"/>
      <c r="M199" s="1"/>
      <c r="N199" s="19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 x14ac:dyDescent="0.35">
      <c r="A200" s="1"/>
      <c r="B200" s="19"/>
      <c r="C200" s="1"/>
      <c r="D200" s="19"/>
      <c r="E200" s="1"/>
      <c r="F200" s="1"/>
      <c r="G200" s="1"/>
      <c r="H200" s="1"/>
      <c r="I200" s="1"/>
      <c r="J200" s="1"/>
      <c r="K200" s="1"/>
      <c r="L200" s="1"/>
      <c r="M200" s="1"/>
      <c r="N200" s="19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 x14ac:dyDescent="0.35">
      <c r="A201" s="1"/>
      <c r="B201" s="19"/>
      <c r="C201" s="1"/>
      <c r="D201" s="19"/>
      <c r="E201" s="1"/>
      <c r="F201" s="1"/>
      <c r="G201" s="1"/>
      <c r="H201" s="1"/>
      <c r="I201" s="1"/>
      <c r="J201" s="1"/>
      <c r="K201" s="1"/>
      <c r="L201" s="1"/>
      <c r="M201" s="1"/>
      <c r="N201" s="19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 x14ac:dyDescent="0.35">
      <c r="A202" s="1"/>
      <c r="B202" s="19"/>
      <c r="C202" s="1"/>
      <c r="D202" s="19"/>
      <c r="E202" s="1"/>
      <c r="F202" s="1"/>
      <c r="G202" s="1"/>
      <c r="H202" s="1"/>
      <c r="I202" s="1"/>
      <c r="J202" s="1"/>
      <c r="K202" s="1"/>
      <c r="L202" s="1"/>
      <c r="M202" s="1"/>
      <c r="N202" s="19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 x14ac:dyDescent="0.35">
      <c r="A203" s="1"/>
      <c r="B203" s="19"/>
      <c r="C203" s="1"/>
      <c r="D203" s="19"/>
      <c r="E203" s="1"/>
      <c r="F203" s="1"/>
      <c r="G203" s="1"/>
      <c r="H203" s="1"/>
      <c r="I203" s="1"/>
      <c r="J203" s="1"/>
      <c r="K203" s="1"/>
      <c r="L203" s="1"/>
      <c r="M203" s="1"/>
      <c r="N203" s="19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 x14ac:dyDescent="0.35">
      <c r="A204" s="1"/>
      <c r="B204" s="19"/>
      <c r="C204" s="1"/>
      <c r="D204" s="19"/>
      <c r="E204" s="1"/>
      <c r="F204" s="1"/>
      <c r="G204" s="1"/>
      <c r="H204" s="1"/>
      <c r="I204" s="1"/>
      <c r="J204" s="1"/>
      <c r="K204" s="1"/>
      <c r="L204" s="1"/>
      <c r="M204" s="1"/>
      <c r="N204" s="19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 x14ac:dyDescent="0.35">
      <c r="A205" s="1"/>
      <c r="B205" s="19"/>
      <c r="C205" s="1"/>
      <c r="D205" s="19"/>
      <c r="E205" s="1"/>
      <c r="F205" s="1"/>
      <c r="G205" s="1"/>
      <c r="H205" s="1"/>
      <c r="I205" s="1"/>
      <c r="J205" s="1"/>
      <c r="K205" s="1"/>
      <c r="L205" s="1"/>
      <c r="M205" s="1"/>
      <c r="N205" s="19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 x14ac:dyDescent="0.35">
      <c r="A206" s="1"/>
      <c r="B206" s="19"/>
      <c r="C206" s="1"/>
      <c r="D206" s="19"/>
      <c r="E206" s="1"/>
      <c r="F206" s="1"/>
      <c r="G206" s="1"/>
      <c r="H206" s="1"/>
      <c r="I206" s="1"/>
      <c r="J206" s="1"/>
      <c r="K206" s="1"/>
      <c r="L206" s="1"/>
      <c r="M206" s="1"/>
      <c r="N206" s="19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 x14ac:dyDescent="0.35">
      <c r="A207" s="1"/>
      <c r="B207" s="19"/>
      <c r="C207" s="1"/>
      <c r="D207" s="19"/>
      <c r="E207" s="1"/>
      <c r="F207" s="1"/>
      <c r="G207" s="1"/>
      <c r="H207" s="1"/>
      <c r="I207" s="1"/>
      <c r="J207" s="1"/>
      <c r="K207" s="1"/>
      <c r="L207" s="1"/>
      <c r="M207" s="1"/>
      <c r="N207" s="19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 x14ac:dyDescent="0.35">
      <c r="A208" s="1"/>
      <c r="B208" s="19"/>
      <c r="C208" s="1"/>
      <c r="D208" s="19"/>
      <c r="E208" s="1"/>
      <c r="F208" s="1"/>
      <c r="G208" s="1"/>
      <c r="H208" s="1"/>
      <c r="I208" s="1"/>
      <c r="J208" s="1"/>
      <c r="K208" s="1"/>
      <c r="L208" s="1"/>
      <c r="M208" s="1"/>
      <c r="N208" s="19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 x14ac:dyDescent="0.35">
      <c r="A209" s="1"/>
      <c r="B209" s="19"/>
      <c r="C209" s="1"/>
      <c r="D209" s="19"/>
      <c r="E209" s="1"/>
      <c r="F209" s="1"/>
      <c r="G209" s="1"/>
      <c r="H209" s="1"/>
      <c r="I209" s="1"/>
      <c r="J209" s="1"/>
      <c r="K209" s="1"/>
      <c r="L209" s="1"/>
      <c r="M209" s="1"/>
      <c r="N209" s="19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 x14ac:dyDescent="0.35">
      <c r="A210" s="1"/>
      <c r="B210" s="19"/>
      <c r="C210" s="1"/>
      <c r="D210" s="19"/>
      <c r="E210" s="1"/>
      <c r="F210" s="1"/>
      <c r="G210" s="1"/>
      <c r="H210" s="1"/>
      <c r="I210" s="1"/>
      <c r="J210" s="1"/>
      <c r="K210" s="1"/>
      <c r="L210" s="1"/>
      <c r="M210" s="1"/>
      <c r="N210" s="19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 x14ac:dyDescent="0.35">
      <c r="A211" s="1"/>
      <c r="B211" s="19"/>
      <c r="C211" s="1"/>
      <c r="D211" s="19"/>
      <c r="E211" s="1"/>
      <c r="F211" s="1"/>
      <c r="G211" s="1"/>
      <c r="H211" s="1"/>
      <c r="I211" s="1"/>
      <c r="J211" s="1"/>
      <c r="K211" s="1"/>
      <c r="L211" s="1"/>
      <c r="M211" s="1"/>
      <c r="N211" s="19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 x14ac:dyDescent="0.35">
      <c r="A212" s="1"/>
      <c r="B212" s="19"/>
      <c r="C212" s="1"/>
      <c r="D212" s="19"/>
      <c r="E212" s="1"/>
      <c r="F212" s="1"/>
      <c r="G212" s="1"/>
      <c r="H212" s="1"/>
      <c r="I212" s="1"/>
      <c r="J212" s="1"/>
      <c r="K212" s="1"/>
      <c r="L212" s="1"/>
      <c r="M212" s="1"/>
      <c r="N212" s="19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 x14ac:dyDescent="0.35">
      <c r="A213" s="1"/>
      <c r="B213" s="19"/>
      <c r="C213" s="1"/>
      <c r="D213" s="19"/>
      <c r="E213" s="1"/>
      <c r="F213" s="1"/>
      <c r="G213" s="1"/>
      <c r="H213" s="1"/>
      <c r="I213" s="1"/>
      <c r="J213" s="1"/>
      <c r="K213" s="1"/>
      <c r="L213" s="1"/>
      <c r="M213" s="1"/>
      <c r="N213" s="19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 x14ac:dyDescent="0.35">
      <c r="A214" s="1"/>
      <c r="B214" s="19"/>
      <c r="C214" s="1"/>
      <c r="D214" s="19"/>
      <c r="E214" s="1"/>
      <c r="F214" s="1"/>
      <c r="G214" s="1"/>
      <c r="H214" s="1"/>
      <c r="I214" s="1"/>
      <c r="J214" s="1"/>
      <c r="K214" s="1"/>
      <c r="L214" s="1"/>
      <c r="M214" s="1"/>
      <c r="N214" s="19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 x14ac:dyDescent="0.35">
      <c r="A215" s="1"/>
      <c r="B215" s="19"/>
      <c r="C215" s="1"/>
      <c r="D215" s="19"/>
      <c r="E215" s="1"/>
      <c r="F215" s="1"/>
      <c r="G215" s="1"/>
      <c r="H215" s="1"/>
      <c r="I215" s="1"/>
      <c r="J215" s="1"/>
      <c r="K215" s="1"/>
      <c r="L215" s="1"/>
      <c r="M215" s="1"/>
      <c r="N215" s="19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35">
      <c r="A216" s="1"/>
      <c r="B216" s="19"/>
      <c r="C216" s="1"/>
      <c r="D216" s="19"/>
      <c r="E216" s="1"/>
      <c r="F216" s="1"/>
      <c r="G216" s="1"/>
      <c r="H216" s="1"/>
      <c r="I216" s="1"/>
      <c r="J216" s="1"/>
      <c r="K216" s="1"/>
      <c r="L216" s="1"/>
      <c r="M216" s="1"/>
      <c r="N216" s="19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35">
      <c r="A217" s="1"/>
      <c r="B217" s="19"/>
      <c r="C217" s="1"/>
      <c r="D217" s="19"/>
      <c r="E217" s="1"/>
      <c r="F217" s="1"/>
      <c r="G217" s="1"/>
      <c r="H217" s="1"/>
      <c r="I217" s="1"/>
      <c r="J217" s="1"/>
      <c r="K217" s="1"/>
      <c r="L217" s="1"/>
      <c r="M217" s="1"/>
      <c r="N217" s="19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35">
      <c r="A218" s="1"/>
      <c r="B218" s="19"/>
      <c r="C218" s="1"/>
      <c r="D218" s="19"/>
      <c r="E218" s="1"/>
      <c r="F218" s="1"/>
      <c r="G218" s="1"/>
      <c r="H218" s="1"/>
      <c r="I218" s="1"/>
      <c r="J218" s="1"/>
      <c r="K218" s="1"/>
      <c r="L218" s="1"/>
      <c r="M218" s="1"/>
      <c r="N218" s="19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35">
      <c r="A219" s="1"/>
      <c r="B219" s="19"/>
      <c r="C219" s="1"/>
      <c r="D219" s="19"/>
      <c r="E219" s="1"/>
      <c r="F219" s="1"/>
      <c r="G219" s="1"/>
      <c r="H219" s="1"/>
      <c r="I219" s="1"/>
      <c r="J219" s="1"/>
      <c r="K219" s="1"/>
      <c r="L219" s="1"/>
      <c r="M219" s="1"/>
      <c r="N219" s="19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35">
      <c r="A220" s="1"/>
      <c r="B220" s="19"/>
      <c r="C220" s="1"/>
      <c r="D220" s="19"/>
      <c r="E220" s="1"/>
      <c r="F220" s="1"/>
      <c r="G220" s="1"/>
      <c r="H220" s="1"/>
      <c r="I220" s="1"/>
      <c r="J220" s="1"/>
      <c r="K220" s="1"/>
      <c r="L220" s="1"/>
      <c r="M220" s="1"/>
      <c r="N220" s="19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35">
      <c r="A221" s="1"/>
      <c r="B221" s="19"/>
      <c r="C221" s="1"/>
      <c r="D221" s="19"/>
      <c r="E221" s="1"/>
      <c r="F221" s="1"/>
      <c r="G221" s="1"/>
      <c r="H221" s="1"/>
      <c r="I221" s="1"/>
      <c r="J221" s="1"/>
      <c r="K221" s="1"/>
      <c r="L221" s="1"/>
      <c r="M221" s="1"/>
      <c r="N221" s="19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35">
      <c r="A222" s="1"/>
      <c r="B222" s="19"/>
      <c r="C222" s="1"/>
      <c r="D222" s="19"/>
      <c r="E222" s="1"/>
      <c r="F222" s="1"/>
      <c r="G222" s="1"/>
      <c r="H222" s="1"/>
      <c r="I222" s="1"/>
      <c r="J222" s="1"/>
      <c r="K222" s="1"/>
      <c r="L222" s="1"/>
      <c r="M222" s="1"/>
      <c r="N222" s="19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35">
      <c r="A223" s="1"/>
      <c r="B223" s="19"/>
      <c r="C223" s="1"/>
      <c r="D223" s="19"/>
      <c r="E223" s="1"/>
      <c r="F223" s="1"/>
      <c r="G223" s="1"/>
      <c r="H223" s="1"/>
      <c r="I223" s="1"/>
      <c r="J223" s="1"/>
      <c r="K223" s="1"/>
      <c r="L223" s="1"/>
      <c r="M223" s="1"/>
      <c r="N223" s="19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35">
      <c r="A224" s="1"/>
      <c r="B224" s="19"/>
      <c r="C224" s="1"/>
      <c r="D224" s="19"/>
      <c r="E224" s="1"/>
      <c r="F224" s="1"/>
      <c r="G224" s="1"/>
      <c r="H224" s="1"/>
      <c r="I224" s="1"/>
      <c r="J224" s="1"/>
      <c r="K224" s="1"/>
      <c r="L224" s="1"/>
      <c r="M224" s="1"/>
      <c r="N224" s="19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35">
      <c r="A225" s="1"/>
      <c r="B225" s="19"/>
      <c r="C225" s="1"/>
      <c r="D225" s="19"/>
      <c r="E225" s="1"/>
      <c r="F225" s="1"/>
      <c r="G225" s="1"/>
      <c r="H225" s="1"/>
      <c r="I225" s="1"/>
      <c r="J225" s="1"/>
      <c r="K225" s="1"/>
      <c r="L225" s="1"/>
      <c r="M225" s="1"/>
      <c r="N225" s="19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35">
      <c r="A226" s="1"/>
      <c r="B226" s="19"/>
      <c r="C226" s="1"/>
      <c r="D226" s="19"/>
      <c r="E226" s="1"/>
      <c r="F226" s="1"/>
      <c r="G226" s="1"/>
      <c r="H226" s="1"/>
      <c r="I226" s="1"/>
      <c r="J226" s="1"/>
      <c r="K226" s="1"/>
      <c r="L226" s="1"/>
      <c r="M226" s="1"/>
      <c r="N226" s="19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35">
      <c r="A227" s="1"/>
      <c r="B227" s="19"/>
      <c r="C227" s="1"/>
      <c r="D227" s="19"/>
      <c r="E227" s="1"/>
      <c r="F227" s="1"/>
      <c r="G227" s="1"/>
      <c r="H227" s="1"/>
      <c r="I227" s="1"/>
      <c r="J227" s="1"/>
      <c r="K227" s="1"/>
      <c r="L227" s="1"/>
      <c r="M227" s="1"/>
      <c r="N227" s="19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35">
      <c r="A228" s="1"/>
      <c r="B228" s="19"/>
      <c r="C228" s="1"/>
      <c r="D228" s="19"/>
      <c r="E228" s="1"/>
      <c r="F228" s="1"/>
      <c r="G228" s="1"/>
      <c r="H228" s="1"/>
      <c r="I228" s="1"/>
      <c r="J228" s="1"/>
      <c r="K228" s="1"/>
      <c r="L228" s="1"/>
      <c r="M228" s="1"/>
      <c r="N228" s="19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35">
      <c r="A229" s="1"/>
      <c r="B229" s="19"/>
      <c r="C229" s="1"/>
      <c r="D229" s="19"/>
      <c r="E229" s="1"/>
      <c r="F229" s="1"/>
      <c r="G229" s="1"/>
      <c r="H229" s="1"/>
      <c r="I229" s="1"/>
      <c r="J229" s="1"/>
      <c r="K229" s="1"/>
      <c r="L229" s="1"/>
      <c r="M229" s="1"/>
      <c r="N229" s="19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35">
      <c r="A230" s="1"/>
      <c r="B230" s="19"/>
      <c r="C230" s="1"/>
      <c r="D230" s="19"/>
      <c r="E230" s="1"/>
      <c r="F230" s="1"/>
      <c r="G230" s="1"/>
      <c r="H230" s="1"/>
      <c r="I230" s="1"/>
      <c r="J230" s="1"/>
      <c r="K230" s="1"/>
      <c r="L230" s="1"/>
      <c r="M230" s="1"/>
      <c r="N230" s="19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35">
      <c r="A231" s="1"/>
      <c r="B231" s="19"/>
      <c r="C231" s="1"/>
      <c r="D231" s="19"/>
      <c r="E231" s="1"/>
      <c r="F231" s="1"/>
      <c r="G231" s="1"/>
      <c r="H231" s="1"/>
      <c r="I231" s="1"/>
      <c r="J231" s="1"/>
      <c r="K231" s="1"/>
      <c r="L231" s="1"/>
      <c r="M231" s="1"/>
      <c r="N231" s="19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35">
      <c r="A232" s="1"/>
      <c r="B232" s="19"/>
      <c r="C232" s="1"/>
      <c r="D232" s="19"/>
      <c r="E232" s="1"/>
      <c r="F232" s="1"/>
      <c r="G232" s="1"/>
      <c r="H232" s="1"/>
      <c r="I232" s="1"/>
      <c r="J232" s="1"/>
      <c r="K232" s="1"/>
      <c r="L232" s="1"/>
      <c r="M232" s="1"/>
      <c r="N232" s="19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35">
      <c r="A233" s="1"/>
      <c r="B233" s="19"/>
      <c r="C233" s="1"/>
      <c r="D233" s="19"/>
      <c r="E233" s="1"/>
      <c r="F233" s="1"/>
      <c r="G233" s="1"/>
      <c r="H233" s="1"/>
      <c r="I233" s="1"/>
      <c r="J233" s="1"/>
      <c r="K233" s="1"/>
      <c r="L233" s="1"/>
      <c r="M233" s="1"/>
      <c r="N233" s="19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35">
      <c r="A234" s="1"/>
      <c r="B234" s="19"/>
      <c r="C234" s="1"/>
      <c r="D234" s="19"/>
      <c r="E234" s="1"/>
      <c r="F234" s="1"/>
      <c r="G234" s="1"/>
      <c r="H234" s="1"/>
      <c r="I234" s="1"/>
      <c r="J234" s="1"/>
      <c r="K234" s="1"/>
      <c r="L234" s="1"/>
      <c r="M234" s="1"/>
      <c r="N234" s="19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35">
      <c r="A235" s="1"/>
      <c r="B235" s="19"/>
      <c r="C235" s="1"/>
      <c r="D235" s="19"/>
      <c r="E235" s="1"/>
      <c r="F235" s="1"/>
      <c r="G235" s="1"/>
      <c r="H235" s="1"/>
      <c r="I235" s="1"/>
      <c r="J235" s="1"/>
      <c r="K235" s="1"/>
      <c r="L235" s="1"/>
      <c r="M235" s="1"/>
      <c r="N235" s="19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35">
      <c r="A236" s="1"/>
      <c r="B236" s="19"/>
      <c r="C236" s="1"/>
      <c r="D236" s="19"/>
      <c r="E236" s="1"/>
      <c r="F236" s="1"/>
      <c r="G236" s="1"/>
      <c r="H236" s="1"/>
      <c r="I236" s="1"/>
      <c r="J236" s="1"/>
      <c r="K236" s="1"/>
      <c r="L236" s="1"/>
      <c r="M236" s="1"/>
      <c r="N236" s="19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35">
      <c r="A237" s="1"/>
      <c r="B237" s="19"/>
      <c r="C237" s="1"/>
      <c r="D237" s="19"/>
      <c r="E237" s="1"/>
      <c r="F237" s="1"/>
      <c r="G237" s="1"/>
      <c r="H237" s="1"/>
      <c r="I237" s="1"/>
      <c r="J237" s="1"/>
      <c r="K237" s="1"/>
      <c r="L237" s="1"/>
      <c r="M237" s="1"/>
      <c r="N237" s="19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35">
      <c r="A238" s="1"/>
      <c r="B238" s="19"/>
      <c r="C238" s="1"/>
      <c r="D238" s="19"/>
      <c r="E238" s="1"/>
      <c r="F238" s="1"/>
      <c r="G238" s="1"/>
      <c r="H238" s="1"/>
      <c r="I238" s="1"/>
      <c r="J238" s="1"/>
      <c r="K238" s="1"/>
      <c r="L238" s="1"/>
      <c r="M238" s="1"/>
      <c r="N238" s="19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35">
      <c r="A239" s="1"/>
      <c r="B239" s="19"/>
      <c r="C239" s="1"/>
      <c r="D239" s="19"/>
      <c r="E239" s="1"/>
      <c r="F239" s="1"/>
      <c r="G239" s="1"/>
      <c r="H239" s="1"/>
      <c r="I239" s="1"/>
      <c r="J239" s="1"/>
      <c r="K239" s="1"/>
      <c r="L239" s="1"/>
      <c r="M239" s="1"/>
      <c r="N239" s="19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35">
      <c r="A240" s="1"/>
      <c r="B240" s="19"/>
      <c r="C240" s="1"/>
      <c r="D240" s="19"/>
      <c r="E240" s="1"/>
      <c r="F240" s="1"/>
      <c r="G240" s="1"/>
      <c r="H240" s="1"/>
      <c r="I240" s="1"/>
      <c r="J240" s="1"/>
      <c r="K240" s="1"/>
      <c r="L240" s="1"/>
      <c r="M240" s="1"/>
      <c r="N240" s="19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35">
      <c r="A241" s="1"/>
      <c r="B241" s="19"/>
      <c r="C241" s="1"/>
      <c r="D241" s="19"/>
      <c r="E241" s="1"/>
      <c r="F241" s="1"/>
      <c r="G241" s="1"/>
      <c r="H241" s="1"/>
      <c r="I241" s="1"/>
      <c r="J241" s="1"/>
      <c r="K241" s="1"/>
      <c r="L241" s="1"/>
      <c r="M241" s="1"/>
      <c r="N241" s="19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35">
      <c r="A242" s="1"/>
      <c r="B242" s="19"/>
      <c r="C242" s="1"/>
      <c r="D242" s="19"/>
      <c r="E242" s="1"/>
      <c r="F242" s="1"/>
      <c r="G242" s="1"/>
      <c r="H242" s="1"/>
      <c r="I242" s="1"/>
      <c r="J242" s="1"/>
      <c r="K242" s="1"/>
      <c r="L242" s="1"/>
      <c r="M242" s="1"/>
      <c r="N242" s="19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35">
      <c r="A243" s="1"/>
      <c r="B243" s="19"/>
      <c r="C243" s="1"/>
      <c r="D243" s="19"/>
      <c r="E243" s="1"/>
      <c r="F243" s="1"/>
      <c r="G243" s="1"/>
      <c r="H243" s="1"/>
      <c r="I243" s="1"/>
      <c r="J243" s="1"/>
      <c r="K243" s="1"/>
      <c r="L243" s="1"/>
      <c r="M243" s="1"/>
      <c r="N243" s="19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35">
      <c r="A244" s="1"/>
      <c r="B244" s="19"/>
      <c r="C244" s="1"/>
      <c r="D244" s="19"/>
      <c r="E244" s="1"/>
      <c r="F244" s="1"/>
      <c r="G244" s="1"/>
      <c r="H244" s="1"/>
      <c r="I244" s="1"/>
      <c r="J244" s="1"/>
      <c r="K244" s="1"/>
      <c r="L244" s="1"/>
      <c r="M244" s="1"/>
      <c r="N244" s="19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35">
      <c r="A245" s="1"/>
      <c r="B245" s="19"/>
      <c r="C245" s="1"/>
      <c r="D245" s="19"/>
      <c r="E245" s="1"/>
      <c r="F245" s="1"/>
      <c r="G245" s="1"/>
      <c r="H245" s="1"/>
      <c r="I245" s="1"/>
      <c r="J245" s="1"/>
      <c r="K245" s="1"/>
      <c r="L245" s="1"/>
      <c r="M245" s="1"/>
      <c r="N245" s="19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35">
      <c r="A246" s="1"/>
      <c r="B246" s="19"/>
      <c r="C246" s="1"/>
      <c r="D246" s="19"/>
      <c r="E246" s="1"/>
      <c r="F246" s="1"/>
      <c r="G246" s="1"/>
      <c r="H246" s="1"/>
      <c r="I246" s="1"/>
      <c r="J246" s="1"/>
      <c r="K246" s="1"/>
      <c r="L246" s="1"/>
      <c r="M246" s="1"/>
      <c r="N246" s="19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35">
      <c r="A247" s="1"/>
      <c r="B247" s="19"/>
      <c r="C247" s="1"/>
      <c r="D247" s="19"/>
      <c r="E247" s="1"/>
      <c r="F247" s="1"/>
      <c r="G247" s="1"/>
      <c r="H247" s="1"/>
      <c r="I247" s="1"/>
      <c r="J247" s="1"/>
      <c r="K247" s="1"/>
      <c r="L247" s="1"/>
      <c r="M247" s="1"/>
      <c r="N247" s="19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35">
      <c r="A248" s="1"/>
      <c r="B248" s="19"/>
      <c r="C248" s="1"/>
      <c r="D248" s="19"/>
      <c r="E248" s="1"/>
      <c r="F248" s="1"/>
      <c r="G248" s="1"/>
      <c r="H248" s="1"/>
      <c r="I248" s="1"/>
      <c r="J248" s="1"/>
      <c r="K248" s="1"/>
      <c r="L248" s="1"/>
      <c r="M248" s="1"/>
      <c r="N248" s="19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35">
      <c r="A249" s="1"/>
      <c r="B249" s="19"/>
      <c r="C249" s="1"/>
      <c r="D249" s="19"/>
      <c r="E249" s="1"/>
      <c r="F249" s="1"/>
      <c r="G249" s="1"/>
      <c r="H249" s="1"/>
      <c r="I249" s="1"/>
      <c r="J249" s="1"/>
      <c r="K249" s="1"/>
      <c r="L249" s="1"/>
      <c r="M249" s="1"/>
      <c r="N249" s="19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35">
      <c r="A250" s="1"/>
      <c r="B250" s="19"/>
      <c r="C250" s="1"/>
      <c r="D250" s="19"/>
      <c r="E250" s="1"/>
      <c r="F250" s="1"/>
      <c r="G250" s="1"/>
      <c r="H250" s="1"/>
      <c r="I250" s="1"/>
      <c r="J250" s="1"/>
      <c r="K250" s="1"/>
      <c r="L250" s="1"/>
      <c r="M250" s="1"/>
      <c r="N250" s="19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35">
      <c r="A251" s="1"/>
      <c r="B251" s="19"/>
      <c r="C251" s="1"/>
      <c r="D251" s="19"/>
      <c r="E251" s="1"/>
      <c r="F251" s="1"/>
      <c r="G251" s="1"/>
      <c r="H251" s="1"/>
      <c r="I251" s="1"/>
      <c r="J251" s="1"/>
      <c r="K251" s="1"/>
      <c r="L251" s="1"/>
      <c r="M251" s="1"/>
      <c r="N251" s="19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35">
      <c r="A252" s="1"/>
      <c r="B252" s="19"/>
      <c r="C252" s="1"/>
      <c r="D252" s="19"/>
      <c r="E252" s="1"/>
      <c r="F252" s="1"/>
      <c r="G252" s="1"/>
      <c r="H252" s="1"/>
      <c r="I252" s="1"/>
      <c r="J252" s="1"/>
      <c r="K252" s="1"/>
      <c r="L252" s="1"/>
      <c r="M252" s="1"/>
      <c r="N252" s="19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35">
      <c r="A253" s="1"/>
      <c r="B253" s="19"/>
      <c r="C253" s="1"/>
      <c r="D253" s="19"/>
      <c r="E253" s="1"/>
      <c r="F253" s="1"/>
      <c r="G253" s="1"/>
      <c r="H253" s="1"/>
      <c r="I253" s="1"/>
      <c r="J253" s="1"/>
      <c r="K253" s="1"/>
      <c r="L253" s="1"/>
      <c r="M253" s="1"/>
      <c r="N253" s="19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35">
      <c r="A254" s="1"/>
      <c r="B254" s="19"/>
      <c r="C254" s="1"/>
      <c r="D254" s="19"/>
      <c r="E254" s="1"/>
      <c r="F254" s="1"/>
      <c r="G254" s="1"/>
      <c r="H254" s="1"/>
      <c r="I254" s="1"/>
      <c r="J254" s="1"/>
      <c r="K254" s="1"/>
      <c r="L254" s="1"/>
      <c r="M254" s="1"/>
      <c r="N254" s="19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35">
      <c r="A255" s="1"/>
      <c r="B255" s="19"/>
      <c r="C255" s="1"/>
      <c r="D255" s="19"/>
      <c r="E255" s="1"/>
      <c r="F255" s="1"/>
      <c r="G255" s="1"/>
      <c r="H255" s="1"/>
      <c r="I255" s="1"/>
      <c r="J255" s="1"/>
      <c r="K255" s="1"/>
      <c r="L255" s="1"/>
      <c r="M255" s="1"/>
      <c r="N255" s="19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35">
      <c r="A256" s="1"/>
      <c r="B256" s="19"/>
      <c r="C256" s="1"/>
      <c r="D256" s="19"/>
      <c r="E256" s="1"/>
      <c r="F256" s="1"/>
      <c r="G256" s="1"/>
      <c r="H256" s="1"/>
      <c r="I256" s="1"/>
      <c r="J256" s="1"/>
      <c r="K256" s="1"/>
      <c r="L256" s="1"/>
      <c r="M256" s="1"/>
      <c r="N256" s="19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35">
      <c r="A257" s="1"/>
      <c r="B257" s="19"/>
      <c r="C257" s="1"/>
      <c r="D257" s="19"/>
      <c r="E257" s="1"/>
      <c r="F257" s="1"/>
      <c r="G257" s="1"/>
      <c r="H257" s="1"/>
      <c r="I257" s="1"/>
      <c r="J257" s="1"/>
      <c r="K257" s="1"/>
      <c r="L257" s="1"/>
      <c r="M257" s="1"/>
      <c r="N257" s="19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35">
      <c r="A258" s="1"/>
      <c r="B258" s="19"/>
      <c r="C258" s="1"/>
      <c r="D258" s="19"/>
      <c r="E258" s="1"/>
      <c r="F258" s="1"/>
      <c r="G258" s="1"/>
      <c r="H258" s="1"/>
      <c r="I258" s="1"/>
      <c r="J258" s="1"/>
      <c r="K258" s="1"/>
      <c r="L258" s="1"/>
      <c r="M258" s="1"/>
      <c r="N258" s="19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35">
      <c r="A259" s="1"/>
      <c r="B259" s="19"/>
      <c r="C259" s="1"/>
      <c r="D259" s="19"/>
      <c r="E259" s="1"/>
      <c r="F259" s="1"/>
      <c r="G259" s="1"/>
      <c r="H259" s="1"/>
      <c r="I259" s="1"/>
      <c r="J259" s="1"/>
      <c r="K259" s="1"/>
      <c r="L259" s="1"/>
      <c r="M259" s="1"/>
      <c r="N259" s="19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35">
      <c r="A260" s="1"/>
      <c r="B260" s="19"/>
      <c r="C260" s="1"/>
      <c r="D260" s="19"/>
      <c r="E260" s="1"/>
      <c r="F260" s="1"/>
      <c r="G260" s="1"/>
      <c r="H260" s="1"/>
      <c r="I260" s="1"/>
      <c r="J260" s="1"/>
      <c r="K260" s="1"/>
      <c r="L260" s="1"/>
      <c r="M260" s="1"/>
      <c r="N260" s="19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35">
      <c r="A261" s="1"/>
      <c r="B261" s="19"/>
      <c r="C261" s="1"/>
      <c r="D261" s="19"/>
      <c r="E261" s="1"/>
      <c r="F261" s="1"/>
      <c r="G261" s="1"/>
      <c r="H261" s="1"/>
      <c r="I261" s="1"/>
      <c r="J261" s="1"/>
      <c r="K261" s="1"/>
      <c r="L261" s="1"/>
      <c r="M261" s="1"/>
      <c r="N261" s="19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35">
      <c r="A262" s="1"/>
      <c r="B262" s="19"/>
      <c r="C262" s="1"/>
      <c r="D262" s="19"/>
      <c r="E262" s="1"/>
      <c r="F262" s="1"/>
      <c r="G262" s="1"/>
      <c r="H262" s="1"/>
      <c r="I262" s="1"/>
      <c r="J262" s="1"/>
      <c r="K262" s="1"/>
      <c r="L262" s="1"/>
      <c r="M262" s="1"/>
      <c r="N262" s="19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35">
      <c r="A263" s="1"/>
      <c r="B263" s="19"/>
      <c r="C263" s="1"/>
      <c r="D263" s="19"/>
      <c r="E263" s="1"/>
      <c r="F263" s="1"/>
      <c r="G263" s="1"/>
      <c r="H263" s="1"/>
      <c r="I263" s="1"/>
      <c r="J263" s="1"/>
      <c r="K263" s="1"/>
      <c r="L263" s="1"/>
      <c r="M263" s="1"/>
      <c r="N263" s="19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35">
      <c r="A264" s="1"/>
      <c r="B264" s="19"/>
      <c r="C264" s="1"/>
      <c r="D264" s="19"/>
      <c r="E264" s="1"/>
      <c r="F264" s="1"/>
      <c r="G264" s="1"/>
      <c r="H264" s="1"/>
      <c r="I264" s="1"/>
      <c r="J264" s="1"/>
      <c r="K264" s="1"/>
      <c r="L264" s="1"/>
      <c r="M264" s="1"/>
      <c r="N264" s="19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35">
      <c r="A265" s="1"/>
      <c r="B265" s="19"/>
      <c r="C265" s="1"/>
      <c r="D265" s="19"/>
      <c r="E265" s="1"/>
      <c r="F265" s="1"/>
      <c r="G265" s="1"/>
      <c r="H265" s="1"/>
      <c r="I265" s="1"/>
      <c r="J265" s="1"/>
      <c r="K265" s="1"/>
      <c r="L265" s="1"/>
      <c r="M265" s="1"/>
      <c r="N265" s="19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35">
      <c r="A266" s="1"/>
      <c r="B266" s="19"/>
      <c r="C266" s="1"/>
      <c r="D266" s="19"/>
      <c r="E266" s="1"/>
      <c r="F266" s="1"/>
      <c r="G266" s="1"/>
      <c r="H266" s="1"/>
      <c r="I266" s="1"/>
      <c r="J266" s="1"/>
      <c r="K266" s="1"/>
      <c r="L266" s="1"/>
      <c r="M266" s="1"/>
      <c r="N266" s="19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35">
      <c r="A267" s="1"/>
      <c r="B267" s="19"/>
      <c r="C267" s="1"/>
      <c r="D267" s="19"/>
      <c r="E267" s="1"/>
      <c r="F267" s="1"/>
      <c r="G267" s="1"/>
      <c r="H267" s="1"/>
      <c r="I267" s="1"/>
      <c r="J267" s="1"/>
      <c r="K267" s="1"/>
      <c r="L267" s="1"/>
      <c r="M267" s="1"/>
      <c r="N267" s="19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35">
      <c r="A268" s="1"/>
      <c r="B268" s="19"/>
      <c r="C268" s="1"/>
      <c r="D268" s="19"/>
      <c r="E268" s="1"/>
      <c r="F268" s="1"/>
      <c r="G268" s="1"/>
      <c r="H268" s="1"/>
      <c r="I268" s="1"/>
      <c r="J268" s="1"/>
      <c r="K268" s="1"/>
      <c r="L268" s="1"/>
      <c r="M268" s="1"/>
      <c r="N268" s="19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35">
      <c r="A269" s="1"/>
      <c r="B269" s="19"/>
      <c r="C269" s="1"/>
      <c r="D269" s="19"/>
      <c r="E269" s="1"/>
      <c r="F269" s="1"/>
      <c r="G269" s="1"/>
      <c r="H269" s="1"/>
      <c r="I269" s="1"/>
      <c r="J269" s="1"/>
      <c r="K269" s="1"/>
      <c r="L269" s="1"/>
      <c r="M269" s="1"/>
      <c r="N269" s="19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35">
      <c r="A270" s="1"/>
      <c r="B270" s="19"/>
      <c r="C270" s="1"/>
      <c r="D270" s="19"/>
      <c r="E270" s="1"/>
      <c r="F270" s="1"/>
      <c r="G270" s="1"/>
      <c r="H270" s="1"/>
      <c r="I270" s="1"/>
      <c r="J270" s="1"/>
      <c r="K270" s="1"/>
      <c r="L270" s="1"/>
      <c r="M270" s="1"/>
      <c r="N270" s="19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35">
      <c r="A271" s="1"/>
      <c r="B271" s="19"/>
      <c r="C271" s="1"/>
      <c r="D271" s="19"/>
      <c r="E271" s="1"/>
      <c r="F271" s="1"/>
      <c r="G271" s="1"/>
      <c r="H271" s="1"/>
      <c r="I271" s="1"/>
      <c r="J271" s="1"/>
      <c r="K271" s="1"/>
      <c r="L271" s="1"/>
      <c r="M271" s="1"/>
      <c r="N271" s="19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35">
      <c r="A272" s="1"/>
      <c r="B272" s="19"/>
      <c r="C272" s="1"/>
      <c r="D272" s="19"/>
      <c r="E272" s="1"/>
      <c r="F272" s="1"/>
      <c r="G272" s="1"/>
      <c r="H272" s="1"/>
      <c r="I272" s="1"/>
      <c r="J272" s="1"/>
      <c r="K272" s="1"/>
      <c r="L272" s="1"/>
      <c r="M272" s="1"/>
      <c r="N272" s="19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35">
      <c r="A273" s="1"/>
      <c r="B273" s="19"/>
      <c r="C273" s="1"/>
      <c r="D273" s="19"/>
      <c r="E273" s="1"/>
      <c r="F273" s="1"/>
      <c r="G273" s="1"/>
      <c r="H273" s="1"/>
      <c r="I273" s="1"/>
      <c r="J273" s="1"/>
      <c r="K273" s="1"/>
      <c r="L273" s="1"/>
      <c r="M273" s="1"/>
      <c r="N273" s="19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35">
      <c r="A274" s="1"/>
      <c r="B274" s="19"/>
      <c r="C274" s="1"/>
      <c r="D274" s="19"/>
      <c r="E274" s="1"/>
      <c r="F274" s="1"/>
      <c r="G274" s="1"/>
      <c r="H274" s="1"/>
      <c r="I274" s="1"/>
      <c r="J274" s="1"/>
      <c r="K274" s="1"/>
      <c r="L274" s="1"/>
      <c r="M274" s="1"/>
      <c r="N274" s="19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35">
      <c r="A275" s="1"/>
      <c r="B275" s="19"/>
      <c r="C275" s="1"/>
      <c r="D275" s="19"/>
      <c r="E275" s="1"/>
      <c r="F275" s="1"/>
      <c r="G275" s="1"/>
      <c r="H275" s="1"/>
      <c r="I275" s="1"/>
      <c r="J275" s="1"/>
      <c r="K275" s="1"/>
      <c r="L275" s="1"/>
      <c r="M275" s="1"/>
      <c r="N275" s="19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35">
      <c r="A276" s="1"/>
      <c r="B276" s="19"/>
      <c r="C276" s="1"/>
      <c r="D276" s="19"/>
      <c r="E276" s="1"/>
      <c r="F276" s="1"/>
      <c r="G276" s="1"/>
      <c r="H276" s="1"/>
      <c r="I276" s="1"/>
      <c r="J276" s="1"/>
      <c r="K276" s="1"/>
      <c r="L276" s="1"/>
      <c r="M276" s="1"/>
      <c r="N276" s="19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35">
      <c r="A277" s="1"/>
      <c r="B277" s="19"/>
      <c r="C277" s="1"/>
      <c r="D277" s="19"/>
      <c r="E277" s="1"/>
      <c r="F277" s="1"/>
      <c r="G277" s="1"/>
      <c r="H277" s="1"/>
      <c r="I277" s="1"/>
      <c r="J277" s="1"/>
      <c r="K277" s="1"/>
      <c r="L277" s="1"/>
      <c r="M277" s="1"/>
      <c r="N277" s="19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35">
      <c r="A278" s="1"/>
      <c r="B278" s="19"/>
      <c r="C278" s="1"/>
      <c r="D278" s="19"/>
      <c r="E278" s="1"/>
      <c r="F278" s="1"/>
      <c r="G278" s="1"/>
      <c r="H278" s="1"/>
      <c r="I278" s="1"/>
      <c r="J278" s="1"/>
      <c r="K278" s="1"/>
      <c r="L278" s="1"/>
      <c r="M278" s="1"/>
      <c r="N278" s="19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35">
      <c r="A279" s="1"/>
      <c r="B279" s="19"/>
      <c r="C279" s="1"/>
      <c r="D279" s="19"/>
      <c r="E279" s="1"/>
      <c r="F279" s="1"/>
      <c r="G279" s="1"/>
      <c r="H279" s="1"/>
      <c r="I279" s="1"/>
      <c r="J279" s="1"/>
      <c r="K279" s="1"/>
      <c r="L279" s="1"/>
      <c r="M279" s="1"/>
      <c r="N279" s="19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35">
      <c r="A280" s="1"/>
      <c r="B280" s="19"/>
      <c r="C280" s="1"/>
      <c r="D280" s="19"/>
      <c r="E280" s="1"/>
      <c r="F280" s="1"/>
      <c r="G280" s="1"/>
      <c r="H280" s="1"/>
      <c r="I280" s="1"/>
      <c r="J280" s="1"/>
      <c r="K280" s="1"/>
      <c r="L280" s="1"/>
      <c r="M280" s="1"/>
      <c r="N280" s="19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35">
      <c r="A281" s="1"/>
      <c r="B281" s="19"/>
      <c r="C281" s="1"/>
      <c r="D281" s="19"/>
      <c r="E281" s="1"/>
      <c r="F281" s="1"/>
      <c r="G281" s="1"/>
      <c r="H281" s="1"/>
      <c r="I281" s="1"/>
      <c r="J281" s="1"/>
      <c r="K281" s="1"/>
      <c r="L281" s="1"/>
      <c r="M281" s="1"/>
      <c r="N281" s="19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35">
      <c r="A282" s="1"/>
      <c r="B282" s="19"/>
      <c r="C282" s="1"/>
      <c r="D282" s="19"/>
      <c r="E282" s="1"/>
      <c r="F282" s="1"/>
      <c r="G282" s="1"/>
      <c r="H282" s="1"/>
      <c r="I282" s="1"/>
      <c r="J282" s="1"/>
      <c r="K282" s="1"/>
      <c r="L282" s="1"/>
      <c r="M282" s="1"/>
      <c r="N282" s="19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35">
      <c r="A283" s="1"/>
      <c r="B283" s="19"/>
      <c r="C283" s="1"/>
      <c r="D283" s="19"/>
      <c r="E283" s="1"/>
      <c r="F283" s="1"/>
      <c r="G283" s="1"/>
      <c r="H283" s="1"/>
      <c r="I283" s="1"/>
      <c r="J283" s="1"/>
      <c r="K283" s="1"/>
      <c r="L283" s="1"/>
      <c r="M283" s="1"/>
      <c r="N283" s="19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35">
      <c r="A284" s="1"/>
      <c r="B284" s="19"/>
      <c r="C284" s="1"/>
      <c r="D284" s="19"/>
      <c r="E284" s="1"/>
      <c r="F284" s="1"/>
      <c r="G284" s="1"/>
      <c r="H284" s="1"/>
      <c r="I284" s="1"/>
      <c r="J284" s="1"/>
      <c r="K284" s="1"/>
      <c r="L284" s="1"/>
      <c r="M284" s="1"/>
      <c r="N284" s="19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35">
      <c r="A285" s="1"/>
      <c r="B285" s="19"/>
      <c r="C285" s="1"/>
      <c r="D285" s="19"/>
      <c r="E285" s="1"/>
      <c r="F285" s="1"/>
      <c r="G285" s="1"/>
      <c r="H285" s="1"/>
      <c r="I285" s="1"/>
      <c r="J285" s="1"/>
      <c r="K285" s="1"/>
      <c r="L285" s="1"/>
      <c r="M285" s="1"/>
      <c r="N285" s="19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35">
      <c r="A286" s="1"/>
      <c r="B286" s="19"/>
      <c r="C286" s="1"/>
      <c r="D286" s="19"/>
      <c r="E286" s="1"/>
      <c r="F286" s="1"/>
      <c r="G286" s="1"/>
      <c r="H286" s="1"/>
      <c r="I286" s="1"/>
      <c r="J286" s="1"/>
      <c r="K286" s="1"/>
      <c r="L286" s="1"/>
      <c r="M286" s="1"/>
      <c r="N286" s="19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35">
      <c r="A287" s="1"/>
      <c r="B287" s="19"/>
      <c r="C287" s="1"/>
      <c r="D287" s="19"/>
      <c r="E287" s="1"/>
      <c r="F287" s="1"/>
      <c r="G287" s="1"/>
      <c r="H287" s="1"/>
      <c r="I287" s="1"/>
      <c r="J287" s="1"/>
      <c r="K287" s="1"/>
      <c r="L287" s="1"/>
      <c r="M287" s="1"/>
      <c r="N287" s="19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35">
      <c r="A288" s="1"/>
      <c r="B288" s="19"/>
      <c r="C288" s="1"/>
      <c r="D288" s="19"/>
      <c r="E288" s="1"/>
      <c r="F288" s="1"/>
      <c r="G288" s="1"/>
      <c r="H288" s="1"/>
      <c r="I288" s="1"/>
      <c r="J288" s="1"/>
      <c r="K288" s="1"/>
      <c r="L288" s="1"/>
      <c r="M288" s="1"/>
      <c r="N288" s="19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35">
      <c r="A289" s="1"/>
      <c r="B289" s="19"/>
      <c r="C289" s="1"/>
      <c r="D289" s="19"/>
      <c r="E289" s="1"/>
      <c r="F289" s="1"/>
      <c r="G289" s="1"/>
      <c r="H289" s="1"/>
      <c r="I289" s="1"/>
      <c r="J289" s="1"/>
      <c r="K289" s="1"/>
      <c r="L289" s="1"/>
      <c r="M289" s="1"/>
      <c r="N289" s="19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35">
      <c r="A290" s="1"/>
      <c r="B290" s="19"/>
      <c r="C290" s="1"/>
      <c r="D290" s="19"/>
      <c r="E290" s="1"/>
      <c r="F290" s="1"/>
      <c r="G290" s="1"/>
      <c r="H290" s="1"/>
      <c r="I290" s="1"/>
      <c r="J290" s="1"/>
      <c r="K290" s="1"/>
      <c r="L290" s="1"/>
      <c r="M290" s="1"/>
      <c r="N290" s="19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35">
      <c r="A291" s="1"/>
      <c r="B291" s="19"/>
      <c r="C291" s="1"/>
      <c r="D291" s="19"/>
      <c r="E291" s="1"/>
      <c r="F291" s="1"/>
      <c r="G291" s="1"/>
      <c r="H291" s="1"/>
      <c r="I291" s="1"/>
      <c r="J291" s="1"/>
      <c r="K291" s="1"/>
      <c r="L291" s="1"/>
      <c r="M291" s="1"/>
      <c r="N291" s="19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35">
      <c r="A292" s="1"/>
      <c r="B292" s="19"/>
      <c r="C292" s="1"/>
      <c r="D292" s="19"/>
      <c r="E292" s="1"/>
      <c r="F292" s="1"/>
      <c r="G292" s="1"/>
      <c r="H292" s="1"/>
      <c r="I292" s="1"/>
      <c r="J292" s="1"/>
      <c r="K292" s="1"/>
      <c r="L292" s="1"/>
      <c r="M292" s="1"/>
      <c r="N292" s="19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35">
      <c r="A293" s="1"/>
      <c r="B293" s="19"/>
      <c r="C293" s="1"/>
      <c r="D293" s="19"/>
      <c r="E293" s="1"/>
      <c r="F293" s="1"/>
      <c r="G293" s="1"/>
      <c r="H293" s="1"/>
      <c r="I293" s="1"/>
      <c r="J293" s="1"/>
      <c r="K293" s="1"/>
      <c r="L293" s="1"/>
      <c r="M293" s="1"/>
      <c r="N293" s="19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35">
      <c r="A294" s="1"/>
      <c r="B294" s="19"/>
      <c r="C294" s="1"/>
      <c r="D294" s="19"/>
      <c r="E294" s="1"/>
      <c r="F294" s="1"/>
      <c r="G294" s="1"/>
      <c r="H294" s="1"/>
      <c r="I294" s="1"/>
      <c r="J294" s="1"/>
      <c r="K294" s="1"/>
      <c r="L294" s="1"/>
      <c r="M294" s="1"/>
      <c r="N294" s="19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35">
      <c r="A295" s="1"/>
      <c r="B295" s="19"/>
      <c r="C295" s="1"/>
      <c r="D295" s="19"/>
      <c r="E295" s="1"/>
      <c r="F295" s="1"/>
      <c r="G295" s="1"/>
      <c r="H295" s="1"/>
      <c r="I295" s="1"/>
      <c r="J295" s="1"/>
      <c r="K295" s="1"/>
      <c r="L295" s="1"/>
      <c r="M295" s="1"/>
      <c r="N295" s="19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35">
      <c r="A296" s="1"/>
      <c r="B296" s="19"/>
      <c r="C296" s="1"/>
      <c r="D296" s="19"/>
      <c r="E296" s="1"/>
      <c r="F296" s="1"/>
      <c r="G296" s="1"/>
      <c r="H296" s="1"/>
      <c r="I296" s="1"/>
      <c r="J296" s="1"/>
      <c r="K296" s="1"/>
      <c r="L296" s="1"/>
      <c r="M296" s="1"/>
      <c r="N296" s="19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35">
      <c r="A297" s="1"/>
      <c r="B297" s="19"/>
      <c r="C297" s="1"/>
      <c r="D297" s="19"/>
      <c r="E297" s="1"/>
      <c r="F297" s="1"/>
      <c r="G297" s="1"/>
      <c r="H297" s="1"/>
      <c r="I297" s="1"/>
      <c r="J297" s="1"/>
      <c r="K297" s="1"/>
      <c r="L297" s="1"/>
      <c r="M297" s="1"/>
      <c r="N297" s="19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35">
      <c r="A298" s="1"/>
      <c r="B298" s="19"/>
      <c r="C298" s="1"/>
      <c r="D298" s="19"/>
      <c r="E298" s="1"/>
      <c r="F298" s="1"/>
      <c r="G298" s="1"/>
      <c r="H298" s="1"/>
      <c r="I298" s="1"/>
      <c r="J298" s="1"/>
      <c r="K298" s="1"/>
      <c r="L298" s="1"/>
      <c r="M298" s="1"/>
      <c r="N298" s="19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35">
      <c r="A299" s="1"/>
      <c r="B299" s="19"/>
      <c r="C299" s="1"/>
      <c r="D299" s="19"/>
      <c r="E299" s="1"/>
      <c r="F299" s="1"/>
      <c r="G299" s="1"/>
      <c r="H299" s="1"/>
      <c r="I299" s="1"/>
      <c r="J299" s="1"/>
      <c r="K299" s="1"/>
      <c r="L299" s="1"/>
      <c r="M299" s="1"/>
      <c r="N299" s="19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35">
      <c r="A300" s="1"/>
      <c r="B300" s="19"/>
      <c r="C300" s="1"/>
      <c r="D300" s="19"/>
      <c r="E300" s="1"/>
      <c r="F300" s="1"/>
      <c r="G300" s="1"/>
      <c r="H300" s="1"/>
      <c r="I300" s="1"/>
      <c r="J300" s="1"/>
      <c r="K300" s="1"/>
      <c r="L300" s="1"/>
      <c r="M300" s="1"/>
      <c r="N300" s="19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35">
      <c r="A301" s="1"/>
      <c r="B301" s="19"/>
      <c r="C301" s="1"/>
      <c r="D301" s="19"/>
      <c r="E301" s="1"/>
      <c r="F301" s="1"/>
      <c r="G301" s="1"/>
      <c r="H301" s="1"/>
      <c r="I301" s="1"/>
      <c r="J301" s="1"/>
      <c r="K301" s="1"/>
      <c r="L301" s="1"/>
      <c r="M301" s="1"/>
      <c r="N301" s="19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35">
      <c r="A302" s="1"/>
      <c r="B302" s="19"/>
      <c r="C302" s="1"/>
      <c r="D302" s="19"/>
      <c r="E302" s="1"/>
      <c r="F302" s="1"/>
      <c r="G302" s="1"/>
      <c r="H302" s="1"/>
      <c r="I302" s="1"/>
      <c r="J302" s="1"/>
      <c r="K302" s="1"/>
      <c r="L302" s="1"/>
      <c r="M302" s="1"/>
      <c r="N302" s="19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35">
      <c r="A303" s="1"/>
      <c r="B303" s="19"/>
      <c r="C303" s="1"/>
      <c r="D303" s="19"/>
      <c r="E303" s="1"/>
      <c r="F303" s="1"/>
      <c r="G303" s="1"/>
      <c r="H303" s="1"/>
      <c r="I303" s="1"/>
      <c r="J303" s="1"/>
      <c r="K303" s="1"/>
      <c r="L303" s="1"/>
      <c r="M303" s="1"/>
      <c r="N303" s="19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35">
      <c r="A304" s="1"/>
      <c r="B304" s="19"/>
      <c r="C304" s="1"/>
      <c r="D304" s="19"/>
      <c r="E304" s="1"/>
      <c r="F304" s="1"/>
      <c r="G304" s="1"/>
      <c r="H304" s="1"/>
      <c r="I304" s="1"/>
      <c r="J304" s="1"/>
      <c r="K304" s="1"/>
      <c r="L304" s="1"/>
      <c r="M304" s="1"/>
      <c r="N304" s="19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35">
      <c r="A305" s="1"/>
      <c r="B305" s="19"/>
      <c r="C305" s="1"/>
      <c r="D305" s="19"/>
      <c r="E305" s="1"/>
      <c r="F305" s="1"/>
      <c r="G305" s="1"/>
      <c r="H305" s="1"/>
      <c r="I305" s="1"/>
      <c r="J305" s="1"/>
      <c r="K305" s="1"/>
      <c r="L305" s="1"/>
      <c r="M305" s="1"/>
      <c r="N305" s="19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35">
      <c r="A306" s="1"/>
      <c r="B306" s="19"/>
      <c r="C306" s="1"/>
      <c r="D306" s="19"/>
      <c r="E306" s="1"/>
      <c r="F306" s="1"/>
      <c r="G306" s="1"/>
      <c r="H306" s="1"/>
      <c r="I306" s="1"/>
      <c r="J306" s="1"/>
      <c r="K306" s="1"/>
      <c r="L306" s="1"/>
      <c r="M306" s="1"/>
      <c r="N306" s="19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35">
      <c r="A307" s="1"/>
      <c r="B307" s="19"/>
      <c r="C307" s="1"/>
      <c r="D307" s="19"/>
      <c r="E307" s="1"/>
      <c r="F307" s="1"/>
      <c r="G307" s="1"/>
      <c r="H307" s="1"/>
      <c r="I307" s="1"/>
      <c r="J307" s="1"/>
      <c r="K307" s="1"/>
      <c r="L307" s="1"/>
      <c r="M307" s="1"/>
      <c r="N307" s="19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35">
      <c r="A308" s="1"/>
      <c r="B308" s="19"/>
      <c r="C308" s="1"/>
      <c r="D308" s="19"/>
      <c r="E308" s="1"/>
      <c r="F308" s="1"/>
      <c r="G308" s="1"/>
      <c r="H308" s="1"/>
      <c r="I308" s="1"/>
      <c r="J308" s="1"/>
      <c r="K308" s="1"/>
      <c r="L308" s="1"/>
      <c r="M308" s="1"/>
      <c r="N308" s="19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35">
      <c r="A309" s="1"/>
      <c r="B309" s="19"/>
      <c r="C309" s="1"/>
      <c r="D309" s="19"/>
      <c r="E309" s="1"/>
      <c r="F309" s="1"/>
      <c r="G309" s="1"/>
      <c r="H309" s="1"/>
      <c r="I309" s="1"/>
      <c r="J309" s="1"/>
      <c r="K309" s="1"/>
      <c r="L309" s="1"/>
      <c r="M309" s="1"/>
      <c r="N309" s="19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35">
      <c r="A310" s="1"/>
      <c r="B310" s="19"/>
      <c r="C310" s="1"/>
      <c r="D310" s="19"/>
      <c r="E310" s="1"/>
      <c r="F310" s="1"/>
      <c r="G310" s="1"/>
      <c r="H310" s="1"/>
      <c r="I310" s="1"/>
      <c r="J310" s="1"/>
      <c r="K310" s="1"/>
      <c r="L310" s="1"/>
      <c r="M310" s="1"/>
      <c r="N310" s="19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35">
      <c r="A311" s="1"/>
      <c r="B311" s="19"/>
      <c r="C311" s="1"/>
      <c r="D311" s="19"/>
      <c r="E311" s="1"/>
      <c r="F311" s="1"/>
      <c r="G311" s="1"/>
      <c r="H311" s="1"/>
      <c r="I311" s="1"/>
      <c r="J311" s="1"/>
      <c r="K311" s="1"/>
      <c r="L311" s="1"/>
      <c r="M311" s="1"/>
      <c r="N311" s="19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35">
      <c r="A312" s="1"/>
      <c r="B312" s="19"/>
      <c r="C312" s="1"/>
      <c r="D312" s="19"/>
      <c r="E312" s="1"/>
      <c r="F312" s="1"/>
      <c r="G312" s="1"/>
      <c r="H312" s="1"/>
      <c r="I312" s="1"/>
      <c r="J312" s="1"/>
      <c r="K312" s="1"/>
      <c r="L312" s="1"/>
      <c r="M312" s="1"/>
      <c r="N312" s="19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35">
      <c r="A313" s="1"/>
      <c r="B313" s="19"/>
      <c r="C313" s="1"/>
      <c r="D313" s="19"/>
      <c r="E313" s="1"/>
      <c r="F313" s="1"/>
      <c r="G313" s="1"/>
      <c r="H313" s="1"/>
      <c r="I313" s="1"/>
      <c r="J313" s="1"/>
      <c r="K313" s="1"/>
      <c r="L313" s="1"/>
      <c r="M313" s="1"/>
      <c r="N313" s="19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35">
      <c r="A314" s="1"/>
      <c r="B314" s="19"/>
      <c r="C314" s="1"/>
      <c r="D314" s="19"/>
      <c r="E314" s="1"/>
      <c r="F314" s="1"/>
      <c r="G314" s="1"/>
      <c r="H314" s="1"/>
      <c r="I314" s="1"/>
      <c r="J314" s="1"/>
      <c r="K314" s="1"/>
      <c r="L314" s="1"/>
      <c r="M314" s="1"/>
      <c r="N314" s="19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35">
      <c r="A315" s="1"/>
      <c r="B315" s="19"/>
      <c r="C315" s="1"/>
      <c r="D315" s="19"/>
      <c r="E315" s="1"/>
      <c r="F315" s="1"/>
      <c r="G315" s="1"/>
      <c r="H315" s="1"/>
      <c r="I315" s="1"/>
      <c r="J315" s="1"/>
      <c r="K315" s="1"/>
      <c r="L315" s="1"/>
      <c r="M315" s="1"/>
      <c r="N315" s="19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35">
      <c r="A316" s="1"/>
      <c r="B316" s="19"/>
      <c r="C316" s="1"/>
      <c r="D316" s="19"/>
      <c r="E316" s="1"/>
      <c r="F316" s="1"/>
      <c r="G316" s="1"/>
      <c r="H316" s="1"/>
      <c r="I316" s="1"/>
      <c r="J316" s="1"/>
      <c r="K316" s="1"/>
      <c r="L316" s="1"/>
      <c r="M316" s="1"/>
      <c r="N316" s="19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35">
      <c r="A317" s="1"/>
      <c r="B317" s="19"/>
      <c r="C317" s="1"/>
      <c r="D317" s="19"/>
      <c r="E317" s="1"/>
      <c r="F317" s="1"/>
      <c r="G317" s="1"/>
      <c r="H317" s="1"/>
      <c r="I317" s="1"/>
      <c r="J317" s="1"/>
      <c r="K317" s="1"/>
      <c r="L317" s="1"/>
      <c r="M317" s="1"/>
      <c r="N317" s="19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35">
      <c r="A318" s="1"/>
      <c r="B318" s="19"/>
      <c r="C318" s="1"/>
      <c r="D318" s="19"/>
      <c r="E318" s="1"/>
      <c r="F318" s="1"/>
      <c r="G318" s="1"/>
      <c r="H318" s="1"/>
      <c r="I318" s="1"/>
      <c r="J318" s="1"/>
      <c r="K318" s="1"/>
      <c r="L318" s="1"/>
      <c r="M318" s="1"/>
      <c r="N318" s="19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35">
      <c r="A319" s="1"/>
      <c r="B319" s="19"/>
      <c r="C319" s="1"/>
      <c r="D319" s="19"/>
      <c r="E319" s="1"/>
      <c r="F319" s="1"/>
      <c r="G319" s="1"/>
      <c r="H319" s="1"/>
      <c r="I319" s="1"/>
      <c r="J319" s="1"/>
      <c r="K319" s="1"/>
      <c r="L319" s="1"/>
      <c r="M319" s="1"/>
      <c r="N319" s="19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35">
      <c r="A320" s="1"/>
      <c r="B320" s="19"/>
      <c r="C320" s="1"/>
      <c r="D320" s="19"/>
      <c r="E320" s="1"/>
      <c r="F320" s="1"/>
      <c r="G320" s="1"/>
      <c r="H320" s="1"/>
      <c r="I320" s="1"/>
      <c r="J320" s="1"/>
      <c r="K320" s="1"/>
      <c r="L320" s="1"/>
      <c r="M320" s="1"/>
      <c r="N320" s="19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35">
      <c r="A321" s="1"/>
      <c r="B321" s="19"/>
      <c r="C321" s="1"/>
      <c r="D321" s="19"/>
      <c r="E321" s="1"/>
      <c r="F321" s="1"/>
      <c r="G321" s="1"/>
      <c r="H321" s="1"/>
      <c r="I321" s="1"/>
      <c r="J321" s="1"/>
      <c r="K321" s="1"/>
      <c r="L321" s="1"/>
      <c r="M321" s="1"/>
      <c r="N321" s="19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35">
      <c r="A322" s="1"/>
      <c r="B322" s="19"/>
      <c r="C322" s="1"/>
      <c r="D322" s="19"/>
      <c r="E322" s="1"/>
      <c r="F322" s="1"/>
      <c r="G322" s="1"/>
      <c r="H322" s="1"/>
      <c r="I322" s="1"/>
      <c r="J322" s="1"/>
      <c r="K322" s="1"/>
      <c r="L322" s="1"/>
      <c r="M322" s="1"/>
      <c r="N322" s="19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35">
      <c r="A323" s="1"/>
      <c r="B323" s="19"/>
      <c r="C323" s="1"/>
      <c r="D323" s="19"/>
      <c r="E323" s="1"/>
      <c r="F323" s="1"/>
      <c r="G323" s="1"/>
      <c r="H323" s="1"/>
      <c r="I323" s="1"/>
      <c r="J323" s="1"/>
      <c r="K323" s="1"/>
      <c r="L323" s="1"/>
      <c r="M323" s="1"/>
      <c r="N323" s="19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35">
      <c r="A324" s="1"/>
      <c r="B324" s="19"/>
      <c r="C324" s="1"/>
      <c r="D324" s="19"/>
      <c r="E324" s="1"/>
      <c r="F324" s="1"/>
      <c r="G324" s="1"/>
      <c r="H324" s="1"/>
      <c r="I324" s="1"/>
      <c r="J324" s="1"/>
      <c r="K324" s="1"/>
      <c r="L324" s="1"/>
      <c r="M324" s="1"/>
      <c r="N324" s="19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35">
      <c r="A325" s="1"/>
      <c r="B325" s="19"/>
      <c r="C325" s="1"/>
      <c r="D325" s="19"/>
      <c r="E325" s="1"/>
      <c r="F325" s="1"/>
      <c r="G325" s="1"/>
      <c r="H325" s="1"/>
      <c r="I325" s="1"/>
      <c r="J325" s="1"/>
      <c r="K325" s="1"/>
      <c r="L325" s="1"/>
      <c r="M325" s="1"/>
      <c r="N325" s="19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35">
      <c r="A326" s="1"/>
      <c r="B326" s="19"/>
      <c r="C326" s="1"/>
      <c r="D326" s="19"/>
      <c r="E326" s="1"/>
      <c r="F326" s="1"/>
      <c r="G326" s="1"/>
      <c r="H326" s="1"/>
      <c r="I326" s="1"/>
      <c r="J326" s="1"/>
      <c r="K326" s="1"/>
      <c r="L326" s="1"/>
      <c r="M326" s="1"/>
      <c r="N326" s="19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35">
      <c r="A327" s="1"/>
      <c r="B327" s="19"/>
      <c r="C327" s="1"/>
      <c r="D327" s="19"/>
      <c r="E327" s="1"/>
      <c r="F327" s="1"/>
      <c r="G327" s="1"/>
      <c r="H327" s="1"/>
      <c r="I327" s="1"/>
      <c r="J327" s="1"/>
      <c r="K327" s="1"/>
      <c r="L327" s="1"/>
      <c r="M327" s="1"/>
      <c r="N327" s="19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35">
      <c r="A328" s="1"/>
      <c r="B328" s="19"/>
      <c r="C328" s="1"/>
      <c r="D328" s="19"/>
      <c r="E328" s="1"/>
      <c r="F328" s="1"/>
      <c r="G328" s="1"/>
      <c r="H328" s="1"/>
      <c r="I328" s="1"/>
      <c r="J328" s="1"/>
      <c r="K328" s="1"/>
      <c r="L328" s="1"/>
      <c r="M328" s="1"/>
      <c r="N328" s="19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35">
      <c r="A329" s="1"/>
      <c r="B329" s="19"/>
      <c r="C329" s="1"/>
      <c r="D329" s="19"/>
      <c r="E329" s="1"/>
      <c r="F329" s="1"/>
      <c r="G329" s="1"/>
      <c r="H329" s="1"/>
      <c r="I329" s="1"/>
      <c r="J329" s="1"/>
      <c r="K329" s="1"/>
      <c r="L329" s="1"/>
      <c r="M329" s="1"/>
      <c r="N329" s="19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35">
      <c r="A330" s="1"/>
      <c r="B330" s="19"/>
      <c r="C330" s="1"/>
      <c r="D330" s="19"/>
      <c r="E330" s="1"/>
      <c r="F330" s="1"/>
      <c r="G330" s="1"/>
      <c r="H330" s="1"/>
      <c r="I330" s="1"/>
      <c r="J330" s="1"/>
      <c r="K330" s="1"/>
      <c r="L330" s="1"/>
      <c r="M330" s="1"/>
      <c r="N330" s="19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35">
      <c r="A331" s="1"/>
      <c r="B331" s="19"/>
      <c r="C331" s="1"/>
      <c r="D331" s="19"/>
      <c r="E331" s="1"/>
      <c r="F331" s="1"/>
      <c r="G331" s="1"/>
      <c r="H331" s="1"/>
      <c r="I331" s="1"/>
      <c r="J331" s="1"/>
      <c r="K331" s="1"/>
      <c r="L331" s="1"/>
      <c r="M331" s="1"/>
      <c r="N331" s="19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35">
      <c r="A332" s="1"/>
      <c r="B332" s="19"/>
      <c r="C332" s="1"/>
      <c r="D332" s="19"/>
      <c r="E332" s="1"/>
      <c r="F332" s="1"/>
      <c r="G332" s="1"/>
      <c r="H332" s="1"/>
      <c r="I332" s="1"/>
      <c r="J332" s="1"/>
      <c r="K332" s="1"/>
      <c r="L332" s="1"/>
      <c r="M332" s="1"/>
      <c r="N332" s="19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35">
      <c r="A333" s="1"/>
      <c r="B333" s="19"/>
      <c r="C333" s="1"/>
      <c r="D333" s="19"/>
      <c r="E333" s="1"/>
      <c r="F333" s="1"/>
      <c r="G333" s="1"/>
      <c r="H333" s="1"/>
      <c r="I333" s="1"/>
      <c r="J333" s="1"/>
      <c r="K333" s="1"/>
      <c r="L333" s="1"/>
      <c r="M333" s="1"/>
      <c r="N333" s="19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35">
      <c r="A334" s="1"/>
      <c r="B334" s="19"/>
      <c r="C334" s="1"/>
      <c r="D334" s="19"/>
      <c r="E334" s="1"/>
      <c r="F334" s="1"/>
      <c r="G334" s="1"/>
      <c r="H334" s="1"/>
      <c r="I334" s="1"/>
      <c r="J334" s="1"/>
      <c r="K334" s="1"/>
      <c r="L334" s="1"/>
      <c r="M334" s="1"/>
      <c r="N334" s="19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35">
      <c r="A335" s="1"/>
      <c r="B335" s="19"/>
      <c r="C335" s="1"/>
      <c r="D335" s="19"/>
      <c r="E335" s="1"/>
      <c r="F335" s="1"/>
      <c r="G335" s="1"/>
      <c r="H335" s="1"/>
      <c r="I335" s="1"/>
      <c r="J335" s="1"/>
      <c r="K335" s="1"/>
      <c r="L335" s="1"/>
      <c r="M335" s="1"/>
      <c r="N335" s="19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35">
      <c r="A336" s="1"/>
      <c r="B336" s="19"/>
      <c r="C336" s="1"/>
      <c r="D336" s="19"/>
      <c r="E336" s="1"/>
      <c r="F336" s="1"/>
      <c r="G336" s="1"/>
      <c r="H336" s="1"/>
      <c r="I336" s="1"/>
      <c r="J336" s="1"/>
      <c r="K336" s="1"/>
      <c r="L336" s="1"/>
      <c r="M336" s="1"/>
      <c r="N336" s="19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35">
      <c r="A337" s="1"/>
      <c r="B337" s="19"/>
      <c r="C337" s="1"/>
      <c r="D337" s="19"/>
      <c r="E337" s="1"/>
      <c r="F337" s="1"/>
      <c r="G337" s="1"/>
      <c r="H337" s="1"/>
      <c r="I337" s="1"/>
      <c r="J337" s="1"/>
      <c r="K337" s="1"/>
      <c r="L337" s="1"/>
      <c r="M337" s="1"/>
      <c r="N337" s="19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35">
      <c r="A338" s="1"/>
      <c r="B338" s="19"/>
      <c r="C338" s="1"/>
      <c r="D338" s="19"/>
      <c r="E338" s="1"/>
      <c r="F338" s="1"/>
      <c r="G338" s="1"/>
      <c r="H338" s="1"/>
      <c r="I338" s="1"/>
      <c r="J338" s="1"/>
      <c r="K338" s="1"/>
      <c r="L338" s="1"/>
      <c r="M338" s="1"/>
      <c r="N338" s="19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35">
      <c r="A339" s="1"/>
      <c r="B339" s="19"/>
      <c r="C339" s="1"/>
      <c r="D339" s="19"/>
      <c r="E339" s="1"/>
      <c r="F339" s="1"/>
      <c r="G339" s="1"/>
      <c r="H339" s="1"/>
      <c r="I339" s="1"/>
      <c r="J339" s="1"/>
      <c r="K339" s="1"/>
      <c r="L339" s="1"/>
      <c r="M339" s="1"/>
      <c r="N339" s="19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35">
      <c r="A340" s="1"/>
      <c r="B340" s="19"/>
      <c r="C340" s="1"/>
      <c r="D340" s="19"/>
      <c r="E340" s="1"/>
      <c r="F340" s="1"/>
      <c r="G340" s="1"/>
      <c r="H340" s="1"/>
      <c r="I340" s="1"/>
      <c r="J340" s="1"/>
      <c r="K340" s="1"/>
      <c r="L340" s="1"/>
      <c r="M340" s="1"/>
      <c r="N340" s="19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35">
      <c r="A341" s="1"/>
      <c r="B341" s="19"/>
      <c r="C341" s="1"/>
      <c r="D341" s="19"/>
      <c r="E341" s="1"/>
      <c r="F341" s="1"/>
      <c r="G341" s="1"/>
      <c r="H341" s="1"/>
      <c r="I341" s="1"/>
      <c r="J341" s="1"/>
      <c r="K341" s="1"/>
      <c r="L341" s="1"/>
      <c r="M341" s="1"/>
      <c r="N341" s="19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35">
      <c r="A342" s="1"/>
      <c r="B342" s="19"/>
      <c r="C342" s="1"/>
      <c r="D342" s="19"/>
      <c r="E342" s="1"/>
      <c r="F342" s="1"/>
      <c r="G342" s="1"/>
      <c r="H342" s="1"/>
      <c r="I342" s="1"/>
      <c r="J342" s="1"/>
      <c r="K342" s="1"/>
      <c r="L342" s="1"/>
      <c r="M342" s="1"/>
      <c r="N342" s="19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35">
      <c r="A343" s="1"/>
      <c r="B343" s="19"/>
      <c r="C343" s="1"/>
      <c r="D343" s="19"/>
      <c r="E343" s="1"/>
      <c r="F343" s="1"/>
      <c r="G343" s="1"/>
      <c r="H343" s="1"/>
      <c r="I343" s="1"/>
      <c r="J343" s="1"/>
      <c r="K343" s="1"/>
      <c r="L343" s="1"/>
      <c r="M343" s="1"/>
      <c r="N343" s="19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35">
      <c r="A344" s="1"/>
      <c r="B344" s="19"/>
      <c r="C344" s="1"/>
      <c r="D344" s="19"/>
      <c r="E344" s="1"/>
      <c r="F344" s="1"/>
      <c r="G344" s="1"/>
      <c r="H344" s="1"/>
      <c r="I344" s="1"/>
      <c r="J344" s="1"/>
      <c r="K344" s="1"/>
      <c r="L344" s="1"/>
      <c r="M344" s="1"/>
      <c r="N344" s="19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35">
      <c r="A345" s="1"/>
      <c r="B345" s="19"/>
      <c r="C345" s="1"/>
      <c r="D345" s="19"/>
      <c r="E345" s="1"/>
      <c r="F345" s="1"/>
      <c r="G345" s="1"/>
      <c r="H345" s="1"/>
      <c r="I345" s="1"/>
      <c r="J345" s="1"/>
      <c r="K345" s="1"/>
      <c r="L345" s="1"/>
      <c r="M345" s="1"/>
      <c r="N345" s="19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35">
      <c r="A346" s="1"/>
      <c r="B346" s="19"/>
      <c r="C346" s="1"/>
      <c r="D346" s="19"/>
      <c r="E346" s="1"/>
      <c r="F346" s="1"/>
      <c r="G346" s="1"/>
      <c r="H346" s="1"/>
      <c r="I346" s="1"/>
      <c r="J346" s="1"/>
      <c r="K346" s="1"/>
      <c r="L346" s="1"/>
      <c r="M346" s="1"/>
      <c r="N346" s="19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35">
      <c r="A347" s="1"/>
      <c r="B347" s="19"/>
      <c r="C347" s="1"/>
      <c r="D347" s="19"/>
      <c r="E347" s="1"/>
      <c r="F347" s="1"/>
      <c r="G347" s="1"/>
      <c r="H347" s="1"/>
      <c r="I347" s="1"/>
      <c r="J347" s="1"/>
      <c r="K347" s="1"/>
      <c r="L347" s="1"/>
      <c r="M347" s="1"/>
      <c r="N347" s="19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35">
      <c r="A348" s="1"/>
      <c r="B348" s="19"/>
      <c r="C348" s="1"/>
      <c r="D348" s="19"/>
      <c r="E348" s="1"/>
      <c r="F348" s="1"/>
      <c r="G348" s="1"/>
      <c r="H348" s="1"/>
      <c r="I348" s="1"/>
      <c r="J348" s="1"/>
      <c r="K348" s="1"/>
      <c r="L348" s="1"/>
      <c r="M348" s="1"/>
      <c r="N348" s="19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35">
      <c r="A349" s="1"/>
      <c r="B349" s="19"/>
      <c r="C349" s="1"/>
      <c r="D349" s="19"/>
      <c r="E349" s="1"/>
      <c r="F349" s="1"/>
      <c r="G349" s="1"/>
      <c r="H349" s="1"/>
      <c r="I349" s="1"/>
      <c r="J349" s="1"/>
      <c r="K349" s="1"/>
      <c r="L349" s="1"/>
      <c r="M349" s="1"/>
      <c r="N349" s="19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35">
      <c r="A350" s="1"/>
      <c r="B350" s="19"/>
      <c r="C350" s="1"/>
      <c r="D350" s="19"/>
      <c r="E350" s="1"/>
      <c r="F350" s="1"/>
      <c r="G350" s="1"/>
      <c r="H350" s="1"/>
      <c r="I350" s="1"/>
      <c r="J350" s="1"/>
      <c r="K350" s="1"/>
      <c r="L350" s="1"/>
      <c r="M350" s="1"/>
      <c r="N350" s="19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35">
      <c r="A351" s="1"/>
      <c r="B351" s="19"/>
      <c r="C351" s="1"/>
      <c r="D351" s="19"/>
      <c r="E351" s="1"/>
      <c r="F351" s="1"/>
      <c r="G351" s="1"/>
      <c r="H351" s="1"/>
      <c r="I351" s="1"/>
      <c r="J351" s="1"/>
      <c r="K351" s="1"/>
      <c r="L351" s="1"/>
      <c r="M351" s="1"/>
      <c r="N351" s="19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35">
      <c r="A352" s="1"/>
      <c r="B352" s="19"/>
      <c r="C352" s="1"/>
      <c r="D352" s="19"/>
      <c r="E352" s="1"/>
      <c r="F352" s="1"/>
      <c r="G352" s="1"/>
      <c r="H352" s="1"/>
      <c r="I352" s="1"/>
      <c r="J352" s="1"/>
      <c r="K352" s="1"/>
      <c r="L352" s="1"/>
      <c r="M352" s="1"/>
      <c r="N352" s="19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35">
      <c r="A353" s="1"/>
      <c r="B353" s="19"/>
      <c r="C353" s="1"/>
      <c r="D353" s="19"/>
      <c r="E353" s="1"/>
      <c r="F353" s="1"/>
      <c r="G353" s="1"/>
      <c r="H353" s="1"/>
      <c r="I353" s="1"/>
      <c r="J353" s="1"/>
      <c r="K353" s="1"/>
      <c r="L353" s="1"/>
      <c r="M353" s="1"/>
      <c r="N353" s="19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35">
      <c r="A354" s="1"/>
      <c r="B354" s="19"/>
      <c r="C354" s="1"/>
      <c r="D354" s="19"/>
      <c r="E354" s="1"/>
      <c r="F354" s="1"/>
      <c r="G354" s="1"/>
      <c r="H354" s="1"/>
      <c r="I354" s="1"/>
      <c r="J354" s="1"/>
      <c r="K354" s="1"/>
      <c r="L354" s="1"/>
      <c r="M354" s="1"/>
      <c r="N354" s="19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35">
      <c r="A355" s="1"/>
      <c r="B355" s="19"/>
      <c r="C355" s="1"/>
      <c r="D355" s="19"/>
      <c r="E355" s="1"/>
      <c r="F355" s="1"/>
      <c r="G355" s="1"/>
      <c r="H355" s="1"/>
      <c r="I355" s="1"/>
      <c r="J355" s="1"/>
      <c r="K355" s="1"/>
      <c r="L355" s="1"/>
      <c r="M355" s="1"/>
      <c r="N355" s="19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35">
      <c r="A356" s="1"/>
      <c r="B356" s="19"/>
      <c r="C356" s="1"/>
      <c r="D356" s="19"/>
      <c r="E356" s="1"/>
      <c r="F356" s="1"/>
      <c r="G356" s="1"/>
      <c r="H356" s="1"/>
      <c r="I356" s="1"/>
      <c r="J356" s="1"/>
      <c r="K356" s="1"/>
      <c r="L356" s="1"/>
      <c r="M356" s="1"/>
      <c r="N356" s="19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35">
      <c r="A357" s="1"/>
      <c r="B357" s="19"/>
      <c r="C357" s="1"/>
      <c r="D357" s="19"/>
      <c r="E357" s="1"/>
      <c r="F357" s="1"/>
      <c r="G357" s="1"/>
      <c r="H357" s="1"/>
      <c r="I357" s="1"/>
      <c r="J357" s="1"/>
      <c r="K357" s="1"/>
      <c r="L357" s="1"/>
      <c r="M357" s="1"/>
      <c r="N357" s="19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35">
      <c r="A358" s="1"/>
      <c r="B358" s="19"/>
      <c r="C358" s="1"/>
      <c r="D358" s="19"/>
      <c r="E358" s="1"/>
      <c r="F358" s="1"/>
      <c r="G358" s="1"/>
      <c r="H358" s="1"/>
      <c r="I358" s="1"/>
      <c r="J358" s="1"/>
      <c r="K358" s="1"/>
      <c r="L358" s="1"/>
      <c r="M358" s="1"/>
      <c r="N358" s="19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35">
      <c r="A359" s="1"/>
      <c r="B359" s="19"/>
      <c r="C359" s="1"/>
      <c r="D359" s="19"/>
      <c r="E359" s="1"/>
      <c r="F359" s="1"/>
      <c r="G359" s="1"/>
      <c r="H359" s="1"/>
      <c r="I359" s="1"/>
      <c r="J359" s="1"/>
      <c r="K359" s="1"/>
      <c r="L359" s="1"/>
      <c r="M359" s="1"/>
      <c r="N359" s="19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35">
      <c r="A360" s="1"/>
      <c r="B360" s="19"/>
      <c r="C360" s="1"/>
      <c r="D360" s="19"/>
      <c r="E360" s="1"/>
      <c r="F360" s="1"/>
      <c r="G360" s="1"/>
      <c r="H360" s="1"/>
      <c r="I360" s="1"/>
      <c r="J360" s="1"/>
      <c r="K360" s="1"/>
      <c r="L360" s="1"/>
      <c r="M360" s="1"/>
      <c r="N360" s="19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35">
      <c r="A361" s="1"/>
      <c r="B361" s="19"/>
      <c r="C361" s="1"/>
      <c r="D361" s="19"/>
      <c r="E361" s="1"/>
      <c r="F361" s="1"/>
      <c r="G361" s="1"/>
      <c r="H361" s="1"/>
      <c r="I361" s="1"/>
      <c r="J361" s="1"/>
      <c r="K361" s="1"/>
      <c r="L361" s="1"/>
      <c r="M361" s="1"/>
      <c r="N361" s="19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35">
      <c r="A362" s="1"/>
      <c r="B362" s="19"/>
      <c r="C362" s="1"/>
      <c r="D362" s="19"/>
      <c r="E362" s="1"/>
      <c r="F362" s="1"/>
      <c r="G362" s="1"/>
      <c r="H362" s="1"/>
      <c r="I362" s="1"/>
      <c r="J362" s="1"/>
      <c r="K362" s="1"/>
      <c r="L362" s="1"/>
      <c r="M362" s="1"/>
      <c r="N362" s="19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35">
      <c r="A363" s="1"/>
      <c r="B363" s="19"/>
      <c r="C363" s="1"/>
      <c r="D363" s="19"/>
      <c r="E363" s="1"/>
      <c r="F363" s="1"/>
      <c r="G363" s="1"/>
      <c r="H363" s="1"/>
      <c r="I363" s="1"/>
      <c r="J363" s="1"/>
      <c r="K363" s="1"/>
      <c r="L363" s="1"/>
      <c r="M363" s="1"/>
      <c r="N363" s="19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35">
      <c r="A364" s="1"/>
      <c r="B364" s="19"/>
      <c r="C364" s="1"/>
      <c r="D364" s="19"/>
      <c r="E364" s="1"/>
      <c r="F364" s="1"/>
      <c r="G364" s="1"/>
      <c r="H364" s="1"/>
      <c r="I364" s="1"/>
      <c r="J364" s="1"/>
      <c r="K364" s="1"/>
      <c r="L364" s="1"/>
      <c r="M364" s="1"/>
      <c r="N364" s="19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35">
      <c r="A365" s="1"/>
      <c r="B365" s="19"/>
      <c r="C365" s="1"/>
      <c r="D365" s="19"/>
      <c r="E365" s="1"/>
      <c r="F365" s="1"/>
      <c r="G365" s="1"/>
      <c r="H365" s="1"/>
      <c r="I365" s="1"/>
      <c r="J365" s="1"/>
      <c r="K365" s="1"/>
      <c r="L365" s="1"/>
      <c r="M365" s="1"/>
      <c r="N365" s="19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35">
      <c r="A366" s="1"/>
      <c r="B366" s="19"/>
      <c r="C366" s="1"/>
      <c r="D366" s="19"/>
      <c r="E366" s="1"/>
      <c r="F366" s="1"/>
      <c r="G366" s="1"/>
      <c r="H366" s="1"/>
      <c r="I366" s="1"/>
      <c r="J366" s="1"/>
      <c r="K366" s="1"/>
      <c r="L366" s="1"/>
      <c r="M366" s="1"/>
      <c r="N366" s="19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35">
      <c r="A367" s="1"/>
      <c r="B367" s="19"/>
      <c r="C367" s="1"/>
      <c r="D367" s="19"/>
      <c r="E367" s="1"/>
      <c r="F367" s="1"/>
      <c r="G367" s="1"/>
      <c r="H367" s="1"/>
      <c r="I367" s="1"/>
      <c r="J367" s="1"/>
      <c r="K367" s="1"/>
      <c r="L367" s="1"/>
      <c r="M367" s="1"/>
      <c r="N367" s="19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35">
      <c r="A368" s="1"/>
      <c r="B368" s="19"/>
      <c r="C368" s="1"/>
      <c r="D368" s="19"/>
      <c r="E368" s="1"/>
      <c r="F368" s="1"/>
      <c r="G368" s="1"/>
      <c r="H368" s="1"/>
      <c r="I368" s="1"/>
      <c r="J368" s="1"/>
      <c r="K368" s="1"/>
      <c r="L368" s="1"/>
      <c r="M368" s="1"/>
      <c r="N368" s="19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35">
      <c r="A369" s="1"/>
      <c r="B369" s="19"/>
      <c r="C369" s="1"/>
      <c r="D369" s="19"/>
      <c r="E369" s="1"/>
      <c r="F369" s="1"/>
      <c r="G369" s="1"/>
      <c r="H369" s="1"/>
      <c r="I369" s="1"/>
      <c r="J369" s="1"/>
      <c r="K369" s="1"/>
      <c r="L369" s="1"/>
      <c r="M369" s="1"/>
      <c r="N369" s="19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35">
      <c r="A370" s="1"/>
      <c r="B370" s="19"/>
      <c r="C370" s="1"/>
      <c r="D370" s="19"/>
      <c r="E370" s="1"/>
      <c r="F370" s="1"/>
      <c r="G370" s="1"/>
      <c r="H370" s="1"/>
      <c r="I370" s="1"/>
      <c r="J370" s="1"/>
      <c r="K370" s="1"/>
      <c r="L370" s="1"/>
      <c r="M370" s="1"/>
      <c r="N370" s="19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35">
      <c r="A371" s="1"/>
      <c r="B371" s="19"/>
      <c r="C371" s="1"/>
      <c r="D371" s="19"/>
      <c r="E371" s="1"/>
      <c r="F371" s="1"/>
      <c r="G371" s="1"/>
      <c r="H371" s="1"/>
      <c r="I371" s="1"/>
      <c r="J371" s="1"/>
      <c r="K371" s="1"/>
      <c r="L371" s="1"/>
      <c r="M371" s="1"/>
      <c r="N371" s="19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35">
      <c r="A372" s="1"/>
      <c r="B372" s="19"/>
      <c r="C372" s="1"/>
      <c r="D372" s="19"/>
      <c r="E372" s="1"/>
      <c r="F372" s="1"/>
      <c r="G372" s="1"/>
      <c r="H372" s="1"/>
      <c r="I372" s="1"/>
      <c r="J372" s="1"/>
      <c r="K372" s="1"/>
      <c r="L372" s="1"/>
      <c r="M372" s="1"/>
      <c r="N372" s="19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35">
      <c r="A373" s="1"/>
      <c r="B373" s="19"/>
      <c r="C373" s="1"/>
      <c r="D373" s="19"/>
      <c r="E373" s="1"/>
      <c r="F373" s="1"/>
      <c r="G373" s="1"/>
      <c r="H373" s="1"/>
      <c r="I373" s="1"/>
      <c r="J373" s="1"/>
      <c r="K373" s="1"/>
      <c r="L373" s="1"/>
      <c r="M373" s="1"/>
      <c r="N373" s="19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35">
      <c r="A374" s="1"/>
      <c r="B374" s="19"/>
      <c r="C374" s="1"/>
      <c r="D374" s="19"/>
      <c r="E374" s="1"/>
      <c r="F374" s="1"/>
      <c r="G374" s="1"/>
      <c r="H374" s="1"/>
      <c r="I374" s="1"/>
      <c r="J374" s="1"/>
      <c r="K374" s="1"/>
      <c r="L374" s="1"/>
      <c r="M374" s="1"/>
      <c r="N374" s="19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35">
      <c r="A375" s="1"/>
      <c r="B375" s="19"/>
      <c r="C375" s="1"/>
      <c r="D375" s="19"/>
      <c r="E375" s="1"/>
      <c r="F375" s="1"/>
      <c r="G375" s="1"/>
      <c r="H375" s="1"/>
      <c r="I375" s="1"/>
      <c r="J375" s="1"/>
      <c r="K375" s="1"/>
      <c r="L375" s="1"/>
      <c r="M375" s="1"/>
      <c r="N375" s="19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35">
      <c r="A376" s="1"/>
      <c r="B376" s="19"/>
      <c r="C376" s="1"/>
      <c r="D376" s="19"/>
      <c r="E376" s="1"/>
      <c r="F376" s="1"/>
      <c r="G376" s="1"/>
      <c r="H376" s="1"/>
      <c r="I376" s="1"/>
      <c r="J376" s="1"/>
      <c r="K376" s="1"/>
      <c r="L376" s="1"/>
      <c r="M376" s="1"/>
      <c r="N376" s="19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35">
      <c r="A377" s="1"/>
      <c r="B377" s="19"/>
      <c r="C377" s="1"/>
      <c r="D377" s="19"/>
      <c r="E377" s="1"/>
      <c r="F377" s="1"/>
      <c r="G377" s="1"/>
      <c r="H377" s="1"/>
      <c r="I377" s="1"/>
      <c r="J377" s="1"/>
      <c r="K377" s="1"/>
      <c r="L377" s="1"/>
      <c r="M377" s="1"/>
      <c r="N377" s="19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35">
      <c r="A378" s="1"/>
      <c r="B378" s="19"/>
      <c r="C378" s="1"/>
      <c r="D378" s="19"/>
      <c r="E378" s="1"/>
      <c r="F378" s="1"/>
      <c r="G378" s="1"/>
      <c r="H378" s="1"/>
      <c r="I378" s="1"/>
      <c r="J378" s="1"/>
      <c r="K378" s="1"/>
      <c r="L378" s="1"/>
      <c r="M378" s="1"/>
      <c r="N378" s="19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35">
      <c r="A379" s="1"/>
      <c r="B379" s="19"/>
      <c r="C379" s="1"/>
      <c r="D379" s="19"/>
      <c r="E379" s="1"/>
      <c r="F379" s="1"/>
      <c r="G379" s="1"/>
      <c r="H379" s="1"/>
      <c r="I379" s="1"/>
      <c r="J379" s="1"/>
      <c r="K379" s="1"/>
      <c r="L379" s="1"/>
      <c r="M379" s="1"/>
      <c r="N379" s="19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35">
      <c r="A380" s="1"/>
      <c r="B380" s="19"/>
      <c r="C380" s="1"/>
      <c r="D380" s="19"/>
      <c r="E380" s="1"/>
      <c r="F380" s="1"/>
      <c r="G380" s="1"/>
      <c r="H380" s="1"/>
      <c r="I380" s="1"/>
      <c r="J380" s="1"/>
      <c r="K380" s="1"/>
      <c r="L380" s="1"/>
      <c r="M380" s="1"/>
      <c r="N380" s="19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35">
      <c r="A381" s="1"/>
      <c r="B381" s="19"/>
      <c r="C381" s="1"/>
      <c r="D381" s="19"/>
      <c r="E381" s="1"/>
      <c r="F381" s="1"/>
      <c r="G381" s="1"/>
      <c r="H381" s="1"/>
      <c r="I381" s="1"/>
      <c r="J381" s="1"/>
      <c r="K381" s="1"/>
      <c r="L381" s="1"/>
      <c r="M381" s="1"/>
      <c r="N381" s="19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35">
      <c r="A382" s="1"/>
      <c r="B382" s="19"/>
      <c r="C382" s="1"/>
      <c r="D382" s="19"/>
      <c r="E382" s="1"/>
      <c r="F382" s="1"/>
      <c r="G382" s="1"/>
      <c r="H382" s="1"/>
      <c r="I382" s="1"/>
      <c r="J382" s="1"/>
      <c r="K382" s="1"/>
      <c r="L382" s="1"/>
      <c r="M382" s="1"/>
      <c r="N382" s="19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35">
      <c r="A383" s="1"/>
      <c r="B383" s="19"/>
      <c r="C383" s="1"/>
      <c r="D383" s="19"/>
      <c r="E383" s="1"/>
      <c r="F383" s="1"/>
      <c r="G383" s="1"/>
      <c r="H383" s="1"/>
      <c r="I383" s="1"/>
      <c r="J383" s="1"/>
      <c r="K383" s="1"/>
      <c r="L383" s="1"/>
      <c r="M383" s="1"/>
      <c r="N383" s="19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35">
      <c r="A384" s="1"/>
      <c r="B384" s="19"/>
      <c r="C384" s="1"/>
      <c r="D384" s="19"/>
      <c r="E384" s="1"/>
      <c r="F384" s="1"/>
      <c r="G384" s="1"/>
      <c r="H384" s="1"/>
      <c r="I384" s="1"/>
      <c r="J384" s="1"/>
      <c r="K384" s="1"/>
      <c r="L384" s="1"/>
      <c r="M384" s="1"/>
      <c r="N384" s="19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35">
      <c r="A385" s="1"/>
      <c r="B385" s="19"/>
      <c r="C385" s="1"/>
      <c r="D385" s="19"/>
      <c r="E385" s="1"/>
      <c r="F385" s="1"/>
      <c r="G385" s="1"/>
      <c r="H385" s="1"/>
      <c r="I385" s="1"/>
      <c r="J385" s="1"/>
      <c r="K385" s="1"/>
      <c r="L385" s="1"/>
      <c r="M385" s="1"/>
      <c r="N385" s="19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35">
      <c r="A386" s="1"/>
      <c r="B386" s="19"/>
      <c r="C386" s="1"/>
      <c r="D386" s="19"/>
      <c r="E386" s="1"/>
      <c r="F386" s="1"/>
      <c r="G386" s="1"/>
      <c r="H386" s="1"/>
      <c r="I386" s="1"/>
      <c r="J386" s="1"/>
      <c r="K386" s="1"/>
      <c r="L386" s="1"/>
      <c r="M386" s="1"/>
      <c r="N386" s="19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35">
      <c r="A387" s="1"/>
      <c r="B387" s="19"/>
      <c r="C387" s="1"/>
      <c r="D387" s="19"/>
      <c r="E387" s="1"/>
      <c r="F387" s="1"/>
      <c r="G387" s="1"/>
      <c r="H387" s="1"/>
      <c r="I387" s="1"/>
      <c r="J387" s="1"/>
      <c r="K387" s="1"/>
      <c r="L387" s="1"/>
      <c r="M387" s="1"/>
      <c r="N387" s="19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35">
      <c r="A388" s="1"/>
      <c r="B388" s="19"/>
      <c r="C388" s="1"/>
      <c r="D388" s="19"/>
      <c r="E388" s="1"/>
      <c r="F388" s="1"/>
      <c r="G388" s="1"/>
      <c r="H388" s="1"/>
      <c r="I388" s="1"/>
      <c r="J388" s="1"/>
      <c r="K388" s="1"/>
      <c r="L388" s="1"/>
      <c r="M388" s="1"/>
      <c r="N388" s="19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35">
      <c r="A389" s="1"/>
      <c r="B389" s="19"/>
      <c r="C389" s="1"/>
      <c r="D389" s="19"/>
      <c r="E389" s="1"/>
      <c r="F389" s="1"/>
      <c r="G389" s="1"/>
      <c r="H389" s="1"/>
      <c r="I389" s="1"/>
      <c r="J389" s="1"/>
      <c r="K389" s="1"/>
      <c r="L389" s="1"/>
      <c r="M389" s="1"/>
      <c r="N389" s="19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35">
      <c r="A390" s="1"/>
      <c r="B390" s="19"/>
      <c r="C390" s="1"/>
      <c r="D390" s="19"/>
      <c r="E390" s="1"/>
      <c r="F390" s="1"/>
      <c r="G390" s="1"/>
      <c r="H390" s="1"/>
      <c r="I390" s="1"/>
      <c r="J390" s="1"/>
      <c r="K390" s="1"/>
      <c r="L390" s="1"/>
      <c r="M390" s="1"/>
      <c r="N390" s="19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35">
      <c r="A391" s="1"/>
      <c r="B391" s="19"/>
      <c r="C391" s="1"/>
      <c r="D391" s="19"/>
      <c r="E391" s="1"/>
      <c r="F391" s="1"/>
      <c r="G391" s="1"/>
      <c r="H391" s="1"/>
      <c r="I391" s="1"/>
      <c r="J391" s="1"/>
      <c r="K391" s="1"/>
      <c r="L391" s="1"/>
      <c r="M391" s="1"/>
      <c r="N391" s="19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35">
      <c r="A392" s="1"/>
      <c r="B392" s="19"/>
      <c r="C392" s="1"/>
      <c r="D392" s="19"/>
      <c r="E392" s="1"/>
      <c r="F392" s="1"/>
      <c r="G392" s="1"/>
      <c r="H392" s="1"/>
      <c r="I392" s="1"/>
      <c r="J392" s="1"/>
      <c r="K392" s="1"/>
      <c r="L392" s="1"/>
      <c r="M392" s="1"/>
      <c r="N392" s="19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35">
      <c r="A393" s="1"/>
      <c r="B393" s="19"/>
      <c r="C393" s="1"/>
      <c r="D393" s="19"/>
      <c r="E393" s="1"/>
      <c r="F393" s="1"/>
      <c r="G393" s="1"/>
      <c r="H393" s="1"/>
      <c r="I393" s="1"/>
      <c r="J393" s="1"/>
      <c r="K393" s="1"/>
      <c r="L393" s="1"/>
      <c r="M393" s="1"/>
      <c r="N393" s="19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35">
      <c r="A394" s="1"/>
      <c r="B394" s="19"/>
      <c r="C394" s="1"/>
      <c r="D394" s="19"/>
      <c r="E394" s="1"/>
      <c r="F394" s="1"/>
      <c r="G394" s="1"/>
      <c r="H394" s="1"/>
      <c r="I394" s="1"/>
      <c r="J394" s="1"/>
      <c r="K394" s="1"/>
      <c r="L394" s="1"/>
      <c r="M394" s="1"/>
      <c r="N394" s="19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35">
      <c r="A395" s="1"/>
      <c r="B395" s="19"/>
      <c r="C395" s="1"/>
      <c r="D395" s="19"/>
      <c r="E395" s="1"/>
      <c r="F395" s="1"/>
      <c r="G395" s="1"/>
      <c r="H395" s="1"/>
      <c r="I395" s="1"/>
      <c r="J395" s="1"/>
      <c r="K395" s="1"/>
      <c r="L395" s="1"/>
      <c r="M395" s="1"/>
      <c r="N395" s="19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35">
      <c r="A396" s="1"/>
      <c r="B396" s="19"/>
      <c r="C396" s="1"/>
      <c r="D396" s="19"/>
      <c r="E396" s="1"/>
      <c r="F396" s="1"/>
      <c r="G396" s="1"/>
      <c r="H396" s="1"/>
      <c r="I396" s="1"/>
      <c r="J396" s="1"/>
      <c r="K396" s="1"/>
      <c r="L396" s="1"/>
      <c r="M396" s="1"/>
      <c r="N396" s="19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35">
      <c r="A397" s="1"/>
      <c r="B397" s="19"/>
      <c r="C397" s="1"/>
      <c r="D397" s="19"/>
      <c r="E397" s="1"/>
      <c r="F397" s="1"/>
      <c r="G397" s="1"/>
      <c r="H397" s="1"/>
      <c r="I397" s="1"/>
      <c r="J397" s="1"/>
      <c r="K397" s="1"/>
      <c r="L397" s="1"/>
      <c r="M397" s="1"/>
      <c r="N397" s="19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35">
      <c r="A398" s="1"/>
      <c r="B398" s="19"/>
      <c r="C398" s="1"/>
      <c r="D398" s="19"/>
      <c r="E398" s="1"/>
      <c r="F398" s="1"/>
      <c r="G398" s="1"/>
      <c r="H398" s="1"/>
      <c r="I398" s="1"/>
      <c r="J398" s="1"/>
      <c r="K398" s="1"/>
      <c r="L398" s="1"/>
      <c r="M398" s="1"/>
      <c r="N398" s="19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35">
      <c r="A399" s="1"/>
      <c r="B399" s="19"/>
      <c r="C399" s="1"/>
      <c r="D399" s="19"/>
      <c r="E399" s="1"/>
      <c r="F399" s="1"/>
      <c r="G399" s="1"/>
      <c r="H399" s="1"/>
      <c r="I399" s="1"/>
      <c r="J399" s="1"/>
      <c r="K399" s="1"/>
      <c r="L399" s="1"/>
      <c r="M399" s="1"/>
      <c r="N399" s="19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35">
      <c r="A400" s="1"/>
      <c r="B400" s="19"/>
      <c r="C400" s="1"/>
      <c r="D400" s="19"/>
      <c r="E400" s="1"/>
      <c r="F400" s="1"/>
      <c r="G400" s="1"/>
      <c r="H400" s="1"/>
      <c r="I400" s="1"/>
      <c r="J400" s="1"/>
      <c r="K400" s="1"/>
      <c r="L400" s="1"/>
      <c r="M400" s="1"/>
      <c r="N400" s="19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35">
      <c r="A401" s="1"/>
      <c r="B401" s="19"/>
      <c r="C401" s="1"/>
      <c r="D401" s="19"/>
      <c r="E401" s="1"/>
      <c r="F401" s="1"/>
      <c r="G401" s="1"/>
      <c r="H401" s="1"/>
      <c r="I401" s="1"/>
      <c r="J401" s="1"/>
      <c r="K401" s="1"/>
      <c r="L401" s="1"/>
      <c r="M401" s="1"/>
      <c r="N401" s="19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35">
      <c r="A402" s="1"/>
      <c r="B402" s="19"/>
      <c r="C402" s="1"/>
      <c r="D402" s="19"/>
      <c r="E402" s="1"/>
      <c r="F402" s="1"/>
      <c r="G402" s="1"/>
      <c r="H402" s="1"/>
      <c r="I402" s="1"/>
      <c r="J402" s="1"/>
      <c r="K402" s="1"/>
      <c r="L402" s="1"/>
      <c r="M402" s="1"/>
      <c r="N402" s="19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35">
      <c r="A403" s="1"/>
      <c r="B403" s="19"/>
      <c r="C403" s="1"/>
      <c r="D403" s="19"/>
      <c r="E403" s="1"/>
      <c r="F403" s="1"/>
      <c r="G403" s="1"/>
      <c r="H403" s="1"/>
      <c r="I403" s="1"/>
      <c r="J403" s="1"/>
      <c r="K403" s="1"/>
      <c r="L403" s="1"/>
      <c r="M403" s="1"/>
      <c r="N403" s="19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35">
      <c r="A404" s="1"/>
      <c r="B404" s="19"/>
      <c r="C404" s="1"/>
      <c r="D404" s="19"/>
      <c r="E404" s="1"/>
      <c r="F404" s="1"/>
      <c r="G404" s="1"/>
      <c r="H404" s="1"/>
      <c r="I404" s="1"/>
      <c r="J404" s="1"/>
      <c r="K404" s="1"/>
      <c r="L404" s="1"/>
      <c r="M404" s="1"/>
      <c r="N404" s="19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35">
      <c r="A405" s="1"/>
      <c r="B405" s="19"/>
      <c r="C405" s="1"/>
      <c r="D405" s="19"/>
      <c r="E405" s="1"/>
      <c r="F405" s="1"/>
      <c r="G405" s="1"/>
      <c r="H405" s="1"/>
      <c r="I405" s="1"/>
      <c r="J405" s="1"/>
      <c r="K405" s="1"/>
      <c r="L405" s="1"/>
      <c r="M405" s="1"/>
      <c r="N405" s="19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35">
      <c r="A406" s="1"/>
      <c r="B406" s="19"/>
      <c r="C406" s="1"/>
      <c r="D406" s="19"/>
      <c r="E406" s="1"/>
      <c r="F406" s="1"/>
      <c r="G406" s="1"/>
      <c r="H406" s="1"/>
      <c r="I406" s="1"/>
      <c r="J406" s="1"/>
      <c r="K406" s="1"/>
      <c r="L406" s="1"/>
      <c r="M406" s="1"/>
      <c r="N406" s="19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35">
      <c r="A407" s="1"/>
      <c r="B407" s="19"/>
      <c r="C407" s="1"/>
      <c r="D407" s="19"/>
      <c r="E407" s="1"/>
      <c r="F407" s="1"/>
      <c r="G407" s="1"/>
      <c r="H407" s="1"/>
      <c r="I407" s="1"/>
      <c r="J407" s="1"/>
      <c r="K407" s="1"/>
      <c r="L407" s="1"/>
      <c r="M407" s="1"/>
      <c r="N407" s="19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35">
      <c r="A408" s="1"/>
      <c r="B408" s="19"/>
      <c r="C408" s="1"/>
      <c r="D408" s="19"/>
      <c r="E408" s="1"/>
      <c r="F408" s="1"/>
      <c r="G408" s="1"/>
      <c r="H408" s="1"/>
      <c r="I408" s="1"/>
      <c r="J408" s="1"/>
      <c r="K408" s="1"/>
      <c r="L408" s="1"/>
      <c r="M408" s="1"/>
      <c r="N408" s="19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35">
      <c r="A409" s="1"/>
      <c r="B409" s="19"/>
      <c r="C409" s="1"/>
      <c r="D409" s="19"/>
      <c r="E409" s="1"/>
      <c r="F409" s="1"/>
      <c r="G409" s="1"/>
      <c r="H409" s="1"/>
      <c r="I409" s="1"/>
      <c r="J409" s="1"/>
      <c r="K409" s="1"/>
      <c r="L409" s="1"/>
      <c r="M409" s="1"/>
      <c r="N409" s="19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35">
      <c r="A410" s="1"/>
      <c r="B410" s="19"/>
      <c r="C410" s="1"/>
      <c r="D410" s="19"/>
      <c r="E410" s="1"/>
      <c r="F410" s="1"/>
      <c r="G410" s="1"/>
      <c r="H410" s="1"/>
      <c r="I410" s="1"/>
      <c r="J410" s="1"/>
      <c r="K410" s="1"/>
      <c r="L410" s="1"/>
      <c r="M410" s="1"/>
      <c r="N410" s="19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35">
      <c r="A411" s="1"/>
      <c r="B411" s="19"/>
      <c r="C411" s="1"/>
      <c r="D411" s="19"/>
      <c r="E411" s="1"/>
      <c r="F411" s="1"/>
      <c r="G411" s="1"/>
      <c r="H411" s="1"/>
      <c r="I411" s="1"/>
      <c r="J411" s="1"/>
      <c r="K411" s="1"/>
      <c r="L411" s="1"/>
      <c r="M411" s="1"/>
      <c r="N411" s="19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35">
      <c r="A412" s="1"/>
      <c r="B412" s="19"/>
      <c r="C412" s="1"/>
      <c r="D412" s="19"/>
      <c r="E412" s="1"/>
      <c r="F412" s="1"/>
      <c r="G412" s="1"/>
      <c r="H412" s="1"/>
      <c r="I412" s="1"/>
      <c r="J412" s="1"/>
      <c r="K412" s="1"/>
      <c r="L412" s="1"/>
      <c r="M412" s="1"/>
      <c r="N412" s="19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35">
      <c r="A413" s="1"/>
      <c r="B413" s="19"/>
      <c r="C413" s="1"/>
      <c r="D413" s="19"/>
      <c r="E413" s="1"/>
      <c r="F413" s="1"/>
      <c r="G413" s="1"/>
      <c r="H413" s="1"/>
      <c r="I413" s="1"/>
      <c r="J413" s="1"/>
      <c r="K413" s="1"/>
      <c r="L413" s="1"/>
      <c r="M413" s="1"/>
      <c r="N413" s="19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35">
      <c r="A414" s="1"/>
      <c r="B414" s="19"/>
      <c r="C414" s="1"/>
      <c r="D414" s="19"/>
      <c r="E414" s="1"/>
      <c r="F414" s="1"/>
      <c r="G414" s="1"/>
      <c r="H414" s="1"/>
      <c r="I414" s="1"/>
      <c r="J414" s="1"/>
      <c r="K414" s="1"/>
      <c r="L414" s="1"/>
      <c r="M414" s="1"/>
      <c r="N414" s="19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35">
      <c r="A415" s="1"/>
      <c r="B415" s="19"/>
      <c r="C415" s="1"/>
      <c r="D415" s="19"/>
      <c r="E415" s="1"/>
      <c r="F415" s="1"/>
      <c r="G415" s="1"/>
      <c r="H415" s="1"/>
      <c r="I415" s="1"/>
      <c r="J415" s="1"/>
      <c r="K415" s="1"/>
      <c r="L415" s="1"/>
      <c r="M415" s="1"/>
      <c r="N415" s="19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35">
      <c r="A416" s="1"/>
      <c r="B416" s="19"/>
      <c r="C416" s="1"/>
      <c r="D416" s="19"/>
      <c r="E416" s="1"/>
      <c r="F416" s="1"/>
      <c r="G416" s="1"/>
      <c r="H416" s="1"/>
      <c r="I416" s="1"/>
      <c r="J416" s="1"/>
      <c r="K416" s="1"/>
      <c r="L416" s="1"/>
      <c r="M416" s="1"/>
      <c r="N416" s="19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35">
      <c r="A417" s="1"/>
      <c r="B417" s="19"/>
      <c r="C417" s="1"/>
      <c r="D417" s="19"/>
      <c r="E417" s="1"/>
      <c r="F417" s="1"/>
      <c r="G417" s="1"/>
      <c r="H417" s="1"/>
      <c r="I417" s="1"/>
      <c r="J417" s="1"/>
      <c r="K417" s="1"/>
      <c r="L417" s="1"/>
      <c r="M417" s="1"/>
      <c r="N417" s="19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35">
      <c r="A418" s="1"/>
      <c r="B418" s="19"/>
      <c r="C418" s="1"/>
      <c r="D418" s="19"/>
      <c r="E418" s="1"/>
      <c r="F418" s="1"/>
      <c r="G418" s="1"/>
      <c r="H418" s="1"/>
      <c r="I418" s="1"/>
      <c r="J418" s="1"/>
      <c r="K418" s="1"/>
      <c r="L418" s="1"/>
      <c r="M418" s="1"/>
      <c r="N418" s="19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35">
      <c r="A419" s="1"/>
      <c r="B419" s="19"/>
      <c r="C419" s="1"/>
      <c r="D419" s="19"/>
      <c r="E419" s="1"/>
      <c r="F419" s="1"/>
      <c r="G419" s="1"/>
      <c r="H419" s="1"/>
      <c r="I419" s="1"/>
      <c r="J419" s="1"/>
      <c r="K419" s="1"/>
      <c r="L419" s="1"/>
      <c r="M419" s="1"/>
      <c r="N419" s="19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35">
      <c r="A420" s="1"/>
      <c r="B420" s="19"/>
      <c r="C420" s="1"/>
      <c r="D420" s="19"/>
      <c r="E420" s="1"/>
      <c r="F420" s="1"/>
      <c r="G420" s="1"/>
      <c r="H420" s="1"/>
      <c r="I420" s="1"/>
      <c r="J420" s="1"/>
      <c r="K420" s="1"/>
      <c r="L420" s="1"/>
      <c r="M420" s="1"/>
      <c r="N420" s="19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35">
      <c r="A421" s="1"/>
      <c r="B421" s="19"/>
      <c r="C421" s="1"/>
      <c r="D421" s="19"/>
      <c r="E421" s="1"/>
      <c r="F421" s="1"/>
      <c r="G421" s="1"/>
      <c r="H421" s="1"/>
      <c r="I421" s="1"/>
      <c r="J421" s="1"/>
      <c r="K421" s="1"/>
      <c r="L421" s="1"/>
      <c r="M421" s="1"/>
      <c r="N421" s="19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35">
      <c r="A422" s="1"/>
      <c r="B422" s="19"/>
      <c r="C422" s="1"/>
      <c r="D422" s="19"/>
      <c r="E422" s="1"/>
      <c r="F422" s="1"/>
      <c r="G422" s="1"/>
      <c r="H422" s="1"/>
      <c r="I422" s="1"/>
      <c r="J422" s="1"/>
      <c r="K422" s="1"/>
      <c r="L422" s="1"/>
      <c r="M422" s="1"/>
      <c r="N422" s="19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35">
      <c r="A423" s="1"/>
      <c r="B423" s="19"/>
      <c r="C423" s="1"/>
      <c r="D423" s="19"/>
      <c r="E423" s="1"/>
      <c r="F423" s="1"/>
      <c r="G423" s="1"/>
      <c r="H423" s="1"/>
      <c r="I423" s="1"/>
      <c r="J423" s="1"/>
      <c r="K423" s="1"/>
      <c r="L423" s="1"/>
      <c r="M423" s="1"/>
      <c r="N423" s="19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35">
      <c r="A424" s="1"/>
      <c r="B424" s="19"/>
      <c r="C424" s="1"/>
      <c r="D424" s="19"/>
      <c r="E424" s="1"/>
      <c r="F424" s="1"/>
      <c r="G424" s="1"/>
      <c r="H424" s="1"/>
      <c r="I424" s="1"/>
      <c r="J424" s="1"/>
      <c r="K424" s="1"/>
      <c r="L424" s="1"/>
      <c r="M424" s="1"/>
      <c r="N424" s="19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35">
      <c r="A425" s="1"/>
      <c r="B425" s="19"/>
      <c r="C425" s="1"/>
      <c r="D425" s="19"/>
      <c r="E425" s="1"/>
      <c r="F425" s="1"/>
      <c r="G425" s="1"/>
      <c r="H425" s="1"/>
      <c r="I425" s="1"/>
      <c r="J425" s="1"/>
      <c r="K425" s="1"/>
      <c r="L425" s="1"/>
      <c r="M425" s="1"/>
      <c r="N425" s="19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35">
      <c r="A426" s="1"/>
      <c r="B426" s="19"/>
      <c r="C426" s="1"/>
      <c r="D426" s="19"/>
      <c r="E426" s="1"/>
      <c r="F426" s="1"/>
      <c r="G426" s="1"/>
      <c r="H426" s="1"/>
      <c r="I426" s="1"/>
      <c r="J426" s="1"/>
      <c r="K426" s="1"/>
      <c r="L426" s="1"/>
      <c r="M426" s="1"/>
      <c r="N426" s="19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35">
      <c r="A427" s="1"/>
      <c r="B427" s="19"/>
      <c r="C427" s="1"/>
      <c r="D427" s="19"/>
      <c r="E427" s="1"/>
      <c r="F427" s="1"/>
      <c r="G427" s="1"/>
      <c r="H427" s="1"/>
      <c r="I427" s="1"/>
      <c r="J427" s="1"/>
      <c r="K427" s="1"/>
      <c r="L427" s="1"/>
      <c r="M427" s="1"/>
      <c r="N427" s="19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35">
      <c r="A428" s="1"/>
      <c r="B428" s="19"/>
      <c r="C428" s="1"/>
      <c r="D428" s="19"/>
      <c r="E428" s="1"/>
      <c r="F428" s="1"/>
      <c r="G428" s="1"/>
      <c r="H428" s="1"/>
      <c r="I428" s="1"/>
      <c r="J428" s="1"/>
      <c r="K428" s="1"/>
      <c r="L428" s="1"/>
      <c r="M428" s="1"/>
      <c r="N428" s="19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35">
      <c r="A429" s="1"/>
      <c r="B429" s="19"/>
      <c r="C429" s="1"/>
      <c r="D429" s="19"/>
      <c r="E429" s="1"/>
      <c r="F429" s="1"/>
      <c r="G429" s="1"/>
      <c r="H429" s="1"/>
      <c r="I429" s="1"/>
      <c r="J429" s="1"/>
      <c r="K429" s="1"/>
      <c r="L429" s="1"/>
      <c r="M429" s="1"/>
      <c r="N429" s="19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35">
      <c r="A430" s="1"/>
      <c r="B430" s="19"/>
      <c r="C430" s="1"/>
      <c r="D430" s="19"/>
      <c r="E430" s="1"/>
      <c r="F430" s="1"/>
      <c r="G430" s="1"/>
      <c r="H430" s="1"/>
      <c r="I430" s="1"/>
      <c r="J430" s="1"/>
      <c r="K430" s="1"/>
      <c r="L430" s="1"/>
      <c r="M430" s="1"/>
      <c r="N430" s="19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35">
      <c r="A431" s="1"/>
      <c r="B431" s="19"/>
      <c r="C431" s="1"/>
      <c r="D431" s="19"/>
      <c r="E431" s="1"/>
      <c r="F431" s="1"/>
      <c r="G431" s="1"/>
      <c r="H431" s="1"/>
      <c r="I431" s="1"/>
      <c r="J431" s="1"/>
      <c r="K431" s="1"/>
      <c r="L431" s="1"/>
      <c r="M431" s="1"/>
      <c r="N431" s="19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35">
      <c r="A432" s="1"/>
      <c r="B432" s="19"/>
      <c r="C432" s="1"/>
      <c r="D432" s="19"/>
      <c r="E432" s="1"/>
      <c r="F432" s="1"/>
      <c r="G432" s="1"/>
      <c r="H432" s="1"/>
      <c r="I432" s="1"/>
      <c r="J432" s="1"/>
      <c r="K432" s="1"/>
      <c r="L432" s="1"/>
      <c r="M432" s="1"/>
      <c r="N432" s="19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35">
      <c r="A433" s="1"/>
      <c r="B433" s="19"/>
      <c r="C433" s="1"/>
      <c r="D433" s="19"/>
      <c r="E433" s="1"/>
      <c r="F433" s="1"/>
      <c r="G433" s="1"/>
      <c r="H433" s="1"/>
      <c r="I433" s="1"/>
      <c r="J433" s="1"/>
      <c r="K433" s="1"/>
      <c r="L433" s="1"/>
      <c r="M433" s="1"/>
      <c r="N433" s="19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35">
      <c r="A434" s="1"/>
      <c r="B434" s="19"/>
      <c r="C434" s="1"/>
      <c r="D434" s="19"/>
      <c r="E434" s="1"/>
      <c r="F434" s="1"/>
      <c r="G434" s="1"/>
      <c r="H434" s="1"/>
      <c r="I434" s="1"/>
      <c r="J434" s="1"/>
      <c r="K434" s="1"/>
      <c r="L434" s="1"/>
      <c r="M434" s="1"/>
      <c r="N434" s="19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35">
      <c r="A435" s="1"/>
      <c r="B435" s="19"/>
      <c r="C435" s="1"/>
      <c r="D435" s="19"/>
      <c r="E435" s="1"/>
      <c r="F435" s="1"/>
      <c r="G435" s="1"/>
      <c r="H435" s="1"/>
      <c r="I435" s="1"/>
      <c r="J435" s="1"/>
      <c r="K435" s="1"/>
      <c r="L435" s="1"/>
      <c r="M435" s="1"/>
      <c r="N435" s="19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35">
      <c r="A436" s="1"/>
      <c r="B436" s="19"/>
      <c r="C436" s="1"/>
      <c r="D436" s="19"/>
      <c r="E436" s="1"/>
      <c r="F436" s="1"/>
      <c r="G436" s="1"/>
      <c r="H436" s="1"/>
      <c r="I436" s="1"/>
      <c r="J436" s="1"/>
      <c r="K436" s="1"/>
      <c r="L436" s="1"/>
      <c r="M436" s="1"/>
      <c r="N436" s="19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35">
      <c r="A437" s="1"/>
      <c r="B437" s="19"/>
      <c r="C437" s="1"/>
      <c r="D437" s="19"/>
      <c r="E437" s="1"/>
      <c r="F437" s="1"/>
      <c r="G437" s="1"/>
      <c r="H437" s="1"/>
      <c r="I437" s="1"/>
      <c r="J437" s="1"/>
      <c r="K437" s="1"/>
      <c r="L437" s="1"/>
      <c r="M437" s="1"/>
      <c r="N437" s="19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35">
      <c r="A438" s="1"/>
      <c r="B438" s="19"/>
      <c r="C438" s="1"/>
      <c r="D438" s="19"/>
      <c r="E438" s="1"/>
      <c r="F438" s="1"/>
      <c r="G438" s="1"/>
      <c r="H438" s="1"/>
      <c r="I438" s="1"/>
      <c r="J438" s="1"/>
      <c r="K438" s="1"/>
      <c r="L438" s="1"/>
      <c r="M438" s="1"/>
      <c r="N438" s="19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35">
      <c r="A439" s="1"/>
      <c r="B439" s="19"/>
      <c r="C439" s="1"/>
      <c r="D439" s="19"/>
      <c r="E439" s="1"/>
      <c r="F439" s="1"/>
      <c r="G439" s="1"/>
      <c r="H439" s="1"/>
      <c r="I439" s="1"/>
      <c r="J439" s="1"/>
      <c r="K439" s="1"/>
      <c r="L439" s="1"/>
      <c r="M439" s="1"/>
      <c r="N439" s="19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35">
      <c r="A440" s="1"/>
      <c r="B440" s="19"/>
      <c r="C440" s="1"/>
      <c r="D440" s="19"/>
      <c r="E440" s="1"/>
      <c r="F440" s="1"/>
      <c r="G440" s="1"/>
      <c r="H440" s="1"/>
      <c r="I440" s="1"/>
      <c r="J440" s="1"/>
      <c r="K440" s="1"/>
      <c r="L440" s="1"/>
      <c r="M440" s="1"/>
      <c r="N440" s="19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35">
      <c r="A441" s="1"/>
      <c r="B441" s="19"/>
      <c r="C441" s="1"/>
      <c r="D441" s="19"/>
      <c r="E441" s="1"/>
      <c r="F441" s="1"/>
      <c r="G441" s="1"/>
      <c r="H441" s="1"/>
      <c r="I441" s="1"/>
      <c r="J441" s="1"/>
      <c r="K441" s="1"/>
      <c r="L441" s="1"/>
      <c r="M441" s="1"/>
      <c r="N441" s="19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35">
      <c r="A442" s="1"/>
      <c r="B442" s="19"/>
      <c r="C442" s="1"/>
      <c r="D442" s="19"/>
      <c r="E442" s="1"/>
      <c r="F442" s="1"/>
      <c r="G442" s="1"/>
      <c r="H442" s="1"/>
      <c r="I442" s="1"/>
      <c r="J442" s="1"/>
      <c r="K442" s="1"/>
      <c r="L442" s="1"/>
      <c r="M442" s="1"/>
      <c r="N442" s="19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35">
      <c r="A443" s="1"/>
      <c r="B443" s="19"/>
      <c r="C443" s="1"/>
      <c r="D443" s="19"/>
      <c r="E443" s="1"/>
      <c r="F443" s="1"/>
      <c r="G443" s="1"/>
      <c r="H443" s="1"/>
      <c r="I443" s="1"/>
      <c r="J443" s="1"/>
      <c r="K443" s="1"/>
      <c r="L443" s="1"/>
      <c r="M443" s="1"/>
      <c r="N443" s="19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35">
      <c r="A444" s="1"/>
      <c r="B444" s="19"/>
      <c r="C444" s="1"/>
      <c r="D444" s="19"/>
      <c r="E444" s="1"/>
      <c r="F444" s="1"/>
      <c r="G444" s="1"/>
      <c r="H444" s="1"/>
      <c r="I444" s="1"/>
      <c r="J444" s="1"/>
      <c r="K444" s="1"/>
      <c r="L444" s="1"/>
      <c r="M444" s="1"/>
      <c r="N444" s="19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35">
      <c r="A445" s="1"/>
      <c r="B445" s="19"/>
      <c r="C445" s="1"/>
      <c r="D445" s="19"/>
      <c r="E445" s="1"/>
      <c r="F445" s="1"/>
      <c r="G445" s="1"/>
      <c r="H445" s="1"/>
      <c r="I445" s="1"/>
      <c r="J445" s="1"/>
      <c r="K445" s="1"/>
      <c r="L445" s="1"/>
      <c r="M445" s="1"/>
      <c r="N445" s="19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35">
      <c r="A446" s="1"/>
      <c r="B446" s="19"/>
      <c r="C446" s="1"/>
      <c r="D446" s="19"/>
      <c r="E446" s="1"/>
      <c r="F446" s="1"/>
      <c r="G446" s="1"/>
      <c r="H446" s="1"/>
      <c r="I446" s="1"/>
      <c r="J446" s="1"/>
      <c r="K446" s="1"/>
      <c r="L446" s="1"/>
      <c r="M446" s="1"/>
      <c r="N446" s="19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35">
      <c r="A447" s="1"/>
      <c r="B447" s="19"/>
      <c r="C447" s="1"/>
      <c r="D447" s="19"/>
      <c r="E447" s="1"/>
      <c r="F447" s="1"/>
      <c r="G447" s="1"/>
      <c r="H447" s="1"/>
      <c r="I447" s="1"/>
      <c r="J447" s="1"/>
      <c r="K447" s="1"/>
      <c r="L447" s="1"/>
      <c r="M447" s="1"/>
      <c r="N447" s="19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35">
      <c r="A448" s="1"/>
      <c r="B448" s="19"/>
      <c r="C448" s="1"/>
      <c r="D448" s="19"/>
      <c r="E448" s="1"/>
      <c r="F448" s="1"/>
      <c r="G448" s="1"/>
      <c r="H448" s="1"/>
      <c r="I448" s="1"/>
      <c r="J448" s="1"/>
      <c r="K448" s="1"/>
      <c r="L448" s="1"/>
      <c r="M448" s="1"/>
      <c r="N448" s="19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35">
      <c r="A449" s="1"/>
      <c r="B449" s="19"/>
      <c r="C449" s="1"/>
      <c r="D449" s="19"/>
      <c r="E449" s="1"/>
      <c r="F449" s="1"/>
      <c r="G449" s="1"/>
      <c r="H449" s="1"/>
      <c r="I449" s="1"/>
      <c r="J449" s="1"/>
      <c r="K449" s="1"/>
      <c r="L449" s="1"/>
      <c r="M449" s="1"/>
      <c r="N449" s="19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35">
      <c r="A450" s="1"/>
      <c r="B450" s="19"/>
      <c r="C450" s="1"/>
      <c r="D450" s="19"/>
      <c r="E450" s="1"/>
      <c r="F450" s="1"/>
      <c r="G450" s="1"/>
      <c r="H450" s="1"/>
      <c r="I450" s="1"/>
      <c r="J450" s="1"/>
      <c r="K450" s="1"/>
      <c r="L450" s="1"/>
      <c r="M450" s="1"/>
      <c r="N450" s="19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35">
      <c r="A451" s="1"/>
      <c r="B451" s="19"/>
      <c r="C451" s="1"/>
      <c r="D451" s="19"/>
      <c r="E451" s="1"/>
      <c r="F451" s="1"/>
      <c r="G451" s="1"/>
      <c r="H451" s="1"/>
      <c r="I451" s="1"/>
      <c r="J451" s="1"/>
      <c r="K451" s="1"/>
      <c r="L451" s="1"/>
      <c r="M451" s="1"/>
      <c r="N451" s="19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35">
      <c r="A452" s="1"/>
      <c r="B452" s="19"/>
      <c r="C452" s="1"/>
      <c r="D452" s="19"/>
      <c r="E452" s="1"/>
      <c r="F452" s="1"/>
      <c r="G452" s="1"/>
      <c r="H452" s="1"/>
      <c r="I452" s="1"/>
      <c r="J452" s="1"/>
      <c r="K452" s="1"/>
      <c r="L452" s="1"/>
      <c r="M452" s="1"/>
      <c r="N452" s="19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35">
      <c r="A453" s="1"/>
      <c r="B453" s="19"/>
      <c r="C453" s="1"/>
      <c r="D453" s="19"/>
      <c r="E453" s="1"/>
      <c r="F453" s="1"/>
      <c r="G453" s="1"/>
      <c r="H453" s="1"/>
      <c r="I453" s="1"/>
      <c r="J453" s="1"/>
      <c r="K453" s="1"/>
      <c r="L453" s="1"/>
      <c r="M453" s="1"/>
      <c r="N453" s="19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35">
      <c r="A454" s="1"/>
      <c r="B454" s="19"/>
      <c r="C454" s="1"/>
      <c r="D454" s="19"/>
      <c r="E454" s="1"/>
      <c r="F454" s="1"/>
      <c r="G454" s="1"/>
      <c r="H454" s="1"/>
      <c r="I454" s="1"/>
      <c r="J454" s="1"/>
      <c r="K454" s="1"/>
      <c r="L454" s="1"/>
      <c r="M454" s="1"/>
      <c r="N454" s="19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35">
      <c r="A455" s="1"/>
      <c r="B455" s="19"/>
      <c r="C455" s="1"/>
      <c r="D455" s="19"/>
      <c r="E455" s="1"/>
      <c r="F455" s="1"/>
      <c r="G455" s="1"/>
      <c r="H455" s="1"/>
      <c r="I455" s="1"/>
      <c r="J455" s="1"/>
      <c r="K455" s="1"/>
      <c r="L455" s="1"/>
      <c r="M455" s="1"/>
      <c r="N455" s="19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35">
      <c r="A456" s="1"/>
      <c r="B456" s="19"/>
      <c r="C456" s="1"/>
      <c r="D456" s="19"/>
      <c r="E456" s="1"/>
      <c r="F456" s="1"/>
      <c r="G456" s="1"/>
      <c r="H456" s="1"/>
      <c r="I456" s="1"/>
      <c r="J456" s="1"/>
      <c r="K456" s="1"/>
      <c r="L456" s="1"/>
      <c r="M456" s="1"/>
      <c r="N456" s="19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35">
      <c r="A457" s="1"/>
      <c r="B457" s="19"/>
      <c r="C457" s="1"/>
      <c r="D457" s="19"/>
      <c r="E457" s="1"/>
      <c r="F457" s="1"/>
      <c r="G457" s="1"/>
      <c r="H457" s="1"/>
      <c r="I457" s="1"/>
      <c r="J457" s="1"/>
      <c r="K457" s="1"/>
      <c r="L457" s="1"/>
      <c r="M457" s="1"/>
      <c r="N457" s="19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35">
      <c r="A458" s="1"/>
      <c r="B458" s="19"/>
      <c r="C458" s="1"/>
      <c r="D458" s="19"/>
      <c r="E458" s="1"/>
      <c r="F458" s="1"/>
      <c r="G458" s="1"/>
      <c r="H458" s="1"/>
      <c r="I458" s="1"/>
      <c r="J458" s="1"/>
      <c r="K458" s="1"/>
      <c r="L458" s="1"/>
      <c r="M458" s="1"/>
      <c r="N458" s="19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35">
      <c r="A459" s="1"/>
      <c r="B459" s="19"/>
      <c r="C459" s="1"/>
      <c r="D459" s="19"/>
      <c r="E459" s="1"/>
      <c r="F459" s="1"/>
      <c r="G459" s="1"/>
      <c r="H459" s="1"/>
      <c r="I459" s="1"/>
      <c r="J459" s="1"/>
      <c r="K459" s="1"/>
      <c r="L459" s="1"/>
      <c r="M459" s="1"/>
      <c r="N459" s="19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35">
      <c r="A460" s="1"/>
      <c r="B460" s="19"/>
      <c r="C460" s="1"/>
      <c r="D460" s="19"/>
      <c r="E460" s="1"/>
      <c r="F460" s="1"/>
      <c r="G460" s="1"/>
      <c r="H460" s="1"/>
      <c r="I460" s="1"/>
      <c r="J460" s="1"/>
      <c r="K460" s="1"/>
      <c r="L460" s="1"/>
      <c r="M460" s="1"/>
      <c r="N460" s="19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35">
      <c r="A461" s="1"/>
      <c r="B461" s="19"/>
      <c r="C461" s="1"/>
      <c r="D461" s="19"/>
      <c r="E461" s="1"/>
      <c r="F461" s="1"/>
      <c r="G461" s="1"/>
      <c r="H461" s="1"/>
      <c r="I461" s="1"/>
      <c r="J461" s="1"/>
      <c r="K461" s="1"/>
      <c r="L461" s="1"/>
      <c r="M461" s="1"/>
      <c r="N461" s="19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35">
      <c r="A462" s="1"/>
      <c r="B462" s="19"/>
      <c r="C462" s="1"/>
      <c r="D462" s="19"/>
      <c r="E462" s="1"/>
      <c r="F462" s="1"/>
      <c r="G462" s="1"/>
      <c r="H462" s="1"/>
      <c r="I462" s="1"/>
      <c r="J462" s="1"/>
      <c r="K462" s="1"/>
      <c r="L462" s="1"/>
      <c r="M462" s="1"/>
      <c r="N462" s="19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35">
      <c r="A463" s="1"/>
      <c r="B463" s="19"/>
      <c r="C463" s="1"/>
      <c r="D463" s="19"/>
      <c r="E463" s="1"/>
      <c r="F463" s="1"/>
      <c r="G463" s="1"/>
      <c r="H463" s="1"/>
      <c r="I463" s="1"/>
      <c r="J463" s="1"/>
      <c r="K463" s="1"/>
      <c r="L463" s="1"/>
      <c r="M463" s="1"/>
      <c r="N463" s="19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35">
      <c r="A464" s="1"/>
      <c r="B464" s="19"/>
      <c r="C464" s="1"/>
      <c r="D464" s="19"/>
      <c r="E464" s="1"/>
      <c r="F464" s="1"/>
      <c r="G464" s="1"/>
      <c r="H464" s="1"/>
      <c r="I464" s="1"/>
      <c r="J464" s="1"/>
      <c r="K464" s="1"/>
      <c r="L464" s="1"/>
      <c r="M464" s="1"/>
      <c r="N464" s="19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35">
      <c r="A465" s="1"/>
      <c r="B465" s="19"/>
      <c r="C465" s="1"/>
      <c r="D465" s="19"/>
      <c r="E465" s="1"/>
      <c r="F465" s="1"/>
      <c r="G465" s="1"/>
      <c r="H465" s="1"/>
      <c r="I465" s="1"/>
      <c r="J465" s="1"/>
      <c r="K465" s="1"/>
      <c r="L465" s="1"/>
      <c r="M465" s="1"/>
      <c r="N465" s="19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35">
      <c r="A466" s="1"/>
      <c r="B466" s="19"/>
      <c r="C466" s="1"/>
      <c r="D466" s="19"/>
      <c r="E466" s="1"/>
      <c r="F466" s="1"/>
      <c r="G466" s="1"/>
      <c r="H466" s="1"/>
      <c r="I466" s="1"/>
      <c r="J466" s="1"/>
      <c r="K466" s="1"/>
      <c r="L466" s="1"/>
      <c r="M466" s="1"/>
      <c r="N466" s="19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35">
      <c r="A467" s="1"/>
      <c r="B467" s="19"/>
      <c r="C467" s="1"/>
      <c r="D467" s="19"/>
      <c r="E467" s="1"/>
      <c r="F467" s="1"/>
      <c r="G467" s="1"/>
      <c r="H467" s="1"/>
      <c r="I467" s="1"/>
      <c r="J467" s="1"/>
      <c r="K467" s="1"/>
      <c r="L467" s="1"/>
      <c r="M467" s="1"/>
      <c r="N467" s="19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35">
      <c r="A468" s="1"/>
      <c r="B468" s="19"/>
      <c r="C468" s="1"/>
      <c r="D468" s="19"/>
      <c r="E468" s="1"/>
      <c r="F468" s="1"/>
      <c r="G468" s="1"/>
      <c r="H468" s="1"/>
      <c r="I468" s="1"/>
      <c r="J468" s="1"/>
      <c r="K468" s="1"/>
      <c r="L468" s="1"/>
      <c r="M468" s="1"/>
      <c r="N468" s="19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35">
      <c r="A469" s="1"/>
      <c r="B469" s="19"/>
      <c r="C469" s="1"/>
      <c r="D469" s="19"/>
      <c r="E469" s="1"/>
      <c r="F469" s="1"/>
      <c r="G469" s="1"/>
      <c r="H469" s="1"/>
      <c r="I469" s="1"/>
      <c r="J469" s="1"/>
      <c r="K469" s="1"/>
      <c r="L469" s="1"/>
      <c r="M469" s="1"/>
      <c r="N469" s="19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35">
      <c r="A470" s="1"/>
      <c r="B470" s="19"/>
      <c r="C470" s="1"/>
      <c r="D470" s="19"/>
      <c r="E470" s="1"/>
      <c r="F470" s="1"/>
      <c r="G470" s="1"/>
      <c r="H470" s="1"/>
      <c r="I470" s="1"/>
      <c r="J470" s="1"/>
      <c r="K470" s="1"/>
      <c r="L470" s="1"/>
      <c r="M470" s="1"/>
      <c r="N470" s="19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35">
      <c r="A471" s="1"/>
      <c r="B471" s="19"/>
      <c r="C471" s="1"/>
      <c r="D471" s="19"/>
      <c r="E471" s="1"/>
      <c r="F471" s="1"/>
      <c r="G471" s="1"/>
      <c r="H471" s="1"/>
      <c r="I471" s="1"/>
      <c r="J471" s="1"/>
      <c r="K471" s="1"/>
      <c r="L471" s="1"/>
      <c r="M471" s="1"/>
      <c r="N471" s="19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35">
      <c r="A472" s="1"/>
      <c r="B472" s="19"/>
      <c r="C472" s="1"/>
      <c r="D472" s="19"/>
      <c r="E472" s="1"/>
      <c r="F472" s="1"/>
      <c r="G472" s="1"/>
      <c r="H472" s="1"/>
      <c r="I472" s="1"/>
      <c r="J472" s="1"/>
      <c r="K472" s="1"/>
      <c r="L472" s="1"/>
      <c r="M472" s="1"/>
      <c r="N472" s="19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35">
      <c r="A473" s="1"/>
      <c r="B473" s="19"/>
      <c r="C473" s="1"/>
      <c r="D473" s="19"/>
      <c r="E473" s="1"/>
      <c r="F473" s="1"/>
      <c r="G473" s="1"/>
      <c r="H473" s="1"/>
      <c r="I473" s="1"/>
      <c r="J473" s="1"/>
      <c r="K473" s="1"/>
      <c r="L473" s="1"/>
      <c r="M473" s="1"/>
      <c r="N473" s="19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35">
      <c r="A474" s="1"/>
      <c r="B474" s="19"/>
      <c r="C474" s="1"/>
      <c r="D474" s="19"/>
      <c r="E474" s="1"/>
      <c r="F474" s="1"/>
      <c r="G474" s="1"/>
      <c r="H474" s="1"/>
      <c r="I474" s="1"/>
      <c r="J474" s="1"/>
      <c r="K474" s="1"/>
      <c r="L474" s="1"/>
      <c r="M474" s="1"/>
      <c r="N474" s="19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35">
      <c r="A475" s="1"/>
      <c r="B475" s="19"/>
      <c r="C475" s="1"/>
      <c r="D475" s="19"/>
      <c r="E475" s="1"/>
      <c r="F475" s="1"/>
      <c r="G475" s="1"/>
      <c r="H475" s="1"/>
      <c r="I475" s="1"/>
      <c r="J475" s="1"/>
      <c r="K475" s="1"/>
      <c r="L475" s="1"/>
      <c r="M475" s="1"/>
      <c r="N475" s="19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35">
      <c r="A476" s="1"/>
      <c r="B476" s="19"/>
      <c r="C476" s="1"/>
      <c r="D476" s="19"/>
      <c r="E476" s="1"/>
      <c r="F476" s="1"/>
      <c r="G476" s="1"/>
      <c r="H476" s="1"/>
      <c r="I476" s="1"/>
      <c r="J476" s="1"/>
      <c r="K476" s="1"/>
      <c r="L476" s="1"/>
      <c r="M476" s="1"/>
      <c r="N476" s="19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35">
      <c r="A477" s="1"/>
      <c r="B477" s="19"/>
      <c r="C477" s="1"/>
      <c r="D477" s="19"/>
      <c r="E477" s="1"/>
      <c r="F477" s="1"/>
      <c r="G477" s="1"/>
      <c r="H477" s="1"/>
      <c r="I477" s="1"/>
      <c r="J477" s="1"/>
      <c r="K477" s="1"/>
      <c r="L477" s="1"/>
      <c r="M477" s="1"/>
      <c r="N477" s="19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35">
      <c r="A478" s="1"/>
      <c r="B478" s="19"/>
      <c r="C478" s="1"/>
      <c r="D478" s="19"/>
      <c r="E478" s="1"/>
      <c r="F478" s="1"/>
      <c r="G478" s="1"/>
      <c r="H478" s="1"/>
      <c r="I478" s="1"/>
      <c r="J478" s="1"/>
      <c r="K478" s="1"/>
      <c r="L478" s="1"/>
      <c r="M478" s="1"/>
      <c r="N478" s="19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35">
      <c r="A479" s="1"/>
      <c r="B479" s="19"/>
      <c r="C479" s="1"/>
      <c r="D479" s="19"/>
      <c r="E479" s="1"/>
      <c r="F479" s="1"/>
      <c r="G479" s="1"/>
      <c r="H479" s="1"/>
      <c r="I479" s="1"/>
      <c r="J479" s="1"/>
      <c r="K479" s="1"/>
      <c r="L479" s="1"/>
      <c r="M479" s="1"/>
      <c r="N479" s="19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35">
      <c r="A480" s="1"/>
      <c r="B480" s="19"/>
      <c r="C480" s="1"/>
      <c r="D480" s="19"/>
      <c r="E480" s="1"/>
      <c r="F480" s="1"/>
      <c r="G480" s="1"/>
      <c r="H480" s="1"/>
      <c r="I480" s="1"/>
      <c r="J480" s="1"/>
      <c r="K480" s="1"/>
      <c r="L480" s="1"/>
      <c r="M480" s="1"/>
      <c r="N480" s="19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35">
      <c r="A481" s="1"/>
      <c r="B481" s="19"/>
      <c r="C481" s="1"/>
      <c r="D481" s="19"/>
      <c r="E481" s="1"/>
      <c r="F481" s="1"/>
      <c r="G481" s="1"/>
      <c r="H481" s="1"/>
      <c r="I481" s="1"/>
      <c r="J481" s="1"/>
      <c r="K481" s="1"/>
      <c r="L481" s="1"/>
      <c r="M481" s="1"/>
      <c r="N481" s="19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35">
      <c r="A482" s="1"/>
      <c r="B482" s="19"/>
      <c r="C482" s="1"/>
      <c r="D482" s="19"/>
      <c r="E482" s="1"/>
      <c r="F482" s="1"/>
      <c r="G482" s="1"/>
      <c r="H482" s="1"/>
      <c r="I482" s="1"/>
      <c r="J482" s="1"/>
      <c r="K482" s="1"/>
      <c r="L482" s="1"/>
      <c r="M482" s="1"/>
      <c r="N482" s="19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35">
      <c r="A483" s="1"/>
      <c r="B483" s="19"/>
      <c r="C483" s="1"/>
      <c r="D483" s="19"/>
      <c r="E483" s="1"/>
      <c r="F483" s="1"/>
      <c r="G483" s="1"/>
      <c r="H483" s="1"/>
      <c r="I483" s="1"/>
      <c r="J483" s="1"/>
      <c r="K483" s="1"/>
      <c r="L483" s="1"/>
      <c r="M483" s="1"/>
      <c r="N483" s="19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35">
      <c r="A484" s="1"/>
      <c r="B484" s="19"/>
      <c r="C484" s="1"/>
      <c r="D484" s="19"/>
      <c r="E484" s="1"/>
      <c r="F484" s="1"/>
      <c r="G484" s="1"/>
      <c r="H484" s="1"/>
      <c r="I484" s="1"/>
      <c r="J484" s="1"/>
      <c r="K484" s="1"/>
      <c r="L484" s="1"/>
      <c r="M484" s="1"/>
      <c r="N484" s="19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35">
      <c r="A485" s="1"/>
      <c r="B485" s="19"/>
      <c r="C485" s="1"/>
      <c r="D485" s="19"/>
      <c r="E485" s="1"/>
      <c r="F485" s="1"/>
      <c r="G485" s="1"/>
      <c r="H485" s="1"/>
      <c r="I485" s="1"/>
      <c r="J485" s="1"/>
      <c r="K485" s="1"/>
      <c r="L485" s="1"/>
      <c r="M485" s="1"/>
      <c r="N485" s="19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35">
      <c r="A486" s="1"/>
      <c r="B486" s="19"/>
      <c r="C486" s="1"/>
      <c r="D486" s="19"/>
      <c r="E486" s="1"/>
      <c r="F486" s="1"/>
      <c r="G486" s="1"/>
      <c r="H486" s="1"/>
      <c r="I486" s="1"/>
      <c r="J486" s="1"/>
      <c r="K486" s="1"/>
      <c r="L486" s="1"/>
      <c r="M486" s="1"/>
      <c r="N486" s="19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35">
      <c r="A487" s="1"/>
      <c r="B487" s="19"/>
      <c r="C487" s="1"/>
      <c r="D487" s="19"/>
      <c r="E487" s="1"/>
      <c r="F487" s="1"/>
      <c r="G487" s="1"/>
      <c r="H487" s="1"/>
      <c r="I487" s="1"/>
      <c r="J487" s="1"/>
      <c r="K487" s="1"/>
      <c r="L487" s="1"/>
      <c r="M487" s="1"/>
      <c r="N487" s="19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35">
      <c r="A488" s="1"/>
      <c r="B488" s="19"/>
      <c r="C488" s="1"/>
      <c r="D488" s="19"/>
      <c r="E488" s="1"/>
      <c r="F488" s="1"/>
      <c r="G488" s="1"/>
      <c r="H488" s="1"/>
      <c r="I488" s="1"/>
      <c r="J488" s="1"/>
      <c r="K488" s="1"/>
      <c r="L488" s="1"/>
      <c r="M488" s="1"/>
      <c r="N488" s="19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35">
      <c r="A489" s="1"/>
      <c r="B489" s="19"/>
      <c r="C489" s="1"/>
      <c r="D489" s="19"/>
      <c r="E489" s="1"/>
      <c r="F489" s="1"/>
      <c r="G489" s="1"/>
      <c r="H489" s="1"/>
      <c r="I489" s="1"/>
      <c r="J489" s="1"/>
      <c r="K489" s="1"/>
      <c r="L489" s="1"/>
      <c r="M489" s="1"/>
      <c r="N489" s="19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35">
      <c r="A490" s="1"/>
      <c r="B490" s="19"/>
      <c r="C490" s="1"/>
      <c r="D490" s="19"/>
      <c r="E490" s="1"/>
      <c r="F490" s="1"/>
      <c r="G490" s="1"/>
      <c r="H490" s="1"/>
      <c r="I490" s="1"/>
      <c r="J490" s="1"/>
      <c r="K490" s="1"/>
      <c r="L490" s="1"/>
      <c r="M490" s="1"/>
      <c r="N490" s="19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35">
      <c r="A491" s="1"/>
      <c r="B491" s="19"/>
      <c r="C491" s="1"/>
      <c r="D491" s="19"/>
      <c r="E491" s="1"/>
      <c r="F491" s="1"/>
      <c r="G491" s="1"/>
      <c r="H491" s="1"/>
      <c r="I491" s="1"/>
      <c r="J491" s="1"/>
      <c r="K491" s="1"/>
      <c r="L491" s="1"/>
      <c r="M491" s="1"/>
      <c r="N491" s="19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35">
      <c r="A492" s="1"/>
      <c r="B492" s="19"/>
      <c r="C492" s="1"/>
      <c r="D492" s="19"/>
      <c r="E492" s="1"/>
      <c r="F492" s="1"/>
      <c r="G492" s="1"/>
      <c r="H492" s="1"/>
      <c r="I492" s="1"/>
      <c r="J492" s="1"/>
      <c r="K492" s="1"/>
      <c r="L492" s="1"/>
      <c r="M492" s="1"/>
      <c r="N492" s="19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35">
      <c r="A493" s="1"/>
      <c r="B493" s="19"/>
      <c r="C493" s="1"/>
      <c r="D493" s="19"/>
      <c r="E493" s="1"/>
      <c r="F493" s="1"/>
      <c r="G493" s="1"/>
      <c r="H493" s="1"/>
      <c r="I493" s="1"/>
      <c r="J493" s="1"/>
      <c r="K493" s="1"/>
      <c r="L493" s="1"/>
      <c r="M493" s="1"/>
      <c r="N493" s="19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35">
      <c r="A494" s="1"/>
      <c r="B494" s="19"/>
      <c r="C494" s="1"/>
      <c r="D494" s="19"/>
      <c r="E494" s="1"/>
      <c r="F494" s="1"/>
      <c r="G494" s="1"/>
      <c r="H494" s="1"/>
      <c r="I494" s="1"/>
      <c r="J494" s="1"/>
      <c r="K494" s="1"/>
      <c r="L494" s="1"/>
      <c r="M494" s="1"/>
      <c r="N494" s="19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35">
      <c r="A495" s="1"/>
      <c r="B495" s="19"/>
      <c r="C495" s="1"/>
      <c r="D495" s="19"/>
      <c r="E495" s="1"/>
      <c r="F495" s="1"/>
      <c r="G495" s="1"/>
      <c r="H495" s="1"/>
      <c r="I495" s="1"/>
      <c r="J495" s="1"/>
      <c r="K495" s="1"/>
      <c r="L495" s="1"/>
      <c r="M495" s="1"/>
      <c r="N495" s="19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35">
      <c r="A496" s="1"/>
      <c r="B496" s="19"/>
      <c r="C496" s="1"/>
      <c r="D496" s="19"/>
      <c r="E496" s="1"/>
      <c r="F496" s="1"/>
      <c r="G496" s="1"/>
      <c r="H496" s="1"/>
      <c r="I496" s="1"/>
      <c r="J496" s="1"/>
      <c r="K496" s="1"/>
      <c r="L496" s="1"/>
      <c r="M496" s="1"/>
      <c r="N496" s="19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35">
      <c r="A497" s="1"/>
      <c r="B497" s="19"/>
      <c r="C497" s="1"/>
      <c r="D497" s="19"/>
      <c r="E497" s="1"/>
      <c r="F497" s="1"/>
      <c r="G497" s="1"/>
      <c r="H497" s="1"/>
      <c r="I497" s="1"/>
      <c r="J497" s="1"/>
      <c r="K497" s="1"/>
      <c r="L497" s="1"/>
      <c r="M497" s="1"/>
      <c r="N497" s="19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35">
      <c r="A498" s="1"/>
      <c r="B498" s="19"/>
      <c r="C498" s="1"/>
      <c r="D498" s="19"/>
      <c r="E498" s="1"/>
      <c r="F498" s="1"/>
      <c r="G498" s="1"/>
      <c r="H498" s="1"/>
      <c r="I498" s="1"/>
      <c r="J498" s="1"/>
      <c r="K498" s="1"/>
      <c r="L498" s="1"/>
      <c r="M498" s="1"/>
      <c r="N498" s="19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35">
      <c r="A499" s="1"/>
      <c r="B499" s="19"/>
      <c r="C499" s="1"/>
      <c r="D499" s="19"/>
      <c r="E499" s="1"/>
      <c r="F499" s="1"/>
      <c r="G499" s="1"/>
      <c r="H499" s="1"/>
      <c r="I499" s="1"/>
      <c r="J499" s="1"/>
      <c r="K499" s="1"/>
      <c r="L499" s="1"/>
      <c r="M499" s="1"/>
      <c r="N499" s="19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35">
      <c r="A500" s="1"/>
      <c r="B500" s="19"/>
      <c r="C500" s="1"/>
      <c r="D500" s="19"/>
      <c r="E500" s="1"/>
      <c r="F500" s="1"/>
      <c r="G500" s="1"/>
      <c r="H500" s="1"/>
      <c r="I500" s="1"/>
      <c r="J500" s="1"/>
      <c r="K500" s="1"/>
      <c r="L500" s="1"/>
      <c r="M500" s="1"/>
      <c r="N500" s="19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35">
      <c r="A501" s="1"/>
      <c r="B501" s="19"/>
      <c r="C501" s="1"/>
      <c r="D501" s="19"/>
      <c r="E501" s="1"/>
      <c r="F501" s="1"/>
      <c r="G501" s="1"/>
      <c r="H501" s="1"/>
      <c r="I501" s="1"/>
      <c r="J501" s="1"/>
      <c r="K501" s="1"/>
      <c r="L501" s="1"/>
      <c r="M501" s="1"/>
      <c r="N501" s="19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35">
      <c r="A502" s="1"/>
      <c r="B502" s="19"/>
      <c r="C502" s="1"/>
      <c r="D502" s="19"/>
      <c r="E502" s="1"/>
      <c r="F502" s="1"/>
      <c r="G502" s="1"/>
      <c r="H502" s="1"/>
      <c r="I502" s="1"/>
      <c r="J502" s="1"/>
      <c r="K502" s="1"/>
      <c r="L502" s="1"/>
      <c r="M502" s="1"/>
      <c r="N502" s="19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35">
      <c r="A503" s="1"/>
      <c r="B503" s="19"/>
      <c r="C503" s="1"/>
      <c r="D503" s="19"/>
      <c r="E503" s="1"/>
      <c r="F503" s="1"/>
      <c r="G503" s="1"/>
      <c r="H503" s="1"/>
      <c r="I503" s="1"/>
      <c r="J503" s="1"/>
      <c r="K503" s="1"/>
      <c r="L503" s="1"/>
      <c r="M503" s="1"/>
      <c r="N503" s="19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35">
      <c r="A504" s="1"/>
      <c r="B504" s="19"/>
      <c r="C504" s="1"/>
      <c r="D504" s="19"/>
      <c r="E504" s="1"/>
      <c r="F504" s="1"/>
      <c r="G504" s="1"/>
      <c r="H504" s="1"/>
      <c r="I504" s="1"/>
      <c r="J504" s="1"/>
      <c r="K504" s="1"/>
      <c r="L504" s="1"/>
      <c r="M504" s="1"/>
      <c r="N504" s="19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35">
      <c r="A505" s="1"/>
      <c r="B505" s="19"/>
      <c r="C505" s="1"/>
      <c r="D505" s="19"/>
      <c r="E505" s="1"/>
      <c r="F505" s="1"/>
      <c r="G505" s="1"/>
      <c r="H505" s="1"/>
      <c r="I505" s="1"/>
      <c r="J505" s="1"/>
      <c r="K505" s="1"/>
      <c r="L505" s="1"/>
      <c r="M505" s="1"/>
      <c r="N505" s="19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35">
      <c r="A506" s="1"/>
      <c r="B506" s="19"/>
      <c r="C506" s="1"/>
      <c r="D506" s="19"/>
      <c r="E506" s="1"/>
      <c r="F506" s="1"/>
      <c r="G506" s="1"/>
      <c r="H506" s="1"/>
      <c r="I506" s="1"/>
      <c r="J506" s="1"/>
      <c r="K506" s="1"/>
      <c r="L506" s="1"/>
      <c r="M506" s="1"/>
      <c r="N506" s="19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35">
      <c r="A507" s="1"/>
      <c r="B507" s="19"/>
      <c r="C507" s="1"/>
      <c r="D507" s="19"/>
      <c r="E507" s="1"/>
      <c r="F507" s="1"/>
      <c r="G507" s="1"/>
      <c r="H507" s="1"/>
      <c r="I507" s="1"/>
      <c r="J507" s="1"/>
      <c r="K507" s="1"/>
      <c r="L507" s="1"/>
      <c r="M507" s="1"/>
      <c r="N507" s="19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35">
      <c r="A508" s="1"/>
      <c r="B508" s="19"/>
      <c r="C508" s="1"/>
      <c r="D508" s="19"/>
      <c r="E508" s="1"/>
      <c r="F508" s="1"/>
      <c r="G508" s="1"/>
      <c r="H508" s="1"/>
      <c r="I508" s="1"/>
      <c r="J508" s="1"/>
      <c r="K508" s="1"/>
      <c r="L508" s="1"/>
      <c r="M508" s="1"/>
      <c r="N508" s="19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35">
      <c r="A509" s="1"/>
      <c r="B509" s="19"/>
      <c r="C509" s="1"/>
      <c r="D509" s="19"/>
      <c r="E509" s="1"/>
      <c r="F509" s="1"/>
      <c r="G509" s="1"/>
      <c r="H509" s="1"/>
      <c r="I509" s="1"/>
      <c r="J509" s="1"/>
      <c r="K509" s="1"/>
      <c r="L509" s="1"/>
      <c r="M509" s="1"/>
      <c r="N509" s="19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35">
      <c r="A510" s="1"/>
      <c r="B510" s="19"/>
      <c r="C510" s="1"/>
      <c r="D510" s="19"/>
      <c r="E510" s="1"/>
      <c r="F510" s="1"/>
      <c r="G510" s="1"/>
      <c r="H510" s="1"/>
      <c r="I510" s="1"/>
      <c r="J510" s="1"/>
      <c r="K510" s="1"/>
      <c r="L510" s="1"/>
      <c r="M510" s="1"/>
      <c r="N510" s="19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35">
      <c r="A511" s="1"/>
      <c r="B511" s="19"/>
      <c r="C511" s="1"/>
      <c r="D511" s="19"/>
      <c r="E511" s="1"/>
      <c r="F511" s="1"/>
      <c r="G511" s="1"/>
      <c r="H511" s="1"/>
      <c r="I511" s="1"/>
      <c r="J511" s="1"/>
      <c r="K511" s="1"/>
      <c r="L511" s="1"/>
      <c r="M511" s="1"/>
      <c r="N511" s="19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35">
      <c r="A512" s="1"/>
      <c r="B512" s="19"/>
      <c r="C512" s="1"/>
      <c r="D512" s="19"/>
      <c r="E512" s="1"/>
      <c r="F512" s="1"/>
      <c r="G512" s="1"/>
      <c r="H512" s="1"/>
      <c r="I512" s="1"/>
      <c r="J512" s="1"/>
      <c r="K512" s="1"/>
      <c r="L512" s="1"/>
      <c r="M512" s="1"/>
      <c r="N512" s="19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35">
      <c r="A513" s="1"/>
      <c r="B513" s="19"/>
      <c r="C513" s="1"/>
      <c r="D513" s="19"/>
      <c r="E513" s="1"/>
      <c r="F513" s="1"/>
      <c r="G513" s="1"/>
      <c r="H513" s="1"/>
      <c r="I513" s="1"/>
      <c r="J513" s="1"/>
      <c r="K513" s="1"/>
      <c r="L513" s="1"/>
      <c r="M513" s="1"/>
      <c r="N513" s="19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35">
      <c r="A514" s="1"/>
      <c r="B514" s="19"/>
      <c r="C514" s="1"/>
      <c r="D514" s="19"/>
      <c r="E514" s="1"/>
      <c r="F514" s="1"/>
      <c r="G514" s="1"/>
      <c r="H514" s="1"/>
      <c r="I514" s="1"/>
      <c r="J514" s="1"/>
      <c r="K514" s="1"/>
      <c r="L514" s="1"/>
      <c r="M514" s="1"/>
      <c r="N514" s="19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35">
      <c r="A515" s="1"/>
      <c r="B515" s="19"/>
      <c r="C515" s="1"/>
      <c r="D515" s="19"/>
      <c r="E515" s="1"/>
      <c r="F515" s="1"/>
      <c r="G515" s="1"/>
      <c r="H515" s="1"/>
      <c r="I515" s="1"/>
      <c r="J515" s="1"/>
      <c r="K515" s="1"/>
      <c r="L515" s="1"/>
      <c r="M515" s="1"/>
      <c r="N515" s="19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35">
      <c r="A516" s="1"/>
      <c r="B516" s="19"/>
      <c r="C516" s="1"/>
      <c r="D516" s="19"/>
      <c r="E516" s="1"/>
      <c r="F516" s="1"/>
      <c r="G516" s="1"/>
      <c r="H516" s="1"/>
      <c r="I516" s="1"/>
      <c r="J516" s="1"/>
      <c r="K516" s="1"/>
      <c r="L516" s="1"/>
      <c r="M516" s="1"/>
      <c r="N516" s="19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35">
      <c r="A517" s="1"/>
      <c r="B517" s="19"/>
      <c r="C517" s="1"/>
      <c r="D517" s="19"/>
      <c r="E517" s="1"/>
      <c r="F517" s="1"/>
      <c r="G517" s="1"/>
      <c r="H517" s="1"/>
      <c r="I517" s="1"/>
      <c r="J517" s="1"/>
      <c r="K517" s="1"/>
      <c r="L517" s="1"/>
      <c r="M517" s="1"/>
      <c r="N517" s="19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35">
      <c r="A518" s="1"/>
      <c r="B518" s="19"/>
      <c r="C518" s="1"/>
      <c r="D518" s="19"/>
      <c r="E518" s="1"/>
      <c r="F518" s="1"/>
      <c r="G518" s="1"/>
      <c r="H518" s="1"/>
      <c r="I518" s="1"/>
      <c r="J518" s="1"/>
      <c r="K518" s="1"/>
      <c r="L518" s="1"/>
      <c r="M518" s="1"/>
      <c r="N518" s="19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35">
      <c r="A519" s="1"/>
      <c r="B519" s="19"/>
      <c r="C519" s="1"/>
      <c r="D519" s="19"/>
      <c r="E519" s="1"/>
      <c r="F519" s="1"/>
      <c r="G519" s="1"/>
      <c r="H519" s="1"/>
      <c r="I519" s="1"/>
      <c r="J519" s="1"/>
      <c r="K519" s="1"/>
      <c r="L519" s="1"/>
      <c r="M519" s="1"/>
      <c r="N519" s="19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35">
      <c r="A520" s="1"/>
      <c r="B520" s="19"/>
      <c r="C520" s="1"/>
      <c r="D520" s="19"/>
      <c r="E520" s="1"/>
      <c r="F520" s="1"/>
      <c r="G520" s="1"/>
      <c r="H520" s="1"/>
      <c r="I520" s="1"/>
      <c r="J520" s="1"/>
      <c r="K520" s="1"/>
      <c r="L520" s="1"/>
      <c r="M520" s="1"/>
      <c r="N520" s="19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35">
      <c r="A521" s="1"/>
      <c r="B521" s="19"/>
      <c r="C521" s="1"/>
      <c r="D521" s="19"/>
      <c r="E521" s="1"/>
      <c r="F521" s="1"/>
      <c r="G521" s="1"/>
      <c r="H521" s="1"/>
      <c r="I521" s="1"/>
      <c r="J521" s="1"/>
      <c r="K521" s="1"/>
      <c r="L521" s="1"/>
      <c r="M521" s="1"/>
      <c r="N521" s="19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35">
      <c r="A522" s="1"/>
      <c r="B522" s="19"/>
      <c r="C522" s="1"/>
      <c r="D522" s="19"/>
      <c r="E522" s="1"/>
      <c r="F522" s="1"/>
      <c r="G522" s="1"/>
      <c r="H522" s="1"/>
      <c r="I522" s="1"/>
      <c r="J522" s="1"/>
      <c r="K522" s="1"/>
      <c r="L522" s="1"/>
      <c r="M522" s="1"/>
      <c r="N522" s="19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35">
      <c r="A523" s="1"/>
      <c r="B523" s="19"/>
      <c r="C523" s="1"/>
      <c r="D523" s="19"/>
      <c r="E523" s="1"/>
      <c r="F523" s="1"/>
      <c r="G523" s="1"/>
      <c r="H523" s="1"/>
      <c r="I523" s="1"/>
      <c r="J523" s="1"/>
      <c r="K523" s="1"/>
      <c r="L523" s="1"/>
      <c r="M523" s="1"/>
      <c r="N523" s="19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35">
      <c r="A524" s="1"/>
      <c r="B524" s="19"/>
      <c r="C524" s="1"/>
      <c r="D524" s="19"/>
      <c r="E524" s="1"/>
      <c r="F524" s="1"/>
      <c r="G524" s="1"/>
      <c r="H524" s="1"/>
      <c r="I524" s="1"/>
      <c r="J524" s="1"/>
      <c r="K524" s="1"/>
      <c r="L524" s="1"/>
      <c r="M524" s="1"/>
      <c r="N524" s="19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35">
      <c r="A525" s="1"/>
      <c r="B525" s="19"/>
      <c r="C525" s="1"/>
      <c r="D525" s="19"/>
      <c r="E525" s="1"/>
      <c r="F525" s="1"/>
      <c r="G525" s="1"/>
      <c r="H525" s="1"/>
      <c r="I525" s="1"/>
      <c r="J525" s="1"/>
      <c r="K525" s="1"/>
      <c r="L525" s="1"/>
      <c r="M525" s="1"/>
      <c r="N525" s="19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35">
      <c r="A526" s="1"/>
      <c r="B526" s="19"/>
      <c r="C526" s="1"/>
      <c r="D526" s="19"/>
      <c r="E526" s="1"/>
      <c r="F526" s="1"/>
      <c r="G526" s="1"/>
      <c r="H526" s="1"/>
      <c r="I526" s="1"/>
      <c r="J526" s="1"/>
      <c r="K526" s="1"/>
      <c r="L526" s="1"/>
      <c r="M526" s="1"/>
      <c r="N526" s="19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35">
      <c r="A527" s="1"/>
      <c r="B527" s="19"/>
      <c r="C527" s="1"/>
      <c r="D527" s="19"/>
      <c r="E527" s="1"/>
      <c r="F527" s="1"/>
      <c r="G527" s="1"/>
      <c r="H527" s="1"/>
      <c r="I527" s="1"/>
      <c r="J527" s="1"/>
      <c r="K527" s="1"/>
      <c r="L527" s="1"/>
      <c r="M527" s="1"/>
      <c r="N527" s="19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35">
      <c r="A528" s="1"/>
      <c r="B528" s="19"/>
      <c r="C528" s="1"/>
      <c r="D528" s="19"/>
      <c r="E528" s="1"/>
      <c r="F528" s="1"/>
      <c r="G528" s="1"/>
      <c r="H528" s="1"/>
      <c r="I528" s="1"/>
      <c r="J528" s="1"/>
      <c r="K528" s="1"/>
      <c r="L528" s="1"/>
      <c r="M528" s="1"/>
      <c r="N528" s="19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35">
      <c r="A529" s="1"/>
      <c r="B529" s="19"/>
      <c r="C529" s="1"/>
      <c r="D529" s="19"/>
      <c r="E529" s="1"/>
      <c r="F529" s="1"/>
      <c r="G529" s="1"/>
      <c r="H529" s="1"/>
      <c r="I529" s="1"/>
      <c r="J529" s="1"/>
      <c r="K529" s="1"/>
      <c r="L529" s="1"/>
      <c r="M529" s="1"/>
      <c r="N529" s="19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35">
      <c r="A530" s="1"/>
      <c r="B530" s="19"/>
      <c r="C530" s="1"/>
      <c r="D530" s="19"/>
      <c r="E530" s="1"/>
      <c r="F530" s="1"/>
      <c r="G530" s="1"/>
      <c r="H530" s="1"/>
      <c r="I530" s="1"/>
      <c r="J530" s="1"/>
      <c r="K530" s="1"/>
      <c r="L530" s="1"/>
      <c r="M530" s="1"/>
      <c r="N530" s="19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35">
      <c r="A531" s="1"/>
      <c r="B531" s="19"/>
      <c r="C531" s="1"/>
      <c r="D531" s="19"/>
      <c r="E531" s="1"/>
      <c r="F531" s="1"/>
      <c r="G531" s="1"/>
      <c r="H531" s="1"/>
      <c r="I531" s="1"/>
      <c r="J531" s="1"/>
      <c r="K531" s="1"/>
      <c r="L531" s="1"/>
      <c r="M531" s="1"/>
      <c r="N531" s="19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35">
      <c r="A532" s="1"/>
      <c r="B532" s="19"/>
      <c r="C532" s="1"/>
      <c r="D532" s="19"/>
      <c r="E532" s="1"/>
      <c r="F532" s="1"/>
      <c r="G532" s="1"/>
      <c r="H532" s="1"/>
      <c r="I532" s="1"/>
      <c r="J532" s="1"/>
      <c r="K532" s="1"/>
      <c r="L532" s="1"/>
      <c r="M532" s="1"/>
      <c r="N532" s="19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35">
      <c r="A533" s="1"/>
      <c r="B533" s="19"/>
      <c r="C533" s="1"/>
      <c r="D533" s="19"/>
      <c r="E533" s="1"/>
      <c r="F533" s="1"/>
      <c r="G533" s="1"/>
      <c r="H533" s="1"/>
      <c r="I533" s="1"/>
      <c r="J533" s="1"/>
      <c r="K533" s="1"/>
      <c r="L533" s="1"/>
      <c r="M533" s="1"/>
      <c r="N533" s="19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35">
      <c r="A534" s="1"/>
      <c r="B534" s="19"/>
      <c r="C534" s="1"/>
      <c r="D534" s="19"/>
      <c r="E534" s="1"/>
      <c r="F534" s="1"/>
      <c r="G534" s="1"/>
      <c r="H534" s="1"/>
      <c r="I534" s="1"/>
      <c r="J534" s="1"/>
      <c r="K534" s="1"/>
      <c r="L534" s="1"/>
      <c r="M534" s="1"/>
      <c r="N534" s="19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35">
      <c r="A535" s="1"/>
      <c r="B535" s="19"/>
      <c r="C535" s="1"/>
      <c r="D535" s="19"/>
      <c r="E535" s="1"/>
      <c r="F535" s="1"/>
      <c r="G535" s="1"/>
      <c r="H535" s="1"/>
      <c r="I535" s="1"/>
      <c r="J535" s="1"/>
      <c r="K535" s="1"/>
      <c r="L535" s="1"/>
      <c r="M535" s="1"/>
      <c r="N535" s="19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35">
      <c r="A536" s="1"/>
      <c r="B536" s="19"/>
      <c r="C536" s="1"/>
      <c r="D536" s="19"/>
      <c r="E536" s="1"/>
      <c r="F536" s="1"/>
      <c r="G536" s="1"/>
      <c r="H536" s="1"/>
      <c r="I536" s="1"/>
      <c r="J536" s="1"/>
      <c r="K536" s="1"/>
      <c r="L536" s="1"/>
      <c r="M536" s="1"/>
      <c r="N536" s="19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35">
      <c r="A537" s="1"/>
      <c r="B537" s="19"/>
      <c r="C537" s="1"/>
      <c r="D537" s="19"/>
      <c r="E537" s="1"/>
      <c r="F537" s="1"/>
      <c r="G537" s="1"/>
      <c r="H537" s="1"/>
      <c r="I537" s="1"/>
      <c r="J537" s="1"/>
      <c r="K537" s="1"/>
      <c r="L537" s="1"/>
      <c r="M537" s="1"/>
      <c r="N537" s="19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35">
      <c r="A538" s="1"/>
      <c r="B538" s="19"/>
      <c r="C538" s="1"/>
      <c r="D538" s="19"/>
      <c r="E538" s="1"/>
      <c r="F538" s="1"/>
      <c r="G538" s="1"/>
      <c r="H538" s="1"/>
      <c r="I538" s="1"/>
      <c r="J538" s="1"/>
      <c r="K538" s="1"/>
      <c r="L538" s="1"/>
      <c r="M538" s="1"/>
      <c r="N538" s="19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35">
      <c r="A539" s="1"/>
      <c r="B539" s="19"/>
      <c r="C539" s="1"/>
      <c r="D539" s="19"/>
      <c r="E539" s="1"/>
      <c r="F539" s="1"/>
      <c r="G539" s="1"/>
      <c r="H539" s="1"/>
      <c r="I539" s="1"/>
      <c r="J539" s="1"/>
      <c r="K539" s="1"/>
      <c r="L539" s="1"/>
      <c r="M539" s="1"/>
      <c r="N539" s="19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35">
      <c r="A540" s="1"/>
      <c r="B540" s="19"/>
      <c r="C540" s="1"/>
      <c r="D540" s="19"/>
      <c r="E540" s="1"/>
      <c r="F540" s="1"/>
      <c r="G540" s="1"/>
      <c r="H540" s="1"/>
      <c r="I540" s="1"/>
      <c r="J540" s="1"/>
      <c r="K540" s="1"/>
      <c r="L540" s="1"/>
      <c r="M540" s="1"/>
      <c r="N540" s="19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35">
      <c r="A541" s="1"/>
      <c r="B541" s="19"/>
      <c r="C541" s="1"/>
      <c r="D541" s="19"/>
      <c r="E541" s="1"/>
      <c r="F541" s="1"/>
      <c r="G541" s="1"/>
      <c r="H541" s="1"/>
      <c r="I541" s="1"/>
      <c r="J541" s="1"/>
      <c r="K541" s="1"/>
      <c r="L541" s="1"/>
      <c r="M541" s="1"/>
      <c r="N541" s="19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35">
      <c r="A542" s="1"/>
      <c r="B542" s="19"/>
      <c r="C542" s="1"/>
      <c r="D542" s="19"/>
      <c r="E542" s="1"/>
      <c r="F542" s="1"/>
      <c r="G542" s="1"/>
      <c r="H542" s="1"/>
      <c r="I542" s="1"/>
      <c r="J542" s="1"/>
      <c r="K542" s="1"/>
      <c r="L542" s="1"/>
      <c r="M542" s="1"/>
      <c r="N542" s="19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35">
      <c r="A543" s="1"/>
      <c r="B543" s="19"/>
      <c r="C543" s="1"/>
      <c r="D543" s="19"/>
      <c r="E543" s="1"/>
      <c r="F543" s="1"/>
      <c r="G543" s="1"/>
      <c r="H543" s="1"/>
      <c r="I543" s="1"/>
      <c r="J543" s="1"/>
      <c r="K543" s="1"/>
      <c r="L543" s="1"/>
      <c r="M543" s="1"/>
      <c r="N543" s="19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35">
      <c r="A544" s="1"/>
      <c r="B544" s="19"/>
      <c r="C544" s="1"/>
      <c r="D544" s="19"/>
      <c r="E544" s="1"/>
      <c r="F544" s="1"/>
      <c r="G544" s="1"/>
      <c r="H544" s="1"/>
      <c r="I544" s="1"/>
      <c r="J544" s="1"/>
      <c r="K544" s="1"/>
      <c r="L544" s="1"/>
      <c r="M544" s="1"/>
      <c r="N544" s="19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35">
      <c r="A545" s="1"/>
      <c r="B545" s="19"/>
      <c r="C545" s="1"/>
      <c r="D545" s="19"/>
      <c r="E545" s="1"/>
      <c r="F545" s="1"/>
      <c r="G545" s="1"/>
      <c r="H545" s="1"/>
      <c r="I545" s="1"/>
      <c r="J545" s="1"/>
      <c r="K545" s="1"/>
      <c r="L545" s="1"/>
      <c r="M545" s="1"/>
      <c r="N545" s="19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35">
      <c r="A546" s="1"/>
      <c r="B546" s="19"/>
      <c r="C546" s="1"/>
      <c r="D546" s="19"/>
      <c r="E546" s="1"/>
      <c r="F546" s="1"/>
      <c r="G546" s="1"/>
      <c r="H546" s="1"/>
      <c r="I546" s="1"/>
      <c r="J546" s="1"/>
      <c r="K546" s="1"/>
      <c r="L546" s="1"/>
      <c r="M546" s="1"/>
      <c r="N546" s="19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35">
      <c r="A547" s="1"/>
      <c r="B547" s="19"/>
      <c r="C547" s="1"/>
      <c r="D547" s="19"/>
      <c r="E547" s="1"/>
      <c r="F547" s="1"/>
      <c r="G547" s="1"/>
      <c r="H547" s="1"/>
      <c r="I547" s="1"/>
      <c r="J547" s="1"/>
      <c r="K547" s="1"/>
      <c r="L547" s="1"/>
      <c r="M547" s="1"/>
      <c r="N547" s="19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35">
      <c r="A548" s="1"/>
      <c r="B548" s="19"/>
      <c r="C548" s="1"/>
      <c r="D548" s="19"/>
      <c r="E548" s="1"/>
      <c r="F548" s="1"/>
      <c r="G548" s="1"/>
      <c r="H548" s="1"/>
      <c r="I548" s="1"/>
      <c r="J548" s="1"/>
      <c r="K548" s="1"/>
      <c r="L548" s="1"/>
      <c r="M548" s="1"/>
      <c r="N548" s="19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35">
      <c r="A549" s="1"/>
      <c r="B549" s="19"/>
      <c r="C549" s="1"/>
      <c r="D549" s="19"/>
      <c r="E549" s="1"/>
      <c r="F549" s="1"/>
      <c r="G549" s="1"/>
      <c r="H549" s="1"/>
      <c r="I549" s="1"/>
      <c r="J549" s="1"/>
      <c r="K549" s="1"/>
      <c r="L549" s="1"/>
      <c r="M549" s="1"/>
      <c r="N549" s="19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35">
      <c r="A550" s="1"/>
      <c r="B550" s="19"/>
      <c r="C550" s="1"/>
      <c r="D550" s="19"/>
      <c r="E550" s="1"/>
      <c r="F550" s="1"/>
      <c r="G550" s="1"/>
      <c r="H550" s="1"/>
      <c r="I550" s="1"/>
      <c r="J550" s="1"/>
      <c r="K550" s="1"/>
      <c r="L550" s="1"/>
      <c r="M550" s="1"/>
      <c r="N550" s="19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35">
      <c r="A551" s="1"/>
      <c r="B551" s="19"/>
      <c r="C551" s="1"/>
      <c r="D551" s="19"/>
      <c r="E551" s="1"/>
      <c r="F551" s="1"/>
      <c r="G551" s="1"/>
      <c r="H551" s="1"/>
      <c r="I551" s="1"/>
      <c r="J551" s="1"/>
      <c r="K551" s="1"/>
      <c r="L551" s="1"/>
      <c r="M551" s="1"/>
      <c r="N551" s="19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35">
      <c r="A552" s="1"/>
      <c r="B552" s="19"/>
      <c r="C552" s="1"/>
      <c r="D552" s="19"/>
      <c r="E552" s="1"/>
      <c r="F552" s="1"/>
      <c r="G552" s="1"/>
      <c r="H552" s="1"/>
      <c r="I552" s="1"/>
      <c r="J552" s="1"/>
      <c r="K552" s="1"/>
      <c r="L552" s="1"/>
      <c r="M552" s="1"/>
      <c r="N552" s="19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35">
      <c r="A553" s="1"/>
      <c r="B553" s="19"/>
      <c r="C553" s="1"/>
      <c r="D553" s="19"/>
      <c r="E553" s="1"/>
      <c r="F553" s="1"/>
      <c r="G553" s="1"/>
      <c r="H553" s="1"/>
      <c r="I553" s="1"/>
      <c r="J553" s="1"/>
      <c r="K553" s="1"/>
      <c r="L553" s="1"/>
      <c r="M553" s="1"/>
      <c r="N553" s="19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35">
      <c r="A554" s="1"/>
      <c r="B554" s="19"/>
      <c r="C554" s="1"/>
      <c r="D554" s="19"/>
      <c r="E554" s="1"/>
      <c r="F554" s="1"/>
      <c r="G554" s="1"/>
      <c r="H554" s="1"/>
      <c r="I554" s="1"/>
      <c r="J554" s="1"/>
      <c r="K554" s="1"/>
      <c r="L554" s="1"/>
      <c r="M554" s="1"/>
      <c r="N554" s="19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35">
      <c r="A555" s="1"/>
      <c r="B555" s="19"/>
      <c r="C555" s="1"/>
      <c r="D555" s="19"/>
      <c r="E555" s="1"/>
      <c r="F555" s="1"/>
      <c r="G555" s="1"/>
      <c r="H555" s="1"/>
      <c r="I555" s="1"/>
      <c r="J555" s="1"/>
      <c r="K555" s="1"/>
      <c r="L555" s="1"/>
      <c r="M555" s="1"/>
      <c r="N555" s="19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35">
      <c r="A556" s="1"/>
      <c r="B556" s="19"/>
      <c r="C556" s="1"/>
      <c r="D556" s="19"/>
      <c r="E556" s="1"/>
      <c r="F556" s="1"/>
      <c r="G556" s="1"/>
      <c r="H556" s="1"/>
      <c r="I556" s="1"/>
      <c r="J556" s="1"/>
      <c r="K556" s="1"/>
      <c r="L556" s="1"/>
      <c r="M556" s="1"/>
      <c r="N556" s="19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35">
      <c r="A557" s="1"/>
      <c r="B557" s="19"/>
      <c r="C557" s="1"/>
      <c r="D557" s="19"/>
      <c r="E557" s="1"/>
      <c r="F557" s="1"/>
      <c r="G557" s="1"/>
      <c r="H557" s="1"/>
      <c r="I557" s="1"/>
      <c r="J557" s="1"/>
      <c r="K557" s="1"/>
      <c r="L557" s="1"/>
      <c r="M557" s="1"/>
      <c r="N557" s="19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35">
      <c r="A558" s="1"/>
      <c r="B558" s="19"/>
      <c r="C558" s="1"/>
      <c r="D558" s="19"/>
      <c r="E558" s="1"/>
      <c r="F558" s="1"/>
      <c r="G558" s="1"/>
      <c r="H558" s="1"/>
      <c r="I558" s="1"/>
      <c r="J558" s="1"/>
      <c r="K558" s="1"/>
      <c r="L558" s="1"/>
      <c r="M558" s="1"/>
      <c r="N558" s="19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35">
      <c r="A559" s="1"/>
      <c r="B559" s="19"/>
      <c r="C559" s="1"/>
      <c r="D559" s="19"/>
      <c r="E559" s="1"/>
      <c r="F559" s="1"/>
      <c r="G559" s="1"/>
      <c r="H559" s="1"/>
      <c r="I559" s="1"/>
      <c r="J559" s="1"/>
      <c r="K559" s="1"/>
      <c r="L559" s="1"/>
      <c r="M559" s="1"/>
      <c r="N559" s="19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35">
      <c r="A560" s="1"/>
      <c r="B560" s="19"/>
      <c r="C560" s="1"/>
      <c r="D560" s="19"/>
      <c r="E560" s="1"/>
      <c r="F560" s="1"/>
      <c r="G560" s="1"/>
      <c r="H560" s="1"/>
      <c r="I560" s="1"/>
      <c r="J560" s="1"/>
      <c r="K560" s="1"/>
      <c r="L560" s="1"/>
      <c r="M560" s="1"/>
      <c r="N560" s="19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35">
      <c r="A561" s="1"/>
      <c r="B561" s="19"/>
      <c r="C561" s="1"/>
      <c r="D561" s="19"/>
      <c r="E561" s="1"/>
      <c r="F561" s="1"/>
      <c r="G561" s="1"/>
      <c r="H561" s="1"/>
      <c r="I561" s="1"/>
      <c r="J561" s="1"/>
      <c r="K561" s="1"/>
      <c r="L561" s="1"/>
      <c r="M561" s="1"/>
      <c r="N561" s="19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35">
      <c r="A562" s="1"/>
      <c r="B562" s="19"/>
      <c r="C562" s="1"/>
      <c r="D562" s="19"/>
      <c r="E562" s="1"/>
      <c r="F562" s="1"/>
      <c r="G562" s="1"/>
      <c r="H562" s="1"/>
      <c r="I562" s="1"/>
      <c r="J562" s="1"/>
      <c r="K562" s="1"/>
      <c r="L562" s="1"/>
      <c r="M562" s="1"/>
      <c r="N562" s="19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35">
      <c r="A563" s="1"/>
      <c r="B563" s="19"/>
      <c r="C563" s="1"/>
      <c r="D563" s="19"/>
      <c r="E563" s="1"/>
      <c r="F563" s="1"/>
      <c r="G563" s="1"/>
      <c r="H563" s="1"/>
      <c r="I563" s="1"/>
      <c r="J563" s="1"/>
      <c r="K563" s="1"/>
      <c r="L563" s="1"/>
      <c r="M563" s="1"/>
      <c r="N563" s="19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35">
      <c r="A564" s="1"/>
      <c r="B564" s="19"/>
      <c r="C564" s="1"/>
      <c r="D564" s="19"/>
      <c r="E564" s="1"/>
      <c r="F564" s="1"/>
      <c r="G564" s="1"/>
      <c r="H564" s="1"/>
      <c r="I564" s="1"/>
      <c r="J564" s="1"/>
      <c r="K564" s="1"/>
      <c r="L564" s="1"/>
      <c r="M564" s="1"/>
      <c r="N564" s="19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35">
      <c r="A565" s="1"/>
      <c r="B565" s="19"/>
      <c r="C565" s="1"/>
      <c r="D565" s="19"/>
      <c r="E565" s="1"/>
      <c r="F565" s="1"/>
      <c r="G565" s="1"/>
      <c r="H565" s="1"/>
      <c r="I565" s="1"/>
      <c r="J565" s="1"/>
      <c r="K565" s="1"/>
      <c r="L565" s="1"/>
      <c r="M565" s="1"/>
      <c r="N565" s="19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35">
      <c r="A566" s="1"/>
      <c r="B566" s="19"/>
      <c r="C566" s="1"/>
      <c r="D566" s="19"/>
      <c r="E566" s="1"/>
      <c r="F566" s="1"/>
      <c r="G566" s="1"/>
      <c r="H566" s="1"/>
      <c r="I566" s="1"/>
      <c r="J566" s="1"/>
      <c r="K566" s="1"/>
      <c r="L566" s="1"/>
      <c r="M566" s="1"/>
      <c r="N566" s="19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35">
      <c r="A567" s="1"/>
      <c r="B567" s="19"/>
      <c r="C567" s="1"/>
      <c r="D567" s="19"/>
      <c r="E567" s="1"/>
      <c r="F567" s="1"/>
      <c r="G567" s="1"/>
      <c r="H567" s="1"/>
      <c r="I567" s="1"/>
      <c r="J567" s="1"/>
      <c r="K567" s="1"/>
      <c r="L567" s="1"/>
      <c r="M567" s="1"/>
      <c r="N567" s="19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35">
      <c r="A568" s="1"/>
      <c r="B568" s="19"/>
      <c r="C568" s="1"/>
      <c r="D568" s="19"/>
      <c r="E568" s="1"/>
      <c r="F568" s="1"/>
      <c r="G568" s="1"/>
      <c r="H568" s="1"/>
      <c r="I568" s="1"/>
      <c r="J568" s="1"/>
      <c r="K568" s="1"/>
      <c r="L568" s="1"/>
      <c r="M568" s="1"/>
      <c r="N568" s="19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35">
      <c r="A569" s="1"/>
      <c r="B569" s="19"/>
      <c r="C569" s="1"/>
      <c r="D569" s="19"/>
      <c r="E569" s="1"/>
      <c r="F569" s="1"/>
      <c r="G569" s="1"/>
      <c r="H569" s="1"/>
      <c r="I569" s="1"/>
      <c r="J569" s="1"/>
      <c r="K569" s="1"/>
      <c r="L569" s="1"/>
      <c r="M569" s="1"/>
      <c r="N569" s="19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35">
      <c r="A570" s="1"/>
      <c r="B570" s="19"/>
      <c r="C570" s="1"/>
      <c r="D570" s="19"/>
      <c r="E570" s="1"/>
      <c r="F570" s="1"/>
      <c r="G570" s="1"/>
      <c r="H570" s="1"/>
      <c r="I570" s="1"/>
      <c r="J570" s="1"/>
      <c r="K570" s="1"/>
      <c r="L570" s="1"/>
      <c r="M570" s="1"/>
      <c r="N570" s="19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35">
      <c r="A571" s="1"/>
      <c r="B571" s="19"/>
      <c r="C571" s="1"/>
      <c r="D571" s="19"/>
      <c r="E571" s="1"/>
      <c r="F571" s="1"/>
      <c r="G571" s="1"/>
      <c r="H571" s="1"/>
      <c r="I571" s="1"/>
      <c r="J571" s="1"/>
      <c r="K571" s="1"/>
      <c r="L571" s="1"/>
      <c r="M571" s="1"/>
      <c r="N571" s="19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35">
      <c r="A572" s="1"/>
      <c r="B572" s="19"/>
      <c r="C572" s="1"/>
      <c r="D572" s="19"/>
      <c r="E572" s="1"/>
      <c r="F572" s="1"/>
      <c r="G572" s="1"/>
      <c r="H572" s="1"/>
      <c r="I572" s="1"/>
      <c r="J572" s="1"/>
      <c r="K572" s="1"/>
      <c r="L572" s="1"/>
      <c r="M572" s="1"/>
      <c r="N572" s="19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35">
      <c r="A573" s="1"/>
      <c r="B573" s="19"/>
      <c r="C573" s="1"/>
      <c r="D573" s="19"/>
      <c r="E573" s="1"/>
      <c r="F573" s="1"/>
      <c r="G573" s="1"/>
      <c r="H573" s="1"/>
      <c r="I573" s="1"/>
      <c r="J573" s="1"/>
      <c r="K573" s="1"/>
      <c r="L573" s="1"/>
      <c r="M573" s="1"/>
      <c r="N573" s="19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35">
      <c r="A574" s="1"/>
      <c r="B574" s="19"/>
      <c r="C574" s="1"/>
      <c r="D574" s="19"/>
      <c r="E574" s="1"/>
      <c r="F574" s="1"/>
      <c r="G574" s="1"/>
      <c r="H574" s="1"/>
      <c r="I574" s="1"/>
      <c r="J574" s="1"/>
      <c r="K574" s="1"/>
      <c r="L574" s="1"/>
      <c r="M574" s="1"/>
      <c r="N574" s="19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35">
      <c r="A575" s="1"/>
      <c r="B575" s="19"/>
      <c r="C575" s="1"/>
      <c r="D575" s="19"/>
      <c r="E575" s="1"/>
      <c r="F575" s="1"/>
      <c r="G575" s="1"/>
      <c r="H575" s="1"/>
      <c r="I575" s="1"/>
      <c r="J575" s="1"/>
      <c r="K575" s="1"/>
      <c r="L575" s="1"/>
      <c r="M575" s="1"/>
      <c r="N575" s="19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35">
      <c r="A576" s="1"/>
      <c r="B576" s="19"/>
      <c r="C576" s="1"/>
      <c r="D576" s="19"/>
      <c r="E576" s="1"/>
      <c r="F576" s="1"/>
      <c r="G576" s="1"/>
      <c r="H576" s="1"/>
      <c r="I576" s="1"/>
      <c r="J576" s="1"/>
      <c r="K576" s="1"/>
      <c r="L576" s="1"/>
      <c r="M576" s="1"/>
      <c r="N576" s="19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35">
      <c r="A577" s="1"/>
      <c r="B577" s="19"/>
      <c r="C577" s="1"/>
      <c r="D577" s="19"/>
      <c r="E577" s="1"/>
      <c r="F577" s="1"/>
      <c r="G577" s="1"/>
      <c r="H577" s="1"/>
      <c r="I577" s="1"/>
      <c r="J577" s="1"/>
      <c r="K577" s="1"/>
      <c r="L577" s="1"/>
      <c r="M577" s="1"/>
      <c r="N577" s="19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35">
      <c r="A578" s="1"/>
      <c r="B578" s="19"/>
      <c r="C578" s="1"/>
      <c r="D578" s="19"/>
      <c r="E578" s="1"/>
      <c r="F578" s="1"/>
      <c r="G578" s="1"/>
      <c r="H578" s="1"/>
      <c r="I578" s="1"/>
      <c r="J578" s="1"/>
      <c r="K578" s="1"/>
      <c r="L578" s="1"/>
      <c r="M578" s="1"/>
      <c r="N578" s="19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35">
      <c r="A579" s="1"/>
      <c r="B579" s="19"/>
      <c r="C579" s="1"/>
      <c r="D579" s="19"/>
      <c r="E579" s="1"/>
      <c r="F579" s="1"/>
      <c r="G579" s="1"/>
      <c r="H579" s="1"/>
      <c r="I579" s="1"/>
      <c r="J579" s="1"/>
      <c r="K579" s="1"/>
      <c r="L579" s="1"/>
      <c r="M579" s="1"/>
      <c r="N579" s="19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35">
      <c r="A580" s="1"/>
      <c r="B580" s="19"/>
      <c r="C580" s="1"/>
      <c r="D580" s="19"/>
      <c r="E580" s="1"/>
      <c r="F580" s="1"/>
      <c r="G580" s="1"/>
      <c r="H580" s="1"/>
      <c r="I580" s="1"/>
      <c r="J580" s="1"/>
      <c r="K580" s="1"/>
      <c r="L580" s="1"/>
      <c r="M580" s="1"/>
      <c r="N580" s="19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35">
      <c r="A581" s="1"/>
      <c r="B581" s="19"/>
      <c r="C581" s="1"/>
      <c r="D581" s="19"/>
      <c r="E581" s="1"/>
      <c r="F581" s="1"/>
      <c r="G581" s="1"/>
      <c r="H581" s="1"/>
      <c r="I581" s="1"/>
      <c r="J581" s="1"/>
      <c r="K581" s="1"/>
      <c r="L581" s="1"/>
      <c r="M581" s="1"/>
      <c r="N581" s="19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35">
      <c r="A582" s="1"/>
      <c r="B582" s="19"/>
      <c r="C582" s="1"/>
      <c r="D582" s="19"/>
      <c r="E582" s="1"/>
      <c r="F582" s="1"/>
      <c r="G582" s="1"/>
      <c r="H582" s="1"/>
      <c r="I582" s="1"/>
      <c r="J582" s="1"/>
      <c r="K582" s="1"/>
      <c r="L582" s="1"/>
      <c r="M582" s="1"/>
      <c r="N582" s="19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35">
      <c r="A583" s="1"/>
      <c r="B583" s="19"/>
      <c r="C583" s="1"/>
      <c r="D583" s="19"/>
      <c r="E583" s="1"/>
      <c r="F583" s="1"/>
      <c r="G583" s="1"/>
      <c r="H583" s="1"/>
      <c r="I583" s="1"/>
      <c r="J583" s="1"/>
      <c r="K583" s="1"/>
      <c r="L583" s="1"/>
      <c r="M583" s="1"/>
      <c r="N583" s="19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35">
      <c r="A584" s="1"/>
      <c r="B584" s="19"/>
      <c r="C584" s="1"/>
      <c r="D584" s="19"/>
      <c r="E584" s="1"/>
      <c r="F584" s="1"/>
      <c r="G584" s="1"/>
      <c r="H584" s="1"/>
      <c r="I584" s="1"/>
      <c r="J584" s="1"/>
      <c r="K584" s="1"/>
      <c r="L584" s="1"/>
      <c r="M584" s="1"/>
      <c r="N584" s="19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35">
      <c r="A585" s="1"/>
      <c r="B585" s="19"/>
      <c r="C585" s="1"/>
      <c r="D585" s="19"/>
      <c r="E585" s="1"/>
      <c r="F585" s="1"/>
      <c r="G585" s="1"/>
      <c r="H585" s="1"/>
      <c r="I585" s="1"/>
      <c r="J585" s="1"/>
      <c r="K585" s="1"/>
      <c r="L585" s="1"/>
      <c r="M585" s="1"/>
      <c r="N585" s="19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35">
      <c r="A586" s="1"/>
      <c r="B586" s="19"/>
      <c r="C586" s="1"/>
      <c r="D586" s="19"/>
      <c r="E586" s="1"/>
      <c r="F586" s="1"/>
      <c r="G586" s="1"/>
      <c r="H586" s="1"/>
      <c r="I586" s="1"/>
      <c r="J586" s="1"/>
      <c r="K586" s="1"/>
      <c r="L586" s="1"/>
      <c r="M586" s="1"/>
      <c r="N586" s="19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35">
      <c r="A587" s="1"/>
      <c r="B587" s="19"/>
      <c r="C587" s="1"/>
      <c r="D587" s="19"/>
      <c r="E587" s="1"/>
      <c r="F587" s="1"/>
      <c r="G587" s="1"/>
      <c r="H587" s="1"/>
      <c r="I587" s="1"/>
      <c r="J587" s="1"/>
      <c r="K587" s="1"/>
      <c r="L587" s="1"/>
      <c r="M587" s="1"/>
      <c r="N587" s="19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35">
      <c r="A588" s="1"/>
      <c r="B588" s="19"/>
      <c r="C588" s="1"/>
      <c r="D588" s="19"/>
      <c r="E588" s="1"/>
      <c r="F588" s="1"/>
      <c r="G588" s="1"/>
      <c r="H588" s="1"/>
      <c r="I588" s="1"/>
      <c r="J588" s="1"/>
      <c r="K588" s="1"/>
      <c r="L588" s="1"/>
      <c r="M588" s="1"/>
      <c r="N588" s="19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35">
      <c r="A589" s="1"/>
      <c r="B589" s="19"/>
      <c r="C589" s="1"/>
      <c r="D589" s="19"/>
      <c r="E589" s="1"/>
      <c r="F589" s="1"/>
      <c r="G589" s="1"/>
      <c r="H589" s="1"/>
      <c r="I589" s="1"/>
      <c r="J589" s="1"/>
      <c r="K589" s="1"/>
      <c r="L589" s="1"/>
      <c r="M589" s="1"/>
      <c r="N589" s="19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35">
      <c r="A590" s="1"/>
      <c r="B590" s="19"/>
      <c r="C590" s="1"/>
      <c r="D590" s="19"/>
      <c r="E590" s="1"/>
      <c r="F590" s="1"/>
      <c r="G590" s="1"/>
      <c r="H590" s="1"/>
      <c r="I590" s="1"/>
      <c r="J590" s="1"/>
      <c r="K590" s="1"/>
      <c r="L590" s="1"/>
      <c r="M590" s="1"/>
      <c r="N590" s="19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35">
      <c r="A591" s="1"/>
      <c r="B591" s="19"/>
      <c r="C591" s="1"/>
      <c r="D591" s="19"/>
      <c r="E591" s="1"/>
      <c r="F591" s="1"/>
      <c r="G591" s="1"/>
      <c r="H591" s="1"/>
      <c r="I591" s="1"/>
      <c r="J591" s="1"/>
      <c r="K591" s="1"/>
      <c r="L591" s="1"/>
      <c r="M591" s="1"/>
      <c r="N591" s="19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35">
      <c r="A592" s="1"/>
      <c r="B592" s="19"/>
      <c r="C592" s="1"/>
      <c r="D592" s="19"/>
      <c r="E592" s="1"/>
      <c r="F592" s="1"/>
      <c r="G592" s="1"/>
      <c r="H592" s="1"/>
      <c r="I592" s="1"/>
      <c r="J592" s="1"/>
      <c r="K592" s="1"/>
      <c r="L592" s="1"/>
      <c r="M592" s="1"/>
      <c r="N592" s="19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35">
      <c r="A593" s="1"/>
      <c r="B593" s="19"/>
      <c r="C593" s="1"/>
      <c r="D593" s="19"/>
      <c r="E593" s="1"/>
      <c r="F593" s="1"/>
      <c r="G593" s="1"/>
      <c r="H593" s="1"/>
      <c r="I593" s="1"/>
      <c r="J593" s="1"/>
      <c r="K593" s="1"/>
      <c r="L593" s="1"/>
      <c r="M593" s="1"/>
      <c r="N593" s="19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35">
      <c r="A594" s="1"/>
      <c r="B594" s="19"/>
      <c r="C594" s="1"/>
      <c r="D594" s="19"/>
      <c r="E594" s="1"/>
      <c r="F594" s="1"/>
      <c r="G594" s="1"/>
      <c r="H594" s="1"/>
      <c r="I594" s="1"/>
      <c r="J594" s="1"/>
      <c r="K594" s="1"/>
      <c r="L594" s="1"/>
      <c r="M594" s="1"/>
      <c r="N594" s="19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35">
      <c r="A595" s="1"/>
      <c r="B595" s="19"/>
      <c r="C595" s="1"/>
      <c r="D595" s="19"/>
      <c r="E595" s="1"/>
      <c r="F595" s="1"/>
      <c r="G595" s="1"/>
      <c r="H595" s="1"/>
      <c r="I595" s="1"/>
      <c r="J595" s="1"/>
      <c r="K595" s="1"/>
      <c r="L595" s="1"/>
      <c r="M595" s="1"/>
      <c r="N595" s="19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35">
      <c r="A596" s="1"/>
      <c r="B596" s="19"/>
      <c r="C596" s="1"/>
      <c r="D596" s="19"/>
      <c r="E596" s="1"/>
      <c r="F596" s="1"/>
      <c r="G596" s="1"/>
      <c r="H596" s="1"/>
      <c r="I596" s="1"/>
      <c r="J596" s="1"/>
      <c r="K596" s="1"/>
      <c r="L596" s="1"/>
      <c r="M596" s="1"/>
      <c r="N596" s="19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35">
      <c r="A597" s="1"/>
      <c r="B597" s="19"/>
      <c r="C597" s="1"/>
      <c r="D597" s="19"/>
      <c r="E597" s="1"/>
      <c r="F597" s="1"/>
      <c r="G597" s="1"/>
      <c r="H597" s="1"/>
      <c r="I597" s="1"/>
      <c r="J597" s="1"/>
      <c r="K597" s="1"/>
      <c r="L597" s="1"/>
      <c r="M597" s="1"/>
      <c r="N597" s="19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35">
      <c r="A598" s="1"/>
      <c r="B598" s="19"/>
      <c r="C598" s="1"/>
      <c r="D598" s="19"/>
      <c r="E598" s="1"/>
      <c r="F598" s="1"/>
      <c r="G598" s="1"/>
      <c r="H598" s="1"/>
      <c r="I598" s="1"/>
      <c r="J598" s="1"/>
      <c r="K598" s="1"/>
      <c r="L598" s="1"/>
      <c r="M598" s="1"/>
      <c r="N598" s="19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35">
      <c r="A599" s="1"/>
      <c r="B599" s="19"/>
      <c r="C599" s="1"/>
      <c r="D599" s="19"/>
      <c r="E599" s="1"/>
      <c r="F599" s="1"/>
      <c r="G599" s="1"/>
      <c r="H599" s="1"/>
      <c r="I599" s="1"/>
      <c r="J599" s="1"/>
      <c r="K599" s="1"/>
      <c r="L599" s="1"/>
      <c r="M599" s="1"/>
      <c r="N599" s="19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35">
      <c r="A600" s="1"/>
      <c r="B600" s="19"/>
      <c r="C600" s="1"/>
      <c r="D600" s="19"/>
      <c r="E600" s="1"/>
      <c r="F600" s="1"/>
      <c r="G600" s="1"/>
      <c r="H600" s="1"/>
      <c r="I600" s="1"/>
      <c r="J600" s="1"/>
      <c r="K600" s="1"/>
      <c r="L600" s="1"/>
      <c r="M600" s="1"/>
      <c r="N600" s="19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35">
      <c r="A601" s="1"/>
      <c r="B601" s="19"/>
      <c r="C601" s="1"/>
      <c r="D601" s="19"/>
      <c r="E601" s="1"/>
      <c r="F601" s="1"/>
      <c r="G601" s="1"/>
      <c r="H601" s="1"/>
      <c r="I601" s="1"/>
      <c r="J601" s="1"/>
      <c r="K601" s="1"/>
      <c r="L601" s="1"/>
      <c r="M601" s="1"/>
      <c r="N601" s="19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35">
      <c r="A602" s="1"/>
      <c r="B602" s="19"/>
      <c r="C602" s="1"/>
      <c r="D602" s="19"/>
      <c r="E602" s="1"/>
      <c r="F602" s="1"/>
      <c r="G602" s="1"/>
      <c r="H602" s="1"/>
      <c r="I602" s="1"/>
      <c r="J602" s="1"/>
      <c r="K602" s="1"/>
      <c r="L602" s="1"/>
      <c r="M602" s="1"/>
      <c r="N602" s="19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35">
      <c r="A603" s="1"/>
      <c r="B603" s="19"/>
      <c r="C603" s="1"/>
      <c r="D603" s="19"/>
      <c r="E603" s="1"/>
      <c r="F603" s="1"/>
      <c r="G603" s="1"/>
      <c r="H603" s="1"/>
      <c r="I603" s="1"/>
      <c r="J603" s="1"/>
      <c r="K603" s="1"/>
      <c r="L603" s="1"/>
      <c r="M603" s="1"/>
      <c r="N603" s="19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35">
      <c r="A604" s="1"/>
      <c r="B604" s="19"/>
      <c r="C604" s="1"/>
      <c r="D604" s="19"/>
      <c r="E604" s="1"/>
      <c r="F604" s="1"/>
      <c r="G604" s="1"/>
      <c r="H604" s="1"/>
      <c r="I604" s="1"/>
      <c r="J604" s="1"/>
      <c r="K604" s="1"/>
      <c r="L604" s="1"/>
      <c r="M604" s="1"/>
      <c r="N604" s="19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35">
      <c r="A605" s="1"/>
      <c r="B605" s="19"/>
      <c r="C605" s="1"/>
      <c r="D605" s="19"/>
      <c r="E605" s="1"/>
      <c r="F605" s="1"/>
      <c r="G605" s="1"/>
      <c r="H605" s="1"/>
      <c r="I605" s="1"/>
      <c r="J605" s="1"/>
      <c r="K605" s="1"/>
      <c r="L605" s="1"/>
      <c r="M605" s="1"/>
      <c r="N605" s="19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35">
      <c r="A606" s="1"/>
      <c r="B606" s="19"/>
      <c r="C606" s="1"/>
      <c r="D606" s="19"/>
      <c r="E606" s="1"/>
      <c r="F606" s="1"/>
      <c r="G606" s="1"/>
      <c r="H606" s="1"/>
      <c r="I606" s="1"/>
      <c r="J606" s="1"/>
      <c r="K606" s="1"/>
      <c r="L606" s="1"/>
      <c r="M606" s="1"/>
      <c r="N606" s="19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35">
      <c r="A607" s="1"/>
      <c r="B607" s="19"/>
      <c r="C607" s="1"/>
      <c r="D607" s="19"/>
      <c r="E607" s="1"/>
      <c r="F607" s="1"/>
      <c r="G607" s="1"/>
      <c r="H607" s="1"/>
      <c r="I607" s="1"/>
      <c r="J607" s="1"/>
      <c r="K607" s="1"/>
      <c r="L607" s="1"/>
      <c r="M607" s="1"/>
      <c r="N607" s="19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35">
      <c r="A608" s="1"/>
      <c r="B608" s="19"/>
      <c r="C608" s="1"/>
      <c r="D608" s="19"/>
      <c r="E608" s="1"/>
      <c r="F608" s="1"/>
      <c r="G608" s="1"/>
      <c r="H608" s="1"/>
      <c r="I608" s="1"/>
      <c r="J608" s="1"/>
      <c r="K608" s="1"/>
      <c r="L608" s="1"/>
      <c r="M608" s="1"/>
      <c r="N608" s="19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35">
      <c r="A609" s="1"/>
      <c r="B609" s="19"/>
      <c r="C609" s="1"/>
      <c r="D609" s="19"/>
      <c r="E609" s="1"/>
      <c r="F609" s="1"/>
      <c r="G609" s="1"/>
      <c r="H609" s="1"/>
      <c r="I609" s="1"/>
      <c r="J609" s="1"/>
      <c r="K609" s="1"/>
      <c r="L609" s="1"/>
      <c r="M609" s="1"/>
      <c r="N609" s="19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35">
      <c r="A610" s="1"/>
      <c r="B610" s="19"/>
      <c r="C610" s="1"/>
      <c r="D610" s="19"/>
      <c r="E610" s="1"/>
      <c r="F610" s="1"/>
      <c r="G610" s="1"/>
      <c r="H610" s="1"/>
      <c r="I610" s="1"/>
      <c r="J610" s="1"/>
      <c r="K610" s="1"/>
      <c r="L610" s="1"/>
      <c r="M610" s="1"/>
      <c r="N610" s="19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35">
      <c r="A611" s="1"/>
      <c r="B611" s="19"/>
      <c r="C611" s="1"/>
      <c r="D611" s="19"/>
      <c r="E611" s="1"/>
      <c r="F611" s="1"/>
      <c r="G611" s="1"/>
      <c r="H611" s="1"/>
      <c r="I611" s="1"/>
      <c r="J611" s="1"/>
      <c r="K611" s="1"/>
      <c r="L611" s="1"/>
      <c r="M611" s="1"/>
      <c r="N611" s="19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35">
      <c r="A612" s="1"/>
      <c r="B612" s="19"/>
      <c r="C612" s="1"/>
      <c r="D612" s="19"/>
      <c r="E612" s="1"/>
      <c r="F612" s="1"/>
      <c r="G612" s="1"/>
      <c r="H612" s="1"/>
      <c r="I612" s="1"/>
      <c r="J612" s="1"/>
      <c r="K612" s="1"/>
      <c r="L612" s="1"/>
      <c r="M612" s="1"/>
      <c r="N612" s="19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35">
      <c r="A613" s="1"/>
      <c r="B613" s="19"/>
      <c r="C613" s="1"/>
      <c r="D613" s="19"/>
      <c r="E613" s="1"/>
      <c r="F613" s="1"/>
      <c r="G613" s="1"/>
      <c r="H613" s="1"/>
      <c r="I613" s="1"/>
      <c r="J613" s="1"/>
      <c r="K613" s="1"/>
      <c r="L613" s="1"/>
      <c r="M613" s="1"/>
      <c r="N613" s="19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35">
      <c r="A614" s="1"/>
      <c r="B614" s="19"/>
      <c r="C614" s="1"/>
      <c r="D614" s="19"/>
      <c r="E614" s="1"/>
      <c r="F614" s="1"/>
      <c r="G614" s="1"/>
      <c r="H614" s="1"/>
      <c r="I614" s="1"/>
      <c r="J614" s="1"/>
      <c r="K614" s="1"/>
      <c r="L614" s="1"/>
      <c r="M614" s="1"/>
      <c r="N614" s="19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35">
      <c r="A615" s="1"/>
      <c r="B615" s="19"/>
      <c r="C615" s="1"/>
      <c r="D615" s="19"/>
      <c r="E615" s="1"/>
      <c r="F615" s="1"/>
      <c r="G615" s="1"/>
      <c r="H615" s="1"/>
      <c r="I615" s="1"/>
      <c r="J615" s="1"/>
      <c r="K615" s="1"/>
      <c r="L615" s="1"/>
      <c r="M615" s="1"/>
      <c r="N615" s="19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35">
      <c r="A616" s="1"/>
      <c r="B616" s="19"/>
      <c r="C616" s="1"/>
      <c r="D616" s="19"/>
      <c r="E616" s="1"/>
      <c r="F616" s="1"/>
      <c r="G616" s="1"/>
      <c r="H616" s="1"/>
      <c r="I616" s="1"/>
      <c r="J616" s="1"/>
      <c r="K616" s="1"/>
      <c r="L616" s="1"/>
      <c r="M616" s="1"/>
      <c r="N616" s="19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35">
      <c r="A617" s="1"/>
      <c r="B617" s="19"/>
      <c r="C617" s="1"/>
      <c r="D617" s="19"/>
      <c r="E617" s="1"/>
      <c r="F617" s="1"/>
      <c r="G617" s="1"/>
      <c r="H617" s="1"/>
      <c r="I617" s="1"/>
      <c r="J617" s="1"/>
      <c r="K617" s="1"/>
      <c r="L617" s="1"/>
      <c r="M617" s="1"/>
      <c r="N617" s="19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35">
      <c r="A618" s="1"/>
      <c r="B618" s="19"/>
      <c r="C618" s="1"/>
      <c r="D618" s="19"/>
      <c r="E618" s="1"/>
      <c r="F618" s="1"/>
      <c r="G618" s="1"/>
      <c r="H618" s="1"/>
      <c r="I618" s="1"/>
      <c r="J618" s="1"/>
      <c r="K618" s="1"/>
      <c r="L618" s="1"/>
      <c r="M618" s="1"/>
      <c r="N618" s="19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35">
      <c r="A619" s="1"/>
      <c r="B619" s="19"/>
      <c r="C619" s="1"/>
      <c r="D619" s="19"/>
      <c r="E619" s="1"/>
      <c r="F619" s="1"/>
      <c r="G619" s="1"/>
      <c r="H619" s="1"/>
      <c r="I619" s="1"/>
      <c r="J619" s="1"/>
      <c r="K619" s="1"/>
      <c r="L619" s="1"/>
      <c r="M619" s="1"/>
      <c r="N619" s="19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35">
      <c r="A620" s="1"/>
      <c r="B620" s="19"/>
      <c r="C620" s="1"/>
      <c r="D620" s="19"/>
      <c r="E620" s="1"/>
      <c r="F620" s="1"/>
      <c r="G620" s="1"/>
      <c r="H620" s="1"/>
      <c r="I620" s="1"/>
      <c r="J620" s="1"/>
      <c r="K620" s="1"/>
      <c r="L620" s="1"/>
      <c r="M620" s="1"/>
      <c r="N620" s="19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35">
      <c r="A621" s="1"/>
      <c r="B621" s="19"/>
      <c r="C621" s="1"/>
      <c r="D621" s="19"/>
      <c r="E621" s="1"/>
      <c r="F621" s="1"/>
      <c r="G621" s="1"/>
      <c r="H621" s="1"/>
      <c r="I621" s="1"/>
      <c r="J621" s="1"/>
      <c r="K621" s="1"/>
      <c r="L621" s="1"/>
      <c r="M621" s="1"/>
      <c r="N621" s="19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35">
      <c r="A622" s="1"/>
      <c r="B622" s="19"/>
      <c r="C622" s="1"/>
      <c r="D622" s="19"/>
      <c r="E622" s="1"/>
      <c r="F622" s="1"/>
      <c r="G622" s="1"/>
      <c r="H622" s="1"/>
      <c r="I622" s="1"/>
      <c r="J622" s="1"/>
      <c r="K622" s="1"/>
      <c r="L622" s="1"/>
      <c r="M622" s="1"/>
      <c r="N622" s="19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35">
      <c r="A623" s="1"/>
      <c r="B623" s="19"/>
      <c r="C623" s="1"/>
      <c r="D623" s="19"/>
      <c r="E623" s="1"/>
      <c r="F623" s="1"/>
      <c r="G623" s="1"/>
      <c r="H623" s="1"/>
      <c r="I623" s="1"/>
      <c r="J623" s="1"/>
      <c r="K623" s="1"/>
      <c r="L623" s="1"/>
      <c r="M623" s="1"/>
      <c r="N623" s="19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35">
      <c r="A624" s="1"/>
      <c r="B624" s="19"/>
      <c r="C624" s="1"/>
      <c r="D624" s="19"/>
      <c r="E624" s="1"/>
      <c r="F624" s="1"/>
      <c r="G624" s="1"/>
      <c r="H624" s="1"/>
      <c r="I624" s="1"/>
      <c r="J624" s="1"/>
      <c r="K624" s="1"/>
      <c r="L624" s="1"/>
      <c r="M624" s="1"/>
      <c r="N624" s="19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35">
      <c r="A625" s="1"/>
      <c r="B625" s="19"/>
      <c r="C625" s="1"/>
      <c r="D625" s="19"/>
      <c r="E625" s="1"/>
      <c r="F625" s="1"/>
      <c r="G625" s="1"/>
      <c r="H625" s="1"/>
      <c r="I625" s="1"/>
      <c r="J625" s="1"/>
      <c r="K625" s="1"/>
      <c r="L625" s="1"/>
      <c r="M625" s="1"/>
      <c r="N625" s="19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35">
      <c r="A626" s="1"/>
      <c r="B626" s="19"/>
      <c r="C626" s="1"/>
      <c r="D626" s="19"/>
      <c r="E626" s="1"/>
      <c r="F626" s="1"/>
      <c r="G626" s="1"/>
      <c r="H626" s="1"/>
      <c r="I626" s="1"/>
      <c r="J626" s="1"/>
      <c r="K626" s="1"/>
      <c r="L626" s="1"/>
      <c r="M626" s="1"/>
      <c r="N626" s="19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35">
      <c r="A627" s="1"/>
      <c r="B627" s="19"/>
      <c r="C627" s="1"/>
      <c r="D627" s="19"/>
      <c r="E627" s="1"/>
      <c r="F627" s="1"/>
      <c r="G627" s="1"/>
      <c r="H627" s="1"/>
      <c r="I627" s="1"/>
      <c r="J627" s="1"/>
      <c r="K627" s="1"/>
      <c r="L627" s="1"/>
      <c r="M627" s="1"/>
      <c r="N627" s="19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35">
      <c r="A628" s="1"/>
      <c r="B628" s="19"/>
      <c r="C628" s="1"/>
      <c r="D628" s="19"/>
      <c r="E628" s="1"/>
      <c r="F628" s="1"/>
      <c r="G628" s="1"/>
      <c r="H628" s="1"/>
      <c r="I628" s="1"/>
      <c r="J628" s="1"/>
      <c r="K628" s="1"/>
      <c r="L628" s="1"/>
      <c r="M628" s="1"/>
      <c r="N628" s="19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35">
      <c r="A629" s="1"/>
      <c r="B629" s="19"/>
      <c r="C629" s="1"/>
      <c r="D629" s="19"/>
      <c r="E629" s="1"/>
      <c r="F629" s="1"/>
      <c r="G629" s="1"/>
      <c r="H629" s="1"/>
      <c r="I629" s="1"/>
      <c r="J629" s="1"/>
      <c r="K629" s="1"/>
      <c r="L629" s="1"/>
      <c r="M629" s="1"/>
      <c r="N629" s="19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35">
      <c r="A630" s="1"/>
      <c r="B630" s="19"/>
      <c r="C630" s="1"/>
      <c r="D630" s="19"/>
      <c r="E630" s="1"/>
      <c r="F630" s="1"/>
      <c r="G630" s="1"/>
      <c r="H630" s="1"/>
      <c r="I630" s="1"/>
      <c r="J630" s="1"/>
      <c r="K630" s="1"/>
      <c r="L630" s="1"/>
      <c r="M630" s="1"/>
      <c r="N630" s="19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35">
      <c r="A631" s="1"/>
      <c r="B631" s="19"/>
      <c r="C631" s="1"/>
      <c r="D631" s="19"/>
      <c r="E631" s="1"/>
      <c r="F631" s="1"/>
      <c r="G631" s="1"/>
      <c r="H631" s="1"/>
      <c r="I631" s="1"/>
      <c r="J631" s="1"/>
      <c r="K631" s="1"/>
      <c r="L631" s="1"/>
      <c r="M631" s="1"/>
      <c r="N631" s="19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35">
      <c r="A632" s="1"/>
      <c r="B632" s="19"/>
      <c r="C632" s="1"/>
      <c r="D632" s="19"/>
      <c r="E632" s="1"/>
      <c r="F632" s="1"/>
      <c r="G632" s="1"/>
      <c r="H632" s="1"/>
      <c r="I632" s="1"/>
      <c r="J632" s="1"/>
      <c r="K632" s="1"/>
      <c r="L632" s="1"/>
      <c r="M632" s="1"/>
      <c r="N632" s="19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35">
      <c r="A633" s="1"/>
      <c r="B633" s="19"/>
      <c r="C633" s="1"/>
      <c r="D633" s="19"/>
      <c r="E633" s="1"/>
      <c r="F633" s="1"/>
      <c r="G633" s="1"/>
      <c r="H633" s="1"/>
      <c r="I633" s="1"/>
      <c r="J633" s="1"/>
      <c r="K633" s="1"/>
      <c r="L633" s="1"/>
      <c r="M633" s="1"/>
      <c r="N633" s="19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35">
      <c r="A634" s="1"/>
      <c r="B634" s="19"/>
      <c r="C634" s="1"/>
      <c r="D634" s="19"/>
      <c r="E634" s="1"/>
      <c r="F634" s="1"/>
      <c r="G634" s="1"/>
      <c r="H634" s="1"/>
      <c r="I634" s="1"/>
      <c r="J634" s="1"/>
      <c r="K634" s="1"/>
      <c r="L634" s="1"/>
      <c r="M634" s="1"/>
      <c r="N634" s="19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35">
      <c r="A635" s="1"/>
      <c r="B635" s="19"/>
      <c r="C635" s="1"/>
      <c r="D635" s="19"/>
      <c r="E635" s="1"/>
      <c r="F635" s="1"/>
      <c r="G635" s="1"/>
      <c r="H635" s="1"/>
      <c r="I635" s="1"/>
      <c r="J635" s="1"/>
      <c r="K635" s="1"/>
      <c r="L635" s="1"/>
      <c r="M635" s="1"/>
      <c r="N635" s="19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35">
      <c r="A636" s="1"/>
      <c r="B636" s="19"/>
      <c r="C636" s="1"/>
      <c r="D636" s="19"/>
      <c r="E636" s="1"/>
      <c r="F636" s="1"/>
      <c r="G636" s="1"/>
      <c r="H636" s="1"/>
      <c r="I636" s="1"/>
      <c r="J636" s="1"/>
      <c r="K636" s="1"/>
      <c r="L636" s="1"/>
      <c r="M636" s="1"/>
      <c r="N636" s="19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35">
      <c r="A637" s="1"/>
      <c r="B637" s="19"/>
      <c r="C637" s="1"/>
      <c r="D637" s="19"/>
      <c r="E637" s="1"/>
      <c r="F637" s="1"/>
      <c r="G637" s="1"/>
      <c r="H637" s="1"/>
      <c r="I637" s="1"/>
      <c r="J637" s="1"/>
      <c r="K637" s="1"/>
      <c r="L637" s="1"/>
      <c r="M637" s="1"/>
      <c r="N637" s="19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35">
      <c r="A638" s="1"/>
      <c r="B638" s="19"/>
      <c r="C638" s="1"/>
      <c r="D638" s="19"/>
      <c r="E638" s="1"/>
      <c r="F638" s="1"/>
      <c r="G638" s="1"/>
      <c r="H638" s="1"/>
      <c r="I638" s="1"/>
      <c r="J638" s="1"/>
      <c r="K638" s="1"/>
      <c r="L638" s="1"/>
      <c r="M638" s="1"/>
      <c r="N638" s="19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35">
      <c r="A639" s="1"/>
      <c r="B639" s="19"/>
      <c r="C639" s="1"/>
      <c r="D639" s="19"/>
      <c r="E639" s="1"/>
      <c r="F639" s="1"/>
      <c r="G639" s="1"/>
      <c r="H639" s="1"/>
      <c r="I639" s="1"/>
      <c r="J639" s="1"/>
      <c r="K639" s="1"/>
      <c r="L639" s="1"/>
      <c r="M639" s="1"/>
      <c r="N639" s="19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35">
      <c r="A640" s="1"/>
      <c r="B640" s="19"/>
      <c r="C640" s="1"/>
      <c r="D640" s="19"/>
      <c r="E640" s="1"/>
      <c r="F640" s="1"/>
      <c r="G640" s="1"/>
      <c r="H640" s="1"/>
      <c r="I640" s="1"/>
      <c r="J640" s="1"/>
      <c r="K640" s="1"/>
      <c r="L640" s="1"/>
      <c r="M640" s="1"/>
      <c r="N640" s="19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35">
      <c r="A641" s="1"/>
      <c r="B641" s="19"/>
      <c r="C641" s="1"/>
      <c r="D641" s="19"/>
      <c r="E641" s="1"/>
      <c r="F641" s="1"/>
      <c r="G641" s="1"/>
      <c r="H641" s="1"/>
      <c r="I641" s="1"/>
      <c r="J641" s="1"/>
      <c r="K641" s="1"/>
      <c r="L641" s="1"/>
      <c r="M641" s="1"/>
      <c r="N641" s="19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35">
      <c r="A642" s="1"/>
      <c r="B642" s="19"/>
      <c r="C642" s="1"/>
      <c r="D642" s="19"/>
      <c r="E642" s="1"/>
      <c r="F642" s="1"/>
      <c r="G642" s="1"/>
      <c r="H642" s="1"/>
      <c r="I642" s="1"/>
      <c r="J642" s="1"/>
      <c r="K642" s="1"/>
      <c r="L642" s="1"/>
      <c r="M642" s="1"/>
      <c r="N642" s="19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35">
      <c r="A643" s="1"/>
      <c r="B643" s="19"/>
      <c r="C643" s="1"/>
      <c r="D643" s="19"/>
      <c r="E643" s="1"/>
      <c r="F643" s="1"/>
      <c r="G643" s="1"/>
      <c r="H643" s="1"/>
      <c r="I643" s="1"/>
      <c r="J643" s="1"/>
      <c r="K643" s="1"/>
      <c r="L643" s="1"/>
      <c r="M643" s="1"/>
      <c r="N643" s="19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35">
      <c r="A644" s="1"/>
      <c r="B644" s="19"/>
      <c r="C644" s="1"/>
      <c r="D644" s="19"/>
      <c r="E644" s="1"/>
      <c r="F644" s="1"/>
      <c r="G644" s="1"/>
      <c r="H644" s="1"/>
      <c r="I644" s="1"/>
      <c r="J644" s="1"/>
      <c r="K644" s="1"/>
      <c r="L644" s="1"/>
      <c r="M644" s="1"/>
      <c r="N644" s="19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35">
      <c r="A645" s="1"/>
      <c r="B645" s="19"/>
      <c r="C645" s="1"/>
      <c r="D645" s="19"/>
      <c r="E645" s="1"/>
      <c r="F645" s="1"/>
      <c r="G645" s="1"/>
      <c r="H645" s="1"/>
      <c r="I645" s="1"/>
      <c r="J645" s="1"/>
      <c r="K645" s="1"/>
      <c r="L645" s="1"/>
      <c r="M645" s="1"/>
      <c r="N645" s="19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35">
      <c r="A646" s="1"/>
      <c r="B646" s="19"/>
      <c r="C646" s="1"/>
      <c r="D646" s="19"/>
      <c r="E646" s="1"/>
      <c r="F646" s="1"/>
      <c r="G646" s="1"/>
      <c r="H646" s="1"/>
      <c r="I646" s="1"/>
      <c r="J646" s="1"/>
      <c r="K646" s="1"/>
      <c r="L646" s="1"/>
      <c r="M646" s="1"/>
      <c r="N646" s="19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35">
      <c r="A647" s="1"/>
      <c r="B647" s="19"/>
      <c r="C647" s="1"/>
      <c r="D647" s="19"/>
      <c r="E647" s="1"/>
      <c r="F647" s="1"/>
      <c r="G647" s="1"/>
      <c r="H647" s="1"/>
      <c r="I647" s="1"/>
      <c r="J647" s="1"/>
      <c r="K647" s="1"/>
      <c r="L647" s="1"/>
      <c r="M647" s="1"/>
      <c r="N647" s="19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35">
      <c r="A648" s="1"/>
      <c r="B648" s="19"/>
      <c r="C648" s="1"/>
      <c r="D648" s="19"/>
      <c r="E648" s="1"/>
      <c r="F648" s="1"/>
      <c r="G648" s="1"/>
      <c r="H648" s="1"/>
      <c r="I648" s="1"/>
      <c r="J648" s="1"/>
      <c r="K648" s="1"/>
      <c r="L648" s="1"/>
      <c r="M648" s="1"/>
      <c r="N648" s="19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35">
      <c r="A649" s="1"/>
      <c r="B649" s="19"/>
      <c r="C649" s="1"/>
      <c r="D649" s="19"/>
      <c r="E649" s="1"/>
      <c r="F649" s="1"/>
      <c r="G649" s="1"/>
      <c r="H649" s="1"/>
      <c r="I649" s="1"/>
      <c r="J649" s="1"/>
      <c r="K649" s="1"/>
      <c r="L649" s="1"/>
      <c r="M649" s="1"/>
      <c r="N649" s="19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35">
      <c r="A650" s="1"/>
      <c r="B650" s="19"/>
      <c r="C650" s="1"/>
      <c r="D650" s="19"/>
      <c r="E650" s="1"/>
      <c r="F650" s="1"/>
      <c r="G650" s="1"/>
      <c r="H650" s="1"/>
      <c r="I650" s="1"/>
      <c r="J650" s="1"/>
      <c r="K650" s="1"/>
      <c r="L650" s="1"/>
      <c r="M650" s="1"/>
      <c r="N650" s="19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35">
      <c r="A651" s="1"/>
      <c r="B651" s="19"/>
      <c r="C651" s="1"/>
      <c r="D651" s="19"/>
      <c r="E651" s="1"/>
      <c r="F651" s="1"/>
      <c r="G651" s="1"/>
      <c r="H651" s="1"/>
      <c r="I651" s="1"/>
      <c r="J651" s="1"/>
      <c r="K651" s="1"/>
      <c r="L651" s="1"/>
      <c r="M651" s="1"/>
      <c r="N651" s="19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35">
      <c r="A652" s="1"/>
      <c r="B652" s="19"/>
      <c r="C652" s="1"/>
      <c r="D652" s="19"/>
      <c r="E652" s="1"/>
      <c r="F652" s="1"/>
      <c r="G652" s="1"/>
      <c r="H652" s="1"/>
      <c r="I652" s="1"/>
      <c r="J652" s="1"/>
      <c r="K652" s="1"/>
      <c r="L652" s="1"/>
      <c r="M652" s="1"/>
      <c r="N652" s="19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35">
      <c r="A653" s="1"/>
      <c r="B653" s="19"/>
      <c r="C653" s="1"/>
      <c r="D653" s="19"/>
      <c r="E653" s="1"/>
      <c r="F653" s="1"/>
      <c r="G653" s="1"/>
      <c r="H653" s="1"/>
      <c r="I653" s="1"/>
      <c r="J653" s="1"/>
      <c r="K653" s="1"/>
      <c r="L653" s="1"/>
      <c r="M653" s="1"/>
      <c r="N653" s="19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35">
      <c r="A654" s="1"/>
      <c r="B654" s="19"/>
      <c r="C654" s="1"/>
      <c r="D654" s="19"/>
      <c r="E654" s="1"/>
      <c r="F654" s="1"/>
      <c r="G654" s="1"/>
      <c r="H654" s="1"/>
      <c r="I654" s="1"/>
      <c r="J654" s="1"/>
      <c r="K654" s="1"/>
      <c r="L654" s="1"/>
      <c r="M654" s="1"/>
      <c r="N654" s="19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35">
      <c r="A655" s="1"/>
      <c r="B655" s="19"/>
      <c r="C655" s="1"/>
      <c r="D655" s="19"/>
      <c r="E655" s="1"/>
      <c r="F655" s="1"/>
      <c r="G655" s="1"/>
      <c r="H655" s="1"/>
      <c r="I655" s="1"/>
      <c r="J655" s="1"/>
      <c r="K655" s="1"/>
      <c r="L655" s="1"/>
      <c r="M655" s="1"/>
      <c r="N655" s="19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35">
      <c r="A656" s="1"/>
      <c r="B656" s="19"/>
      <c r="C656" s="1"/>
      <c r="D656" s="19"/>
      <c r="E656" s="1"/>
      <c r="F656" s="1"/>
      <c r="G656" s="1"/>
      <c r="H656" s="1"/>
      <c r="I656" s="1"/>
      <c r="J656" s="1"/>
      <c r="K656" s="1"/>
      <c r="L656" s="1"/>
      <c r="M656" s="1"/>
      <c r="N656" s="19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35">
      <c r="A657" s="1"/>
      <c r="B657" s="19"/>
      <c r="C657" s="1"/>
      <c r="D657" s="19"/>
      <c r="E657" s="1"/>
      <c r="F657" s="1"/>
      <c r="G657" s="1"/>
      <c r="H657" s="1"/>
      <c r="I657" s="1"/>
      <c r="J657" s="1"/>
      <c r="K657" s="1"/>
      <c r="L657" s="1"/>
      <c r="M657" s="1"/>
      <c r="N657" s="19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35">
      <c r="A658" s="1"/>
      <c r="B658" s="19"/>
      <c r="C658" s="1"/>
      <c r="D658" s="19"/>
      <c r="E658" s="1"/>
      <c r="F658" s="1"/>
      <c r="G658" s="1"/>
      <c r="H658" s="1"/>
      <c r="I658" s="1"/>
      <c r="J658" s="1"/>
      <c r="K658" s="1"/>
      <c r="L658" s="1"/>
      <c r="M658" s="1"/>
      <c r="N658" s="19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35">
      <c r="A659" s="1"/>
      <c r="B659" s="19"/>
      <c r="C659" s="1"/>
      <c r="D659" s="19"/>
      <c r="E659" s="1"/>
      <c r="F659" s="1"/>
      <c r="G659" s="1"/>
      <c r="H659" s="1"/>
      <c r="I659" s="1"/>
      <c r="J659" s="1"/>
      <c r="K659" s="1"/>
      <c r="L659" s="1"/>
      <c r="M659" s="1"/>
      <c r="N659" s="19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35">
      <c r="A660" s="1"/>
      <c r="B660" s="19"/>
      <c r="C660" s="1"/>
      <c r="D660" s="19"/>
      <c r="E660" s="1"/>
      <c r="F660" s="1"/>
      <c r="G660" s="1"/>
      <c r="H660" s="1"/>
      <c r="I660" s="1"/>
      <c r="J660" s="1"/>
      <c r="K660" s="1"/>
      <c r="L660" s="1"/>
      <c r="M660" s="1"/>
      <c r="N660" s="19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35">
      <c r="A661" s="1"/>
      <c r="B661" s="19"/>
      <c r="C661" s="1"/>
      <c r="D661" s="19"/>
      <c r="E661" s="1"/>
      <c r="F661" s="1"/>
      <c r="G661" s="1"/>
      <c r="H661" s="1"/>
      <c r="I661" s="1"/>
      <c r="J661" s="1"/>
      <c r="K661" s="1"/>
      <c r="L661" s="1"/>
      <c r="M661" s="1"/>
      <c r="N661" s="19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35">
      <c r="A662" s="1"/>
      <c r="B662" s="19"/>
      <c r="C662" s="1"/>
      <c r="D662" s="19"/>
      <c r="E662" s="1"/>
      <c r="F662" s="1"/>
      <c r="G662" s="1"/>
      <c r="H662" s="1"/>
      <c r="I662" s="1"/>
      <c r="J662" s="1"/>
      <c r="K662" s="1"/>
      <c r="L662" s="1"/>
      <c r="M662" s="1"/>
      <c r="N662" s="19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35">
      <c r="A663" s="1"/>
      <c r="B663" s="19"/>
      <c r="C663" s="1"/>
      <c r="D663" s="19"/>
      <c r="E663" s="1"/>
      <c r="F663" s="1"/>
      <c r="G663" s="1"/>
      <c r="H663" s="1"/>
      <c r="I663" s="1"/>
      <c r="J663" s="1"/>
      <c r="K663" s="1"/>
      <c r="L663" s="1"/>
      <c r="M663" s="1"/>
      <c r="N663" s="19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35">
      <c r="A664" s="1"/>
      <c r="B664" s="19"/>
      <c r="C664" s="1"/>
      <c r="D664" s="19"/>
      <c r="E664" s="1"/>
      <c r="F664" s="1"/>
      <c r="G664" s="1"/>
      <c r="H664" s="1"/>
      <c r="I664" s="1"/>
      <c r="J664" s="1"/>
      <c r="K664" s="1"/>
      <c r="L664" s="1"/>
      <c r="M664" s="1"/>
      <c r="N664" s="19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35">
      <c r="A665" s="1"/>
      <c r="B665" s="19"/>
      <c r="C665" s="1"/>
      <c r="D665" s="19"/>
      <c r="E665" s="1"/>
      <c r="F665" s="1"/>
      <c r="G665" s="1"/>
      <c r="H665" s="1"/>
      <c r="I665" s="1"/>
      <c r="J665" s="1"/>
      <c r="K665" s="1"/>
      <c r="L665" s="1"/>
      <c r="M665" s="1"/>
      <c r="N665" s="19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35">
      <c r="A666" s="1"/>
      <c r="B666" s="19"/>
      <c r="C666" s="1"/>
      <c r="D666" s="19"/>
      <c r="E666" s="1"/>
      <c r="F666" s="1"/>
      <c r="G666" s="1"/>
      <c r="H666" s="1"/>
      <c r="I666" s="1"/>
      <c r="J666" s="1"/>
      <c r="K666" s="1"/>
      <c r="L666" s="1"/>
      <c r="M666" s="1"/>
      <c r="N666" s="19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35">
      <c r="A667" s="1"/>
      <c r="B667" s="19"/>
      <c r="C667" s="1"/>
      <c r="D667" s="19"/>
      <c r="E667" s="1"/>
      <c r="F667" s="1"/>
      <c r="G667" s="1"/>
      <c r="H667" s="1"/>
      <c r="I667" s="1"/>
      <c r="J667" s="1"/>
      <c r="K667" s="1"/>
      <c r="L667" s="1"/>
      <c r="M667" s="1"/>
      <c r="N667" s="19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35">
      <c r="A668" s="1"/>
      <c r="B668" s="19"/>
      <c r="C668" s="1"/>
      <c r="D668" s="19"/>
      <c r="E668" s="1"/>
      <c r="F668" s="1"/>
      <c r="G668" s="1"/>
      <c r="H668" s="1"/>
      <c r="I668" s="1"/>
      <c r="J668" s="1"/>
      <c r="K668" s="1"/>
      <c r="L668" s="1"/>
      <c r="M668" s="1"/>
      <c r="N668" s="19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35">
      <c r="A669" s="1"/>
      <c r="B669" s="19"/>
      <c r="C669" s="1"/>
      <c r="D669" s="19"/>
      <c r="E669" s="1"/>
      <c r="F669" s="1"/>
      <c r="G669" s="1"/>
      <c r="H669" s="1"/>
      <c r="I669" s="1"/>
      <c r="J669" s="1"/>
      <c r="K669" s="1"/>
      <c r="L669" s="1"/>
      <c r="M669" s="1"/>
      <c r="N669" s="19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35">
      <c r="A670" s="1"/>
      <c r="B670" s="19"/>
      <c r="C670" s="1"/>
      <c r="D670" s="19"/>
      <c r="E670" s="1"/>
      <c r="F670" s="1"/>
      <c r="G670" s="1"/>
      <c r="H670" s="1"/>
      <c r="I670" s="1"/>
      <c r="J670" s="1"/>
      <c r="K670" s="1"/>
      <c r="L670" s="1"/>
      <c r="M670" s="1"/>
      <c r="N670" s="19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35">
      <c r="A671" s="1"/>
      <c r="B671" s="19"/>
      <c r="C671" s="1"/>
      <c r="D671" s="19"/>
      <c r="E671" s="1"/>
      <c r="F671" s="1"/>
      <c r="G671" s="1"/>
      <c r="H671" s="1"/>
      <c r="I671" s="1"/>
      <c r="J671" s="1"/>
      <c r="K671" s="1"/>
      <c r="L671" s="1"/>
      <c r="M671" s="1"/>
      <c r="N671" s="19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35">
      <c r="A672" s="1"/>
      <c r="B672" s="19"/>
      <c r="C672" s="1"/>
      <c r="D672" s="19"/>
      <c r="E672" s="1"/>
      <c r="F672" s="1"/>
      <c r="G672" s="1"/>
      <c r="H672" s="1"/>
      <c r="I672" s="1"/>
      <c r="J672" s="1"/>
      <c r="K672" s="1"/>
      <c r="L672" s="1"/>
      <c r="M672" s="1"/>
      <c r="N672" s="19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35">
      <c r="A673" s="1"/>
      <c r="B673" s="19"/>
      <c r="C673" s="1"/>
      <c r="D673" s="19"/>
      <c r="E673" s="1"/>
      <c r="F673" s="1"/>
      <c r="G673" s="1"/>
      <c r="H673" s="1"/>
      <c r="I673" s="1"/>
      <c r="J673" s="1"/>
      <c r="K673" s="1"/>
      <c r="L673" s="1"/>
      <c r="M673" s="1"/>
      <c r="N673" s="19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35">
      <c r="A674" s="1"/>
      <c r="B674" s="19"/>
      <c r="C674" s="1"/>
      <c r="D674" s="19"/>
      <c r="E674" s="1"/>
      <c r="F674" s="1"/>
      <c r="G674" s="1"/>
      <c r="H674" s="1"/>
      <c r="I674" s="1"/>
      <c r="J674" s="1"/>
      <c r="K674" s="1"/>
      <c r="L674" s="1"/>
      <c r="M674" s="1"/>
      <c r="N674" s="19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35">
      <c r="A675" s="1"/>
      <c r="B675" s="19"/>
      <c r="C675" s="1"/>
      <c r="D675" s="19"/>
      <c r="E675" s="1"/>
      <c r="F675" s="1"/>
      <c r="G675" s="1"/>
      <c r="H675" s="1"/>
      <c r="I675" s="1"/>
      <c r="J675" s="1"/>
      <c r="K675" s="1"/>
      <c r="L675" s="1"/>
      <c r="M675" s="1"/>
      <c r="N675" s="19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35">
      <c r="A676" s="1"/>
      <c r="B676" s="19"/>
      <c r="C676" s="1"/>
      <c r="D676" s="19"/>
      <c r="E676" s="1"/>
      <c r="F676" s="1"/>
      <c r="G676" s="1"/>
      <c r="H676" s="1"/>
      <c r="I676" s="1"/>
      <c r="J676" s="1"/>
      <c r="K676" s="1"/>
      <c r="L676" s="1"/>
      <c r="M676" s="1"/>
      <c r="N676" s="19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35">
      <c r="A677" s="1"/>
      <c r="B677" s="19"/>
      <c r="C677" s="1"/>
      <c r="D677" s="19"/>
      <c r="E677" s="1"/>
      <c r="F677" s="1"/>
      <c r="G677" s="1"/>
      <c r="H677" s="1"/>
      <c r="I677" s="1"/>
      <c r="J677" s="1"/>
      <c r="K677" s="1"/>
      <c r="L677" s="1"/>
      <c r="M677" s="1"/>
      <c r="N677" s="19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35">
      <c r="A678" s="1"/>
      <c r="B678" s="19"/>
      <c r="C678" s="1"/>
      <c r="D678" s="19"/>
      <c r="E678" s="1"/>
      <c r="F678" s="1"/>
      <c r="G678" s="1"/>
      <c r="H678" s="1"/>
      <c r="I678" s="1"/>
      <c r="J678" s="1"/>
      <c r="K678" s="1"/>
      <c r="L678" s="1"/>
      <c r="M678" s="1"/>
      <c r="N678" s="19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35">
      <c r="A679" s="1"/>
      <c r="B679" s="19"/>
      <c r="C679" s="1"/>
      <c r="D679" s="19"/>
      <c r="E679" s="1"/>
      <c r="F679" s="1"/>
      <c r="G679" s="1"/>
      <c r="H679" s="1"/>
      <c r="I679" s="1"/>
      <c r="J679" s="1"/>
      <c r="K679" s="1"/>
      <c r="L679" s="1"/>
      <c r="M679" s="1"/>
      <c r="N679" s="19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35">
      <c r="A680" s="1"/>
      <c r="B680" s="19"/>
      <c r="C680" s="1"/>
      <c r="D680" s="19"/>
      <c r="E680" s="1"/>
      <c r="F680" s="1"/>
      <c r="G680" s="1"/>
      <c r="H680" s="1"/>
      <c r="I680" s="1"/>
      <c r="J680" s="1"/>
      <c r="K680" s="1"/>
      <c r="L680" s="1"/>
      <c r="M680" s="1"/>
      <c r="N680" s="19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35">
      <c r="A681" s="1"/>
      <c r="B681" s="19"/>
      <c r="C681" s="1"/>
      <c r="D681" s="19"/>
      <c r="E681" s="1"/>
      <c r="F681" s="1"/>
      <c r="G681" s="1"/>
      <c r="H681" s="1"/>
      <c r="I681" s="1"/>
      <c r="J681" s="1"/>
      <c r="K681" s="1"/>
      <c r="L681" s="1"/>
      <c r="M681" s="1"/>
      <c r="N681" s="19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35">
      <c r="A682" s="1"/>
      <c r="B682" s="19"/>
      <c r="C682" s="1"/>
      <c r="D682" s="19"/>
      <c r="E682" s="1"/>
      <c r="F682" s="1"/>
      <c r="G682" s="1"/>
      <c r="H682" s="1"/>
      <c r="I682" s="1"/>
      <c r="J682" s="1"/>
      <c r="K682" s="1"/>
      <c r="L682" s="1"/>
      <c r="M682" s="1"/>
      <c r="N682" s="19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35">
      <c r="A683" s="1"/>
      <c r="B683" s="19"/>
      <c r="C683" s="1"/>
      <c r="D683" s="19"/>
      <c r="E683" s="1"/>
      <c r="F683" s="1"/>
      <c r="G683" s="1"/>
      <c r="H683" s="1"/>
      <c r="I683" s="1"/>
      <c r="J683" s="1"/>
      <c r="K683" s="1"/>
      <c r="L683" s="1"/>
      <c r="M683" s="1"/>
      <c r="N683" s="19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35">
      <c r="A684" s="1"/>
      <c r="B684" s="19"/>
      <c r="C684" s="1"/>
      <c r="D684" s="19"/>
      <c r="E684" s="1"/>
      <c r="F684" s="1"/>
      <c r="G684" s="1"/>
      <c r="H684" s="1"/>
      <c r="I684" s="1"/>
      <c r="J684" s="1"/>
      <c r="K684" s="1"/>
      <c r="L684" s="1"/>
      <c r="M684" s="1"/>
      <c r="N684" s="19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35">
      <c r="A685" s="1"/>
      <c r="B685" s="19"/>
      <c r="C685" s="1"/>
      <c r="D685" s="19"/>
      <c r="E685" s="1"/>
      <c r="F685" s="1"/>
      <c r="G685" s="1"/>
      <c r="H685" s="1"/>
      <c r="I685" s="1"/>
      <c r="J685" s="1"/>
      <c r="K685" s="1"/>
      <c r="L685" s="1"/>
      <c r="M685" s="1"/>
      <c r="N685" s="19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35">
      <c r="A686" s="1"/>
      <c r="B686" s="19"/>
      <c r="C686" s="1"/>
      <c r="D686" s="19"/>
      <c r="E686" s="1"/>
      <c r="F686" s="1"/>
      <c r="G686" s="1"/>
      <c r="H686" s="1"/>
      <c r="I686" s="1"/>
      <c r="J686" s="1"/>
      <c r="K686" s="1"/>
      <c r="L686" s="1"/>
      <c r="M686" s="1"/>
      <c r="N686" s="19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35">
      <c r="A687" s="1"/>
      <c r="B687" s="19"/>
      <c r="C687" s="1"/>
      <c r="D687" s="19"/>
      <c r="E687" s="1"/>
      <c r="F687" s="1"/>
      <c r="G687" s="1"/>
      <c r="H687" s="1"/>
      <c r="I687" s="1"/>
      <c r="J687" s="1"/>
      <c r="K687" s="1"/>
      <c r="L687" s="1"/>
      <c r="M687" s="1"/>
      <c r="N687" s="19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35">
      <c r="A688" s="1"/>
      <c r="B688" s="19"/>
      <c r="C688" s="1"/>
      <c r="D688" s="19"/>
      <c r="E688" s="1"/>
      <c r="F688" s="1"/>
      <c r="G688" s="1"/>
      <c r="H688" s="1"/>
      <c r="I688" s="1"/>
      <c r="J688" s="1"/>
      <c r="K688" s="1"/>
      <c r="L688" s="1"/>
      <c r="M688" s="1"/>
      <c r="N688" s="19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35">
      <c r="A689" s="1"/>
      <c r="B689" s="19"/>
      <c r="C689" s="1"/>
      <c r="D689" s="19"/>
      <c r="E689" s="1"/>
      <c r="F689" s="1"/>
      <c r="G689" s="1"/>
      <c r="H689" s="1"/>
      <c r="I689" s="1"/>
      <c r="J689" s="1"/>
      <c r="K689" s="1"/>
      <c r="L689" s="1"/>
      <c r="M689" s="1"/>
      <c r="N689" s="19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35">
      <c r="A690" s="1"/>
      <c r="B690" s="19"/>
      <c r="C690" s="1"/>
      <c r="D690" s="19"/>
      <c r="E690" s="1"/>
      <c r="F690" s="1"/>
      <c r="G690" s="1"/>
      <c r="H690" s="1"/>
      <c r="I690" s="1"/>
      <c r="J690" s="1"/>
      <c r="K690" s="1"/>
      <c r="L690" s="1"/>
      <c r="M690" s="1"/>
      <c r="N690" s="19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35">
      <c r="A691" s="1"/>
      <c r="B691" s="19"/>
      <c r="C691" s="1"/>
      <c r="D691" s="19"/>
      <c r="E691" s="1"/>
      <c r="F691" s="1"/>
      <c r="G691" s="1"/>
      <c r="H691" s="1"/>
      <c r="I691" s="1"/>
      <c r="J691" s="1"/>
      <c r="K691" s="1"/>
      <c r="L691" s="1"/>
      <c r="M691" s="1"/>
      <c r="N691" s="19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35">
      <c r="A692" s="1"/>
      <c r="B692" s="19"/>
      <c r="C692" s="1"/>
      <c r="D692" s="19"/>
      <c r="E692" s="1"/>
      <c r="F692" s="1"/>
      <c r="G692" s="1"/>
      <c r="H692" s="1"/>
      <c r="I692" s="1"/>
      <c r="J692" s="1"/>
      <c r="K692" s="1"/>
      <c r="L692" s="1"/>
      <c r="M692" s="1"/>
      <c r="N692" s="19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35">
      <c r="A693" s="1"/>
      <c r="B693" s="19"/>
      <c r="C693" s="1"/>
      <c r="D693" s="19"/>
      <c r="E693" s="1"/>
      <c r="F693" s="1"/>
      <c r="G693" s="1"/>
      <c r="H693" s="1"/>
      <c r="I693" s="1"/>
      <c r="J693" s="1"/>
      <c r="K693" s="1"/>
      <c r="L693" s="1"/>
      <c r="M693" s="1"/>
      <c r="N693" s="19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35">
      <c r="A694" s="1"/>
      <c r="B694" s="19"/>
      <c r="C694" s="1"/>
      <c r="D694" s="19"/>
      <c r="E694" s="1"/>
      <c r="F694" s="1"/>
      <c r="G694" s="1"/>
      <c r="H694" s="1"/>
      <c r="I694" s="1"/>
      <c r="J694" s="1"/>
      <c r="K694" s="1"/>
      <c r="L694" s="1"/>
      <c r="M694" s="1"/>
      <c r="N694" s="19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35">
      <c r="A695" s="1"/>
      <c r="B695" s="19"/>
      <c r="C695" s="1"/>
      <c r="D695" s="19"/>
      <c r="E695" s="1"/>
      <c r="F695" s="1"/>
      <c r="G695" s="1"/>
      <c r="H695" s="1"/>
      <c r="I695" s="1"/>
      <c r="J695" s="1"/>
      <c r="K695" s="1"/>
      <c r="L695" s="1"/>
      <c r="M695" s="1"/>
      <c r="N695" s="19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35">
      <c r="A696" s="1"/>
      <c r="B696" s="19"/>
      <c r="C696" s="1"/>
      <c r="D696" s="19"/>
      <c r="E696" s="1"/>
      <c r="F696" s="1"/>
      <c r="G696" s="1"/>
      <c r="H696" s="1"/>
      <c r="I696" s="1"/>
      <c r="J696" s="1"/>
      <c r="K696" s="1"/>
      <c r="L696" s="1"/>
      <c r="M696" s="1"/>
      <c r="N696" s="19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35">
      <c r="A697" s="1"/>
      <c r="B697" s="19"/>
      <c r="C697" s="1"/>
      <c r="D697" s="19"/>
      <c r="E697" s="1"/>
      <c r="F697" s="1"/>
      <c r="G697" s="1"/>
      <c r="H697" s="1"/>
      <c r="I697" s="1"/>
      <c r="J697" s="1"/>
      <c r="K697" s="1"/>
      <c r="L697" s="1"/>
      <c r="M697" s="1"/>
      <c r="N697" s="19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35">
      <c r="A698" s="1"/>
      <c r="B698" s="19"/>
      <c r="C698" s="1"/>
      <c r="D698" s="19"/>
      <c r="E698" s="1"/>
      <c r="F698" s="1"/>
      <c r="G698" s="1"/>
      <c r="H698" s="1"/>
      <c r="I698" s="1"/>
      <c r="J698" s="1"/>
      <c r="K698" s="1"/>
      <c r="L698" s="1"/>
      <c r="M698" s="1"/>
      <c r="N698" s="19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35">
      <c r="A699" s="1"/>
      <c r="B699" s="19"/>
      <c r="C699" s="1"/>
      <c r="D699" s="19"/>
      <c r="E699" s="1"/>
      <c r="F699" s="1"/>
      <c r="G699" s="1"/>
      <c r="H699" s="1"/>
      <c r="I699" s="1"/>
      <c r="J699" s="1"/>
      <c r="K699" s="1"/>
      <c r="L699" s="1"/>
      <c r="M699" s="1"/>
      <c r="N699" s="19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35">
      <c r="A700" s="1"/>
      <c r="B700" s="19"/>
      <c r="C700" s="1"/>
      <c r="D700" s="19"/>
      <c r="E700" s="1"/>
      <c r="F700" s="1"/>
      <c r="G700" s="1"/>
      <c r="H700" s="1"/>
      <c r="I700" s="1"/>
      <c r="J700" s="1"/>
      <c r="K700" s="1"/>
      <c r="L700" s="1"/>
      <c r="M700" s="1"/>
      <c r="N700" s="19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35">
      <c r="A701" s="1"/>
      <c r="B701" s="19"/>
      <c r="C701" s="1"/>
      <c r="D701" s="19"/>
      <c r="E701" s="1"/>
      <c r="F701" s="1"/>
      <c r="G701" s="1"/>
      <c r="H701" s="1"/>
      <c r="I701" s="1"/>
      <c r="J701" s="1"/>
      <c r="K701" s="1"/>
      <c r="L701" s="1"/>
      <c r="M701" s="1"/>
      <c r="N701" s="19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35">
      <c r="A702" s="1"/>
      <c r="B702" s="19"/>
      <c r="C702" s="1"/>
      <c r="D702" s="19"/>
      <c r="E702" s="1"/>
      <c r="F702" s="1"/>
      <c r="G702" s="1"/>
      <c r="H702" s="1"/>
      <c r="I702" s="1"/>
      <c r="J702" s="1"/>
      <c r="K702" s="1"/>
      <c r="L702" s="1"/>
      <c r="M702" s="1"/>
      <c r="N702" s="19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35">
      <c r="A703" s="1"/>
      <c r="B703" s="19"/>
      <c r="C703" s="1"/>
      <c r="D703" s="19"/>
      <c r="E703" s="1"/>
      <c r="F703" s="1"/>
      <c r="G703" s="1"/>
      <c r="H703" s="1"/>
      <c r="I703" s="1"/>
      <c r="J703" s="1"/>
      <c r="K703" s="1"/>
      <c r="L703" s="1"/>
      <c r="M703" s="1"/>
      <c r="N703" s="19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35">
      <c r="A704" s="1"/>
      <c r="B704" s="19"/>
      <c r="C704" s="1"/>
      <c r="D704" s="19"/>
      <c r="E704" s="1"/>
      <c r="F704" s="1"/>
      <c r="G704" s="1"/>
      <c r="H704" s="1"/>
      <c r="I704" s="1"/>
      <c r="J704" s="1"/>
      <c r="K704" s="1"/>
      <c r="L704" s="1"/>
      <c r="M704" s="1"/>
      <c r="N704" s="19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35">
      <c r="A705" s="1"/>
      <c r="B705" s="19"/>
      <c r="C705" s="1"/>
      <c r="D705" s="19"/>
      <c r="E705" s="1"/>
      <c r="F705" s="1"/>
      <c r="G705" s="1"/>
      <c r="H705" s="1"/>
      <c r="I705" s="1"/>
      <c r="J705" s="1"/>
      <c r="K705" s="1"/>
      <c r="L705" s="1"/>
      <c r="M705" s="1"/>
      <c r="N705" s="19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35">
      <c r="A706" s="1"/>
      <c r="B706" s="19"/>
      <c r="C706" s="1"/>
      <c r="D706" s="19"/>
      <c r="E706" s="1"/>
      <c r="F706" s="1"/>
      <c r="G706" s="1"/>
      <c r="H706" s="1"/>
      <c r="I706" s="1"/>
      <c r="J706" s="1"/>
      <c r="K706" s="1"/>
      <c r="L706" s="1"/>
      <c r="M706" s="1"/>
      <c r="N706" s="19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35">
      <c r="A707" s="1"/>
      <c r="B707" s="19"/>
      <c r="C707" s="1"/>
      <c r="D707" s="19"/>
      <c r="E707" s="1"/>
      <c r="F707" s="1"/>
      <c r="G707" s="1"/>
      <c r="H707" s="1"/>
      <c r="I707" s="1"/>
      <c r="J707" s="1"/>
      <c r="K707" s="1"/>
      <c r="L707" s="1"/>
      <c r="M707" s="1"/>
      <c r="N707" s="19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35">
      <c r="A708" s="1"/>
      <c r="B708" s="19"/>
      <c r="C708" s="1"/>
      <c r="D708" s="19"/>
      <c r="E708" s="1"/>
      <c r="F708" s="1"/>
      <c r="G708" s="1"/>
      <c r="H708" s="1"/>
      <c r="I708" s="1"/>
      <c r="J708" s="1"/>
      <c r="K708" s="1"/>
      <c r="L708" s="1"/>
      <c r="M708" s="1"/>
      <c r="N708" s="19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35">
      <c r="A709" s="1"/>
      <c r="B709" s="19"/>
      <c r="C709" s="1"/>
      <c r="D709" s="19"/>
      <c r="E709" s="1"/>
      <c r="F709" s="1"/>
      <c r="G709" s="1"/>
      <c r="H709" s="1"/>
      <c r="I709" s="1"/>
      <c r="J709" s="1"/>
      <c r="K709" s="1"/>
      <c r="L709" s="1"/>
      <c r="M709" s="1"/>
      <c r="N709" s="19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35">
      <c r="A710" s="1"/>
      <c r="B710" s="19"/>
      <c r="C710" s="1"/>
      <c r="D710" s="19"/>
      <c r="E710" s="1"/>
      <c r="F710" s="1"/>
      <c r="G710" s="1"/>
      <c r="H710" s="1"/>
      <c r="I710" s="1"/>
      <c r="J710" s="1"/>
      <c r="K710" s="1"/>
      <c r="L710" s="1"/>
      <c r="M710" s="1"/>
      <c r="N710" s="19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35">
      <c r="A711" s="1"/>
      <c r="B711" s="19"/>
      <c r="C711" s="1"/>
      <c r="D711" s="19"/>
      <c r="E711" s="1"/>
      <c r="F711" s="1"/>
      <c r="G711" s="1"/>
      <c r="H711" s="1"/>
      <c r="I711" s="1"/>
      <c r="J711" s="1"/>
      <c r="K711" s="1"/>
      <c r="L711" s="1"/>
      <c r="M711" s="1"/>
      <c r="N711" s="19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35">
      <c r="A712" s="1"/>
      <c r="B712" s="19"/>
      <c r="C712" s="1"/>
      <c r="D712" s="19"/>
      <c r="E712" s="1"/>
      <c r="F712" s="1"/>
      <c r="G712" s="1"/>
      <c r="H712" s="1"/>
      <c r="I712" s="1"/>
      <c r="J712" s="1"/>
      <c r="K712" s="1"/>
      <c r="L712" s="1"/>
      <c r="M712" s="1"/>
      <c r="N712" s="19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35">
      <c r="A713" s="1"/>
      <c r="B713" s="19"/>
      <c r="C713" s="1"/>
      <c r="D713" s="19"/>
      <c r="E713" s="1"/>
      <c r="F713" s="1"/>
      <c r="G713" s="1"/>
      <c r="H713" s="1"/>
      <c r="I713" s="1"/>
      <c r="J713" s="1"/>
      <c r="K713" s="1"/>
      <c r="L713" s="1"/>
      <c r="M713" s="1"/>
      <c r="N713" s="19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35">
      <c r="A714" s="1"/>
      <c r="B714" s="19"/>
      <c r="C714" s="1"/>
      <c r="D714" s="19"/>
      <c r="E714" s="1"/>
      <c r="F714" s="1"/>
      <c r="G714" s="1"/>
      <c r="H714" s="1"/>
      <c r="I714" s="1"/>
      <c r="J714" s="1"/>
      <c r="K714" s="1"/>
      <c r="L714" s="1"/>
      <c r="M714" s="1"/>
      <c r="N714" s="19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35">
      <c r="A715" s="1"/>
      <c r="B715" s="19"/>
      <c r="C715" s="1"/>
      <c r="D715" s="19"/>
      <c r="E715" s="1"/>
      <c r="F715" s="1"/>
      <c r="G715" s="1"/>
      <c r="H715" s="1"/>
      <c r="I715" s="1"/>
      <c r="J715" s="1"/>
      <c r="K715" s="1"/>
      <c r="L715" s="1"/>
      <c r="M715" s="1"/>
      <c r="N715" s="19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35">
      <c r="A716" s="1"/>
      <c r="B716" s="19"/>
      <c r="C716" s="1"/>
      <c r="D716" s="19"/>
      <c r="E716" s="1"/>
      <c r="F716" s="1"/>
      <c r="G716" s="1"/>
      <c r="H716" s="1"/>
      <c r="I716" s="1"/>
      <c r="J716" s="1"/>
      <c r="K716" s="1"/>
      <c r="L716" s="1"/>
      <c r="M716" s="1"/>
      <c r="N716" s="19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35">
      <c r="A717" s="1"/>
      <c r="B717" s="19"/>
      <c r="C717" s="1"/>
      <c r="D717" s="19"/>
      <c r="E717" s="1"/>
      <c r="F717" s="1"/>
      <c r="G717" s="1"/>
      <c r="H717" s="1"/>
      <c r="I717" s="1"/>
      <c r="J717" s="1"/>
      <c r="K717" s="1"/>
      <c r="L717" s="1"/>
      <c r="M717" s="1"/>
      <c r="N717" s="19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35">
      <c r="A718" s="1"/>
      <c r="B718" s="19"/>
      <c r="C718" s="1"/>
      <c r="D718" s="19"/>
      <c r="E718" s="1"/>
      <c r="F718" s="1"/>
      <c r="G718" s="1"/>
      <c r="H718" s="1"/>
      <c r="I718" s="1"/>
      <c r="J718" s="1"/>
      <c r="K718" s="1"/>
      <c r="L718" s="1"/>
      <c r="M718" s="1"/>
      <c r="N718" s="19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35">
      <c r="A719" s="1"/>
      <c r="B719" s="19"/>
      <c r="C719" s="1"/>
      <c r="D719" s="19"/>
      <c r="E719" s="1"/>
      <c r="F719" s="1"/>
      <c r="G719" s="1"/>
      <c r="H719" s="1"/>
      <c r="I719" s="1"/>
      <c r="J719" s="1"/>
      <c r="K719" s="1"/>
      <c r="L719" s="1"/>
      <c r="M719" s="1"/>
      <c r="N719" s="19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35">
      <c r="A720" s="1"/>
      <c r="B720" s="19"/>
      <c r="C720" s="1"/>
      <c r="D720" s="19"/>
      <c r="E720" s="1"/>
      <c r="F720" s="1"/>
      <c r="G720" s="1"/>
      <c r="H720" s="1"/>
      <c r="I720" s="1"/>
      <c r="J720" s="1"/>
      <c r="K720" s="1"/>
      <c r="L720" s="1"/>
      <c r="M720" s="1"/>
      <c r="N720" s="19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35">
      <c r="A721" s="1"/>
      <c r="B721" s="19"/>
      <c r="C721" s="1"/>
      <c r="D721" s="19"/>
      <c r="E721" s="1"/>
      <c r="F721" s="1"/>
      <c r="G721" s="1"/>
      <c r="H721" s="1"/>
      <c r="I721" s="1"/>
      <c r="J721" s="1"/>
      <c r="K721" s="1"/>
      <c r="L721" s="1"/>
      <c r="M721" s="1"/>
      <c r="N721" s="19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35">
      <c r="A722" s="1"/>
      <c r="B722" s="19"/>
      <c r="C722" s="1"/>
      <c r="D722" s="19"/>
      <c r="E722" s="1"/>
      <c r="F722" s="1"/>
      <c r="G722" s="1"/>
      <c r="H722" s="1"/>
      <c r="I722" s="1"/>
      <c r="J722" s="1"/>
      <c r="K722" s="1"/>
      <c r="L722" s="1"/>
      <c r="M722" s="1"/>
      <c r="N722" s="19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35">
      <c r="A723" s="1"/>
      <c r="B723" s="19"/>
      <c r="C723" s="1"/>
      <c r="D723" s="19"/>
      <c r="E723" s="1"/>
      <c r="F723" s="1"/>
      <c r="G723" s="1"/>
      <c r="H723" s="1"/>
      <c r="I723" s="1"/>
      <c r="J723" s="1"/>
      <c r="K723" s="1"/>
      <c r="L723" s="1"/>
      <c r="M723" s="1"/>
      <c r="N723" s="19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35">
      <c r="A724" s="1"/>
      <c r="B724" s="19"/>
      <c r="C724" s="1"/>
      <c r="D724" s="19"/>
      <c r="E724" s="1"/>
      <c r="F724" s="1"/>
      <c r="G724" s="1"/>
      <c r="H724" s="1"/>
      <c r="I724" s="1"/>
      <c r="J724" s="1"/>
      <c r="K724" s="1"/>
      <c r="L724" s="1"/>
      <c r="M724" s="1"/>
      <c r="N724" s="19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35">
      <c r="A725" s="1"/>
      <c r="B725" s="19"/>
      <c r="C725" s="1"/>
      <c r="D725" s="19"/>
      <c r="E725" s="1"/>
      <c r="F725" s="1"/>
      <c r="G725" s="1"/>
      <c r="H725" s="1"/>
      <c r="I725" s="1"/>
      <c r="J725" s="1"/>
      <c r="K725" s="1"/>
      <c r="L725" s="1"/>
      <c r="M725" s="1"/>
      <c r="N725" s="19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35">
      <c r="A726" s="1"/>
      <c r="B726" s="19"/>
      <c r="C726" s="1"/>
      <c r="D726" s="19"/>
      <c r="E726" s="1"/>
      <c r="F726" s="1"/>
      <c r="G726" s="1"/>
      <c r="H726" s="1"/>
      <c r="I726" s="1"/>
      <c r="J726" s="1"/>
      <c r="K726" s="1"/>
      <c r="L726" s="1"/>
      <c r="M726" s="1"/>
      <c r="N726" s="19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35">
      <c r="A727" s="1"/>
      <c r="B727" s="19"/>
      <c r="C727" s="1"/>
      <c r="D727" s="19"/>
      <c r="E727" s="1"/>
      <c r="F727" s="1"/>
      <c r="G727" s="1"/>
      <c r="H727" s="1"/>
      <c r="I727" s="1"/>
      <c r="J727" s="1"/>
      <c r="K727" s="1"/>
      <c r="L727" s="1"/>
      <c r="M727" s="1"/>
      <c r="N727" s="19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35">
      <c r="A728" s="1"/>
      <c r="B728" s="19"/>
      <c r="C728" s="1"/>
      <c r="D728" s="19"/>
      <c r="E728" s="1"/>
      <c r="F728" s="1"/>
      <c r="G728" s="1"/>
      <c r="H728" s="1"/>
      <c r="I728" s="1"/>
      <c r="J728" s="1"/>
      <c r="K728" s="1"/>
      <c r="L728" s="1"/>
      <c r="M728" s="1"/>
      <c r="N728" s="19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35">
      <c r="A729" s="1"/>
      <c r="B729" s="19"/>
      <c r="C729" s="1"/>
      <c r="D729" s="19"/>
      <c r="E729" s="1"/>
      <c r="F729" s="1"/>
      <c r="G729" s="1"/>
      <c r="H729" s="1"/>
      <c r="I729" s="1"/>
      <c r="J729" s="1"/>
      <c r="K729" s="1"/>
      <c r="L729" s="1"/>
      <c r="M729" s="1"/>
      <c r="N729" s="19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35">
      <c r="A730" s="1"/>
      <c r="B730" s="19"/>
      <c r="C730" s="1"/>
      <c r="D730" s="19"/>
      <c r="E730" s="1"/>
      <c r="F730" s="1"/>
      <c r="G730" s="1"/>
      <c r="H730" s="1"/>
      <c r="I730" s="1"/>
      <c r="J730" s="1"/>
      <c r="K730" s="1"/>
      <c r="L730" s="1"/>
      <c r="M730" s="1"/>
      <c r="N730" s="19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35">
      <c r="A731" s="1"/>
      <c r="B731" s="19"/>
      <c r="C731" s="1"/>
      <c r="D731" s="19"/>
      <c r="E731" s="1"/>
      <c r="F731" s="1"/>
      <c r="G731" s="1"/>
      <c r="H731" s="1"/>
      <c r="I731" s="1"/>
      <c r="J731" s="1"/>
      <c r="K731" s="1"/>
      <c r="L731" s="1"/>
      <c r="M731" s="1"/>
      <c r="N731" s="19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35">
      <c r="A732" s="1"/>
      <c r="B732" s="19"/>
      <c r="C732" s="1"/>
      <c r="D732" s="19"/>
      <c r="E732" s="1"/>
      <c r="F732" s="1"/>
      <c r="G732" s="1"/>
      <c r="H732" s="1"/>
      <c r="I732" s="1"/>
      <c r="J732" s="1"/>
      <c r="K732" s="1"/>
      <c r="L732" s="1"/>
      <c r="M732" s="1"/>
      <c r="N732" s="19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35">
      <c r="A733" s="1"/>
      <c r="B733" s="19"/>
      <c r="C733" s="1"/>
      <c r="D733" s="19"/>
      <c r="E733" s="1"/>
      <c r="F733" s="1"/>
      <c r="G733" s="1"/>
      <c r="H733" s="1"/>
      <c r="I733" s="1"/>
      <c r="J733" s="1"/>
      <c r="K733" s="1"/>
      <c r="L733" s="1"/>
      <c r="M733" s="1"/>
      <c r="N733" s="19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35">
      <c r="A734" s="1"/>
      <c r="B734" s="19"/>
      <c r="C734" s="1"/>
      <c r="D734" s="19"/>
      <c r="E734" s="1"/>
      <c r="F734" s="1"/>
      <c r="G734" s="1"/>
      <c r="H734" s="1"/>
      <c r="I734" s="1"/>
      <c r="J734" s="1"/>
      <c r="K734" s="1"/>
      <c r="L734" s="1"/>
      <c r="M734" s="1"/>
      <c r="N734" s="19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35">
      <c r="A735" s="1"/>
      <c r="B735" s="19"/>
      <c r="C735" s="1"/>
      <c r="D735" s="19"/>
      <c r="E735" s="1"/>
      <c r="F735" s="1"/>
      <c r="G735" s="1"/>
      <c r="H735" s="1"/>
      <c r="I735" s="1"/>
      <c r="J735" s="1"/>
      <c r="K735" s="1"/>
      <c r="L735" s="1"/>
      <c r="M735" s="1"/>
      <c r="N735" s="19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35">
      <c r="A736" s="1"/>
      <c r="B736" s="19"/>
      <c r="C736" s="1"/>
      <c r="D736" s="19"/>
      <c r="E736" s="1"/>
      <c r="F736" s="1"/>
      <c r="G736" s="1"/>
      <c r="H736" s="1"/>
      <c r="I736" s="1"/>
      <c r="J736" s="1"/>
      <c r="K736" s="1"/>
      <c r="L736" s="1"/>
      <c r="M736" s="1"/>
      <c r="N736" s="19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35">
      <c r="A737" s="1"/>
      <c r="B737" s="19"/>
      <c r="C737" s="1"/>
      <c r="D737" s="19"/>
      <c r="E737" s="1"/>
      <c r="F737" s="1"/>
      <c r="G737" s="1"/>
      <c r="H737" s="1"/>
      <c r="I737" s="1"/>
      <c r="J737" s="1"/>
      <c r="K737" s="1"/>
      <c r="L737" s="1"/>
      <c r="M737" s="1"/>
      <c r="N737" s="19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35">
      <c r="A738" s="1"/>
      <c r="B738" s="19"/>
      <c r="C738" s="1"/>
      <c r="D738" s="19"/>
      <c r="E738" s="1"/>
      <c r="F738" s="1"/>
      <c r="G738" s="1"/>
      <c r="H738" s="1"/>
      <c r="I738" s="1"/>
      <c r="J738" s="1"/>
      <c r="K738" s="1"/>
      <c r="L738" s="1"/>
      <c r="M738" s="1"/>
      <c r="N738" s="19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35">
      <c r="A739" s="1"/>
      <c r="B739" s="19"/>
      <c r="C739" s="1"/>
      <c r="D739" s="19"/>
      <c r="E739" s="1"/>
      <c r="F739" s="1"/>
      <c r="G739" s="1"/>
      <c r="H739" s="1"/>
      <c r="I739" s="1"/>
      <c r="J739" s="1"/>
      <c r="K739" s="1"/>
      <c r="L739" s="1"/>
      <c r="M739" s="1"/>
      <c r="N739" s="19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35">
      <c r="A740" s="1"/>
      <c r="B740" s="19"/>
      <c r="C740" s="1"/>
      <c r="D740" s="19"/>
      <c r="E740" s="1"/>
      <c r="F740" s="1"/>
      <c r="G740" s="1"/>
      <c r="H740" s="1"/>
      <c r="I740" s="1"/>
      <c r="J740" s="1"/>
      <c r="K740" s="1"/>
      <c r="L740" s="1"/>
      <c r="M740" s="1"/>
      <c r="N740" s="19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35">
      <c r="A741" s="1"/>
      <c r="B741" s="19"/>
      <c r="C741" s="1"/>
      <c r="D741" s="19"/>
      <c r="E741" s="1"/>
      <c r="F741" s="1"/>
      <c r="G741" s="1"/>
      <c r="H741" s="1"/>
      <c r="I741" s="1"/>
      <c r="J741" s="1"/>
      <c r="K741" s="1"/>
      <c r="L741" s="1"/>
      <c r="M741" s="1"/>
      <c r="N741" s="19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35">
      <c r="A742" s="1"/>
      <c r="B742" s="19"/>
      <c r="C742" s="1"/>
      <c r="D742" s="19"/>
      <c r="E742" s="1"/>
      <c r="F742" s="1"/>
      <c r="G742" s="1"/>
      <c r="H742" s="1"/>
      <c r="I742" s="1"/>
      <c r="J742" s="1"/>
      <c r="K742" s="1"/>
      <c r="L742" s="1"/>
      <c r="M742" s="1"/>
      <c r="N742" s="19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35">
      <c r="A743" s="1"/>
      <c r="B743" s="19"/>
      <c r="C743" s="1"/>
      <c r="D743" s="19"/>
      <c r="E743" s="1"/>
      <c r="F743" s="1"/>
      <c r="G743" s="1"/>
      <c r="H743" s="1"/>
      <c r="I743" s="1"/>
      <c r="J743" s="1"/>
      <c r="K743" s="1"/>
      <c r="L743" s="1"/>
      <c r="M743" s="1"/>
      <c r="N743" s="19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35">
      <c r="A744" s="1"/>
      <c r="B744" s="19"/>
      <c r="C744" s="1"/>
      <c r="D744" s="19"/>
      <c r="E744" s="1"/>
      <c r="F744" s="1"/>
      <c r="G744" s="1"/>
      <c r="H744" s="1"/>
      <c r="I744" s="1"/>
      <c r="J744" s="1"/>
      <c r="K744" s="1"/>
      <c r="L744" s="1"/>
      <c r="M744" s="1"/>
      <c r="N744" s="19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35">
      <c r="A745" s="1"/>
      <c r="B745" s="19"/>
      <c r="C745" s="1"/>
      <c r="D745" s="19"/>
      <c r="E745" s="1"/>
      <c r="F745" s="1"/>
      <c r="G745" s="1"/>
      <c r="H745" s="1"/>
      <c r="I745" s="1"/>
      <c r="J745" s="1"/>
      <c r="K745" s="1"/>
      <c r="L745" s="1"/>
      <c r="M745" s="1"/>
      <c r="N745" s="19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35">
      <c r="A746" s="1"/>
      <c r="B746" s="19"/>
      <c r="C746" s="1"/>
      <c r="D746" s="19"/>
      <c r="E746" s="1"/>
      <c r="F746" s="1"/>
      <c r="G746" s="1"/>
      <c r="H746" s="1"/>
      <c r="I746" s="1"/>
      <c r="J746" s="1"/>
      <c r="K746" s="1"/>
      <c r="L746" s="1"/>
      <c r="M746" s="1"/>
      <c r="N746" s="19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35">
      <c r="A747" s="1"/>
      <c r="B747" s="19"/>
      <c r="C747" s="1"/>
      <c r="D747" s="19"/>
      <c r="E747" s="1"/>
      <c r="F747" s="1"/>
      <c r="G747" s="1"/>
      <c r="H747" s="1"/>
      <c r="I747" s="1"/>
      <c r="J747" s="1"/>
      <c r="K747" s="1"/>
      <c r="L747" s="1"/>
      <c r="M747" s="1"/>
      <c r="N747" s="19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35">
      <c r="A748" s="1"/>
      <c r="B748" s="19"/>
      <c r="C748" s="1"/>
      <c r="D748" s="19"/>
      <c r="E748" s="1"/>
      <c r="F748" s="1"/>
      <c r="G748" s="1"/>
      <c r="H748" s="1"/>
      <c r="I748" s="1"/>
      <c r="J748" s="1"/>
      <c r="K748" s="1"/>
      <c r="L748" s="1"/>
      <c r="M748" s="1"/>
      <c r="N748" s="19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35">
      <c r="A749" s="1"/>
      <c r="B749" s="19"/>
      <c r="C749" s="1"/>
      <c r="D749" s="19"/>
      <c r="E749" s="1"/>
      <c r="F749" s="1"/>
      <c r="G749" s="1"/>
      <c r="H749" s="1"/>
      <c r="I749" s="1"/>
      <c r="J749" s="1"/>
      <c r="K749" s="1"/>
      <c r="L749" s="1"/>
      <c r="M749" s="1"/>
      <c r="N749" s="19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35">
      <c r="A750" s="1"/>
      <c r="B750" s="19"/>
      <c r="C750" s="1"/>
      <c r="D750" s="19"/>
      <c r="E750" s="1"/>
      <c r="F750" s="1"/>
      <c r="G750" s="1"/>
      <c r="H750" s="1"/>
      <c r="I750" s="1"/>
      <c r="J750" s="1"/>
      <c r="K750" s="1"/>
      <c r="L750" s="1"/>
      <c r="M750" s="1"/>
      <c r="N750" s="19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35">
      <c r="A751" s="1"/>
      <c r="B751" s="19"/>
      <c r="C751" s="1"/>
      <c r="D751" s="19"/>
      <c r="E751" s="1"/>
      <c r="F751" s="1"/>
      <c r="G751" s="1"/>
      <c r="H751" s="1"/>
      <c r="I751" s="1"/>
      <c r="J751" s="1"/>
      <c r="K751" s="1"/>
      <c r="L751" s="1"/>
      <c r="M751" s="1"/>
      <c r="N751" s="19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35">
      <c r="A752" s="1"/>
      <c r="B752" s="19"/>
      <c r="C752" s="1"/>
      <c r="D752" s="19"/>
      <c r="E752" s="1"/>
      <c r="F752" s="1"/>
      <c r="G752" s="1"/>
      <c r="H752" s="1"/>
      <c r="I752" s="1"/>
      <c r="J752" s="1"/>
      <c r="K752" s="1"/>
      <c r="L752" s="1"/>
      <c r="M752" s="1"/>
      <c r="N752" s="19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35">
      <c r="A753" s="1"/>
      <c r="B753" s="19"/>
      <c r="C753" s="1"/>
      <c r="D753" s="19"/>
      <c r="E753" s="1"/>
      <c r="F753" s="1"/>
      <c r="G753" s="1"/>
      <c r="H753" s="1"/>
      <c r="I753" s="1"/>
      <c r="J753" s="1"/>
      <c r="K753" s="1"/>
      <c r="L753" s="1"/>
      <c r="M753" s="1"/>
      <c r="N753" s="19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35">
      <c r="A754" s="1"/>
      <c r="B754" s="19"/>
      <c r="C754" s="1"/>
      <c r="D754" s="19"/>
      <c r="E754" s="1"/>
      <c r="F754" s="1"/>
      <c r="G754" s="1"/>
      <c r="H754" s="1"/>
      <c r="I754" s="1"/>
      <c r="J754" s="1"/>
      <c r="K754" s="1"/>
      <c r="L754" s="1"/>
      <c r="M754" s="1"/>
      <c r="N754" s="19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35">
      <c r="A755" s="1"/>
      <c r="B755" s="19"/>
      <c r="C755" s="1"/>
      <c r="D755" s="19"/>
      <c r="E755" s="1"/>
      <c r="F755" s="1"/>
      <c r="G755" s="1"/>
      <c r="H755" s="1"/>
      <c r="I755" s="1"/>
      <c r="J755" s="1"/>
      <c r="K755" s="1"/>
      <c r="L755" s="1"/>
      <c r="M755" s="1"/>
      <c r="N755" s="19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35">
      <c r="A756" s="1"/>
      <c r="B756" s="19"/>
      <c r="C756" s="1"/>
      <c r="D756" s="19"/>
      <c r="E756" s="1"/>
      <c r="F756" s="1"/>
      <c r="G756" s="1"/>
      <c r="H756" s="1"/>
      <c r="I756" s="1"/>
      <c r="J756" s="1"/>
      <c r="K756" s="1"/>
      <c r="L756" s="1"/>
      <c r="M756" s="1"/>
      <c r="N756" s="19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35">
      <c r="A757" s="1"/>
      <c r="B757" s="19"/>
      <c r="C757" s="1"/>
      <c r="D757" s="19"/>
      <c r="E757" s="1"/>
      <c r="F757" s="1"/>
      <c r="G757" s="1"/>
      <c r="H757" s="1"/>
      <c r="I757" s="1"/>
      <c r="J757" s="1"/>
      <c r="K757" s="1"/>
      <c r="L757" s="1"/>
      <c r="M757" s="1"/>
      <c r="N757" s="19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35">
      <c r="A758" s="1"/>
      <c r="B758" s="19"/>
      <c r="C758" s="1"/>
      <c r="D758" s="19"/>
      <c r="E758" s="1"/>
      <c r="F758" s="1"/>
      <c r="G758" s="1"/>
      <c r="H758" s="1"/>
      <c r="I758" s="1"/>
      <c r="J758" s="1"/>
      <c r="K758" s="1"/>
      <c r="L758" s="1"/>
      <c r="M758" s="1"/>
      <c r="N758" s="19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35">
      <c r="A759" s="1"/>
      <c r="B759" s="19"/>
      <c r="C759" s="1"/>
      <c r="D759" s="19"/>
      <c r="E759" s="1"/>
      <c r="F759" s="1"/>
      <c r="G759" s="1"/>
      <c r="H759" s="1"/>
      <c r="I759" s="1"/>
      <c r="J759" s="1"/>
      <c r="K759" s="1"/>
      <c r="L759" s="1"/>
      <c r="M759" s="1"/>
      <c r="N759" s="19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35">
      <c r="A760" s="1"/>
      <c r="B760" s="19"/>
      <c r="C760" s="1"/>
      <c r="D760" s="19"/>
      <c r="E760" s="1"/>
      <c r="F760" s="1"/>
      <c r="G760" s="1"/>
      <c r="H760" s="1"/>
      <c r="I760" s="1"/>
      <c r="J760" s="1"/>
      <c r="K760" s="1"/>
      <c r="L760" s="1"/>
      <c r="M760" s="1"/>
      <c r="N760" s="19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35">
      <c r="A761" s="1"/>
      <c r="B761" s="19"/>
      <c r="C761" s="1"/>
      <c r="D761" s="19"/>
      <c r="E761" s="1"/>
      <c r="F761" s="1"/>
      <c r="G761" s="1"/>
      <c r="H761" s="1"/>
      <c r="I761" s="1"/>
      <c r="J761" s="1"/>
      <c r="K761" s="1"/>
      <c r="L761" s="1"/>
      <c r="M761" s="1"/>
      <c r="N761" s="19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35">
      <c r="A762" s="1"/>
      <c r="B762" s="19"/>
      <c r="C762" s="1"/>
      <c r="D762" s="19"/>
      <c r="E762" s="1"/>
      <c r="F762" s="1"/>
      <c r="G762" s="1"/>
      <c r="H762" s="1"/>
      <c r="I762" s="1"/>
      <c r="J762" s="1"/>
      <c r="K762" s="1"/>
      <c r="L762" s="1"/>
      <c r="M762" s="1"/>
      <c r="N762" s="19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35">
      <c r="A763" s="1"/>
      <c r="B763" s="19"/>
      <c r="C763" s="1"/>
      <c r="D763" s="19"/>
      <c r="E763" s="1"/>
      <c r="F763" s="1"/>
      <c r="G763" s="1"/>
      <c r="H763" s="1"/>
      <c r="I763" s="1"/>
      <c r="J763" s="1"/>
      <c r="K763" s="1"/>
      <c r="L763" s="1"/>
      <c r="M763" s="1"/>
      <c r="N763" s="19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35">
      <c r="A764" s="1"/>
      <c r="B764" s="19"/>
      <c r="C764" s="1"/>
      <c r="D764" s="19"/>
      <c r="E764" s="1"/>
      <c r="F764" s="1"/>
      <c r="G764" s="1"/>
      <c r="H764" s="1"/>
      <c r="I764" s="1"/>
      <c r="J764" s="1"/>
      <c r="K764" s="1"/>
      <c r="L764" s="1"/>
      <c r="M764" s="1"/>
      <c r="N764" s="19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35">
      <c r="A765" s="1"/>
      <c r="B765" s="19"/>
      <c r="C765" s="1"/>
      <c r="D765" s="19"/>
      <c r="E765" s="1"/>
      <c r="F765" s="1"/>
      <c r="G765" s="1"/>
      <c r="H765" s="1"/>
      <c r="I765" s="1"/>
      <c r="J765" s="1"/>
      <c r="K765" s="1"/>
      <c r="L765" s="1"/>
      <c r="M765" s="1"/>
      <c r="N765" s="19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35">
      <c r="A766" s="1"/>
      <c r="B766" s="19"/>
      <c r="C766" s="1"/>
      <c r="D766" s="19"/>
      <c r="E766" s="1"/>
      <c r="F766" s="1"/>
      <c r="G766" s="1"/>
      <c r="H766" s="1"/>
      <c r="I766" s="1"/>
      <c r="J766" s="1"/>
      <c r="K766" s="1"/>
      <c r="L766" s="1"/>
      <c r="M766" s="1"/>
      <c r="N766" s="19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35">
      <c r="A767" s="1"/>
      <c r="B767" s="19"/>
      <c r="C767" s="1"/>
      <c r="D767" s="19"/>
      <c r="E767" s="1"/>
      <c r="F767" s="1"/>
      <c r="G767" s="1"/>
      <c r="H767" s="1"/>
      <c r="I767" s="1"/>
      <c r="J767" s="1"/>
      <c r="K767" s="1"/>
      <c r="L767" s="1"/>
      <c r="M767" s="1"/>
      <c r="N767" s="19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35">
      <c r="A768" s="1"/>
      <c r="B768" s="19"/>
      <c r="C768" s="1"/>
      <c r="D768" s="19"/>
      <c r="E768" s="1"/>
      <c r="F768" s="1"/>
      <c r="G768" s="1"/>
      <c r="H768" s="1"/>
      <c r="I768" s="1"/>
      <c r="J768" s="1"/>
      <c r="K768" s="1"/>
      <c r="L768" s="1"/>
      <c r="M768" s="1"/>
      <c r="N768" s="19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35">
      <c r="A769" s="1"/>
      <c r="B769" s="19"/>
      <c r="C769" s="1"/>
      <c r="D769" s="19"/>
      <c r="E769" s="1"/>
      <c r="F769" s="1"/>
      <c r="G769" s="1"/>
      <c r="H769" s="1"/>
      <c r="I769" s="1"/>
      <c r="J769" s="1"/>
      <c r="K769" s="1"/>
      <c r="L769" s="1"/>
      <c r="M769" s="1"/>
      <c r="N769" s="19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35">
      <c r="A770" s="1"/>
      <c r="B770" s="19"/>
      <c r="C770" s="1"/>
      <c r="D770" s="19"/>
      <c r="E770" s="1"/>
      <c r="F770" s="1"/>
      <c r="G770" s="1"/>
      <c r="H770" s="1"/>
      <c r="I770" s="1"/>
      <c r="J770" s="1"/>
      <c r="K770" s="1"/>
      <c r="L770" s="1"/>
      <c r="M770" s="1"/>
      <c r="N770" s="19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35">
      <c r="A771" s="1"/>
      <c r="B771" s="19"/>
      <c r="C771" s="1"/>
      <c r="D771" s="19"/>
      <c r="E771" s="1"/>
      <c r="F771" s="1"/>
      <c r="G771" s="1"/>
      <c r="H771" s="1"/>
      <c r="I771" s="1"/>
      <c r="J771" s="1"/>
      <c r="K771" s="1"/>
      <c r="L771" s="1"/>
      <c r="M771" s="1"/>
      <c r="N771" s="19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35">
      <c r="A772" s="1"/>
      <c r="B772" s="19"/>
      <c r="C772" s="1"/>
      <c r="D772" s="19"/>
      <c r="E772" s="1"/>
      <c r="F772" s="1"/>
      <c r="G772" s="1"/>
      <c r="H772" s="1"/>
      <c r="I772" s="1"/>
      <c r="J772" s="1"/>
      <c r="K772" s="1"/>
      <c r="L772" s="1"/>
      <c r="M772" s="1"/>
      <c r="N772" s="19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35">
      <c r="A773" s="1"/>
      <c r="B773" s="19"/>
      <c r="C773" s="1"/>
      <c r="D773" s="19"/>
      <c r="E773" s="1"/>
      <c r="F773" s="1"/>
      <c r="G773" s="1"/>
      <c r="H773" s="1"/>
      <c r="I773" s="1"/>
      <c r="J773" s="1"/>
      <c r="K773" s="1"/>
      <c r="L773" s="1"/>
      <c r="M773" s="1"/>
      <c r="N773" s="19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35">
      <c r="A774" s="1"/>
      <c r="B774" s="19"/>
      <c r="C774" s="1"/>
      <c r="D774" s="19"/>
      <c r="E774" s="1"/>
      <c r="F774" s="1"/>
      <c r="G774" s="1"/>
      <c r="H774" s="1"/>
      <c r="I774" s="1"/>
      <c r="J774" s="1"/>
      <c r="K774" s="1"/>
      <c r="L774" s="1"/>
      <c r="M774" s="1"/>
      <c r="N774" s="19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35">
      <c r="A775" s="1"/>
      <c r="B775" s="19"/>
      <c r="C775" s="1"/>
      <c r="D775" s="19"/>
      <c r="E775" s="1"/>
      <c r="F775" s="1"/>
      <c r="G775" s="1"/>
      <c r="H775" s="1"/>
      <c r="I775" s="1"/>
      <c r="J775" s="1"/>
      <c r="K775" s="1"/>
      <c r="L775" s="1"/>
      <c r="M775" s="1"/>
      <c r="N775" s="19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35">
      <c r="A776" s="1"/>
      <c r="B776" s="19"/>
      <c r="C776" s="1"/>
      <c r="D776" s="19"/>
      <c r="E776" s="1"/>
      <c r="F776" s="1"/>
      <c r="G776" s="1"/>
      <c r="H776" s="1"/>
      <c r="I776" s="1"/>
      <c r="J776" s="1"/>
      <c r="K776" s="1"/>
      <c r="L776" s="1"/>
      <c r="M776" s="1"/>
      <c r="N776" s="19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35">
      <c r="A777" s="1"/>
      <c r="B777" s="19"/>
      <c r="C777" s="1"/>
      <c r="D777" s="19"/>
      <c r="E777" s="1"/>
      <c r="F777" s="1"/>
      <c r="G777" s="1"/>
      <c r="H777" s="1"/>
      <c r="I777" s="1"/>
      <c r="J777" s="1"/>
      <c r="K777" s="1"/>
      <c r="L777" s="1"/>
      <c r="M777" s="1"/>
      <c r="N777" s="19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35">
      <c r="A778" s="1"/>
      <c r="B778" s="19"/>
      <c r="C778" s="1"/>
      <c r="D778" s="19"/>
      <c r="E778" s="1"/>
      <c r="F778" s="1"/>
      <c r="G778" s="1"/>
      <c r="H778" s="1"/>
      <c r="I778" s="1"/>
      <c r="J778" s="1"/>
      <c r="K778" s="1"/>
      <c r="L778" s="1"/>
      <c r="M778" s="1"/>
      <c r="N778" s="19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35">
      <c r="A779" s="1"/>
      <c r="B779" s="19"/>
      <c r="C779" s="1"/>
      <c r="D779" s="19"/>
      <c r="E779" s="1"/>
      <c r="F779" s="1"/>
      <c r="G779" s="1"/>
      <c r="H779" s="1"/>
      <c r="I779" s="1"/>
      <c r="J779" s="1"/>
      <c r="K779" s="1"/>
      <c r="L779" s="1"/>
      <c r="M779" s="1"/>
      <c r="N779" s="19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35">
      <c r="A780" s="1"/>
      <c r="B780" s="19"/>
      <c r="C780" s="1"/>
      <c r="D780" s="19"/>
      <c r="E780" s="1"/>
      <c r="F780" s="1"/>
      <c r="G780" s="1"/>
      <c r="H780" s="1"/>
      <c r="I780" s="1"/>
      <c r="J780" s="1"/>
      <c r="K780" s="1"/>
      <c r="L780" s="1"/>
      <c r="M780" s="1"/>
      <c r="N780" s="19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35">
      <c r="A781" s="1"/>
      <c r="B781" s="19"/>
      <c r="C781" s="1"/>
      <c r="D781" s="19"/>
      <c r="E781" s="1"/>
      <c r="F781" s="1"/>
      <c r="G781" s="1"/>
      <c r="H781" s="1"/>
      <c r="I781" s="1"/>
      <c r="J781" s="1"/>
      <c r="K781" s="1"/>
      <c r="L781" s="1"/>
      <c r="M781" s="1"/>
      <c r="N781" s="19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35">
      <c r="A782" s="1"/>
      <c r="B782" s="19"/>
      <c r="C782" s="1"/>
      <c r="D782" s="19"/>
      <c r="E782" s="1"/>
      <c r="F782" s="1"/>
      <c r="G782" s="1"/>
      <c r="H782" s="1"/>
      <c r="I782" s="1"/>
      <c r="J782" s="1"/>
      <c r="K782" s="1"/>
      <c r="L782" s="1"/>
      <c r="M782" s="1"/>
      <c r="N782" s="19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35">
      <c r="A783" s="1"/>
      <c r="B783" s="19"/>
      <c r="C783" s="1"/>
      <c r="D783" s="19"/>
      <c r="E783" s="1"/>
      <c r="F783" s="1"/>
      <c r="G783" s="1"/>
      <c r="H783" s="1"/>
      <c r="I783" s="1"/>
      <c r="J783" s="1"/>
      <c r="K783" s="1"/>
      <c r="L783" s="1"/>
      <c r="M783" s="1"/>
      <c r="N783" s="19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35">
      <c r="A784" s="1"/>
      <c r="B784" s="19"/>
      <c r="C784" s="1"/>
      <c r="D784" s="19"/>
      <c r="E784" s="1"/>
      <c r="F784" s="1"/>
      <c r="G784" s="1"/>
      <c r="H784" s="1"/>
      <c r="I784" s="1"/>
      <c r="J784" s="1"/>
      <c r="K784" s="1"/>
      <c r="L784" s="1"/>
      <c r="M784" s="1"/>
      <c r="N784" s="19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35">
      <c r="A785" s="1"/>
      <c r="B785" s="19"/>
      <c r="C785" s="1"/>
      <c r="D785" s="19"/>
      <c r="E785" s="1"/>
      <c r="F785" s="1"/>
      <c r="G785" s="1"/>
      <c r="H785" s="1"/>
      <c r="I785" s="1"/>
      <c r="J785" s="1"/>
      <c r="K785" s="1"/>
      <c r="L785" s="1"/>
      <c r="M785" s="1"/>
      <c r="N785" s="19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35">
      <c r="A786" s="1"/>
      <c r="B786" s="19"/>
      <c r="C786" s="1"/>
      <c r="D786" s="19"/>
      <c r="E786" s="1"/>
      <c r="F786" s="1"/>
      <c r="G786" s="1"/>
      <c r="H786" s="1"/>
      <c r="I786" s="1"/>
      <c r="J786" s="1"/>
      <c r="K786" s="1"/>
      <c r="L786" s="1"/>
      <c r="M786" s="1"/>
      <c r="N786" s="19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35">
      <c r="A787" s="1"/>
      <c r="B787" s="19"/>
      <c r="C787" s="1"/>
      <c r="D787" s="19"/>
      <c r="E787" s="1"/>
      <c r="F787" s="1"/>
      <c r="G787" s="1"/>
      <c r="H787" s="1"/>
      <c r="I787" s="1"/>
      <c r="J787" s="1"/>
      <c r="K787" s="1"/>
      <c r="L787" s="1"/>
      <c r="M787" s="1"/>
      <c r="N787" s="19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35">
      <c r="A788" s="1"/>
      <c r="B788" s="19"/>
      <c r="C788" s="1"/>
      <c r="D788" s="19"/>
      <c r="E788" s="1"/>
      <c r="F788" s="1"/>
      <c r="G788" s="1"/>
      <c r="H788" s="1"/>
      <c r="I788" s="1"/>
      <c r="J788" s="1"/>
      <c r="K788" s="1"/>
      <c r="L788" s="1"/>
      <c r="M788" s="1"/>
      <c r="N788" s="19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35">
      <c r="A789" s="1"/>
      <c r="B789" s="19"/>
      <c r="C789" s="1"/>
      <c r="D789" s="19"/>
      <c r="E789" s="1"/>
      <c r="F789" s="1"/>
      <c r="G789" s="1"/>
      <c r="H789" s="1"/>
      <c r="I789" s="1"/>
      <c r="J789" s="1"/>
      <c r="K789" s="1"/>
      <c r="L789" s="1"/>
      <c r="M789" s="1"/>
      <c r="N789" s="19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35">
      <c r="A790" s="1"/>
      <c r="B790" s="19"/>
      <c r="C790" s="1"/>
      <c r="D790" s="19"/>
      <c r="E790" s="1"/>
      <c r="F790" s="1"/>
      <c r="G790" s="1"/>
      <c r="H790" s="1"/>
      <c r="I790" s="1"/>
      <c r="J790" s="1"/>
      <c r="K790" s="1"/>
      <c r="L790" s="1"/>
      <c r="M790" s="1"/>
      <c r="N790" s="19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35">
      <c r="A791" s="1"/>
      <c r="B791" s="19"/>
      <c r="C791" s="1"/>
      <c r="D791" s="19"/>
      <c r="E791" s="1"/>
      <c r="F791" s="1"/>
      <c r="G791" s="1"/>
      <c r="H791" s="1"/>
      <c r="I791" s="1"/>
      <c r="J791" s="1"/>
      <c r="K791" s="1"/>
      <c r="L791" s="1"/>
      <c r="M791" s="1"/>
      <c r="N791" s="19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35">
      <c r="A792" s="1"/>
      <c r="B792" s="19"/>
      <c r="C792" s="1"/>
      <c r="D792" s="19"/>
      <c r="E792" s="1"/>
      <c r="F792" s="1"/>
      <c r="G792" s="1"/>
      <c r="H792" s="1"/>
      <c r="I792" s="1"/>
      <c r="J792" s="1"/>
      <c r="K792" s="1"/>
      <c r="L792" s="1"/>
      <c r="M792" s="1"/>
      <c r="N792" s="19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35">
      <c r="A793" s="1"/>
      <c r="B793" s="19"/>
      <c r="C793" s="1"/>
      <c r="D793" s="19"/>
      <c r="E793" s="1"/>
      <c r="F793" s="1"/>
      <c r="G793" s="1"/>
      <c r="H793" s="1"/>
      <c r="I793" s="1"/>
      <c r="J793" s="1"/>
      <c r="K793" s="1"/>
      <c r="L793" s="1"/>
      <c r="M793" s="1"/>
      <c r="N793" s="19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35">
      <c r="A794" s="1"/>
      <c r="B794" s="19"/>
      <c r="C794" s="1"/>
      <c r="D794" s="19"/>
      <c r="E794" s="1"/>
      <c r="F794" s="1"/>
      <c r="G794" s="1"/>
      <c r="H794" s="1"/>
      <c r="I794" s="1"/>
      <c r="J794" s="1"/>
      <c r="K794" s="1"/>
      <c r="L794" s="1"/>
      <c r="M794" s="1"/>
      <c r="N794" s="19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35">
      <c r="A795" s="1"/>
      <c r="B795" s="19"/>
      <c r="C795" s="1"/>
      <c r="D795" s="19"/>
      <c r="E795" s="1"/>
      <c r="F795" s="1"/>
      <c r="G795" s="1"/>
      <c r="H795" s="1"/>
      <c r="I795" s="1"/>
      <c r="J795" s="1"/>
      <c r="K795" s="1"/>
      <c r="L795" s="1"/>
      <c r="M795" s="1"/>
      <c r="N795" s="19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35">
      <c r="A796" s="1"/>
      <c r="B796" s="19"/>
      <c r="C796" s="1"/>
      <c r="D796" s="19"/>
      <c r="E796" s="1"/>
      <c r="F796" s="1"/>
      <c r="G796" s="1"/>
      <c r="H796" s="1"/>
      <c r="I796" s="1"/>
      <c r="J796" s="1"/>
      <c r="K796" s="1"/>
      <c r="L796" s="1"/>
      <c r="M796" s="1"/>
      <c r="N796" s="19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35">
      <c r="A797" s="1"/>
      <c r="B797" s="19"/>
      <c r="C797" s="1"/>
      <c r="D797" s="19"/>
      <c r="E797" s="1"/>
      <c r="F797" s="1"/>
      <c r="G797" s="1"/>
      <c r="H797" s="1"/>
      <c r="I797" s="1"/>
      <c r="J797" s="1"/>
      <c r="K797" s="1"/>
      <c r="L797" s="1"/>
      <c r="M797" s="1"/>
      <c r="N797" s="19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35">
      <c r="A798" s="1"/>
      <c r="B798" s="19"/>
      <c r="C798" s="1"/>
      <c r="D798" s="19"/>
      <c r="E798" s="1"/>
      <c r="F798" s="1"/>
      <c r="G798" s="1"/>
      <c r="H798" s="1"/>
      <c r="I798" s="1"/>
      <c r="J798" s="1"/>
      <c r="K798" s="1"/>
      <c r="L798" s="1"/>
      <c r="M798" s="1"/>
      <c r="N798" s="19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35">
      <c r="A799" s="1"/>
      <c r="B799" s="19"/>
      <c r="C799" s="1"/>
      <c r="D799" s="19"/>
      <c r="E799" s="1"/>
      <c r="F799" s="1"/>
      <c r="G799" s="1"/>
      <c r="H799" s="1"/>
      <c r="I799" s="1"/>
      <c r="J799" s="1"/>
      <c r="K799" s="1"/>
      <c r="L799" s="1"/>
      <c r="M799" s="1"/>
      <c r="N799" s="19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35">
      <c r="A800" s="1"/>
      <c r="B800" s="19"/>
      <c r="C800" s="1"/>
      <c r="D800" s="19"/>
      <c r="E800" s="1"/>
      <c r="F800" s="1"/>
      <c r="G800" s="1"/>
      <c r="H800" s="1"/>
      <c r="I800" s="1"/>
      <c r="J800" s="1"/>
      <c r="K800" s="1"/>
      <c r="L800" s="1"/>
      <c r="M800" s="1"/>
      <c r="N800" s="19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35">
      <c r="A801" s="1"/>
      <c r="B801" s="19"/>
      <c r="C801" s="1"/>
      <c r="D801" s="19"/>
      <c r="E801" s="1"/>
      <c r="F801" s="1"/>
      <c r="G801" s="1"/>
      <c r="H801" s="1"/>
      <c r="I801" s="1"/>
      <c r="J801" s="1"/>
      <c r="K801" s="1"/>
      <c r="L801" s="1"/>
      <c r="M801" s="1"/>
      <c r="N801" s="19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35">
      <c r="A802" s="1"/>
      <c r="B802" s="19"/>
      <c r="C802" s="1"/>
      <c r="D802" s="19"/>
      <c r="E802" s="1"/>
      <c r="F802" s="1"/>
      <c r="G802" s="1"/>
      <c r="H802" s="1"/>
      <c r="I802" s="1"/>
      <c r="J802" s="1"/>
      <c r="K802" s="1"/>
      <c r="L802" s="1"/>
      <c r="M802" s="1"/>
      <c r="N802" s="19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35">
      <c r="A803" s="1"/>
      <c r="B803" s="19"/>
      <c r="C803" s="1"/>
      <c r="D803" s="19"/>
      <c r="E803" s="1"/>
      <c r="F803" s="1"/>
      <c r="G803" s="1"/>
      <c r="H803" s="1"/>
      <c r="I803" s="1"/>
      <c r="J803" s="1"/>
      <c r="K803" s="1"/>
      <c r="L803" s="1"/>
      <c r="M803" s="1"/>
      <c r="N803" s="19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35">
      <c r="A804" s="1"/>
      <c r="B804" s="19"/>
      <c r="C804" s="1"/>
      <c r="D804" s="19"/>
      <c r="E804" s="1"/>
      <c r="F804" s="1"/>
      <c r="G804" s="1"/>
      <c r="H804" s="1"/>
      <c r="I804" s="1"/>
      <c r="J804" s="1"/>
      <c r="K804" s="1"/>
      <c r="L804" s="1"/>
      <c r="M804" s="1"/>
      <c r="N804" s="19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35">
      <c r="A805" s="1"/>
      <c r="B805" s="19"/>
      <c r="C805" s="1"/>
      <c r="D805" s="19"/>
      <c r="E805" s="1"/>
      <c r="F805" s="1"/>
      <c r="G805" s="1"/>
      <c r="H805" s="1"/>
      <c r="I805" s="1"/>
      <c r="J805" s="1"/>
      <c r="K805" s="1"/>
      <c r="L805" s="1"/>
      <c r="M805" s="1"/>
      <c r="N805" s="19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35">
      <c r="A806" s="1"/>
      <c r="B806" s="19"/>
      <c r="C806" s="1"/>
      <c r="D806" s="19"/>
      <c r="E806" s="1"/>
      <c r="F806" s="1"/>
      <c r="G806" s="1"/>
      <c r="H806" s="1"/>
      <c r="I806" s="1"/>
      <c r="J806" s="1"/>
      <c r="K806" s="1"/>
      <c r="L806" s="1"/>
      <c r="M806" s="1"/>
      <c r="N806" s="19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35">
      <c r="A807" s="1"/>
      <c r="B807" s="19"/>
      <c r="C807" s="1"/>
      <c r="D807" s="19"/>
      <c r="E807" s="1"/>
      <c r="F807" s="1"/>
      <c r="G807" s="1"/>
      <c r="H807" s="1"/>
      <c r="I807" s="1"/>
      <c r="J807" s="1"/>
      <c r="K807" s="1"/>
      <c r="L807" s="1"/>
      <c r="M807" s="1"/>
      <c r="N807" s="19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35">
      <c r="A808" s="1"/>
      <c r="B808" s="19"/>
      <c r="C808" s="1"/>
      <c r="D808" s="19"/>
      <c r="E808" s="1"/>
      <c r="F808" s="1"/>
      <c r="G808" s="1"/>
      <c r="H808" s="1"/>
      <c r="I808" s="1"/>
      <c r="J808" s="1"/>
      <c r="K808" s="1"/>
      <c r="L808" s="1"/>
      <c r="M808" s="1"/>
      <c r="N808" s="19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35">
      <c r="A809" s="1"/>
      <c r="B809" s="19"/>
      <c r="C809" s="1"/>
      <c r="D809" s="19"/>
      <c r="E809" s="1"/>
      <c r="F809" s="1"/>
      <c r="G809" s="1"/>
      <c r="H809" s="1"/>
      <c r="I809" s="1"/>
      <c r="J809" s="1"/>
      <c r="K809" s="1"/>
      <c r="L809" s="1"/>
      <c r="M809" s="1"/>
      <c r="N809" s="19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35">
      <c r="A810" s="1"/>
      <c r="B810" s="19"/>
      <c r="C810" s="1"/>
      <c r="D810" s="19"/>
      <c r="E810" s="1"/>
      <c r="F810" s="1"/>
      <c r="G810" s="1"/>
      <c r="H810" s="1"/>
      <c r="I810" s="1"/>
      <c r="J810" s="1"/>
      <c r="K810" s="1"/>
      <c r="L810" s="1"/>
      <c r="M810" s="1"/>
      <c r="N810" s="19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35">
      <c r="A811" s="1"/>
      <c r="B811" s="19"/>
      <c r="C811" s="1"/>
      <c r="D811" s="19"/>
      <c r="E811" s="1"/>
      <c r="F811" s="1"/>
      <c r="G811" s="1"/>
      <c r="H811" s="1"/>
      <c r="I811" s="1"/>
      <c r="J811" s="1"/>
      <c r="K811" s="1"/>
      <c r="L811" s="1"/>
      <c r="M811" s="1"/>
      <c r="N811" s="19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35">
      <c r="A812" s="1"/>
      <c r="B812" s="19"/>
      <c r="C812" s="1"/>
      <c r="D812" s="19"/>
      <c r="E812" s="1"/>
      <c r="F812" s="1"/>
      <c r="G812" s="1"/>
      <c r="H812" s="1"/>
      <c r="I812" s="1"/>
      <c r="J812" s="1"/>
      <c r="K812" s="1"/>
      <c r="L812" s="1"/>
      <c r="M812" s="1"/>
      <c r="N812" s="19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35">
      <c r="A813" s="1"/>
      <c r="B813" s="19"/>
      <c r="C813" s="1"/>
      <c r="D813" s="19"/>
      <c r="E813" s="1"/>
      <c r="F813" s="1"/>
      <c r="G813" s="1"/>
      <c r="H813" s="1"/>
      <c r="I813" s="1"/>
      <c r="J813" s="1"/>
      <c r="K813" s="1"/>
      <c r="L813" s="1"/>
      <c r="M813" s="1"/>
      <c r="N813" s="19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35">
      <c r="A814" s="1"/>
      <c r="B814" s="19"/>
      <c r="C814" s="1"/>
      <c r="D814" s="19"/>
      <c r="E814" s="1"/>
      <c r="F814" s="1"/>
      <c r="G814" s="1"/>
      <c r="H814" s="1"/>
      <c r="I814" s="1"/>
      <c r="J814" s="1"/>
      <c r="K814" s="1"/>
      <c r="L814" s="1"/>
      <c r="M814" s="1"/>
      <c r="N814" s="19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35">
      <c r="A815" s="1"/>
      <c r="B815" s="19"/>
      <c r="C815" s="1"/>
      <c r="D815" s="19"/>
      <c r="E815" s="1"/>
      <c r="F815" s="1"/>
      <c r="G815" s="1"/>
      <c r="H815" s="1"/>
      <c r="I815" s="1"/>
      <c r="J815" s="1"/>
      <c r="K815" s="1"/>
      <c r="L815" s="1"/>
      <c r="M815" s="1"/>
      <c r="N815" s="19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35">
      <c r="A816" s="1"/>
      <c r="B816" s="19"/>
      <c r="C816" s="1"/>
      <c r="D816" s="19"/>
      <c r="E816" s="1"/>
      <c r="F816" s="1"/>
      <c r="G816" s="1"/>
      <c r="H816" s="1"/>
      <c r="I816" s="1"/>
      <c r="J816" s="1"/>
      <c r="K816" s="1"/>
      <c r="L816" s="1"/>
      <c r="M816" s="1"/>
      <c r="N816" s="19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35">
      <c r="A817" s="1"/>
      <c r="B817" s="19"/>
      <c r="C817" s="1"/>
      <c r="D817" s="19"/>
      <c r="E817" s="1"/>
      <c r="F817" s="1"/>
      <c r="G817" s="1"/>
      <c r="H817" s="1"/>
      <c r="I817" s="1"/>
      <c r="J817" s="1"/>
      <c r="K817" s="1"/>
      <c r="L817" s="1"/>
      <c r="M817" s="1"/>
      <c r="N817" s="19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35">
      <c r="A818" s="1"/>
      <c r="B818" s="19"/>
      <c r="C818" s="1"/>
      <c r="D818" s="19"/>
      <c r="E818" s="1"/>
      <c r="F818" s="1"/>
      <c r="G818" s="1"/>
      <c r="H818" s="1"/>
      <c r="I818" s="1"/>
      <c r="J818" s="1"/>
      <c r="K818" s="1"/>
      <c r="L818" s="1"/>
      <c r="M818" s="1"/>
      <c r="N818" s="19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35">
      <c r="A819" s="1"/>
      <c r="B819" s="19"/>
      <c r="C819" s="1"/>
      <c r="D819" s="19"/>
      <c r="E819" s="1"/>
      <c r="F819" s="1"/>
      <c r="G819" s="1"/>
      <c r="H819" s="1"/>
      <c r="I819" s="1"/>
      <c r="J819" s="1"/>
      <c r="K819" s="1"/>
      <c r="L819" s="1"/>
      <c r="M819" s="1"/>
      <c r="N819" s="19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35">
      <c r="A820" s="1"/>
      <c r="B820" s="19"/>
      <c r="C820" s="1"/>
      <c r="D820" s="19"/>
      <c r="E820" s="1"/>
      <c r="F820" s="1"/>
      <c r="G820" s="1"/>
      <c r="H820" s="1"/>
      <c r="I820" s="1"/>
      <c r="J820" s="1"/>
      <c r="K820" s="1"/>
      <c r="L820" s="1"/>
      <c r="M820" s="1"/>
      <c r="N820" s="19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35">
      <c r="A821" s="1"/>
      <c r="B821" s="19"/>
      <c r="C821" s="1"/>
      <c r="D821" s="19"/>
      <c r="E821" s="1"/>
      <c r="F821" s="1"/>
      <c r="G821" s="1"/>
      <c r="H821" s="1"/>
      <c r="I821" s="1"/>
      <c r="J821" s="1"/>
      <c r="K821" s="1"/>
      <c r="L821" s="1"/>
      <c r="M821" s="1"/>
      <c r="N821" s="19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35">
      <c r="A822" s="1"/>
      <c r="B822" s="19"/>
      <c r="C822" s="1"/>
      <c r="D822" s="19"/>
      <c r="E822" s="1"/>
      <c r="F822" s="1"/>
      <c r="G822" s="1"/>
      <c r="H822" s="1"/>
      <c r="I822" s="1"/>
      <c r="J822" s="1"/>
      <c r="K822" s="1"/>
      <c r="L822" s="1"/>
      <c r="M822" s="1"/>
      <c r="N822" s="19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35">
      <c r="A823" s="1"/>
      <c r="B823" s="19"/>
      <c r="C823" s="1"/>
      <c r="D823" s="19"/>
      <c r="E823" s="1"/>
      <c r="F823" s="1"/>
      <c r="G823" s="1"/>
      <c r="H823" s="1"/>
      <c r="I823" s="1"/>
      <c r="J823" s="1"/>
      <c r="K823" s="1"/>
      <c r="L823" s="1"/>
      <c r="M823" s="1"/>
      <c r="N823" s="19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35">
      <c r="A824" s="1"/>
      <c r="B824" s="19"/>
      <c r="C824" s="1"/>
      <c r="D824" s="19"/>
      <c r="E824" s="1"/>
      <c r="F824" s="1"/>
      <c r="G824" s="1"/>
      <c r="H824" s="1"/>
      <c r="I824" s="1"/>
      <c r="J824" s="1"/>
      <c r="K824" s="1"/>
      <c r="L824" s="1"/>
      <c r="M824" s="1"/>
      <c r="N824" s="19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35">
      <c r="A825" s="1"/>
      <c r="B825" s="19"/>
      <c r="C825" s="1"/>
      <c r="D825" s="19"/>
      <c r="E825" s="1"/>
      <c r="F825" s="1"/>
      <c r="G825" s="1"/>
      <c r="H825" s="1"/>
      <c r="I825" s="1"/>
      <c r="J825" s="1"/>
      <c r="K825" s="1"/>
      <c r="L825" s="1"/>
      <c r="M825" s="1"/>
      <c r="N825" s="19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35">
      <c r="A826" s="1"/>
      <c r="B826" s="19"/>
      <c r="C826" s="1"/>
      <c r="D826" s="19"/>
      <c r="E826" s="1"/>
      <c r="F826" s="1"/>
      <c r="G826" s="1"/>
      <c r="H826" s="1"/>
      <c r="I826" s="1"/>
      <c r="J826" s="1"/>
      <c r="K826" s="1"/>
      <c r="L826" s="1"/>
      <c r="M826" s="1"/>
      <c r="N826" s="19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35">
      <c r="A827" s="1"/>
      <c r="B827" s="19"/>
      <c r="C827" s="1"/>
      <c r="D827" s="19"/>
      <c r="E827" s="1"/>
      <c r="F827" s="1"/>
      <c r="G827" s="1"/>
      <c r="H827" s="1"/>
      <c r="I827" s="1"/>
      <c r="J827" s="1"/>
      <c r="K827" s="1"/>
      <c r="L827" s="1"/>
      <c r="M827" s="1"/>
      <c r="N827" s="19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35">
      <c r="A828" s="1"/>
      <c r="B828" s="19"/>
      <c r="C828" s="1"/>
      <c r="D828" s="19"/>
      <c r="E828" s="1"/>
      <c r="F828" s="1"/>
      <c r="G828" s="1"/>
      <c r="H828" s="1"/>
      <c r="I828" s="1"/>
      <c r="J828" s="1"/>
      <c r="K828" s="1"/>
      <c r="L828" s="1"/>
      <c r="M828" s="1"/>
      <c r="N828" s="19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35">
      <c r="A829" s="1"/>
      <c r="B829" s="19"/>
      <c r="C829" s="1"/>
      <c r="D829" s="19"/>
      <c r="E829" s="1"/>
      <c r="F829" s="1"/>
      <c r="G829" s="1"/>
      <c r="H829" s="1"/>
      <c r="I829" s="1"/>
      <c r="J829" s="1"/>
      <c r="K829" s="1"/>
      <c r="L829" s="1"/>
      <c r="M829" s="1"/>
      <c r="N829" s="19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35">
      <c r="A830" s="1"/>
      <c r="B830" s="19"/>
      <c r="C830" s="1"/>
      <c r="D830" s="19"/>
      <c r="E830" s="1"/>
      <c r="F830" s="1"/>
      <c r="G830" s="1"/>
      <c r="H830" s="1"/>
      <c r="I830" s="1"/>
      <c r="J830" s="1"/>
      <c r="K830" s="1"/>
      <c r="L830" s="1"/>
      <c r="M830" s="1"/>
      <c r="N830" s="19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35">
      <c r="A831" s="1"/>
      <c r="B831" s="19"/>
      <c r="C831" s="1"/>
      <c r="D831" s="19"/>
      <c r="E831" s="1"/>
      <c r="F831" s="1"/>
      <c r="G831" s="1"/>
      <c r="H831" s="1"/>
      <c r="I831" s="1"/>
      <c r="J831" s="1"/>
      <c r="K831" s="1"/>
      <c r="L831" s="1"/>
      <c r="M831" s="1"/>
      <c r="N831" s="19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35">
      <c r="A832" s="1"/>
      <c r="B832" s="19"/>
      <c r="C832" s="1"/>
      <c r="D832" s="19"/>
      <c r="E832" s="1"/>
      <c r="F832" s="1"/>
      <c r="G832" s="1"/>
      <c r="H832" s="1"/>
      <c r="I832" s="1"/>
      <c r="J832" s="1"/>
      <c r="K832" s="1"/>
      <c r="L832" s="1"/>
      <c r="M832" s="1"/>
      <c r="N832" s="19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35">
      <c r="A833" s="1"/>
      <c r="B833" s="19"/>
      <c r="C833" s="1"/>
      <c r="D833" s="19"/>
      <c r="E833" s="1"/>
      <c r="F833" s="1"/>
      <c r="G833" s="1"/>
      <c r="H833" s="1"/>
      <c r="I833" s="1"/>
      <c r="J833" s="1"/>
      <c r="K833" s="1"/>
      <c r="L833" s="1"/>
      <c r="M833" s="1"/>
      <c r="N833" s="19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35">
      <c r="A834" s="1"/>
      <c r="B834" s="19"/>
      <c r="C834" s="1"/>
      <c r="D834" s="19"/>
      <c r="E834" s="1"/>
      <c r="F834" s="1"/>
      <c r="G834" s="1"/>
      <c r="H834" s="1"/>
      <c r="I834" s="1"/>
      <c r="J834" s="1"/>
      <c r="K834" s="1"/>
      <c r="L834" s="1"/>
      <c r="M834" s="1"/>
      <c r="N834" s="19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35">
      <c r="A835" s="1"/>
      <c r="B835" s="19"/>
      <c r="C835" s="1"/>
      <c r="D835" s="19"/>
      <c r="E835" s="1"/>
      <c r="F835" s="1"/>
      <c r="G835" s="1"/>
      <c r="H835" s="1"/>
      <c r="I835" s="1"/>
      <c r="J835" s="1"/>
      <c r="K835" s="1"/>
      <c r="L835" s="1"/>
      <c r="M835" s="1"/>
      <c r="N835" s="19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35">
      <c r="A836" s="1"/>
      <c r="B836" s="19"/>
      <c r="C836" s="1"/>
      <c r="D836" s="19"/>
      <c r="E836" s="1"/>
      <c r="F836" s="1"/>
      <c r="G836" s="1"/>
      <c r="H836" s="1"/>
      <c r="I836" s="1"/>
      <c r="J836" s="1"/>
      <c r="K836" s="1"/>
      <c r="L836" s="1"/>
      <c r="M836" s="1"/>
      <c r="N836" s="19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35">
      <c r="A837" s="1"/>
      <c r="B837" s="19"/>
      <c r="C837" s="1"/>
      <c r="D837" s="19"/>
      <c r="E837" s="1"/>
      <c r="F837" s="1"/>
      <c r="G837" s="1"/>
      <c r="H837" s="1"/>
      <c r="I837" s="1"/>
      <c r="J837" s="1"/>
      <c r="K837" s="1"/>
      <c r="L837" s="1"/>
      <c r="M837" s="1"/>
      <c r="N837" s="19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35">
      <c r="A838" s="1"/>
      <c r="B838" s="19"/>
      <c r="C838" s="1"/>
      <c r="D838" s="19"/>
      <c r="E838" s="1"/>
      <c r="F838" s="1"/>
      <c r="G838" s="1"/>
      <c r="H838" s="1"/>
      <c r="I838" s="1"/>
      <c r="J838" s="1"/>
      <c r="K838" s="1"/>
      <c r="L838" s="1"/>
      <c r="M838" s="1"/>
      <c r="N838" s="19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35">
      <c r="A839" s="1"/>
      <c r="B839" s="19"/>
      <c r="C839" s="1"/>
      <c r="D839" s="19"/>
      <c r="E839" s="1"/>
      <c r="F839" s="1"/>
      <c r="G839" s="1"/>
      <c r="H839" s="1"/>
      <c r="I839" s="1"/>
      <c r="J839" s="1"/>
      <c r="K839" s="1"/>
      <c r="L839" s="1"/>
      <c r="M839" s="1"/>
      <c r="N839" s="19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35">
      <c r="A840" s="1"/>
      <c r="B840" s="19"/>
      <c r="C840" s="1"/>
      <c r="D840" s="19"/>
      <c r="E840" s="1"/>
      <c r="F840" s="1"/>
      <c r="G840" s="1"/>
      <c r="H840" s="1"/>
      <c r="I840" s="1"/>
      <c r="J840" s="1"/>
      <c r="K840" s="1"/>
      <c r="L840" s="1"/>
      <c r="M840" s="1"/>
      <c r="N840" s="19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35">
      <c r="A841" s="1"/>
      <c r="B841" s="19"/>
      <c r="C841" s="1"/>
      <c r="D841" s="19"/>
      <c r="E841" s="1"/>
      <c r="F841" s="1"/>
      <c r="G841" s="1"/>
      <c r="H841" s="1"/>
      <c r="I841" s="1"/>
      <c r="J841" s="1"/>
      <c r="K841" s="1"/>
      <c r="L841" s="1"/>
      <c r="M841" s="1"/>
      <c r="N841" s="19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35">
      <c r="A842" s="1"/>
      <c r="B842" s="19"/>
      <c r="C842" s="1"/>
      <c r="D842" s="19"/>
      <c r="E842" s="1"/>
      <c r="F842" s="1"/>
      <c r="G842" s="1"/>
      <c r="H842" s="1"/>
      <c r="I842" s="1"/>
      <c r="J842" s="1"/>
      <c r="K842" s="1"/>
      <c r="L842" s="1"/>
      <c r="M842" s="1"/>
      <c r="N842" s="19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35">
      <c r="A843" s="1"/>
      <c r="B843" s="19"/>
      <c r="C843" s="1"/>
      <c r="D843" s="19"/>
      <c r="E843" s="1"/>
      <c r="F843" s="1"/>
      <c r="G843" s="1"/>
      <c r="H843" s="1"/>
      <c r="I843" s="1"/>
      <c r="J843" s="1"/>
      <c r="K843" s="1"/>
      <c r="L843" s="1"/>
      <c r="M843" s="1"/>
      <c r="N843" s="19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35">
      <c r="A844" s="1"/>
      <c r="B844" s="19"/>
      <c r="C844" s="1"/>
      <c r="D844" s="19"/>
      <c r="E844" s="1"/>
      <c r="F844" s="1"/>
      <c r="G844" s="1"/>
      <c r="H844" s="1"/>
      <c r="I844" s="1"/>
      <c r="J844" s="1"/>
      <c r="K844" s="1"/>
      <c r="L844" s="1"/>
      <c r="M844" s="1"/>
      <c r="N844" s="19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35">
      <c r="A845" s="1"/>
      <c r="B845" s="19"/>
      <c r="C845" s="1"/>
      <c r="D845" s="19"/>
      <c r="E845" s="1"/>
      <c r="F845" s="1"/>
      <c r="G845" s="1"/>
      <c r="H845" s="1"/>
      <c r="I845" s="1"/>
      <c r="J845" s="1"/>
      <c r="K845" s="1"/>
      <c r="L845" s="1"/>
      <c r="M845" s="1"/>
      <c r="N845" s="19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35">
      <c r="A846" s="1"/>
      <c r="B846" s="19"/>
      <c r="C846" s="1"/>
      <c r="D846" s="19"/>
      <c r="E846" s="1"/>
      <c r="F846" s="1"/>
      <c r="G846" s="1"/>
      <c r="H846" s="1"/>
      <c r="I846" s="1"/>
      <c r="J846" s="1"/>
      <c r="K846" s="1"/>
      <c r="L846" s="1"/>
      <c r="M846" s="1"/>
      <c r="N846" s="19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35">
      <c r="A847" s="1"/>
      <c r="B847" s="19"/>
      <c r="C847" s="1"/>
      <c r="D847" s="19"/>
      <c r="E847" s="1"/>
      <c r="F847" s="1"/>
      <c r="G847" s="1"/>
      <c r="H847" s="1"/>
      <c r="I847" s="1"/>
      <c r="J847" s="1"/>
      <c r="K847" s="1"/>
      <c r="L847" s="1"/>
      <c r="M847" s="1"/>
      <c r="N847" s="19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35">
      <c r="A848" s="1"/>
      <c r="B848" s="19"/>
      <c r="C848" s="1"/>
      <c r="D848" s="19"/>
      <c r="E848" s="1"/>
      <c r="F848" s="1"/>
      <c r="G848" s="1"/>
      <c r="H848" s="1"/>
      <c r="I848" s="1"/>
      <c r="J848" s="1"/>
      <c r="K848" s="1"/>
      <c r="L848" s="1"/>
      <c r="M848" s="1"/>
      <c r="N848" s="19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35">
      <c r="A849" s="1"/>
      <c r="B849" s="19"/>
      <c r="C849" s="1"/>
      <c r="D849" s="19"/>
      <c r="E849" s="1"/>
      <c r="F849" s="1"/>
      <c r="G849" s="1"/>
      <c r="H849" s="1"/>
      <c r="I849" s="1"/>
      <c r="J849" s="1"/>
      <c r="K849" s="1"/>
      <c r="L849" s="1"/>
      <c r="M849" s="1"/>
      <c r="N849" s="19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35">
      <c r="A850" s="1"/>
      <c r="B850" s="19"/>
      <c r="C850" s="1"/>
      <c r="D850" s="19"/>
      <c r="E850" s="1"/>
      <c r="F850" s="1"/>
      <c r="G850" s="1"/>
      <c r="H850" s="1"/>
      <c r="I850" s="1"/>
      <c r="J850" s="1"/>
      <c r="K850" s="1"/>
      <c r="L850" s="1"/>
      <c r="M850" s="1"/>
      <c r="N850" s="19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35">
      <c r="A851" s="1"/>
      <c r="B851" s="19"/>
      <c r="C851" s="1"/>
      <c r="D851" s="19"/>
      <c r="E851" s="1"/>
      <c r="F851" s="1"/>
      <c r="G851" s="1"/>
      <c r="H851" s="1"/>
      <c r="I851" s="1"/>
      <c r="J851" s="1"/>
      <c r="K851" s="1"/>
      <c r="L851" s="1"/>
      <c r="M851" s="1"/>
      <c r="N851" s="19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35">
      <c r="A852" s="1"/>
      <c r="B852" s="19"/>
      <c r="C852" s="1"/>
      <c r="D852" s="19"/>
      <c r="E852" s="1"/>
      <c r="F852" s="1"/>
      <c r="G852" s="1"/>
      <c r="H852" s="1"/>
      <c r="I852" s="1"/>
      <c r="J852" s="1"/>
      <c r="K852" s="1"/>
      <c r="L852" s="1"/>
      <c r="M852" s="1"/>
      <c r="N852" s="19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35">
      <c r="A853" s="1"/>
      <c r="B853" s="19"/>
      <c r="C853" s="1"/>
      <c r="D853" s="19"/>
      <c r="E853" s="1"/>
      <c r="F853" s="1"/>
      <c r="G853" s="1"/>
      <c r="H853" s="1"/>
      <c r="I853" s="1"/>
      <c r="J853" s="1"/>
      <c r="K853" s="1"/>
      <c r="L853" s="1"/>
      <c r="M853" s="1"/>
      <c r="N853" s="19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35">
      <c r="A854" s="1"/>
      <c r="B854" s="19"/>
      <c r="C854" s="1"/>
      <c r="D854" s="19"/>
      <c r="E854" s="1"/>
      <c r="F854" s="1"/>
      <c r="G854" s="1"/>
      <c r="H854" s="1"/>
      <c r="I854" s="1"/>
      <c r="J854" s="1"/>
      <c r="K854" s="1"/>
      <c r="L854" s="1"/>
      <c r="M854" s="1"/>
      <c r="N854" s="19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35">
      <c r="A855" s="1"/>
      <c r="B855" s="19"/>
      <c r="C855" s="1"/>
      <c r="D855" s="19"/>
      <c r="E855" s="1"/>
      <c r="F855" s="1"/>
      <c r="G855" s="1"/>
      <c r="H855" s="1"/>
      <c r="I855" s="1"/>
      <c r="J855" s="1"/>
      <c r="K855" s="1"/>
      <c r="L855" s="1"/>
      <c r="M855" s="1"/>
      <c r="N855" s="19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35">
      <c r="A856" s="1"/>
      <c r="B856" s="19"/>
      <c r="C856" s="1"/>
      <c r="D856" s="19"/>
      <c r="E856" s="1"/>
      <c r="F856" s="1"/>
      <c r="G856" s="1"/>
      <c r="H856" s="1"/>
      <c r="I856" s="1"/>
      <c r="J856" s="1"/>
      <c r="K856" s="1"/>
      <c r="L856" s="1"/>
      <c r="M856" s="1"/>
      <c r="N856" s="19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35">
      <c r="A857" s="1"/>
      <c r="B857" s="19"/>
      <c r="C857" s="1"/>
      <c r="D857" s="19"/>
      <c r="E857" s="1"/>
      <c r="F857" s="1"/>
      <c r="G857" s="1"/>
      <c r="H857" s="1"/>
      <c r="I857" s="1"/>
      <c r="J857" s="1"/>
      <c r="K857" s="1"/>
      <c r="L857" s="1"/>
      <c r="M857" s="1"/>
      <c r="N857" s="19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35">
      <c r="A858" s="1"/>
      <c r="B858" s="19"/>
      <c r="C858" s="1"/>
      <c r="D858" s="19"/>
      <c r="E858" s="1"/>
      <c r="F858" s="1"/>
      <c r="G858" s="1"/>
      <c r="H858" s="1"/>
      <c r="I858" s="1"/>
      <c r="J858" s="1"/>
      <c r="K858" s="1"/>
      <c r="L858" s="1"/>
      <c r="M858" s="1"/>
      <c r="N858" s="19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35">
      <c r="A859" s="1"/>
      <c r="B859" s="19"/>
      <c r="C859" s="1"/>
      <c r="D859" s="19"/>
      <c r="E859" s="1"/>
      <c r="F859" s="1"/>
      <c r="G859" s="1"/>
      <c r="H859" s="1"/>
      <c r="I859" s="1"/>
      <c r="J859" s="1"/>
      <c r="K859" s="1"/>
      <c r="L859" s="1"/>
      <c r="M859" s="1"/>
      <c r="N859" s="19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35">
      <c r="A860" s="1"/>
      <c r="B860" s="19"/>
      <c r="C860" s="1"/>
      <c r="D860" s="19"/>
      <c r="E860" s="1"/>
      <c r="F860" s="1"/>
      <c r="G860" s="1"/>
      <c r="H860" s="1"/>
      <c r="I860" s="1"/>
      <c r="J860" s="1"/>
      <c r="K860" s="1"/>
      <c r="L860" s="1"/>
      <c r="M860" s="1"/>
      <c r="N860" s="19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35">
      <c r="A861" s="1"/>
      <c r="B861" s="19"/>
      <c r="C861" s="1"/>
      <c r="D861" s="19"/>
      <c r="E861" s="1"/>
      <c r="F861" s="1"/>
      <c r="G861" s="1"/>
      <c r="H861" s="1"/>
      <c r="I861" s="1"/>
      <c r="J861" s="1"/>
      <c r="K861" s="1"/>
      <c r="L861" s="1"/>
      <c r="M861" s="1"/>
      <c r="N861" s="19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35">
      <c r="A862" s="1"/>
      <c r="B862" s="19"/>
      <c r="C862" s="1"/>
      <c r="D862" s="19"/>
      <c r="E862" s="1"/>
      <c r="F862" s="1"/>
      <c r="G862" s="1"/>
      <c r="H862" s="1"/>
      <c r="I862" s="1"/>
      <c r="J862" s="1"/>
      <c r="K862" s="1"/>
      <c r="L862" s="1"/>
      <c r="M862" s="1"/>
      <c r="N862" s="19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35">
      <c r="A863" s="1"/>
      <c r="B863" s="19"/>
      <c r="C863" s="1"/>
      <c r="D863" s="19"/>
      <c r="E863" s="1"/>
      <c r="F863" s="1"/>
      <c r="G863" s="1"/>
      <c r="H863" s="1"/>
      <c r="I863" s="1"/>
      <c r="J863" s="1"/>
      <c r="K863" s="1"/>
      <c r="L863" s="1"/>
      <c r="M863" s="1"/>
      <c r="N863" s="19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35">
      <c r="A864" s="1"/>
      <c r="B864" s="19"/>
      <c r="C864" s="1"/>
      <c r="D864" s="19"/>
      <c r="E864" s="1"/>
      <c r="F864" s="1"/>
      <c r="G864" s="1"/>
      <c r="H864" s="1"/>
      <c r="I864" s="1"/>
      <c r="J864" s="1"/>
      <c r="K864" s="1"/>
      <c r="L864" s="1"/>
      <c r="M864" s="1"/>
      <c r="N864" s="19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35">
      <c r="A865" s="1"/>
      <c r="B865" s="19"/>
      <c r="C865" s="1"/>
      <c r="D865" s="19"/>
      <c r="E865" s="1"/>
      <c r="F865" s="1"/>
      <c r="G865" s="1"/>
      <c r="H865" s="1"/>
      <c r="I865" s="1"/>
      <c r="J865" s="1"/>
      <c r="K865" s="1"/>
      <c r="L865" s="1"/>
      <c r="M865" s="1"/>
      <c r="N865" s="19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35">
      <c r="A866" s="1"/>
      <c r="B866" s="19"/>
      <c r="C866" s="1"/>
      <c r="D866" s="19"/>
      <c r="E866" s="1"/>
      <c r="F866" s="1"/>
      <c r="G866" s="1"/>
      <c r="H866" s="1"/>
      <c r="I866" s="1"/>
      <c r="J866" s="1"/>
      <c r="K866" s="1"/>
      <c r="L866" s="1"/>
      <c r="M866" s="1"/>
      <c r="N866" s="19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35">
      <c r="A867" s="1"/>
      <c r="B867" s="19"/>
      <c r="C867" s="1"/>
      <c r="D867" s="19"/>
      <c r="E867" s="1"/>
      <c r="F867" s="1"/>
      <c r="G867" s="1"/>
      <c r="H867" s="1"/>
      <c r="I867" s="1"/>
      <c r="J867" s="1"/>
      <c r="K867" s="1"/>
      <c r="L867" s="1"/>
      <c r="M867" s="1"/>
      <c r="N867" s="19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35">
      <c r="A868" s="1"/>
      <c r="B868" s="19"/>
      <c r="C868" s="1"/>
      <c r="D868" s="19"/>
      <c r="E868" s="1"/>
      <c r="F868" s="1"/>
      <c r="G868" s="1"/>
      <c r="H868" s="1"/>
      <c r="I868" s="1"/>
      <c r="J868" s="1"/>
      <c r="K868" s="1"/>
      <c r="L868" s="1"/>
      <c r="M868" s="1"/>
      <c r="N868" s="19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35">
      <c r="A869" s="1"/>
      <c r="B869" s="19"/>
      <c r="C869" s="1"/>
      <c r="D869" s="19"/>
      <c r="E869" s="1"/>
      <c r="F869" s="1"/>
      <c r="G869" s="1"/>
      <c r="H869" s="1"/>
      <c r="I869" s="1"/>
      <c r="J869" s="1"/>
      <c r="K869" s="1"/>
      <c r="L869" s="1"/>
      <c r="M869" s="1"/>
      <c r="N869" s="19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35">
      <c r="A870" s="1"/>
      <c r="B870" s="19"/>
      <c r="C870" s="1"/>
      <c r="D870" s="19"/>
      <c r="E870" s="1"/>
      <c r="F870" s="1"/>
      <c r="G870" s="1"/>
      <c r="H870" s="1"/>
      <c r="I870" s="1"/>
      <c r="J870" s="1"/>
      <c r="K870" s="1"/>
      <c r="L870" s="1"/>
      <c r="M870" s="1"/>
      <c r="N870" s="19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35">
      <c r="A871" s="1"/>
      <c r="B871" s="19"/>
      <c r="C871" s="1"/>
      <c r="D871" s="19"/>
      <c r="E871" s="1"/>
      <c r="F871" s="1"/>
      <c r="G871" s="1"/>
      <c r="H871" s="1"/>
      <c r="I871" s="1"/>
      <c r="J871" s="1"/>
      <c r="K871" s="1"/>
      <c r="L871" s="1"/>
      <c r="M871" s="1"/>
      <c r="N871" s="19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35">
      <c r="A872" s="1"/>
      <c r="B872" s="19"/>
      <c r="C872" s="1"/>
      <c r="D872" s="19"/>
      <c r="E872" s="1"/>
      <c r="F872" s="1"/>
      <c r="G872" s="1"/>
      <c r="H872" s="1"/>
      <c r="I872" s="1"/>
      <c r="J872" s="1"/>
      <c r="K872" s="1"/>
      <c r="L872" s="1"/>
      <c r="M872" s="1"/>
      <c r="N872" s="19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35">
      <c r="A873" s="1"/>
      <c r="B873" s="19"/>
      <c r="C873" s="1"/>
      <c r="D873" s="19"/>
      <c r="E873" s="1"/>
      <c r="F873" s="1"/>
      <c r="G873" s="1"/>
      <c r="H873" s="1"/>
      <c r="I873" s="1"/>
      <c r="J873" s="1"/>
      <c r="K873" s="1"/>
      <c r="L873" s="1"/>
      <c r="M873" s="1"/>
      <c r="N873" s="19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35">
      <c r="A874" s="1"/>
      <c r="B874" s="19"/>
      <c r="C874" s="1"/>
      <c r="D874" s="19"/>
      <c r="E874" s="1"/>
      <c r="F874" s="1"/>
      <c r="G874" s="1"/>
      <c r="H874" s="1"/>
      <c r="I874" s="1"/>
      <c r="J874" s="1"/>
      <c r="K874" s="1"/>
      <c r="L874" s="1"/>
      <c r="M874" s="1"/>
      <c r="N874" s="19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35">
      <c r="A875" s="1"/>
      <c r="B875" s="19"/>
      <c r="C875" s="1"/>
      <c r="D875" s="19"/>
      <c r="E875" s="1"/>
      <c r="F875" s="1"/>
      <c r="G875" s="1"/>
      <c r="H875" s="1"/>
      <c r="I875" s="1"/>
      <c r="J875" s="1"/>
      <c r="K875" s="1"/>
      <c r="L875" s="1"/>
      <c r="M875" s="1"/>
      <c r="N875" s="19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35">
      <c r="A876" s="1"/>
      <c r="B876" s="19"/>
      <c r="C876" s="1"/>
      <c r="D876" s="19"/>
      <c r="E876" s="1"/>
      <c r="F876" s="1"/>
      <c r="G876" s="1"/>
      <c r="H876" s="1"/>
      <c r="I876" s="1"/>
      <c r="J876" s="1"/>
      <c r="K876" s="1"/>
      <c r="L876" s="1"/>
      <c r="M876" s="1"/>
      <c r="N876" s="19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35">
      <c r="A877" s="1"/>
      <c r="B877" s="19"/>
      <c r="C877" s="1"/>
      <c r="D877" s="19"/>
      <c r="E877" s="1"/>
      <c r="F877" s="1"/>
      <c r="G877" s="1"/>
      <c r="H877" s="1"/>
      <c r="I877" s="1"/>
      <c r="J877" s="1"/>
      <c r="K877" s="1"/>
      <c r="L877" s="1"/>
      <c r="M877" s="1"/>
      <c r="N877" s="19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35">
      <c r="A878" s="1"/>
      <c r="B878" s="19"/>
      <c r="C878" s="1"/>
      <c r="D878" s="19"/>
      <c r="E878" s="1"/>
      <c r="F878" s="1"/>
      <c r="G878" s="1"/>
      <c r="H878" s="1"/>
      <c r="I878" s="1"/>
      <c r="J878" s="1"/>
      <c r="K878" s="1"/>
      <c r="L878" s="1"/>
      <c r="M878" s="1"/>
      <c r="N878" s="19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35">
      <c r="A879" s="1"/>
      <c r="B879" s="19"/>
      <c r="C879" s="1"/>
      <c r="D879" s="19"/>
      <c r="E879" s="1"/>
      <c r="F879" s="1"/>
      <c r="G879" s="1"/>
      <c r="H879" s="1"/>
      <c r="I879" s="1"/>
      <c r="J879" s="1"/>
      <c r="K879" s="1"/>
      <c r="L879" s="1"/>
      <c r="M879" s="1"/>
      <c r="N879" s="19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35">
      <c r="A880" s="1"/>
      <c r="B880" s="19"/>
      <c r="C880" s="1"/>
      <c r="D880" s="19"/>
      <c r="E880" s="1"/>
      <c r="F880" s="1"/>
      <c r="G880" s="1"/>
      <c r="H880" s="1"/>
      <c r="I880" s="1"/>
      <c r="J880" s="1"/>
      <c r="K880" s="1"/>
      <c r="L880" s="1"/>
      <c r="M880" s="1"/>
      <c r="N880" s="19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35">
      <c r="A881" s="1"/>
      <c r="B881" s="19"/>
      <c r="C881" s="1"/>
      <c r="D881" s="19"/>
      <c r="E881" s="1"/>
      <c r="F881" s="1"/>
      <c r="G881" s="1"/>
      <c r="H881" s="1"/>
      <c r="I881" s="1"/>
      <c r="J881" s="1"/>
      <c r="K881" s="1"/>
      <c r="L881" s="1"/>
      <c r="M881" s="1"/>
      <c r="N881" s="19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35">
      <c r="A882" s="1"/>
      <c r="B882" s="19"/>
      <c r="C882" s="1"/>
      <c r="D882" s="19"/>
      <c r="E882" s="1"/>
      <c r="F882" s="1"/>
      <c r="G882" s="1"/>
      <c r="H882" s="1"/>
      <c r="I882" s="1"/>
      <c r="J882" s="1"/>
      <c r="K882" s="1"/>
      <c r="L882" s="1"/>
      <c r="M882" s="1"/>
      <c r="N882" s="19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35">
      <c r="A883" s="1"/>
      <c r="B883" s="19"/>
      <c r="C883" s="1"/>
      <c r="D883" s="19"/>
      <c r="E883" s="1"/>
      <c r="F883" s="1"/>
      <c r="G883" s="1"/>
      <c r="H883" s="1"/>
      <c r="I883" s="1"/>
      <c r="J883" s="1"/>
      <c r="K883" s="1"/>
      <c r="L883" s="1"/>
      <c r="M883" s="1"/>
      <c r="N883" s="19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35">
      <c r="A884" s="1"/>
      <c r="B884" s="19"/>
      <c r="C884" s="1"/>
      <c r="D884" s="19"/>
      <c r="E884" s="1"/>
      <c r="F884" s="1"/>
      <c r="G884" s="1"/>
      <c r="H884" s="1"/>
      <c r="I884" s="1"/>
      <c r="J884" s="1"/>
      <c r="K884" s="1"/>
      <c r="L884" s="1"/>
      <c r="M884" s="1"/>
      <c r="N884" s="19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35">
      <c r="A885" s="1"/>
      <c r="B885" s="19"/>
      <c r="C885" s="1"/>
      <c r="D885" s="19"/>
      <c r="E885" s="1"/>
      <c r="F885" s="1"/>
      <c r="G885" s="1"/>
      <c r="H885" s="1"/>
      <c r="I885" s="1"/>
      <c r="J885" s="1"/>
      <c r="K885" s="1"/>
      <c r="L885" s="1"/>
      <c r="M885" s="1"/>
      <c r="N885" s="19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35">
      <c r="A886" s="1"/>
      <c r="B886" s="19"/>
      <c r="C886" s="1"/>
      <c r="D886" s="19"/>
      <c r="E886" s="1"/>
      <c r="F886" s="1"/>
      <c r="G886" s="1"/>
      <c r="H886" s="1"/>
      <c r="I886" s="1"/>
      <c r="J886" s="1"/>
      <c r="K886" s="1"/>
      <c r="L886" s="1"/>
      <c r="M886" s="1"/>
      <c r="N886" s="19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35">
      <c r="A887" s="1"/>
      <c r="B887" s="19"/>
      <c r="C887" s="1"/>
      <c r="D887" s="19"/>
      <c r="E887" s="1"/>
      <c r="F887" s="1"/>
      <c r="G887" s="1"/>
      <c r="H887" s="1"/>
      <c r="I887" s="1"/>
      <c r="J887" s="1"/>
      <c r="K887" s="1"/>
      <c r="L887" s="1"/>
      <c r="M887" s="1"/>
      <c r="N887" s="19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35">
      <c r="A888" s="1"/>
      <c r="B888" s="19"/>
      <c r="C888" s="1"/>
      <c r="D888" s="19"/>
      <c r="E888" s="1"/>
      <c r="F888" s="1"/>
      <c r="G888" s="1"/>
      <c r="H888" s="1"/>
      <c r="I888" s="1"/>
      <c r="J888" s="1"/>
      <c r="K888" s="1"/>
      <c r="L888" s="1"/>
      <c r="M888" s="1"/>
      <c r="N888" s="19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35">
      <c r="A889" s="1"/>
      <c r="B889" s="19"/>
      <c r="C889" s="1"/>
      <c r="D889" s="19"/>
      <c r="E889" s="1"/>
      <c r="F889" s="1"/>
      <c r="G889" s="1"/>
      <c r="H889" s="1"/>
      <c r="I889" s="1"/>
      <c r="J889" s="1"/>
      <c r="K889" s="1"/>
      <c r="L889" s="1"/>
      <c r="M889" s="1"/>
      <c r="N889" s="19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35">
      <c r="A890" s="1"/>
      <c r="B890" s="19"/>
      <c r="C890" s="1"/>
      <c r="D890" s="19"/>
      <c r="E890" s="1"/>
      <c r="F890" s="1"/>
      <c r="G890" s="1"/>
      <c r="H890" s="1"/>
      <c r="I890" s="1"/>
      <c r="J890" s="1"/>
      <c r="K890" s="1"/>
      <c r="L890" s="1"/>
      <c r="M890" s="1"/>
      <c r="N890" s="19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35">
      <c r="A891" s="1"/>
      <c r="B891" s="19"/>
      <c r="C891" s="1"/>
      <c r="D891" s="19"/>
      <c r="E891" s="1"/>
      <c r="F891" s="1"/>
      <c r="G891" s="1"/>
      <c r="H891" s="1"/>
      <c r="I891" s="1"/>
      <c r="J891" s="1"/>
      <c r="K891" s="1"/>
      <c r="L891" s="1"/>
      <c r="M891" s="1"/>
      <c r="N891" s="19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35">
      <c r="A892" s="1"/>
      <c r="B892" s="19"/>
      <c r="C892" s="1"/>
      <c r="D892" s="19"/>
      <c r="E892" s="1"/>
      <c r="F892" s="1"/>
      <c r="G892" s="1"/>
      <c r="H892" s="1"/>
      <c r="I892" s="1"/>
      <c r="J892" s="1"/>
      <c r="K892" s="1"/>
      <c r="L892" s="1"/>
      <c r="M892" s="1"/>
      <c r="N892" s="19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35">
      <c r="A893" s="1"/>
      <c r="B893" s="19"/>
      <c r="C893" s="1"/>
      <c r="D893" s="19"/>
      <c r="E893" s="1"/>
      <c r="F893" s="1"/>
      <c r="G893" s="1"/>
      <c r="H893" s="1"/>
      <c r="I893" s="1"/>
      <c r="J893" s="1"/>
      <c r="K893" s="1"/>
      <c r="L893" s="1"/>
      <c r="M893" s="1"/>
      <c r="N893" s="19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35">
      <c r="A894" s="1"/>
      <c r="B894" s="19"/>
      <c r="C894" s="1"/>
      <c r="D894" s="19"/>
      <c r="E894" s="1"/>
      <c r="F894" s="1"/>
      <c r="G894" s="1"/>
      <c r="H894" s="1"/>
      <c r="I894" s="1"/>
      <c r="J894" s="1"/>
      <c r="K894" s="1"/>
      <c r="L894" s="1"/>
      <c r="M894" s="1"/>
      <c r="N894" s="19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35">
      <c r="A895" s="1"/>
      <c r="B895" s="19"/>
      <c r="C895" s="1"/>
      <c r="D895" s="19"/>
      <c r="E895" s="1"/>
      <c r="F895" s="1"/>
      <c r="G895" s="1"/>
      <c r="H895" s="1"/>
      <c r="I895" s="1"/>
      <c r="J895" s="1"/>
      <c r="K895" s="1"/>
      <c r="L895" s="1"/>
      <c r="M895" s="1"/>
      <c r="N895" s="19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35">
      <c r="A896" s="1"/>
      <c r="B896" s="19"/>
      <c r="C896" s="1"/>
      <c r="D896" s="19"/>
      <c r="E896" s="1"/>
      <c r="F896" s="1"/>
      <c r="G896" s="1"/>
      <c r="H896" s="1"/>
      <c r="I896" s="1"/>
      <c r="J896" s="1"/>
      <c r="K896" s="1"/>
      <c r="L896" s="1"/>
      <c r="M896" s="1"/>
      <c r="N896" s="19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35">
      <c r="A897" s="1"/>
      <c r="B897" s="19"/>
      <c r="C897" s="1"/>
      <c r="D897" s="19"/>
      <c r="E897" s="1"/>
      <c r="F897" s="1"/>
      <c r="G897" s="1"/>
      <c r="H897" s="1"/>
      <c r="I897" s="1"/>
      <c r="J897" s="1"/>
      <c r="K897" s="1"/>
      <c r="L897" s="1"/>
      <c r="M897" s="1"/>
      <c r="N897" s="19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35">
      <c r="A898" s="1"/>
      <c r="B898" s="19"/>
      <c r="C898" s="1"/>
      <c r="D898" s="19"/>
      <c r="E898" s="1"/>
      <c r="F898" s="1"/>
      <c r="G898" s="1"/>
      <c r="H898" s="1"/>
      <c r="I898" s="1"/>
      <c r="J898" s="1"/>
      <c r="K898" s="1"/>
      <c r="L898" s="1"/>
      <c r="M898" s="1"/>
      <c r="N898" s="19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35">
      <c r="A899" s="1"/>
      <c r="B899" s="19"/>
      <c r="C899" s="1"/>
      <c r="D899" s="19"/>
      <c r="E899" s="1"/>
      <c r="F899" s="1"/>
      <c r="G899" s="1"/>
      <c r="H899" s="1"/>
      <c r="I899" s="1"/>
      <c r="J899" s="1"/>
      <c r="K899" s="1"/>
      <c r="L899" s="1"/>
      <c r="M899" s="1"/>
      <c r="N899" s="19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35">
      <c r="A900" s="1"/>
      <c r="B900" s="19"/>
      <c r="C900" s="1"/>
      <c r="D900" s="19"/>
      <c r="E900" s="1"/>
      <c r="F900" s="1"/>
      <c r="G900" s="1"/>
      <c r="H900" s="1"/>
      <c r="I900" s="1"/>
      <c r="J900" s="1"/>
      <c r="K900" s="1"/>
      <c r="L900" s="1"/>
      <c r="M900" s="1"/>
      <c r="N900" s="19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35">
      <c r="A901" s="1"/>
      <c r="B901" s="19"/>
      <c r="C901" s="1"/>
      <c r="D901" s="19"/>
      <c r="E901" s="1"/>
      <c r="F901" s="1"/>
      <c r="G901" s="1"/>
      <c r="H901" s="1"/>
      <c r="I901" s="1"/>
      <c r="J901" s="1"/>
      <c r="K901" s="1"/>
      <c r="L901" s="1"/>
      <c r="M901" s="1"/>
      <c r="N901" s="19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35">
      <c r="A902" s="1"/>
      <c r="B902" s="19"/>
      <c r="C902" s="1"/>
      <c r="D902" s="19"/>
      <c r="E902" s="1"/>
      <c r="F902" s="1"/>
      <c r="G902" s="1"/>
      <c r="H902" s="1"/>
      <c r="I902" s="1"/>
      <c r="J902" s="1"/>
      <c r="K902" s="1"/>
      <c r="L902" s="1"/>
      <c r="M902" s="1"/>
      <c r="N902" s="19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35">
      <c r="A903" s="1"/>
      <c r="B903" s="19"/>
      <c r="C903" s="1"/>
      <c r="D903" s="19"/>
      <c r="E903" s="1"/>
      <c r="F903" s="1"/>
      <c r="G903" s="1"/>
      <c r="H903" s="1"/>
      <c r="I903" s="1"/>
      <c r="J903" s="1"/>
      <c r="K903" s="1"/>
      <c r="L903" s="1"/>
      <c r="M903" s="1"/>
      <c r="N903" s="19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35">
      <c r="A904" s="1"/>
      <c r="B904" s="19"/>
      <c r="C904" s="1"/>
      <c r="D904" s="19"/>
      <c r="E904" s="1"/>
      <c r="F904" s="1"/>
      <c r="G904" s="1"/>
      <c r="H904" s="1"/>
      <c r="I904" s="1"/>
      <c r="J904" s="1"/>
      <c r="K904" s="1"/>
      <c r="L904" s="1"/>
      <c r="M904" s="1"/>
      <c r="N904" s="19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35">
      <c r="A905" s="1"/>
      <c r="B905" s="19"/>
      <c r="C905" s="1"/>
      <c r="D905" s="19"/>
      <c r="E905" s="1"/>
      <c r="F905" s="1"/>
      <c r="G905" s="1"/>
      <c r="H905" s="1"/>
      <c r="I905" s="1"/>
      <c r="J905" s="1"/>
      <c r="K905" s="1"/>
      <c r="L905" s="1"/>
      <c r="M905" s="1"/>
      <c r="N905" s="19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35">
      <c r="A906" s="1"/>
      <c r="B906" s="19"/>
      <c r="C906" s="1"/>
      <c r="D906" s="19"/>
      <c r="E906" s="1"/>
      <c r="F906" s="1"/>
      <c r="G906" s="1"/>
      <c r="H906" s="1"/>
      <c r="I906" s="1"/>
      <c r="J906" s="1"/>
      <c r="K906" s="1"/>
      <c r="L906" s="1"/>
      <c r="M906" s="1"/>
      <c r="N906" s="19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35">
      <c r="A907" s="1"/>
      <c r="B907" s="19"/>
      <c r="C907" s="1"/>
      <c r="D907" s="19"/>
      <c r="E907" s="1"/>
      <c r="F907" s="1"/>
      <c r="G907" s="1"/>
      <c r="H907" s="1"/>
      <c r="I907" s="1"/>
      <c r="J907" s="1"/>
      <c r="K907" s="1"/>
      <c r="L907" s="1"/>
      <c r="M907" s="1"/>
      <c r="N907" s="19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35">
      <c r="A908" s="1"/>
      <c r="B908" s="19"/>
      <c r="C908" s="1"/>
      <c r="D908" s="19"/>
      <c r="E908" s="1"/>
      <c r="F908" s="1"/>
      <c r="G908" s="1"/>
      <c r="H908" s="1"/>
      <c r="I908" s="1"/>
      <c r="J908" s="1"/>
      <c r="K908" s="1"/>
      <c r="L908" s="1"/>
      <c r="M908" s="1"/>
      <c r="N908" s="19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35">
      <c r="A909" s="1"/>
      <c r="B909" s="19"/>
      <c r="C909" s="1"/>
      <c r="D909" s="19"/>
      <c r="E909" s="1"/>
      <c r="F909" s="1"/>
      <c r="G909" s="1"/>
      <c r="H909" s="1"/>
      <c r="I909" s="1"/>
      <c r="J909" s="1"/>
      <c r="K909" s="1"/>
      <c r="L909" s="1"/>
      <c r="M909" s="1"/>
      <c r="N909" s="19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35">
      <c r="A910" s="1"/>
      <c r="B910" s="19"/>
      <c r="C910" s="1"/>
      <c r="D910" s="19"/>
      <c r="E910" s="1"/>
      <c r="F910" s="1"/>
      <c r="G910" s="1"/>
      <c r="H910" s="1"/>
      <c r="I910" s="1"/>
      <c r="J910" s="1"/>
      <c r="K910" s="1"/>
      <c r="L910" s="1"/>
      <c r="M910" s="1"/>
      <c r="N910" s="19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35">
      <c r="A911" s="1"/>
      <c r="B911" s="19"/>
      <c r="C911" s="1"/>
      <c r="D911" s="19"/>
      <c r="E911" s="1"/>
      <c r="F911" s="1"/>
      <c r="G911" s="1"/>
      <c r="H911" s="1"/>
      <c r="I911" s="1"/>
      <c r="J911" s="1"/>
      <c r="K911" s="1"/>
      <c r="L911" s="1"/>
      <c r="M911" s="1"/>
      <c r="N911" s="19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35">
      <c r="A912" s="1"/>
      <c r="B912" s="19"/>
      <c r="C912" s="1"/>
      <c r="D912" s="19"/>
      <c r="E912" s="1"/>
      <c r="F912" s="1"/>
      <c r="G912" s="1"/>
      <c r="H912" s="1"/>
      <c r="I912" s="1"/>
      <c r="J912" s="1"/>
      <c r="K912" s="1"/>
      <c r="L912" s="1"/>
      <c r="M912" s="1"/>
      <c r="N912" s="19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35">
      <c r="A913" s="1"/>
      <c r="B913" s="19"/>
      <c r="C913" s="1"/>
      <c r="D913" s="19"/>
      <c r="E913" s="1"/>
      <c r="F913" s="1"/>
      <c r="G913" s="1"/>
      <c r="H913" s="1"/>
      <c r="I913" s="1"/>
      <c r="J913" s="1"/>
      <c r="K913" s="1"/>
      <c r="L913" s="1"/>
      <c r="M913" s="1"/>
      <c r="N913" s="19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35">
      <c r="A914" s="1"/>
      <c r="B914" s="19"/>
      <c r="C914" s="1"/>
      <c r="D914" s="19"/>
      <c r="E914" s="1"/>
      <c r="F914" s="1"/>
      <c r="G914" s="1"/>
      <c r="H914" s="1"/>
      <c r="I914" s="1"/>
      <c r="J914" s="1"/>
      <c r="K914" s="1"/>
      <c r="L914" s="1"/>
      <c r="M914" s="1"/>
      <c r="N914" s="19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35">
      <c r="A915" s="1"/>
      <c r="B915" s="19"/>
      <c r="C915" s="1"/>
      <c r="D915" s="19"/>
      <c r="E915" s="1"/>
      <c r="F915" s="1"/>
      <c r="G915" s="1"/>
      <c r="H915" s="1"/>
      <c r="I915" s="1"/>
      <c r="J915" s="1"/>
      <c r="K915" s="1"/>
      <c r="L915" s="1"/>
      <c r="M915" s="1"/>
      <c r="N915" s="19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35">
      <c r="A916" s="1"/>
      <c r="B916" s="19"/>
      <c r="C916" s="1"/>
      <c r="D916" s="19"/>
      <c r="E916" s="1"/>
      <c r="F916" s="1"/>
      <c r="G916" s="1"/>
      <c r="H916" s="1"/>
      <c r="I916" s="1"/>
      <c r="J916" s="1"/>
      <c r="K916" s="1"/>
      <c r="L916" s="1"/>
      <c r="M916" s="1"/>
      <c r="N916" s="19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35">
      <c r="A917" s="1"/>
      <c r="B917" s="19"/>
      <c r="C917" s="1"/>
      <c r="D917" s="19"/>
      <c r="E917" s="1"/>
      <c r="F917" s="1"/>
      <c r="G917" s="1"/>
      <c r="H917" s="1"/>
      <c r="I917" s="1"/>
      <c r="J917" s="1"/>
      <c r="K917" s="1"/>
      <c r="L917" s="1"/>
      <c r="M917" s="1"/>
      <c r="N917" s="19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35">
      <c r="A918" s="1"/>
      <c r="B918" s="19"/>
      <c r="C918" s="1"/>
      <c r="D918" s="19"/>
      <c r="E918" s="1"/>
      <c r="F918" s="1"/>
      <c r="G918" s="1"/>
      <c r="H918" s="1"/>
      <c r="I918" s="1"/>
      <c r="J918" s="1"/>
      <c r="K918" s="1"/>
      <c r="L918" s="1"/>
      <c r="M918" s="1"/>
      <c r="N918" s="19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35">
      <c r="A919" s="1"/>
      <c r="B919" s="19"/>
      <c r="C919" s="1"/>
      <c r="D919" s="19"/>
      <c r="E919" s="1"/>
      <c r="F919" s="1"/>
      <c r="G919" s="1"/>
      <c r="H919" s="1"/>
      <c r="I919" s="1"/>
      <c r="J919" s="1"/>
      <c r="K919" s="1"/>
      <c r="L919" s="1"/>
      <c r="M919" s="1"/>
      <c r="N919" s="19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35">
      <c r="A920" s="1"/>
      <c r="B920" s="19"/>
      <c r="C920" s="1"/>
      <c r="D920" s="19"/>
      <c r="E920" s="1"/>
      <c r="F920" s="1"/>
      <c r="G920" s="1"/>
      <c r="H920" s="1"/>
      <c r="I920" s="1"/>
      <c r="J920" s="1"/>
      <c r="K920" s="1"/>
      <c r="L920" s="1"/>
      <c r="M920" s="1"/>
      <c r="N920" s="19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35">
      <c r="A921" s="1"/>
      <c r="B921" s="19"/>
      <c r="C921" s="1"/>
      <c r="D921" s="19"/>
      <c r="E921" s="1"/>
      <c r="F921" s="1"/>
      <c r="G921" s="1"/>
      <c r="H921" s="1"/>
      <c r="I921" s="1"/>
      <c r="J921" s="1"/>
      <c r="K921" s="1"/>
      <c r="L921" s="1"/>
      <c r="M921" s="1"/>
      <c r="N921" s="19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35">
      <c r="A922" s="1"/>
      <c r="B922" s="19"/>
      <c r="C922" s="1"/>
      <c r="D922" s="19"/>
      <c r="E922" s="1"/>
      <c r="F922" s="1"/>
      <c r="G922" s="1"/>
      <c r="H922" s="1"/>
      <c r="I922" s="1"/>
      <c r="J922" s="1"/>
      <c r="K922" s="1"/>
      <c r="L922" s="1"/>
      <c r="M922" s="1"/>
      <c r="N922" s="19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35">
      <c r="A923" s="1"/>
      <c r="B923" s="19"/>
      <c r="C923" s="1"/>
      <c r="D923" s="19"/>
      <c r="E923" s="1"/>
      <c r="F923" s="1"/>
      <c r="G923" s="1"/>
      <c r="H923" s="1"/>
      <c r="I923" s="1"/>
      <c r="J923" s="1"/>
      <c r="K923" s="1"/>
      <c r="L923" s="1"/>
      <c r="M923" s="1"/>
      <c r="N923" s="19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35">
      <c r="A924" s="1"/>
      <c r="B924" s="19"/>
      <c r="C924" s="1"/>
      <c r="D924" s="19"/>
      <c r="E924" s="1"/>
      <c r="F924" s="1"/>
      <c r="G924" s="1"/>
      <c r="H924" s="1"/>
      <c r="I924" s="1"/>
      <c r="J924" s="1"/>
      <c r="K924" s="1"/>
      <c r="L924" s="1"/>
      <c r="M924" s="1"/>
      <c r="N924" s="19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35">
      <c r="A925" s="1"/>
      <c r="B925" s="19"/>
      <c r="C925" s="1"/>
      <c r="D925" s="19"/>
      <c r="E925" s="1"/>
      <c r="F925" s="1"/>
      <c r="G925" s="1"/>
      <c r="H925" s="1"/>
      <c r="I925" s="1"/>
      <c r="J925" s="1"/>
      <c r="K925" s="1"/>
      <c r="L925" s="1"/>
      <c r="M925" s="1"/>
      <c r="N925" s="19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35">
      <c r="A926" s="1"/>
      <c r="B926" s="19"/>
      <c r="C926" s="1"/>
      <c r="D926" s="19"/>
      <c r="E926" s="1"/>
      <c r="F926" s="1"/>
      <c r="G926" s="1"/>
      <c r="H926" s="1"/>
      <c r="I926" s="1"/>
      <c r="J926" s="1"/>
      <c r="K926" s="1"/>
      <c r="L926" s="1"/>
      <c r="M926" s="1"/>
      <c r="N926" s="19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35">
      <c r="A927" s="1"/>
      <c r="B927" s="19"/>
      <c r="C927" s="1"/>
      <c r="D927" s="19"/>
      <c r="E927" s="1"/>
      <c r="F927" s="1"/>
      <c r="G927" s="1"/>
      <c r="H927" s="1"/>
      <c r="I927" s="1"/>
      <c r="J927" s="1"/>
      <c r="K927" s="1"/>
      <c r="L927" s="1"/>
      <c r="M927" s="1"/>
      <c r="N927" s="19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35">
      <c r="A928" s="1"/>
      <c r="B928" s="19"/>
      <c r="C928" s="1"/>
      <c r="D928" s="19"/>
      <c r="E928" s="1"/>
      <c r="F928" s="1"/>
      <c r="G928" s="1"/>
      <c r="H928" s="1"/>
      <c r="I928" s="1"/>
      <c r="J928" s="1"/>
      <c r="K928" s="1"/>
      <c r="L928" s="1"/>
      <c r="M928" s="1"/>
      <c r="N928" s="19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35">
      <c r="A929" s="1"/>
      <c r="B929" s="19"/>
      <c r="C929" s="1"/>
      <c r="D929" s="19"/>
      <c r="E929" s="1"/>
      <c r="F929" s="1"/>
      <c r="G929" s="1"/>
      <c r="H929" s="1"/>
      <c r="I929" s="1"/>
      <c r="J929" s="1"/>
      <c r="K929" s="1"/>
      <c r="L929" s="1"/>
      <c r="M929" s="1"/>
      <c r="N929" s="19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35">
      <c r="A930" s="1"/>
      <c r="B930" s="19"/>
      <c r="C930" s="1"/>
      <c r="D930" s="19"/>
      <c r="E930" s="1"/>
      <c r="F930" s="1"/>
      <c r="G930" s="1"/>
      <c r="H930" s="1"/>
      <c r="I930" s="1"/>
      <c r="J930" s="1"/>
      <c r="K930" s="1"/>
      <c r="L930" s="1"/>
      <c r="M930" s="1"/>
      <c r="N930" s="19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35">
      <c r="A931" s="1"/>
      <c r="B931" s="19"/>
      <c r="C931" s="1"/>
      <c r="D931" s="19"/>
      <c r="E931" s="1"/>
      <c r="F931" s="1"/>
      <c r="G931" s="1"/>
      <c r="H931" s="1"/>
      <c r="I931" s="1"/>
      <c r="J931" s="1"/>
      <c r="K931" s="1"/>
      <c r="L931" s="1"/>
      <c r="M931" s="1"/>
      <c r="N931" s="19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35">
      <c r="A932" s="1"/>
      <c r="B932" s="19"/>
      <c r="C932" s="1"/>
      <c r="D932" s="19"/>
      <c r="E932" s="1"/>
      <c r="F932" s="1"/>
      <c r="G932" s="1"/>
      <c r="H932" s="1"/>
      <c r="I932" s="1"/>
      <c r="J932" s="1"/>
      <c r="K932" s="1"/>
      <c r="L932" s="1"/>
      <c r="M932" s="1"/>
      <c r="N932" s="19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35">
      <c r="A933" s="1"/>
      <c r="B933" s="19"/>
      <c r="C933" s="1"/>
      <c r="D933" s="19"/>
      <c r="E933" s="1"/>
      <c r="F933" s="1"/>
      <c r="G933" s="1"/>
      <c r="H933" s="1"/>
      <c r="I933" s="1"/>
      <c r="J933" s="1"/>
      <c r="K933" s="1"/>
      <c r="L933" s="1"/>
      <c r="M933" s="1"/>
      <c r="N933" s="19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35">
      <c r="A934" s="1"/>
      <c r="B934" s="19"/>
      <c r="C934" s="1"/>
      <c r="D934" s="19"/>
      <c r="E934" s="1"/>
      <c r="F934" s="1"/>
      <c r="G934" s="1"/>
      <c r="H934" s="1"/>
      <c r="I934" s="1"/>
      <c r="J934" s="1"/>
      <c r="K934" s="1"/>
      <c r="L934" s="1"/>
      <c r="M934" s="1"/>
      <c r="N934" s="19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35">
      <c r="A935" s="1"/>
      <c r="B935" s="19"/>
      <c r="C935" s="1"/>
      <c r="D935" s="19"/>
      <c r="E935" s="1"/>
      <c r="F935" s="1"/>
      <c r="G935" s="1"/>
      <c r="H935" s="1"/>
      <c r="I935" s="1"/>
      <c r="J935" s="1"/>
      <c r="K935" s="1"/>
      <c r="L935" s="1"/>
      <c r="M935" s="1"/>
      <c r="N935" s="19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35">
      <c r="A936" s="1"/>
      <c r="B936" s="19"/>
      <c r="C936" s="1"/>
      <c r="D936" s="19"/>
      <c r="E936" s="1"/>
      <c r="F936" s="1"/>
      <c r="G936" s="1"/>
      <c r="H936" s="1"/>
      <c r="I936" s="1"/>
      <c r="J936" s="1"/>
      <c r="K936" s="1"/>
      <c r="L936" s="1"/>
      <c r="M936" s="1"/>
      <c r="N936" s="19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35">
      <c r="A937" s="1"/>
      <c r="B937" s="19"/>
      <c r="C937" s="1"/>
      <c r="D937" s="19"/>
      <c r="E937" s="1"/>
      <c r="F937" s="1"/>
      <c r="G937" s="1"/>
      <c r="H937" s="1"/>
      <c r="I937" s="1"/>
      <c r="J937" s="1"/>
      <c r="K937" s="1"/>
      <c r="L937" s="1"/>
      <c r="M937" s="1"/>
      <c r="N937" s="19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35">
      <c r="A938" s="1"/>
      <c r="B938" s="19"/>
      <c r="C938" s="1"/>
      <c r="D938" s="19"/>
      <c r="E938" s="1"/>
      <c r="F938" s="1"/>
      <c r="G938" s="1"/>
      <c r="H938" s="1"/>
      <c r="I938" s="1"/>
      <c r="J938" s="1"/>
      <c r="K938" s="1"/>
      <c r="L938" s="1"/>
      <c r="M938" s="1"/>
      <c r="N938" s="19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35">
      <c r="A939" s="1"/>
      <c r="B939" s="19"/>
      <c r="C939" s="1"/>
      <c r="D939" s="19"/>
      <c r="E939" s="1"/>
      <c r="F939" s="1"/>
      <c r="G939" s="1"/>
      <c r="H939" s="1"/>
      <c r="I939" s="1"/>
      <c r="J939" s="1"/>
      <c r="K939" s="1"/>
      <c r="L939" s="1"/>
      <c r="M939" s="1"/>
      <c r="N939" s="19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35">
      <c r="A940" s="1"/>
      <c r="B940" s="19"/>
      <c r="C940" s="1"/>
      <c r="D940" s="19"/>
      <c r="E940" s="1"/>
      <c r="F940" s="1"/>
      <c r="G940" s="1"/>
      <c r="H940" s="1"/>
      <c r="I940" s="1"/>
      <c r="J940" s="1"/>
      <c r="K940" s="1"/>
      <c r="L940" s="1"/>
      <c r="M940" s="1"/>
      <c r="N940" s="19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35">
      <c r="A941" s="1"/>
      <c r="B941" s="19"/>
      <c r="C941" s="1"/>
      <c r="D941" s="19"/>
      <c r="E941" s="1"/>
      <c r="F941" s="1"/>
      <c r="G941" s="1"/>
      <c r="H941" s="1"/>
      <c r="I941" s="1"/>
      <c r="J941" s="1"/>
      <c r="K941" s="1"/>
      <c r="L941" s="1"/>
      <c r="M941" s="1"/>
      <c r="N941" s="19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35">
      <c r="A942" s="1"/>
      <c r="B942" s="19"/>
      <c r="C942" s="1"/>
      <c r="D942" s="19"/>
      <c r="E942" s="1"/>
      <c r="F942" s="1"/>
      <c r="G942" s="1"/>
      <c r="H942" s="1"/>
      <c r="I942" s="1"/>
      <c r="J942" s="1"/>
      <c r="K942" s="1"/>
      <c r="L942" s="1"/>
      <c r="M942" s="1"/>
      <c r="N942" s="19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35">
      <c r="A943" s="1"/>
      <c r="B943" s="19"/>
      <c r="C943" s="1"/>
      <c r="D943" s="19"/>
      <c r="E943" s="1"/>
      <c r="F943" s="1"/>
      <c r="G943" s="1"/>
      <c r="H943" s="1"/>
      <c r="I943" s="1"/>
      <c r="J943" s="1"/>
      <c r="K943" s="1"/>
      <c r="L943" s="1"/>
      <c r="M943" s="1"/>
      <c r="N943" s="19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35">
      <c r="A944" s="1"/>
      <c r="B944" s="19"/>
      <c r="C944" s="1"/>
      <c r="D944" s="19"/>
      <c r="E944" s="1"/>
      <c r="F944" s="1"/>
      <c r="G944" s="1"/>
      <c r="H944" s="1"/>
      <c r="I944" s="1"/>
      <c r="J944" s="1"/>
      <c r="K944" s="1"/>
      <c r="L944" s="1"/>
      <c r="M944" s="1"/>
      <c r="N944" s="19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35">
      <c r="A945" s="1"/>
      <c r="B945" s="19"/>
      <c r="C945" s="1"/>
      <c r="D945" s="19"/>
      <c r="E945" s="1"/>
      <c r="F945" s="1"/>
      <c r="G945" s="1"/>
      <c r="H945" s="1"/>
      <c r="I945" s="1"/>
      <c r="J945" s="1"/>
      <c r="K945" s="1"/>
      <c r="L945" s="1"/>
      <c r="M945" s="1"/>
      <c r="N945" s="19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35">
      <c r="A946" s="1"/>
      <c r="B946" s="19"/>
      <c r="C946" s="1"/>
      <c r="D946" s="19"/>
      <c r="E946" s="1"/>
      <c r="F946" s="1"/>
      <c r="G946" s="1"/>
      <c r="H946" s="1"/>
      <c r="I946" s="1"/>
      <c r="J946" s="1"/>
      <c r="K946" s="1"/>
      <c r="L946" s="1"/>
      <c r="M946" s="1"/>
      <c r="N946" s="19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35">
      <c r="A947" s="1"/>
      <c r="B947" s="19"/>
      <c r="C947" s="1"/>
      <c r="D947" s="19"/>
      <c r="E947" s="1"/>
      <c r="F947" s="1"/>
      <c r="G947" s="1"/>
      <c r="H947" s="1"/>
      <c r="I947" s="1"/>
      <c r="J947" s="1"/>
      <c r="K947" s="1"/>
      <c r="L947" s="1"/>
      <c r="M947" s="1"/>
      <c r="N947" s="19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35">
      <c r="A948" s="1"/>
      <c r="B948" s="19"/>
      <c r="C948" s="1"/>
      <c r="D948" s="19"/>
      <c r="E948" s="1"/>
      <c r="F948" s="1"/>
      <c r="G948" s="1"/>
      <c r="H948" s="1"/>
      <c r="I948" s="1"/>
      <c r="J948" s="1"/>
      <c r="K948" s="1"/>
      <c r="L948" s="1"/>
      <c r="M948" s="1"/>
      <c r="N948" s="19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35">
      <c r="A949" s="1"/>
      <c r="B949" s="19"/>
      <c r="C949" s="1"/>
      <c r="D949" s="19"/>
      <c r="E949" s="1"/>
      <c r="F949" s="1"/>
      <c r="G949" s="1"/>
      <c r="H949" s="1"/>
      <c r="I949" s="1"/>
      <c r="J949" s="1"/>
      <c r="K949" s="1"/>
      <c r="L949" s="1"/>
      <c r="M949" s="1"/>
      <c r="N949" s="19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35">
      <c r="A950" s="1"/>
      <c r="B950" s="19"/>
      <c r="C950" s="1"/>
      <c r="D950" s="19"/>
      <c r="E950" s="1"/>
      <c r="F950" s="1"/>
      <c r="G950" s="1"/>
      <c r="H950" s="1"/>
      <c r="I950" s="1"/>
      <c r="J950" s="1"/>
      <c r="K950" s="1"/>
      <c r="L950" s="1"/>
      <c r="M950" s="1"/>
      <c r="N950" s="19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35">
      <c r="A951" s="1"/>
      <c r="B951" s="19"/>
      <c r="C951" s="1"/>
      <c r="D951" s="19"/>
      <c r="E951" s="1"/>
      <c r="F951" s="1"/>
      <c r="G951" s="1"/>
      <c r="H951" s="1"/>
      <c r="I951" s="1"/>
      <c r="J951" s="1"/>
      <c r="K951" s="1"/>
      <c r="L951" s="1"/>
      <c r="M951" s="1"/>
      <c r="N951" s="19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35">
      <c r="A952" s="1"/>
      <c r="B952" s="19"/>
      <c r="C952" s="1"/>
      <c r="D952" s="19"/>
      <c r="E952" s="1"/>
      <c r="F952" s="1"/>
      <c r="G952" s="1"/>
      <c r="H952" s="1"/>
      <c r="I952" s="1"/>
      <c r="J952" s="1"/>
      <c r="K952" s="1"/>
      <c r="L952" s="1"/>
      <c r="M952" s="1"/>
      <c r="N952" s="19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35">
      <c r="A953" s="1"/>
      <c r="B953" s="19"/>
      <c r="C953" s="1"/>
      <c r="D953" s="19"/>
      <c r="E953" s="1"/>
      <c r="F953" s="1"/>
      <c r="G953" s="1"/>
      <c r="H953" s="1"/>
      <c r="I953" s="1"/>
      <c r="J953" s="1"/>
      <c r="K953" s="1"/>
      <c r="L953" s="1"/>
      <c r="M953" s="1"/>
      <c r="N953" s="19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35">
      <c r="A954" s="1"/>
      <c r="B954" s="19"/>
      <c r="C954" s="1"/>
      <c r="D954" s="19"/>
      <c r="E954" s="1"/>
      <c r="F954" s="1"/>
      <c r="G954" s="1"/>
      <c r="H954" s="1"/>
      <c r="I954" s="1"/>
      <c r="J954" s="1"/>
      <c r="K954" s="1"/>
      <c r="L954" s="1"/>
      <c r="M954" s="1"/>
      <c r="N954" s="19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35">
      <c r="A955" s="1"/>
      <c r="B955" s="19"/>
      <c r="C955" s="1"/>
      <c r="D955" s="19"/>
      <c r="E955" s="1"/>
      <c r="F955" s="1"/>
      <c r="G955" s="1"/>
      <c r="H955" s="1"/>
      <c r="I955" s="1"/>
      <c r="J955" s="1"/>
      <c r="K955" s="1"/>
      <c r="L955" s="1"/>
      <c r="M955" s="1"/>
      <c r="N955" s="19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35">
      <c r="A956" s="1"/>
      <c r="B956" s="19"/>
      <c r="C956" s="1"/>
      <c r="D956" s="19"/>
      <c r="E956" s="1"/>
      <c r="F956" s="1"/>
      <c r="G956" s="1"/>
      <c r="H956" s="1"/>
      <c r="I956" s="1"/>
      <c r="J956" s="1"/>
      <c r="K956" s="1"/>
      <c r="L956" s="1"/>
      <c r="M956" s="1"/>
      <c r="N956" s="19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35">
      <c r="A957" s="1"/>
      <c r="B957" s="19"/>
      <c r="C957" s="1"/>
      <c r="D957" s="19"/>
      <c r="E957" s="1"/>
      <c r="F957" s="1"/>
      <c r="G957" s="1"/>
      <c r="H957" s="1"/>
      <c r="I957" s="1"/>
      <c r="J957" s="1"/>
      <c r="K957" s="1"/>
      <c r="L957" s="1"/>
      <c r="M957" s="1"/>
      <c r="N957" s="19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35">
      <c r="A958" s="1"/>
      <c r="B958" s="19"/>
      <c r="C958" s="1"/>
      <c r="D958" s="19"/>
      <c r="E958" s="1"/>
      <c r="F958" s="1"/>
      <c r="G958" s="1"/>
      <c r="H958" s="1"/>
      <c r="I958" s="1"/>
      <c r="J958" s="1"/>
      <c r="K958" s="1"/>
      <c r="L958" s="1"/>
      <c r="M958" s="1"/>
      <c r="N958" s="19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35">
      <c r="A959" s="1"/>
      <c r="B959" s="19"/>
      <c r="C959" s="1"/>
      <c r="D959" s="19"/>
      <c r="E959" s="1"/>
      <c r="F959" s="1"/>
      <c r="G959" s="1"/>
      <c r="H959" s="1"/>
      <c r="I959" s="1"/>
      <c r="J959" s="1"/>
      <c r="K959" s="1"/>
      <c r="L959" s="1"/>
      <c r="M959" s="1"/>
      <c r="N959" s="19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35">
      <c r="A960" s="1"/>
      <c r="B960" s="19"/>
      <c r="C960" s="1"/>
      <c r="D960" s="19"/>
      <c r="E960" s="1"/>
      <c r="F960" s="1"/>
      <c r="G960" s="1"/>
      <c r="H960" s="1"/>
      <c r="I960" s="1"/>
      <c r="J960" s="1"/>
      <c r="K960" s="1"/>
      <c r="L960" s="1"/>
      <c r="M960" s="1"/>
      <c r="N960" s="19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35">
      <c r="A961" s="1"/>
      <c r="B961" s="19"/>
      <c r="C961" s="1"/>
      <c r="D961" s="19"/>
      <c r="E961" s="1"/>
      <c r="F961" s="1"/>
      <c r="G961" s="1"/>
      <c r="H961" s="1"/>
      <c r="I961" s="1"/>
      <c r="J961" s="1"/>
      <c r="K961" s="1"/>
      <c r="L961" s="1"/>
      <c r="M961" s="1"/>
      <c r="N961" s="19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35">
      <c r="A962" s="1"/>
      <c r="B962" s="19"/>
      <c r="C962" s="1"/>
      <c r="D962" s="19"/>
      <c r="E962" s="1"/>
      <c r="F962" s="1"/>
      <c r="G962" s="1"/>
      <c r="H962" s="1"/>
      <c r="I962" s="1"/>
      <c r="J962" s="1"/>
      <c r="K962" s="1"/>
      <c r="L962" s="1"/>
      <c r="M962" s="1"/>
      <c r="N962" s="19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35">
      <c r="A963" s="1"/>
      <c r="B963" s="19"/>
      <c r="C963" s="1"/>
      <c r="D963" s="19"/>
      <c r="E963" s="1"/>
      <c r="F963" s="1"/>
      <c r="G963" s="1"/>
      <c r="H963" s="1"/>
      <c r="I963" s="1"/>
      <c r="J963" s="1"/>
      <c r="K963" s="1"/>
      <c r="L963" s="1"/>
      <c r="M963" s="1"/>
      <c r="N963" s="19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35">
      <c r="A964" s="1"/>
      <c r="B964" s="19"/>
      <c r="C964" s="1"/>
      <c r="D964" s="19"/>
      <c r="E964" s="1"/>
      <c r="F964" s="1"/>
      <c r="G964" s="1"/>
      <c r="H964" s="1"/>
      <c r="I964" s="1"/>
      <c r="J964" s="1"/>
      <c r="K964" s="1"/>
      <c r="L964" s="1"/>
      <c r="M964" s="1"/>
      <c r="N964" s="19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35">
      <c r="A965" s="1"/>
      <c r="B965" s="19"/>
      <c r="C965" s="1"/>
      <c r="D965" s="19"/>
      <c r="E965" s="1"/>
      <c r="F965" s="1"/>
      <c r="G965" s="1"/>
      <c r="H965" s="1"/>
      <c r="I965" s="1"/>
      <c r="J965" s="1"/>
      <c r="K965" s="1"/>
      <c r="L965" s="1"/>
      <c r="M965" s="1"/>
      <c r="N965" s="19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35">
      <c r="A966" s="1"/>
      <c r="B966" s="19"/>
      <c r="C966" s="1"/>
      <c r="D966" s="19"/>
      <c r="E966" s="1"/>
      <c r="F966" s="1"/>
      <c r="G966" s="1"/>
      <c r="H966" s="1"/>
      <c r="I966" s="1"/>
      <c r="J966" s="1"/>
      <c r="K966" s="1"/>
      <c r="L966" s="1"/>
      <c r="M966" s="1"/>
      <c r="N966" s="19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35">
      <c r="A967" s="1"/>
      <c r="B967" s="19"/>
      <c r="C967" s="1"/>
      <c r="D967" s="19"/>
      <c r="E967" s="1"/>
      <c r="F967" s="1"/>
      <c r="G967" s="1"/>
      <c r="H967" s="1"/>
      <c r="I967" s="1"/>
      <c r="J967" s="1"/>
      <c r="K967" s="1"/>
      <c r="L967" s="1"/>
      <c r="M967" s="1"/>
      <c r="N967" s="19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35">
      <c r="A968" s="1"/>
      <c r="B968" s="19"/>
      <c r="C968" s="1"/>
      <c r="D968" s="19"/>
      <c r="E968" s="1"/>
      <c r="F968" s="1"/>
      <c r="G968" s="1"/>
      <c r="H968" s="1"/>
      <c r="I968" s="1"/>
      <c r="J968" s="1"/>
      <c r="K968" s="1"/>
      <c r="L968" s="1"/>
      <c r="M968" s="1"/>
      <c r="N968" s="19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35">
      <c r="A969" s="1"/>
      <c r="B969" s="19"/>
      <c r="C969" s="1"/>
      <c r="D969" s="19"/>
      <c r="E969" s="1"/>
      <c r="F969" s="1"/>
      <c r="G969" s="1"/>
      <c r="H969" s="1"/>
      <c r="I969" s="1"/>
      <c r="J969" s="1"/>
      <c r="K969" s="1"/>
      <c r="L969" s="1"/>
      <c r="M969" s="1"/>
      <c r="N969" s="19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35">
      <c r="A970" s="1"/>
      <c r="B970" s="19"/>
      <c r="C970" s="1"/>
      <c r="D970" s="19"/>
      <c r="E970" s="1"/>
      <c r="F970" s="1"/>
      <c r="G970" s="1"/>
      <c r="H970" s="1"/>
      <c r="I970" s="1"/>
      <c r="J970" s="1"/>
      <c r="K970" s="1"/>
      <c r="L970" s="1"/>
      <c r="M970" s="1"/>
      <c r="N970" s="19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35">
      <c r="A971" s="1"/>
      <c r="B971" s="19"/>
      <c r="C971" s="1"/>
      <c r="D971" s="19"/>
      <c r="E971" s="1"/>
      <c r="F971" s="1"/>
      <c r="G971" s="1"/>
      <c r="H971" s="1"/>
      <c r="I971" s="1"/>
      <c r="J971" s="1"/>
      <c r="K971" s="1"/>
      <c r="L971" s="1"/>
      <c r="M971" s="1"/>
      <c r="N971" s="19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35">
      <c r="A972" s="1"/>
      <c r="B972" s="19"/>
      <c r="C972" s="1"/>
      <c r="D972" s="19"/>
      <c r="E972" s="1"/>
      <c r="F972" s="1"/>
      <c r="G972" s="1"/>
      <c r="H972" s="1"/>
      <c r="I972" s="1"/>
      <c r="J972" s="1"/>
      <c r="K972" s="1"/>
      <c r="L972" s="1"/>
      <c r="M972" s="1"/>
      <c r="N972" s="19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35">
      <c r="A973" s="1"/>
      <c r="B973" s="19"/>
      <c r="C973" s="1"/>
      <c r="D973" s="19"/>
      <c r="E973" s="1"/>
      <c r="F973" s="1"/>
      <c r="G973" s="1"/>
      <c r="H973" s="1"/>
      <c r="I973" s="1"/>
      <c r="J973" s="1"/>
      <c r="K973" s="1"/>
      <c r="L973" s="1"/>
      <c r="M973" s="1"/>
      <c r="N973" s="19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35">
      <c r="A974" s="1"/>
      <c r="B974" s="19"/>
      <c r="C974" s="1"/>
      <c r="D974" s="19"/>
      <c r="E974" s="1"/>
      <c r="F974" s="1"/>
      <c r="G974" s="1"/>
      <c r="H974" s="1"/>
      <c r="I974" s="1"/>
      <c r="J974" s="1"/>
      <c r="K974" s="1"/>
      <c r="L974" s="1"/>
      <c r="M974" s="1"/>
      <c r="N974" s="19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35">
      <c r="A975" s="1"/>
      <c r="B975" s="19"/>
      <c r="C975" s="1"/>
      <c r="D975" s="19"/>
      <c r="E975" s="1"/>
      <c r="F975" s="1"/>
      <c r="G975" s="1"/>
      <c r="H975" s="1"/>
      <c r="I975" s="1"/>
      <c r="J975" s="1"/>
      <c r="K975" s="1"/>
      <c r="L975" s="1"/>
      <c r="M975" s="1"/>
      <c r="N975" s="19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35">
      <c r="A976" s="1"/>
      <c r="B976" s="19"/>
      <c r="C976" s="1"/>
      <c r="D976" s="19"/>
      <c r="E976" s="1"/>
      <c r="F976" s="1"/>
      <c r="G976" s="1"/>
      <c r="H976" s="1"/>
      <c r="I976" s="1"/>
      <c r="J976" s="1"/>
      <c r="K976" s="1"/>
      <c r="L976" s="1"/>
      <c r="M976" s="1"/>
      <c r="N976" s="19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35">
      <c r="A977" s="1"/>
      <c r="B977" s="19"/>
      <c r="C977" s="1"/>
      <c r="D977" s="19"/>
      <c r="E977" s="1"/>
      <c r="F977" s="1"/>
      <c r="G977" s="1"/>
      <c r="H977" s="1"/>
      <c r="I977" s="1"/>
      <c r="J977" s="1"/>
      <c r="K977" s="1"/>
      <c r="L977" s="1"/>
      <c r="M977" s="1"/>
      <c r="N977" s="19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35">
      <c r="A978" s="1"/>
      <c r="B978" s="19"/>
      <c r="C978" s="1"/>
      <c r="D978" s="19"/>
      <c r="E978" s="1"/>
      <c r="F978" s="1"/>
      <c r="G978" s="1"/>
      <c r="H978" s="1"/>
      <c r="I978" s="1"/>
      <c r="J978" s="1"/>
      <c r="K978" s="1"/>
      <c r="L978" s="1"/>
      <c r="M978" s="1"/>
      <c r="N978" s="19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35">
      <c r="A979" s="1"/>
      <c r="B979" s="19"/>
      <c r="C979" s="1"/>
      <c r="D979" s="19"/>
      <c r="E979" s="1"/>
      <c r="F979" s="1"/>
      <c r="G979" s="1"/>
      <c r="H979" s="1"/>
      <c r="I979" s="1"/>
      <c r="J979" s="1"/>
      <c r="K979" s="1"/>
      <c r="L979" s="1"/>
      <c r="M979" s="1"/>
      <c r="N979" s="19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35">
      <c r="A980" s="1"/>
      <c r="B980" s="19"/>
      <c r="C980" s="1"/>
      <c r="D980" s="19"/>
      <c r="E980" s="1"/>
      <c r="F980" s="1"/>
      <c r="G980" s="1"/>
      <c r="H980" s="1"/>
      <c r="I980" s="1"/>
      <c r="J980" s="1"/>
      <c r="K980" s="1"/>
      <c r="L980" s="1"/>
      <c r="M980" s="1"/>
      <c r="N980" s="19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35">
      <c r="A981" s="1"/>
      <c r="B981" s="19"/>
      <c r="C981" s="1"/>
      <c r="D981" s="19"/>
      <c r="E981" s="1"/>
      <c r="F981" s="1"/>
      <c r="G981" s="1"/>
      <c r="H981" s="1"/>
      <c r="I981" s="1"/>
      <c r="J981" s="1"/>
      <c r="K981" s="1"/>
      <c r="L981" s="1"/>
      <c r="M981" s="1"/>
      <c r="N981" s="19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35">
      <c r="A982" s="1"/>
      <c r="B982" s="19"/>
      <c r="C982" s="1"/>
      <c r="D982" s="19"/>
      <c r="E982" s="1"/>
      <c r="F982" s="1"/>
      <c r="G982" s="1"/>
      <c r="H982" s="1"/>
      <c r="I982" s="1"/>
      <c r="J982" s="1"/>
      <c r="K982" s="1"/>
      <c r="L982" s="1"/>
      <c r="M982" s="1"/>
      <c r="N982" s="19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35">
      <c r="A983" s="1"/>
      <c r="B983" s="19"/>
      <c r="C983" s="1"/>
      <c r="D983" s="19"/>
      <c r="E983" s="1"/>
      <c r="F983" s="1"/>
      <c r="G983" s="1"/>
      <c r="H983" s="1"/>
      <c r="I983" s="1"/>
      <c r="J983" s="1"/>
      <c r="K983" s="1"/>
      <c r="L983" s="1"/>
      <c r="M983" s="1"/>
      <c r="N983" s="19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35">
      <c r="A984" s="1"/>
      <c r="B984" s="19"/>
      <c r="C984" s="1"/>
      <c r="D984" s="19"/>
      <c r="E984" s="1"/>
      <c r="F984" s="1"/>
      <c r="G984" s="1"/>
      <c r="H984" s="1"/>
      <c r="I984" s="1"/>
      <c r="J984" s="1"/>
      <c r="K984" s="1"/>
      <c r="L984" s="1"/>
      <c r="M984" s="1"/>
      <c r="N984" s="19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35">
      <c r="A985" s="1"/>
      <c r="B985" s="19"/>
      <c r="C985" s="1"/>
      <c r="D985" s="19"/>
      <c r="E985" s="1"/>
      <c r="F985" s="1"/>
      <c r="G985" s="1"/>
      <c r="H985" s="1"/>
      <c r="I985" s="1"/>
      <c r="J985" s="1"/>
      <c r="K985" s="1"/>
      <c r="L985" s="1"/>
      <c r="M985" s="1"/>
      <c r="N985" s="19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35">
      <c r="A986" s="1"/>
      <c r="B986" s="19"/>
      <c r="C986" s="1"/>
      <c r="D986" s="19"/>
      <c r="E986" s="1"/>
      <c r="F986" s="1"/>
      <c r="G986" s="1"/>
      <c r="H986" s="1"/>
      <c r="I986" s="1"/>
      <c r="J986" s="1"/>
      <c r="K986" s="1"/>
      <c r="L986" s="1"/>
      <c r="M986" s="1"/>
      <c r="N986" s="19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35">
      <c r="A987" s="1"/>
      <c r="B987" s="19"/>
      <c r="C987" s="1"/>
      <c r="D987" s="19"/>
      <c r="E987" s="1"/>
      <c r="F987" s="1"/>
      <c r="G987" s="1"/>
      <c r="H987" s="1"/>
      <c r="I987" s="1"/>
      <c r="J987" s="1"/>
      <c r="K987" s="1"/>
      <c r="L987" s="1"/>
      <c r="M987" s="1"/>
      <c r="N987" s="19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35">
      <c r="A988" s="1"/>
      <c r="B988" s="19"/>
      <c r="C988" s="1"/>
      <c r="D988" s="19"/>
      <c r="E988" s="1"/>
      <c r="F988" s="1"/>
      <c r="G988" s="1"/>
      <c r="H988" s="1"/>
      <c r="I988" s="1"/>
      <c r="J988" s="1"/>
      <c r="K988" s="1"/>
      <c r="L988" s="1"/>
      <c r="M988" s="1"/>
      <c r="N988" s="19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35">
      <c r="A989" s="1"/>
      <c r="B989" s="19"/>
      <c r="C989" s="1"/>
      <c r="D989" s="19"/>
      <c r="E989" s="1"/>
      <c r="F989" s="1"/>
      <c r="G989" s="1"/>
      <c r="H989" s="1"/>
      <c r="I989" s="1"/>
      <c r="J989" s="1"/>
      <c r="K989" s="1"/>
      <c r="L989" s="1"/>
      <c r="M989" s="1"/>
      <c r="N989" s="19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35">
      <c r="A990" s="1"/>
      <c r="B990" s="19"/>
      <c r="C990" s="1"/>
      <c r="D990" s="19"/>
      <c r="E990" s="1"/>
      <c r="F990" s="1"/>
      <c r="G990" s="1"/>
      <c r="H990" s="1"/>
      <c r="I990" s="1"/>
      <c r="J990" s="1"/>
      <c r="K990" s="1"/>
      <c r="L990" s="1"/>
      <c r="M990" s="1"/>
      <c r="N990" s="19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35">
      <c r="A991" s="1"/>
      <c r="B991" s="19"/>
      <c r="C991" s="1"/>
      <c r="D991" s="19"/>
      <c r="E991" s="1"/>
      <c r="F991" s="1"/>
      <c r="G991" s="1"/>
      <c r="H991" s="1"/>
      <c r="I991" s="1"/>
      <c r="J991" s="1"/>
      <c r="K991" s="1"/>
      <c r="L991" s="1"/>
      <c r="M991" s="1"/>
      <c r="N991" s="19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35">
      <c r="A992" s="1"/>
      <c r="B992" s="19"/>
      <c r="C992" s="1"/>
      <c r="D992" s="19"/>
      <c r="E992" s="1"/>
      <c r="F992" s="1"/>
      <c r="G992" s="1"/>
      <c r="H992" s="1"/>
      <c r="I992" s="1"/>
      <c r="J992" s="1"/>
      <c r="K992" s="1"/>
      <c r="L992" s="1"/>
      <c r="M992" s="1"/>
      <c r="N992" s="19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35">
      <c r="A993" s="1"/>
      <c r="B993" s="19"/>
      <c r="C993" s="1"/>
      <c r="D993" s="19"/>
      <c r="E993" s="1"/>
      <c r="F993" s="1"/>
      <c r="G993" s="1"/>
      <c r="H993" s="1"/>
      <c r="I993" s="1"/>
      <c r="J993" s="1"/>
      <c r="K993" s="1"/>
      <c r="L993" s="1"/>
      <c r="M993" s="1"/>
      <c r="N993" s="19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 x14ac:dyDescent="0.35">
      <c r="A994" s="1"/>
      <c r="B994" s="19"/>
      <c r="C994" s="1"/>
      <c r="D994" s="19"/>
      <c r="E994" s="1"/>
      <c r="F994" s="1"/>
      <c r="G994" s="1"/>
      <c r="H994" s="1"/>
      <c r="I994" s="1"/>
      <c r="J994" s="1"/>
      <c r="K994" s="1"/>
      <c r="L994" s="1"/>
      <c r="M994" s="1"/>
      <c r="N994" s="19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 x14ac:dyDescent="0.35">
      <c r="A995" s="1"/>
      <c r="B995" s="19"/>
      <c r="C995" s="1"/>
      <c r="D995" s="19"/>
      <c r="E995" s="1"/>
      <c r="F995" s="1"/>
      <c r="G995" s="1"/>
      <c r="H995" s="1"/>
      <c r="I995" s="1"/>
      <c r="J995" s="1"/>
      <c r="K995" s="1"/>
      <c r="L995" s="1"/>
      <c r="M995" s="1"/>
      <c r="N995" s="19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 x14ac:dyDescent="0.35">
      <c r="A996" s="1"/>
      <c r="B996" s="19"/>
      <c r="C996" s="1"/>
      <c r="D996" s="19"/>
      <c r="E996" s="1"/>
      <c r="F996" s="1"/>
      <c r="G996" s="1"/>
      <c r="H996" s="1"/>
      <c r="I996" s="1"/>
      <c r="J996" s="1"/>
      <c r="K996" s="1"/>
      <c r="L996" s="1"/>
      <c r="M996" s="1"/>
      <c r="N996" s="19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 x14ac:dyDescent="0.35">
      <c r="A997" s="1"/>
      <c r="B997" s="19"/>
      <c r="C997" s="1"/>
      <c r="D997" s="19"/>
      <c r="E997" s="1"/>
      <c r="F997" s="1"/>
      <c r="G997" s="1"/>
      <c r="H997" s="1"/>
      <c r="I997" s="1"/>
      <c r="J997" s="1"/>
      <c r="K997" s="1"/>
      <c r="L997" s="1"/>
      <c r="M997" s="1"/>
      <c r="N997" s="19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 x14ac:dyDescent="0.35">
      <c r="A998" s="1"/>
      <c r="B998" s="19"/>
      <c r="C998" s="1"/>
      <c r="D998" s="19"/>
      <c r="E998" s="1"/>
      <c r="F998" s="1"/>
      <c r="G998" s="1"/>
      <c r="H998" s="1"/>
      <c r="I998" s="1"/>
      <c r="J998" s="1"/>
      <c r="K998" s="1"/>
      <c r="L998" s="1"/>
      <c r="M998" s="1"/>
      <c r="N998" s="19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 x14ac:dyDescent="0.35">
      <c r="A999" s="1"/>
      <c r="B999" s="19"/>
      <c r="C999" s="1"/>
      <c r="D999" s="19"/>
      <c r="E999" s="1"/>
      <c r="F999" s="1"/>
      <c r="G999" s="1"/>
      <c r="H999" s="1"/>
      <c r="I999" s="1"/>
      <c r="J999" s="1"/>
      <c r="K999" s="1"/>
      <c r="L999" s="1"/>
      <c r="M999" s="1"/>
      <c r="N999" s="19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 x14ac:dyDescent="0.35">
      <c r="A1000" s="1"/>
      <c r="B1000" s="19"/>
      <c r="C1000" s="1"/>
      <c r="D1000" s="19"/>
      <c r="E1000" s="1"/>
      <c r="F1000" s="1"/>
      <c r="G1000" s="1"/>
      <c r="H1000" s="1"/>
      <c r="I1000" s="1"/>
      <c r="J1000" s="1"/>
      <c r="K1000" s="1"/>
      <c r="L1000" s="1"/>
      <c r="M1000" s="1"/>
      <c r="N1000" s="19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sortState xmlns:xlrd2="http://schemas.microsoft.com/office/spreadsheetml/2017/richdata2" ref="A120:M124">
    <sortCondition ref="B120:B124"/>
  </sortState>
  <mergeCells count="5">
    <mergeCell ref="B1:M1"/>
    <mergeCell ref="B2:M2"/>
    <mergeCell ref="L3:M3"/>
    <mergeCell ref="E4:G4"/>
    <mergeCell ref="H4:J4"/>
  </mergeCells>
  <printOptions horizontalCentered="1"/>
  <pageMargins left="0.11811023622047245" right="0.11811023622047245" top="0.31496062992125984" bottom="0.15748031496062992" header="0" footer="0"/>
  <pageSetup paperSize="9" orientation="landscape" r:id="rId1"/>
  <rowBreaks count="4" manualBreakCount="4">
    <brk id="23" max="12" man="1"/>
    <brk id="53" man="1"/>
    <brk id="77" man="1"/>
    <brk id="10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9">
    <tabColor rgb="FFC00000"/>
  </sheetPr>
  <dimension ref="A1:Z1000"/>
  <sheetViews>
    <sheetView view="pageBreakPreview" topLeftCell="B1" zoomScale="85" zoomScaleNormal="100" zoomScaleSheetLayoutView="85" workbookViewId="0">
      <selection activeCell="B1" sqref="B1:M1"/>
    </sheetView>
  </sheetViews>
  <sheetFormatPr defaultColWidth="14.36328125" defaultRowHeight="15" customHeight="1" x14ac:dyDescent="0.35"/>
  <cols>
    <col min="1" max="1" width="4" hidden="1" customWidth="1"/>
    <col min="2" max="2" width="4.453125" customWidth="1"/>
    <col min="3" max="3" width="42.90625" customWidth="1"/>
    <col min="4" max="4" width="16.36328125" customWidth="1"/>
    <col min="5" max="5" width="7.54296875" customWidth="1"/>
    <col min="6" max="6" width="9.453125" customWidth="1"/>
    <col min="7" max="7" width="7.54296875" customWidth="1"/>
    <col min="8" max="8" width="8.453125" customWidth="1"/>
    <col min="9" max="9" width="8.6328125" customWidth="1"/>
    <col min="10" max="10" width="7.54296875" customWidth="1"/>
    <col min="11" max="11" width="9.90625" customWidth="1"/>
    <col min="12" max="12" width="9.54296875" customWidth="1"/>
    <col min="13" max="13" width="11" customWidth="1"/>
    <col min="14" max="14" width="7.36328125" hidden="1" customWidth="1"/>
    <col min="15" max="26" width="5.54296875" customWidth="1"/>
  </cols>
  <sheetData>
    <row r="1" spans="1:26" ht="14.25" customHeight="1" x14ac:dyDescent="0.35">
      <c r="A1" s="2" t="str">
        <f>IL!$B$1</f>
        <v>Royal Jordanian Equestrian Federation</v>
      </c>
      <c r="B1" s="675" t="str">
        <f>'M. List'!B1</f>
        <v>Royal Jordanian Equestrian Federation</v>
      </c>
      <c r="C1" s="661"/>
      <c r="D1" s="661"/>
      <c r="E1" s="661"/>
      <c r="F1" s="661"/>
      <c r="G1" s="661"/>
      <c r="H1" s="661"/>
      <c r="I1" s="661"/>
      <c r="J1" s="661"/>
      <c r="K1" s="661"/>
      <c r="L1" s="661"/>
      <c r="M1" s="661"/>
      <c r="N1" s="2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3.25" customHeight="1" x14ac:dyDescent="0.35">
      <c r="A2" s="1"/>
      <c r="B2" s="675" t="str">
        <f>'M. List'!B2</f>
        <v>WC Qualifying Tournament for Tent Pegging - Jordan 2026 Group B</v>
      </c>
      <c r="C2" s="661"/>
      <c r="D2" s="661"/>
      <c r="E2" s="661"/>
      <c r="F2" s="661"/>
      <c r="G2" s="661"/>
      <c r="H2" s="661"/>
      <c r="I2" s="661"/>
      <c r="J2" s="661"/>
      <c r="K2" s="661"/>
      <c r="L2" s="661"/>
      <c r="M2" s="661"/>
      <c r="N2" s="10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24.75" customHeight="1" x14ac:dyDescent="0.35">
      <c r="A3" s="1"/>
      <c r="B3" s="360" t="s">
        <v>110</v>
      </c>
      <c r="C3" s="23"/>
      <c r="D3" s="23"/>
      <c r="E3" s="23"/>
      <c r="F3" s="23"/>
      <c r="G3" s="23"/>
      <c r="H3" s="23"/>
      <c r="I3" s="1"/>
      <c r="J3" s="361" t="s">
        <v>7</v>
      </c>
      <c r="K3" s="676">
        <f>'M. List'!D3+2</f>
        <v>46285</v>
      </c>
      <c r="L3" s="677"/>
      <c r="M3" s="362"/>
      <c r="N3" s="19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25" customHeight="1" x14ac:dyDescent="0.35">
      <c r="A4" s="5"/>
      <c r="B4" s="295"/>
      <c r="C4" s="313"/>
      <c r="D4" s="295"/>
      <c r="E4" s="678" t="s">
        <v>111</v>
      </c>
      <c r="F4" s="679"/>
      <c r="G4" s="680"/>
      <c r="H4" s="678" t="s">
        <v>112</v>
      </c>
      <c r="I4" s="679"/>
      <c r="J4" s="680"/>
      <c r="K4" s="30" t="s">
        <v>10</v>
      </c>
      <c r="L4" s="342" t="s">
        <v>2</v>
      </c>
      <c r="M4" s="30" t="s">
        <v>18</v>
      </c>
      <c r="N4" s="29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</row>
    <row r="5" spans="1:26" ht="24.75" customHeight="1" x14ac:dyDescent="0.35">
      <c r="A5" s="5"/>
      <c r="B5" s="343" t="s">
        <v>11</v>
      </c>
      <c r="C5" s="141" t="s">
        <v>12</v>
      </c>
      <c r="D5" s="141" t="s">
        <v>13</v>
      </c>
      <c r="E5" s="35" t="s">
        <v>14</v>
      </c>
      <c r="F5" s="307">
        <v>10</v>
      </c>
      <c r="G5" s="345" t="s">
        <v>51</v>
      </c>
      <c r="H5" s="35" t="s">
        <v>14</v>
      </c>
      <c r="I5" s="307">
        <v>10</v>
      </c>
      <c r="J5" s="345" t="s">
        <v>15</v>
      </c>
      <c r="K5" s="37" t="s">
        <v>16</v>
      </c>
      <c r="L5" s="196" t="s">
        <v>51</v>
      </c>
      <c r="M5" s="37" t="s">
        <v>2</v>
      </c>
      <c r="N5" s="196" t="s">
        <v>17</v>
      </c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6" spans="1:26" ht="19.5" customHeight="1" x14ac:dyDescent="0.35">
      <c r="A6" s="1">
        <v>1</v>
      </c>
      <c r="B6" s="38">
        <v>1</v>
      </c>
      <c r="C6" s="98">
        <f t="array" ref="C6:D6">VLOOKUP(A6,'M. List'!$A$5:$E$124,{3,4},0)</f>
        <v>0</v>
      </c>
      <c r="D6" s="98" t="str">
        <v>T1</v>
      </c>
      <c r="E6" s="40"/>
      <c r="F6" s="126"/>
      <c r="G6" s="126"/>
      <c r="H6" s="40"/>
      <c r="I6" s="126"/>
      <c r="J6" s="126"/>
      <c r="K6" s="40">
        <f>E6+H6</f>
        <v>0</v>
      </c>
      <c r="L6" s="346"/>
      <c r="M6" s="290"/>
      <c r="N6" s="154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9.5" customHeight="1" x14ac:dyDescent="0.35">
      <c r="A7" s="1">
        <v>4</v>
      </c>
      <c r="B7" s="38">
        <v>2</v>
      </c>
      <c r="C7" s="98">
        <f t="array" ref="C7:D7">VLOOKUP(A7,'M. List'!$A$5:$E$124,{3,4},0)</f>
        <v>0</v>
      </c>
      <c r="D7" s="98" t="str">
        <v>T1</v>
      </c>
      <c r="E7" s="40"/>
      <c r="F7" s="101"/>
      <c r="G7" s="101"/>
      <c r="H7" s="40"/>
      <c r="I7" s="101"/>
      <c r="J7" s="101"/>
      <c r="K7" s="40">
        <f>E7+H7</f>
        <v>0</v>
      </c>
      <c r="L7" s="348"/>
      <c r="M7" s="290"/>
      <c r="N7" s="159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9.5" customHeight="1" x14ac:dyDescent="0.35">
      <c r="A8" s="1">
        <v>3</v>
      </c>
      <c r="B8" s="38">
        <v>3</v>
      </c>
      <c r="C8" s="98">
        <f t="array" ref="C8:D8">VLOOKUP(A8,'M. List'!$A$5:$E$124,{3,4},0)</f>
        <v>0</v>
      </c>
      <c r="D8" s="98" t="str">
        <v>T1</v>
      </c>
      <c r="E8" s="40"/>
      <c r="F8" s="101"/>
      <c r="G8" s="348"/>
      <c r="H8" s="40"/>
      <c r="I8" s="101"/>
      <c r="J8" s="348"/>
      <c r="K8" s="40">
        <f>E8+H8</f>
        <v>0</v>
      </c>
      <c r="L8" s="348"/>
      <c r="M8" s="291"/>
      <c r="N8" s="162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9.5" customHeight="1" x14ac:dyDescent="0.35">
      <c r="A9" s="1">
        <v>2</v>
      </c>
      <c r="B9" s="38">
        <v>4</v>
      </c>
      <c r="C9" s="98">
        <f t="array" ref="C9:D9">VLOOKUP(A9,'M. List'!$A$5:$E$124,{3,4},0)</f>
        <v>0</v>
      </c>
      <c r="D9" s="98" t="str">
        <v>T1</v>
      </c>
      <c r="E9" s="40"/>
      <c r="F9" s="101"/>
      <c r="G9" s="101"/>
      <c r="H9" s="40"/>
      <c r="I9" s="101"/>
      <c r="J9" s="101"/>
      <c r="K9" s="40">
        <f>E9+H9</f>
        <v>0</v>
      </c>
      <c r="L9" s="348"/>
      <c r="M9" s="290"/>
      <c r="N9" s="162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9.5" customHeight="1" x14ac:dyDescent="0.35">
      <c r="A10" s="1">
        <v>5</v>
      </c>
      <c r="B10" s="38">
        <v>5</v>
      </c>
      <c r="C10" s="98">
        <f t="array" ref="C10:D10">VLOOKUP(A10,'M. List'!$A$5:$E$124,{3,4},0)</f>
        <v>0</v>
      </c>
      <c r="D10" s="98" t="str">
        <v>T1</v>
      </c>
      <c r="E10" s="40"/>
      <c r="F10" s="124"/>
      <c r="G10" s="101"/>
      <c r="H10" s="40"/>
      <c r="I10" s="124"/>
      <c r="J10" s="101"/>
      <c r="K10" s="40">
        <f>E10+H10</f>
        <v>0</v>
      </c>
      <c r="L10" s="348"/>
      <c r="M10" s="290"/>
      <c r="N10" s="167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9.5" customHeight="1" x14ac:dyDescent="0.35">
      <c r="A11" s="1">
        <v>6</v>
      </c>
      <c r="B11" s="350" t="s">
        <v>18</v>
      </c>
      <c r="C11" s="351"/>
      <c r="D11" s="352"/>
      <c r="E11" s="353">
        <f>SUM(E6:E10)</f>
        <v>0</v>
      </c>
      <c r="F11" s="49"/>
      <c r="G11" s="332">
        <f>IF((IF(F11-F$5&lt;=0,0,IF(F11-F$5&gt;48, -24, CEILING(-0.5*(F11-F$5),-0.5))))&lt;(-E11),-E11,IF(F11-F$5&lt;=0,0,IF(F11-F$5&gt;48, -24, CEILING(-0.5*(F11-F$5),-0.5))))</f>
        <v>0</v>
      </c>
      <c r="H11" s="353">
        <f>SUM(H6:H10)</f>
        <v>0</v>
      </c>
      <c r="I11" s="353"/>
      <c r="J11" s="332">
        <f>IF((IF(I11-I$5&lt;=0,0,IF(I11-I$5&gt;48, -24, CEILING(-0.5*(I11-I$5),-0.5))))&lt;(-H11),-H11,IF(I11-I$5&lt;=0,0,IF(I11-I$5&gt;48, -24, CEILING(-0.5*(I11-I$5),-0.5))))</f>
        <v>0</v>
      </c>
      <c r="K11" s="353">
        <f>SUM(K6:K10)</f>
        <v>0</v>
      </c>
      <c r="L11" s="332">
        <f>G11+J11</f>
        <v>0</v>
      </c>
      <c r="M11" s="354">
        <f>K11+L11</f>
        <v>0</v>
      </c>
      <c r="N11" s="355"/>
      <c r="O11" s="176"/>
      <c r="P11" s="356"/>
      <c r="Q11" s="176"/>
      <c r="R11" s="176"/>
      <c r="S11" s="176"/>
      <c r="T11" s="176"/>
      <c r="U11" s="176"/>
      <c r="V11" s="176"/>
      <c r="W11" s="176"/>
      <c r="X11" s="176"/>
      <c r="Y11" s="176"/>
      <c r="Z11" s="176"/>
    </row>
    <row r="12" spans="1:26" ht="19.5" customHeight="1" x14ac:dyDescent="0.35">
      <c r="A12" s="1">
        <v>8</v>
      </c>
      <c r="B12" s="357">
        <v>1</v>
      </c>
      <c r="C12" s="98">
        <f t="array" ref="C12:D12">VLOOKUP(A12,'M. List'!$A$5:$E$124,{3,4},0)</f>
        <v>0</v>
      </c>
      <c r="D12" s="98" t="str">
        <v>T2</v>
      </c>
      <c r="E12" s="40"/>
      <c r="F12" s="126"/>
      <c r="G12" s="126"/>
      <c r="H12" s="40"/>
      <c r="I12" s="126"/>
      <c r="J12" s="126"/>
      <c r="K12" s="40">
        <f>E12+H12</f>
        <v>0</v>
      </c>
      <c r="L12" s="348"/>
      <c r="M12" s="290"/>
      <c r="N12" s="154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9.5" customHeight="1" x14ac:dyDescent="0.35">
      <c r="A13" s="1">
        <v>10</v>
      </c>
      <c r="B13" s="38">
        <v>2</v>
      </c>
      <c r="C13" s="98">
        <f t="array" ref="C13:D13">VLOOKUP(A13,'M. List'!$A$5:$E$124,{3,4},0)</f>
        <v>0</v>
      </c>
      <c r="D13" s="98" t="str">
        <v>T2</v>
      </c>
      <c r="E13" s="40"/>
      <c r="F13" s="101"/>
      <c r="G13" s="101"/>
      <c r="H13" s="40"/>
      <c r="I13" s="101"/>
      <c r="J13" s="101"/>
      <c r="K13" s="40">
        <f>E13+H13</f>
        <v>0</v>
      </c>
      <c r="L13" s="348"/>
      <c r="M13" s="290"/>
      <c r="N13" s="162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9.5" customHeight="1" x14ac:dyDescent="0.35">
      <c r="A14" s="1">
        <v>9</v>
      </c>
      <c r="B14" s="38">
        <v>3</v>
      </c>
      <c r="C14" s="98">
        <f t="array" ref="C14:D14">VLOOKUP(A14,'M. List'!$A$5:$E$124,{3,4},0)</f>
        <v>0</v>
      </c>
      <c r="D14" s="98" t="str">
        <v>T2</v>
      </c>
      <c r="E14" s="40"/>
      <c r="F14" s="101"/>
      <c r="G14" s="348"/>
      <c r="H14" s="40"/>
      <c r="I14" s="101"/>
      <c r="J14" s="348"/>
      <c r="K14" s="40">
        <f>E14+H14</f>
        <v>0</v>
      </c>
      <c r="L14" s="348"/>
      <c r="M14" s="291"/>
      <c r="N14" s="162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9.5" customHeight="1" x14ac:dyDescent="0.35">
      <c r="A15" s="1">
        <v>11</v>
      </c>
      <c r="B15" s="38">
        <v>4</v>
      </c>
      <c r="C15" s="98">
        <f t="array" ref="C15:D15">VLOOKUP(A15,'M. List'!$A$5:$E$124,{3,4},0)</f>
        <v>0</v>
      </c>
      <c r="D15" s="98" t="str">
        <v>T2</v>
      </c>
      <c r="E15" s="40"/>
      <c r="F15" s="101"/>
      <c r="G15" s="101"/>
      <c r="H15" s="40"/>
      <c r="I15" s="101"/>
      <c r="J15" s="101"/>
      <c r="K15" s="40">
        <f>E15+H15</f>
        <v>0</v>
      </c>
      <c r="L15" s="348"/>
      <c r="M15" s="290"/>
      <c r="N15" s="162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9.5" customHeight="1" x14ac:dyDescent="0.35">
      <c r="A16" s="1">
        <v>7</v>
      </c>
      <c r="B16" s="358">
        <v>5</v>
      </c>
      <c r="C16" s="98">
        <f t="array" ref="C16:D16">VLOOKUP(A16,'M. List'!$A$5:$E$124,{3,4},0)</f>
        <v>0</v>
      </c>
      <c r="D16" s="98" t="str">
        <v>T2</v>
      </c>
      <c r="E16" s="40"/>
      <c r="F16" s="124"/>
      <c r="G16" s="101"/>
      <c r="H16" s="40"/>
      <c r="I16" s="124"/>
      <c r="J16" s="101"/>
      <c r="K16" s="40">
        <f>E16+H16</f>
        <v>0</v>
      </c>
      <c r="L16" s="348"/>
      <c r="M16" s="290"/>
      <c r="N16" s="178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9.5" customHeight="1" x14ac:dyDescent="0.35">
      <c r="A17" s="1">
        <v>12</v>
      </c>
      <c r="B17" s="350" t="s">
        <v>18</v>
      </c>
      <c r="C17" s="351"/>
      <c r="D17" s="352"/>
      <c r="E17" s="353">
        <f>SUM(E12:E16)</f>
        <v>0</v>
      </c>
      <c r="F17" s="49"/>
      <c r="G17" s="332">
        <f>IF((IF(F17-F$5&lt;=0,0,IF(F17-F$5&gt;48, -24, CEILING(-0.5*(F17-F$5),-0.5))))&lt;(-E17),-E17,IF(F17-F$5&lt;=0,0,IF(F17-F$5&gt;48, -24, CEILING(-0.5*(F17-F$5),-0.5))))</f>
        <v>0</v>
      </c>
      <c r="H17" s="353">
        <f>SUM(H12:H16)</f>
        <v>0</v>
      </c>
      <c r="I17" s="353"/>
      <c r="J17" s="332">
        <f>IF((IF(I17-I$5&lt;=0,0,IF(I17-I$5&gt;48, -24, CEILING(-0.5*(I17-I$5),-0.5))))&lt;(-H17),-H17,IF(I17-I$5&lt;=0,0,IF(I17-I$5&gt;48, -24, CEILING(-0.5*(I17-I$5),-0.5))))</f>
        <v>0</v>
      </c>
      <c r="K17" s="353">
        <f>SUM(K12:K16)</f>
        <v>0</v>
      </c>
      <c r="L17" s="332">
        <f>G17+J17</f>
        <v>0</v>
      </c>
      <c r="M17" s="354">
        <f>K17+L17</f>
        <v>0</v>
      </c>
      <c r="N17" s="355"/>
      <c r="O17" s="176"/>
      <c r="P17" s="356"/>
      <c r="Q17" s="176"/>
      <c r="R17" s="176"/>
      <c r="S17" s="176"/>
      <c r="T17" s="176"/>
      <c r="U17" s="176"/>
      <c r="V17" s="176"/>
      <c r="W17" s="176"/>
      <c r="X17" s="176"/>
      <c r="Y17" s="176"/>
      <c r="Z17" s="176"/>
    </row>
    <row r="18" spans="1:26" ht="19.5" customHeight="1" x14ac:dyDescent="0.35">
      <c r="A18" s="1">
        <v>14</v>
      </c>
      <c r="B18" s="357">
        <v>1</v>
      </c>
      <c r="C18" s="98">
        <f t="array" ref="C18:D18">VLOOKUP(A18,'M. List'!$A$5:$E$124,{3,4},0)</f>
        <v>0</v>
      </c>
      <c r="D18" s="98" t="str">
        <v>T3</v>
      </c>
      <c r="E18" s="40"/>
      <c r="F18" s="126"/>
      <c r="G18" s="126"/>
      <c r="H18" s="40"/>
      <c r="I18" s="126"/>
      <c r="J18" s="126"/>
      <c r="K18" s="40">
        <f>E18+H18</f>
        <v>0</v>
      </c>
      <c r="L18" s="348"/>
      <c r="M18" s="290"/>
      <c r="N18" s="154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9.5" customHeight="1" x14ac:dyDescent="0.35">
      <c r="A19" s="1">
        <v>15</v>
      </c>
      <c r="B19" s="38">
        <v>2</v>
      </c>
      <c r="C19" s="98">
        <f t="array" ref="C19:D19">VLOOKUP(A19,'M. List'!$A$5:$E$124,{3,4},0)</f>
        <v>0</v>
      </c>
      <c r="D19" s="98" t="str">
        <v>T3</v>
      </c>
      <c r="E19" s="40"/>
      <c r="F19" s="101"/>
      <c r="G19" s="347"/>
      <c r="H19" s="40"/>
      <c r="I19" s="101"/>
      <c r="J19" s="347"/>
      <c r="K19" s="40">
        <f>E19+H19</f>
        <v>0</v>
      </c>
      <c r="L19" s="348"/>
      <c r="M19" s="291"/>
      <c r="N19" s="162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9.5" customHeight="1" x14ac:dyDescent="0.35">
      <c r="A20" s="1">
        <v>13</v>
      </c>
      <c r="B20" s="38">
        <v>3</v>
      </c>
      <c r="C20" s="98">
        <f t="array" ref="C20:D20">VLOOKUP(A20,'M. List'!$A$5:$E$124,{3,4},0)</f>
        <v>0</v>
      </c>
      <c r="D20" s="98" t="str">
        <v>T3</v>
      </c>
      <c r="E20" s="40"/>
      <c r="F20" s="101"/>
      <c r="G20" s="349"/>
      <c r="H20" s="40"/>
      <c r="I20" s="101"/>
      <c r="J20" s="349"/>
      <c r="K20" s="40">
        <f>E20+H20</f>
        <v>0</v>
      </c>
      <c r="L20" s="348"/>
      <c r="M20" s="290"/>
      <c r="N20" s="159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9.5" customHeight="1" x14ac:dyDescent="0.35">
      <c r="A21" s="1">
        <v>16</v>
      </c>
      <c r="B21" s="38">
        <v>4</v>
      </c>
      <c r="C21" s="98">
        <f t="array" ref="C21:D21">VLOOKUP(A21,'M. List'!$A$5:$E$124,{3,4},0)</f>
        <v>0</v>
      </c>
      <c r="D21" s="98" t="str">
        <v>T3</v>
      </c>
      <c r="E21" s="40"/>
      <c r="F21" s="101"/>
      <c r="G21" s="101"/>
      <c r="H21" s="40"/>
      <c r="I21" s="101"/>
      <c r="J21" s="101"/>
      <c r="K21" s="40">
        <f>E21+H21</f>
        <v>0</v>
      </c>
      <c r="L21" s="348"/>
      <c r="M21" s="290"/>
      <c r="N21" s="162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9.5" customHeight="1" x14ac:dyDescent="0.35">
      <c r="A22" s="1">
        <v>17</v>
      </c>
      <c r="B22" s="358">
        <v>5</v>
      </c>
      <c r="C22" s="98">
        <f t="array" ref="C22:D22">VLOOKUP(A22,'M. List'!$A$5:$E$124,{3,4},0)</f>
        <v>0</v>
      </c>
      <c r="D22" s="98" t="str">
        <v>T3</v>
      </c>
      <c r="E22" s="40"/>
      <c r="F22" s="124"/>
      <c r="G22" s="101"/>
      <c r="H22" s="40"/>
      <c r="I22" s="124"/>
      <c r="J22" s="101"/>
      <c r="K22" s="40">
        <f>E22+H22</f>
        <v>0</v>
      </c>
      <c r="L22" s="348"/>
      <c r="M22" s="290"/>
      <c r="N22" s="167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9.5" customHeight="1" x14ac:dyDescent="0.35">
      <c r="A23" s="1">
        <v>18</v>
      </c>
      <c r="B23" s="350" t="s">
        <v>18</v>
      </c>
      <c r="C23" s="351"/>
      <c r="D23" s="352"/>
      <c r="E23" s="49">
        <f>SUM(E18:E22)</f>
        <v>0</v>
      </c>
      <c r="F23" s="49"/>
      <c r="G23" s="332">
        <f>IF((IF(F23-F$5&lt;=0,0,IF(F23-F$5&gt;48, -24, CEILING(-0.5*(F23-F$5),-0.5))))&lt;(-E23),-E23,IF(F23-F$5&lt;=0,0,IF(F23-F$5&gt;48, -24, CEILING(-0.5*(F23-F$5),-0.5))))</f>
        <v>0</v>
      </c>
      <c r="H23" s="353">
        <f>SUM(H18:H22)</f>
        <v>0</v>
      </c>
      <c r="I23" s="353"/>
      <c r="J23" s="332">
        <f>IF((IF(I23-I$5&lt;=0,0,IF(I23-I$5&gt;48, -24, CEILING(-0.5*(I23-I$5),-0.5))))&lt;(-H23),-H23,IF(I23-I$5&lt;=0,0,IF(I23-I$5&gt;48, -24, CEILING(-0.5*(I23-I$5),-0.5))))</f>
        <v>0</v>
      </c>
      <c r="K23" s="49">
        <f>SUM(K18:K22)</f>
        <v>0</v>
      </c>
      <c r="L23" s="332">
        <f>G23+J23</f>
        <v>0</v>
      </c>
      <c r="M23" s="354">
        <f>K23+L23</f>
        <v>0</v>
      </c>
      <c r="N23" s="355"/>
      <c r="O23" s="176"/>
      <c r="P23" s="356"/>
      <c r="Q23" s="176"/>
      <c r="R23" s="176"/>
      <c r="S23" s="176"/>
      <c r="T23" s="176"/>
      <c r="U23" s="176"/>
      <c r="V23" s="176"/>
      <c r="W23" s="176"/>
      <c r="X23" s="176"/>
      <c r="Y23" s="176"/>
      <c r="Z23" s="176"/>
    </row>
    <row r="24" spans="1:26" ht="19.5" customHeight="1" x14ac:dyDescent="0.35">
      <c r="A24" s="1">
        <v>20</v>
      </c>
      <c r="B24" s="357">
        <v>1</v>
      </c>
      <c r="C24" s="98">
        <f t="array" ref="C24:D24">VLOOKUP(A24,'M. List'!$A$5:$E$124,{3,4},0)</f>
        <v>0</v>
      </c>
      <c r="D24" s="98" t="str">
        <v>T4</v>
      </c>
      <c r="E24" s="40"/>
      <c r="F24" s="126"/>
      <c r="G24" s="126"/>
      <c r="H24" s="40"/>
      <c r="I24" s="126"/>
      <c r="J24" s="126"/>
      <c r="K24" s="40">
        <f>E24+H24</f>
        <v>0</v>
      </c>
      <c r="L24" s="348"/>
      <c r="M24" s="290"/>
      <c r="N24" s="154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9.5" customHeight="1" x14ac:dyDescent="0.35">
      <c r="A25" s="1">
        <v>22</v>
      </c>
      <c r="B25" s="38">
        <v>2</v>
      </c>
      <c r="C25" s="98">
        <f t="array" ref="C25:D25">VLOOKUP(A25,'M. List'!$A$5:$E$124,{3,4},0)</f>
        <v>0</v>
      </c>
      <c r="D25" s="98" t="str">
        <v>T4</v>
      </c>
      <c r="E25" s="40"/>
      <c r="F25" s="101"/>
      <c r="G25" s="101"/>
      <c r="H25" s="40"/>
      <c r="I25" s="101"/>
      <c r="J25" s="101"/>
      <c r="K25" s="40">
        <f>E25+H25</f>
        <v>0</v>
      </c>
      <c r="L25" s="348"/>
      <c r="M25" s="290"/>
      <c r="N25" s="159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9.5" customHeight="1" x14ac:dyDescent="0.35">
      <c r="A26" s="1">
        <v>21</v>
      </c>
      <c r="B26" s="38">
        <v>3</v>
      </c>
      <c r="C26" s="98">
        <f t="array" ref="C26:D26">VLOOKUP(A26,'M. List'!$A$5:$E$124,{3,4},0)</f>
        <v>0</v>
      </c>
      <c r="D26" s="98" t="str">
        <v>T4</v>
      </c>
      <c r="E26" s="40"/>
      <c r="F26" s="101"/>
      <c r="G26" s="348"/>
      <c r="H26" s="40"/>
      <c r="I26" s="101"/>
      <c r="J26" s="348"/>
      <c r="K26" s="40">
        <f>E26+H26</f>
        <v>0</v>
      </c>
      <c r="L26" s="348"/>
      <c r="M26" s="291"/>
      <c r="N26" s="162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9.5" customHeight="1" x14ac:dyDescent="0.35">
      <c r="A27" s="1">
        <v>19</v>
      </c>
      <c r="B27" s="38">
        <v>4</v>
      </c>
      <c r="C27" s="98">
        <f t="array" ref="C27:D27">VLOOKUP(A27,'M. List'!$A$5:$E$124,{3,4},0)</f>
        <v>0</v>
      </c>
      <c r="D27" s="98" t="str">
        <v>T4</v>
      </c>
      <c r="E27" s="40"/>
      <c r="F27" s="101"/>
      <c r="G27" s="101"/>
      <c r="H27" s="40"/>
      <c r="I27" s="101"/>
      <c r="J27" s="101"/>
      <c r="K27" s="40">
        <f>E27+H27</f>
        <v>0</v>
      </c>
      <c r="L27" s="348"/>
      <c r="M27" s="290"/>
      <c r="N27" s="162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9.5" customHeight="1" x14ac:dyDescent="0.35">
      <c r="A28" s="1">
        <v>23</v>
      </c>
      <c r="B28" s="358">
        <v>4</v>
      </c>
      <c r="C28" s="98">
        <f t="array" ref="C28:D28">VLOOKUP(A28,'M. List'!$A$5:$E$124,{3,4},0)</f>
        <v>0</v>
      </c>
      <c r="D28" s="98" t="str">
        <v>T4</v>
      </c>
      <c r="E28" s="40"/>
      <c r="F28" s="124"/>
      <c r="G28" s="101"/>
      <c r="H28" s="40"/>
      <c r="I28" s="124"/>
      <c r="J28" s="101"/>
      <c r="K28" s="40">
        <f>E28+H28</f>
        <v>0</v>
      </c>
      <c r="L28" s="348"/>
      <c r="M28" s="290"/>
      <c r="N28" s="167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9.5" customHeight="1" x14ac:dyDescent="0.35">
      <c r="A29" s="1">
        <v>24</v>
      </c>
      <c r="B29" s="350" t="s">
        <v>18</v>
      </c>
      <c r="C29" s="351"/>
      <c r="D29" s="352"/>
      <c r="E29" s="353">
        <f>SUM(E24:E28)</f>
        <v>0</v>
      </c>
      <c r="F29" s="49"/>
      <c r="G29" s="332">
        <f>IF((IF(F29-F$5&lt;=0,0,IF(F29-F$5&gt;48, -24, CEILING(-0.5*(F29-F$5),-0.5))))&lt;(-E29),-E29,IF(F29-F$5&lt;=0,0,IF(F29-F$5&gt;48, -24, CEILING(-0.5*(F29-F$5),-0.5))))</f>
        <v>0</v>
      </c>
      <c r="H29" s="353">
        <f>SUM(H24:H28)</f>
        <v>0</v>
      </c>
      <c r="I29" s="353"/>
      <c r="J29" s="332">
        <f>IF((IF(I29-I$5&lt;=0,0,IF(I29-I$5&gt;48, -24, CEILING(-0.5*(I29-I$5),-0.5))))&lt;(-H29),-H29,IF(I29-I$5&lt;=0,0,IF(I29-I$5&gt;48, -24, CEILING(-0.5*(I29-I$5),-0.5))))</f>
        <v>0</v>
      </c>
      <c r="K29" s="353">
        <f>SUM(K24:K28)</f>
        <v>0</v>
      </c>
      <c r="L29" s="332">
        <f>G29+J29</f>
        <v>0</v>
      </c>
      <c r="M29" s="354">
        <f>K29+L29</f>
        <v>0</v>
      </c>
      <c r="N29" s="355"/>
      <c r="O29" s="176"/>
      <c r="P29" s="356"/>
      <c r="Q29" s="176"/>
      <c r="R29" s="176"/>
      <c r="S29" s="176"/>
      <c r="T29" s="176"/>
      <c r="U29" s="176"/>
      <c r="V29" s="176"/>
      <c r="W29" s="176"/>
      <c r="X29" s="176"/>
      <c r="Y29" s="176"/>
      <c r="Z29" s="176"/>
    </row>
    <row r="30" spans="1:26" ht="19.5" customHeight="1" x14ac:dyDescent="0.35">
      <c r="A30" s="1">
        <v>25</v>
      </c>
      <c r="B30" s="463">
        <v>1</v>
      </c>
      <c r="C30" s="98">
        <f t="array" ref="C30:D30">VLOOKUP(A30,'M. List'!$A$5:$E$124,{3,4},0)</f>
        <v>0</v>
      </c>
      <c r="D30" s="98" t="str">
        <v>T5</v>
      </c>
      <c r="E30" s="40"/>
      <c r="F30" s="126"/>
      <c r="G30" s="126"/>
      <c r="H30" s="40"/>
      <c r="I30" s="126"/>
      <c r="J30" s="126"/>
      <c r="K30" s="40">
        <f>E30+H30</f>
        <v>0</v>
      </c>
      <c r="L30" s="348"/>
      <c r="M30" s="290"/>
      <c r="N30" s="154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9.5" customHeight="1" x14ac:dyDescent="0.35">
      <c r="A31" s="1">
        <v>28</v>
      </c>
      <c r="B31" s="464">
        <v>2</v>
      </c>
      <c r="C31" s="98">
        <f t="array" ref="C31:D31">VLOOKUP(A31,'M. List'!$A$5:$E$124,{3,4},0)</f>
        <v>0</v>
      </c>
      <c r="D31" s="98" t="str">
        <v>T5</v>
      </c>
      <c r="E31" s="40"/>
      <c r="F31" s="101"/>
      <c r="G31" s="101"/>
      <c r="H31" s="40"/>
      <c r="I31" s="101"/>
      <c r="J31" s="101"/>
      <c r="K31" s="40">
        <f>E31+H31</f>
        <v>0</v>
      </c>
      <c r="L31" s="348"/>
      <c r="M31" s="290"/>
      <c r="N31" s="162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9.5" customHeight="1" x14ac:dyDescent="0.35">
      <c r="A32" s="1">
        <v>26</v>
      </c>
      <c r="B32" s="464">
        <v>3</v>
      </c>
      <c r="C32" s="98">
        <f t="array" ref="C32:D32">VLOOKUP(A32,'M. List'!$A$5:$E$124,{3,4},0)</f>
        <v>0</v>
      </c>
      <c r="D32" s="98" t="str">
        <v>T5</v>
      </c>
      <c r="E32" s="40"/>
      <c r="F32" s="101"/>
      <c r="G32" s="349"/>
      <c r="H32" s="40"/>
      <c r="I32" s="101"/>
      <c r="J32" s="349"/>
      <c r="K32" s="40">
        <f>E32+H32</f>
        <v>0</v>
      </c>
      <c r="L32" s="348"/>
      <c r="M32" s="290"/>
      <c r="N32" s="162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9.5" customHeight="1" x14ac:dyDescent="0.35">
      <c r="A33" s="1">
        <v>27</v>
      </c>
      <c r="B33" s="464">
        <v>4</v>
      </c>
      <c r="C33" s="98">
        <f t="array" ref="C33:D33">VLOOKUP(A33,'M. List'!$A$5:$E$124,{3,4},0)</f>
        <v>0</v>
      </c>
      <c r="D33" s="98" t="str">
        <v>T5</v>
      </c>
      <c r="E33" s="40"/>
      <c r="F33" s="101"/>
      <c r="G33" s="347"/>
      <c r="H33" s="40"/>
      <c r="I33" s="101"/>
      <c r="J33" s="347"/>
      <c r="K33" s="40">
        <f>E33+H33</f>
        <v>0</v>
      </c>
      <c r="L33" s="348"/>
      <c r="M33" s="291"/>
      <c r="N33" s="162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9.5" customHeight="1" x14ac:dyDescent="0.35">
      <c r="A34" s="1">
        <v>29</v>
      </c>
      <c r="B34" s="465">
        <v>5</v>
      </c>
      <c r="C34" s="98">
        <f t="array" ref="C34:D34">VLOOKUP(A34,'M. List'!$A$5:$E$124,{3,4},0)</f>
        <v>0</v>
      </c>
      <c r="D34" s="98" t="str">
        <v>T5</v>
      </c>
      <c r="E34" s="40"/>
      <c r="F34" s="124"/>
      <c r="G34" s="101"/>
      <c r="H34" s="40"/>
      <c r="I34" s="124"/>
      <c r="J34" s="101"/>
      <c r="K34" s="40">
        <f>E34+H34</f>
        <v>0</v>
      </c>
      <c r="L34" s="348"/>
      <c r="M34" s="290"/>
      <c r="N34" s="178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9.5" customHeight="1" x14ac:dyDescent="0.35">
      <c r="A35" s="1">
        <v>30</v>
      </c>
      <c r="B35" s="350" t="s">
        <v>18</v>
      </c>
      <c r="C35" s="351"/>
      <c r="D35" s="352"/>
      <c r="E35" s="353">
        <f>SUM(E30:E34)</f>
        <v>0</v>
      </c>
      <c r="F35" s="49"/>
      <c r="G35" s="332">
        <f>IF((IF(F35-F$5&lt;=0,0,IF(F35-F$5&gt;48, -24, CEILING(-0.5*(F35-F$5),-0.5))))&lt;(-E35),-E35,IF(F35-F$5&lt;=0,0,IF(F35-F$5&gt;48, -24, CEILING(-0.5*(F35-F$5),-0.5))))</f>
        <v>0</v>
      </c>
      <c r="H35" s="353">
        <f>SUM(H30:H34)</f>
        <v>0</v>
      </c>
      <c r="I35" s="353"/>
      <c r="J35" s="332">
        <f>IF((IF(I35-I$5&lt;=0,0,IF(I35-I$5&gt;48, -24, CEILING(-0.5*(I35-I$5),-0.5))))&lt;(-H35),-H35,IF(I35-I$5&lt;=0,0,IF(I35-I$5&gt;48, -24, CEILING(-0.5*(I35-I$5),-0.5))))</f>
        <v>0</v>
      </c>
      <c r="K35" s="353">
        <f>SUM(K30:K34)</f>
        <v>0</v>
      </c>
      <c r="L35" s="332">
        <f>G35+J35</f>
        <v>0</v>
      </c>
      <c r="M35" s="354">
        <f>K35+L35</f>
        <v>0</v>
      </c>
      <c r="N35" s="355"/>
      <c r="O35" s="176"/>
      <c r="P35" s="176"/>
      <c r="Q35" s="176"/>
      <c r="R35" s="176"/>
      <c r="S35" s="176"/>
      <c r="T35" s="176"/>
      <c r="U35" s="176"/>
      <c r="V35" s="176"/>
      <c r="W35" s="176"/>
      <c r="X35" s="176"/>
      <c r="Y35" s="176"/>
      <c r="Z35" s="176"/>
    </row>
    <row r="36" spans="1:26" ht="19.5" customHeight="1" x14ac:dyDescent="0.35">
      <c r="A36" s="1">
        <v>32</v>
      </c>
      <c r="B36" s="357">
        <v>1</v>
      </c>
      <c r="C36" s="98">
        <f t="array" ref="C36:D36">VLOOKUP(A36,'M. List'!$A$5:$E$124,{3,4},0)</f>
        <v>0</v>
      </c>
      <c r="D36" s="98" t="str">
        <v>T6</v>
      </c>
      <c r="E36" s="40"/>
      <c r="F36" s="126"/>
      <c r="G36" s="126"/>
      <c r="H36" s="40"/>
      <c r="I36" s="126"/>
      <c r="J36" s="126"/>
      <c r="K36" s="40">
        <f>E36+H36</f>
        <v>0</v>
      </c>
      <c r="L36" s="348"/>
      <c r="M36" s="290"/>
      <c r="N36" s="154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9.5" customHeight="1" x14ac:dyDescent="0.35">
      <c r="A37" s="1">
        <v>31</v>
      </c>
      <c r="B37" s="38">
        <v>2</v>
      </c>
      <c r="C37" s="98">
        <f t="array" ref="C37:D37">VLOOKUP(A37,'M. List'!$A$5:$E$124,{3,4},0)</f>
        <v>0</v>
      </c>
      <c r="D37" s="98" t="str">
        <v>T6</v>
      </c>
      <c r="E37" s="40"/>
      <c r="F37" s="101"/>
      <c r="G37" s="101"/>
      <c r="H37" s="40"/>
      <c r="I37" s="101"/>
      <c r="J37" s="101"/>
      <c r="K37" s="40">
        <f>E37+H37</f>
        <v>0</v>
      </c>
      <c r="L37" s="348"/>
      <c r="M37" s="290"/>
      <c r="N37" s="162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9.5" customHeight="1" x14ac:dyDescent="0.35">
      <c r="A38" s="1">
        <v>33</v>
      </c>
      <c r="B38" s="38">
        <v>3</v>
      </c>
      <c r="C38" s="98">
        <f t="array" ref="C38:D38">VLOOKUP(A38,'M. List'!$A$5:$E$124,{3,4},0)</f>
        <v>0</v>
      </c>
      <c r="D38" s="98" t="str">
        <v>T6</v>
      </c>
      <c r="E38" s="40"/>
      <c r="F38" s="101"/>
      <c r="G38" s="348"/>
      <c r="H38" s="40"/>
      <c r="I38" s="101"/>
      <c r="J38" s="348"/>
      <c r="K38" s="40">
        <f>E38+H38</f>
        <v>0</v>
      </c>
      <c r="L38" s="348"/>
      <c r="M38" s="291"/>
      <c r="N38" s="162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9.5" customHeight="1" x14ac:dyDescent="0.35">
      <c r="A39" s="1">
        <v>35</v>
      </c>
      <c r="B39" s="38">
        <v>4</v>
      </c>
      <c r="C39" s="98">
        <f t="array" ref="C39:D39">VLOOKUP(A39,'M. List'!$A$5:$E$124,{3,4},0)</f>
        <v>0</v>
      </c>
      <c r="D39" s="98" t="str">
        <v>T6</v>
      </c>
      <c r="E39" s="40"/>
      <c r="F39" s="101"/>
      <c r="G39" s="101"/>
      <c r="H39" s="40"/>
      <c r="I39" s="101"/>
      <c r="J39" s="101"/>
      <c r="K39" s="40">
        <f>E39+H39</f>
        <v>0</v>
      </c>
      <c r="L39" s="348"/>
      <c r="M39" s="290"/>
      <c r="N39" s="162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9.5" customHeight="1" x14ac:dyDescent="0.35">
      <c r="A40" s="1">
        <v>34</v>
      </c>
      <c r="B40" s="358">
        <v>5</v>
      </c>
      <c r="C40" s="98">
        <f t="array" ref="C40:D40">VLOOKUP(A40,'M. List'!$A$5:$E$124,{3,4},0)</f>
        <v>0</v>
      </c>
      <c r="D40" s="98" t="str">
        <v>T6</v>
      </c>
      <c r="E40" s="40"/>
      <c r="F40" s="124"/>
      <c r="G40" s="101"/>
      <c r="H40" s="40"/>
      <c r="I40" s="124"/>
      <c r="J40" s="101"/>
      <c r="K40" s="40">
        <f>E40+H40</f>
        <v>0</v>
      </c>
      <c r="L40" s="348"/>
      <c r="M40" s="290"/>
      <c r="N40" s="178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9.5" customHeight="1" x14ac:dyDescent="0.35">
      <c r="A41" s="1">
        <v>36</v>
      </c>
      <c r="B41" s="350" t="s">
        <v>18</v>
      </c>
      <c r="C41" s="351"/>
      <c r="D41" s="352"/>
      <c r="E41" s="353">
        <f>SUM(E36:E40)</f>
        <v>0</v>
      </c>
      <c r="F41" s="49"/>
      <c r="G41" s="332">
        <f>IF((IF(F41-F$5&lt;=0,0,IF(F41-F$5&gt;48, -24, CEILING(-0.5*(F41-F$5),-0.5))))&lt;(-E41),-E41,IF(F41-F$5&lt;=0,0,IF(F41-F$5&gt;48, -24, CEILING(-0.5*(F41-F$5),-0.5))))</f>
        <v>0</v>
      </c>
      <c r="H41" s="353">
        <f>SUM(H36:H40)</f>
        <v>0</v>
      </c>
      <c r="I41" s="353"/>
      <c r="J41" s="332">
        <f>IF((IF(I41-I$5&lt;=0,0,IF(I41-I$5&gt;48, -24, CEILING(-0.5*(I41-I$5),-0.5))))&lt;(-H41),-H41,IF(I41-I$5&lt;=0,0,IF(I41-I$5&gt;48, -24, CEILING(-0.5*(I41-I$5),-0.5))))</f>
        <v>0</v>
      </c>
      <c r="K41" s="353">
        <f>SUM(K36:K40)</f>
        <v>0</v>
      </c>
      <c r="L41" s="332">
        <f>G41+J41</f>
        <v>0</v>
      </c>
      <c r="M41" s="354">
        <f>K41+L41</f>
        <v>0</v>
      </c>
      <c r="N41" s="355"/>
      <c r="O41" s="176"/>
      <c r="P41" s="176"/>
      <c r="Q41" s="176"/>
      <c r="R41" s="176"/>
      <c r="S41" s="176"/>
      <c r="T41" s="176"/>
      <c r="U41" s="176"/>
      <c r="V41" s="176"/>
      <c r="W41" s="176"/>
      <c r="X41" s="176"/>
      <c r="Y41" s="176"/>
      <c r="Z41" s="176"/>
    </row>
    <row r="42" spans="1:26" ht="19.5" customHeight="1" x14ac:dyDescent="0.35">
      <c r="A42" s="1">
        <v>37</v>
      </c>
      <c r="B42" s="38">
        <v>1</v>
      </c>
      <c r="C42" s="98">
        <f t="array" ref="C42:D42">VLOOKUP(A42,'M. List'!$A$5:$E$124,{3,4},0)</f>
        <v>0</v>
      </c>
      <c r="D42" s="98" t="str">
        <v>T7</v>
      </c>
      <c r="E42" s="40"/>
      <c r="F42" s="126"/>
      <c r="G42" s="126"/>
      <c r="H42" s="40"/>
      <c r="I42" s="126"/>
      <c r="J42" s="126"/>
      <c r="K42" s="40">
        <f>E42+H42</f>
        <v>0</v>
      </c>
      <c r="L42" s="348"/>
      <c r="M42" s="290"/>
      <c r="N42" s="154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9.5" customHeight="1" x14ac:dyDescent="0.35">
      <c r="A43" s="1">
        <v>41</v>
      </c>
      <c r="B43" s="38">
        <v>2</v>
      </c>
      <c r="C43" s="98">
        <f t="array" ref="C43:D43">VLOOKUP(A43,'M. List'!$A$5:$E$124,{3,4},0)</f>
        <v>0</v>
      </c>
      <c r="D43" s="98" t="str">
        <v>T7</v>
      </c>
      <c r="E43" s="40"/>
      <c r="F43" s="101"/>
      <c r="G43" s="101"/>
      <c r="H43" s="40"/>
      <c r="I43" s="101"/>
      <c r="J43" s="101"/>
      <c r="K43" s="40">
        <f>E43+H43</f>
        <v>0</v>
      </c>
      <c r="L43" s="348"/>
      <c r="M43" s="290"/>
      <c r="N43" s="162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9.5" customHeight="1" x14ac:dyDescent="0.35">
      <c r="A44" s="1">
        <v>38</v>
      </c>
      <c r="B44" s="38">
        <v>3</v>
      </c>
      <c r="C44" s="98">
        <f t="array" ref="C44:D44">VLOOKUP(A44,'M. List'!$A$5:$E$124,{3,4},0)</f>
        <v>0</v>
      </c>
      <c r="D44" s="98" t="str">
        <v>T7</v>
      </c>
      <c r="E44" s="40"/>
      <c r="F44" s="101"/>
      <c r="G44" s="349"/>
      <c r="H44" s="40"/>
      <c r="I44" s="101"/>
      <c r="J44" s="349"/>
      <c r="K44" s="40">
        <f>E44+H44</f>
        <v>0</v>
      </c>
      <c r="L44" s="348"/>
      <c r="M44" s="290"/>
      <c r="N44" s="162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9.5" customHeight="1" x14ac:dyDescent="0.35">
      <c r="A45" s="1">
        <v>39</v>
      </c>
      <c r="B45" s="38">
        <v>4</v>
      </c>
      <c r="C45" s="98">
        <f t="array" ref="C45:D45">VLOOKUP(A45,'M. List'!$A$5:$E$124,{3,4},0)</f>
        <v>0</v>
      </c>
      <c r="D45" s="98" t="str">
        <v>T7</v>
      </c>
      <c r="E45" s="40"/>
      <c r="F45" s="101"/>
      <c r="G45" s="347"/>
      <c r="H45" s="40"/>
      <c r="I45" s="101"/>
      <c r="J45" s="347"/>
      <c r="K45" s="40">
        <f>E45+H45</f>
        <v>0</v>
      </c>
      <c r="L45" s="348"/>
      <c r="M45" s="291"/>
      <c r="N45" s="162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9.5" customHeight="1" x14ac:dyDescent="0.35">
      <c r="A46" s="1">
        <v>40</v>
      </c>
      <c r="B46" s="38">
        <v>5</v>
      </c>
      <c r="C46" s="98">
        <f t="array" ref="C46:D46">VLOOKUP(A46,'M. List'!$A$5:$E$124,{3,4},0)</f>
        <v>0</v>
      </c>
      <c r="D46" s="98" t="str">
        <v>T7</v>
      </c>
      <c r="E46" s="40"/>
      <c r="F46" s="124"/>
      <c r="G46" s="101"/>
      <c r="H46" s="40"/>
      <c r="I46" s="124"/>
      <c r="J46" s="101"/>
      <c r="K46" s="40">
        <f>E46+H46</f>
        <v>0</v>
      </c>
      <c r="L46" s="348"/>
      <c r="M46" s="290"/>
      <c r="N46" s="178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9.5" customHeight="1" x14ac:dyDescent="0.35">
      <c r="A47" s="1">
        <v>42</v>
      </c>
      <c r="B47" s="350" t="s">
        <v>18</v>
      </c>
      <c r="C47" s="351"/>
      <c r="D47" s="352"/>
      <c r="E47" s="353">
        <f>SUM(E42:E46)</f>
        <v>0</v>
      </c>
      <c r="F47" s="49"/>
      <c r="G47" s="332">
        <f>IF((IF(F47-F$5&lt;=0,0,IF(F47-F$5&gt;48, -24, CEILING(-0.5*(F47-F$5),-0.5))))&lt;(-E47),-E47,IF(F47-F$5&lt;=0,0,IF(F47-F$5&gt;48, -24, CEILING(-0.5*(F47-F$5),-0.5))))</f>
        <v>0</v>
      </c>
      <c r="H47" s="353">
        <f>SUM(H42:H46)</f>
        <v>0</v>
      </c>
      <c r="I47" s="353"/>
      <c r="J47" s="332">
        <f>IF((IF(I47-I$5&lt;=0,0,IF(I47-I$5&gt;48, -24, CEILING(-0.5*(I47-I$5),-0.5))))&lt;(-H47),-H47,IF(I47-I$5&lt;=0,0,IF(I47-I$5&gt;48, -24, CEILING(-0.5*(I47-I$5),-0.5))))</f>
        <v>0</v>
      </c>
      <c r="K47" s="353">
        <f>SUM(K42:K46)</f>
        <v>0</v>
      </c>
      <c r="L47" s="332">
        <f>G47+J47</f>
        <v>0</v>
      </c>
      <c r="M47" s="354">
        <f>K47+L47</f>
        <v>0</v>
      </c>
      <c r="N47" s="355"/>
      <c r="O47" s="176"/>
      <c r="P47" s="176"/>
      <c r="Q47" s="176"/>
      <c r="R47" s="176"/>
      <c r="S47" s="176"/>
      <c r="T47" s="176"/>
      <c r="U47" s="176"/>
      <c r="V47" s="176"/>
      <c r="W47" s="176"/>
      <c r="X47" s="176"/>
      <c r="Y47" s="176"/>
      <c r="Z47" s="176"/>
    </row>
    <row r="48" spans="1:26" ht="19.5" customHeight="1" x14ac:dyDescent="0.35">
      <c r="A48" s="1">
        <v>43</v>
      </c>
      <c r="B48" s="38">
        <v>1</v>
      </c>
      <c r="C48" s="98">
        <f t="array" ref="C48:D48">VLOOKUP(A48,'M. List'!$A$5:$E$124,{3,4},0)</f>
        <v>0</v>
      </c>
      <c r="D48" s="98" t="str">
        <v>T8</v>
      </c>
      <c r="E48" s="40"/>
      <c r="F48" s="126"/>
      <c r="G48" s="126"/>
      <c r="H48" s="40"/>
      <c r="I48" s="126"/>
      <c r="J48" s="126"/>
      <c r="K48" s="40">
        <f>E48+H48</f>
        <v>0</v>
      </c>
      <c r="L48" s="348"/>
      <c r="M48" s="290"/>
      <c r="N48" s="154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9.5" customHeight="1" x14ac:dyDescent="0.35">
      <c r="A49" s="1">
        <v>44</v>
      </c>
      <c r="B49" s="38">
        <v>2</v>
      </c>
      <c r="C49" s="98">
        <f t="array" ref="C49:D49">VLOOKUP(A49,'M. List'!$A$5:$E$124,{3,4},0)</f>
        <v>0</v>
      </c>
      <c r="D49" s="98" t="str">
        <v>T8</v>
      </c>
      <c r="E49" s="40"/>
      <c r="F49" s="101"/>
      <c r="G49" s="101"/>
      <c r="H49" s="40"/>
      <c r="I49" s="101"/>
      <c r="J49" s="101"/>
      <c r="K49" s="40">
        <f>E49+H49</f>
        <v>0</v>
      </c>
      <c r="L49" s="348"/>
      <c r="M49" s="290"/>
      <c r="N49" s="162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9.5" customHeight="1" x14ac:dyDescent="0.35">
      <c r="A50" s="1">
        <v>45</v>
      </c>
      <c r="B50" s="38">
        <v>3</v>
      </c>
      <c r="C50" s="98">
        <f t="array" ref="C50:D50">VLOOKUP(A50,'M. List'!$A$5:$E$124,{3,4},0)</f>
        <v>0</v>
      </c>
      <c r="D50" s="98" t="str">
        <v>T8</v>
      </c>
      <c r="E50" s="40"/>
      <c r="F50" s="101"/>
      <c r="G50" s="348"/>
      <c r="H50" s="40"/>
      <c r="I50" s="101"/>
      <c r="J50" s="348"/>
      <c r="K50" s="40">
        <f>E50+H50</f>
        <v>0</v>
      </c>
      <c r="L50" s="348"/>
      <c r="M50" s="291"/>
      <c r="N50" s="159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9.5" customHeight="1" x14ac:dyDescent="0.35">
      <c r="A51" s="1">
        <v>46</v>
      </c>
      <c r="B51" s="38">
        <v>4</v>
      </c>
      <c r="C51" s="98">
        <f t="array" ref="C51:D51">VLOOKUP(A51,'M. List'!$A$5:$E$124,{3,4},0)</f>
        <v>0</v>
      </c>
      <c r="D51" s="98" t="str">
        <v>T8</v>
      </c>
      <c r="E51" s="40"/>
      <c r="F51" s="101"/>
      <c r="G51" s="101"/>
      <c r="H51" s="40"/>
      <c r="I51" s="101"/>
      <c r="J51" s="101"/>
      <c r="K51" s="40">
        <f>E51+H51</f>
        <v>0</v>
      </c>
      <c r="L51" s="348"/>
      <c r="M51" s="290"/>
      <c r="N51" s="162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9.5" customHeight="1" x14ac:dyDescent="0.35">
      <c r="A52" s="1">
        <v>47</v>
      </c>
      <c r="B52" s="38">
        <v>5</v>
      </c>
      <c r="C52" s="98">
        <f t="array" ref="C52:D52">VLOOKUP(A52,'M. List'!$A$5:$E$124,{3,4},0)</f>
        <v>0</v>
      </c>
      <c r="D52" s="98" t="str">
        <v>T8</v>
      </c>
      <c r="E52" s="40"/>
      <c r="F52" s="124"/>
      <c r="G52" s="101"/>
      <c r="H52" s="40"/>
      <c r="I52" s="124"/>
      <c r="J52" s="101"/>
      <c r="K52" s="40">
        <f>E52+H52</f>
        <v>0</v>
      </c>
      <c r="L52" s="348"/>
      <c r="M52" s="290"/>
      <c r="N52" s="167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9.5" customHeight="1" x14ac:dyDescent="0.35">
      <c r="A53" s="1">
        <v>48</v>
      </c>
      <c r="B53" s="350" t="s">
        <v>18</v>
      </c>
      <c r="C53" s="351"/>
      <c r="D53" s="352"/>
      <c r="E53" s="353">
        <f>SUM(E48:E52)</f>
        <v>0</v>
      </c>
      <c r="F53" s="49"/>
      <c r="G53" s="332">
        <f>IF((IF(F53-F$5&lt;=0,0,IF(F53-F$5&gt;48, -24, CEILING(-0.5*(F53-F$5),-0.5))))&lt;(-E53),-E53,IF(F53-F$5&lt;=0,0,IF(F53-F$5&gt;48, -24, CEILING(-0.5*(F53-F$5),-0.5))))</f>
        <v>0</v>
      </c>
      <c r="H53" s="353">
        <f>SUM(H48:H52)</f>
        <v>0</v>
      </c>
      <c r="I53" s="353"/>
      <c r="J53" s="332">
        <f>IF((IF(I53-I$5&lt;=0,0,IF(I53-I$5&gt;48, -24, CEILING(-0.5*(I53-I$5),-0.5))))&lt;(-H53),-H53,IF(I53-I$5&lt;=0,0,IF(I53-I$5&gt;48, -24, CEILING(-0.5*(I53-I$5),-0.5))))</f>
        <v>0</v>
      </c>
      <c r="K53" s="353">
        <f>SUM(K48:K52)</f>
        <v>0</v>
      </c>
      <c r="L53" s="332">
        <f>G53+J53</f>
        <v>0</v>
      </c>
      <c r="M53" s="354">
        <f>K53+L53</f>
        <v>0</v>
      </c>
      <c r="N53" s="355"/>
      <c r="O53" s="176"/>
      <c r="P53" s="176"/>
      <c r="Q53" s="176"/>
      <c r="R53" s="176"/>
      <c r="S53" s="176"/>
      <c r="T53" s="176"/>
      <c r="U53" s="176"/>
      <c r="V53" s="176"/>
      <c r="W53" s="176"/>
      <c r="X53" s="176"/>
      <c r="Y53" s="176"/>
      <c r="Z53" s="176"/>
    </row>
    <row r="54" spans="1:26" ht="19.5" customHeight="1" x14ac:dyDescent="0.35">
      <c r="A54" s="1">
        <v>49</v>
      </c>
      <c r="B54" s="38">
        <v>1</v>
      </c>
      <c r="C54" s="98">
        <f t="array" ref="C54:D54">VLOOKUP(A54,'M. List'!$A$5:$E$124,{3,4},0)</f>
        <v>0</v>
      </c>
      <c r="D54" s="98" t="str">
        <v>T9</v>
      </c>
      <c r="E54" s="40"/>
      <c r="F54" s="126"/>
      <c r="G54" s="126"/>
      <c r="H54" s="40"/>
      <c r="I54" s="126"/>
      <c r="J54" s="126"/>
      <c r="K54" s="40">
        <f>E54+H54</f>
        <v>0</v>
      </c>
      <c r="L54" s="348"/>
      <c r="M54" s="290"/>
      <c r="N54" s="154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9.5" customHeight="1" x14ac:dyDescent="0.35">
      <c r="A55" s="1">
        <v>50</v>
      </c>
      <c r="B55" s="38">
        <v>2</v>
      </c>
      <c r="C55" s="98">
        <f t="array" ref="C55:D55">VLOOKUP(A55,'M. List'!$A$5:$E$124,{3,4},0)</f>
        <v>0</v>
      </c>
      <c r="D55" s="98" t="str">
        <v>T9</v>
      </c>
      <c r="E55" s="40"/>
      <c r="F55" s="101"/>
      <c r="G55" s="101"/>
      <c r="H55" s="40"/>
      <c r="I55" s="101"/>
      <c r="J55" s="101"/>
      <c r="K55" s="40">
        <f>E55+H55</f>
        <v>0</v>
      </c>
      <c r="L55" s="348"/>
      <c r="M55" s="290"/>
      <c r="N55" s="162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9.5" customHeight="1" x14ac:dyDescent="0.35">
      <c r="A56" s="1">
        <v>51</v>
      </c>
      <c r="B56" s="38">
        <v>3</v>
      </c>
      <c r="C56" s="98">
        <f t="array" ref="C56:D56">VLOOKUP(A56,'M. List'!$A$5:$E$124,{3,4},0)</f>
        <v>0</v>
      </c>
      <c r="D56" s="98" t="str">
        <v>T9</v>
      </c>
      <c r="E56" s="40"/>
      <c r="F56" s="101"/>
      <c r="G56" s="348"/>
      <c r="H56" s="40"/>
      <c r="I56" s="101"/>
      <c r="J56" s="348"/>
      <c r="K56" s="40">
        <f>E56+H56</f>
        <v>0</v>
      </c>
      <c r="L56" s="348"/>
      <c r="M56" s="291"/>
      <c r="N56" s="159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9.5" customHeight="1" x14ac:dyDescent="0.35">
      <c r="A57" s="1">
        <v>52</v>
      </c>
      <c r="B57" s="38">
        <v>4</v>
      </c>
      <c r="C57" s="98">
        <f t="array" ref="C57:D57">VLOOKUP(A57,'M. List'!$A$5:$E$124,{3,4},0)</f>
        <v>0</v>
      </c>
      <c r="D57" s="98" t="str">
        <v>T9</v>
      </c>
      <c r="E57" s="40"/>
      <c r="F57" s="101"/>
      <c r="G57" s="101"/>
      <c r="H57" s="40"/>
      <c r="I57" s="101"/>
      <c r="J57" s="101"/>
      <c r="K57" s="40">
        <f>E57+H57</f>
        <v>0</v>
      </c>
      <c r="L57" s="348"/>
      <c r="M57" s="290"/>
      <c r="N57" s="162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9.5" customHeight="1" x14ac:dyDescent="0.35">
      <c r="A58" s="1">
        <v>53</v>
      </c>
      <c r="B58" s="38">
        <v>5</v>
      </c>
      <c r="C58" s="98">
        <f t="array" ref="C58:D58">VLOOKUP(A58,'M. List'!$A$5:$E$124,{3,4},0)</f>
        <v>0</v>
      </c>
      <c r="D58" s="98" t="str">
        <v>T9</v>
      </c>
      <c r="E58" s="40"/>
      <c r="F58" s="124"/>
      <c r="G58" s="101"/>
      <c r="H58" s="40"/>
      <c r="I58" s="124"/>
      <c r="J58" s="101"/>
      <c r="K58" s="40">
        <f>E58+H58</f>
        <v>0</v>
      </c>
      <c r="L58" s="348"/>
      <c r="M58" s="290"/>
      <c r="N58" s="167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9.5" customHeight="1" x14ac:dyDescent="0.35">
      <c r="A59" s="1">
        <v>54</v>
      </c>
      <c r="B59" s="350" t="s">
        <v>18</v>
      </c>
      <c r="C59" s="351"/>
      <c r="D59" s="352"/>
      <c r="E59" s="353">
        <f>SUM(E54:E58)</f>
        <v>0</v>
      </c>
      <c r="F59" s="49"/>
      <c r="G59" s="332">
        <f>IF((IF(F59-F$5&lt;=0,0,IF(F59-F$5&gt;48, -24, CEILING(-0.5*(F59-F$5),-0.5))))&lt;(-E59),-E59,IF(F59-F$5&lt;=0,0,IF(F59-F$5&gt;48, -24, CEILING(-0.5*(F59-F$5),-0.5))))</f>
        <v>0</v>
      </c>
      <c r="H59" s="353">
        <f>SUM(H54:H58)</f>
        <v>0</v>
      </c>
      <c r="I59" s="353"/>
      <c r="J59" s="332">
        <f>IF((IF(I59-I$5&lt;=0,0,IF(I59-I$5&gt;48, -24, CEILING(-0.5*(I59-I$5),-0.5))))&lt;(-H59),-H59,IF(I59-I$5&lt;=0,0,IF(I59-I$5&gt;48, -24, CEILING(-0.5*(I59-I$5),-0.5))))</f>
        <v>0</v>
      </c>
      <c r="K59" s="353">
        <f>SUM(K54:K58)</f>
        <v>0</v>
      </c>
      <c r="L59" s="332">
        <f>G59+J59</f>
        <v>0</v>
      </c>
      <c r="M59" s="354">
        <f>K59+L59</f>
        <v>0</v>
      </c>
      <c r="N59" s="355"/>
      <c r="O59" s="176"/>
      <c r="P59" s="176"/>
      <c r="Q59" s="176"/>
      <c r="R59" s="176"/>
      <c r="S59" s="176"/>
      <c r="T59" s="176"/>
      <c r="U59" s="176"/>
      <c r="V59" s="176"/>
      <c r="W59" s="176"/>
      <c r="X59" s="176"/>
      <c r="Y59" s="176"/>
      <c r="Z59" s="176"/>
    </row>
    <row r="60" spans="1:26" ht="19.5" customHeight="1" x14ac:dyDescent="0.35">
      <c r="A60" s="1">
        <v>55</v>
      </c>
      <c r="B60" s="38">
        <v>1</v>
      </c>
      <c r="C60" s="98">
        <f t="array" ref="C60:D60">VLOOKUP(A60,'M. List'!$A$5:$E$124,{3,4},0)</f>
        <v>0</v>
      </c>
      <c r="D60" s="98" t="str">
        <v>T10</v>
      </c>
      <c r="E60" s="40"/>
      <c r="F60" s="126"/>
      <c r="G60" s="126"/>
      <c r="H60" s="40"/>
      <c r="I60" s="126"/>
      <c r="J60" s="126"/>
      <c r="K60" s="40">
        <f>E60+H60</f>
        <v>0</v>
      </c>
      <c r="L60" s="348"/>
      <c r="M60" s="290"/>
      <c r="N60" s="154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9.5" customHeight="1" x14ac:dyDescent="0.35">
      <c r="A61" s="1">
        <v>56</v>
      </c>
      <c r="B61" s="38">
        <v>2</v>
      </c>
      <c r="C61" s="98">
        <f t="array" ref="C61:D61">VLOOKUP(A61,'M. List'!$A$5:$E$124,{3,4},0)</f>
        <v>0</v>
      </c>
      <c r="D61" s="98" t="str">
        <v>T10</v>
      </c>
      <c r="E61" s="40"/>
      <c r="F61" s="101"/>
      <c r="G61" s="101"/>
      <c r="H61" s="40"/>
      <c r="I61" s="101"/>
      <c r="J61" s="101"/>
      <c r="K61" s="40">
        <f>E61+H61</f>
        <v>0</v>
      </c>
      <c r="L61" s="348"/>
      <c r="M61" s="290"/>
      <c r="N61" s="162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9.5" customHeight="1" x14ac:dyDescent="0.35">
      <c r="A62" s="1">
        <v>57</v>
      </c>
      <c r="B62" s="38">
        <v>3</v>
      </c>
      <c r="C62" s="98">
        <f t="array" ref="C62:D62">VLOOKUP(A62,'M. List'!$A$5:$E$124,{3,4},0)</f>
        <v>0</v>
      </c>
      <c r="D62" s="98" t="str">
        <v>T10</v>
      </c>
      <c r="E62" s="40"/>
      <c r="F62" s="101"/>
      <c r="G62" s="348"/>
      <c r="H62" s="40"/>
      <c r="I62" s="101"/>
      <c r="J62" s="348"/>
      <c r="K62" s="40">
        <f>E62+H62</f>
        <v>0</v>
      </c>
      <c r="L62" s="348"/>
      <c r="M62" s="291"/>
      <c r="N62" s="159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9.5" customHeight="1" x14ac:dyDescent="0.35">
      <c r="A63" s="1">
        <v>58</v>
      </c>
      <c r="B63" s="38">
        <v>4</v>
      </c>
      <c r="C63" s="98">
        <f t="array" ref="C63:D63">VLOOKUP(A63,'M. List'!$A$5:$E$124,{3,4},0)</f>
        <v>0</v>
      </c>
      <c r="D63" s="98" t="str">
        <v>T10</v>
      </c>
      <c r="E63" s="40"/>
      <c r="F63" s="101"/>
      <c r="G63" s="101"/>
      <c r="H63" s="40"/>
      <c r="I63" s="101"/>
      <c r="J63" s="101"/>
      <c r="K63" s="40">
        <f>E63+H63</f>
        <v>0</v>
      </c>
      <c r="L63" s="348"/>
      <c r="M63" s="290"/>
      <c r="N63" s="162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9.5" customHeight="1" x14ac:dyDescent="0.35">
      <c r="A64" s="1">
        <v>59</v>
      </c>
      <c r="B64" s="38">
        <v>5</v>
      </c>
      <c r="C64" s="98">
        <f t="array" ref="C64:D64">VLOOKUP(A64,'M. List'!$A$5:$E$124,{3,4},0)</f>
        <v>0</v>
      </c>
      <c r="D64" s="98" t="str">
        <v>T10</v>
      </c>
      <c r="E64" s="40"/>
      <c r="F64" s="124"/>
      <c r="G64" s="101"/>
      <c r="H64" s="40"/>
      <c r="I64" s="124"/>
      <c r="J64" s="101"/>
      <c r="K64" s="40">
        <f>E64+H64</f>
        <v>0</v>
      </c>
      <c r="L64" s="348"/>
      <c r="M64" s="290"/>
      <c r="N64" s="167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9.5" customHeight="1" x14ac:dyDescent="0.35">
      <c r="A65" s="1">
        <v>60</v>
      </c>
      <c r="B65" s="350" t="s">
        <v>18</v>
      </c>
      <c r="C65" s="351"/>
      <c r="D65" s="352"/>
      <c r="E65" s="353">
        <f>SUM(E60:E64)</f>
        <v>0</v>
      </c>
      <c r="F65" s="49"/>
      <c r="G65" s="332">
        <f>IF((IF(F65-F$5&lt;=0,0,IF(F65-F$5&gt;48, -24, CEILING(-0.5*(F65-F$5),-0.5))))&lt;(-E65),-E65,IF(F65-F$5&lt;=0,0,IF(F65-F$5&gt;48, -24, CEILING(-0.5*(F65-F$5),-0.5))))</f>
        <v>0</v>
      </c>
      <c r="H65" s="353">
        <f>SUM(H60:H64)</f>
        <v>0</v>
      </c>
      <c r="I65" s="353"/>
      <c r="J65" s="332">
        <f>IF((IF(I65-I$5&lt;=0,0,IF(I65-I$5&gt;48, -24, CEILING(-0.5*(I65-I$5),-0.5))))&lt;(-H65),-H65,IF(I65-I$5&lt;=0,0,IF(I65-I$5&gt;48, -24, CEILING(-0.5*(I65-I$5),-0.5))))</f>
        <v>0</v>
      </c>
      <c r="K65" s="353">
        <f>SUM(K60:K64)</f>
        <v>0</v>
      </c>
      <c r="L65" s="332">
        <f>G65+J65</f>
        <v>0</v>
      </c>
      <c r="M65" s="354">
        <f>K65+L65</f>
        <v>0</v>
      </c>
      <c r="N65" s="355"/>
      <c r="O65" s="176"/>
      <c r="P65" s="176"/>
      <c r="Q65" s="176"/>
      <c r="R65" s="176"/>
      <c r="S65" s="176"/>
      <c r="T65" s="176"/>
      <c r="U65" s="176"/>
      <c r="V65" s="176"/>
      <c r="W65" s="176"/>
      <c r="X65" s="176"/>
      <c r="Y65" s="176"/>
      <c r="Z65" s="176"/>
    </row>
    <row r="66" spans="1:26" ht="19.5" customHeight="1" x14ac:dyDescent="0.35">
      <c r="A66" s="1">
        <v>61</v>
      </c>
      <c r="B66" s="38">
        <v>1</v>
      </c>
      <c r="C66" s="98">
        <f t="array" ref="C66:D66">VLOOKUP(A66,'M. List'!$A$5:$E$124,{3,4},0)</f>
        <v>0</v>
      </c>
      <c r="D66" s="98" t="str">
        <v>T11</v>
      </c>
      <c r="E66" s="40"/>
      <c r="F66" s="126"/>
      <c r="G66" s="126"/>
      <c r="H66" s="40"/>
      <c r="I66" s="126"/>
      <c r="J66" s="126"/>
      <c r="K66" s="40">
        <f>E66+H66</f>
        <v>0</v>
      </c>
      <c r="L66" s="348"/>
      <c r="M66" s="290"/>
      <c r="N66" s="154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9.5" customHeight="1" x14ac:dyDescent="0.35">
      <c r="A67" s="1">
        <v>62</v>
      </c>
      <c r="B67" s="38">
        <v>2</v>
      </c>
      <c r="C67" s="98">
        <f t="array" ref="C67:D67">VLOOKUP(A67,'M. List'!$A$5:$E$124,{3,4},0)</f>
        <v>0</v>
      </c>
      <c r="D67" s="98" t="str">
        <v>T11</v>
      </c>
      <c r="E67" s="40"/>
      <c r="F67" s="101"/>
      <c r="G67" s="101"/>
      <c r="H67" s="40"/>
      <c r="I67" s="101"/>
      <c r="J67" s="101"/>
      <c r="K67" s="40">
        <f>E67+H67</f>
        <v>0</v>
      </c>
      <c r="L67" s="348"/>
      <c r="M67" s="290"/>
      <c r="N67" s="162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9.5" customHeight="1" x14ac:dyDescent="0.35">
      <c r="A68" s="1">
        <v>63</v>
      </c>
      <c r="B68" s="38">
        <v>3</v>
      </c>
      <c r="C68" s="98">
        <f t="array" ref="C68:D68">VLOOKUP(A68,'M. List'!$A$5:$E$124,{3,4},0)</f>
        <v>0</v>
      </c>
      <c r="D68" s="98" t="str">
        <v>T11</v>
      </c>
      <c r="E68" s="40"/>
      <c r="F68" s="101"/>
      <c r="G68" s="348"/>
      <c r="H68" s="40"/>
      <c r="I68" s="101"/>
      <c r="J68" s="348"/>
      <c r="K68" s="40">
        <f>E68+H68</f>
        <v>0</v>
      </c>
      <c r="L68" s="348"/>
      <c r="M68" s="291"/>
      <c r="N68" s="159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9.5" customHeight="1" x14ac:dyDescent="0.35">
      <c r="A69" s="1">
        <v>64</v>
      </c>
      <c r="B69" s="38">
        <v>4</v>
      </c>
      <c r="C69" s="98">
        <f t="array" ref="C69:D69">VLOOKUP(A69,'M. List'!$A$5:$E$124,{3,4},0)</f>
        <v>0</v>
      </c>
      <c r="D69" s="98" t="str">
        <v>T11</v>
      </c>
      <c r="E69" s="40"/>
      <c r="F69" s="101"/>
      <c r="G69" s="101"/>
      <c r="H69" s="40"/>
      <c r="I69" s="101"/>
      <c r="J69" s="101"/>
      <c r="K69" s="40">
        <f>E69+H69</f>
        <v>0</v>
      </c>
      <c r="L69" s="348"/>
      <c r="M69" s="290"/>
      <c r="N69" s="162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9.5" customHeight="1" x14ac:dyDescent="0.35">
      <c r="A70" s="1">
        <v>65</v>
      </c>
      <c r="B70" s="38">
        <v>5</v>
      </c>
      <c r="C70" s="98">
        <f t="array" ref="C70:D70">VLOOKUP(A70,'M. List'!$A$5:$E$124,{3,4},0)</f>
        <v>0</v>
      </c>
      <c r="D70" s="98" t="str">
        <v>T11</v>
      </c>
      <c r="E70" s="40"/>
      <c r="F70" s="124"/>
      <c r="G70" s="101"/>
      <c r="H70" s="40"/>
      <c r="I70" s="124"/>
      <c r="J70" s="101"/>
      <c r="K70" s="40">
        <f>E70+H70</f>
        <v>0</v>
      </c>
      <c r="L70" s="348"/>
      <c r="M70" s="290"/>
      <c r="N70" s="167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9.5" customHeight="1" x14ac:dyDescent="0.35">
      <c r="A71" s="1">
        <v>66</v>
      </c>
      <c r="B71" s="350" t="s">
        <v>18</v>
      </c>
      <c r="C71" s="351"/>
      <c r="D71" s="352"/>
      <c r="E71" s="353">
        <f>SUM(E66:E70)</f>
        <v>0</v>
      </c>
      <c r="F71" s="49"/>
      <c r="G71" s="332">
        <f>IF((IF(F71-F$5&lt;=0,0,IF(F71-F$5&gt;48, -24, CEILING(-0.5*(F71-F$5),-0.5))))&lt;(-E71),-E71,IF(F71-F$5&lt;=0,0,IF(F71-F$5&gt;48, -24, CEILING(-0.5*(F71-F$5),-0.5))))</f>
        <v>0</v>
      </c>
      <c r="H71" s="353">
        <f>SUM(H66:H70)</f>
        <v>0</v>
      </c>
      <c r="I71" s="353"/>
      <c r="J71" s="332">
        <f>IF((IF(I71-I$5&lt;=0,0,IF(I71-I$5&gt;48, -24, CEILING(-0.5*(I71-I$5),-0.5))))&lt;(-H71),-H71,IF(I71-I$5&lt;=0,0,IF(I71-I$5&gt;48, -24, CEILING(-0.5*(I71-I$5),-0.5))))</f>
        <v>0</v>
      </c>
      <c r="K71" s="353">
        <f>SUM(K66:K70)</f>
        <v>0</v>
      </c>
      <c r="L71" s="332">
        <f>G71+J71</f>
        <v>0</v>
      </c>
      <c r="M71" s="354">
        <f>K71+L71</f>
        <v>0</v>
      </c>
      <c r="N71" s="355"/>
      <c r="O71" s="176"/>
      <c r="P71" s="176"/>
      <c r="Q71" s="176"/>
      <c r="R71" s="176"/>
      <c r="S71" s="176"/>
      <c r="T71" s="176"/>
      <c r="U71" s="176"/>
      <c r="V71" s="176"/>
      <c r="W71" s="176"/>
      <c r="X71" s="176"/>
      <c r="Y71" s="176"/>
      <c r="Z71" s="176"/>
    </row>
    <row r="72" spans="1:26" ht="19.5" customHeight="1" x14ac:dyDescent="0.35">
      <c r="A72" s="1">
        <v>67</v>
      </c>
      <c r="B72" s="38">
        <v>1</v>
      </c>
      <c r="C72" s="98">
        <f t="array" ref="C72:D72">VLOOKUP(A72,'M. List'!$A$5:$E$124,{3,4},0)</f>
        <v>0</v>
      </c>
      <c r="D72" s="98" t="str">
        <v>T12</v>
      </c>
      <c r="E72" s="40"/>
      <c r="F72" s="126"/>
      <c r="G72" s="126"/>
      <c r="H72" s="40"/>
      <c r="I72" s="126"/>
      <c r="J72" s="126"/>
      <c r="K72" s="40">
        <f>E72+H72</f>
        <v>0</v>
      </c>
      <c r="L72" s="348"/>
      <c r="M72" s="290"/>
      <c r="N72" s="154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9.5" customHeight="1" x14ac:dyDescent="0.35">
      <c r="A73" s="1">
        <v>68</v>
      </c>
      <c r="B73" s="38">
        <v>2</v>
      </c>
      <c r="C73" s="98">
        <f t="array" ref="C73:D73">VLOOKUP(A73,'M. List'!$A$5:$E$124,{3,4},0)</f>
        <v>0</v>
      </c>
      <c r="D73" s="98" t="str">
        <v>T12</v>
      </c>
      <c r="E73" s="40"/>
      <c r="F73" s="101"/>
      <c r="G73" s="101"/>
      <c r="H73" s="40"/>
      <c r="I73" s="101"/>
      <c r="J73" s="101"/>
      <c r="K73" s="40">
        <f>E73+H73</f>
        <v>0</v>
      </c>
      <c r="L73" s="348"/>
      <c r="M73" s="290"/>
      <c r="N73" s="162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9.5" customHeight="1" x14ac:dyDescent="0.35">
      <c r="A74" s="1">
        <v>69</v>
      </c>
      <c r="B74" s="38">
        <v>3</v>
      </c>
      <c r="C74" s="98">
        <f t="array" ref="C74:D74">VLOOKUP(A74,'M. List'!$A$5:$E$124,{3,4},0)</f>
        <v>0</v>
      </c>
      <c r="D74" s="98" t="str">
        <v>T12</v>
      </c>
      <c r="E74" s="40"/>
      <c r="F74" s="101"/>
      <c r="G74" s="348"/>
      <c r="H74" s="40"/>
      <c r="I74" s="101"/>
      <c r="J74" s="348"/>
      <c r="K74" s="40">
        <f>E74+H74</f>
        <v>0</v>
      </c>
      <c r="L74" s="348"/>
      <c r="M74" s="291"/>
      <c r="N74" s="159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9.5" customHeight="1" x14ac:dyDescent="0.35">
      <c r="A75" s="1">
        <v>70</v>
      </c>
      <c r="B75" s="38">
        <v>4</v>
      </c>
      <c r="C75" s="98">
        <f t="array" ref="C75:D75">VLOOKUP(A75,'M. List'!$A$5:$E$124,{3,4},0)</f>
        <v>0</v>
      </c>
      <c r="D75" s="98" t="str">
        <v>T12</v>
      </c>
      <c r="E75" s="40"/>
      <c r="F75" s="101"/>
      <c r="G75" s="101"/>
      <c r="H75" s="40"/>
      <c r="I75" s="101"/>
      <c r="J75" s="101"/>
      <c r="K75" s="40">
        <f>E75+H75</f>
        <v>0</v>
      </c>
      <c r="L75" s="348"/>
      <c r="M75" s="290"/>
      <c r="N75" s="162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9.5" customHeight="1" x14ac:dyDescent="0.35">
      <c r="A76" s="1">
        <v>71</v>
      </c>
      <c r="B76" s="38">
        <v>5</v>
      </c>
      <c r="C76" s="98">
        <f t="array" ref="C76:D76">VLOOKUP(A76,'M. List'!$A$5:$E$124,{3,4},0)</f>
        <v>0</v>
      </c>
      <c r="D76" s="98" t="str">
        <v>T12</v>
      </c>
      <c r="E76" s="40"/>
      <c r="F76" s="124"/>
      <c r="G76" s="101"/>
      <c r="H76" s="40"/>
      <c r="I76" s="124"/>
      <c r="J76" s="101"/>
      <c r="K76" s="40">
        <f>E76+H76</f>
        <v>0</v>
      </c>
      <c r="L76" s="348"/>
      <c r="M76" s="290"/>
      <c r="N76" s="167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9.5" customHeight="1" x14ac:dyDescent="0.35">
      <c r="A77" s="1">
        <v>72</v>
      </c>
      <c r="B77" s="350" t="s">
        <v>18</v>
      </c>
      <c r="C77" s="351"/>
      <c r="D77" s="352"/>
      <c r="E77" s="353">
        <f>SUM(E72:E76)</f>
        <v>0</v>
      </c>
      <c r="F77" s="49"/>
      <c r="G77" s="332">
        <f>IF((IF(F77-F$5&lt;=0,0,IF(F77-F$5&gt;48, -24, CEILING(-0.5*(F77-F$5),-0.5))))&lt;(-E77),-E77,IF(F77-F$5&lt;=0,0,IF(F77-F$5&gt;48, -24, CEILING(-0.5*(F77-F$5),-0.5))))</f>
        <v>0</v>
      </c>
      <c r="H77" s="353">
        <f>SUM(H72:H76)</f>
        <v>0</v>
      </c>
      <c r="I77" s="353"/>
      <c r="J77" s="332">
        <f>IF((IF(I77-I$5&lt;=0,0,IF(I77-I$5&gt;48, -24, CEILING(-0.5*(I77-I$5),-0.5))))&lt;(-H77),-H77,IF(I77-I$5&lt;=0,0,IF(I77-I$5&gt;48, -24, CEILING(-0.5*(I77-I$5),-0.5))))</f>
        <v>0</v>
      </c>
      <c r="K77" s="353">
        <f>SUM(K72:K76)</f>
        <v>0</v>
      </c>
      <c r="L77" s="332">
        <f>G77+J77</f>
        <v>0</v>
      </c>
      <c r="M77" s="354">
        <f>K77+L77</f>
        <v>0</v>
      </c>
      <c r="N77" s="355"/>
      <c r="O77" s="176"/>
      <c r="P77" s="176"/>
      <c r="Q77" s="176"/>
      <c r="R77" s="176"/>
      <c r="S77" s="176"/>
      <c r="T77" s="176"/>
      <c r="U77" s="176"/>
      <c r="V77" s="176"/>
      <c r="W77" s="176"/>
      <c r="X77" s="176"/>
      <c r="Y77" s="176"/>
      <c r="Z77" s="176"/>
    </row>
    <row r="78" spans="1:26" ht="19.5" customHeight="1" x14ac:dyDescent="0.35">
      <c r="A78" s="1">
        <v>73</v>
      </c>
      <c r="B78" s="38">
        <v>1</v>
      </c>
      <c r="C78" s="98">
        <f t="array" ref="C78:D78">VLOOKUP(A78,'M. List'!$A$5:$E$124,{3,4},0)</f>
        <v>0</v>
      </c>
      <c r="D78" s="98" t="str">
        <v>T13</v>
      </c>
      <c r="E78" s="40"/>
      <c r="F78" s="126"/>
      <c r="G78" s="126"/>
      <c r="H78" s="40"/>
      <c r="I78" s="126"/>
      <c r="J78" s="126"/>
      <c r="K78" s="40">
        <f>E78+H78</f>
        <v>0</v>
      </c>
      <c r="L78" s="348"/>
      <c r="M78" s="290"/>
      <c r="N78" s="154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9.5" customHeight="1" x14ac:dyDescent="0.35">
      <c r="A79" s="1">
        <v>74</v>
      </c>
      <c r="B79" s="38">
        <v>2</v>
      </c>
      <c r="C79" s="98">
        <f t="array" ref="C79:D79">VLOOKUP(A79,'M. List'!$A$5:$E$124,{3,4},0)</f>
        <v>0</v>
      </c>
      <c r="D79" s="98" t="str">
        <v>T13</v>
      </c>
      <c r="E79" s="40"/>
      <c r="F79" s="101"/>
      <c r="G79" s="101"/>
      <c r="H79" s="40"/>
      <c r="I79" s="101"/>
      <c r="J79" s="101"/>
      <c r="K79" s="40">
        <f>E79+H79</f>
        <v>0</v>
      </c>
      <c r="L79" s="348"/>
      <c r="M79" s="290"/>
      <c r="N79" s="162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9.5" customHeight="1" x14ac:dyDescent="0.35">
      <c r="A80" s="1">
        <v>75</v>
      </c>
      <c r="B80" s="38">
        <v>3</v>
      </c>
      <c r="C80" s="98">
        <f t="array" ref="C80:D80">VLOOKUP(A80,'M. List'!$A$5:$E$124,{3,4},0)</f>
        <v>0</v>
      </c>
      <c r="D80" s="98" t="str">
        <v>T13</v>
      </c>
      <c r="E80" s="40"/>
      <c r="F80" s="101"/>
      <c r="G80" s="348"/>
      <c r="H80" s="40"/>
      <c r="I80" s="101"/>
      <c r="J80" s="348"/>
      <c r="K80" s="40">
        <f>E80+H80</f>
        <v>0</v>
      </c>
      <c r="L80" s="348"/>
      <c r="M80" s="291"/>
      <c r="N80" s="159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9.5" customHeight="1" x14ac:dyDescent="0.35">
      <c r="A81" s="1">
        <v>76</v>
      </c>
      <c r="B81" s="38">
        <v>4</v>
      </c>
      <c r="C81" s="98">
        <f t="array" ref="C81:D81">VLOOKUP(A81,'M. List'!$A$5:$E$124,{3,4},0)</f>
        <v>0</v>
      </c>
      <c r="D81" s="98" t="str">
        <v>T13</v>
      </c>
      <c r="E81" s="40"/>
      <c r="F81" s="101"/>
      <c r="G81" s="101"/>
      <c r="H81" s="40"/>
      <c r="I81" s="101"/>
      <c r="J81" s="101"/>
      <c r="K81" s="40">
        <f>E81+H81</f>
        <v>0</v>
      </c>
      <c r="L81" s="348"/>
      <c r="M81" s="290"/>
      <c r="N81" s="162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9.5" customHeight="1" x14ac:dyDescent="0.35">
      <c r="A82" s="1">
        <v>77</v>
      </c>
      <c r="B82" s="38">
        <v>5</v>
      </c>
      <c r="C82" s="98">
        <f t="array" ref="C82:D82">VLOOKUP(A82,'M. List'!$A$5:$E$124,{3,4},0)</f>
        <v>0</v>
      </c>
      <c r="D82" s="98" t="str">
        <v>T13</v>
      </c>
      <c r="E82" s="40"/>
      <c r="F82" s="124"/>
      <c r="G82" s="101"/>
      <c r="H82" s="40"/>
      <c r="I82" s="124"/>
      <c r="J82" s="101"/>
      <c r="K82" s="40">
        <f>E82+H82</f>
        <v>0</v>
      </c>
      <c r="L82" s="348"/>
      <c r="M82" s="290"/>
      <c r="N82" s="167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9.5" customHeight="1" x14ac:dyDescent="0.35">
      <c r="A83" s="1">
        <v>78</v>
      </c>
      <c r="B83" s="350" t="s">
        <v>18</v>
      </c>
      <c r="C83" s="351"/>
      <c r="D83" s="352"/>
      <c r="E83" s="353">
        <f>SUM(E78:E82)</f>
        <v>0</v>
      </c>
      <c r="F83" s="49"/>
      <c r="G83" s="332">
        <f>IF((IF(F83-F$5&lt;=0,0,IF(F83-F$5&gt;48, -24, CEILING(-0.5*(F83-F$5),-0.5))))&lt;(-E83),-E83,IF(F83-F$5&lt;=0,0,IF(F83-F$5&gt;48, -24, CEILING(-0.5*(F83-F$5),-0.5))))</f>
        <v>0</v>
      </c>
      <c r="H83" s="353">
        <f>SUM(H78:H82)</f>
        <v>0</v>
      </c>
      <c r="I83" s="353"/>
      <c r="J83" s="332">
        <f>IF((IF(I83-I$5&lt;=0,0,IF(I83-I$5&gt;48, -24, CEILING(-0.5*(I83-I$5),-0.5))))&lt;(-H83),-H83,IF(I83-I$5&lt;=0,0,IF(I83-I$5&gt;48, -24, CEILING(-0.5*(I83-I$5),-0.5))))</f>
        <v>0</v>
      </c>
      <c r="K83" s="353">
        <f>SUM(K78:K82)</f>
        <v>0</v>
      </c>
      <c r="L83" s="332">
        <f>G83+J83</f>
        <v>0</v>
      </c>
      <c r="M83" s="354">
        <f>K83+L83</f>
        <v>0</v>
      </c>
      <c r="N83" s="355"/>
      <c r="O83" s="176"/>
      <c r="P83" s="176"/>
      <c r="Q83" s="176"/>
      <c r="R83" s="176"/>
      <c r="S83" s="176"/>
      <c r="T83" s="176"/>
      <c r="U83" s="176"/>
      <c r="V83" s="176"/>
      <c r="W83" s="176"/>
      <c r="X83" s="176"/>
      <c r="Y83" s="176"/>
      <c r="Z83" s="176"/>
    </row>
    <row r="84" spans="1:26" ht="19.5" customHeight="1" x14ac:dyDescent="0.35">
      <c r="A84" s="1">
        <v>79</v>
      </c>
      <c r="B84" s="38">
        <v>1</v>
      </c>
      <c r="C84" s="98">
        <f t="array" ref="C84:D84">VLOOKUP(A84,'M. List'!$A$5:$E$124,{3,4},0)</f>
        <v>0</v>
      </c>
      <c r="D84" s="98" t="str">
        <v>T14</v>
      </c>
      <c r="E84" s="40"/>
      <c r="F84" s="126"/>
      <c r="G84" s="126"/>
      <c r="H84" s="40"/>
      <c r="I84" s="126"/>
      <c r="J84" s="126"/>
      <c r="K84" s="40">
        <f>E84+H84</f>
        <v>0</v>
      </c>
      <c r="L84" s="348"/>
      <c r="M84" s="290"/>
      <c r="N84" s="154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9.5" customHeight="1" x14ac:dyDescent="0.35">
      <c r="A85" s="1">
        <v>80</v>
      </c>
      <c r="B85" s="38">
        <v>2</v>
      </c>
      <c r="C85" s="98">
        <f t="array" ref="C85:D85">VLOOKUP(A85,'M. List'!$A$5:$E$124,{3,4},0)</f>
        <v>0</v>
      </c>
      <c r="D85" s="98" t="str">
        <v>T14</v>
      </c>
      <c r="E85" s="40"/>
      <c r="F85" s="101"/>
      <c r="G85" s="101"/>
      <c r="H85" s="40"/>
      <c r="I85" s="101"/>
      <c r="J85" s="101"/>
      <c r="K85" s="40">
        <f>E85+H85</f>
        <v>0</v>
      </c>
      <c r="L85" s="348"/>
      <c r="M85" s="290"/>
      <c r="N85" s="162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9.5" customHeight="1" x14ac:dyDescent="0.35">
      <c r="A86" s="1">
        <v>81</v>
      </c>
      <c r="B86" s="38">
        <v>3</v>
      </c>
      <c r="C86" s="98">
        <f t="array" ref="C86:D86">VLOOKUP(A86,'M. List'!$A$5:$E$124,{3,4},0)</f>
        <v>0</v>
      </c>
      <c r="D86" s="98" t="str">
        <v>T14</v>
      </c>
      <c r="E86" s="40"/>
      <c r="F86" s="101"/>
      <c r="G86" s="348"/>
      <c r="H86" s="40"/>
      <c r="I86" s="101"/>
      <c r="J86" s="348"/>
      <c r="K86" s="40">
        <f>E86+H86</f>
        <v>0</v>
      </c>
      <c r="L86" s="348"/>
      <c r="M86" s="291"/>
      <c r="N86" s="159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9.5" customHeight="1" x14ac:dyDescent="0.35">
      <c r="A87" s="1">
        <v>82</v>
      </c>
      <c r="B87" s="38">
        <v>4</v>
      </c>
      <c r="C87" s="98">
        <f t="array" ref="C87:D87">VLOOKUP(A87,'M. List'!$A$5:$E$124,{3,4},0)</f>
        <v>0</v>
      </c>
      <c r="D87" s="98" t="str">
        <v>T14</v>
      </c>
      <c r="E87" s="40"/>
      <c r="F87" s="101"/>
      <c r="G87" s="101"/>
      <c r="H87" s="40"/>
      <c r="I87" s="101"/>
      <c r="J87" s="101"/>
      <c r="K87" s="40">
        <f>E87+H87</f>
        <v>0</v>
      </c>
      <c r="L87" s="348"/>
      <c r="M87" s="290"/>
      <c r="N87" s="162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9.5" customHeight="1" x14ac:dyDescent="0.35">
      <c r="A88" s="1">
        <v>83</v>
      </c>
      <c r="B88" s="38">
        <v>5</v>
      </c>
      <c r="C88" s="98">
        <f t="array" ref="C88:D88">VLOOKUP(A88,'M. List'!$A$5:$E$124,{3,4},0)</f>
        <v>0</v>
      </c>
      <c r="D88" s="98" t="str">
        <v>T14</v>
      </c>
      <c r="E88" s="40"/>
      <c r="F88" s="124"/>
      <c r="G88" s="101"/>
      <c r="H88" s="40"/>
      <c r="I88" s="124"/>
      <c r="J88" s="101"/>
      <c r="K88" s="40">
        <f>E88+H88</f>
        <v>0</v>
      </c>
      <c r="L88" s="348"/>
      <c r="M88" s="290"/>
      <c r="N88" s="167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9.5" customHeight="1" x14ac:dyDescent="0.35">
      <c r="A89" s="1">
        <v>84</v>
      </c>
      <c r="B89" s="350" t="s">
        <v>18</v>
      </c>
      <c r="C89" s="351"/>
      <c r="D89" s="352"/>
      <c r="E89" s="353">
        <f>SUM(E84:E88)</f>
        <v>0</v>
      </c>
      <c r="F89" s="49"/>
      <c r="G89" s="332">
        <f>IF((IF(F89-F$5&lt;=0,0,IF(F89-F$5&gt;48, -24, CEILING(-0.5*(F89-F$5),-0.5))))&lt;(-E89),-E89,IF(F89-F$5&lt;=0,0,IF(F89-F$5&gt;48, -24, CEILING(-0.5*(F89-F$5),-0.5))))</f>
        <v>0</v>
      </c>
      <c r="H89" s="353">
        <f>SUM(H84:H88)</f>
        <v>0</v>
      </c>
      <c r="I89" s="353"/>
      <c r="J89" s="332">
        <f>IF((IF(I89-I$5&lt;=0,0,IF(I89-I$5&gt;48, -24, CEILING(-0.5*(I89-I$5),-0.5))))&lt;(-H89),-H89,IF(I89-I$5&lt;=0,0,IF(I89-I$5&gt;48, -24, CEILING(-0.5*(I89-I$5),-0.5))))</f>
        <v>0</v>
      </c>
      <c r="K89" s="353">
        <f>SUM(K84:K88)</f>
        <v>0</v>
      </c>
      <c r="L89" s="332">
        <f>G89+J89</f>
        <v>0</v>
      </c>
      <c r="M89" s="354">
        <f>K89+L89</f>
        <v>0</v>
      </c>
      <c r="N89" s="355"/>
      <c r="O89" s="176"/>
      <c r="P89" s="176"/>
      <c r="Q89" s="176"/>
      <c r="R89" s="176"/>
      <c r="S89" s="176"/>
      <c r="T89" s="176"/>
      <c r="U89" s="176"/>
      <c r="V89" s="176"/>
      <c r="W89" s="176"/>
      <c r="X89" s="176"/>
      <c r="Y89" s="176"/>
      <c r="Z89" s="176"/>
    </row>
    <row r="90" spans="1:26" ht="19.5" customHeight="1" x14ac:dyDescent="0.35">
      <c r="A90" s="1">
        <v>85</v>
      </c>
      <c r="B90" s="38">
        <v>1</v>
      </c>
      <c r="C90" s="98">
        <f t="array" ref="C90:D90">VLOOKUP(A90,'M. List'!$A$5:$E$124,{3,4},0)</f>
        <v>0</v>
      </c>
      <c r="D90" s="98" t="str">
        <v>T15</v>
      </c>
      <c r="E90" s="40"/>
      <c r="F90" s="126"/>
      <c r="G90" s="126"/>
      <c r="H90" s="40"/>
      <c r="I90" s="126"/>
      <c r="J90" s="126"/>
      <c r="K90" s="40">
        <f>E90+H90</f>
        <v>0</v>
      </c>
      <c r="L90" s="348"/>
      <c r="M90" s="290"/>
      <c r="N90" s="154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9.5" customHeight="1" x14ac:dyDescent="0.35">
      <c r="A91" s="1">
        <v>86</v>
      </c>
      <c r="B91" s="38">
        <v>2</v>
      </c>
      <c r="C91" s="98">
        <f t="array" ref="C91:D91">VLOOKUP(A91,'M. List'!$A$5:$E$124,{3,4},0)</f>
        <v>0</v>
      </c>
      <c r="D91" s="98" t="str">
        <v>T15</v>
      </c>
      <c r="E91" s="40"/>
      <c r="F91" s="101"/>
      <c r="G91" s="101"/>
      <c r="H91" s="40"/>
      <c r="I91" s="101"/>
      <c r="J91" s="101"/>
      <c r="K91" s="40">
        <f>E91+H91</f>
        <v>0</v>
      </c>
      <c r="L91" s="348"/>
      <c r="M91" s="290"/>
      <c r="N91" s="162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9.5" customHeight="1" x14ac:dyDescent="0.35">
      <c r="A92" s="1">
        <v>87</v>
      </c>
      <c r="B92" s="38">
        <v>3</v>
      </c>
      <c r="C92" s="98">
        <f t="array" ref="C92:D92">VLOOKUP(A92,'M. List'!$A$5:$E$124,{3,4},0)</f>
        <v>0</v>
      </c>
      <c r="D92" s="98" t="str">
        <v>T15</v>
      </c>
      <c r="E92" s="40"/>
      <c r="F92" s="101"/>
      <c r="G92" s="348"/>
      <c r="H92" s="40"/>
      <c r="I92" s="101"/>
      <c r="J92" s="348"/>
      <c r="K92" s="40">
        <f>E92+H92</f>
        <v>0</v>
      </c>
      <c r="L92" s="348"/>
      <c r="M92" s="291"/>
      <c r="N92" s="159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9.5" customHeight="1" x14ac:dyDescent="0.35">
      <c r="A93" s="1">
        <v>88</v>
      </c>
      <c r="B93" s="38">
        <v>4</v>
      </c>
      <c r="C93" s="98">
        <f t="array" ref="C93:D93">VLOOKUP(A93,'M. List'!$A$5:$E$124,{3,4},0)</f>
        <v>0</v>
      </c>
      <c r="D93" s="98" t="str">
        <v>T15</v>
      </c>
      <c r="E93" s="40"/>
      <c r="F93" s="101"/>
      <c r="G93" s="101"/>
      <c r="H93" s="40"/>
      <c r="I93" s="101"/>
      <c r="J93" s="101"/>
      <c r="K93" s="40">
        <f>E93+H93</f>
        <v>0</v>
      </c>
      <c r="L93" s="348"/>
      <c r="M93" s="290"/>
      <c r="N93" s="162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9.5" customHeight="1" x14ac:dyDescent="0.35">
      <c r="A94" s="1">
        <v>89</v>
      </c>
      <c r="B94" s="38">
        <v>5</v>
      </c>
      <c r="C94" s="98">
        <f t="array" ref="C94:D94">VLOOKUP(A94,'M. List'!$A$5:$E$124,{3,4},0)</f>
        <v>0</v>
      </c>
      <c r="D94" s="98" t="str">
        <v>T15</v>
      </c>
      <c r="E94" s="40"/>
      <c r="F94" s="124"/>
      <c r="G94" s="101"/>
      <c r="H94" s="40"/>
      <c r="I94" s="124"/>
      <c r="J94" s="101"/>
      <c r="K94" s="40">
        <f>E94+H94</f>
        <v>0</v>
      </c>
      <c r="L94" s="348"/>
      <c r="M94" s="290"/>
      <c r="N94" s="167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9.5" customHeight="1" x14ac:dyDescent="0.35">
      <c r="A95" s="1">
        <v>90</v>
      </c>
      <c r="B95" s="350" t="s">
        <v>18</v>
      </c>
      <c r="C95" s="351"/>
      <c r="D95" s="352"/>
      <c r="E95" s="353">
        <f>SUM(E90:E94)</f>
        <v>0</v>
      </c>
      <c r="F95" s="49"/>
      <c r="G95" s="332">
        <f>IF((IF(F95-F$5&lt;=0,0,IF(F95-F$5&gt;48, -24, CEILING(-0.5*(F95-F$5),-0.5))))&lt;(-E95),-E95,IF(F95-F$5&lt;=0,0,IF(F95-F$5&gt;48, -24, CEILING(-0.5*(F95-F$5),-0.5))))</f>
        <v>0</v>
      </c>
      <c r="H95" s="353">
        <f>SUM(H90:H94)</f>
        <v>0</v>
      </c>
      <c r="I95" s="353"/>
      <c r="J95" s="332">
        <f>IF((IF(I95-I$5&lt;=0,0,IF(I95-I$5&gt;48, -24, CEILING(-0.5*(I95-I$5),-0.5))))&lt;(-H95),-H95,IF(I95-I$5&lt;=0,0,IF(I95-I$5&gt;48, -24, CEILING(-0.5*(I95-I$5),-0.5))))</f>
        <v>0</v>
      </c>
      <c r="K95" s="353">
        <f>SUM(K90:K94)</f>
        <v>0</v>
      </c>
      <c r="L95" s="332">
        <f>G95+J95</f>
        <v>0</v>
      </c>
      <c r="M95" s="354">
        <f>K95+L95</f>
        <v>0</v>
      </c>
      <c r="N95" s="355"/>
      <c r="O95" s="176"/>
      <c r="P95" s="176"/>
      <c r="Q95" s="176"/>
      <c r="R95" s="176"/>
      <c r="S95" s="176"/>
      <c r="T95" s="176"/>
      <c r="U95" s="176"/>
      <c r="V95" s="176"/>
      <c r="W95" s="176"/>
      <c r="X95" s="176"/>
      <c r="Y95" s="176"/>
      <c r="Z95" s="176"/>
    </row>
    <row r="96" spans="1:26" ht="19.5" customHeight="1" x14ac:dyDescent="0.35">
      <c r="A96" s="1">
        <v>91</v>
      </c>
      <c r="B96" s="38">
        <v>1</v>
      </c>
      <c r="C96" s="98">
        <f t="array" ref="C96:D96">VLOOKUP(A96,'M. List'!$A$5:$E$124,{3,4},0)</f>
        <v>0</v>
      </c>
      <c r="D96" s="98" t="str">
        <v>T16</v>
      </c>
      <c r="E96" s="40"/>
      <c r="F96" s="126"/>
      <c r="G96" s="126"/>
      <c r="H96" s="40"/>
      <c r="I96" s="126"/>
      <c r="J96" s="126"/>
      <c r="K96" s="40">
        <f>E96+H96</f>
        <v>0</v>
      </c>
      <c r="L96" s="348"/>
      <c r="M96" s="290"/>
      <c r="N96" s="154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9.5" customHeight="1" x14ac:dyDescent="0.35">
      <c r="A97" s="1">
        <v>92</v>
      </c>
      <c r="B97" s="38">
        <v>2</v>
      </c>
      <c r="C97" s="98">
        <f t="array" ref="C97:D97">VLOOKUP(A97,'M. List'!$A$5:$E$124,{3,4},0)</f>
        <v>0</v>
      </c>
      <c r="D97" s="98" t="str">
        <v>T16</v>
      </c>
      <c r="E97" s="40"/>
      <c r="F97" s="101"/>
      <c r="G97" s="101"/>
      <c r="H97" s="40"/>
      <c r="I97" s="101"/>
      <c r="J97" s="101"/>
      <c r="K97" s="40">
        <f>E97+H97</f>
        <v>0</v>
      </c>
      <c r="L97" s="348"/>
      <c r="M97" s="290"/>
      <c r="N97" s="162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9.5" customHeight="1" x14ac:dyDescent="0.35">
      <c r="A98" s="1">
        <v>93</v>
      </c>
      <c r="B98" s="38">
        <v>3</v>
      </c>
      <c r="C98" s="98">
        <f t="array" ref="C98:D98">VLOOKUP(A98,'M. List'!$A$5:$E$124,{3,4},0)</f>
        <v>0</v>
      </c>
      <c r="D98" s="98" t="str">
        <v>T16</v>
      </c>
      <c r="E98" s="40"/>
      <c r="F98" s="101"/>
      <c r="G98" s="348"/>
      <c r="H98" s="40"/>
      <c r="I98" s="101"/>
      <c r="J98" s="348"/>
      <c r="K98" s="40">
        <f>E98+H98</f>
        <v>0</v>
      </c>
      <c r="L98" s="348"/>
      <c r="M98" s="291"/>
      <c r="N98" s="159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9.5" customHeight="1" x14ac:dyDescent="0.35">
      <c r="A99" s="1">
        <v>94</v>
      </c>
      <c r="B99" s="38">
        <v>4</v>
      </c>
      <c r="C99" s="98">
        <f t="array" ref="C99:D99">VLOOKUP(A99,'M. List'!$A$5:$E$124,{3,4},0)</f>
        <v>0</v>
      </c>
      <c r="D99" s="98" t="str">
        <v>T16</v>
      </c>
      <c r="E99" s="40"/>
      <c r="F99" s="101"/>
      <c r="G99" s="101"/>
      <c r="H99" s="40"/>
      <c r="I99" s="101"/>
      <c r="J99" s="101"/>
      <c r="K99" s="40">
        <f>E99+H99</f>
        <v>0</v>
      </c>
      <c r="L99" s="348"/>
      <c r="M99" s="290"/>
      <c r="N99" s="162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9.5" customHeight="1" x14ac:dyDescent="0.35">
      <c r="A100" s="1">
        <v>95</v>
      </c>
      <c r="B100" s="38">
        <v>5</v>
      </c>
      <c r="C100" s="98">
        <f t="array" ref="C100:D100">VLOOKUP(A100,'M. List'!$A$5:$E$124,{3,4},0)</f>
        <v>0</v>
      </c>
      <c r="D100" s="98" t="str">
        <v>T16</v>
      </c>
      <c r="E100" s="40"/>
      <c r="F100" s="124"/>
      <c r="G100" s="101"/>
      <c r="H100" s="40"/>
      <c r="I100" s="124"/>
      <c r="J100" s="101"/>
      <c r="K100" s="40">
        <f>E100+H100</f>
        <v>0</v>
      </c>
      <c r="L100" s="348"/>
      <c r="M100" s="290"/>
      <c r="N100" s="167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9.5" customHeight="1" x14ac:dyDescent="0.35">
      <c r="A101" s="1">
        <v>96</v>
      </c>
      <c r="B101" s="350" t="s">
        <v>18</v>
      </c>
      <c r="C101" s="351"/>
      <c r="D101" s="352"/>
      <c r="E101" s="353">
        <f>SUM(E96:E100)</f>
        <v>0</v>
      </c>
      <c r="F101" s="49"/>
      <c r="G101" s="332">
        <f>IF((IF(F101-F$5&lt;=0,0,IF(F101-F$5&gt;48, -24, CEILING(-0.5*(F101-F$5),-0.5))))&lt;(-E101),-E101,IF(F101-F$5&lt;=0,0,IF(F101-F$5&gt;48, -24, CEILING(-0.5*(F101-F$5),-0.5))))</f>
        <v>0</v>
      </c>
      <c r="H101" s="353">
        <f>SUM(H96:H100)</f>
        <v>0</v>
      </c>
      <c r="I101" s="353"/>
      <c r="J101" s="332">
        <f>IF((IF(I101-I$5&lt;=0,0,IF(I101-I$5&gt;48, -24, CEILING(-0.5*(I101-I$5),-0.5))))&lt;(-H101),-H101,IF(I101-I$5&lt;=0,0,IF(I101-I$5&gt;48, -24, CEILING(-0.5*(I101-I$5),-0.5))))</f>
        <v>0</v>
      </c>
      <c r="K101" s="353">
        <f>SUM(K96:K100)</f>
        <v>0</v>
      </c>
      <c r="L101" s="332">
        <f>G101+J101</f>
        <v>0</v>
      </c>
      <c r="M101" s="354">
        <f>K101+L101</f>
        <v>0</v>
      </c>
      <c r="N101" s="355"/>
      <c r="O101" s="176"/>
      <c r="P101" s="176"/>
      <c r="Q101" s="176"/>
      <c r="R101" s="176"/>
      <c r="S101" s="176"/>
      <c r="T101" s="176"/>
      <c r="U101" s="176"/>
      <c r="V101" s="176"/>
      <c r="W101" s="176"/>
      <c r="X101" s="176"/>
      <c r="Y101" s="176"/>
      <c r="Z101" s="176"/>
    </row>
    <row r="102" spans="1:26" ht="19.5" customHeight="1" x14ac:dyDescent="0.35">
      <c r="A102" s="1">
        <v>97</v>
      </c>
      <c r="B102" s="38">
        <v>1</v>
      </c>
      <c r="C102" s="98">
        <f t="array" ref="C102:D102">VLOOKUP(A102,'M. List'!$A$5:$E$124,{3,4},0)</f>
        <v>0</v>
      </c>
      <c r="D102" s="98" t="str">
        <v>T17</v>
      </c>
      <c r="E102" s="40"/>
      <c r="F102" s="126"/>
      <c r="G102" s="126"/>
      <c r="H102" s="40"/>
      <c r="I102" s="126"/>
      <c r="J102" s="126"/>
      <c r="K102" s="40">
        <f>E102+H102</f>
        <v>0</v>
      </c>
      <c r="L102" s="348"/>
      <c r="M102" s="290"/>
      <c r="N102" s="154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9.5" customHeight="1" x14ac:dyDescent="0.35">
      <c r="A103" s="1">
        <v>98</v>
      </c>
      <c r="B103" s="38">
        <v>2</v>
      </c>
      <c r="C103" s="98">
        <f t="array" ref="C103:D103">VLOOKUP(A103,'M. List'!$A$5:$E$124,{3,4},0)</f>
        <v>0</v>
      </c>
      <c r="D103" s="98" t="str">
        <v>T17</v>
      </c>
      <c r="E103" s="40"/>
      <c r="F103" s="101"/>
      <c r="G103" s="101"/>
      <c r="H103" s="40"/>
      <c r="I103" s="101"/>
      <c r="J103" s="101"/>
      <c r="K103" s="40">
        <f>E103+H103</f>
        <v>0</v>
      </c>
      <c r="L103" s="348"/>
      <c r="M103" s="290"/>
      <c r="N103" s="162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9.5" customHeight="1" x14ac:dyDescent="0.35">
      <c r="A104" s="1">
        <v>99</v>
      </c>
      <c r="B104" s="38">
        <v>3</v>
      </c>
      <c r="C104" s="98">
        <f t="array" ref="C104:D104">VLOOKUP(A104,'M. List'!$A$5:$E$124,{3,4},0)</f>
        <v>0</v>
      </c>
      <c r="D104" s="98" t="str">
        <v>T17</v>
      </c>
      <c r="E104" s="40"/>
      <c r="F104" s="101"/>
      <c r="G104" s="348"/>
      <c r="H104" s="40"/>
      <c r="I104" s="101"/>
      <c r="J104" s="348"/>
      <c r="K104" s="40">
        <f>E104+H104</f>
        <v>0</v>
      </c>
      <c r="L104" s="348"/>
      <c r="M104" s="291"/>
      <c r="N104" s="159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9.5" customHeight="1" x14ac:dyDescent="0.35">
      <c r="A105" s="1">
        <v>100</v>
      </c>
      <c r="B105" s="38">
        <v>4</v>
      </c>
      <c r="C105" s="98">
        <f t="array" ref="C105:D105">VLOOKUP(A105,'M. List'!$A$5:$E$124,{3,4},0)</f>
        <v>0</v>
      </c>
      <c r="D105" s="98" t="str">
        <v>T17</v>
      </c>
      <c r="E105" s="40"/>
      <c r="F105" s="101"/>
      <c r="G105" s="101"/>
      <c r="H105" s="40"/>
      <c r="I105" s="101"/>
      <c r="J105" s="101"/>
      <c r="K105" s="40">
        <f>E105+H105</f>
        <v>0</v>
      </c>
      <c r="L105" s="348"/>
      <c r="M105" s="290"/>
      <c r="N105" s="162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9.5" customHeight="1" x14ac:dyDescent="0.35">
      <c r="A106" s="1">
        <v>101</v>
      </c>
      <c r="B106" s="38">
        <v>5</v>
      </c>
      <c r="C106" s="98">
        <f t="array" ref="C106:D106">VLOOKUP(A106,'M. List'!$A$5:$E$124,{3,4},0)</f>
        <v>0</v>
      </c>
      <c r="D106" s="98" t="str">
        <v>T17</v>
      </c>
      <c r="E106" s="40"/>
      <c r="F106" s="124"/>
      <c r="G106" s="101"/>
      <c r="H106" s="40"/>
      <c r="I106" s="124"/>
      <c r="J106" s="101"/>
      <c r="K106" s="40">
        <f>E106+H106</f>
        <v>0</v>
      </c>
      <c r="L106" s="348"/>
      <c r="M106" s="290"/>
      <c r="N106" s="167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9.5" customHeight="1" x14ac:dyDescent="0.35">
      <c r="A107" s="1">
        <v>102</v>
      </c>
      <c r="B107" s="350" t="s">
        <v>18</v>
      </c>
      <c r="C107" s="351"/>
      <c r="D107" s="352"/>
      <c r="E107" s="353">
        <f>SUM(E102:E106)</f>
        <v>0</v>
      </c>
      <c r="F107" s="49"/>
      <c r="G107" s="332">
        <f>IF((IF(F107-F$5&lt;=0,0,IF(F107-F$5&gt;48, -24, CEILING(-0.5*(F107-F$5),-0.5))))&lt;(-E107),-E107,IF(F107-F$5&lt;=0,0,IF(F107-F$5&gt;48, -24, CEILING(-0.5*(F107-F$5),-0.5))))</f>
        <v>0</v>
      </c>
      <c r="H107" s="353">
        <f>SUM(H102:H106)</f>
        <v>0</v>
      </c>
      <c r="I107" s="353"/>
      <c r="J107" s="332">
        <f>IF((IF(I107-I$5&lt;=0,0,IF(I107-I$5&gt;48, -24, CEILING(-0.5*(I107-I$5),-0.5))))&lt;(-H107),-H107,IF(I107-I$5&lt;=0,0,IF(I107-I$5&gt;48, -24, CEILING(-0.5*(I107-I$5),-0.5))))</f>
        <v>0</v>
      </c>
      <c r="K107" s="353">
        <f>SUM(K102:K106)</f>
        <v>0</v>
      </c>
      <c r="L107" s="332">
        <f>G107+J107</f>
        <v>0</v>
      </c>
      <c r="M107" s="354">
        <f>K107+L107</f>
        <v>0</v>
      </c>
      <c r="N107" s="355"/>
      <c r="O107" s="176"/>
      <c r="P107" s="176"/>
      <c r="Q107" s="176"/>
      <c r="R107" s="176"/>
      <c r="S107" s="176"/>
      <c r="T107" s="176"/>
      <c r="U107" s="176"/>
      <c r="V107" s="176"/>
      <c r="W107" s="176"/>
      <c r="X107" s="176"/>
      <c r="Y107" s="176"/>
      <c r="Z107" s="176"/>
    </row>
    <row r="108" spans="1:26" ht="19.5" customHeight="1" x14ac:dyDescent="0.35">
      <c r="A108" s="1">
        <v>103</v>
      </c>
      <c r="B108" s="38">
        <v>1</v>
      </c>
      <c r="C108" s="98">
        <f t="array" ref="C108:D108">VLOOKUP(A108,'M. List'!$A$5:$E$124,{3,4},0)</f>
        <v>0</v>
      </c>
      <c r="D108" s="98" t="str">
        <v>T18</v>
      </c>
      <c r="E108" s="40"/>
      <c r="F108" s="126"/>
      <c r="G108" s="126"/>
      <c r="H108" s="40"/>
      <c r="I108" s="126"/>
      <c r="J108" s="126"/>
      <c r="K108" s="40">
        <f>E108+H108</f>
        <v>0</v>
      </c>
      <c r="L108" s="348"/>
      <c r="M108" s="290"/>
      <c r="N108" s="154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9.5" customHeight="1" x14ac:dyDescent="0.35">
      <c r="A109" s="1">
        <v>104</v>
      </c>
      <c r="B109" s="38">
        <v>2</v>
      </c>
      <c r="C109" s="98">
        <f t="array" ref="C109:D109">VLOOKUP(A109,'M. List'!$A$5:$E$124,{3,4},0)</f>
        <v>0</v>
      </c>
      <c r="D109" s="98" t="str">
        <v>T18</v>
      </c>
      <c r="E109" s="40"/>
      <c r="F109" s="101"/>
      <c r="G109" s="101"/>
      <c r="H109" s="40"/>
      <c r="I109" s="101"/>
      <c r="J109" s="101"/>
      <c r="K109" s="40">
        <f>E109+H109</f>
        <v>0</v>
      </c>
      <c r="L109" s="348"/>
      <c r="M109" s="290"/>
      <c r="N109" s="162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9.5" customHeight="1" x14ac:dyDescent="0.35">
      <c r="A110" s="1">
        <v>105</v>
      </c>
      <c r="B110" s="38">
        <v>3</v>
      </c>
      <c r="C110" s="98">
        <f t="array" ref="C110:D110">VLOOKUP(A110,'M. List'!$A$5:$E$124,{3,4},0)</f>
        <v>0</v>
      </c>
      <c r="D110" s="98" t="str">
        <v>T18</v>
      </c>
      <c r="E110" s="40"/>
      <c r="F110" s="101"/>
      <c r="G110" s="348"/>
      <c r="H110" s="40"/>
      <c r="I110" s="101"/>
      <c r="J110" s="348"/>
      <c r="K110" s="40">
        <f>E110+H110</f>
        <v>0</v>
      </c>
      <c r="L110" s="348"/>
      <c r="M110" s="291"/>
      <c r="N110" s="159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9.5" customHeight="1" x14ac:dyDescent="0.35">
      <c r="A111" s="1">
        <v>106</v>
      </c>
      <c r="B111" s="38">
        <v>4</v>
      </c>
      <c r="C111" s="98">
        <f t="array" ref="C111:D111">VLOOKUP(A111,'M. List'!$A$5:$E$124,{3,4},0)</f>
        <v>0</v>
      </c>
      <c r="D111" s="98" t="str">
        <v>T18</v>
      </c>
      <c r="E111" s="40"/>
      <c r="F111" s="101"/>
      <c r="G111" s="101"/>
      <c r="H111" s="40"/>
      <c r="I111" s="101"/>
      <c r="J111" s="101"/>
      <c r="K111" s="40">
        <f>E111+H111</f>
        <v>0</v>
      </c>
      <c r="L111" s="348"/>
      <c r="M111" s="290"/>
      <c r="N111" s="162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9.5" customHeight="1" x14ac:dyDescent="0.35">
      <c r="A112" s="1">
        <v>107</v>
      </c>
      <c r="B112" s="38">
        <v>5</v>
      </c>
      <c r="C112" s="98">
        <f t="array" ref="C112:D112">VLOOKUP(A112,'M. List'!$A$5:$E$124,{3,4},0)</f>
        <v>0</v>
      </c>
      <c r="D112" s="98" t="str">
        <v>T18</v>
      </c>
      <c r="E112" s="40"/>
      <c r="F112" s="124"/>
      <c r="G112" s="101"/>
      <c r="H112" s="40"/>
      <c r="I112" s="124"/>
      <c r="J112" s="101"/>
      <c r="K112" s="40">
        <f>E112+H112</f>
        <v>0</v>
      </c>
      <c r="L112" s="348"/>
      <c r="M112" s="290"/>
      <c r="N112" s="167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9.5" customHeight="1" x14ac:dyDescent="0.35">
      <c r="A113" s="1">
        <v>108</v>
      </c>
      <c r="B113" s="350" t="s">
        <v>18</v>
      </c>
      <c r="C113" s="351"/>
      <c r="D113" s="352"/>
      <c r="E113" s="353">
        <f>SUM(E108:E112)</f>
        <v>0</v>
      </c>
      <c r="F113" s="49"/>
      <c r="G113" s="332">
        <f>IF((IF(F113-F$5&lt;=0,0,IF(F113-F$5&gt;48, -24, CEILING(-0.5*(F113-F$5),-0.5))))&lt;(-E113),-E113,IF(F113-F$5&lt;=0,0,IF(F113-F$5&gt;48, -24, CEILING(-0.5*(F113-F$5),-0.5))))</f>
        <v>0</v>
      </c>
      <c r="H113" s="353">
        <f>SUM(H108:H112)</f>
        <v>0</v>
      </c>
      <c r="I113" s="353"/>
      <c r="J113" s="332">
        <f>IF((IF(I113-I$5&lt;=0,0,IF(I113-I$5&gt;48, -24, CEILING(-0.5*(I113-I$5),-0.5))))&lt;(-H113),-H113,IF(I113-I$5&lt;=0,0,IF(I113-I$5&gt;48, -24, CEILING(-0.5*(I113-I$5),-0.5))))</f>
        <v>0</v>
      </c>
      <c r="K113" s="353">
        <f>SUM(K108:K112)</f>
        <v>0</v>
      </c>
      <c r="L113" s="332">
        <f>G113+J113</f>
        <v>0</v>
      </c>
      <c r="M113" s="354">
        <f>K113+L113</f>
        <v>0</v>
      </c>
      <c r="N113" s="355"/>
      <c r="O113" s="176"/>
      <c r="P113" s="176"/>
      <c r="Q113" s="176"/>
      <c r="R113" s="176"/>
      <c r="S113" s="176"/>
      <c r="T113" s="176"/>
      <c r="U113" s="176"/>
      <c r="V113" s="176"/>
      <c r="W113" s="176"/>
      <c r="X113" s="176"/>
      <c r="Y113" s="176"/>
      <c r="Z113" s="176"/>
    </row>
    <row r="114" spans="1:26" ht="19.5" customHeight="1" x14ac:dyDescent="0.35">
      <c r="A114" s="1">
        <v>109</v>
      </c>
      <c r="B114" s="38">
        <v>1</v>
      </c>
      <c r="C114" s="98">
        <f t="array" ref="C114:D114">VLOOKUP(A114,'M. List'!$A$5:$E$124,{3,4},0)</f>
        <v>0</v>
      </c>
      <c r="D114" s="98" t="str">
        <v>T19</v>
      </c>
      <c r="E114" s="40"/>
      <c r="F114" s="126"/>
      <c r="G114" s="126"/>
      <c r="H114" s="40"/>
      <c r="I114" s="126"/>
      <c r="J114" s="126"/>
      <c r="K114" s="40">
        <f>E114+H114</f>
        <v>0</v>
      </c>
      <c r="L114" s="348"/>
      <c r="M114" s="290"/>
      <c r="N114" s="154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9.5" customHeight="1" x14ac:dyDescent="0.35">
      <c r="A115" s="1">
        <v>110</v>
      </c>
      <c r="B115" s="38">
        <v>2</v>
      </c>
      <c r="C115" s="98">
        <f t="array" ref="C115:D115">VLOOKUP(A115,'M. List'!$A$5:$E$124,{3,4},0)</f>
        <v>0</v>
      </c>
      <c r="D115" s="98" t="str">
        <v>T19</v>
      </c>
      <c r="E115" s="40"/>
      <c r="F115" s="101"/>
      <c r="G115" s="101"/>
      <c r="H115" s="40"/>
      <c r="I115" s="101"/>
      <c r="J115" s="101"/>
      <c r="K115" s="40">
        <f>E115+H115</f>
        <v>0</v>
      </c>
      <c r="L115" s="348"/>
      <c r="M115" s="290"/>
      <c r="N115" s="162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9.5" customHeight="1" x14ac:dyDescent="0.35">
      <c r="A116" s="1">
        <v>111</v>
      </c>
      <c r="B116" s="38">
        <v>3</v>
      </c>
      <c r="C116" s="98">
        <f t="array" ref="C116:D116">VLOOKUP(A116,'M. List'!$A$5:$E$124,{3,4},0)</f>
        <v>0</v>
      </c>
      <c r="D116" s="98" t="str">
        <v>T19</v>
      </c>
      <c r="E116" s="40"/>
      <c r="F116" s="101"/>
      <c r="G116" s="348"/>
      <c r="H116" s="40"/>
      <c r="I116" s="101"/>
      <c r="J116" s="348"/>
      <c r="K116" s="40">
        <f>E116+H116</f>
        <v>0</v>
      </c>
      <c r="L116" s="348"/>
      <c r="M116" s="291"/>
      <c r="N116" s="159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9.5" customHeight="1" x14ac:dyDescent="0.35">
      <c r="A117" s="1">
        <v>112</v>
      </c>
      <c r="B117" s="38">
        <v>4</v>
      </c>
      <c r="C117" s="98">
        <f t="array" ref="C117:D117">VLOOKUP(A117,'M. List'!$A$5:$E$124,{3,4},0)</f>
        <v>0</v>
      </c>
      <c r="D117" s="98" t="str">
        <v>T19</v>
      </c>
      <c r="E117" s="40"/>
      <c r="F117" s="101"/>
      <c r="G117" s="101"/>
      <c r="H117" s="40"/>
      <c r="I117" s="101"/>
      <c r="J117" s="101"/>
      <c r="K117" s="40">
        <f>E117+H117</f>
        <v>0</v>
      </c>
      <c r="L117" s="348"/>
      <c r="M117" s="290"/>
      <c r="N117" s="162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9.5" customHeight="1" x14ac:dyDescent="0.35">
      <c r="A118" s="1">
        <v>113</v>
      </c>
      <c r="B118" s="38">
        <v>5</v>
      </c>
      <c r="C118" s="98">
        <f t="array" ref="C118:D118">VLOOKUP(A118,'M. List'!$A$5:$E$124,{3,4},0)</f>
        <v>0</v>
      </c>
      <c r="D118" s="98" t="str">
        <v>T19</v>
      </c>
      <c r="E118" s="40"/>
      <c r="F118" s="124"/>
      <c r="G118" s="101"/>
      <c r="H118" s="40"/>
      <c r="I118" s="124"/>
      <c r="J118" s="101"/>
      <c r="K118" s="40">
        <f>E118+H118</f>
        <v>0</v>
      </c>
      <c r="L118" s="348"/>
      <c r="M118" s="290"/>
      <c r="N118" s="167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9.5" customHeight="1" x14ac:dyDescent="0.35">
      <c r="A119" s="1">
        <v>114</v>
      </c>
      <c r="B119" s="350" t="s">
        <v>18</v>
      </c>
      <c r="C119" s="351"/>
      <c r="D119" s="352"/>
      <c r="E119" s="353">
        <f>SUM(E114:E118)</f>
        <v>0</v>
      </c>
      <c r="F119" s="49"/>
      <c r="G119" s="332">
        <f>IF((IF(F119-F$5&lt;=0,0,IF(F119-F$5&gt;48, -24, CEILING(-0.5*(F119-F$5),-0.5))))&lt;(-E119),-E119,IF(F119-F$5&lt;=0,0,IF(F119-F$5&gt;48, -24, CEILING(-0.5*(F119-F$5),-0.5))))</f>
        <v>0</v>
      </c>
      <c r="H119" s="353">
        <f>SUM(H114:H118)</f>
        <v>0</v>
      </c>
      <c r="I119" s="353"/>
      <c r="J119" s="332">
        <f>IF((IF(I119-I$5&lt;=0,0,IF(I119-I$5&gt;48, -24, CEILING(-0.5*(I119-I$5),-0.5))))&lt;(-H119),-H119,IF(I119-I$5&lt;=0,0,IF(I119-I$5&gt;48, -24, CEILING(-0.5*(I119-I$5),-0.5))))</f>
        <v>0</v>
      </c>
      <c r="K119" s="353">
        <f>SUM(K114:K118)</f>
        <v>0</v>
      </c>
      <c r="L119" s="332">
        <f>G119+J119</f>
        <v>0</v>
      </c>
      <c r="M119" s="354">
        <f>K119+L119</f>
        <v>0</v>
      </c>
      <c r="N119" s="355"/>
      <c r="O119" s="176"/>
      <c r="P119" s="176"/>
      <c r="Q119" s="176"/>
      <c r="R119" s="176"/>
      <c r="S119" s="176"/>
      <c r="T119" s="176"/>
      <c r="U119" s="176"/>
      <c r="V119" s="176"/>
      <c r="W119" s="176"/>
      <c r="X119" s="176"/>
      <c r="Y119" s="176"/>
      <c r="Z119" s="176"/>
    </row>
    <row r="120" spans="1:26" ht="19.5" customHeight="1" x14ac:dyDescent="0.35">
      <c r="A120" s="1">
        <v>115</v>
      </c>
      <c r="B120" s="38">
        <v>1</v>
      </c>
      <c r="C120" s="98">
        <f t="array" ref="C120:D120">VLOOKUP(A120,'M. List'!$A$5:$E$124,{3,4},0)</f>
        <v>0</v>
      </c>
      <c r="D120" s="98" t="str">
        <v>T20</v>
      </c>
      <c r="E120" s="40"/>
      <c r="F120" s="126"/>
      <c r="G120" s="126"/>
      <c r="H120" s="40"/>
      <c r="I120" s="126"/>
      <c r="J120" s="126"/>
      <c r="K120" s="40">
        <f>E120+H120</f>
        <v>0</v>
      </c>
      <c r="L120" s="348"/>
      <c r="M120" s="290"/>
      <c r="N120" s="154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9.5" customHeight="1" x14ac:dyDescent="0.35">
      <c r="A121" s="1">
        <v>116</v>
      </c>
      <c r="B121" s="38">
        <v>2</v>
      </c>
      <c r="C121" s="98">
        <f t="array" ref="C121:D121">VLOOKUP(A121,'M. List'!$A$5:$E$124,{3,4},0)</f>
        <v>0</v>
      </c>
      <c r="D121" s="98" t="str">
        <v>T20</v>
      </c>
      <c r="E121" s="40"/>
      <c r="F121" s="101"/>
      <c r="G121" s="101"/>
      <c r="H121" s="40"/>
      <c r="I121" s="101"/>
      <c r="J121" s="101"/>
      <c r="K121" s="40">
        <f>E121+H121</f>
        <v>0</v>
      </c>
      <c r="L121" s="348"/>
      <c r="M121" s="290"/>
      <c r="N121" s="162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9.5" customHeight="1" x14ac:dyDescent="0.35">
      <c r="A122" s="1">
        <v>117</v>
      </c>
      <c r="B122" s="38">
        <v>3</v>
      </c>
      <c r="C122" s="98">
        <f t="array" ref="C122:D122">VLOOKUP(A122,'M. List'!$A$5:$E$124,{3,4},0)</f>
        <v>0</v>
      </c>
      <c r="D122" s="98" t="str">
        <v>T20</v>
      </c>
      <c r="E122" s="40"/>
      <c r="F122" s="101"/>
      <c r="G122" s="348"/>
      <c r="H122" s="40"/>
      <c r="I122" s="101"/>
      <c r="J122" s="348"/>
      <c r="K122" s="40">
        <f>E122+H122</f>
        <v>0</v>
      </c>
      <c r="L122" s="348"/>
      <c r="M122" s="291"/>
      <c r="N122" s="159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9.5" customHeight="1" x14ac:dyDescent="0.35">
      <c r="A123" s="1">
        <v>118</v>
      </c>
      <c r="B123" s="38">
        <v>4</v>
      </c>
      <c r="C123" s="98">
        <f t="array" ref="C123:D123">VLOOKUP(A123,'M. List'!$A$5:$E$124,{3,4},0)</f>
        <v>0</v>
      </c>
      <c r="D123" s="98" t="str">
        <v>T20</v>
      </c>
      <c r="E123" s="40"/>
      <c r="F123" s="101"/>
      <c r="G123" s="101"/>
      <c r="H123" s="40"/>
      <c r="I123" s="101"/>
      <c r="J123" s="101"/>
      <c r="K123" s="40">
        <f>E123+H123</f>
        <v>0</v>
      </c>
      <c r="L123" s="348"/>
      <c r="M123" s="290"/>
      <c r="N123" s="162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9.5" customHeight="1" x14ac:dyDescent="0.35">
      <c r="A124" s="1">
        <v>119</v>
      </c>
      <c r="B124" s="38">
        <v>5</v>
      </c>
      <c r="C124" s="98">
        <f t="array" ref="C124:D124">VLOOKUP(A124,'M. List'!$A$5:$E$124,{3,4},0)</f>
        <v>0</v>
      </c>
      <c r="D124" s="98" t="str">
        <v>T20</v>
      </c>
      <c r="E124" s="40"/>
      <c r="F124" s="124"/>
      <c r="G124" s="101"/>
      <c r="H124" s="40"/>
      <c r="I124" s="124"/>
      <c r="J124" s="101"/>
      <c r="K124" s="40">
        <f>E124+H124</f>
        <v>0</v>
      </c>
      <c r="L124" s="348"/>
      <c r="M124" s="290"/>
      <c r="N124" s="167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9.5" customHeight="1" x14ac:dyDescent="0.35">
      <c r="A125" s="1">
        <v>120</v>
      </c>
      <c r="B125" s="350" t="s">
        <v>18</v>
      </c>
      <c r="C125" s="351"/>
      <c r="D125" s="359"/>
      <c r="E125" s="353">
        <f>SUM(E120:E124)</f>
        <v>0</v>
      </c>
      <c r="F125" s="49"/>
      <c r="G125" s="332">
        <f>IF((IF(F125-F$5&lt;=0,0,IF(F125-F$5&gt;48, -24, CEILING(-0.5*(F125-F$5),-0.5))))&lt;(-E125),-E125,IF(F125-F$5&lt;=0,0,IF(F125-F$5&gt;48, -24, CEILING(-0.5*(F125-F$5),-0.5))))</f>
        <v>0</v>
      </c>
      <c r="H125" s="353">
        <f>SUM(H120:H124)</f>
        <v>0</v>
      </c>
      <c r="I125" s="353"/>
      <c r="J125" s="332">
        <f>IF((IF(I125-I$5&lt;=0,0,IF(I125-I$5&gt;48, -24, CEILING(-0.5*(I125-I$5),-0.5))))&lt;(-H125),-H125,IF(I125-I$5&lt;=0,0,IF(I125-I$5&gt;48, -24, CEILING(-0.5*(I125-I$5),-0.5))))</f>
        <v>0</v>
      </c>
      <c r="K125" s="353">
        <f>SUM(K120:K124)</f>
        <v>0</v>
      </c>
      <c r="L125" s="332">
        <f>G125+J125</f>
        <v>0</v>
      </c>
      <c r="M125" s="354">
        <f>K125+L125</f>
        <v>0</v>
      </c>
      <c r="N125" s="355"/>
      <c r="O125" s="176"/>
      <c r="P125" s="176"/>
      <c r="Q125" s="176"/>
      <c r="R125" s="176"/>
      <c r="S125" s="176"/>
      <c r="T125" s="176"/>
      <c r="U125" s="176"/>
      <c r="V125" s="176"/>
      <c r="W125" s="176"/>
      <c r="X125" s="176"/>
      <c r="Y125" s="176"/>
      <c r="Z125" s="176"/>
    </row>
    <row r="126" spans="1:26" ht="14.25" customHeight="1" x14ac:dyDescent="0.35">
      <c r="A126" s="1"/>
      <c r="B126" s="19"/>
      <c r="C126" s="1"/>
      <c r="D126" s="19"/>
      <c r="E126" s="1"/>
      <c r="F126" s="1"/>
      <c r="G126" s="1"/>
      <c r="H126" s="1"/>
      <c r="I126" s="1"/>
      <c r="J126" s="1"/>
      <c r="K126" s="1"/>
      <c r="L126" s="1"/>
      <c r="M126" s="1"/>
      <c r="N126" s="19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 x14ac:dyDescent="0.35">
      <c r="A127" s="1"/>
      <c r="B127" s="19"/>
      <c r="C127" s="1"/>
      <c r="D127" s="19"/>
      <c r="E127" s="1"/>
      <c r="F127" s="1"/>
      <c r="G127" s="1"/>
      <c r="H127" s="1"/>
      <c r="I127" s="1"/>
      <c r="J127" s="1"/>
      <c r="K127" s="1"/>
      <c r="L127" s="1"/>
      <c r="M127" s="1"/>
      <c r="N127" s="19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 x14ac:dyDescent="0.35">
      <c r="A128" s="1"/>
      <c r="B128" s="19"/>
      <c r="C128" s="1"/>
      <c r="D128" s="19"/>
      <c r="E128" s="1"/>
      <c r="F128" s="1"/>
      <c r="G128" s="1"/>
      <c r="H128" s="1"/>
      <c r="I128" s="1"/>
      <c r="J128" s="1"/>
      <c r="K128" s="1"/>
      <c r="L128" s="1"/>
      <c r="M128" s="1"/>
      <c r="N128" s="19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 x14ac:dyDescent="0.35">
      <c r="A129" s="1"/>
      <c r="B129" s="19"/>
      <c r="C129" s="1"/>
      <c r="D129" s="19"/>
      <c r="E129" s="1"/>
      <c r="F129" s="1"/>
      <c r="G129" s="1"/>
      <c r="H129" s="1"/>
      <c r="I129" s="1"/>
      <c r="J129" s="1"/>
      <c r="K129" s="1"/>
      <c r="L129" s="1"/>
      <c r="M129" s="1"/>
      <c r="N129" s="19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 x14ac:dyDescent="0.35">
      <c r="A130" s="1"/>
      <c r="B130" s="19"/>
      <c r="C130" s="1"/>
      <c r="D130" s="19"/>
      <c r="E130" s="1"/>
      <c r="F130" s="1"/>
      <c r="G130" s="1"/>
      <c r="H130" s="1"/>
      <c r="I130" s="1"/>
      <c r="J130" s="1"/>
      <c r="K130" s="1"/>
      <c r="L130" s="1"/>
      <c r="M130" s="1"/>
      <c r="N130" s="19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 x14ac:dyDescent="0.35">
      <c r="A131" s="1"/>
      <c r="B131" s="19"/>
      <c r="C131" s="1"/>
      <c r="D131" s="19"/>
      <c r="E131" s="1"/>
      <c r="F131" s="1"/>
      <c r="G131" s="1"/>
      <c r="H131" s="1"/>
      <c r="I131" s="1"/>
      <c r="J131" s="1"/>
      <c r="K131" s="1"/>
      <c r="L131" s="1"/>
      <c r="M131" s="1"/>
      <c r="N131" s="19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 x14ac:dyDescent="0.35">
      <c r="A132" s="1"/>
      <c r="B132" s="19"/>
      <c r="C132" s="1"/>
      <c r="D132" s="19"/>
      <c r="E132" s="1"/>
      <c r="F132" s="1"/>
      <c r="G132" s="1"/>
      <c r="H132" s="1"/>
      <c r="I132" s="1"/>
      <c r="J132" s="1"/>
      <c r="K132" s="1"/>
      <c r="L132" s="1"/>
      <c r="M132" s="1"/>
      <c r="N132" s="19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 x14ac:dyDescent="0.35">
      <c r="A133" s="1"/>
      <c r="B133" s="19"/>
      <c r="C133" s="1"/>
      <c r="D133" s="19"/>
      <c r="E133" s="1"/>
      <c r="F133" s="1"/>
      <c r="G133" s="1"/>
      <c r="H133" s="1"/>
      <c r="I133" s="1"/>
      <c r="J133" s="1"/>
      <c r="K133" s="1"/>
      <c r="L133" s="1"/>
      <c r="M133" s="1"/>
      <c r="N133" s="19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 x14ac:dyDescent="0.35">
      <c r="A134" s="1"/>
      <c r="B134" s="19"/>
      <c r="C134" s="1"/>
      <c r="D134" s="19"/>
      <c r="E134" s="1"/>
      <c r="F134" s="1"/>
      <c r="G134" s="1"/>
      <c r="H134" s="1"/>
      <c r="I134" s="1"/>
      <c r="J134" s="1"/>
      <c r="K134" s="1"/>
      <c r="L134" s="1"/>
      <c r="M134" s="1"/>
      <c r="N134" s="19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 x14ac:dyDescent="0.35">
      <c r="A135" s="1"/>
      <c r="B135" s="19"/>
      <c r="C135" s="1"/>
      <c r="D135" s="19"/>
      <c r="E135" s="1"/>
      <c r="F135" s="1"/>
      <c r="G135" s="1"/>
      <c r="H135" s="1"/>
      <c r="I135" s="1"/>
      <c r="J135" s="1"/>
      <c r="K135" s="1"/>
      <c r="L135" s="1"/>
      <c r="M135" s="1"/>
      <c r="N135" s="19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 x14ac:dyDescent="0.35">
      <c r="A136" s="1"/>
      <c r="B136" s="19"/>
      <c r="C136" s="1"/>
      <c r="D136" s="19"/>
      <c r="E136" s="1"/>
      <c r="F136" s="1"/>
      <c r="G136" s="1"/>
      <c r="H136" s="1"/>
      <c r="I136" s="1"/>
      <c r="J136" s="1"/>
      <c r="K136" s="1"/>
      <c r="L136" s="1"/>
      <c r="M136" s="1"/>
      <c r="N136" s="19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 x14ac:dyDescent="0.35">
      <c r="A137" s="1"/>
      <c r="B137" s="19"/>
      <c r="C137" s="1"/>
      <c r="D137" s="19"/>
      <c r="E137" s="1"/>
      <c r="F137" s="1"/>
      <c r="G137" s="1"/>
      <c r="H137" s="1"/>
      <c r="I137" s="1"/>
      <c r="J137" s="1"/>
      <c r="K137" s="1"/>
      <c r="L137" s="1"/>
      <c r="M137" s="1"/>
      <c r="N137" s="19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 x14ac:dyDescent="0.35">
      <c r="A138" s="1"/>
      <c r="B138" s="19"/>
      <c r="C138" s="1"/>
      <c r="D138" s="19"/>
      <c r="E138" s="1"/>
      <c r="F138" s="1"/>
      <c r="G138" s="1"/>
      <c r="H138" s="1"/>
      <c r="I138" s="1"/>
      <c r="J138" s="1"/>
      <c r="K138" s="1"/>
      <c r="L138" s="1"/>
      <c r="M138" s="1"/>
      <c r="N138" s="19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 x14ac:dyDescent="0.35">
      <c r="A139" s="1"/>
      <c r="B139" s="19"/>
      <c r="C139" s="1"/>
      <c r="D139" s="19"/>
      <c r="E139" s="1"/>
      <c r="F139" s="1"/>
      <c r="G139" s="1"/>
      <c r="H139" s="1"/>
      <c r="I139" s="1"/>
      <c r="J139" s="1"/>
      <c r="K139" s="1"/>
      <c r="L139" s="1"/>
      <c r="M139" s="1"/>
      <c r="N139" s="19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 x14ac:dyDescent="0.35">
      <c r="A140" s="1"/>
      <c r="B140" s="19"/>
      <c r="C140" s="1"/>
      <c r="D140" s="19"/>
      <c r="E140" s="1"/>
      <c r="F140" s="1"/>
      <c r="G140" s="1"/>
      <c r="H140" s="1"/>
      <c r="I140" s="1"/>
      <c r="J140" s="1"/>
      <c r="K140" s="1"/>
      <c r="L140" s="1"/>
      <c r="M140" s="1"/>
      <c r="N140" s="19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 x14ac:dyDescent="0.35">
      <c r="A141" s="1"/>
      <c r="B141" s="19"/>
      <c r="C141" s="1"/>
      <c r="D141" s="19"/>
      <c r="E141" s="1"/>
      <c r="F141" s="1"/>
      <c r="G141" s="1"/>
      <c r="H141" s="1"/>
      <c r="I141" s="1"/>
      <c r="J141" s="1"/>
      <c r="K141" s="1"/>
      <c r="L141" s="1"/>
      <c r="M141" s="1"/>
      <c r="N141" s="19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 x14ac:dyDescent="0.35">
      <c r="A142" s="1"/>
      <c r="B142" s="19"/>
      <c r="C142" s="1"/>
      <c r="D142" s="19"/>
      <c r="E142" s="1"/>
      <c r="F142" s="1"/>
      <c r="G142" s="1"/>
      <c r="H142" s="1"/>
      <c r="I142" s="1"/>
      <c r="J142" s="1"/>
      <c r="K142" s="1"/>
      <c r="L142" s="1"/>
      <c r="M142" s="1"/>
      <c r="N142" s="19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 x14ac:dyDescent="0.35">
      <c r="A143" s="1"/>
      <c r="B143" s="19"/>
      <c r="C143" s="1"/>
      <c r="D143" s="19"/>
      <c r="E143" s="1"/>
      <c r="F143" s="1"/>
      <c r="G143" s="1"/>
      <c r="H143" s="1"/>
      <c r="I143" s="1"/>
      <c r="J143" s="1"/>
      <c r="K143" s="1"/>
      <c r="L143" s="1"/>
      <c r="M143" s="1"/>
      <c r="N143" s="19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 x14ac:dyDescent="0.35">
      <c r="A144" s="1"/>
      <c r="B144" s="19"/>
      <c r="C144" s="1"/>
      <c r="D144" s="19"/>
      <c r="E144" s="1"/>
      <c r="F144" s="1"/>
      <c r="G144" s="1"/>
      <c r="H144" s="1"/>
      <c r="I144" s="1"/>
      <c r="J144" s="1"/>
      <c r="K144" s="1"/>
      <c r="L144" s="1"/>
      <c r="M144" s="1"/>
      <c r="N144" s="19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 x14ac:dyDescent="0.35">
      <c r="A145" s="1"/>
      <c r="B145" s="19"/>
      <c r="C145" s="1"/>
      <c r="D145" s="19"/>
      <c r="E145" s="1"/>
      <c r="F145" s="1"/>
      <c r="G145" s="1"/>
      <c r="H145" s="1"/>
      <c r="I145" s="1"/>
      <c r="J145" s="1"/>
      <c r="K145" s="1"/>
      <c r="L145" s="1"/>
      <c r="M145" s="1"/>
      <c r="N145" s="19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 x14ac:dyDescent="0.35">
      <c r="A146" s="1"/>
      <c r="B146" s="19"/>
      <c r="C146" s="1"/>
      <c r="D146" s="19"/>
      <c r="E146" s="1"/>
      <c r="F146" s="1"/>
      <c r="G146" s="1"/>
      <c r="H146" s="1"/>
      <c r="I146" s="1"/>
      <c r="J146" s="1"/>
      <c r="K146" s="1"/>
      <c r="L146" s="1"/>
      <c r="M146" s="1"/>
      <c r="N146" s="19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 x14ac:dyDescent="0.35">
      <c r="A147" s="1"/>
      <c r="B147" s="19"/>
      <c r="C147" s="1"/>
      <c r="D147" s="19"/>
      <c r="E147" s="1"/>
      <c r="F147" s="1"/>
      <c r="G147" s="1"/>
      <c r="H147" s="1"/>
      <c r="I147" s="1"/>
      <c r="J147" s="1"/>
      <c r="K147" s="1"/>
      <c r="L147" s="1"/>
      <c r="M147" s="1"/>
      <c r="N147" s="19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 x14ac:dyDescent="0.35">
      <c r="A148" s="1"/>
      <c r="B148" s="19"/>
      <c r="C148" s="1"/>
      <c r="D148" s="19"/>
      <c r="E148" s="1"/>
      <c r="F148" s="1"/>
      <c r="G148" s="1"/>
      <c r="H148" s="1"/>
      <c r="I148" s="1"/>
      <c r="J148" s="1"/>
      <c r="K148" s="1"/>
      <c r="L148" s="1"/>
      <c r="M148" s="1"/>
      <c r="N148" s="19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 x14ac:dyDescent="0.35">
      <c r="A149" s="1"/>
      <c r="B149" s="19"/>
      <c r="C149" s="1"/>
      <c r="D149" s="19"/>
      <c r="E149" s="1"/>
      <c r="F149" s="1"/>
      <c r="G149" s="1"/>
      <c r="H149" s="1"/>
      <c r="I149" s="1"/>
      <c r="J149" s="1"/>
      <c r="K149" s="1"/>
      <c r="L149" s="1"/>
      <c r="M149" s="1"/>
      <c r="N149" s="19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 x14ac:dyDescent="0.35">
      <c r="A150" s="1"/>
      <c r="B150" s="19"/>
      <c r="C150" s="1"/>
      <c r="D150" s="19"/>
      <c r="E150" s="1"/>
      <c r="F150" s="1"/>
      <c r="G150" s="1"/>
      <c r="H150" s="1"/>
      <c r="I150" s="1"/>
      <c r="J150" s="1"/>
      <c r="K150" s="1"/>
      <c r="L150" s="1"/>
      <c r="M150" s="1"/>
      <c r="N150" s="19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 x14ac:dyDescent="0.35">
      <c r="A151" s="1"/>
      <c r="B151" s="19"/>
      <c r="C151" s="1"/>
      <c r="D151" s="19"/>
      <c r="E151" s="1"/>
      <c r="F151" s="1"/>
      <c r="G151" s="1"/>
      <c r="H151" s="1"/>
      <c r="I151" s="1"/>
      <c r="J151" s="1"/>
      <c r="K151" s="1"/>
      <c r="L151" s="1"/>
      <c r="M151" s="1"/>
      <c r="N151" s="19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35">
      <c r="A152" s="1"/>
      <c r="B152" s="19"/>
      <c r="C152" s="1"/>
      <c r="D152" s="19"/>
      <c r="E152" s="1"/>
      <c r="F152" s="1"/>
      <c r="G152" s="1"/>
      <c r="H152" s="1"/>
      <c r="I152" s="1"/>
      <c r="J152" s="1"/>
      <c r="K152" s="1"/>
      <c r="L152" s="1"/>
      <c r="M152" s="1"/>
      <c r="N152" s="19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 x14ac:dyDescent="0.35">
      <c r="A153" s="1"/>
      <c r="B153" s="19"/>
      <c r="C153" s="1"/>
      <c r="D153" s="19"/>
      <c r="E153" s="1"/>
      <c r="F153" s="1"/>
      <c r="G153" s="1"/>
      <c r="H153" s="1"/>
      <c r="I153" s="1"/>
      <c r="J153" s="1"/>
      <c r="K153" s="1"/>
      <c r="L153" s="1"/>
      <c r="M153" s="1"/>
      <c r="N153" s="19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 x14ac:dyDescent="0.35">
      <c r="A154" s="1"/>
      <c r="B154" s="19"/>
      <c r="C154" s="1"/>
      <c r="D154" s="19"/>
      <c r="E154" s="1"/>
      <c r="F154" s="1"/>
      <c r="G154" s="1"/>
      <c r="H154" s="1"/>
      <c r="I154" s="1"/>
      <c r="J154" s="1"/>
      <c r="K154" s="1"/>
      <c r="L154" s="1"/>
      <c r="M154" s="1"/>
      <c r="N154" s="19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 x14ac:dyDescent="0.35">
      <c r="A155" s="1"/>
      <c r="B155" s="19"/>
      <c r="C155" s="1"/>
      <c r="D155" s="19"/>
      <c r="E155" s="1"/>
      <c r="F155" s="1"/>
      <c r="G155" s="1"/>
      <c r="H155" s="1"/>
      <c r="I155" s="1"/>
      <c r="J155" s="1"/>
      <c r="K155" s="1"/>
      <c r="L155" s="1"/>
      <c r="M155" s="1"/>
      <c r="N155" s="19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 x14ac:dyDescent="0.35">
      <c r="A156" s="1"/>
      <c r="B156" s="19"/>
      <c r="C156" s="1"/>
      <c r="D156" s="19"/>
      <c r="E156" s="1"/>
      <c r="F156" s="1"/>
      <c r="G156" s="1"/>
      <c r="H156" s="1"/>
      <c r="I156" s="1"/>
      <c r="J156" s="1"/>
      <c r="K156" s="1"/>
      <c r="L156" s="1"/>
      <c r="M156" s="1"/>
      <c r="N156" s="19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 x14ac:dyDescent="0.35">
      <c r="A157" s="1"/>
      <c r="B157" s="19"/>
      <c r="C157" s="1"/>
      <c r="D157" s="19"/>
      <c r="E157" s="1"/>
      <c r="F157" s="1"/>
      <c r="G157" s="1"/>
      <c r="H157" s="1"/>
      <c r="I157" s="1"/>
      <c r="J157" s="1"/>
      <c r="K157" s="1"/>
      <c r="L157" s="1"/>
      <c r="M157" s="1"/>
      <c r="N157" s="19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 x14ac:dyDescent="0.35">
      <c r="A158" s="1"/>
      <c r="B158" s="19"/>
      <c r="C158" s="1"/>
      <c r="D158" s="19"/>
      <c r="E158" s="1"/>
      <c r="F158" s="1"/>
      <c r="G158" s="1"/>
      <c r="H158" s="1"/>
      <c r="I158" s="1"/>
      <c r="J158" s="1"/>
      <c r="K158" s="1"/>
      <c r="L158" s="1"/>
      <c r="M158" s="1"/>
      <c r="N158" s="19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 x14ac:dyDescent="0.35">
      <c r="A159" s="1"/>
      <c r="B159" s="19"/>
      <c r="C159" s="1"/>
      <c r="D159" s="19"/>
      <c r="E159" s="1"/>
      <c r="F159" s="1"/>
      <c r="G159" s="1"/>
      <c r="H159" s="1"/>
      <c r="I159" s="1"/>
      <c r="J159" s="1"/>
      <c r="K159" s="1"/>
      <c r="L159" s="1"/>
      <c r="M159" s="1"/>
      <c r="N159" s="19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 x14ac:dyDescent="0.35">
      <c r="A160" s="1"/>
      <c r="B160" s="19"/>
      <c r="C160" s="1"/>
      <c r="D160" s="19"/>
      <c r="E160" s="1"/>
      <c r="F160" s="1"/>
      <c r="G160" s="1"/>
      <c r="H160" s="1"/>
      <c r="I160" s="1"/>
      <c r="J160" s="1"/>
      <c r="K160" s="1"/>
      <c r="L160" s="1"/>
      <c r="M160" s="1"/>
      <c r="N160" s="19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 x14ac:dyDescent="0.35">
      <c r="A161" s="1"/>
      <c r="B161" s="19"/>
      <c r="C161" s="1"/>
      <c r="D161" s="19"/>
      <c r="E161" s="1"/>
      <c r="F161" s="1"/>
      <c r="G161" s="1"/>
      <c r="H161" s="1"/>
      <c r="I161" s="1"/>
      <c r="J161" s="1"/>
      <c r="K161" s="1"/>
      <c r="L161" s="1"/>
      <c r="M161" s="1"/>
      <c r="N161" s="19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 x14ac:dyDescent="0.35">
      <c r="A162" s="1"/>
      <c r="B162" s="19"/>
      <c r="C162" s="1"/>
      <c r="D162" s="19"/>
      <c r="E162" s="1"/>
      <c r="F162" s="1"/>
      <c r="G162" s="1"/>
      <c r="H162" s="1"/>
      <c r="I162" s="1"/>
      <c r="J162" s="1"/>
      <c r="K162" s="1"/>
      <c r="L162" s="1"/>
      <c r="M162" s="1"/>
      <c r="N162" s="19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 x14ac:dyDescent="0.35">
      <c r="A163" s="1"/>
      <c r="B163" s="19"/>
      <c r="C163" s="1"/>
      <c r="D163" s="19"/>
      <c r="E163" s="1"/>
      <c r="F163" s="1"/>
      <c r="G163" s="1"/>
      <c r="H163" s="1"/>
      <c r="I163" s="1"/>
      <c r="J163" s="1"/>
      <c r="K163" s="1"/>
      <c r="L163" s="1"/>
      <c r="M163" s="1"/>
      <c r="N163" s="19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 x14ac:dyDescent="0.35">
      <c r="A164" s="1"/>
      <c r="B164" s="19"/>
      <c r="C164" s="1"/>
      <c r="D164" s="19"/>
      <c r="E164" s="1"/>
      <c r="F164" s="1"/>
      <c r="G164" s="1"/>
      <c r="H164" s="1"/>
      <c r="I164" s="1"/>
      <c r="J164" s="1"/>
      <c r="K164" s="1"/>
      <c r="L164" s="1"/>
      <c r="M164" s="1"/>
      <c r="N164" s="19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 x14ac:dyDescent="0.35">
      <c r="A165" s="1"/>
      <c r="B165" s="19"/>
      <c r="C165" s="1"/>
      <c r="D165" s="19"/>
      <c r="E165" s="1"/>
      <c r="F165" s="1"/>
      <c r="G165" s="1"/>
      <c r="H165" s="1"/>
      <c r="I165" s="1"/>
      <c r="J165" s="1"/>
      <c r="K165" s="1"/>
      <c r="L165" s="1"/>
      <c r="M165" s="1"/>
      <c r="N165" s="19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 x14ac:dyDescent="0.35">
      <c r="A166" s="1"/>
      <c r="B166" s="19"/>
      <c r="C166" s="1"/>
      <c r="D166" s="19"/>
      <c r="E166" s="1"/>
      <c r="F166" s="1"/>
      <c r="G166" s="1"/>
      <c r="H166" s="1"/>
      <c r="I166" s="1"/>
      <c r="J166" s="1"/>
      <c r="K166" s="1"/>
      <c r="L166" s="1"/>
      <c r="M166" s="1"/>
      <c r="N166" s="19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 x14ac:dyDescent="0.35">
      <c r="A167" s="1"/>
      <c r="B167" s="19"/>
      <c r="C167" s="1"/>
      <c r="D167" s="19"/>
      <c r="E167" s="1"/>
      <c r="F167" s="1"/>
      <c r="G167" s="1"/>
      <c r="H167" s="1"/>
      <c r="I167" s="1"/>
      <c r="J167" s="1"/>
      <c r="K167" s="1"/>
      <c r="L167" s="1"/>
      <c r="M167" s="1"/>
      <c r="N167" s="19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 x14ac:dyDescent="0.35">
      <c r="A168" s="1"/>
      <c r="B168" s="19"/>
      <c r="C168" s="1"/>
      <c r="D168" s="19"/>
      <c r="E168" s="1"/>
      <c r="F168" s="1"/>
      <c r="G168" s="1"/>
      <c r="H168" s="1"/>
      <c r="I168" s="1"/>
      <c r="J168" s="1"/>
      <c r="K168" s="1"/>
      <c r="L168" s="1"/>
      <c r="M168" s="1"/>
      <c r="N168" s="19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 x14ac:dyDescent="0.35">
      <c r="A169" s="1"/>
      <c r="B169" s="19"/>
      <c r="C169" s="1"/>
      <c r="D169" s="19"/>
      <c r="E169" s="1"/>
      <c r="F169" s="1"/>
      <c r="G169" s="1"/>
      <c r="H169" s="1"/>
      <c r="I169" s="1"/>
      <c r="J169" s="1"/>
      <c r="K169" s="1"/>
      <c r="L169" s="1"/>
      <c r="M169" s="1"/>
      <c r="N169" s="19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 x14ac:dyDescent="0.35">
      <c r="A170" s="1"/>
      <c r="B170" s="19"/>
      <c r="C170" s="1"/>
      <c r="D170" s="19"/>
      <c r="E170" s="1"/>
      <c r="F170" s="1"/>
      <c r="G170" s="1"/>
      <c r="H170" s="1"/>
      <c r="I170" s="1"/>
      <c r="J170" s="1"/>
      <c r="K170" s="1"/>
      <c r="L170" s="1"/>
      <c r="M170" s="1"/>
      <c r="N170" s="19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 x14ac:dyDescent="0.35">
      <c r="A171" s="1"/>
      <c r="B171" s="19"/>
      <c r="C171" s="1"/>
      <c r="D171" s="19"/>
      <c r="E171" s="1"/>
      <c r="F171" s="1"/>
      <c r="G171" s="1"/>
      <c r="H171" s="1"/>
      <c r="I171" s="1"/>
      <c r="J171" s="1"/>
      <c r="K171" s="1"/>
      <c r="L171" s="1"/>
      <c r="M171" s="1"/>
      <c r="N171" s="19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 x14ac:dyDescent="0.35">
      <c r="A172" s="1"/>
      <c r="B172" s="19"/>
      <c r="C172" s="1"/>
      <c r="D172" s="19"/>
      <c r="E172" s="1"/>
      <c r="F172" s="1"/>
      <c r="G172" s="1"/>
      <c r="H172" s="1"/>
      <c r="I172" s="1"/>
      <c r="J172" s="1"/>
      <c r="K172" s="1"/>
      <c r="L172" s="1"/>
      <c r="M172" s="1"/>
      <c r="N172" s="19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 x14ac:dyDescent="0.35">
      <c r="A173" s="1"/>
      <c r="B173" s="19"/>
      <c r="C173" s="1"/>
      <c r="D173" s="19"/>
      <c r="E173" s="1"/>
      <c r="F173" s="1"/>
      <c r="G173" s="1"/>
      <c r="H173" s="1"/>
      <c r="I173" s="1"/>
      <c r="J173" s="1"/>
      <c r="K173" s="1"/>
      <c r="L173" s="1"/>
      <c r="M173" s="1"/>
      <c r="N173" s="19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 x14ac:dyDescent="0.35">
      <c r="A174" s="1"/>
      <c r="B174" s="19"/>
      <c r="C174" s="1"/>
      <c r="D174" s="19"/>
      <c r="E174" s="1"/>
      <c r="F174" s="1"/>
      <c r="G174" s="1"/>
      <c r="H174" s="1"/>
      <c r="I174" s="1"/>
      <c r="J174" s="1"/>
      <c r="K174" s="1"/>
      <c r="L174" s="1"/>
      <c r="M174" s="1"/>
      <c r="N174" s="19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 x14ac:dyDescent="0.35">
      <c r="A175" s="1"/>
      <c r="B175" s="19"/>
      <c r="C175" s="1"/>
      <c r="D175" s="19"/>
      <c r="E175" s="1"/>
      <c r="F175" s="1"/>
      <c r="G175" s="1"/>
      <c r="H175" s="1"/>
      <c r="I175" s="1"/>
      <c r="J175" s="1"/>
      <c r="K175" s="1"/>
      <c r="L175" s="1"/>
      <c r="M175" s="1"/>
      <c r="N175" s="19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 x14ac:dyDescent="0.35">
      <c r="A176" s="1"/>
      <c r="B176" s="19"/>
      <c r="C176" s="1"/>
      <c r="D176" s="19"/>
      <c r="E176" s="1"/>
      <c r="F176" s="1"/>
      <c r="G176" s="1"/>
      <c r="H176" s="1"/>
      <c r="I176" s="1"/>
      <c r="J176" s="1"/>
      <c r="K176" s="1"/>
      <c r="L176" s="1"/>
      <c r="M176" s="1"/>
      <c r="N176" s="19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 x14ac:dyDescent="0.35">
      <c r="A177" s="1"/>
      <c r="B177" s="19"/>
      <c r="C177" s="1"/>
      <c r="D177" s="19"/>
      <c r="E177" s="1"/>
      <c r="F177" s="1"/>
      <c r="G177" s="1"/>
      <c r="H177" s="1"/>
      <c r="I177" s="1"/>
      <c r="J177" s="1"/>
      <c r="K177" s="1"/>
      <c r="L177" s="1"/>
      <c r="M177" s="1"/>
      <c r="N177" s="19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 x14ac:dyDescent="0.35">
      <c r="A178" s="1"/>
      <c r="B178" s="19"/>
      <c r="C178" s="1"/>
      <c r="D178" s="19"/>
      <c r="E178" s="1"/>
      <c r="F178" s="1"/>
      <c r="G178" s="1"/>
      <c r="H178" s="1"/>
      <c r="I178" s="1"/>
      <c r="J178" s="1"/>
      <c r="K178" s="1"/>
      <c r="L178" s="1"/>
      <c r="M178" s="1"/>
      <c r="N178" s="19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 x14ac:dyDescent="0.35">
      <c r="A179" s="1"/>
      <c r="B179" s="19"/>
      <c r="C179" s="1"/>
      <c r="D179" s="19"/>
      <c r="E179" s="1"/>
      <c r="F179" s="1"/>
      <c r="G179" s="1"/>
      <c r="H179" s="1"/>
      <c r="I179" s="1"/>
      <c r="J179" s="1"/>
      <c r="K179" s="1"/>
      <c r="L179" s="1"/>
      <c r="M179" s="1"/>
      <c r="N179" s="19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 x14ac:dyDescent="0.35">
      <c r="A180" s="1"/>
      <c r="B180" s="19"/>
      <c r="C180" s="1"/>
      <c r="D180" s="19"/>
      <c r="E180" s="1"/>
      <c r="F180" s="1"/>
      <c r="G180" s="1"/>
      <c r="H180" s="1"/>
      <c r="I180" s="1"/>
      <c r="J180" s="1"/>
      <c r="K180" s="1"/>
      <c r="L180" s="1"/>
      <c r="M180" s="1"/>
      <c r="N180" s="19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 x14ac:dyDescent="0.35">
      <c r="A181" s="1"/>
      <c r="B181" s="19"/>
      <c r="C181" s="1"/>
      <c r="D181" s="19"/>
      <c r="E181" s="1"/>
      <c r="F181" s="1"/>
      <c r="G181" s="1"/>
      <c r="H181" s="1"/>
      <c r="I181" s="1"/>
      <c r="J181" s="1"/>
      <c r="K181" s="1"/>
      <c r="L181" s="1"/>
      <c r="M181" s="1"/>
      <c r="N181" s="19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 x14ac:dyDescent="0.35">
      <c r="A182" s="1"/>
      <c r="B182" s="19"/>
      <c r="C182" s="1"/>
      <c r="D182" s="19"/>
      <c r="E182" s="1"/>
      <c r="F182" s="1"/>
      <c r="G182" s="1"/>
      <c r="H182" s="1"/>
      <c r="I182" s="1"/>
      <c r="J182" s="1"/>
      <c r="K182" s="1"/>
      <c r="L182" s="1"/>
      <c r="M182" s="1"/>
      <c r="N182" s="19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 x14ac:dyDescent="0.35">
      <c r="A183" s="1"/>
      <c r="B183" s="19"/>
      <c r="C183" s="1"/>
      <c r="D183" s="19"/>
      <c r="E183" s="1"/>
      <c r="F183" s="1"/>
      <c r="G183" s="1"/>
      <c r="H183" s="1"/>
      <c r="I183" s="1"/>
      <c r="J183" s="1"/>
      <c r="K183" s="1"/>
      <c r="L183" s="1"/>
      <c r="M183" s="1"/>
      <c r="N183" s="19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 x14ac:dyDescent="0.35">
      <c r="A184" s="1"/>
      <c r="B184" s="19"/>
      <c r="C184" s="1"/>
      <c r="D184" s="19"/>
      <c r="E184" s="1"/>
      <c r="F184" s="1"/>
      <c r="G184" s="1"/>
      <c r="H184" s="1"/>
      <c r="I184" s="1"/>
      <c r="J184" s="1"/>
      <c r="K184" s="1"/>
      <c r="L184" s="1"/>
      <c r="M184" s="1"/>
      <c r="N184" s="19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 x14ac:dyDescent="0.35">
      <c r="A185" s="1"/>
      <c r="B185" s="19"/>
      <c r="C185" s="1"/>
      <c r="D185" s="19"/>
      <c r="E185" s="1"/>
      <c r="F185" s="1"/>
      <c r="G185" s="1"/>
      <c r="H185" s="1"/>
      <c r="I185" s="1"/>
      <c r="J185" s="1"/>
      <c r="K185" s="1"/>
      <c r="L185" s="1"/>
      <c r="M185" s="1"/>
      <c r="N185" s="19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 x14ac:dyDescent="0.35">
      <c r="A186" s="1"/>
      <c r="B186" s="19"/>
      <c r="C186" s="1"/>
      <c r="D186" s="19"/>
      <c r="E186" s="1"/>
      <c r="F186" s="1"/>
      <c r="G186" s="1"/>
      <c r="H186" s="1"/>
      <c r="I186" s="1"/>
      <c r="J186" s="1"/>
      <c r="K186" s="1"/>
      <c r="L186" s="1"/>
      <c r="M186" s="1"/>
      <c r="N186" s="19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 x14ac:dyDescent="0.35">
      <c r="A187" s="1"/>
      <c r="B187" s="19"/>
      <c r="C187" s="1"/>
      <c r="D187" s="19"/>
      <c r="E187" s="1"/>
      <c r="F187" s="1"/>
      <c r="G187" s="1"/>
      <c r="H187" s="1"/>
      <c r="I187" s="1"/>
      <c r="J187" s="1"/>
      <c r="K187" s="1"/>
      <c r="L187" s="1"/>
      <c r="M187" s="1"/>
      <c r="N187" s="19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 x14ac:dyDescent="0.35">
      <c r="A188" s="1"/>
      <c r="B188" s="19"/>
      <c r="C188" s="1"/>
      <c r="D188" s="19"/>
      <c r="E188" s="1"/>
      <c r="F188" s="1"/>
      <c r="G188" s="1"/>
      <c r="H188" s="1"/>
      <c r="I188" s="1"/>
      <c r="J188" s="1"/>
      <c r="K188" s="1"/>
      <c r="L188" s="1"/>
      <c r="M188" s="1"/>
      <c r="N188" s="19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 x14ac:dyDescent="0.35">
      <c r="A189" s="1"/>
      <c r="B189" s="19"/>
      <c r="C189" s="1"/>
      <c r="D189" s="19"/>
      <c r="E189" s="1"/>
      <c r="F189" s="1"/>
      <c r="G189" s="1"/>
      <c r="H189" s="1"/>
      <c r="I189" s="1"/>
      <c r="J189" s="1"/>
      <c r="K189" s="1"/>
      <c r="L189" s="1"/>
      <c r="M189" s="1"/>
      <c r="N189" s="19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 x14ac:dyDescent="0.35">
      <c r="A190" s="1"/>
      <c r="B190" s="19"/>
      <c r="C190" s="1"/>
      <c r="D190" s="19"/>
      <c r="E190" s="1"/>
      <c r="F190" s="1"/>
      <c r="G190" s="1"/>
      <c r="H190" s="1"/>
      <c r="I190" s="1"/>
      <c r="J190" s="1"/>
      <c r="K190" s="1"/>
      <c r="L190" s="1"/>
      <c r="M190" s="1"/>
      <c r="N190" s="19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 x14ac:dyDescent="0.35">
      <c r="A191" s="1"/>
      <c r="B191" s="19"/>
      <c r="C191" s="1"/>
      <c r="D191" s="19"/>
      <c r="E191" s="1"/>
      <c r="F191" s="1"/>
      <c r="G191" s="1"/>
      <c r="H191" s="1"/>
      <c r="I191" s="1"/>
      <c r="J191" s="1"/>
      <c r="K191" s="1"/>
      <c r="L191" s="1"/>
      <c r="M191" s="1"/>
      <c r="N191" s="19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 x14ac:dyDescent="0.35">
      <c r="A192" s="1"/>
      <c r="B192" s="19"/>
      <c r="C192" s="1"/>
      <c r="D192" s="19"/>
      <c r="E192" s="1"/>
      <c r="F192" s="1"/>
      <c r="G192" s="1"/>
      <c r="H192" s="1"/>
      <c r="I192" s="1"/>
      <c r="J192" s="1"/>
      <c r="K192" s="1"/>
      <c r="L192" s="1"/>
      <c r="M192" s="1"/>
      <c r="N192" s="19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 x14ac:dyDescent="0.35">
      <c r="A193" s="1"/>
      <c r="B193" s="19"/>
      <c r="C193" s="1"/>
      <c r="D193" s="19"/>
      <c r="E193" s="1"/>
      <c r="F193" s="1"/>
      <c r="G193" s="1"/>
      <c r="H193" s="1"/>
      <c r="I193" s="1"/>
      <c r="J193" s="1"/>
      <c r="K193" s="1"/>
      <c r="L193" s="1"/>
      <c r="M193" s="1"/>
      <c r="N193" s="19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 x14ac:dyDescent="0.35">
      <c r="A194" s="1"/>
      <c r="B194" s="19"/>
      <c r="C194" s="1"/>
      <c r="D194" s="19"/>
      <c r="E194" s="1"/>
      <c r="F194" s="1"/>
      <c r="G194" s="1"/>
      <c r="H194" s="1"/>
      <c r="I194" s="1"/>
      <c r="J194" s="1"/>
      <c r="K194" s="1"/>
      <c r="L194" s="1"/>
      <c r="M194" s="1"/>
      <c r="N194" s="19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 x14ac:dyDescent="0.35">
      <c r="A195" s="1"/>
      <c r="B195" s="19"/>
      <c r="C195" s="1"/>
      <c r="D195" s="19"/>
      <c r="E195" s="1"/>
      <c r="F195" s="1"/>
      <c r="G195" s="1"/>
      <c r="H195" s="1"/>
      <c r="I195" s="1"/>
      <c r="J195" s="1"/>
      <c r="K195" s="1"/>
      <c r="L195" s="1"/>
      <c r="M195" s="1"/>
      <c r="N195" s="19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 x14ac:dyDescent="0.35">
      <c r="A196" s="1"/>
      <c r="B196" s="19"/>
      <c r="C196" s="1"/>
      <c r="D196" s="19"/>
      <c r="E196" s="1"/>
      <c r="F196" s="1"/>
      <c r="G196" s="1"/>
      <c r="H196" s="1"/>
      <c r="I196" s="1"/>
      <c r="J196" s="1"/>
      <c r="K196" s="1"/>
      <c r="L196" s="1"/>
      <c r="M196" s="1"/>
      <c r="N196" s="19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 x14ac:dyDescent="0.35">
      <c r="A197" s="1"/>
      <c r="B197" s="19"/>
      <c r="C197" s="1"/>
      <c r="D197" s="19"/>
      <c r="E197" s="1"/>
      <c r="F197" s="1"/>
      <c r="G197" s="1"/>
      <c r="H197" s="1"/>
      <c r="I197" s="1"/>
      <c r="J197" s="1"/>
      <c r="K197" s="1"/>
      <c r="L197" s="1"/>
      <c r="M197" s="1"/>
      <c r="N197" s="19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 x14ac:dyDescent="0.35">
      <c r="A198" s="1"/>
      <c r="B198" s="19"/>
      <c r="C198" s="1"/>
      <c r="D198" s="19"/>
      <c r="E198" s="1"/>
      <c r="F198" s="1"/>
      <c r="G198" s="1"/>
      <c r="H198" s="1"/>
      <c r="I198" s="1"/>
      <c r="J198" s="1"/>
      <c r="K198" s="1"/>
      <c r="L198" s="1"/>
      <c r="M198" s="1"/>
      <c r="N198" s="19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 x14ac:dyDescent="0.35">
      <c r="A199" s="1"/>
      <c r="B199" s="19"/>
      <c r="C199" s="1"/>
      <c r="D199" s="19"/>
      <c r="E199" s="1"/>
      <c r="F199" s="1"/>
      <c r="G199" s="1"/>
      <c r="H199" s="1"/>
      <c r="I199" s="1"/>
      <c r="J199" s="1"/>
      <c r="K199" s="1"/>
      <c r="L199" s="1"/>
      <c r="M199" s="1"/>
      <c r="N199" s="19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 x14ac:dyDescent="0.35">
      <c r="A200" s="1"/>
      <c r="B200" s="19"/>
      <c r="C200" s="1"/>
      <c r="D200" s="19"/>
      <c r="E200" s="1"/>
      <c r="F200" s="1"/>
      <c r="G200" s="1"/>
      <c r="H200" s="1"/>
      <c r="I200" s="1"/>
      <c r="J200" s="1"/>
      <c r="K200" s="1"/>
      <c r="L200" s="1"/>
      <c r="M200" s="1"/>
      <c r="N200" s="19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 x14ac:dyDescent="0.35">
      <c r="A201" s="1"/>
      <c r="B201" s="19"/>
      <c r="C201" s="1"/>
      <c r="D201" s="19"/>
      <c r="E201" s="1"/>
      <c r="F201" s="1"/>
      <c r="G201" s="1"/>
      <c r="H201" s="1"/>
      <c r="I201" s="1"/>
      <c r="J201" s="1"/>
      <c r="K201" s="1"/>
      <c r="L201" s="1"/>
      <c r="M201" s="1"/>
      <c r="N201" s="19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 x14ac:dyDescent="0.35">
      <c r="A202" s="1"/>
      <c r="B202" s="19"/>
      <c r="C202" s="1"/>
      <c r="D202" s="19"/>
      <c r="E202" s="1"/>
      <c r="F202" s="1"/>
      <c r="G202" s="1"/>
      <c r="H202" s="1"/>
      <c r="I202" s="1"/>
      <c r="J202" s="1"/>
      <c r="K202" s="1"/>
      <c r="L202" s="1"/>
      <c r="M202" s="1"/>
      <c r="N202" s="19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 x14ac:dyDescent="0.35">
      <c r="A203" s="1"/>
      <c r="B203" s="19"/>
      <c r="C203" s="1"/>
      <c r="D203" s="19"/>
      <c r="E203" s="1"/>
      <c r="F203" s="1"/>
      <c r="G203" s="1"/>
      <c r="H203" s="1"/>
      <c r="I203" s="1"/>
      <c r="J203" s="1"/>
      <c r="K203" s="1"/>
      <c r="L203" s="1"/>
      <c r="M203" s="1"/>
      <c r="N203" s="19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 x14ac:dyDescent="0.35">
      <c r="A204" s="1"/>
      <c r="B204" s="19"/>
      <c r="C204" s="1"/>
      <c r="D204" s="19"/>
      <c r="E204" s="1"/>
      <c r="F204" s="1"/>
      <c r="G204" s="1"/>
      <c r="H204" s="1"/>
      <c r="I204" s="1"/>
      <c r="J204" s="1"/>
      <c r="K204" s="1"/>
      <c r="L204" s="1"/>
      <c r="M204" s="1"/>
      <c r="N204" s="19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 x14ac:dyDescent="0.35">
      <c r="A205" s="1"/>
      <c r="B205" s="19"/>
      <c r="C205" s="1"/>
      <c r="D205" s="19"/>
      <c r="E205" s="1"/>
      <c r="F205" s="1"/>
      <c r="G205" s="1"/>
      <c r="H205" s="1"/>
      <c r="I205" s="1"/>
      <c r="J205" s="1"/>
      <c r="K205" s="1"/>
      <c r="L205" s="1"/>
      <c r="M205" s="1"/>
      <c r="N205" s="19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 x14ac:dyDescent="0.35">
      <c r="A206" s="1"/>
      <c r="B206" s="19"/>
      <c r="C206" s="1"/>
      <c r="D206" s="19"/>
      <c r="E206" s="1"/>
      <c r="F206" s="1"/>
      <c r="G206" s="1"/>
      <c r="H206" s="1"/>
      <c r="I206" s="1"/>
      <c r="J206" s="1"/>
      <c r="K206" s="1"/>
      <c r="L206" s="1"/>
      <c r="M206" s="1"/>
      <c r="N206" s="19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 x14ac:dyDescent="0.35">
      <c r="A207" s="1"/>
      <c r="B207" s="19"/>
      <c r="C207" s="1"/>
      <c r="D207" s="19"/>
      <c r="E207" s="1"/>
      <c r="F207" s="1"/>
      <c r="G207" s="1"/>
      <c r="H207" s="1"/>
      <c r="I207" s="1"/>
      <c r="J207" s="1"/>
      <c r="K207" s="1"/>
      <c r="L207" s="1"/>
      <c r="M207" s="1"/>
      <c r="N207" s="19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 x14ac:dyDescent="0.35">
      <c r="A208" s="1"/>
      <c r="B208" s="19"/>
      <c r="C208" s="1"/>
      <c r="D208" s="19"/>
      <c r="E208" s="1"/>
      <c r="F208" s="1"/>
      <c r="G208" s="1"/>
      <c r="H208" s="1"/>
      <c r="I208" s="1"/>
      <c r="J208" s="1"/>
      <c r="K208" s="1"/>
      <c r="L208" s="1"/>
      <c r="M208" s="1"/>
      <c r="N208" s="19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 x14ac:dyDescent="0.35">
      <c r="A209" s="1"/>
      <c r="B209" s="19"/>
      <c r="C209" s="1"/>
      <c r="D209" s="19"/>
      <c r="E209" s="1"/>
      <c r="F209" s="1"/>
      <c r="G209" s="1"/>
      <c r="H209" s="1"/>
      <c r="I209" s="1"/>
      <c r="J209" s="1"/>
      <c r="K209" s="1"/>
      <c r="L209" s="1"/>
      <c r="M209" s="1"/>
      <c r="N209" s="19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 x14ac:dyDescent="0.35">
      <c r="A210" s="1"/>
      <c r="B210" s="19"/>
      <c r="C210" s="1"/>
      <c r="D210" s="19"/>
      <c r="E210" s="1"/>
      <c r="F210" s="1"/>
      <c r="G210" s="1"/>
      <c r="H210" s="1"/>
      <c r="I210" s="1"/>
      <c r="J210" s="1"/>
      <c r="K210" s="1"/>
      <c r="L210" s="1"/>
      <c r="M210" s="1"/>
      <c r="N210" s="19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 x14ac:dyDescent="0.35">
      <c r="A211" s="1"/>
      <c r="B211" s="19"/>
      <c r="C211" s="1"/>
      <c r="D211" s="19"/>
      <c r="E211" s="1"/>
      <c r="F211" s="1"/>
      <c r="G211" s="1"/>
      <c r="H211" s="1"/>
      <c r="I211" s="1"/>
      <c r="J211" s="1"/>
      <c r="K211" s="1"/>
      <c r="L211" s="1"/>
      <c r="M211" s="1"/>
      <c r="N211" s="19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 x14ac:dyDescent="0.35">
      <c r="A212" s="1"/>
      <c r="B212" s="19"/>
      <c r="C212" s="1"/>
      <c r="D212" s="19"/>
      <c r="E212" s="1"/>
      <c r="F212" s="1"/>
      <c r="G212" s="1"/>
      <c r="H212" s="1"/>
      <c r="I212" s="1"/>
      <c r="J212" s="1"/>
      <c r="K212" s="1"/>
      <c r="L212" s="1"/>
      <c r="M212" s="1"/>
      <c r="N212" s="19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 x14ac:dyDescent="0.35">
      <c r="A213" s="1"/>
      <c r="B213" s="19"/>
      <c r="C213" s="1"/>
      <c r="D213" s="19"/>
      <c r="E213" s="1"/>
      <c r="F213" s="1"/>
      <c r="G213" s="1"/>
      <c r="H213" s="1"/>
      <c r="I213" s="1"/>
      <c r="J213" s="1"/>
      <c r="K213" s="1"/>
      <c r="L213" s="1"/>
      <c r="M213" s="1"/>
      <c r="N213" s="19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 x14ac:dyDescent="0.35">
      <c r="A214" s="1"/>
      <c r="B214" s="19"/>
      <c r="C214" s="1"/>
      <c r="D214" s="19"/>
      <c r="E214" s="1"/>
      <c r="F214" s="1"/>
      <c r="G214" s="1"/>
      <c r="H214" s="1"/>
      <c r="I214" s="1"/>
      <c r="J214" s="1"/>
      <c r="K214" s="1"/>
      <c r="L214" s="1"/>
      <c r="M214" s="1"/>
      <c r="N214" s="19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 x14ac:dyDescent="0.35">
      <c r="A215" s="1"/>
      <c r="B215" s="19"/>
      <c r="C215" s="1"/>
      <c r="D215" s="19"/>
      <c r="E215" s="1"/>
      <c r="F215" s="1"/>
      <c r="G215" s="1"/>
      <c r="H215" s="1"/>
      <c r="I215" s="1"/>
      <c r="J215" s="1"/>
      <c r="K215" s="1"/>
      <c r="L215" s="1"/>
      <c r="M215" s="1"/>
      <c r="N215" s="19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35">
      <c r="A216" s="1"/>
      <c r="B216" s="19"/>
      <c r="C216" s="1"/>
      <c r="D216" s="19"/>
      <c r="E216" s="1"/>
      <c r="F216" s="1"/>
      <c r="G216" s="1"/>
      <c r="H216" s="1"/>
      <c r="I216" s="1"/>
      <c r="J216" s="1"/>
      <c r="K216" s="1"/>
      <c r="L216" s="1"/>
      <c r="M216" s="1"/>
      <c r="N216" s="19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35">
      <c r="A217" s="1"/>
      <c r="B217" s="19"/>
      <c r="C217" s="1"/>
      <c r="D217" s="19"/>
      <c r="E217" s="1"/>
      <c r="F217" s="1"/>
      <c r="G217" s="1"/>
      <c r="H217" s="1"/>
      <c r="I217" s="1"/>
      <c r="J217" s="1"/>
      <c r="K217" s="1"/>
      <c r="L217" s="1"/>
      <c r="M217" s="1"/>
      <c r="N217" s="19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35">
      <c r="A218" s="1"/>
      <c r="B218" s="19"/>
      <c r="C218" s="1"/>
      <c r="D218" s="19"/>
      <c r="E218" s="1"/>
      <c r="F218" s="1"/>
      <c r="G218" s="1"/>
      <c r="H218" s="1"/>
      <c r="I218" s="1"/>
      <c r="J218" s="1"/>
      <c r="K218" s="1"/>
      <c r="L218" s="1"/>
      <c r="M218" s="1"/>
      <c r="N218" s="19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35">
      <c r="A219" s="1"/>
      <c r="B219" s="19"/>
      <c r="C219" s="1"/>
      <c r="D219" s="19"/>
      <c r="E219" s="1"/>
      <c r="F219" s="1"/>
      <c r="G219" s="1"/>
      <c r="H219" s="1"/>
      <c r="I219" s="1"/>
      <c r="J219" s="1"/>
      <c r="K219" s="1"/>
      <c r="L219" s="1"/>
      <c r="M219" s="1"/>
      <c r="N219" s="19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35">
      <c r="A220" s="1"/>
      <c r="B220" s="19"/>
      <c r="C220" s="1"/>
      <c r="D220" s="19"/>
      <c r="E220" s="1"/>
      <c r="F220" s="1"/>
      <c r="G220" s="1"/>
      <c r="H220" s="1"/>
      <c r="I220" s="1"/>
      <c r="J220" s="1"/>
      <c r="K220" s="1"/>
      <c r="L220" s="1"/>
      <c r="M220" s="1"/>
      <c r="N220" s="19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35">
      <c r="A221" s="1"/>
      <c r="B221" s="19"/>
      <c r="C221" s="1"/>
      <c r="D221" s="19"/>
      <c r="E221" s="1"/>
      <c r="F221" s="1"/>
      <c r="G221" s="1"/>
      <c r="H221" s="1"/>
      <c r="I221" s="1"/>
      <c r="J221" s="1"/>
      <c r="K221" s="1"/>
      <c r="L221" s="1"/>
      <c r="M221" s="1"/>
      <c r="N221" s="19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35">
      <c r="A222" s="1"/>
      <c r="B222" s="19"/>
      <c r="C222" s="1"/>
      <c r="D222" s="19"/>
      <c r="E222" s="1"/>
      <c r="F222" s="1"/>
      <c r="G222" s="1"/>
      <c r="H222" s="1"/>
      <c r="I222" s="1"/>
      <c r="J222" s="1"/>
      <c r="K222" s="1"/>
      <c r="L222" s="1"/>
      <c r="M222" s="1"/>
      <c r="N222" s="19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35">
      <c r="A223" s="1"/>
      <c r="B223" s="19"/>
      <c r="C223" s="1"/>
      <c r="D223" s="19"/>
      <c r="E223" s="1"/>
      <c r="F223" s="1"/>
      <c r="G223" s="1"/>
      <c r="H223" s="1"/>
      <c r="I223" s="1"/>
      <c r="J223" s="1"/>
      <c r="K223" s="1"/>
      <c r="L223" s="1"/>
      <c r="M223" s="1"/>
      <c r="N223" s="19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35">
      <c r="A224" s="1"/>
      <c r="B224" s="19"/>
      <c r="C224" s="1"/>
      <c r="D224" s="19"/>
      <c r="E224" s="1"/>
      <c r="F224" s="1"/>
      <c r="G224" s="1"/>
      <c r="H224" s="1"/>
      <c r="I224" s="1"/>
      <c r="J224" s="1"/>
      <c r="K224" s="1"/>
      <c r="L224" s="1"/>
      <c r="M224" s="1"/>
      <c r="N224" s="19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35">
      <c r="A225" s="1"/>
      <c r="B225" s="19"/>
      <c r="C225" s="1"/>
      <c r="D225" s="19"/>
      <c r="E225" s="1"/>
      <c r="F225" s="1"/>
      <c r="G225" s="1"/>
      <c r="H225" s="1"/>
      <c r="I225" s="1"/>
      <c r="J225" s="1"/>
      <c r="K225" s="1"/>
      <c r="L225" s="1"/>
      <c r="M225" s="1"/>
      <c r="N225" s="19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35">
      <c r="A226" s="1"/>
      <c r="B226" s="19"/>
      <c r="C226" s="1"/>
      <c r="D226" s="19"/>
      <c r="E226" s="1"/>
      <c r="F226" s="1"/>
      <c r="G226" s="1"/>
      <c r="H226" s="1"/>
      <c r="I226" s="1"/>
      <c r="J226" s="1"/>
      <c r="K226" s="1"/>
      <c r="L226" s="1"/>
      <c r="M226" s="1"/>
      <c r="N226" s="19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35">
      <c r="A227" s="1"/>
      <c r="B227" s="19"/>
      <c r="C227" s="1"/>
      <c r="D227" s="19"/>
      <c r="E227" s="1"/>
      <c r="F227" s="1"/>
      <c r="G227" s="1"/>
      <c r="H227" s="1"/>
      <c r="I227" s="1"/>
      <c r="J227" s="1"/>
      <c r="K227" s="1"/>
      <c r="L227" s="1"/>
      <c r="M227" s="1"/>
      <c r="N227" s="19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35">
      <c r="A228" s="1"/>
      <c r="B228" s="19"/>
      <c r="C228" s="1"/>
      <c r="D228" s="19"/>
      <c r="E228" s="1"/>
      <c r="F228" s="1"/>
      <c r="G228" s="1"/>
      <c r="H228" s="1"/>
      <c r="I228" s="1"/>
      <c r="J228" s="1"/>
      <c r="K228" s="1"/>
      <c r="L228" s="1"/>
      <c r="M228" s="1"/>
      <c r="N228" s="19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35">
      <c r="A229" s="1"/>
      <c r="B229" s="19"/>
      <c r="C229" s="1"/>
      <c r="D229" s="19"/>
      <c r="E229" s="1"/>
      <c r="F229" s="1"/>
      <c r="G229" s="1"/>
      <c r="H229" s="1"/>
      <c r="I229" s="1"/>
      <c r="J229" s="1"/>
      <c r="K229" s="1"/>
      <c r="L229" s="1"/>
      <c r="M229" s="1"/>
      <c r="N229" s="19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35">
      <c r="A230" s="1"/>
      <c r="B230" s="19"/>
      <c r="C230" s="1"/>
      <c r="D230" s="19"/>
      <c r="E230" s="1"/>
      <c r="F230" s="1"/>
      <c r="G230" s="1"/>
      <c r="H230" s="1"/>
      <c r="I230" s="1"/>
      <c r="J230" s="1"/>
      <c r="K230" s="1"/>
      <c r="L230" s="1"/>
      <c r="M230" s="1"/>
      <c r="N230" s="19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35">
      <c r="A231" s="1"/>
      <c r="B231" s="19"/>
      <c r="C231" s="1"/>
      <c r="D231" s="19"/>
      <c r="E231" s="1"/>
      <c r="F231" s="1"/>
      <c r="G231" s="1"/>
      <c r="H231" s="1"/>
      <c r="I231" s="1"/>
      <c r="J231" s="1"/>
      <c r="K231" s="1"/>
      <c r="L231" s="1"/>
      <c r="M231" s="1"/>
      <c r="N231" s="19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35">
      <c r="A232" s="1"/>
      <c r="B232" s="19"/>
      <c r="C232" s="1"/>
      <c r="D232" s="19"/>
      <c r="E232" s="1"/>
      <c r="F232" s="1"/>
      <c r="G232" s="1"/>
      <c r="H232" s="1"/>
      <c r="I232" s="1"/>
      <c r="J232" s="1"/>
      <c r="K232" s="1"/>
      <c r="L232" s="1"/>
      <c r="M232" s="1"/>
      <c r="N232" s="19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35">
      <c r="A233" s="1"/>
      <c r="B233" s="19"/>
      <c r="C233" s="1"/>
      <c r="D233" s="19"/>
      <c r="E233" s="1"/>
      <c r="F233" s="1"/>
      <c r="G233" s="1"/>
      <c r="H233" s="1"/>
      <c r="I233" s="1"/>
      <c r="J233" s="1"/>
      <c r="K233" s="1"/>
      <c r="L233" s="1"/>
      <c r="M233" s="1"/>
      <c r="N233" s="19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35">
      <c r="A234" s="1"/>
      <c r="B234" s="19"/>
      <c r="C234" s="1"/>
      <c r="D234" s="19"/>
      <c r="E234" s="1"/>
      <c r="F234" s="1"/>
      <c r="G234" s="1"/>
      <c r="H234" s="1"/>
      <c r="I234" s="1"/>
      <c r="J234" s="1"/>
      <c r="K234" s="1"/>
      <c r="L234" s="1"/>
      <c r="M234" s="1"/>
      <c r="N234" s="19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35">
      <c r="A235" s="1"/>
      <c r="B235" s="19"/>
      <c r="C235" s="1"/>
      <c r="D235" s="19"/>
      <c r="E235" s="1"/>
      <c r="F235" s="1"/>
      <c r="G235" s="1"/>
      <c r="H235" s="1"/>
      <c r="I235" s="1"/>
      <c r="J235" s="1"/>
      <c r="K235" s="1"/>
      <c r="L235" s="1"/>
      <c r="M235" s="1"/>
      <c r="N235" s="19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35">
      <c r="A236" s="1"/>
      <c r="B236" s="19"/>
      <c r="C236" s="1"/>
      <c r="D236" s="19"/>
      <c r="E236" s="1"/>
      <c r="F236" s="1"/>
      <c r="G236" s="1"/>
      <c r="H236" s="1"/>
      <c r="I236" s="1"/>
      <c r="J236" s="1"/>
      <c r="K236" s="1"/>
      <c r="L236" s="1"/>
      <c r="M236" s="1"/>
      <c r="N236" s="19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35">
      <c r="A237" s="1"/>
      <c r="B237" s="19"/>
      <c r="C237" s="1"/>
      <c r="D237" s="19"/>
      <c r="E237" s="1"/>
      <c r="F237" s="1"/>
      <c r="G237" s="1"/>
      <c r="H237" s="1"/>
      <c r="I237" s="1"/>
      <c r="J237" s="1"/>
      <c r="K237" s="1"/>
      <c r="L237" s="1"/>
      <c r="M237" s="1"/>
      <c r="N237" s="19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35">
      <c r="A238" s="1"/>
      <c r="B238" s="19"/>
      <c r="C238" s="1"/>
      <c r="D238" s="19"/>
      <c r="E238" s="1"/>
      <c r="F238" s="1"/>
      <c r="G238" s="1"/>
      <c r="H238" s="1"/>
      <c r="I238" s="1"/>
      <c r="J238" s="1"/>
      <c r="K238" s="1"/>
      <c r="L238" s="1"/>
      <c r="M238" s="1"/>
      <c r="N238" s="19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35">
      <c r="A239" s="1"/>
      <c r="B239" s="19"/>
      <c r="C239" s="1"/>
      <c r="D239" s="19"/>
      <c r="E239" s="1"/>
      <c r="F239" s="1"/>
      <c r="G239" s="1"/>
      <c r="H239" s="1"/>
      <c r="I239" s="1"/>
      <c r="J239" s="1"/>
      <c r="K239" s="1"/>
      <c r="L239" s="1"/>
      <c r="M239" s="1"/>
      <c r="N239" s="19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35">
      <c r="A240" s="1"/>
      <c r="B240" s="19"/>
      <c r="C240" s="1"/>
      <c r="D240" s="19"/>
      <c r="E240" s="1"/>
      <c r="F240" s="1"/>
      <c r="G240" s="1"/>
      <c r="H240" s="1"/>
      <c r="I240" s="1"/>
      <c r="J240" s="1"/>
      <c r="K240" s="1"/>
      <c r="L240" s="1"/>
      <c r="M240" s="1"/>
      <c r="N240" s="19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35">
      <c r="A241" s="1"/>
      <c r="B241" s="19"/>
      <c r="C241" s="1"/>
      <c r="D241" s="19"/>
      <c r="E241" s="1"/>
      <c r="F241" s="1"/>
      <c r="G241" s="1"/>
      <c r="H241" s="1"/>
      <c r="I241" s="1"/>
      <c r="J241" s="1"/>
      <c r="K241" s="1"/>
      <c r="L241" s="1"/>
      <c r="M241" s="1"/>
      <c r="N241" s="19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35">
      <c r="A242" s="1"/>
      <c r="B242" s="19"/>
      <c r="C242" s="1"/>
      <c r="D242" s="19"/>
      <c r="E242" s="1"/>
      <c r="F242" s="1"/>
      <c r="G242" s="1"/>
      <c r="H242" s="1"/>
      <c r="I242" s="1"/>
      <c r="J242" s="1"/>
      <c r="K242" s="1"/>
      <c r="L242" s="1"/>
      <c r="M242" s="1"/>
      <c r="N242" s="19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35">
      <c r="A243" s="1"/>
      <c r="B243" s="19"/>
      <c r="C243" s="1"/>
      <c r="D243" s="19"/>
      <c r="E243" s="1"/>
      <c r="F243" s="1"/>
      <c r="G243" s="1"/>
      <c r="H243" s="1"/>
      <c r="I243" s="1"/>
      <c r="J243" s="1"/>
      <c r="K243" s="1"/>
      <c r="L243" s="1"/>
      <c r="M243" s="1"/>
      <c r="N243" s="19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35">
      <c r="A244" s="1"/>
      <c r="B244" s="19"/>
      <c r="C244" s="1"/>
      <c r="D244" s="19"/>
      <c r="E244" s="1"/>
      <c r="F244" s="1"/>
      <c r="G244" s="1"/>
      <c r="H244" s="1"/>
      <c r="I244" s="1"/>
      <c r="J244" s="1"/>
      <c r="K244" s="1"/>
      <c r="L244" s="1"/>
      <c r="M244" s="1"/>
      <c r="N244" s="19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35">
      <c r="A245" s="1"/>
      <c r="B245" s="19"/>
      <c r="C245" s="1"/>
      <c r="D245" s="19"/>
      <c r="E245" s="1"/>
      <c r="F245" s="1"/>
      <c r="G245" s="1"/>
      <c r="H245" s="1"/>
      <c r="I245" s="1"/>
      <c r="J245" s="1"/>
      <c r="K245" s="1"/>
      <c r="L245" s="1"/>
      <c r="M245" s="1"/>
      <c r="N245" s="19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35">
      <c r="A246" s="1"/>
      <c r="B246" s="19"/>
      <c r="C246" s="1"/>
      <c r="D246" s="19"/>
      <c r="E246" s="1"/>
      <c r="F246" s="1"/>
      <c r="G246" s="1"/>
      <c r="H246" s="1"/>
      <c r="I246" s="1"/>
      <c r="J246" s="1"/>
      <c r="K246" s="1"/>
      <c r="L246" s="1"/>
      <c r="M246" s="1"/>
      <c r="N246" s="19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35">
      <c r="A247" s="1"/>
      <c r="B247" s="19"/>
      <c r="C247" s="1"/>
      <c r="D247" s="19"/>
      <c r="E247" s="1"/>
      <c r="F247" s="1"/>
      <c r="G247" s="1"/>
      <c r="H247" s="1"/>
      <c r="I247" s="1"/>
      <c r="J247" s="1"/>
      <c r="K247" s="1"/>
      <c r="L247" s="1"/>
      <c r="M247" s="1"/>
      <c r="N247" s="19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35">
      <c r="A248" s="1"/>
      <c r="B248" s="19"/>
      <c r="C248" s="1"/>
      <c r="D248" s="19"/>
      <c r="E248" s="1"/>
      <c r="F248" s="1"/>
      <c r="G248" s="1"/>
      <c r="H248" s="1"/>
      <c r="I248" s="1"/>
      <c r="J248" s="1"/>
      <c r="K248" s="1"/>
      <c r="L248" s="1"/>
      <c r="M248" s="1"/>
      <c r="N248" s="19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35">
      <c r="A249" s="1"/>
      <c r="B249" s="19"/>
      <c r="C249" s="1"/>
      <c r="D249" s="19"/>
      <c r="E249" s="1"/>
      <c r="F249" s="1"/>
      <c r="G249" s="1"/>
      <c r="H249" s="1"/>
      <c r="I249" s="1"/>
      <c r="J249" s="1"/>
      <c r="K249" s="1"/>
      <c r="L249" s="1"/>
      <c r="M249" s="1"/>
      <c r="N249" s="19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35">
      <c r="A250" s="1"/>
      <c r="B250" s="19"/>
      <c r="C250" s="1"/>
      <c r="D250" s="19"/>
      <c r="E250" s="1"/>
      <c r="F250" s="1"/>
      <c r="G250" s="1"/>
      <c r="H250" s="1"/>
      <c r="I250" s="1"/>
      <c r="J250" s="1"/>
      <c r="K250" s="1"/>
      <c r="L250" s="1"/>
      <c r="M250" s="1"/>
      <c r="N250" s="19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35">
      <c r="A251" s="1"/>
      <c r="B251" s="19"/>
      <c r="C251" s="1"/>
      <c r="D251" s="19"/>
      <c r="E251" s="1"/>
      <c r="F251" s="1"/>
      <c r="G251" s="1"/>
      <c r="H251" s="1"/>
      <c r="I251" s="1"/>
      <c r="J251" s="1"/>
      <c r="K251" s="1"/>
      <c r="L251" s="1"/>
      <c r="M251" s="1"/>
      <c r="N251" s="19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35">
      <c r="A252" s="1"/>
      <c r="B252" s="19"/>
      <c r="C252" s="1"/>
      <c r="D252" s="19"/>
      <c r="E252" s="1"/>
      <c r="F252" s="1"/>
      <c r="G252" s="1"/>
      <c r="H252" s="1"/>
      <c r="I252" s="1"/>
      <c r="J252" s="1"/>
      <c r="K252" s="1"/>
      <c r="L252" s="1"/>
      <c r="M252" s="1"/>
      <c r="N252" s="19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35">
      <c r="A253" s="1"/>
      <c r="B253" s="19"/>
      <c r="C253" s="1"/>
      <c r="D253" s="19"/>
      <c r="E253" s="1"/>
      <c r="F253" s="1"/>
      <c r="G253" s="1"/>
      <c r="H253" s="1"/>
      <c r="I253" s="1"/>
      <c r="J253" s="1"/>
      <c r="K253" s="1"/>
      <c r="L253" s="1"/>
      <c r="M253" s="1"/>
      <c r="N253" s="19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35">
      <c r="A254" s="1"/>
      <c r="B254" s="19"/>
      <c r="C254" s="1"/>
      <c r="D254" s="19"/>
      <c r="E254" s="1"/>
      <c r="F254" s="1"/>
      <c r="G254" s="1"/>
      <c r="H254" s="1"/>
      <c r="I254" s="1"/>
      <c r="J254" s="1"/>
      <c r="K254" s="1"/>
      <c r="L254" s="1"/>
      <c r="M254" s="1"/>
      <c r="N254" s="19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35">
      <c r="A255" s="1"/>
      <c r="B255" s="19"/>
      <c r="C255" s="1"/>
      <c r="D255" s="19"/>
      <c r="E255" s="1"/>
      <c r="F255" s="1"/>
      <c r="G255" s="1"/>
      <c r="H255" s="1"/>
      <c r="I255" s="1"/>
      <c r="J255" s="1"/>
      <c r="K255" s="1"/>
      <c r="L255" s="1"/>
      <c r="M255" s="1"/>
      <c r="N255" s="19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35">
      <c r="A256" s="1"/>
      <c r="B256" s="19"/>
      <c r="C256" s="1"/>
      <c r="D256" s="19"/>
      <c r="E256" s="1"/>
      <c r="F256" s="1"/>
      <c r="G256" s="1"/>
      <c r="H256" s="1"/>
      <c r="I256" s="1"/>
      <c r="J256" s="1"/>
      <c r="K256" s="1"/>
      <c r="L256" s="1"/>
      <c r="M256" s="1"/>
      <c r="N256" s="19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35">
      <c r="A257" s="1"/>
      <c r="B257" s="19"/>
      <c r="C257" s="1"/>
      <c r="D257" s="19"/>
      <c r="E257" s="1"/>
      <c r="F257" s="1"/>
      <c r="G257" s="1"/>
      <c r="H257" s="1"/>
      <c r="I257" s="1"/>
      <c r="J257" s="1"/>
      <c r="K257" s="1"/>
      <c r="L257" s="1"/>
      <c r="M257" s="1"/>
      <c r="N257" s="19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35">
      <c r="A258" s="1"/>
      <c r="B258" s="19"/>
      <c r="C258" s="1"/>
      <c r="D258" s="19"/>
      <c r="E258" s="1"/>
      <c r="F258" s="1"/>
      <c r="G258" s="1"/>
      <c r="H258" s="1"/>
      <c r="I258" s="1"/>
      <c r="J258" s="1"/>
      <c r="K258" s="1"/>
      <c r="L258" s="1"/>
      <c r="M258" s="1"/>
      <c r="N258" s="19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35">
      <c r="A259" s="1"/>
      <c r="B259" s="19"/>
      <c r="C259" s="1"/>
      <c r="D259" s="19"/>
      <c r="E259" s="1"/>
      <c r="F259" s="1"/>
      <c r="G259" s="1"/>
      <c r="H259" s="1"/>
      <c r="I259" s="1"/>
      <c r="J259" s="1"/>
      <c r="K259" s="1"/>
      <c r="L259" s="1"/>
      <c r="M259" s="1"/>
      <c r="N259" s="19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35">
      <c r="A260" s="1"/>
      <c r="B260" s="19"/>
      <c r="C260" s="1"/>
      <c r="D260" s="19"/>
      <c r="E260" s="1"/>
      <c r="F260" s="1"/>
      <c r="G260" s="1"/>
      <c r="H260" s="1"/>
      <c r="I260" s="1"/>
      <c r="J260" s="1"/>
      <c r="K260" s="1"/>
      <c r="L260" s="1"/>
      <c r="M260" s="1"/>
      <c r="N260" s="19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35">
      <c r="A261" s="1"/>
      <c r="B261" s="19"/>
      <c r="C261" s="1"/>
      <c r="D261" s="19"/>
      <c r="E261" s="1"/>
      <c r="F261" s="1"/>
      <c r="G261" s="1"/>
      <c r="H261" s="1"/>
      <c r="I261" s="1"/>
      <c r="J261" s="1"/>
      <c r="K261" s="1"/>
      <c r="L261" s="1"/>
      <c r="M261" s="1"/>
      <c r="N261" s="19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35">
      <c r="A262" s="1"/>
      <c r="B262" s="19"/>
      <c r="C262" s="1"/>
      <c r="D262" s="19"/>
      <c r="E262" s="1"/>
      <c r="F262" s="1"/>
      <c r="G262" s="1"/>
      <c r="H262" s="1"/>
      <c r="I262" s="1"/>
      <c r="J262" s="1"/>
      <c r="K262" s="1"/>
      <c r="L262" s="1"/>
      <c r="M262" s="1"/>
      <c r="N262" s="19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35">
      <c r="A263" s="1"/>
      <c r="B263" s="19"/>
      <c r="C263" s="1"/>
      <c r="D263" s="19"/>
      <c r="E263" s="1"/>
      <c r="F263" s="1"/>
      <c r="G263" s="1"/>
      <c r="H263" s="1"/>
      <c r="I263" s="1"/>
      <c r="J263" s="1"/>
      <c r="K263" s="1"/>
      <c r="L263" s="1"/>
      <c r="M263" s="1"/>
      <c r="N263" s="19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35">
      <c r="A264" s="1"/>
      <c r="B264" s="19"/>
      <c r="C264" s="1"/>
      <c r="D264" s="19"/>
      <c r="E264" s="1"/>
      <c r="F264" s="1"/>
      <c r="G264" s="1"/>
      <c r="H264" s="1"/>
      <c r="I264" s="1"/>
      <c r="J264" s="1"/>
      <c r="K264" s="1"/>
      <c r="L264" s="1"/>
      <c r="M264" s="1"/>
      <c r="N264" s="19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35">
      <c r="A265" s="1"/>
      <c r="B265" s="19"/>
      <c r="C265" s="1"/>
      <c r="D265" s="19"/>
      <c r="E265" s="1"/>
      <c r="F265" s="1"/>
      <c r="G265" s="1"/>
      <c r="H265" s="1"/>
      <c r="I265" s="1"/>
      <c r="J265" s="1"/>
      <c r="K265" s="1"/>
      <c r="L265" s="1"/>
      <c r="M265" s="1"/>
      <c r="N265" s="19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35">
      <c r="A266" s="1"/>
      <c r="B266" s="19"/>
      <c r="C266" s="1"/>
      <c r="D266" s="19"/>
      <c r="E266" s="1"/>
      <c r="F266" s="1"/>
      <c r="G266" s="1"/>
      <c r="H266" s="1"/>
      <c r="I266" s="1"/>
      <c r="J266" s="1"/>
      <c r="K266" s="1"/>
      <c r="L266" s="1"/>
      <c r="M266" s="1"/>
      <c r="N266" s="19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35">
      <c r="A267" s="1"/>
      <c r="B267" s="19"/>
      <c r="C267" s="1"/>
      <c r="D267" s="19"/>
      <c r="E267" s="1"/>
      <c r="F267" s="1"/>
      <c r="G267" s="1"/>
      <c r="H267" s="1"/>
      <c r="I267" s="1"/>
      <c r="J267" s="1"/>
      <c r="K267" s="1"/>
      <c r="L267" s="1"/>
      <c r="M267" s="1"/>
      <c r="N267" s="19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35">
      <c r="A268" s="1"/>
      <c r="B268" s="19"/>
      <c r="C268" s="1"/>
      <c r="D268" s="19"/>
      <c r="E268" s="1"/>
      <c r="F268" s="1"/>
      <c r="G268" s="1"/>
      <c r="H268" s="1"/>
      <c r="I268" s="1"/>
      <c r="J268" s="1"/>
      <c r="K268" s="1"/>
      <c r="L268" s="1"/>
      <c r="M268" s="1"/>
      <c r="N268" s="19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35">
      <c r="A269" s="1"/>
      <c r="B269" s="19"/>
      <c r="C269" s="1"/>
      <c r="D269" s="19"/>
      <c r="E269" s="1"/>
      <c r="F269" s="1"/>
      <c r="G269" s="1"/>
      <c r="H269" s="1"/>
      <c r="I269" s="1"/>
      <c r="J269" s="1"/>
      <c r="K269" s="1"/>
      <c r="L269" s="1"/>
      <c r="M269" s="1"/>
      <c r="N269" s="19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35">
      <c r="A270" s="1"/>
      <c r="B270" s="19"/>
      <c r="C270" s="1"/>
      <c r="D270" s="19"/>
      <c r="E270" s="1"/>
      <c r="F270" s="1"/>
      <c r="G270" s="1"/>
      <c r="H270" s="1"/>
      <c r="I270" s="1"/>
      <c r="J270" s="1"/>
      <c r="K270" s="1"/>
      <c r="L270" s="1"/>
      <c r="M270" s="1"/>
      <c r="N270" s="19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35">
      <c r="A271" s="1"/>
      <c r="B271" s="19"/>
      <c r="C271" s="1"/>
      <c r="D271" s="19"/>
      <c r="E271" s="1"/>
      <c r="F271" s="1"/>
      <c r="G271" s="1"/>
      <c r="H271" s="1"/>
      <c r="I271" s="1"/>
      <c r="J271" s="1"/>
      <c r="K271" s="1"/>
      <c r="L271" s="1"/>
      <c r="M271" s="1"/>
      <c r="N271" s="19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35">
      <c r="A272" s="1"/>
      <c r="B272" s="19"/>
      <c r="C272" s="1"/>
      <c r="D272" s="19"/>
      <c r="E272" s="1"/>
      <c r="F272" s="1"/>
      <c r="G272" s="1"/>
      <c r="H272" s="1"/>
      <c r="I272" s="1"/>
      <c r="J272" s="1"/>
      <c r="K272" s="1"/>
      <c r="L272" s="1"/>
      <c r="M272" s="1"/>
      <c r="N272" s="19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35">
      <c r="A273" s="1"/>
      <c r="B273" s="19"/>
      <c r="C273" s="1"/>
      <c r="D273" s="19"/>
      <c r="E273" s="1"/>
      <c r="F273" s="1"/>
      <c r="G273" s="1"/>
      <c r="H273" s="1"/>
      <c r="I273" s="1"/>
      <c r="J273" s="1"/>
      <c r="K273" s="1"/>
      <c r="L273" s="1"/>
      <c r="M273" s="1"/>
      <c r="N273" s="19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35">
      <c r="A274" s="1"/>
      <c r="B274" s="19"/>
      <c r="C274" s="1"/>
      <c r="D274" s="19"/>
      <c r="E274" s="1"/>
      <c r="F274" s="1"/>
      <c r="G274" s="1"/>
      <c r="H274" s="1"/>
      <c r="I274" s="1"/>
      <c r="J274" s="1"/>
      <c r="K274" s="1"/>
      <c r="L274" s="1"/>
      <c r="M274" s="1"/>
      <c r="N274" s="19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35">
      <c r="A275" s="1"/>
      <c r="B275" s="19"/>
      <c r="C275" s="1"/>
      <c r="D275" s="19"/>
      <c r="E275" s="1"/>
      <c r="F275" s="1"/>
      <c r="G275" s="1"/>
      <c r="H275" s="1"/>
      <c r="I275" s="1"/>
      <c r="J275" s="1"/>
      <c r="K275" s="1"/>
      <c r="L275" s="1"/>
      <c r="M275" s="1"/>
      <c r="N275" s="19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35">
      <c r="A276" s="1"/>
      <c r="B276" s="19"/>
      <c r="C276" s="1"/>
      <c r="D276" s="19"/>
      <c r="E276" s="1"/>
      <c r="F276" s="1"/>
      <c r="G276" s="1"/>
      <c r="H276" s="1"/>
      <c r="I276" s="1"/>
      <c r="J276" s="1"/>
      <c r="K276" s="1"/>
      <c r="L276" s="1"/>
      <c r="M276" s="1"/>
      <c r="N276" s="19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35">
      <c r="A277" s="1"/>
      <c r="B277" s="19"/>
      <c r="C277" s="1"/>
      <c r="D277" s="19"/>
      <c r="E277" s="1"/>
      <c r="F277" s="1"/>
      <c r="G277" s="1"/>
      <c r="H277" s="1"/>
      <c r="I277" s="1"/>
      <c r="J277" s="1"/>
      <c r="K277" s="1"/>
      <c r="L277" s="1"/>
      <c r="M277" s="1"/>
      <c r="N277" s="19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35">
      <c r="A278" s="1"/>
      <c r="B278" s="19"/>
      <c r="C278" s="1"/>
      <c r="D278" s="19"/>
      <c r="E278" s="1"/>
      <c r="F278" s="1"/>
      <c r="G278" s="1"/>
      <c r="H278" s="1"/>
      <c r="I278" s="1"/>
      <c r="J278" s="1"/>
      <c r="K278" s="1"/>
      <c r="L278" s="1"/>
      <c r="M278" s="1"/>
      <c r="N278" s="19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35">
      <c r="A279" s="1"/>
      <c r="B279" s="19"/>
      <c r="C279" s="1"/>
      <c r="D279" s="19"/>
      <c r="E279" s="1"/>
      <c r="F279" s="1"/>
      <c r="G279" s="1"/>
      <c r="H279" s="1"/>
      <c r="I279" s="1"/>
      <c r="J279" s="1"/>
      <c r="K279" s="1"/>
      <c r="L279" s="1"/>
      <c r="M279" s="1"/>
      <c r="N279" s="19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35">
      <c r="A280" s="1"/>
      <c r="B280" s="19"/>
      <c r="C280" s="1"/>
      <c r="D280" s="19"/>
      <c r="E280" s="1"/>
      <c r="F280" s="1"/>
      <c r="G280" s="1"/>
      <c r="H280" s="1"/>
      <c r="I280" s="1"/>
      <c r="J280" s="1"/>
      <c r="K280" s="1"/>
      <c r="L280" s="1"/>
      <c r="M280" s="1"/>
      <c r="N280" s="19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35">
      <c r="A281" s="1"/>
      <c r="B281" s="19"/>
      <c r="C281" s="1"/>
      <c r="D281" s="19"/>
      <c r="E281" s="1"/>
      <c r="F281" s="1"/>
      <c r="G281" s="1"/>
      <c r="H281" s="1"/>
      <c r="I281" s="1"/>
      <c r="J281" s="1"/>
      <c r="K281" s="1"/>
      <c r="L281" s="1"/>
      <c r="M281" s="1"/>
      <c r="N281" s="19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35">
      <c r="A282" s="1"/>
      <c r="B282" s="19"/>
      <c r="C282" s="1"/>
      <c r="D282" s="19"/>
      <c r="E282" s="1"/>
      <c r="F282" s="1"/>
      <c r="G282" s="1"/>
      <c r="H282" s="1"/>
      <c r="I282" s="1"/>
      <c r="J282" s="1"/>
      <c r="K282" s="1"/>
      <c r="L282" s="1"/>
      <c r="M282" s="1"/>
      <c r="N282" s="19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35">
      <c r="A283" s="1"/>
      <c r="B283" s="19"/>
      <c r="C283" s="1"/>
      <c r="D283" s="19"/>
      <c r="E283" s="1"/>
      <c r="F283" s="1"/>
      <c r="G283" s="1"/>
      <c r="H283" s="1"/>
      <c r="I283" s="1"/>
      <c r="J283" s="1"/>
      <c r="K283" s="1"/>
      <c r="L283" s="1"/>
      <c r="M283" s="1"/>
      <c r="N283" s="19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35">
      <c r="A284" s="1"/>
      <c r="B284" s="19"/>
      <c r="C284" s="1"/>
      <c r="D284" s="19"/>
      <c r="E284" s="1"/>
      <c r="F284" s="1"/>
      <c r="G284" s="1"/>
      <c r="H284" s="1"/>
      <c r="I284" s="1"/>
      <c r="J284" s="1"/>
      <c r="K284" s="1"/>
      <c r="L284" s="1"/>
      <c r="M284" s="1"/>
      <c r="N284" s="19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35">
      <c r="A285" s="1"/>
      <c r="B285" s="19"/>
      <c r="C285" s="1"/>
      <c r="D285" s="19"/>
      <c r="E285" s="1"/>
      <c r="F285" s="1"/>
      <c r="G285" s="1"/>
      <c r="H285" s="1"/>
      <c r="I285" s="1"/>
      <c r="J285" s="1"/>
      <c r="K285" s="1"/>
      <c r="L285" s="1"/>
      <c r="M285" s="1"/>
      <c r="N285" s="19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35">
      <c r="A286" s="1"/>
      <c r="B286" s="19"/>
      <c r="C286" s="1"/>
      <c r="D286" s="19"/>
      <c r="E286" s="1"/>
      <c r="F286" s="1"/>
      <c r="G286" s="1"/>
      <c r="H286" s="1"/>
      <c r="I286" s="1"/>
      <c r="J286" s="1"/>
      <c r="K286" s="1"/>
      <c r="L286" s="1"/>
      <c r="M286" s="1"/>
      <c r="N286" s="19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35">
      <c r="A287" s="1"/>
      <c r="B287" s="19"/>
      <c r="C287" s="1"/>
      <c r="D287" s="19"/>
      <c r="E287" s="1"/>
      <c r="F287" s="1"/>
      <c r="G287" s="1"/>
      <c r="H287" s="1"/>
      <c r="I287" s="1"/>
      <c r="J287" s="1"/>
      <c r="K287" s="1"/>
      <c r="L287" s="1"/>
      <c r="M287" s="1"/>
      <c r="N287" s="19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35">
      <c r="A288" s="1"/>
      <c r="B288" s="19"/>
      <c r="C288" s="1"/>
      <c r="D288" s="19"/>
      <c r="E288" s="1"/>
      <c r="F288" s="1"/>
      <c r="G288" s="1"/>
      <c r="H288" s="1"/>
      <c r="I288" s="1"/>
      <c r="J288" s="1"/>
      <c r="K288" s="1"/>
      <c r="L288" s="1"/>
      <c r="M288" s="1"/>
      <c r="N288" s="19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35">
      <c r="A289" s="1"/>
      <c r="B289" s="19"/>
      <c r="C289" s="1"/>
      <c r="D289" s="19"/>
      <c r="E289" s="1"/>
      <c r="F289" s="1"/>
      <c r="G289" s="1"/>
      <c r="H289" s="1"/>
      <c r="I289" s="1"/>
      <c r="J289" s="1"/>
      <c r="K289" s="1"/>
      <c r="L289" s="1"/>
      <c r="M289" s="1"/>
      <c r="N289" s="19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35">
      <c r="A290" s="1"/>
      <c r="B290" s="19"/>
      <c r="C290" s="1"/>
      <c r="D290" s="19"/>
      <c r="E290" s="1"/>
      <c r="F290" s="1"/>
      <c r="G290" s="1"/>
      <c r="H290" s="1"/>
      <c r="I290" s="1"/>
      <c r="J290" s="1"/>
      <c r="K290" s="1"/>
      <c r="L290" s="1"/>
      <c r="M290" s="1"/>
      <c r="N290" s="19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35">
      <c r="A291" s="1"/>
      <c r="B291" s="19"/>
      <c r="C291" s="1"/>
      <c r="D291" s="19"/>
      <c r="E291" s="1"/>
      <c r="F291" s="1"/>
      <c r="G291" s="1"/>
      <c r="H291" s="1"/>
      <c r="I291" s="1"/>
      <c r="J291" s="1"/>
      <c r="K291" s="1"/>
      <c r="L291" s="1"/>
      <c r="M291" s="1"/>
      <c r="N291" s="19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35">
      <c r="A292" s="1"/>
      <c r="B292" s="19"/>
      <c r="C292" s="1"/>
      <c r="D292" s="19"/>
      <c r="E292" s="1"/>
      <c r="F292" s="1"/>
      <c r="G292" s="1"/>
      <c r="H292" s="1"/>
      <c r="I292" s="1"/>
      <c r="J292" s="1"/>
      <c r="K292" s="1"/>
      <c r="L292" s="1"/>
      <c r="M292" s="1"/>
      <c r="N292" s="19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35">
      <c r="A293" s="1"/>
      <c r="B293" s="19"/>
      <c r="C293" s="1"/>
      <c r="D293" s="19"/>
      <c r="E293" s="1"/>
      <c r="F293" s="1"/>
      <c r="G293" s="1"/>
      <c r="H293" s="1"/>
      <c r="I293" s="1"/>
      <c r="J293" s="1"/>
      <c r="K293" s="1"/>
      <c r="L293" s="1"/>
      <c r="M293" s="1"/>
      <c r="N293" s="19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35">
      <c r="A294" s="1"/>
      <c r="B294" s="19"/>
      <c r="C294" s="1"/>
      <c r="D294" s="19"/>
      <c r="E294" s="1"/>
      <c r="F294" s="1"/>
      <c r="G294" s="1"/>
      <c r="H294" s="1"/>
      <c r="I294" s="1"/>
      <c r="J294" s="1"/>
      <c r="K294" s="1"/>
      <c r="L294" s="1"/>
      <c r="M294" s="1"/>
      <c r="N294" s="19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35">
      <c r="A295" s="1"/>
      <c r="B295" s="19"/>
      <c r="C295" s="1"/>
      <c r="D295" s="19"/>
      <c r="E295" s="1"/>
      <c r="F295" s="1"/>
      <c r="G295" s="1"/>
      <c r="H295" s="1"/>
      <c r="I295" s="1"/>
      <c r="J295" s="1"/>
      <c r="K295" s="1"/>
      <c r="L295" s="1"/>
      <c r="M295" s="1"/>
      <c r="N295" s="19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35">
      <c r="A296" s="1"/>
      <c r="B296" s="19"/>
      <c r="C296" s="1"/>
      <c r="D296" s="19"/>
      <c r="E296" s="1"/>
      <c r="F296" s="1"/>
      <c r="G296" s="1"/>
      <c r="H296" s="1"/>
      <c r="I296" s="1"/>
      <c r="J296" s="1"/>
      <c r="K296" s="1"/>
      <c r="L296" s="1"/>
      <c r="M296" s="1"/>
      <c r="N296" s="19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35">
      <c r="A297" s="1"/>
      <c r="B297" s="19"/>
      <c r="C297" s="1"/>
      <c r="D297" s="19"/>
      <c r="E297" s="1"/>
      <c r="F297" s="1"/>
      <c r="G297" s="1"/>
      <c r="H297" s="1"/>
      <c r="I297" s="1"/>
      <c r="J297" s="1"/>
      <c r="K297" s="1"/>
      <c r="L297" s="1"/>
      <c r="M297" s="1"/>
      <c r="N297" s="19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35">
      <c r="A298" s="1"/>
      <c r="B298" s="19"/>
      <c r="C298" s="1"/>
      <c r="D298" s="19"/>
      <c r="E298" s="1"/>
      <c r="F298" s="1"/>
      <c r="G298" s="1"/>
      <c r="H298" s="1"/>
      <c r="I298" s="1"/>
      <c r="J298" s="1"/>
      <c r="K298" s="1"/>
      <c r="L298" s="1"/>
      <c r="M298" s="1"/>
      <c r="N298" s="19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35">
      <c r="A299" s="1"/>
      <c r="B299" s="19"/>
      <c r="C299" s="1"/>
      <c r="D299" s="19"/>
      <c r="E299" s="1"/>
      <c r="F299" s="1"/>
      <c r="G299" s="1"/>
      <c r="H299" s="1"/>
      <c r="I299" s="1"/>
      <c r="J299" s="1"/>
      <c r="K299" s="1"/>
      <c r="L299" s="1"/>
      <c r="M299" s="1"/>
      <c r="N299" s="19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35">
      <c r="A300" s="1"/>
      <c r="B300" s="19"/>
      <c r="C300" s="1"/>
      <c r="D300" s="19"/>
      <c r="E300" s="1"/>
      <c r="F300" s="1"/>
      <c r="G300" s="1"/>
      <c r="H300" s="1"/>
      <c r="I300" s="1"/>
      <c r="J300" s="1"/>
      <c r="K300" s="1"/>
      <c r="L300" s="1"/>
      <c r="M300" s="1"/>
      <c r="N300" s="19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35">
      <c r="A301" s="1"/>
      <c r="B301" s="19"/>
      <c r="C301" s="1"/>
      <c r="D301" s="19"/>
      <c r="E301" s="1"/>
      <c r="F301" s="1"/>
      <c r="G301" s="1"/>
      <c r="H301" s="1"/>
      <c r="I301" s="1"/>
      <c r="J301" s="1"/>
      <c r="K301" s="1"/>
      <c r="L301" s="1"/>
      <c r="M301" s="1"/>
      <c r="N301" s="19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35">
      <c r="A302" s="1"/>
      <c r="B302" s="19"/>
      <c r="C302" s="1"/>
      <c r="D302" s="19"/>
      <c r="E302" s="1"/>
      <c r="F302" s="1"/>
      <c r="G302" s="1"/>
      <c r="H302" s="1"/>
      <c r="I302" s="1"/>
      <c r="J302" s="1"/>
      <c r="K302" s="1"/>
      <c r="L302" s="1"/>
      <c r="M302" s="1"/>
      <c r="N302" s="19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35">
      <c r="A303" s="1"/>
      <c r="B303" s="19"/>
      <c r="C303" s="1"/>
      <c r="D303" s="19"/>
      <c r="E303" s="1"/>
      <c r="F303" s="1"/>
      <c r="G303" s="1"/>
      <c r="H303" s="1"/>
      <c r="I303" s="1"/>
      <c r="J303" s="1"/>
      <c r="K303" s="1"/>
      <c r="L303" s="1"/>
      <c r="M303" s="1"/>
      <c r="N303" s="19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35">
      <c r="A304" s="1"/>
      <c r="B304" s="19"/>
      <c r="C304" s="1"/>
      <c r="D304" s="19"/>
      <c r="E304" s="1"/>
      <c r="F304" s="1"/>
      <c r="G304" s="1"/>
      <c r="H304" s="1"/>
      <c r="I304" s="1"/>
      <c r="J304" s="1"/>
      <c r="K304" s="1"/>
      <c r="L304" s="1"/>
      <c r="M304" s="1"/>
      <c r="N304" s="19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35">
      <c r="A305" s="1"/>
      <c r="B305" s="19"/>
      <c r="C305" s="1"/>
      <c r="D305" s="19"/>
      <c r="E305" s="1"/>
      <c r="F305" s="1"/>
      <c r="G305" s="1"/>
      <c r="H305" s="1"/>
      <c r="I305" s="1"/>
      <c r="J305" s="1"/>
      <c r="K305" s="1"/>
      <c r="L305" s="1"/>
      <c r="M305" s="1"/>
      <c r="N305" s="19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35">
      <c r="A306" s="1"/>
      <c r="B306" s="19"/>
      <c r="C306" s="1"/>
      <c r="D306" s="19"/>
      <c r="E306" s="1"/>
      <c r="F306" s="1"/>
      <c r="G306" s="1"/>
      <c r="H306" s="1"/>
      <c r="I306" s="1"/>
      <c r="J306" s="1"/>
      <c r="K306" s="1"/>
      <c r="L306" s="1"/>
      <c r="M306" s="1"/>
      <c r="N306" s="19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35">
      <c r="A307" s="1"/>
      <c r="B307" s="19"/>
      <c r="C307" s="1"/>
      <c r="D307" s="19"/>
      <c r="E307" s="1"/>
      <c r="F307" s="1"/>
      <c r="G307" s="1"/>
      <c r="H307" s="1"/>
      <c r="I307" s="1"/>
      <c r="J307" s="1"/>
      <c r="K307" s="1"/>
      <c r="L307" s="1"/>
      <c r="M307" s="1"/>
      <c r="N307" s="19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35">
      <c r="A308" s="1"/>
      <c r="B308" s="19"/>
      <c r="C308" s="1"/>
      <c r="D308" s="19"/>
      <c r="E308" s="1"/>
      <c r="F308" s="1"/>
      <c r="G308" s="1"/>
      <c r="H308" s="1"/>
      <c r="I308" s="1"/>
      <c r="J308" s="1"/>
      <c r="K308" s="1"/>
      <c r="L308" s="1"/>
      <c r="M308" s="1"/>
      <c r="N308" s="19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35">
      <c r="A309" s="1"/>
      <c r="B309" s="19"/>
      <c r="C309" s="1"/>
      <c r="D309" s="19"/>
      <c r="E309" s="1"/>
      <c r="F309" s="1"/>
      <c r="G309" s="1"/>
      <c r="H309" s="1"/>
      <c r="I309" s="1"/>
      <c r="J309" s="1"/>
      <c r="K309" s="1"/>
      <c r="L309" s="1"/>
      <c r="M309" s="1"/>
      <c r="N309" s="19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35">
      <c r="A310" s="1"/>
      <c r="B310" s="19"/>
      <c r="C310" s="1"/>
      <c r="D310" s="19"/>
      <c r="E310" s="1"/>
      <c r="F310" s="1"/>
      <c r="G310" s="1"/>
      <c r="H310" s="1"/>
      <c r="I310" s="1"/>
      <c r="J310" s="1"/>
      <c r="K310" s="1"/>
      <c r="L310" s="1"/>
      <c r="M310" s="1"/>
      <c r="N310" s="19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35">
      <c r="A311" s="1"/>
      <c r="B311" s="19"/>
      <c r="C311" s="1"/>
      <c r="D311" s="19"/>
      <c r="E311" s="1"/>
      <c r="F311" s="1"/>
      <c r="G311" s="1"/>
      <c r="H311" s="1"/>
      <c r="I311" s="1"/>
      <c r="J311" s="1"/>
      <c r="K311" s="1"/>
      <c r="L311" s="1"/>
      <c r="M311" s="1"/>
      <c r="N311" s="19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35">
      <c r="A312" s="1"/>
      <c r="B312" s="19"/>
      <c r="C312" s="1"/>
      <c r="D312" s="19"/>
      <c r="E312" s="1"/>
      <c r="F312" s="1"/>
      <c r="G312" s="1"/>
      <c r="H312" s="1"/>
      <c r="I312" s="1"/>
      <c r="J312" s="1"/>
      <c r="K312" s="1"/>
      <c r="L312" s="1"/>
      <c r="M312" s="1"/>
      <c r="N312" s="19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35">
      <c r="A313" s="1"/>
      <c r="B313" s="19"/>
      <c r="C313" s="1"/>
      <c r="D313" s="19"/>
      <c r="E313" s="1"/>
      <c r="F313" s="1"/>
      <c r="G313" s="1"/>
      <c r="H313" s="1"/>
      <c r="I313" s="1"/>
      <c r="J313" s="1"/>
      <c r="K313" s="1"/>
      <c r="L313" s="1"/>
      <c r="M313" s="1"/>
      <c r="N313" s="19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35">
      <c r="A314" s="1"/>
      <c r="B314" s="19"/>
      <c r="C314" s="1"/>
      <c r="D314" s="19"/>
      <c r="E314" s="1"/>
      <c r="F314" s="1"/>
      <c r="G314" s="1"/>
      <c r="H314" s="1"/>
      <c r="I314" s="1"/>
      <c r="J314" s="1"/>
      <c r="K314" s="1"/>
      <c r="L314" s="1"/>
      <c r="M314" s="1"/>
      <c r="N314" s="19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35">
      <c r="A315" s="1"/>
      <c r="B315" s="19"/>
      <c r="C315" s="1"/>
      <c r="D315" s="19"/>
      <c r="E315" s="1"/>
      <c r="F315" s="1"/>
      <c r="G315" s="1"/>
      <c r="H315" s="1"/>
      <c r="I315" s="1"/>
      <c r="J315" s="1"/>
      <c r="K315" s="1"/>
      <c r="L315" s="1"/>
      <c r="M315" s="1"/>
      <c r="N315" s="19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35">
      <c r="A316" s="1"/>
      <c r="B316" s="19"/>
      <c r="C316" s="1"/>
      <c r="D316" s="19"/>
      <c r="E316" s="1"/>
      <c r="F316" s="1"/>
      <c r="G316" s="1"/>
      <c r="H316" s="1"/>
      <c r="I316" s="1"/>
      <c r="J316" s="1"/>
      <c r="K316" s="1"/>
      <c r="L316" s="1"/>
      <c r="M316" s="1"/>
      <c r="N316" s="19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35">
      <c r="A317" s="1"/>
      <c r="B317" s="19"/>
      <c r="C317" s="1"/>
      <c r="D317" s="19"/>
      <c r="E317" s="1"/>
      <c r="F317" s="1"/>
      <c r="G317" s="1"/>
      <c r="H317" s="1"/>
      <c r="I317" s="1"/>
      <c r="J317" s="1"/>
      <c r="K317" s="1"/>
      <c r="L317" s="1"/>
      <c r="M317" s="1"/>
      <c r="N317" s="19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35">
      <c r="A318" s="1"/>
      <c r="B318" s="19"/>
      <c r="C318" s="1"/>
      <c r="D318" s="19"/>
      <c r="E318" s="1"/>
      <c r="F318" s="1"/>
      <c r="G318" s="1"/>
      <c r="H318" s="1"/>
      <c r="I318" s="1"/>
      <c r="J318" s="1"/>
      <c r="K318" s="1"/>
      <c r="L318" s="1"/>
      <c r="M318" s="1"/>
      <c r="N318" s="19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35">
      <c r="A319" s="1"/>
      <c r="B319" s="19"/>
      <c r="C319" s="1"/>
      <c r="D319" s="19"/>
      <c r="E319" s="1"/>
      <c r="F319" s="1"/>
      <c r="G319" s="1"/>
      <c r="H319" s="1"/>
      <c r="I319" s="1"/>
      <c r="J319" s="1"/>
      <c r="K319" s="1"/>
      <c r="L319" s="1"/>
      <c r="M319" s="1"/>
      <c r="N319" s="19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35">
      <c r="A320" s="1"/>
      <c r="B320" s="19"/>
      <c r="C320" s="1"/>
      <c r="D320" s="19"/>
      <c r="E320" s="1"/>
      <c r="F320" s="1"/>
      <c r="G320" s="1"/>
      <c r="H320" s="1"/>
      <c r="I320" s="1"/>
      <c r="J320" s="1"/>
      <c r="K320" s="1"/>
      <c r="L320" s="1"/>
      <c r="M320" s="1"/>
      <c r="N320" s="19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35">
      <c r="A321" s="1"/>
      <c r="B321" s="19"/>
      <c r="C321" s="1"/>
      <c r="D321" s="19"/>
      <c r="E321" s="1"/>
      <c r="F321" s="1"/>
      <c r="G321" s="1"/>
      <c r="H321" s="1"/>
      <c r="I321" s="1"/>
      <c r="J321" s="1"/>
      <c r="K321" s="1"/>
      <c r="L321" s="1"/>
      <c r="M321" s="1"/>
      <c r="N321" s="19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35">
      <c r="A322" s="1"/>
      <c r="B322" s="19"/>
      <c r="C322" s="1"/>
      <c r="D322" s="19"/>
      <c r="E322" s="1"/>
      <c r="F322" s="1"/>
      <c r="G322" s="1"/>
      <c r="H322" s="1"/>
      <c r="I322" s="1"/>
      <c r="J322" s="1"/>
      <c r="K322" s="1"/>
      <c r="L322" s="1"/>
      <c r="M322" s="1"/>
      <c r="N322" s="19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35">
      <c r="A323" s="1"/>
      <c r="B323" s="19"/>
      <c r="C323" s="1"/>
      <c r="D323" s="19"/>
      <c r="E323" s="1"/>
      <c r="F323" s="1"/>
      <c r="G323" s="1"/>
      <c r="H323" s="1"/>
      <c r="I323" s="1"/>
      <c r="J323" s="1"/>
      <c r="K323" s="1"/>
      <c r="L323" s="1"/>
      <c r="M323" s="1"/>
      <c r="N323" s="19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35">
      <c r="A324" s="1"/>
      <c r="B324" s="19"/>
      <c r="C324" s="1"/>
      <c r="D324" s="19"/>
      <c r="E324" s="1"/>
      <c r="F324" s="1"/>
      <c r="G324" s="1"/>
      <c r="H324" s="1"/>
      <c r="I324" s="1"/>
      <c r="J324" s="1"/>
      <c r="K324" s="1"/>
      <c r="L324" s="1"/>
      <c r="M324" s="1"/>
      <c r="N324" s="19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35">
      <c r="A325" s="1"/>
      <c r="B325" s="19"/>
      <c r="C325" s="1"/>
      <c r="D325" s="19"/>
      <c r="E325" s="1"/>
      <c r="F325" s="1"/>
      <c r="G325" s="1"/>
      <c r="H325" s="1"/>
      <c r="I325" s="1"/>
      <c r="J325" s="1"/>
      <c r="K325" s="1"/>
      <c r="L325" s="1"/>
      <c r="M325" s="1"/>
      <c r="N325" s="19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35">
      <c r="A326" s="1"/>
      <c r="B326" s="19"/>
      <c r="C326" s="1"/>
      <c r="D326" s="19"/>
      <c r="E326" s="1"/>
      <c r="F326" s="1"/>
      <c r="G326" s="1"/>
      <c r="H326" s="1"/>
      <c r="I326" s="1"/>
      <c r="J326" s="1"/>
      <c r="K326" s="1"/>
      <c r="L326" s="1"/>
      <c r="M326" s="1"/>
      <c r="N326" s="19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35">
      <c r="A327" s="1"/>
      <c r="B327" s="19"/>
      <c r="C327" s="1"/>
      <c r="D327" s="19"/>
      <c r="E327" s="1"/>
      <c r="F327" s="1"/>
      <c r="G327" s="1"/>
      <c r="H327" s="1"/>
      <c r="I327" s="1"/>
      <c r="J327" s="1"/>
      <c r="K327" s="1"/>
      <c r="L327" s="1"/>
      <c r="M327" s="1"/>
      <c r="N327" s="19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35">
      <c r="A328" s="1"/>
      <c r="B328" s="19"/>
      <c r="C328" s="1"/>
      <c r="D328" s="19"/>
      <c r="E328" s="1"/>
      <c r="F328" s="1"/>
      <c r="G328" s="1"/>
      <c r="H328" s="1"/>
      <c r="I328" s="1"/>
      <c r="J328" s="1"/>
      <c r="K328" s="1"/>
      <c r="L328" s="1"/>
      <c r="M328" s="1"/>
      <c r="N328" s="19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35">
      <c r="A329" s="1"/>
      <c r="B329" s="19"/>
      <c r="C329" s="1"/>
      <c r="D329" s="19"/>
      <c r="E329" s="1"/>
      <c r="F329" s="1"/>
      <c r="G329" s="1"/>
      <c r="H329" s="1"/>
      <c r="I329" s="1"/>
      <c r="J329" s="1"/>
      <c r="K329" s="1"/>
      <c r="L329" s="1"/>
      <c r="M329" s="1"/>
      <c r="N329" s="19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35">
      <c r="A330" s="1"/>
      <c r="B330" s="19"/>
      <c r="C330" s="1"/>
      <c r="D330" s="19"/>
      <c r="E330" s="1"/>
      <c r="F330" s="1"/>
      <c r="G330" s="1"/>
      <c r="H330" s="1"/>
      <c r="I330" s="1"/>
      <c r="J330" s="1"/>
      <c r="K330" s="1"/>
      <c r="L330" s="1"/>
      <c r="M330" s="1"/>
      <c r="N330" s="19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35">
      <c r="A331" s="1"/>
      <c r="B331" s="19"/>
      <c r="C331" s="1"/>
      <c r="D331" s="19"/>
      <c r="E331" s="1"/>
      <c r="F331" s="1"/>
      <c r="G331" s="1"/>
      <c r="H331" s="1"/>
      <c r="I331" s="1"/>
      <c r="J331" s="1"/>
      <c r="K331" s="1"/>
      <c r="L331" s="1"/>
      <c r="M331" s="1"/>
      <c r="N331" s="19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35">
      <c r="A332" s="1"/>
      <c r="B332" s="19"/>
      <c r="C332" s="1"/>
      <c r="D332" s="19"/>
      <c r="E332" s="1"/>
      <c r="F332" s="1"/>
      <c r="G332" s="1"/>
      <c r="H332" s="1"/>
      <c r="I332" s="1"/>
      <c r="J332" s="1"/>
      <c r="K332" s="1"/>
      <c r="L332" s="1"/>
      <c r="M332" s="1"/>
      <c r="N332" s="19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35">
      <c r="A333" s="1"/>
      <c r="B333" s="19"/>
      <c r="C333" s="1"/>
      <c r="D333" s="19"/>
      <c r="E333" s="1"/>
      <c r="F333" s="1"/>
      <c r="G333" s="1"/>
      <c r="H333" s="1"/>
      <c r="I333" s="1"/>
      <c r="J333" s="1"/>
      <c r="K333" s="1"/>
      <c r="L333" s="1"/>
      <c r="M333" s="1"/>
      <c r="N333" s="19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35">
      <c r="A334" s="1"/>
      <c r="B334" s="19"/>
      <c r="C334" s="1"/>
      <c r="D334" s="19"/>
      <c r="E334" s="1"/>
      <c r="F334" s="1"/>
      <c r="G334" s="1"/>
      <c r="H334" s="1"/>
      <c r="I334" s="1"/>
      <c r="J334" s="1"/>
      <c r="K334" s="1"/>
      <c r="L334" s="1"/>
      <c r="M334" s="1"/>
      <c r="N334" s="19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35">
      <c r="A335" s="1"/>
      <c r="B335" s="19"/>
      <c r="C335" s="1"/>
      <c r="D335" s="19"/>
      <c r="E335" s="1"/>
      <c r="F335" s="1"/>
      <c r="G335" s="1"/>
      <c r="H335" s="1"/>
      <c r="I335" s="1"/>
      <c r="J335" s="1"/>
      <c r="K335" s="1"/>
      <c r="L335" s="1"/>
      <c r="M335" s="1"/>
      <c r="N335" s="19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35">
      <c r="A336" s="1"/>
      <c r="B336" s="19"/>
      <c r="C336" s="1"/>
      <c r="D336" s="19"/>
      <c r="E336" s="1"/>
      <c r="F336" s="1"/>
      <c r="G336" s="1"/>
      <c r="H336" s="1"/>
      <c r="I336" s="1"/>
      <c r="J336" s="1"/>
      <c r="K336" s="1"/>
      <c r="L336" s="1"/>
      <c r="M336" s="1"/>
      <c r="N336" s="19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35">
      <c r="A337" s="1"/>
      <c r="B337" s="19"/>
      <c r="C337" s="1"/>
      <c r="D337" s="19"/>
      <c r="E337" s="1"/>
      <c r="F337" s="1"/>
      <c r="G337" s="1"/>
      <c r="H337" s="1"/>
      <c r="I337" s="1"/>
      <c r="J337" s="1"/>
      <c r="K337" s="1"/>
      <c r="L337" s="1"/>
      <c r="M337" s="1"/>
      <c r="N337" s="19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35">
      <c r="A338" s="1"/>
      <c r="B338" s="19"/>
      <c r="C338" s="1"/>
      <c r="D338" s="19"/>
      <c r="E338" s="1"/>
      <c r="F338" s="1"/>
      <c r="G338" s="1"/>
      <c r="H338" s="1"/>
      <c r="I338" s="1"/>
      <c r="J338" s="1"/>
      <c r="K338" s="1"/>
      <c r="L338" s="1"/>
      <c r="M338" s="1"/>
      <c r="N338" s="19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35">
      <c r="A339" s="1"/>
      <c r="B339" s="19"/>
      <c r="C339" s="1"/>
      <c r="D339" s="19"/>
      <c r="E339" s="1"/>
      <c r="F339" s="1"/>
      <c r="G339" s="1"/>
      <c r="H339" s="1"/>
      <c r="I339" s="1"/>
      <c r="J339" s="1"/>
      <c r="K339" s="1"/>
      <c r="L339" s="1"/>
      <c r="M339" s="1"/>
      <c r="N339" s="19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35">
      <c r="A340" s="1"/>
      <c r="B340" s="19"/>
      <c r="C340" s="1"/>
      <c r="D340" s="19"/>
      <c r="E340" s="1"/>
      <c r="F340" s="1"/>
      <c r="G340" s="1"/>
      <c r="H340" s="1"/>
      <c r="I340" s="1"/>
      <c r="J340" s="1"/>
      <c r="K340" s="1"/>
      <c r="L340" s="1"/>
      <c r="M340" s="1"/>
      <c r="N340" s="19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35">
      <c r="A341" s="1"/>
      <c r="B341" s="19"/>
      <c r="C341" s="1"/>
      <c r="D341" s="19"/>
      <c r="E341" s="1"/>
      <c r="F341" s="1"/>
      <c r="G341" s="1"/>
      <c r="H341" s="1"/>
      <c r="I341" s="1"/>
      <c r="J341" s="1"/>
      <c r="K341" s="1"/>
      <c r="L341" s="1"/>
      <c r="M341" s="1"/>
      <c r="N341" s="19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35">
      <c r="A342" s="1"/>
      <c r="B342" s="19"/>
      <c r="C342" s="1"/>
      <c r="D342" s="19"/>
      <c r="E342" s="1"/>
      <c r="F342" s="1"/>
      <c r="G342" s="1"/>
      <c r="H342" s="1"/>
      <c r="I342" s="1"/>
      <c r="J342" s="1"/>
      <c r="K342" s="1"/>
      <c r="L342" s="1"/>
      <c r="M342" s="1"/>
      <c r="N342" s="19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35">
      <c r="A343" s="1"/>
      <c r="B343" s="19"/>
      <c r="C343" s="1"/>
      <c r="D343" s="19"/>
      <c r="E343" s="1"/>
      <c r="F343" s="1"/>
      <c r="G343" s="1"/>
      <c r="H343" s="1"/>
      <c r="I343" s="1"/>
      <c r="J343" s="1"/>
      <c r="K343" s="1"/>
      <c r="L343" s="1"/>
      <c r="M343" s="1"/>
      <c r="N343" s="19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35">
      <c r="A344" s="1"/>
      <c r="B344" s="19"/>
      <c r="C344" s="1"/>
      <c r="D344" s="19"/>
      <c r="E344" s="1"/>
      <c r="F344" s="1"/>
      <c r="G344" s="1"/>
      <c r="H344" s="1"/>
      <c r="I344" s="1"/>
      <c r="J344" s="1"/>
      <c r="K344" s="1"/>
      <c r="L344" s="1"/>
      <c r="M344" s="1"/>
      <c r="N344" s="19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35">
      <c r="A345" s="1"/>
      <c r="B345" s="19"/>
      <c r="C345" s="1"/>
      <c r="D345" s="19"/>
      <c r="E345" s="1"/>
      <c r="F345" s="1"/>
      <c r="G345" s="1"/>
      <c r="H345" s="1"/>
      <c r="I345" s="1"/>
      <c r="J345" s="1"/>
      <c r="K345" s="1"/>
      <c r="L345" s="1"/>
      <c r="M345" s="1"/>
      <c r="N345" s="19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35">
      <c r="A346" s="1"/>
      <c r="B346" s="19"/>
      <c r="C346" s="1"/>
      <c r="D346" s="19"/>
      <c r="E346" s="1"/>
      <c r="F346" s="1"/>
      <c r="G346" s="1"/>
      <c r="H346" s="1"/>
      <c r="I346" s="1"/>
      <c r="J346" s="1"/>
      <c r="K346" s="1"/>
      <c r="L346" s="1"/>
      <c r="M346" s="1"/>
      <c r="N346" s="19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35">
      <c r="A347" s="1"/>
      <c r="B347" s="19"/>
      <c r="C347" s="1"/>
      <c r="D347" s="19"/>
      <c r="E347" s="1"/>
      <c r="F347" s="1"/>
      <c r="G347" s="1"/>
      <c r="H347" s="1"/>
      <c r="I347" s="1"/>
      <c r="J347" s="1"/>
      <c r="K347" s="1"/>
      <c r="L347" s="1"/>
      <c r="M347" s="1"/>
      <c r="N347" s="19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35">
      <c r="A348" s="1"/>
      <c r="B348" s="19"/>
      <c r="C348" s="1"/>
      <c r="D348" s="19"/>
      <c r="E348" s="1"/>
      <c r="F348" s="1"/>
      <c r="G348" s="1"/>
      <c r="H348" s="1"/>
      <c r="I348" s="1"/>
      <c r="J348" s="1"/>
      <c r="K348" s="1"/>
      <c r="L348" s="1"/>
      <c r="M348" s="1"/>
      <c r="N348" s="19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35">
      <c r="A349" s="1"/>
      <c r="B349" s="19"/>
      <c r="C349" s="1"/>
      <c r="D349" s="19"/>
      <c r="E349" s="1"/>
      <c r="F349" s="1"/>
      <c r="G349" s="1"/>
      <c r="H349" s="1"/>
      <c r="I349" s="1"/>
      <c r="J349" s="1"/>
      <c r="K349" s="1"/>
      <c r="L349" s="1"/>
      <c r="M349" s="1"/>
      <c r="N349" s="19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35">
      <c r="A350" s="1"/>
      <c r="B350" s="19"/>
      <c r="C350" s="1"/>
      <c r="D350" s="19"/>
      <c r="E350" s="1"/>
      <c r="F350" s="1"/>
      <c r="G350" s="1"/>
      <c r="H350" s="1"/>
      <c r="I350" s="1"/>
      <c r="J350" s="1"/>
      <c r="K350" s="1"/>
      <c r="L350" s="1"/>
      <c r="M350" s="1"/>
      <c r="N350" s="19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35">
      <c r="A351" s="1"/>
      <c r="B351" s="19"/>
      <c r="C351" s="1"/>
      <c r="D351" s="19"/>
      <c r="E351" s="1"/>
      <c r="F351" s="1"/>
      <c r="G351" s="1"/>
      <c r="H351" s="1"/>
      <c r="I351" s="1"/>
      <c r="J351" s="1"/>
      <c r="K351" s="1"/>
      <c r="L351" s="1"/>
      <c r="M351" s="1"/>
      <c r="N351" s="19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35">
      <c r="A352" s="1"/>
      <c r="B352" s="19"/>
      <c r="C352" s="1"/>
      <c r="D352" s="19"/>
      <c r="E352" s="1"/>
      <c r="F352" s="1"/>
      <c r="G352" s="1"/>
      <c r="H352" s="1"/>
      <c r="I352" s="1"/>
      <c r="J352" s="1"/>
      <c r="K352" s="1"/>
      <c r="L352" s="1"/>
      <c r="M352" s="1"/>
      <c r="N352" s="19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35">
      <c r="A353" s="1"/>
      <c r="B353" s="19"/>
      <c r="C353" s="1"/>
      <c r="D353" s="19"/>
      <c r="E353" s="1"/>
      <c r="F353" s="1"/>
      <c r="G353" s="1"/>
      <c r="H353" s="1"/>
      <c r="I353" s="1"/>
      <c r="J353" s="1"/>
      <c r="K353" s="1"/>
      <c r="L353" s="1"/>
      <c r="M353" s="1"/>
      <c r="N353" s="19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35">
      <c r="A354" s="1"/>
      <c r="B354" s="19"/>
      <c r="C354" s="1"/>
      <c r="D354" s="19"/>
      <c r="E354" s="1"/>
      <c r="F354" s="1"/>
      <c r="G354" s="1"/>
      <c r="H354" s="1"/>
      <c r="I354" s="1"/>
      <c r="J354" s="1"/>
      <c r="K354" s="1"/>
      <c r="L354" s="1"/>
      <c r="M354" s="1"/>
      <c r="N354" s="19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35">
      <c r="A355" s="1"/>
      <c r="B355" s="19"/>
      <c r="C355" s="1"/>
      <c r="D355" s="19"/>
      <c r="E355" s="1"/>
      <c r="F355" s="1"/>
      <c r="G355" s="1"/>
      <c r="H355" s="1"/>
      <c r="I355" s="1"/>
      <c r="J355" s="1"/>
      <c r="K355" s="1"/>
      <c r="L355" s="1"/>
      <c r="M355" s="1"/>
      <c r="N355" s="19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35">
      <c r="A356" s="1"/>
      <c r="B356" s="19"/>
      <c r="C356" s="1"/>
      <c r="D356" s="19"/>
      <c r="E356" s="1"/>
      <c r="F356" s="1"/>
      <c r="G356" s="1"/>
      <c r="H356" s="1"/>
      <c r="I356" s="1"/>
      <c r="J356" s="1"/>
      <c r="K356" s="1"/>
      <c r="L356" s="1"/>
      <c r="M356" s="1"/>
      <c r="N356" s="19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35">
      <c r="A357" s="1"/>
      <c r="B357" s="19"/>
      <c r="C357" s="1"/>
      <c r="D357" s="19"/>
      <c r="E357" s="1"/>
      <c r="F357" s="1"/>
      <c r="G357" s="1"/>
      <c r="H357" s="1"/>
      <c r="I357" s="1"/>
      <c r="J357" s="1"/>
      <c r="K357" s="1"/>
      <c r="L357" s="1"/>
      <c r="M357" s="1"/>
      <c r="N357" s="19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35">
      <c r="A358" s="1"/>
      <c r="B358" s="19"/>
      <c r="C358" s="1"/>
      <c r="D358" s="19"/>
      <c r="E358" s="1"/>
      <c r="F358" s="1"/>
      <c r="G358" s="1"/>
      <c r="H358" s="1"/>
      <c r="I358" s="1"/>
      <c r="J358" s="1"/>
      <c r="K358" s="1"/>
      <c r="L358" s="1"/>
      <c r="M358" s="1"/>
      <c r="N358" s="19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35">
      <c r="A359" s="1"/>
      <c r="B359" s="19"/>
      <c r="C359" s="1"/>
      <c r="D359" s="19"/>
      <c r="E359" s="1"/>
      <c r="F359" s="1"/>
      <c r="G359" s="1"/>
      <c r="H359" s="1"/>
      <c r="I359" s="1"/>
      <c r="J359" s="1"/>
      <c r="K359" s="1"/>
      <c r="L359" s="1"/>
      <c r="M359" s="1"/>
      <c r="N359" s="19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35">
      <c r="A360" s="1"/>
      <c r="B360" s="19"/>
      <c r="C360" s="1"/>
      <c r="D360" s="19"/>
      <c r="E360" s="1"/>
      <c r="F360" s="1"/>
      <c r="G360" s="1"/>
      <c r="H360" s="1"/>
      <c r="I360" s="1"/>
      <c r="J360" s="1"/>
      <c r="K360" s="1"/>
      <c r="L360" s="1"/>
      <c r="M360" s="1"/>
      <c r="N360" s="19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35">
      <c r="A361" s="1"/>
      <c r="B361" s="19"/>
      <c r="C361" s="1"/>
      <c r="D361" s="19"/>
      <c r="E361" s="1"/>
      <c r="F361" s="1"/>
      <c r="G361" s="1"/>
      <c r="H361" s="1"/>
      <c r="I361" s="1"/>
      <c r="J361" s="1"/>
      <c r="K361" s="1"/>
      <c r="L361" s="1"/>
      <c r="M361" s="1"/>
      <c r="N361" s="19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35">
      <c r="A362" s="1"/>
      <c r="B362" s="19"/>
      <c r="C362" s="1"/>
      <c r="D362" s="19"/>
      <c r="E362" s="1"/>
      <c r="F362" s="1"/>
      <c r="G362" s="1"/>
      <c r="H362" s="1"/>
      <c r="I362" s="1"/>
      <c r="J362" s="1"/>
      <c r="K362" s="1"/>
      <c r="L362" s="1"/>
      <c r="M362" s="1"/>
      <c r="N362" s="19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35">
      <c r="A363" s="1"/>
      <c r="B363" s="19"/>
      <c r="C363" s="1"/>
      <c r="D363" s="19"/>
      <c r="E363" s="1"/>
      <c r="F363" s="1"/>
      <c r="G363" s="1"/>
      <c r="H363" s="1"/>
      <c r="I363" s="1"/>
      <c r="J363" s="1"/>
      <c r="K363" s="1"/>
      <c r="L363" s="1"/>
      <c r="M363" s="1"/>
      <c r="N363" s="19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35">
      <c r="A364" s="1"/>
      <c r="B364" s="19"/>
      <c r="C364" s="1"/>
      <c r="D364" s="19"/>
      <c r="E364" s="1"/>
      <c r="F364" s="1"/>
      <c r="G364" s="1"/>
      <c r="H364" s="1"/>
      <c r="I364" s="1"/>
      <c r="J364" s="1"/>
      <c r="K364" s="1"/>
      <c r="L364" s="1"/>
      <c r="M364" s="1"/>
      <c r="N364" s="19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35">
      <c r="A365" s="1"/>
      <c r="B365" s="19"/>
      <c r="C365" s="1"/>
      <c r="D365" s="19"/>
      <c r="E365" s="1"/>
      <c r="F365" s="1"/>
      <c r="G365" s="1"/>
      <c r="H365" s="1"/>
      <c r="I365" s="1"/>
      <c r="J365" s="1"/>
      <c r="K365" s="1"/>
      <c r="L365" s="1"/>
      <c r="M365" s="1"/>
      <c r="N365" s="19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35">
      <c r="A366" s="1"/>
      <c r="B366" s="19"/>
      <c r="C366" s="1"/>
      <c r="D366" s="19"/>
      <c r="E366" s="1"/>
      <c r="F366" s="1"/>
      <c r="G366" s="1"/>
      <c r="H366" s="1"/>
      <c r="I366" s="1"/>
      <c r="J366" s="1"/>
      <c r="K366" s="1"/>
      <c r="L366" s="1"/>
      <c r="M366" s="1"/>
      <c r="N366" s="19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35">
      <c r="A367" s="1"/>
      <c r="B367" s="19"/>
      <c r="C367" s="1"/>
      <c r="D367" s="19"/>
      <c r="E367" s="1"/>
      <c r="F367" s="1"/>
      <c r="G367" s="1"/>
      <c r="H367" s="1"/>
      <c r="I367" s="1"/>
      <c r="J367" s="1"/>
      <c r="K367" s="1"/>
      <c r="L367" s="1"/>
      <c r="M367" s="1"/>
      <c r="N367" s="19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35">
      <c r="A368" s="1"/>
      <c r="B368" s="19"/>
      <c r="C368" s="1"/>
      <c r="D368" s="19"/>
      <c r="E368" s="1"/>
      <c r="F368" s="1"/>
      <c r="G368" s="1"/>
      <c r="H368" s="1"/>
      <c r="I368" s="1"/>
      <c r="J368" s="1"/>
      <c r="K368" s="1"/>
      <c r="L368" s="1"/>
      <c r="M368" s="1"/>
      <c r="N368" s="19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35">
      <c r="A369" s="1"/>
      <c r="B369" s="19"/>
      <c r="C369" s="1"/>
      <c r="D369" s="19"/>
      <c r="E369" s="1"/>
      <c r="F369" s="1"/>
      <c r="G369" s="1"/>
      <c r="H369" s="1"/>
      <c r="I369" s="1"/>
      <c r="J369" s="1"/>
      <c r="K369" s="1"/>
      <c r="L369" s="1"/>
      <c r="M369" s="1"/>
      <c r="N369" s="19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35">
      <c r="A370" s="1"/>
      <c r="B370" s="19"/>
      <c r="C370" s="1"/>
      <c r="D370" s="19"/>
      <c r="E370" s="1"/>
      <c r="F370" s="1"/>
      <c r="G370" s="1"/>
      <c r="H370" s="1"/>
      <c r="I370" s="1"/>
      <c r="J370" s="1"/>
      <c r="K370" s="1"/>
      <c r="L370" s="1"/>
      <c r="M370" s="1"/>
      <c r="N370" s="19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35">
      <c r="A371" s="1"/>
      <c r="B371" s="19"/>
      <c r="C371" s="1"/>
      <c r="D371" s="19"/>
      <c r="E371" s="1"/>
      <c r="F371" s="1"/>
      <c r="G371" s="1"/>
      <c r="H371" s="1"/>
      <c r="I371" s="1"/>
      <c r="J371" s="1"/>
      <c r="K371" s="1"/>
      <c r="L371" s="1"/>
      <c r="M371" s="1"/>
      <c r="N371" s="19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35">
      <c r="A372" s="1"/>
      <c r="B372" s="19"/>
      <c r="C372" s="1"/>
      <c r="D372" s="19"/>
      <c r="E372" s="1"/>
      <c r="F372" s="1"/>
      <c r="G372" s="1"/>
      <c r="H372" s="1"/>
      <c r="I372" s="1"/>
      <c r="J372" s="1"/>
      <c r="K372" s="1"/>
      <c r="L372" s="1"/>
      <c r="M372" s="1"/>
      <c r="N372" s="19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35">
      <c r="A373" s="1"/>
      <c r="B373" s="19"/>
      <c r="C373" s="1"/>
      <c r="D373" s="19"/>
      <c r="E373" s="1"/>
      <c r="F373" s="1"/>
      <c r="G373" s="1"/>
      <c r="H373" s="1"/>
      <c r="I373" s="1"/>
      <c r="J373" s="1"/>
      <c r="K373" s="1"/>
      <c r="L373" s="1"/>
      <c r="M373" s="1"/>
      <c r="N373" s="19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35">
      <c r="A374" s="1"/>
      <c r="B374" s="19"/>
      <c r="C374" s="1"/>
      <c r="D374" s="19"/>
      <c r="E374" s="1"/>
      <c r="F374" s="1"/>
      <c r="G374" s="1"/>
      <c r="H374" s="1"/>
      <c r="I374" s="1"/>
      <c r="J374" s="1"/>
      <c r="K374" s="1"/>
      <c r="L374" s="1"/>
      <c r="M374" s="1"/>
      <c r="N374" s="19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35">
      <c r="A375" s="1"/>
      <c r="B375" s="19"/>
      <c r="C375" s="1"/>
      <c r="D375" s="19"/>
      <c r="E375" s="1"/>
      <c r="F375" s="1"/>
      <c r="G375" s="1"/>
      <c r="H375" s="1"/>
      <c r="I375" s="1"/>
      <c r="J375" s="1"/>
      <c r="K375" s="1"/>
      <c r="L375" s="1"/>
      <c r="M375" s="1"/>
      <c r="N375" s="19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35">
      <c r="A376" s="1"/>
      <c r="B376" s="19"/>
      <c r="C376" s="1"/>
      <c r="D376" s="19"/>
      <c r="E376" s="1"/>
      <c r="F376" s="1"/>
      <c r="G376" s="1"/>
      <c r="H376" s="1"/>
      <c r="I376" s="1"/>
      <c r="J376" s="1"/>
      <c r="K376" s="1"/>
      <c r="L376" s="1"/>
      <c r="M376" s="1"/>
      <c r="N376" s="19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35">
      <c r="A377" s="1"/>
      <c r="B377" s="19"/>
      <c r="C377" s="1"/>
      <c r="D377" s="19"/>
      <c r="E377" s="1"/>
      <c r="F377" s="1"/>
      <c r="G377" s="1"/>
      <c r="H377" s="1"/>
      <c r="I377" s="1"/>
      <c r="J377" s="1"/>
      <c r="K377" s="1"/>
      <c r="L377" s="1"/>
      <c r="M377" s="1"/>
      <c r="N377" s="19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35">
      <c r="A378" s="1"/>
      <c r="B378" s="19"/>
      <c r="C378" s="1"/>
      <c r="D378" s="19"/>
      <c r="E378" s="1"/>
      <c r="F378" s="1"/>
      <c r="G378" s="1"/>
      <c r="H378" s="1"/>
      <c r="I378" s="1"/>
      <c r="J378" s="1"/>
      <c r="K378" s="1"/>
      <c r="L378" s="1"/>
      <c r="M378" s="1"/>
      <c r="N378" s="19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35">
      <c r="A379" s="1"/>
      <c r="B379" s="19"/>
      <c r="C379" s="1"/>
      <c r="D379" s="19"/>
      <c r="E379" s="1"/>
      <c r="F379" s="1"/>
      <c r="G379" s="1"/>
      <c r="H379" s="1"/>
      <c r="I379" s="1"/>
      <c r="J379" s="1"/>
      <c r="K379" s="1"/>
      <c r="L379" s="1"/>
      <c r="M379" s="1"/>
      <c r="N379" s="19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35">
      <c r="A380" s="1"/>
      <c r="B380" s="19"/>
      <c r="C380" s="1"/>
      <c r="D380" s="19"/>
      <c r="E380" s="1"/>
      <c r="F380" s="1"/>
      <c r="G380" s="1"/>
      <c r="H380" s="1"/>
      <c r="I380" s="1"/>
      <c r="J380" s="1"/>
      <c r="K380" s="1"/>
      <c r="L380" s="1"/>
      <c r="M380" s="1"/>
      <c r="N380" s="19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35">
      <c r="A381" s="1"/>
      <c r="B381" s="19"/>
      <c r="C381" s="1"/>
      <c r="D381" s="19"/>
      <c r="E381" s="1"/>
      <c r="F381" s="1"/>
      <c r="G381" s="1"/>
      <c r="H381" s="1"/>
      <c r="I381" s="1"/>
      <c r="J381" s="1"/>
      <c r="K381" s="1"/>
      <c r="L381" s="1"/>
      <c r="M381" s="1"/>
      <c r="N381" s="19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35">
      <c r="A382" s="1"/>
      <c r="B382" s="19"/>
      <c r="C382" s="1"/>
      <c r="D382" s="19"/>
      <c r="E382" s="1"/>
      <c r="F382" s="1"/>
      <c r="G382" s="1"/>
      <c r="H382" s="1"/>
      <c r="I382" s="1"/>
      <c r="J382" s="1"/>
      <c r="K382" s="1"/>
      <c r="L382" s="1"/>
      <c r="M382" s="1"/>
      <c r="N382" s="19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35">
      <c r="A383" s="1"/>
      <c r="B383" s="19"/>
      <c r="C383" s="1"/>
      <c r="D383" s="19"/>
      <c r="E383" s="1"/>
      <c r="F383" s="1"/>
      <c r="G383" s="1"/>
      <c r="H383" s="1"/>
      <c r="I383" s="1"/>
      <c r="J383" s="1"/>
      <c r="K383" s="1"/>
      <c r="L383" s="1"/>
      <c r="M383" s="1"/>
      <c r="N383" s="19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35">
      <c r="A384" s="1"/>
      <c r="B384" s="19"/>
      <c r="C384" s="1"/>
      <c r="D384" s="19"/>
      <c r="E384" s="1"/>
      <c r="F384" s="1"/>
      <c r="G384" s="1"/>
      <c r="H384" s="1"/>
      <c r="I384" s="1"/>
      <c r="J384" s="1"/>
      <c r="K384" s="1"/>
      <c r="L384" s="1"/>
      <c r="M384" s="1"/>
      <c r="N384" s="19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35">
      <c r="A385" s="1"/>
      <c r="B385" s="19"/>
      <c r="C385" s="1"/>
      <c r="D385" s="19"/>
      <c r="E385" s="1"/>
      <c r="F385" s="1"/>
      <c r="G385" s="1"/>
      <c r="H385" s="1"/>
      <c r="I385" s="1"/>
      <c r="J385" s="1"/>
      <c r="K385" s="1"/>
      <c r="L385" s="1"/>
      <c r="M385" s="1"/>
      <c r="N385" s="19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35">
      <c r="A386" s="1"/>
      <c r="B386" s="19"/>
      <c r="C386" s="1"/>
      <c r="D386" s="19"/>
      <c r="E386" s="1"/>
      <c r="F386" s="1"/>
      <c r="G386" s="1"/>
      <c r="H386" s="1"/>
      <c r="I386" s="1"/>
      <c r="J386" s="1"/>
      <c r="K386" s="1"/>
      <c r="L386" s="1"/>
      <c r="M386" s="1"/>
      <c r="N386" s="19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35">
      <c r="A387" s="1"/>
      <c r="B387" s="19"/>
      <c r="C387" s="1"/>
      <c r="D387" s="19"/>
      <c r="E387" s="1"/>
      <c r="F387" s="1"/>
      <c r="G387" s="1"/>
      <c r="H387" s="1"/>
      <c r="I387" s="1"/>
      <c r="J387" s="1"/>
      <c r="K387" s="1"/>
      <c r="L387" s="1"/>
      <c r="M387" s="1"/>
      <c r="N387" s="19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35">
      <c r="A388" s="1"/>
      <c r="B388" s="19"/>
      <c r="C388" s="1"/>
      <c r="D388" s="19"/>
      <c r="E388" s="1"/>
      <c r="F388" s="1"/>
      <c r="G388" s="1"/>
      <c r="H388" s="1"/>
      <c r="I388" s="1"/>
      <c r="J388" s="1"/>
      <c r="K388" s="1"/>
      <c r="L388" s="1"/>
      <c r="M388" s="1"/>
      <c r="N388" s="19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35">
      <c r="A389" s="1"/>
      <c r="B389" s="19"/>
      <c r="C389" s="1"/>
      <c r="D389" s="19"/>
      <c r="E389" s="1"/>
      <c r="F389" s="1"/>
      <c r="G389" s="1"/>
      <c r="H389" s="1"/>
      <c r="I389" s="1"/>
      <c r="J389" s="1"/>
      <c r="K389" s="1"/>
      <c r="L389" s="1"/>
      <c r="M389" s="1"/>
      <c r="N389" s="19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35">
      <c r="A390" s="1"/>
      <c r="B390" s="19"/>
      <c r="C390" s="1"/>
      <c r="D390" s="19"/>
      <c r="E390" s="1"/>
      <c r="F390" s="1"/>
      <c r="G390" s="1"/>
      <c r="H390" s="1"/>
      <c r="I390" s="1"/>
      <c r="J390" s="1"/>
      <c r="K390" s="1"/>
      <c r="L390" s="1"/>
      <c r="M390" s="1"/>
      <c r="N390" s="19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35">
      <c r="A391" s="1"/>
      <c r="B391" s="19"/>
      <c r="C391" s="1"/>
      <c r="D391" s="19"/>
      <c r="E391" s="1"/>
      <c r="F391" s="1"/>
      <c r="G391" s="1"/>
      <c r="H391" s="1"/>
      <c r="I391" s="1"/>
      <c r="J391" s="1"/>
      <c r="K391" s="1"/>
      <c r="L391" s="1"/>
      <c r="M391" s="1"/>
      <c r="N391" s="19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35">
      <c r="A392" s="1"/>
      <c r="B392" s="19"/>
      <c r="C392" s="1"/>
      <c r="D392" s="19"/>
      <c r="E392" s="1"/>
      <c r="F392" s="1"/>
      <c r="G392" s="1"/>
      <c r="H392" s="1"/>
      <c r="I392" s="1"/>
      <c r="J392" s="1"/>
      <c r="K392" s="1"/>
      <c r="L392" s="1"/>
      <c r="M392" s="1"/>
      <c r="N392" s="19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35">
      <c r="A393" s="1"/>
      <c r="B393" s="19"/>
      <c r="C393" s="1"/>
      <c r="D393" s="19"/>
      <c r="E393" s="1"/>
      <c r="F393" s="1"/>
      <c r="G393" s="1"/>
      <c r="H393" s="1"/>
      <c r="I393" s="1"/>
      <c r="J393" s="1"/>
      <c r="K393" s="1"/>
      <c r="L393" s="1"/>
      <c r="M393" s="1"/>
      <c r="N393" s="19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35">
      <c r="A394" s="1"/>
      <c r="B394" s="19"/>
      <c r="C394" s="1"/>
      <c r="D394" s="19"/>
      <c r="E394" s="1"/>
      <c r="F394" s="1"/>
      <c r="G394" s="1"/>
      <c r="H394" s="1"/>
      <c r="I394" s="1"/>
      <c r="J394" s="1"/>
      <c r="K394" s="1"/>
      <c r="L394" s="1"/>
      <c r="M394" s="1"/>
      <c r="N394" s="19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35">
      <c r="A395" s="1"/>
      <c r="B395" s="19"/>
      <c r="C395" s="1"/>
      <c r="D395" s="19"/>
      <c r="E395" s="1"/>
      <c r="F395" s="1"/>
      <c r="G395" s="1"/>
      <c r="H395" s="1"/>
      <c r="I395" s="1"/>
      <c r="J395" s="1"/>
      <c r="K395" s="1"/>
      <c r="L395" s="1"/>
      <c r="M395" s="1"/>
      <c r="N395" s="19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35">
      <c r="A396" s="1"/>
      <c r="B396" s="19"/>
      <c r="C396" s="1"/>
      <c r="D396" s="19"/>
      <c r="E396" s="1"/>
      <c r="F396" s="1"/>
      <c r="G396" s="1"/>
      <c r="H396" s="1"/>
      <c r="I396" s="1"/>
      <c r="J396" s="1"/>
      <c r="K396" s="1"/>
      <c r="L396" s="1"/>
      <c r="M396" s="1"/>
      <c r="N396" s="19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35">
      <c r="A397" s="1"/>
      <c r="B397" s="19"/>
      <c r="C397" s="1"/>
      <c r="D397" s="19"/>
      <c r="E397" s="1"/>
      <c r="F397" s="1"/>
      <c r="G397" s="1"/>
      <c r="H397" s="1"/>
      <c r="I397" s="1"/>
      <c r="J397" s="1"/>
      <c r="K397" s="1"/>
      <c r="L397" s="1"/>
      <c r="M397" s="1"/>
      <c r="N397" s="19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35">
      <c r="A398" s="1"/>
      <c r="B398" s="19"/>
      <c r="C398" s="1"/>
      <c r="D398" s="19"/>
      <c r="E398" s="1"/>
      <c r="F398" s="1"/>
      <c r="G398" s="1"/>
      <c r="H398" s="1"/>
      <c r="I398" s="1"/>
      <c r="J398" s="1"/>
      <c r="K398" s="1"/>
      <c r="L398" s="1"/>
      <c r="M398" s="1"/>
      <c r="N398" s="19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35">
      <c r="A399" s="1"/>
      <c r="B399" s="19"/>
      <c r="C399" s="1"/>
      <c r="D399" s="19"/>
      <c r="E399" s="1"/>
      <c r="F399" s="1"/>
      <c r="G399" s="1"/>
      <c r="H399" s="1"/>
      <c r="I399" s="1"/>
      <c r="J399" s="1"/>
      <c r="K399" s="1"/>
      <c r="L399" s="1"/>
      <c r="M399" s="1"/>
      <c r="N399" s="19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35">
      <c r="A400" s="1"/>
      <c r="B400" s="19"/>
      <c r="C400" s="1"/>
      <c r="D400" s="19"/>
      <c r="E400" s="1"/>
      <c r="F400" s="1"/>
      <c r="G400" s="1"/>
      <c r="H400" s="1"/>
      <c r="I400" s="1"/>
      <c r="J400" s="1"/>
      <c r="K400" s="1"/>
      <c r="L400" s="1"/>
      <c r="M400" s="1"/>
      <c r="N400" s="19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35">
      <c r="A401" s="1"/>
      <c r="B401" s="19"/>
      <c r="C401" s="1"/>
      <c r="D401" s="19"/>
      <c r="E401" s="1"/>
      <c r="F401" s="1"/>
      <c r="G401" s="1"/>
      <c r="H401" s="1"/>
      <c r="I401" s="1"/>
      <c r="J401" s="1"/>
      <c r="K401" s="1"/>
      <c r="L401" s="1"/>
      <c r="M401" s="1"/>
      <c r="N401" s="19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35">
      <c r="A402" s="1"/>
      <c r="B402" s="19"/>
      <c r="C402" s="1"/>
      <c r="D402" s="19"/>
      <c r="E402" s="1"/>
      <c r="F402" s="1"/>
      <c r="G402" s="1"/>
      <c r="H402" s="1"/>
      <c r="I402" s="1"/>
      <c r="J402" s="1"/>
      <c r="K402" s="1"/>
      <c r="L402" s="1"/>
      <c r="M402" s="1"/>
      <c r="N402" s="19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35">
      <c r="A403" s="1"/>
      <c r="B403" s="19"/>
      <c r="C403" s="1"/>
      <c r="D403" s="19"/>
      <c r="E403" s="1"/>
      <c r="F403" s="1"/>
      <c r="G403" s="1"/>
      <c r="H403" s="1"/>
      <c r="I403" s="1"/>
      <c r="J403" s="1"/>
      <c r="K403" s="1"/>
      <c r="L403" s="1"/>
      <c r="M403" s="1"/>
      <c r="N403" s="19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35">
      <c r="A404" s="1"/>
      <c r="B404" s="19"/>
      <c r="C404" s="1"/>
      <c r="D404" s="19"/>
      <c r="E404" s="1"/>
      <c r="F404" s="1"/>
      <c r="G404" s="1"/>
      <c r="H404" s="1"/>
      <c r="I404" s="1"/>
      <c r="J404" s="1"/>
      <c r="K404" s="1"/>
      <c r="L404" s="1"/>
      <c r="M404" s="1"/>
      <c r="N404" s="19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35">
      <c r="A405" s="1"/>
      <c r="B405" s="19"/>
      <c r="C405" s="1"/>
      <c r="D405" s="19"/>
      <c r="E405" s="1"/>
      <c r="F405" s="1"/>
      <c r="G405" s="1"/>
      <c r="H405" s="1"/>
      <c r="I405" s="1"/>
      <c r="J405" s="1"/>
      <c r="K405" s="1"/>
      <c r="L405" s="1"/>
      <c r="M405" s="1"/>
      <c r="N405" s="19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35">
      <c r="A406" s="1"/>
      <c r="B406" s="19"/>
      <c r="C406" s="1"/>
      <c r="D406" s="19"/>
      <c r="E406" s="1"/>
      <c r="F406" s="1"/>
      <c r="G406" s="1"/>
      <c r="H406" s="1"/>
      <c r="I406" s="1"/>
      <c r="J406" s="1"/>
      <c r="K406" s="1"/>
      <c r="L406" s="1"/>
      <c r="M406" s="1"/>
      <c r="N406" s="19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35">
      <c r="A407" s="1"/>
      <c r="B407" s="19"/>
      <c r="C407" s="1"/>
      <c r="D407" s="19"/>
      <c r="E407" s="1"/>
      <c r="F407" s="1"/>
      <c r="G407" s="1"/>
      <c r="H407" s="1"/>
      <c r="I407" s="1"/>
      <c r="J407" s="1"/>
      <c r="K407" s="1"/>
      <c r="L407" s="1"/>
      <c r="M407" s="1"/>
      <c r="N407" s="19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35">
      <c r="A408" s="1"/>
      <c r="B408" s="19"/>
      <c r="C408" s="1"/>
      <c r="D408" s="19"/>
      <c r="E408" s="1"/>
      <c r="F408" s="1"/>
      <c r="G408" s="1"/>
      <c r="H408" s="1"/>
      <c r="I408" s="1"/>
      <c r="J408" s="1"/>
      <c r="K408" s="1"/>
      <c r="L408" s="1"/>
      <c r="M408" s="1"/>
      <c r="N408" s="19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35">
      <c r="A409" s="1"/>
      <c r="B409" s="19"/>
      <c r="C409" s="1"/>
      <c r="D409" s="19"/>
      <c r="E409" s="1"/>
      <c r="F409" s="1"/>
      <c r="G409" s="1"/>
      <c r="H409" s="1"/>
      <c r="I409" s="1"/>
      <c r="J409" s="1"/>
      <c r="K409" s="1"/>
      <c r="L409" s="1"/>
      <c r="M409" s="1"/>
      <c r="N409" s="19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35">
      <c r="A410" s="1"/>
      <c r="B410" s="19"/>
      <c r="C410" s="1"/>
      <c r="D410" s="19"/>
      <c r="E410" s="1"/>
      <c r="F410" s="1"/>
      <c r="G410" s="1"/>
      <c r="H410" s="1"/>
      <c r="I410" s="1"/>
      <c r="J410" s="1"/>
      <c r="K410" s="1"/>
      <c r="L410" s="1"/>
      <c r="M410" s="1"/>
      <c r="N410" s="19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35">
      <c r="A411" s="1"/>
      <c r="B411" s="19"/>
      <c r="C411" s="1"/>
      <c r="D411" s="19"/>
      <c r="E411" s="1"/>
      <c r="F411" s="1"/>
      <c r="G411" s="1"/>
      <c r="H411" s="1"/>
      <c r="I411" s="1"/>
      <c r="J411" s="1"/>
      <c r="K411" s="1"/>
      <c r="L411" s="1"/>
      <c r="M411" s="1"/>
      <c r="N411" s="19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35">
      <c r="A412" s="1"/>
      <c r="B412" s="19"/>
      <c r="C412" s="1"/>
      <c r="D412" s="19"/>
      <c r="E412" s="1"/>
      <c r="F412" s="1"/>
      <c r="G412" s="1"/>
      <c r="H412" s="1"/>
      <c r="I412" s="1"/>
      <c r="J412" s="1"/>
      <c r="K412" s="1"/>
      <c r="L412" s="1"/>
      <c r="M412" s="1"/>
      <c r="N412" s="19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35">
      <c r="A413" s="1"/>
      <c r="B413" s="19"/>
      <c r="C413" s="1"/>
      <c r="D413" s="19"/>
      <c r="E413" s="1"/>
      <c r="F413" s="1"/>
      <c r="G413" s="1"/>
      <c r="H413" s="1"/>
      <c r="I413" s="1"/>
      <c r="J413" s="1"/>
      <c r="K413" s="1"/>
      <c r="L413" s="1"/>
      <c r="M413" s="1"/>
      <c r="N413" s="19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35">
      <c r="A414" s="1"/>
      <c r="B414" s="19"/>
      <c r="C414" s="1"/>
      <c r="D414" s="19"/>
      <c r="E414" s="1"/>
      <c r="F414" s="1"/>
      <c r="G414" s="1"/>
      <c r="H414" s="1"/>
      <c r="I414" s="1"/>
      <c r="J414" s="1"/>
      <c r="K414" s="1"/>
      <c r="L414" s="1"/>
      <c r="M414" s="1"/>
      <c r="N414" s="19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35">
      <c r="A415" s="1"/>
      <c r="B415" s="19"/>
      <c r="C415" s="1"/>
      <c r="D415" s="19"/>
      <c r="E415" s="1"/>
      <c r="F415" s="1"/>
      <c r="G415" s="1"/>
      <c r="H415" s="1"/>
      <c r="I415" s="1"/>
      <c r="J415" s="1"/>
      <c r="K415" s="1"/>
      <c r="L415" s="1"/>
      <c r="M415" s="1"/>
      <c r="N415" s="19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35">
      <c r="A416" s="1"/>
      <c r="B416" s="19"/>
      <c r="C416" s="1"/>
      <c r="D416" s="19"/>
      <c r="E416" s="1"/>
      <c r="F416" s="1"/>
      <c r="G416" s="1"/>
      <c r="H416" s="1"/>
      <c r="I416" s="1"/>
      <c r="J416" s="1"/>
      <c r="K416" s="1"/>
      <c r="L416" s="1"/>
      <c r="M416" s="1"/>
      <c r="N416" s="19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35">
      <c r="A417" s="1"/>
      <c r="B417" s="19"/>
      <c r="C417" s="1"/>
      <c r="D417" s="19"/>
      <c r="E417" s="1"/>
      <c r="F417" s="1"/>
      <c r="G417" s="1"/>
      <c r="H417" s="1"/>
      <c r="I417" s="1"/>
      <c r="J417" s="1"/>
      <c r="K417" s="1"/>
      <c r="L417" s="1"/>
      <c r="M417" s="1"/>
      <c r="N417" s="19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35">
      <c r="A418" s="1"/>
      <c r="B418" s="19"/>
      <c r="C418" s="1"/>
      <c r="D418" s="19"/>
      <c r="E418" s="1"/>
      <c r="F418" s="1"/>
      <c r="G418" s="1"/>
      <c r="H418" s="1"/>
      <c r="I418" s="1"/>
      <c r="J418" s="1"/>
      <c r="K418" s="1"/>
      <c r="L418" s="1"/>
      <c r="M418" s="1"/>
      <c r="N418" s="19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35">
      <c r="A419" s="1"/>
      <c r="B419" s="19"/>
      <c r="C419" s="1"/>
      <c r="D419" s="19"/>
      <c r="E419" s="1"/>
      <c r="F419" s="1"/>
      <c r="G419" s="1"/>
      <c r="H419" s="1"/>
      <c r="I419" s="1"/>
      <c r="J419" s="1"/>
      <c r="K419" s="1"/>
      <c r="L419" s="1"/>
      <c r="M419" s="1"/>
      <c r="N419" s="19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35">
      <c r="A420" s="1"/>
      <c r="B420" s="19"/>
      <c r="C420" s="1"/>
      <c r="D420" s="19"/>
      <c r="E420" s="1"/>
      <c r="F420" s="1"/>
      <c r="G420" s="1"/>
      <c r="H420" s="1"/>
      <c r="I420" s="1"/>
      <c r="J420" s="1"/>
      <c r="K420" s="1"/>
      <c r="L420" s="1"/>
      <c r="M420" s="1"/>
      <c r="N420" s="19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35">
      <c r="A421" s="1"/>
      <c r="B421" s="19"/>
      <c r="C421" s="1"/>
      <c r="D421" s="19"/>
      <c r="E421" s="1"/>
      <c r="F421" s="1"/>
      <c r="G421" s="1"/>
      <c r="H421" s="1"/>
      <c r="I421" s="1"/>
      <c r="J421" s="1"/>
      <c r="K421" s="1"/>
      <c r="L421" s="1"/>
      <c r="M421" s="1"/>
      <c r="N421" s="19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35">
      <c r="A422" s="1"/>
      <c r="B422" s="19"/>
      <c r="C422" s="1"/>
      <c r="D422" s="19"/>
      <c r="E422" s="1"/>
      <c r="F422" s="1"/>
      <c r="G422" s="1"/>
      <c r="H422" s="1"/>
      <c r="I422" s="1"/>
      <c r="J422" s="1"/>
      <c r="K422" s="1"/>
      <c r="L422" s="1"/>
      <c r="M422" s="1"/>
      <c r="N422" s="19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35">
      <c r="A423" s="1"/>
      <c r="B423" s="19"/>
      <c r="C423" s="1"/>
      <c r="D423" s="19"/>
      <c r="E423" s="1"/>
      <c r="F423" s="1"/>
      <c r="G423" s="1"/>
      <c r="H423" s="1"/>
      <c r="I423" s="1"/>
      <c r="J423" s="1"/>
      <c r="K423" s="1"/>
      <c r="L423" s="1"/>
      <c r="M423" s="1"/>
      <c r="N423" s="19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35">
      <c r="A424" s="1"/>
      <c r="B424" s="19"/>
      <c r="C424" s="1"/>
      <c r="D424" s="19"/>
      <c r="E424" s="1"/>
      <c r="F424" s="1"/>
      <c r="G424" s="1"/>
      <c r="H424" s="1"/>
      <c r="I424" s="1"/>
      <c r="J424" s="1"/>
      <c r="K424" s="1"/>
      <c r="L424" s="1"/>
      <c r="M424" s="1"/>
      <c r="N424" s="19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35">
      <c r="A425" s="1"/>
      <c r="B425" s="19"/>
      <c r="C425" s="1"/>
      <c r="D425" s="19"/>
      <c r="E425" s="1"/>
      <c r="F425" s="1"/>
      <c r="G425" s="1"/>
      <c r="H425" s="1"/>
      <c r="I425" s="1"/>
      <c r="J425" s="1"/>
      <c r="K425" s="1"/>
      <c r="L425" s="1"/>
      <c r="M425" s="1"/>
      <c r="N425" s="19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35">
      <c r="A426" s="1"/>
      <c r="B426" s="19"/>
      <c r="C426" s="1"/>
      <c r="D426" s="19"/>
      <c r="E426" s="1"/>
      <c r="F426" s="1"/>
      <c r="G426" s="1"/>
      <c r="H426" s="1"/>
      <c r="I426" s="1"/>
      <c r="J426" s="1"/>
      <c r="K426" s="1"/>
      <c r="L426" s="1"/>
      <c r="M426" s="1"/>
      <c r="N426" s="19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35">
      <c r="A427" s="1"/>
      <c r="B427" s="19"/>
      <c r="C427" s="1"/>
      <c r="D427" s="19"/>
      <c r="E427" s="1"/>
      <c r="F427" s="1"/>
      <c r="G427" s="1"/>
      <c r="H427" s="1"/>
      <c r="I427" s="1"/>
      <c r="J427" s="1"/>
      <c r="K427" s="1"/>
      <c r="L427" s="1"/>
      <c r="M427" s="1"/>
      <c r="N427" s="19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35">
      <c r="A428" s="1"/>
      <c r="B428" s="19"/>
      <c r="C428" s="1"/>
      <c r="D428" s="19"/>
      <c r="E428" s="1"/>
      <c r="F428" s="1"/>
      <c r="G428" s="1"/>
      <c r="H428" s="1"/>
      <c r="I428" s="1"/>
      <c r="J428" s="1"/>
      <c r="K428" s="1"/>
      <c r="L428" s="1"/>
      <c r="M428" s="1"/>
      <c r="N428" s="19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35">
      <c r="A429" s="1"/>
      <c r="B429" s="19"/>
      <c r="C429" s="1"/>
      <c r="D429" s="19"/>
      <c r="E429" s="1"/>
      <c r="F429" s="1"/>
      <c r="G429" s="1"/>
      <c r="H429" s="1"/>
      <c r="I429" s="1"/>
      <c r="J429" s="1"/>
      <c r="K429" s="1"/>
      <c r="L429" s="1"/>
      <c r="M429" s="1"/>
      <c r="N429" s="19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35">
      <c r="A430" s="1"/>
      <c r="B430" s="19"/>
      <c r="C430" s="1"/>
      <c r="D430" s="19"/>
      <c r="E430" s="1"/>
      <c r="F430" s="1"/>
      <c r="G430" s="1"/>
      <c r="H430" s="1"/>
      <c r="I430" s="1"/>
      <c r="J430" s="1"/>
      <c r="K430" s="1"/>
      <c r="L430" s="1"/>
      <c r="M430" s="1"/>
      <c r="N430" s="19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35">
      <c r="A431" s="1"/>
      <c r="B431" s="19"/>
      <c r="C431" s="1"/>
      <c r="D431" s="19"/>
      <c r="E431" s="1"/>
      <c r="F431" s="1"/>
      <c r="G431" s="1"/>
      <c r="H431" s="1"/>
      <c r="I431" s="1"/>
      <c r="J431" s="1"/>
      <c r="K431" s="1"/>
      <c r="L431" s="1"/>
      <c r="M431" s="1"/>
      <c r="N431" s="19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35">
      <c r="A432" s="1"/>
      <c r="B432" s="19"/>
      <c r="C432" s="1"/>
      <c r="D432" s="19"/>
      <c r="E432" s="1"/>
      <c r="F432" s="1"/>
      <c r="G432" s="1"/>
      <c r="H432" s="1"/>
      <c r="I432" s="1"/>
      <c r="J432" s="1"/>
      <c r="K432" s="1"/>
      <c r="L432" s="1"/>
      <c r="M432" s="1"/>
      <c r="N432" s="19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35">
      <c r="A433" s="1"/>
      <c r="B433" s="19"/>
      <c r="C433" s="1"/>
      <c r="D433" s="19"/>
      <c r="E433" s="1"/>
      <c r="F433" s="1"/>
      <c r="G433" s="1"/>
      <c r="H433" s="1"/>
      <c r="I433" s="1"/>
      <c r="J433" s="1"/>
      <c r="K433" s="1"/>
      <c r="L433" s="1"/>
      <c r="M433" s="1"/>
      <c r="N433" s="19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35">
      <c r="A434" s="1"/>
      <c r="B434" s="19"/>
      <c r="C434" s="1"/>
      <c r="D434" s="19"/>
      <c r="E434" s="1"/>
      <c r="F434" s="1"/>
      <c r="G434" s="1"/>
      <c r="H434" s="1"/>
      <c r="I434" s="1"/>
      <c r="J434" s="1"/>
      <c r="K434" s="1"/>
      <c r="L434" s="1"/>
      <c r="M434" s="1"/>
      <c r="N434" s="19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35">
      <c r="A435" s="1"/>
      <c r="B435" s="19"/>
      <c r="C435" s="1"/>
      <c r="D435" s="19"/>
      <c r="E435" s="1"/>
      <c r="F435" s="1"/>
      <c r="G435" s="1"/>
      <c r="H435" s="1"/>
      <c r="I435" s="1"/>
      <c r="J435" s="1"/>
      <c r="K435" s="1"/>
      <c r="L435" s="1"/>
      <c r="M435" s="1"/>
      <c r="N435" s="19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35">
      <c r="A436" s="1"/>
      <c r="B436" s="19"/>
      <c r="C436" s="1"/>
      <c r="D436" s="19"/>
      <c r="E436" s="1"/>
      <c r="F436" s="1"/>
      <c r="G436" s="1"/>
      <c r="H436" s="1"/>
      <c r="I436" s="1"/>
      <c r="J436" s="1"/>
      <c r="K436" s="1"/>
      <c r="L436" s="1"/>
      <c r="M436" s="1"/>
      <c r="N436" s="19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35">
      <c r="A437" s="1"/>
      <c r="B437" s="19"/>
      <c r="C437" s="1"/>
      <c r="D437" s="19"/>
      <c r="E437" s="1"/>
      <c r="F437" s="1"/>
      <c r="G437" s="1"/>
      <c r="H437" s="1"/>
      <c r="I437" s="1"/>
      <c r="J437" s="1"/>
      <c r="K437" s="1"/>
      <c r="L437" s="1"/>
      <c r="M437" s="1"/>
      <c r="N437" s="19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35">
      <c r="A438" s="1"/>
      <c r="B438" s="19"/>
      <c r="C438" s="1"/>
      <c r="D438" s="19"/>
      <c r="E438" s="1"/>
      <c r="F438" s="1"/>
      <c r="G438" s="1"/>
      <c r="H438" s="1"/>
      <c r="I438" s="1"/>
      <c r="J438" s="1"/>
      <c r="K438" s="1"/>
      <c r="L438" s="1"/>
      <c r="M438" s="1"/>
      <c r="N438" s="19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35">
      <c r="A439" s="1"/>
      <c r="B439" s="19"/>
      <c r="C439" s="1"/>
      <c r="D439" s="19"/>
      <c r="E439" s="1"/>
      <c r="F439" s="1"/>
      <c r="G439" s="1"/>
      <c r="H439" s="1"/>
      <c r="I439" s="1"/>
      <c r="J439" s="1"/>
      <c r="K439" s="1"/>
      <c r="L439" s="1"/>
      <c r="M439" s="1"/>
      <c r="N439" s="19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35">
      <c r="A440" s="1"/>
      <c r="B440" s="19"/>
      <c r="C440" s="1"/>
      <c r="D440" s="19"/>
      <c r="E440" s="1"/>
      <c r="F440" s="1"/>
      <c r="G440" s="1"/>
      <c r="H440" s="1"/>
      <c r="I440" s="1"/>
      <c r="J440" s="1"/>
      <c r="K440" s="1"/>
      <c r="L440" s="1"/>
      <c r="M440" s="1"/>
      <c r="N440" s="19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35">
      <c r="A441" s="1"/>
      <c r="B441" s="19"/>
      <c r="C441" s="1"/>
      <c r="D441" s="19"/>
      <c r="E441" s="1"/>
      <c r="F441" s="1"/>
      <c r="G441" s="1"/>
      <c r="H441" s="1"/>
      <c r="I441" s="1"/>
      <c r="J441" s="1"/>
      <c r="K441" s="1"/>
      <c r="L441" s="1"/>
      <c r="M441" s="1"/>
      <c r="N441" s="19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35">
      <c r="A442" s="1"/>
      <c r="B442" s="19"/>
      <c r="C442" s="1"/>
      <c r="D442" s="19"/>
      <c r="E442" s="1"/>
      <c r="F442" s="1"/>
      <c r="G442" s="1"/>
      <c r="H442" s="1"/>
      <c r="I442" s="1"/>
      <c r="J442" s="1"/>
      <c r="K442" s="1"/>
      <c r="L442" s="1"/>
      <c r="M442" s="1"/>
      <c r="N442" s="19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35">
      <c r="A443" s="1"/>
      <c r="B443" s="19"/>
      <c r="C443" s="1"/>
      <c r="D443" s="19"/>
      <c r="E443" s="1"/>
      <c r="F443" s="1"/>
      <c r="G443" s="1"/>
      <c r="H443" s="1"/>
      <c r="I443" s="1"/>
      <c r="J443" s="1"/>
      <c r="K443" s="1"/>
      <c r="L443" s="1"/>
      <c r="M443" s="1"/>
      <c r="N443" s="19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35">
      <c r="A444" s="1"/>
      <c r="B444" s="19"/>
      <c r="C444" s="1"/>
      <c r="D444" s="19"/>
      <c r="E444" s="1"/>
      <c r="F444" s="1"/>
      <c r="G444" s="1"/>
      <c r="H444" s="1"/>
      <c r="I444" s="1"/>
      <c r="J444" s="1"/>
      <c r="K444" s="1"/>
      <c r="L444" s="1"/>
      <c r="M444" s="1"/>
      <c r="N444" s="19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35">
      <c r="A445" s="1"/>
      <c r="B445" s="19"/>
      <c r="C445" s="1"/>
      <c r="D445" s="19"/>
      <c r="E445" s="1"/>
      <c r="F445" s="1"/>
      <c r="G445" s="1"/>
      <c r="H445" s="1"/>
      <c r="I445" s="1"/>
      <c r="J445" s="1"/>
      <c r="K445" s="1"/>
      <c r="L445" s="1"/>
      <c r="M445" s="1"/>
      <c r="N445" s="19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35">
      <c r="A446" s="1"/>
      <c r="B446" s="19"/>
      <c r="C446" s="1"/>
      <c r="D446" s="19"/>
      <c r="E446" s="1"/>
      <c r="F446" s="1"/>
      <c r="G446" s="1"/>
      <c r="H446" s="1"/>
      <c r="I446" s="1"/>
      <c r="J446" s="1"/>
      <c r="K446" s="1"/>
      <c r="L446" s="1"/>
      <c r="M446" s="1"/>
      <c r="N446" s="19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35">
      <c r="A447" s="1"/>
      <c r="B447" s="19"/>
      <c r="C447" s="1"/>
      <c r="D447" s="19"/>
      <c r="E447" s="1"/>
      <c r="F447" s="1"/>
      <c r="G447" s="1"/>
      <c r="H447" s="1"/>
      <c r="I447" s="1"/>
      <c r="J447" s="1"/>
      <c r="K447" s="1"/>
      <c r="L447" s="1"/>
      <c r="M447" s="1"/>
      <c r="N447" s="19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35">
      <c r="A448" s="1"/>
      <c r="B448" s="19"/>
      <c r="C448" s="1"/>
      <c r="D448" s="19"/>
      <c r="E448" s="1"/>
      <c r="F448" s="1"/>
      <c r="G448" s="1"/>
      <c r="H448" s="1"/>
      <c r="I448" s="1"/>
      <c r="J448" s="1"/>
      <c r="K448" s="1"/>
      <c r="L448" s="1"/>
      <c r="M448" s="1"/>
      <c r="N448" s="19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35">
      <c r="A449" s="1"/>
      <c r="B449" s="19"/>
      <c r="C449" s="1"/>
      <c r="D449" s="19"/>
      <c r="E449" s="1"/>
      <c r="F449" s="1"/>
      <c r="G449" s="1"/>
      <c r="H449" s="1"/>
      <c r="I449" s="1"/>
      <c r="J449" s="1"/>
      <c r="K449" s="1"/>
      <c r="L449" s="1"/>
      <c r="M449" s="1"/>
      <c r="N449" s="19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35">
      <c r="A450" s="1"/>
      <c r="B450" s="19"/>
      <c r="C450" s="1"/>
      <c r="D450" s="19"/>
      <c r="E450" s="1"/>
      <c r="F450" s="1"/>
      <c r="G450" s="1"/>
      <c r="H450" s="1"/>
      <c r="I450" s="1"/>
      <c r="J450" s="1"/>
      <c r="K450" s="1"/>
      <c r="L450" s="1"/>
      <c r="M450" s="1"/>
      <c r="N450" s="19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35">
      <c r="A451" s="1"/>
      <c r="B451" s="19"/>
      <c r="C451" s="1"/>
      <c r="D451" s="19"/>
      <c r="E451" s="1"/>
      <c r="F451" s="1"/>
      <c r="G451" s="1"/>
      <c r="H451" s="1"/>
      <c r="I451" s="1"/>
      <c r="J451" s="1"/>
      <c r="K451" s="1"/>
      <c r="L451" s="1"/>
      <c r="M451" s="1"/>
      <c r="N451" s="19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35">
      <c r="A452" s="1"/>
      <c r="B452" s="19"/>
      <c r="C452" s="1"/>
      <c r="D452" s="19"/>
      <c r="E452" s="1"/>
      <c r="F452" s="1"/>
      <c r="G452" s="1"/>
      <c r="H452" s="1"/>
      <c r="I452" s="1"/>
      <c r="J452" s="1"/>
      <c r="K452" s="1"/>
      <c r="L452" s="1"/>
      <c r="M452" s="1"/>
      <c r="N452" s="19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35">
      <c r="A453" s="1"/>
      <c r="B453" s="19"/>
      <c r="C453" s="1"/>
      <c r="D453" s="19"/>
      <c r="E453" s="1"/>
      <c r="F453" s="1"/>
      <c r="G453" s="1"/>
      <c r="H453" s="1"/>
      <c r="I453" s="1"/>
      <c r="J453" s="1"/>
      <c r="K453" s="1"/>
      <c r="L453" s="1"/>
      <c r="M453" s="1"/>
      <c r="N453" s="19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35">
      <c r="A454" s="1"/>
      <c r="B454" s="19"/>
      <c r="C454" s="1"/>
      <c r="D454" s="19"/>
      <c r="E454" s="1"/>
      <c r="F454" s="1"/>
      <c r="G454" s="1"/>
      <c r="H454" s="1"/>
      <c r="I454" s="1"/>
      <c r="J454" s="1"/>
      <c r="K454" s="1"/>
      <c r="L454" s="1"/>
      <c r="M454" s="1"/>
      <c r="N454" s="19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35">
      <c r="A455" s="1"/>
      <c r="B455" s="19"/>
      <c r="C455" s="1"/>
      <c r="D455" s="19"/>
      <c r="E455" s="1"/>
      <c r="F455" s="1"/>
      <c r="G455" s="1"/>
      <c r="H455" s="1"/>
      <c r="I455" s="1"/>
      <c r="J455" s="1"/>
      <c r="K455" s="1"/>
      <c r="L455" s="1"/>
      <c r="M455" s="1"/>
      <c r="N455" s="19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35">
      <c r="A456" s="1"/>
      <c r="B456" s="19"/>
      <c r="C456" s="1"/>
      <c r="D456" s="19"/>
      <c r="E456" s="1"/>
      <c r="F456" s="1"/>
      <c r="G456" s="1"/>
      <c r="H456" s="1"/>
      <c r="I456" s="1"/>
      <c r="J456" s="1"/>
      <c r="K456" s="1"/>
      <c r="L456" s="1"/>
      <c r="M456" s="1"/>
      <c r="N456" s="19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35">
      <c r="A457" s="1"/>
      <c r="B457" s="19"/>
      <c r="C457" s="1"/>
      <c r="D457" s="19"/>
      <c r="E457" s="1"/>
      <c r="F457" s="1"/>
      <c r="G457" s="1"/>
      <c r="H457" s="1"/>
      <c r="I457" s="1"/>
      <c r="J457" s="1"/>
      <c r="K457" s="1"/>
      <c r="L457" s="1"/>
      <c r="M457" s="1"/>
      <c r="N457" s="19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35">
      <c r="A458" s="1"/>
      <c r="B458" s="19"/>
      <c r="C458" s="1"/>
      <c r="D458" s="19"/>
      <c r="E458" s="1"/>
      <c r="F458" s="1"/>
      <c r="G458" s="1"/>
      <c r="H458" s="1"/>
      <c r="I458" s="1"/>
      <c r="J458" s="1"/>
      <c r="K458" s="1"/>
      <c r="L458" s="1"/>
      <c r="M458" s="1"/>
      <c r="N458" s="19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35">
      <c r="A459" s="1"/>
      <c r="B459" s="19"/>
      <c r="C459" s="1"/>
      <c r="D459" s="19"/>
      <c r="E459" s="1"/>
      <c r="F459" s="1"/>
      <c r="G459" s="1"/>
      <c r="H459" s="1"/>
      <c r="I459" s="1"/>
      <c r="J459" s="1"/>
      <c r="K459" s="1"/>
      <c r="L459" s="1"/>
      <c r="M459" s="1"/>
      <c r="N459" s="19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35">
      <c r="A460" s="1"/>
      <c r="B460" s="19"/>
      <c r="C460" s="1"/>
      <c r="D460" s="19"/>
      <c r="E460" s="1"/>
      <c r="F460" s="1"/>
      <c r="G460" s="1"/>
      <c r="H460" s="1"/>
      <c r="I460" s="1"/>
      <c r="J460" s="1"/>
      <c r="K460" s="1"/>
      <c r="L460" s="1"/>
      <c r="M460" s="1"/>
      <c r="N460" s="19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35">
      <c r="A461" s="1"/>
      <c r="B461" s="19"/>
      <c r="C461" s="1"/>
      <c r="D461" s="19"/>
      <c r="E461" s="1"/>
      <c r="F461" s="1"/>
      <c r="G461" s="1"/>
      <c r="H461" s="1"/>
      <c r="I461" s="1"/>
      <c r="J461" s="1"/>
      <c r="K461" s="1"/>
      <c r="L461" s="1"/>
      <c r="M461" s="1"/>
      <c r="N461" s="19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35">
      <c r="A462" s="1"/>
      <c r="B462" s="19"/>
      <c r="C462" s="1"/>
      <c r="D462" s="19"/>
      <c r="E462" s="1"/>
      <c r="F462" s="1"/>
      <c r="G462" s="1"/>
      <c r="H462" s="1"/>
      <c r="I462" s="1"/>
      <c r="J462" s="1"/>
      <c r="K462" s="1"/>
      <c r="L462" s="1"/>
      <c r="M462" s="1"/>
      <c r="N462" s="19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35">
      <c r="A463" s="1"/>
      <c r="B463" s="19"/>
      <c r="C463" s="1"/>
      <c r="D463" s="19"/>
      <c r="E463" s="1"/>
      <c r="F463" s="1"/>
      <c r="G463" s="1"/>
      <c r="H463" s="1"/>
      <c r="I463" s="1"/>
      <c r="J463" s="1"/>
      <c r="K463" s="1"/>
      <c r="L463" s="1"/>
      <c r="M463" s="1"/>
      <c r="N463" s="19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35">
      <c r="A464" s="1"/>
      <c r="B464" s="19"/>
      <c r="C464" s="1"/>
      <c r="D464" s="19"/>
      <c r="E464" s="1"/>
      <c r="F464" s="1"/>
      <c r="G464" s="1"/>
      <c r="H464" s="1"/>
      <c r="I464" s="1"/>
      <c r="J464" s="1"/>
      <c r="K464" s="1"/>
      <c r="L464" s="1"/>
      <c r="M464" s="1"/>
      <c r="N464" s="19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35">
      <c r="A465" s="1"/>
      <c r="B465" s="19"/>
      <c r="C465" s="1"/>
      <c r="D465" s="19"/>
      <c r="E465" s="1"/>
      <c r="F465" s="1"/>
      <c r="G465" s="1"/>
      <c r="H465" s="1"/>
      <c r="I465" s="1"/>
      <c r="J465" s="1"/>
      <c r="K465" s="1"/>
      <c r="L465" s="1"/>
      <c r="M465" s="1"/>
      <c r="N465" s="19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35">
      <c r="A466" s="1"/>
      <c r="B466" s="19"/>
      <c r="C466" s="1"/>
      <c r="D466" s="19"/>
      <c r="E466" s="1"/>
      <c r="F466" s="1"/>
      <c r="G466" s="1"/>
      <c r="H466" s="1"/>
      <c r="I466" s="1"/>
      <c r="J466" s="1"/>
      <c r="K466" s="1"/>
      <c r="L466" s="1"/>
      <c r="M466" s="1"/>
      <c r="N466" s="19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35">
      <c r="A467" s="1"/>
      <c r="B467" s="19"/>
      <c r="C467" s="1"/>
      <c r="D467" s="19"/>
      <c r="E467" s="1"/>
      <c r="F467" s="1"/>
      <c r="G467" s="1"/>
      <c r="H467" s="1"/>
      <c r="I467" s="1"/>
      <c r="J467" s="1"/>
      <c r="K467" s="1"/>
      <c r="L467" s="1"/>
      <c r="M467" s="1"/>
      <c r="N467" s="19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35">
      <c r="A468" s="1"/>
      <c r="B468" s="19"/>
      <c r="C468" s="1"/>
      <c r="D468" s="19"/>
      <c r="E468" s="1"/>
      <c r="F468" s="1"/>
      <c r="G468" s="1"/>
      <c r="H468" s="1"/>
      <c r="I468" s="1"/>
      <c r="J468" s="1"/>
      <c r="K468" s="1"/>
      <c r="L468" s="1"/>
      <c r="M468" s="1"/>
      <c r="N468" s="19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35">
      <c r="A469" s="1"/>
      <c r="B469" s="19"/>
      <c r="C469" s="1"/>
      <c r="D469" s="19"/>
      <c r="E469" s="1"/>
      <c r="F469" s="1"/>
      <c r="G469" s="1"/>
      <c r="H469" s="1"/>
      <c r="I469" s="1"/>
      <c r="J469" s="1"/>
      <c r="K469" s="1"/>
      <c r="L469" s="1"/>
      <c r="M469" s="1"/>
      <c r="N469" s="19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35">
      <c r="A470" s="1"/>
      <c r="B470" s="19"/>
      <c r="C470" s="1"/>
      <c r="D470" s="19"/>
      <c r="E470" s="1"/>
      <c r="F470" s="1"/>
      <c r="G470" s="1"/>
      <c r="H470" s="1"/>
      <c r="I470" s="1"/>
      <c r="J470" s="1"/>
      <c r="K470" s="1"/>
      <c r="L470" s="1"/>
      <c r="M470" s="1"/>
      <c r="N470" s="19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35">
      <c r="A471" s="1"/>
      <c r="B471" s="19"/>
      <c r="C471" s="1"/>
      <c r="D471" s="19"/>
      <c r="E471" s="1"/>
      <c r="F471" s="1"/>
      <c r="G471" s="1"/>
      <c r="H471" s="1"/>
      <c r="I471" s="1"/>
      <c r="J471" s="1"/>
      <c r="K471" s="1"/>
      <c r="L471" s="1"/>
      <c r="M471" s="1"/>
      <c r="N471" s="19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35">
      <c r="A472" s="1"/>
      <c r="B472" s="19"/>
      <c r="C472" s="1"/>
      <c r="D472" s="19"/>
      <c r="E472" s="1"/>
      <c r="F472" s="1"/>
      <c r="G472" s="1"/>
      <c r="H472" s="1"/>
      <c r="I472" s="1"/>
      <c r="J472" s="1"/>
      <c r="K472" s="1"/>
      <c r="L472" s="1"/>
      <c r="M472" s="1"/>
      <c r="N472" s="19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35">
      <c r="A473" s="1"/>
      <c r="B473" s="19"/>
      <c r="C473" s="1"/>
      <c r="D473" s="19"/>
      <c r="E473" s="1"/>
      <c r="F473" s="1"/>
      <c r="G473" s="1"/>
      <c r="H473" s="1"/>
      <c r="I473" s="1"/>
      <c r="J473" s="1"/>
      <c r="K473" s="1"/>
      <c r="L473" s="1"/>
      <c r="M473" s="1"/>
      <c r="N473" s="19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35">
      <c r="A474" s="1"/>
      <c r="B474" s="19"/>
      <c r="C474" s="1"/>
      <c r="D474" s="19"/>
      <c r="E474" s="1"/>
      <c r="F474" s="1"/>
      <c r="G474" s="1"/>
      <c r="H474" s="1"/>
      <c r="I474" s="1"/>
      <c r="J474" s="1"/>
      <c r="K474" s="1"/>
      <c r="L474" s="1"/>
      <c r="M474" s="1"/>
      <c r="N474" s="19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35">
      <c r="A475" s="1"/>
      <c r="B475" s="19"/>
      <c r="C475" s="1"/>
      <c r="D475" s="19"/>
      <c r="E475" s="1"/>
      <c r="F475" s="1"/>
      <c r="G475" s="1"/>
      <c r="H475" s="1"/>
      <c r="I475" s="1"/>
      <c r="J475" s="1"/>
      <c r="K475" s="1"/>
      <c r="L475" s="1"/>
      <c r="M475" s="1"/>
      <c r="N475" s="19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35">
      <c r="A476" s="1"/>
      <c r="B476" s="19"/>
      <c r="C476" s="1"/>
      <c r="D476" s="19"/>
      <c r="E476" s="1"/>
      <c r="F476" s="1"/>
      <c r="G476" s="1"/>
      <c r="H476" s="1"/>
      <c r="I476" s="1"/>
      <c r="J476" s="1"/>
      <c r="K476" s="1"/>
      <c r="L476" s="1"/>
      <c r="M476" s="1"/>
      <c r="N476" s="19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35">
      <c r="A477" s="1"/>
      <c r="B477" s="19"/>
      <c r="C477" s="1"/>
      <c r="D477" s="19"/>
      <c r="E477" s="1"/>
      <c r="F477" s="1"/>
      <c r="G477" s="1"/>
      <c r="H477" s="1"/>
      <c r="I477" s="1"/>
      <c r="J477" s="1"/>
      <c r="K477" s="1"/>
      <c r="L477" s="1"/>
      <c r="M477" s="1"/>
      <c r="N477" s="19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35">
      <c r="A478" s="1"/>
      <c r="B478" s="19"/>
      <c r="C478" s="1"/>
      <c r="D478" s="19"/>
      <c r="E478" s="1"/>
      <c r="F478" s="1"/>
      <c r="G478" s="1"/>
      <c r="H478" s="1"/>
      <c r="I478" s="1"/>
      <c r="J478" s="1"/>
      <c r="K478" s="1"/>
      <c r="L478" s="1"/>
      <c r="M478" s="1"/>
      <c r="N478" s="19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35">
      <c r="A479" s="1"/>
      <c r="B479" s="19"/>
      <c r="C479" s="1"/>
      <c r="D479" s="19"/>
      <c r="E479" s="1"/>
      <c r="F479" s="1"/>
      <c r="G479" s="1"/>
      <c r="H479" s="1"/>
      <c r="I479" s="1"/>
      <c r="J479" s="1"/>
      <c r="K479" s="1"/>
      <c r="L479" s="1"/>
      <c r="M479" s="1"/>
      <c r="N479" s="19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35">
      <c r="A480" s="1"/>
      <c r="B480" s="19"/>
      <c r="C480" s="1"/>
      <c r="D480" s="19"/>
      <c r="E480" s="1"/>
      <c r="F480" s="1"/>
      <c r="G480" s="1"/>
      <c r="H480" s="1"/>
      <c r="I480" s="1"/>
      <c r="J480" s="1"/>
      <c r="K480" s="1"/>
      <c r="L480" s="1"/>
      <c r="M480" s="1"/>
      <c r="N480" s="19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35">
      <c r="A481" s="1"/>
      <c r="B481" s="19"/>
      <c r="C481" s="1"/>
      <c r="D481" s="19"/>
      <c r="E481" s="1"/>
      <c r="F481" s="1"/>
      <c r="G481" s="1"/>
      <c r="H481" s="1"/>
      <c r="I481" s="1"/>
      <c r="J481" s="1"/>
      <c r="K481" s="1"/>
      <c r="L481" s="1"/>
      <c r="M481" s="1"/>
      <c r="N481" s="19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35">
      <c r="A482" s="1"/>
      <c r="B482" s="19"/>
      <c r="C482" s="1"/>
      <c r="D482" s="19"/>
      <c r="E482" s="1"/>
      <c r="F482" s="1"/>
      <c r="G482" s="1"/>
      <c r="H482" s="1"/>
      <c r="I482" s="1"/>
      <c r="J482" s="1"/>
      <c r="K482" s="1"/>
      <c r="L482" s="1"/>
      <c r="M482" s="1"/>
      <c r="N482" s="19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35">
      <c r="A483" s="1"/>
      <c r="B483" s="19"/>
      <c r="C483" s="1"/>
      <c r="D483" s="19"/>
      <c r="E483" s="1"/>
      <c r="F483" s="1"/>
      <c r="G483" s="1"/>
      <c r="H483" s="1"/>
      <c r="I483" s="1"/>
      <c r="J483" s="1"/>
      <c r="K483" s="1"/>
      <c r="L483" s="1"/>
      <c r="M483" s="1"/>
      <c r="N483" s="19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35">
      <c r="A484" s="1"/>
      <c r="B484" s="19"/>
      <c r="C484" s="1"/>
      <c r="D484" s="19"/>
      <c r="E484" s="1"/>
      <c r="F484" s="1"/>
      <c r="G484" s="1"/>
      <c r="H484" s="1"/>
      <c r="I484" s="1"/>
      <c r="J484" s="1"/>
      <c r="K484" s="1"/>
      <c r="L484" s="1"/>
      <c r="M484" s="1"/>
      <c r="N484" s="19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35">
      <c r="A485" s="1"/>
      <c r="B485" s="19"/>
      <c r="C485" s="1"/>
      <c r="D485" s="19"/>
      <c r="E485" s="1"/>
      <c r="F485" s="1"/>
      <c r="G485" s="1"/>
      <c r="H485" s="1"/>
      <c r="I485" s="1"/>
      <c r="J485" s="1"/>
      <c r="K485" s="1"/>
      <c r="L485" s="1"/>
      <c r="M485" s="1"/>
      <c r="N485" s="19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35">
      <c r="A486" s="1"/>
      <c r="B486" s="19"/>
      <c r="C486" s="1"/>
      <c r="D486" s="19"/>
      <c r="E486" s="1"/>
      <c r="F486" s="1"/>
      <c r="G486" s="1"/>
      <c r="H486" s="1"/>
      <c r="I486" s="1"/>
      <c r="J486" s="1"/>
      <c r="K486" s="1"/>
      <c r="L486" s="1"/>
      <c r="M486" s="1"/>
      <c r="N486" s="19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35">
      <c r="A487" s="1"/>
      <c r="B487" s="19"/>
      <c r="C487" s="1"/>
      <c r="D487" s="19"/>
      <c r="E487" s="1"/>
      <c r="F487" s="1"/>
      <c r="G487" s="1"/>
      <c r="H487" s="1"/>
      <c r="I487" s="1"/>
      <c r="J487" s="1"/>
      <c r="K487" s="1"/>
      <c r="L487" s="1"/>
      <c r="M487" s="1"/>
      <c r="N487" s="19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35">
      <c r="A488" s="1"/>
      <c r="B488" s="19"/>
      <c r="C488" s="1"/>
      <c r="D488" s="19"/>
      <c r="E488" s="1"/>
      <c r="F488" s="1"/>
      <c r="G488" s="1"/>
      <c r="H488" s="1"/>
      <c r="I488" s="1"/>
      <c r="J488" s="1"/>
      <c r="K488" s="1"/>
      <c r="L488" s="1"/>
      <c r="M488" s="1"/>
      <c r="N488" s="19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35">
      <c r="A489" s="1"/>
      <c r="B489" s="19"/>
      <c r="C489" s="1"/>
      <c r="D489" s="19"/>
      <c r="E489" s="1"/>
      <c r="F489" s="1"/>
      <c r="G489" s="1"/>
      <c r="H489" s="1"/>
      <c r="I489" s="1"/>
      <c r="J489" s="1"/>
      <c r="K489" s="1"/>
      <c r="L489" s="1"/>
      <c r="M489" s="1"/>
      <c r="N489" s="19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35">
      <c r="A490" s="1"/>
      <c r="B490" s="19"/>
      <c r="C490" s="1"/>
      <c r="D490" s="19"/>
      <c r="E490" s="1"/>
      <c r="F490" s="1"/>
      <c r="G490" s="1"/>
      <c r="H490" s="1"/>
      <c r="I490" s="1"/>
      <c r="J490" s="1"/>
      <c r="K490" s="1"/>
      <c r="L490" s="1"/>
      <c r="M490" s="1"/>
      <c r="N490" s="19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35">
      <c r="A491" s="1"/>
      <c r="B491" s="19"/>
      <c r="C491" s="1"/>
      <c r="D491" s="19"/>
      <c r="E491" s="1"/>
      <c r="F491" s="1"/>
      <c r="G491" s="1"/>
      <c r="H491" s="1"/>
      <c r="I491" s="1"/>
      <c r="J491" s="1"/>
      <c r="K491" s="1"/>
      <c r="L491" s="1"/>
      <c r="M491" s="1"/>
      <c r="N491" s="19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35">
      <c r="A492" s="1"/>
      <c r="B492" s="19"/>
      <c r="C492" s="1"/>
      <c r="D492" s="19"/>
      <c r="E492" s="1"/>
      <c r="F492" s="1"/>
      <c r="G492" s="1"/>
      <c r="H492" s="1"/>
      <c r="I492" s="1"/>
      <c r="J492" s="1"/>
      <c r="K492" s="1"/>
      <c r="L492" s="1"/>
      <c r="M492" s="1"/>
      <c r="N492" s="19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35">
      <c r="A493" s="1"/>
      <c r="B493" s="19"/>
      <c r="C493" s="1"/>
      <c r="D493" s="19"/>
      <c r="E493" s="1"/>
      <c r="F493" s="1"/>
      <c r="G493" s="1"/>
      <c r="H493" s="1"/>
      <c r="I493" s="1"/>
      <c r="J493" s="1"/>
      <c r="K493" s="1"/>
      <c r="L493" s="1"/>
      <c r="M493" s="1"/>
      <c r="N493" s="19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35">
      <c r="A494" s="1"/>
      <c r="B494" s="19"/>
      <c r="C494" s="1"/>
      <c r="D494" s="19"/>
      <c r="E494" s="1"/>
      <c r="F494" s="1"/>
      <c r="G494" s="1"/>
      <c r="H494" s="1"/>
      <c r="I494" s="1"/>
      <c r="J494" s="1"/>
      <c r="K494" s="1"/>
      <c r="L494" s="1"/>
      <c r="M494" s="1"/>
      <c r="N494" s="19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35">
      <c r="A495" s="1"/>
      <c r="B495" s="19"/>
      <c r="C495" s="1"/>
      <c r="D495" s="19"/>
      <c r="E495" s="1"/>
      <c r="F495" s="1"/>
      <c r="G495" s="1"/>
      <c r="H495" s="1"/>
      <c r="I495" s="1"/>
      <c r="J495" s="1"/>
      <c r="K495" s="1"/>
      <c r="L495" s="1"/>
      <c r="M495" s="1"/>
      <c r="N495" s="19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35">
      <c r="A496" s="1"/>
      <c r="B496" s="19"/>
      <c r="C496" s="1"/>
      <c r="D496" s="19"/>
      <c r="E496" s="1"/>
      <c r="F496" s="1"/>
      <c r="G496" s="1"/>
      <c r="H496" s="1"/>
      <c r="I496" s="1"/>
      <c r="J496" s="1"/>
      <c r="K496" s="1"/>
      <c r="L496" s="1"/>
      <c r="M496" s="1"/>
      <c r="N496" s="19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35">
      <c r="A497" s="1"/>
      <c r="B497" s="19"/>
      <c r="C497" s="1"/>
      <c r="D497" s="19"/>
      <c r="E497" s="1"/>
      <c r="F497" s="1"/>
      <c r="G497" s="1"/>
      <c r="H497" s="1"/>
      <c r="I497" s="1"/>
      <c r="J497" s="1"/>
      <c r="K497" s="1"/>
      <c r="L497" s="1"/>
      <c r="M497" s="1"/>
      <c r="N497" s="19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35">
      <c r="A498" s="1"/>
      <c r="B498" s="19"/>
      <c r="C498" s="1"/>
      <c r="D498" s="19"/>
      <c r="E498" s="1"/>
      <c r="F498" s="1"/>
      <c r="G498" s="1"/>
      <c r="H498" s="1"/>
      <c r="I498" s="1"/>
      <c r="J498" s="1"/>
      <c r="K498" s="1"/>
      <c r="L498" s="1"/>
      <c r="M498" s="1"/>
      <c r="N498" s="19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35">
      <c r="A499" s="1"/>
      <c r="B499" s="19"/>
      <c r="C499" s="1"/>
      <c r="D499" s="19"/>
      <c r="E499" s="1"/>
      <c r="F499" s="1"/>
      <c r="G499" s="1"/>
      <c r="H499" s="1"/>
      <c r="I499" s="1"/>
      <c r="J499" s="1"/>
      <c r="K499" s="1"/>
      <c r="L499" s="1"/>
      <c r="M499" s="1"/>
      <c r="N499" s="19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35">
      <c r="A500" s="1"/>
      <c r="B500" s="19"/>
      <c r="C500" s="1"/>
      <c r="D500" s="19"/>
      <c r="E500" s="1"/>
      <c r="F500" s="1"/>
      <c r="G500" s="1"/>
      <c r="H500" s="1"/>
      <c r="I500" s="1"/>
      <c r="J500" s="1"/>
      <c r="K500" s="1"/>
      <c r="L500" s="1"/>
      <c r="M500" s="1"/>
      <c r="N500" s="19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35">
      <c r="A501" s="1"/>
      <c r="B501" s="19"/>
      <c r="C501" s="1"/>
      <c r="D501" s="19"/>
      <c r="E501" s="1"/>
      <c r="F501" s="1"/>
      <c r="G501" s="1"/>
      <c r="H501" s="1"/>
      <c r="I501" s="1"/>
      <c r="J501" s="1"/>
      <c r="K501" s="1"/>
      <c r="L501" s="1"/>
      <c r="M501" s="1"/>
      <c r="N501" s="19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35">
      <c r="A502" s="1"/>
      <c r="B502" s="19"/>
      <c r="C502" s="1"/>
      <c r="D502" s="19"/>
      <c r="E502" s="1"/>
      <c r="F502" s="1"/>
      <c r="G502" s="1"/>
      <c r="H502" s="1"/>
      <c r="I502" s="1"/>
      <c r="J502" s="1"/>
      <c r="K502" s="1"/>
      <c r="L502" s="1"/>
      <c r="M502" s="1"/>
      <c r="N502" s="19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35">
      <c r="A503" s="1"/>
      <c r="B503" s="19"/>
      <c r="C503" s="1"/>
      <c r="D503" s="19"/>
      <c r="E503" s="1"/>
      <c r="F503" s="1"/>
      <c r="G503" s="1"/>
      <c r="H503" s="1"/>
      <c r="I503" s="1"/>
      <c r="J503" s="1"/>
      <c r="K503" s="1"/>
      <c r="L503" s="1"/>
      <c r="M503" s="1"/>
      <c r="N503" s="19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35">
      <c r="A504" s="1"/>
      <c r="B504" s="19"/>
      <c r="C504" s="1"/>
      <c r="D504" s="19"/>
      <c r="E504" s="1"/>
      <c r="F504" s="1"/>
      <c r="G504" s="1"/>
      <c r="H504" s="1"/>
      <c r="I504" s="1"/>
      <c r="J504" s="1"/>
      <c r="K504" s="1"/>
      <c r="L504" s="1"/>
      <c r="M504" s="1"/>
      <c r="N504" s="19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35">
      <c r="A505" s="1"/>
      <c r="B505" s="19"/>
      <c r="C505" s="1"/>
      <c r="D505" s="19"/>
      <c r="E505" s="1"/>
      <c r="F505" s="1"/>
      <c r="G505" s="1"/>
      <c r="H505" s="1"/>
      <c r="I505" s="1"/>
      <c r="J505" s="1"/>
      <c r="K505" s="1"/>
      <c r="L505" s="1"/>
      <c r="M505" s="1"/>
      <c r="N505" s="19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35">
      <c r="A506" s="1"/>
      <c r="B506" s="19"/>
      <c r="C506" s="1"/>
      <c r="D506" s="19"/>
      <c r="E506" s="1"/>
      <c r="F506" s="1"/>
      <c r="G506" s="1"/>
      <c r="H506" s="1"/>
      <c r="I506" s="1"/>
      <c r="J506" s="1"/>
      <c r="K506" s="1"/>
      <c r="L506" s="1"/>
      <c r="M506" s="1"/>
      <c r="N506" s="19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35">
      <c r="A507" s="1"/>
      <c r="B507" s="19"/>
      <c r="C507" s="1"/>
      <c r="D507" s="19"/>
      <c r="E507" s="1"/>
      <c r="F507" s="1"/>
      <c r="G507" s="1"/>
      <c r="H507" s="1"/>
      <c r="I507" s="1"/>
      <c r="J507" s="1"/>
      <c r="K507" s="1"/>
      <c r="L507" s="1"/>
      <c r="M507" s="1"/>
      <c r="N507" s="19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35">
      <c r="A508" s="1"/>
      <c r="B508" s="19"/>
      <c r="C508" s="1"/>
      <c r="D508" s="19"/>
      <c r="E508" s="1"/>
      <c r="F508" s="1"/>
      <c r="G508" s="1"/>
      <c r="H508" s="1"/>
      <c r="I508" s="1"/>
      <c r="J508" s="1"/>
      <c r="K508" s="1"/>
      <c r="L508" s="1"/>
      <c r="M508" s="1"/>
      <c r="N508" s="19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35">
      <c r="A509" s="1"/>
      <c r="B509" s="19"/>
      <c r="C509" s="1"/>
      <c r="D509" s="19"/>
      <c r="E509" s="1"/>
      <c r="F509" s="1"/>
      <c r="G509" s="1"/>
      <c r="H509" s="1"/>
      <c r="I509" s="1"/>
      <c r="J509" s="1"/>
      <c r="K509" s="1"/>
      <c r="L509" s="1"/>
      <c r="M509" s="1"/>
      <c r="N509" s="19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35">
      <c r="A510" s="1"/>
      <c r="B510" s="19"/>
      <c r="C510" s="1"/>
      <c r="D510" s="19"/>
      <c r="E510" s="1"/>
      <c r="F510" s="1"/>
      <c r="G510" s="1"/>
      <c r="H510" s="1"/>
      <c r="I510" s="1"/>
      <c r="J510" s="1"/>
      <c r="K510" s="1"/>
      <c r="L510" s="1"/>
      <c r="M510" s="1"/>
      <c r="N510" s="19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35">
      <c r="A511" s="1"/>
      <c r="B511" s="19"/>
      <c r="C511" s="1"/>
      <c r="D511" s="19"/>
      <c r="E511" s="1"/>
      <c r="F511" s="1"/>
      <c r="G511" s="1"/>
      <c r="H511" s="1"/>
      <c r="I511" s="1"/>
      <c r="J511" s="1"/>
      <c r="K511" s="1"/>
      <c r="L511" s="1"/>
      <c r="M511" s="1"/>
      <c r="N511" s="19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35">
      <c r="A512" s="1"/>
      <c r="B512" s="19"/>
      <c r="C512" s="1"/>
      <c r="D512" s="19"/>
      <c r="E512" s="1"/>
      <c r="F512" s="1"/>
      <c r="G512" s="1"/>
      <c r="H512" s="1"/>
      <c r="I512" s="1"/>
      <c r="J512" s="1"/>
      <c r="K512" s="1"/>
      <c r="L512" s="1"/>
      <c r="M512" s="1"/>
      <c r="N512" s="19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35">
      <c r="A513" s="1"/>
      <c r="B513" s="19"/>
      <c r="C513" s="1"/>
      <c r="D513" s="19"/>
      <c r="E513" s="1"/>
      <c r="F513" s="1"/>
      <c r="G513" s="1"/>
      <c r="H513" s="1"/>
      <c r="I513" s="1"/>
      <c r="J513" s="1"/>
      <c r="K513" s="1"/>
      <c r="L513" s="1"/>
      <c r="M513" s="1"/>
      <c r="N513" s="19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35">
      <c r="A514" s="1"/>
      <c r="B514" s="19"/>
      <c r="C514" s="1"/>
      <c r="D514" s="19"/>
      <c r="E514" s="1"/>
      <c r="F514" s="1"/>
      <c r="G514" s="1"/>
      <c r="H514" s="1"/>
      <c r="I514" s="1"/>
      <c r="J514" s="1"/>
      <c r="K514" s="1"/>
      <c r="L514" s="1"/>
      <c r="M514" s="1"/>
      <c r="N514" s="19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35">
      <c r="A515" s="1"/>
      <c r="B515" s="19"/>
      <c r="C515" s="1"/>
      <c r="D515" s="19"/>
      <c r="E515" s="1"/>
      <c r="F515" s="1"/>
      <c r="G515" s="1"/>
      <c r="H515" s="1"/>
      <c r="I515" s="1"/>
      <c r="J515" s="1"/>
      <c r="K515" s="1"/>
      <c r="L515" s="1"/>
      <c r="M515" s="1"/>
      <c r="N515" s="19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35">
      <c r="A516" s="1"/>
      <c r="B516" s="19"/>
      <c r="C516" s="1"/>
      <c r="D516" s="19"/>
      <c r="E516" s="1"/>
      <c r="F516" s="1"/>
      <c r="G516" s="1"/>
      <c r="H516" s="1"/>
      <c r="I516" s="1"/>
      <c r="J516" s="1"/>
      <c r="K516" s="1"/>
      <c r="L516" s="1"/>
      <c r="M516" s="1"/>
      <c r="N516" s="19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35">
      <c r="A517" s="1"/>
      <c r="B517" s="19"/>
      <c r="C517" s="1"/>
      <c r="D517" s="19"/>
      <c r="E517" s="1"/>
      <c r="F517" s="1"/>
      <c r="G517" s="1"/>
      <c r="H517" s="1"/>
      <c r="I517" s="1"/>
      <c r="J517" s="1"/>
      <c r="K517" s="1"/>
      <c r="L517" s="1"/>
      <c r="M517" s="1"/>
      <c r="N517" s="19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35">
      <c r="A518" s="1"/>
      <c r="B518" s="19"/>
      <c r="C518" s="1"/>
      <c r="D518" s="19"/>
      <c r="E518" s="1"/>
      <c r="F518" s="1"/>
      <c r="G518" s="1"/>
      <c r="H518" s="1"/>
      <c r="I518" s="1"/>
      <c r="J518" s="1"/>
      <c r="K518" s="1"/>
      <c r="L518" s="1"/>
      <c r="M518" s="1"/>
      <c r="N518" s="19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35">
      <c r="A519" s="1"/>
      <c r="B519" s="19"/>
      <c r="C519" s="1"/>
      <c r="D519" s="19"/>
      <c r="E519" s="1"/>
      <c r="F519" s="1"/>
      <c r="G519" s="1"/>
      <c r="H519" s="1"/>
      <c r="I519" s="1"/>
      <c r="J519" s="1"/>
      <c r="K519" s="1"/>
      <c r="L519" s="1"/>
      <c r="M519" s="1"/>
      <c r="N519" s="19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35">
      <c r="A520" s="1"/>
      <c r="B520" s="19"/>
      <c r="C520" s="1"/>
      <c r="D520" s="19"/>
      <c r="E520" s="1"/>
      <c r="F520" s="1"/>
      <c r="G520" s="1"/>
      <c r="H520" s="1"/>
      <c r="I520" s="1"/>
      <c r="J520" s="1"/>
      <c r="K520" s="1"/>
      <c r="L520" s="1"/>
      <c r="M520" s="1"/>
      <c r="N520" s="19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35">
      <c r="A521" s="1"/>
      <c r="B521" s="19"/>
      <c r="C521" s="1"/>
      <c r="D521" s="19"/>
      <c r="E521" s="1"/>
      <c r="F521" s="1"/>
      <c r="G521" s="1"/>
      <c r="H521" s="1"/>
      <c r="I521" s="1"/>
      <c r="J521" s="1"/>
      <c r="K521" s="1"/>
      <c r="L521" s="1"/>
      <c r="M521" s="1"/>
      <c r="N521" s="19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35">
      <c r="A522" s="1"/>
      <c r="B522" s="19"/>
      <c r="C522" s="1"/>
      <c r="D522" s="19"/>
      <c r="E522" s="1"/>
      <c r="F522" s="1"/>
      <c r="G522" s="1"/>
      <c r="H522" s="1"/>
      <c r="I522" s="1"/>
      <c r="J522" s="1"/>
      <c r="K522" s="1"/>
      <c r="L522" s="1"/>
      <c r="M522" s="1"/>
      <c r="N522" s="19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35">
      <c r="A523" s="1"/>
      <c r="B523" s="19"/>
      <c r="C523" s="1"/>
      <c r="D523" s="19"/>
      <c r="E523" s="1"/>
      <c r="F523" s="1"/>
      <c r="G523" s="1"/>
      <c r="H523" s="1"/>
      <c r="I523" s="1"/>
      <c r="J523" s="1"/>
      <c r="K523" s="1"/>
      <c r="L523" s="1"/>
      <c r="M523" s="1"/>
      <c r="N523" s="19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35">
      <c r="A524" s="1"/>
      <c r="B524" s="19"/>
      <c r="C524" s="1"/>
      <c r="D524" s="19"/>
      <c r="E524" s="1"/>
      <c r="F524" s="1"/>
      <c r="G524" s="1"/>
      <c r="H524" s="1"/>
      <c r="I524" s="1"/>
      <c r="J524" s="1"/>
      <c r="K524" s="1"/>
      <c r="L524" s="1"/>
      <c r="M524" s="1"/>
      <c r="N524" s="19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35">
      <c r="A525" s="1"/>
      <c r="B525" s="19"/>
      <c r="C525" s="1"/>
      <c r="D525" s="19"/>
      <c r="E525" s="1"/>
      <c r="F525" s="1"/>
      <c r="G525" s="1"/>
      <c r="H525" s="1"/>
      <c r="I525" s="1"/>
      <c r="J525" s="1"/>
      <c r="K525" s="1"/>
      <c r="L525" s="1"/>
      <c r="M525" s="1"/>
      <c r="N525" s="19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35">
      <c r="A526" s="1"/>
      <c r="B526" s="19"/>
      <c r="C526" s="1"/>
      <c r="D526" s="19"/>
      <c r="E526" s="1"/>
      <c r="F526" s="1"/>
      <c r="G526" s="1"/>
      <c r="H526" s="1"/>
      <c r="I526" s="1"/>
      <c r="J526" s="1"/>
      <c r="K526" s="1"/>
      <c r="L526" s="1"/>
      <c r="M526" s="1"/>
      <c r="N526" s="19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35">
      <c r="A527" s="1"/>
      <c r="B527" s="19"/>
      <c r="C527" s="1"/>
      <c r="D527" s="19"/>
      <c r="E527" s="1"/>
      <c r="F527" s="1"/>
      <c r="G527" s="1"/>
      <c r="H527" s="1"/>
      <c r="I527" s="1"/>
      <c r="J527" s="1"/>
      <c r="K527" s="1"/>
      <c r="L527" s="1"/>
      <c r="M527" s="1"/>
      <c r="N527" s="19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35">
      <c r="A528" s="1"/>
      <c r="B528" s="19"/>
      <c r="C528" s="1"/>
      <c r="D528" s="19"/>
      <c r="E528" s="1"/>
      <c r="F528" s="1"/>
      <c r="G528" s="1"/>
      <c r="H528" s="1"/>
      <c r="I528" s="1"/>
      <c r="J528" s="1"/>
      <c r="K528" s="1"/>
      <c r="L528" s="1"/>
      <c r="M528" s="1"/>
      <c r="N528" s="19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35">
      <c r="A529" s="1"/>
      <c r="B529" s="19"/>
      <c r="C529" s="1"/>
      <c r="D529" s="19"/>
      <c r="E529" s="1"/>
      <c r="F529" s="1"/>
      <c r="G529" s="1"/>
      <c r="H529" s="1"/>
      <c r="I529" s="1"/>
      <c r="J529" s="1"/>
      <c r="K529" s="1"/>
      <c r="L529" s="1"/>
      <c r="M529" s="1"/>
      <c r="N529" s="19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35">
      <c r="A530" s="1"/>
      <c r="B530" s="19"/>
      <c r="C530" s="1"/>
      <c r="D530" s="19"/>
      <c r="E530" s="1"/>
      <c r="F530" s="1"/>
      <c r="G530" s="1"/>
      <c r="H530" s="1"/>
      <c r="I530" s="1"/>
      <c r="J530" s="1"/>
      <c r="K530" s="1"/>
      <c r="L530" s="1"/>
      <c r="M530" s="1"/>
      <c r="N530" s="19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35">
      <c r="A531" s="1"/>
      <c r="B531" s="19"/>
      <c r="C531" s="1"/>
      <c r="D531" s="19"/>
      <c r="E531" s="1"/>
      <c r="F531" s="1"/>
      <c r="G531" s="1"/>
      <c r="H531" s="1"/>
      <c r="I531" s="1"/>
      <c r="J531" s="1"/>
      <c r="K531" s="1"/>
      <c r="L531" s="1"/>
      <c r="M531" s="1"/>
      <c r="N531" s="19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35">
      <c r="A532" s="1"/>
      <c r="B532" s="19"/>
      <c r="C532" s="1"/>
      <c r="D532" s="19"/>
      <c r="E532" s="1"/>
      <c r="F532" s="1"/>
      <c r="G532" s="1"/>
      <c r="H532" s="1"/>
      <c r="I532" s="1"/>
      <c r="J532" s="1"/>
      <c r="K532" s="1"/>
      <c r="L532" s="1"/>
      <c r="M532" s="1"/>
      <c r="N532" s="19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35">
      <c r="A533" s="1"/>
      <c r="B533" s="19"/>
      <c r="C533" s="1"/>
      <c r="D533" s="19"/>
      <c r="E533" s="1"/>
      <c r="F533" s="1"/>
      <c r="G533" s="1"/>
      <c r="H533" s="1"/>
      <c r="I533" s="1"/>
      <c r="J533" s="1"/>
      <c r="K533" s="1"/>
      <c r="L533" s="1"/>
      <c r="M533" s="1"/>
      <c r="N533" s="19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35">
      <c r="A534" s="1"/>
      <c r="B534" s="19"/>
      <c r="C534" s="1"/>
      <c r="D534" s="19"/>
      <c r="E534" s="1"/>
      <c r="F534" s="1"/>
      <c r="G534" s="1"/>
      <c r="H534" s="1"/>
      <c r="I534" s="1"/>
      <c r="J534" s="1"/>
      <c r="K534" s="1"/>
      <c r="L534" s="1"/>
      <c r="M534" s="1"/>
      <c r="N534" s="19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35">
      <c r="A535" s="1"/>
      <c r="B535" s="19"/>
      <c r="C535" s="1"/>
      <c r="D535" s="19"/>
      <c r="E535" s="1"/>
      <c r="F535" s="1"/>
      <c r="G535" s="1"/>
      <c r="H535" s="1"/>
      <c r="I535" s="1"/>
      <c r="J535" s="1"/>
      <c r="K535" s="1"/>
      <c r="L535" s="1"/>
      <c r="M535" s="1"/>
      <c r="N535" s="19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35">
      <c r="A536" s="1"/>
      <c r="B536" s="19"/>
      <c r="C536" s="1"/>
      <c r="D536" s="19"/>
      <c r="E536" s="1"/>
      <c r="F536" s="1"/>
      <c r="G536" s="1"/>
      <c r="H536" s="1"/>
      <c r="I536" s="1"/>
      <c r="J536" s="1"/>
      <c r="K536" s="1"/>
      <c r="L536" s="1"/>
      <c r="M536" s="1"/>
      <c r="N536" s="19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35">
      <c r="A537" s="1"/>
      <c r="B537" s="19"/>
      <c r="C537" s="1"/>
      <c r="D537" s="19"/>
      <c r="E537" s="1"/>
      <c r="F537" s="1"/>
      <c r="G537" s="1"/>
      <c r="H537" s="1"/>
      <c r="I537" s="1"/>
      <c r="J537" s="1"/>
      <c r="K537" s="1"/>
      <c r="L537" s="1"/>
      <c r="M537" s="1"/>
      <c r="N537" s="19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35">
      <c r="A538" s="1"/>
      <c r="B538" s="19"/>
      <c r="C538" s="1"/>
      <c r="D538" s="19"/>
      <c r="E538" s="1"/>
      <c r="F538" s="1"/>
      <c r="G538" s="1"/>
      <c r="H538" s="1"/>
      <c r="I538" s="1"/>
      <c r="J538" s="1"/>
      <c r="K538" s="1"/>
      <c r="L538" s="1"/>
      <c r="M538" s="1"/>
      <c r="N538" s="19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35">
      <c r="A539" s="1"/>
      <c r="B539" s="19"/>
      <c r="C539" s="1"/>
      <c r="D539" s="19"/>
      <c r="E539" s="1"/>
      <c r="F539" s="1"/>
      <c r="G539" s="1"/>
      <c r="H539" s="1"/>
      <c r="I539" s="1"/>
      <c r="J539" s="1"/>
      <c r="K539" s="1"/>
      <c r="L539" s="1"/>
      <c r="M539" s="1"/>
      <c r="N539" s="19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35">
      <c r="A540" s="1"/>
      <c r="B540" s="19"/>
      <c r="C540" s="1"/>
      <c r="D540" s="19"/>
      <c r="E540" s="1"/>
      <c r="F540" s="1"/>
      <c r="G540" s="1"/>
      <c r="H540" s="1"/>
      <c r="I540" s="1"/>
      <c r="J540" s="1"/>
      <c r="K540" s="1"/>
      <c r="L540" s="1"/>
      <c r="M540" s="1"/>
      <c r="N540" s="19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35">
      <c r="A541" s="1"/>
      <c r="B541" s="19"/>
      <c r="C541" s="1"/>
      <c r="D541" s="19"/>
      <c r="E541" s="1"/>
      <c r="F541" s="1"/>
      <c r="G541" s="1"/>
      <c r="H541" s="1"/>
      <c r="I541" s="1"/>
      <c r="J541" s="1"/>
      <c r="K541" s="1"/>
      <c r="L541" s="1"/>
      <c r="M541" s="1"/>
      <c r="N541" s="19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35">
      <c r="A542" s="1"/>
      <c r="B542" s="19"/>
      <c r="C542" s="1"/>
      <c r="D542" s="19"/>
      <c r="E542" s="1"/>
      <c r="F542" s="1"/>
      <c r="G542" s="1"/>
      <c r="H542" s="1"/>
      <c r="I542" s="1"/>
      <c r="J542" s="1"/>
      <c r="K542" s="1"/>
      <c r="L542" s="1"/>
      <c r="M542" s="1"/>
      <c r="N542" s="19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35">
      <c r="A543" s="1"/>
      <c r="B543" s="19"/>
      <c r="C543" s="1"/>
      <c r="D543" s="19"/>
      <c r="E543" s="1"/>
      <c r="F543" s="1"/>
      <c r="G543" s="1"/>
      <c r="H543" s="1"/>
      <c r="I543" s="1"/>
      <c r="J543" s="1"/>
      <c r="K543" s="1"/>
      <c r="L543" s="1"/>
      <c r="M543" s="1"/>
      <c r="N543" s="19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35">
      <c r="A544" s="1"/>
      <c r="B544" s="19"/>
      <c r="C544" s="1"/>
      <c r="D544" s="19"/>
      <c r="E544" s="1"/>
      <c r="F544" s="1"/>
      <c r="G544" s="1"/>
      <c r="H544" s="1"/>
      <c r="I544" s="1"/>
      <c r="J544" s="1"/>
      <c r="K544" s="1"/>
      <c r="L544" s="1"/>
      <c r="M544" s="1"/>
      <c r="N544" s="19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35">
      <c r="A545" s="1"/>
      <c r="B545" s="19"/>
      <c r="C545" s="1"/>
      <c r="D545" s="19"/>
      <c r="E545" s="1"/>
      <c r="F545" s="1"/>
      <c r="G545" s="1"/>
      <c r="H545" s="1"/>
      <c r="I545" s="1"/>
      <c r="J545" s="1"/>
      <c r="K545" s="1"/>
      <c r="L545" s="1"/>
      <c r="M545" s="1"/>
      <c r="N545" s="19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35">
      <c r="A546" s="1"/>
      <c r="B546" s="19"/>
      <c r="C546" s="1"/>
      <c r="D546" s="19"/>
      <c r="E546" s="1"/>
      <c r="F546" s="1"/>
      <c r="G546" s="1"/>
      <c r="H546" s="1"/>
      <c r="I546" s="1"/>
      <c r="J546" s="1"/>
      <c r="K546" s="1"/>
      <c r="L546" s="1"/>
      <c r="M546" s="1"/>
      <c r="N546" s="19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35">
      <c r="A547" s="1"/>
      <c r="B547" s="19"/>
      <c r="C547" s="1"/>
      <c r="D547" s="19"/>
      <c r="E547" s="1"/>
      <c r="F547" s="1"/>
      <c r="G547" s="1"/>
      <c r="H547" s="1"/>
      <c r="I547" s="1"/>
      <c r="J547" s="1"/>
      <c r="K547" s="1"/>
      <c r="L547" s="1"/>
      <c r="M547" s="1"/>
      <c r="N547" s="19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35">
      <c r="A548" s="1"/>
      <c r="B548" s="19"/>
      <c r="C548" s="1"/>
      <c r="D548" s="19"/>
      <c r="E548" s="1"/>
      <c r="F548" s="1"/>
      <c r="G548" s="1"/>
      <c r="H548" s="1"/>
      <c r="I548" s="1"/>
      <c r="J548" s="1"/>
      <c r="K548" s="1"/>
      <c r="L548" s="1"/>
      <c r="M548" s="1"/>
      <c r="N548" s="19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35">
      <c r="A549" s="1"/>
      <c r="B549" s="19"/>
      <c r="C549" s="1"/>
      <c r="D549" s="19"/>
      <c r="E549" s="1"/>
      <c r="F549" s="1"/>
      <c r="G549" s="1"/>
      <c r="H549" s="1"/>
      <c r="I549" s="1"/>
      <c r="J549" s="1"/>
      <c r="K549" s="1"/>
      <c r="L549" s="1"/>
      <c r="M549" s="1"/>
      <c r="N549" s="19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35">
      <c r="A550" s="1"/>
      <c r="B550" s="19"/>
      <c r="C550" s="1"/>
      <c r="D550" s="19"/>
      <c r="E550" s="1"/>
      <c r="F550" s="1"/>
      <c r="G550" s="1"/>
      <c r="H550" s="1"/>
      <c r="I550" s="1"/>
      <c r="J550" s="1"/>
      <c r="K550" s="1"/>
      <c r="L550" s="1"/>
      <c r="M550" s="1"/>
      <c r="N550" s="19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35">
      <c r="A551" s="1"/>
      <c r="B551" s="19"/>
      <c r="C551" s="1"/>
      <c r="D551" s="19"/>
      <c r="E551" s="1"/>
      <c r="F551" s="1"/>
      <c r="G551" s="1"/>
      <c r="H551" s="1"/>
      <c r="I551" s="1"/>
      <c r="J551" s="1"/>
      <c r="K551" s="1"/>
      <c r="L551" s="1"/>
      <c r="M551" s="1"/>
      <c r="N551" s="19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35">
      <c r="A552" s="1"/>
      <c r="B552" s="19"/>
      <c r="C552" s="1"/>
      <c r="D552" s="19"/>
      <c r="E552" s="1"/>
      <c r="F552" s="1"/>
      <c r="G552" s="1"/>
      <c r="H552" s="1"/>
      <c r="I552" s="1"/>
      <c r="J552" s="1"/>
      <c r="K552" s="1"/>
      <c r="L552" s="1"/>
      <c r="M552" s="1"/>
      <c r="N552" s="19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35">
      <c r="A553" s="1"/>
      <c r="B553" s="19"/>
      <c r="C553" s="1"/>
      <c r="D553" s="19"/>
      <c r="E553" s="1"/>
      <c r="F553" s="1"/>
      <c r="G553" s="1"/>
      <c r="H553" s="1"/>
      <c r="I553" s="1"/>
      <c r="J553" s="1"/>
      <c r="K553" s="1"/>
      <c r="L553" s="1"/>
      <c r="M553" s="1"/>
      <c r="N553" s="19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35">
      <c r="A554" s="1"/>
      <c r="B554" s="19"/>
      <c r="C554" s="1"/>
      <c r="D554" s="19"/>
      <c r="E554" s="1"/>
      <c r="F554" s="1"/>
      <c r="G554" s="1"/>
      <c r="H554" s="1"/>
      <c r="I554" s="1"/>
      <c r="J554" s="1"/>
      <c r="K554" s="1"/>
      <c r="L554" s="1"/>
      <c r="M554" s="1"/>
      <c r="N554" s="19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35">
      <c r="A555" s="1"/>
      <c r="B555" s="19"/>
      <c r="C555" s="1"/>
      <c r="D555" s="19"/>
      <c r="E555" s="1"/>
      <c r="F555" s="1"/>
      <c r="G555" s="1"/>
      <c r="H555" s="1"/>
      <c r="I555" s="1"/>
      <c r="J555" s="1"/>
      <c r="K555" s="1"/>
      <c r="L555" s="1"/>
      <c r="M555" s="1"/>
      <c r="N555" s="19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35">
      <c r="A556" s="1"/>
      <c r="B556" s="19"/>
      <c r="C556" s="1"/>
      <c r="D556" s="19"/>
      <c r="E556" s="1"/>
      <c r="F556" s="1"/>
      <c r="G556" s="1"/>
      <c r="H556" s="1"/>
      <c r="I556" s="1"/>
      <c r="J556" s="1"/>
      <c r="K556" s="1"/>
      <c r="L556" s="1"/>
      <c r="M556" s="1"/>
      <c r="N556" s="19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35">
      <c r="A557" s="1"/>
      <c r="B557" s="19"/>
      <c r="C557" s="1"/>
      <c r="D557" s="19"/>
      <c r="E557" s="1"/>
      <c r="F557" s="1"/>
      <c r="G557" s="1"/>
      <c r="H557" s="1"/>
      <c r="I557" s="1"/>
      <c r="J557" s="1"/>
      <c r="K557" s="1"/>
      <c r="L557" s="1"/>
      <c r="M557" s="1"/>
      <c r="N557" s="19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35">
      <c r="A558" s="1"/>
      <c r="B558" s="19"/>
      <c r="C558" s="1"/>
      <c r="D558" s="19"/>
      <c r="E558" s="1"/>
      <c r="F558" s="1"/>
      <c r="G558" s="1"/>
      <c r="H558" s="1"/>
      <c r="I558" s="1"/>
      <c r="J558" s="1"/>
      <c r="K558" s="1"/>
      <c r="L558" s="1"/>
      <c r="M558" s="1"/>
      <c r="N558" s="19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35">
      <c r="A559" s="1"/>
      <c r="B559" s="19"/>
      <c r="C559" s="1"/>
      <c r="D559" s="19"/>
      <c r="E559" s="1"/>
      <c r="F559" s="1"/>
      <c r="G559" s="1"/>
      <c r="H559" s="1"/>
      <c r="I559" s="1"/>
      <c r="J559" s="1"/>
      <c r="K559" s="1"/>
      <c r="L559" s="1"/>
      <c r="M559" s="1"/>
      <c r="N559" s="19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35">
      <c r="A560" s="1"/>
      <c r="B560" s="19"/>
      <c r="C560" s="1"/>
      <c r="D560" s="19"/>
      <c r="E560" s="1"/>
      <c r="F560" s="1"/>
      <c r="G560" s="1"/>
      <c r="H560" s="1"/>
      <c r="I560" s="1"/>
      <c r="J560" s="1"/>
      <c r="K560" s="1"/>
      <c r="L560" s="1"/>
      <c r="M560" s="1"/>
      <c r="N560" s="19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35">
      <c r="A561" s="1"/>
      <c r="B561" s="19"/>
      <c r="C561" s="1"/>
      <c r="D561" s="19"/>
      <c r="E561" s="1"/>
      <c r="F561" s="1"/>
      <c r="G561" s="1"/>
      <c r="H561" s="1"/>
      <c r="I561" s="1"/>
      <c r="J561" s="1"/>
      <c r="K561" s="1"/>
      <c r="L561" s="1"/>
      <c r="M561" s="1"/>
      <c r="N561" s="19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35">
      <c r="A562" s="1"/>
      <c r="B562" s="19"/>
      <c r="C562" s="1"/>
      <c r="D562" s="19"/>
      <c r="E562" s="1"/>
      <c r="F562" s="1"/>
      <c r="G562" s="1"/>
      <c r="H562" s="1"/>
      <c r="I562" s="1"/>
      <c r="J562" s="1"/>
      <c r="K562" s="1"/>
      <c r="L562" s="1"/>
      <c r="M562" s="1"/>
      <c r="N562" s="19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35">
      <c r="A563" s="1"/>
      <c r="B563" s="19"/>
      <c r="C563" s="1"/>
      <c r="D563" s="19"/>
      <c r="E563" s="1"/>
      <c r="F563" s="1"/>
      <c r="G563" s="1"/>
      <c r="H563" s="1"/>
      <c r="I563" s="1"/>
      <c r="J563" s="1"/>
      <c r="K563" s="1"/>
      <c r="L563" s="1"/>
      <c r="M563" s="1"/>
      <c r="N563" s="19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35">
      <c r="A564" s="1"/>
      <c r="B564" s="19"/>
      <c r="C564" s="1"/>
      <c r="D564" s="19"/>
      <c r="E564" s="1"/>
      <c r="F564" s="1"/>
      <c r="G564" s="1"/>
      <c r="H564" s="1"/>
      <c r="I564" s="1"/>
      <c r="J564" s="1"/>
      <c r="K564" s="1"/>
      <c r="L564" s="1"/>
      <c r="M564" s="1"/>
      <c r="N564" s="19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35">
      <c r="A565" s="1"/>
      <c r="B565" s="19"/>
      <c r="C565" s="1"/>
      <c r="D565" s="19"/>
      <c r="E565" s="1"/>
      <c r="F565" s="1"/>
      <c r="G565" s="1"/>
      <c r="H565" s="1"/>
      <c r="I565" s="1"/>
      <c r="J565" s="1"/>
      <c r="K565" s="1"/>
      <c r="L565" s="1"/>
      <c r="M565" s="1"/>
      <c r="N565" s="19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35">
      <c r="A566" s="1"/>
      <c r="B566" s="19"/>
      <c r="C566" s="1"/>
      <c r="D566" s="19"/>
      <c r="E566" s="1"/>
      <c r="F566" s="1"/>
      <c r="G566" s="1"/>
      <c r="H566" s="1"/>
      <c r="I566" s="1"/>
      <c r="J566" s="1"/>
      <c r="K566" s="1"/>
      <c r="L566" s="1"/>
      <c r="M566" s="1"/>
      <c r="N566" s="19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35">
      <c r="A567" s="1"/>
      <c r="B567" s="19"/>
      <c r="C567" s="1"/>
      <c r="D567" s="19"/>
      <c r="E567" s="1"/>
      <c r="F567" s="1"/>
      <c r="G567" s="1"/>
      <c r="H567" s="1"/>
      <c r="I567" s="1"/>
      <c r="J567" s="1"/>
      <c r="K567" s="1"/>
      <c r="L567" s="1"/>
      <c r="M567" s="1"/>
      <c r="N567" s="19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35">
      <c r="A568" s="1"/>
      <c r="B568" s="19"/>
      <c r="C568" s="1"/>
      <c r="D568" s="19"/>
      <c r="E568" s="1"/>
      <c r="F568" s="1"/>
      <c r="G568" s="1"/>
      <c r="H568" s="1"/>
      <c r="I568" s="1"/>
      <c r="J568" s="1"/>
      <c r="K568" s="1"/>
      <c r="L568" s="1"/>
      <c r="M568" s="1"/>
      <c r="N568" s="19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35">
      <c r="A569" s="1"/>
      <c r="B569" s="19"/>
      <c r="C569" s="1"/>
      <c r="D569" s="19"/>
      <c r="E569" s="1"/>
      <c r="F569" s="1"/>
      <c r="G569" s="1"/>
      <c r="H569" s="1"/>
      <c r="I569" s="1"/>
      <c r="J569" s="1"/>
      <c r="K569" s="1"/>
      <c r="L569" s="1"/>
      <c r="M569" s="1"/>
      <c r="N569" s="19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35">
      <c r="A570" s="1"/>
      <c r="B570" s="19"/>
      <c r="C570" s="1"/>
      <c r="D570" s="19"/>
      <c r="E570" s="1"/>
      <c r="F570" s="1"/>
      <c r="G570" s="1"/>
      <c r="H570" s="1"/>
      <c r="I570" s="1"/>
      <c r="J570" s="1"/>
      <c r="K570" s="1"/>
      <c r="L570" s="1"/>
      <c r="M570" s="1"/>
      <c r="N570" s="19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35">
      <c r="A571" s="1"/>
      <c r="B571" s="19"/>
      <c r="C571" s="1"/>
      <c r="D571" s="19"/>
      <c r="E571" s="1"/>
      <c r="F571" s="1"/>
      <c r="G571" s="1"/>
      <c r="H571" s="1"/>
      <c r="I571" s="1"/>
      <c r="J571" s="1"/>
      <c r="K571" s="1"/>
      <c r="L571" s="1"/>
      <c r="M571" s="1"/>
      <c r="N571" s="19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35">
      <c r="A572" s="1"/>
      <c r="B572" s="19"/>
      <c r="C572" s="1"/>
      <c r="D572" s="19"/>
      <c r="E572" s="1"/>
      <c r="F572" s="1"/>
      <c r="G572" s="1"/>
      <c r="H572" s="1"/>
      <c r="I572" s="1"/>
      <c r="J572" s="1"/>
      <c r="K572" s="1"/>
      <c r="L572" s="1"/>
      <c r="M572" s="1"/>
      <c r="N572" s="19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35">
      <c r="A573" s="1"/>
      <c r="B573" s="19"/>
      <c r="C573" s="1"/>
      <c r="D573" s="19"/>
      <c r="E573" s="1"/>
      <c r="F573" s="1"/>
      <c r="G573" s="1"/>
      <c r="H573" s="1"/>
      <c r="I573" s="1"/>
      <c r="J573" s="1"/>
      <c r="K573" s="1"/>
      <c r="L573" s="1"/>
      <c r="M573" s="1"/>
      <c r="N573" s="19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35">
      <c r="A574" s="1"/>
      <c r="B574" s="19"/>
      <c r="C574" s="1"/>
      <c r="D574" s="19"/>
      <c r="E574" s="1"/>
      <c r="F574" s="1"/>
      <c r="G574" s="1"/>
      <c r="H574" s="1"/>
      <c r="I574" s="1"/>
      <c r="J574" s="1"/>
      <c r="K574" s="1"/>
      <c r="L574" s="1"/>
      <c r="M574" s="1"/>
      <c r="N574" s="19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35">
      <c r="A575" s="1"/>
      <c r="B575" s="19"/>
      <c r="C575" s="1"/>
      <c r="D575" s="19"/>
      <c r="E575" s="1"/>
      <c r="F575" s="1"/>
      <c r="G575" s="1"/>
      <c r="H575" s="1"/>
      <c r="I575" s="1"/>
      <c r="J575" s="1"/>
      <c r="K575" s="1"/>
      <c r="L575" s="1"/>
      <c r="M575" s="1"/>
      <c r="N575" s="19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35">
      <c r="A576" s="1"/>
      <c r="B576" s="19"/>
      <c r="C576" s="1"/>
      <c r="D576" s="19"/>
      <c r="E576" s="1"/>
      <c r="F576" s="1"/>
      <c r="G576" s="1"/>
      <c r="H576" s="1"/>
      <c r="I576" s="1"/>
      <c r="J576" s="1"/>
      <c r="K576" s="1"/>
      <c r="L576" s="1"/>
      <c r="M576" s="1"/>
      <c r="N576" s="19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35">
      <c r="A577" s="1"/>
      <c r="B577" s="19"/>
      <c r="C577" s="1"/>
      <c r="D577" s="19"/>
      <c r="E577" s="1"/>
      <c r="F577" s="1"/>
      <c r="G577" s="1"/>
      <c r="H577" s="1"/>
      <c r="I577" s="1"/>
      <c r="J577" s="1"/>
      <c r="K577" s="1"/>
      <c r="L577" s="1"/>
      <c r="M577" s="1"/>
      <c r="N577" s="19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35">
      <c r="A578" s="1"/>
      <c r="B578" s="19"/>
      <c r="C578" s="1"/>
      <c r="D578" s="19"/>
      <c r="E578" s="1"/>
      <c r="F578" s="1"/>
      <c r="G578" s="1"/>
      <c r="H578" s="1"/>
      <c r="I578" s="1"/>
      <c r="J578" s="1"/>
      <c r="K578" s="1"/>
      <c r="L578" s="1"/>
      <c r="M578" s="1"/>
      <c r="N578" s="19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35">
      <c r="A579" s="1"/>
      <c r="B579" s="19"/>
      <c r="C579" s="1"/>
      <c r="D579" s="19"/>
      <c r="E579" s="1"/>
      <c r="F579" s="1"/>
      <c r="G579" s="1"/>
      <c r="H579" s="1"/>
      <c r="I579" s="1"/>
      <c r="J579" s="1"/>
      <c r="K579" s="1"/>
      <c r="L579" s="1"/>
      <c r="M579" s="1"/>
      <c r="N579" s="19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35">
      <c r="A580" s="1"/>
      <c r="B580" s="19"/>
      <c r="C580" s="1"/>
      <c r="D580" s="19"/>
      <c r="E580" s="1"/>
      <c r="F580" s="1"/>
      <c r="G580" s="1"/>
      <c r="H580" s="1"/>
      <c r="I580" s="1"/>
      <c r="J580" s="1"/>
      <c r="K580" s="1"/>
      <c r="L580" s="1"/>
      <c r="M580" s="1"/>
      <c r="N580" s="19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35">
      <c r="A581" s="1"/>
      <c r="B581" s="19"/>
      <c r="C581" s="1"/>
      <c r="D581" s="19"/>
      <c r="E581" s="1"/>
      <c r="F581" s="1"/>
      <c r="G581" s="1"/>
      <c r="H581" s="1"/>
      <c r="I581" s="1"/>
      <c r="J581" s="1"/>
      <c r="K581" s="1"/>
      <c r="L581" s="1"/>
      <c r="M581" s="1"/>
      <c r="N581" s="19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35">
      <c r="A582" s="1"/>
      <c r="B582" s="19"/>
      <c r="C582" s="1"/>
      <c r="D582" s="19"/>
      <c r="E582" s="1"/>
      <c r="F582" s="1"/>
      <c r="G582" s="1"/>
      <c r="H582" s="1"/>
      <c r="I582" s="1"/>
      <c r="J582" s="1"/>
      <c r="K582" s="1"/>
      <c r="L582" s="1"/>
      <c r="M582" s="1"/>
      <c r="N582" s="19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35">
      <c r="A583" s="1"/>
      <c r="B583" s="19"/>
      <c r="C583" s="1"/>
      <c r="D583" s="19"/>
      <c r="E583" s="1"/>
      <c r="F583" s="1"/>
      <c r="G583" s="1"/>
      <c r="H583" s="1"/>
      <c r="I583" s="1"/>
      <c r="J583" s="1"/>
      <c r="K583" s="1"/>
      <c r="L583" s="1"/>
      <c r="M583" s="1"/>
      <c r="N583" s="19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35">
      <c r="A584" s="1"/>
      <c r="B584" s="19"/>
      <c r="C584" s="1"/>
      <c r="D584" s="19"/>
      <c r="E584" s="1"/>
      <c r="F584" s="1"/>
      <c r="G584" s="1"/>
      <c r="H584" s="1"/>
      <c r="I584" s="1"/>
      <c r="J584" s="1"/>
      <c r="K584" s="1"/>
      <c r="L584" s="1"/>
      <c r="M584" s="1"/>
      <c r="N584" s="19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35">
      <c r="A585" s="1"/>
      <c r="B585" s="19"/>
      <c r="C585" s="1"/>
      <c r="D585" s="19"/>
      <c r="E585" s="1"/>
      <c r="F585" s="1"/>
      <c r="G585" s="1"/>
      <c r="H585" s="1"/>
      <c r="I585" s="1"/>
      <c r="J585" s="1"/>
      <c r="K585" s="1"/>
      <c r="L585" s="1"/>
      <c r="M585" s="1"/>
      <c r="N585" s="19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35">
      <c r="A586" s="1"/>
      <c r="B586" s="19"/>
      <c r="C586" s="1"/>
      <c r="D586" s="19"/>
      <c r="E586" s="1"/>
      <c r="F586" s="1"/>
      <c r="G586" s="1"/>
      <c r="H586" s="1"/>
      <c r="I586" s="1"/>
      <c r="J586" s="1"/>
      <c r="K586" s="1"/>
      <c r="L586" s="1"/>
      <c r="M586" s="1"/>
      <c r="N586" s="19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35">
      <c r="A587" s="1"/>
      <c r="B587" s="19"/>
      <c r="C587" s="1"/>
      <c r="D587" s="19"/>
      <c r="E587" s="1"/>
      <c r="F587" s="1"/>
      <c r="G587" s="1"/>
      <c r="H587" s="1"/>
      <c r="I587" s="1"/>
      <c r="J587" s="1"/>
      <c r="K587" s="1"/>
      <c r="L587" s="1"/>
      <c r="M587" s="1"/>
      <c r="N587" s="19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35">
      <c r="A588" s="1"/>
      <c r="B588" s="19"/>
      <c r="C588" s="1"/>
      <c r="D588" s="19"/>
      <c r="E588" s="1"/>
      <c r="F588" s="1"/>
      <c r="G588" s="1"/>
      <c r="H588" s="1"/>
      <c r="I588" s="1"/>
      <c r="J588" s="1"/>
      <c r="K588" s="1"/>
      <c r="L588" s="1"/>
      <c r="M588" s="1"/>
      <c r="N588" s="19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35">
      <c r="A589" s="1"/>
      <c r="B589" s="19"/>
      <c r="C589" s="1"/>
      <c r="D589" s="19"/>
      <c r="E589" s="1"/>
      <c r="F589" s="1"/>
      <c r="G589" s="1"/>
      <c r="H589" s="1"/>
      <c r="I589" s="1"/>
      <c r="J589" s="1"/>
      <c r="K589" s="1"/>
      <c r="L589" s="1"/>
      <c r="M589" s="1"/>
      <c r="N589" s="19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35">
      <c r="A590" s="1"/>
      <c r="B590" s="19"/>
      <c r="C590" s="1"/>
      <c r="D590" s="19"/>
      <c r="E590" s="1"/>
      <c r="F590" s="1"/>
      <c r="G590" s="1"/>
      <c r="H590" s="1"/>
      <c r="I590" s="1"/>
      <c r="J590" s="1"/>
      <c r="K590" s="1"/>
      <c r="L590" s="1"/>
      <c r="M590" s="1"/>
      <c r="N590" s="19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35">
      <c r="A591" s="1"/>
      <c r="B591" s="19"/>
      <c r="C591" s="1"/>
      <c r="D591" s="19"/>
      <c r="E591" s="1"/>
      <c r="F591" s="1"/>
      <c r="G591" s="1"/>
      <c r="H591" s="1"/>
      <c r="I591" s="1"/>
      <c r="J591" s="1"/>
      <c r="K591" s="1"/>
      <c r="L591" s="1"/>
      <c r="M591" s="1"/>
      <c r="N591" s="19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35">
      <c r="A592" s="1"/>
      <c r="B592" s="19"/>
      <c r="C592" s="1"/>
      <c r="D592" s="19"/>
      <c r="E592" s="1"/>
      <c r="F592" s="1"/>
      <c r="G592" s="1"/>
      <c r="H592" s="1"/>
      <c r="I592" s="1"/>
      <c r="J592" s="1"/>
      <c r="K592" s="1"/>
      <c r="L592" s="1"/>
      <c r="M592" s="1"/>
      <c r="N592" s="19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35">
      <c r="A593" s="1"/>
      <c r="B593" s="19"/>
      <c r="C593" s="1"/>
      <c r="D593" s="19"/>
      <c r="E593" s="1"/>
      <c r="F593" s="1"/>
      <c r="G593" s="1"/>
      <c r="H593" s="1"/>
      <c r="I593" s="1"/>
      <c r="J593" s="1"/>
      <c r="K593" s="1"/>
      <c r="L593" s="1"/>
      <c r="M593" s="1"/>
      <c r="N593" s="19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35">
      <c r="A594" s="1"/>
      <c r="B594" s="19"/>
      <c r="C594" s="1"/>
      <c r="D594" s="19"/>
      <c r="E594" s="1"/>
      <c r="F594" s="1"/>
      <c r="G594" s="1"/>
      <c r="H594" s="1"/>
      <c r="I594" s="1"/>
      <c r="J594" s="1"/>
      <c r="K594" s="1"/>
      <c r="L594" s="1"/>
      <c r="M594" s="1"/>
      <c r="N594" s="19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35">
      <c r="A595" s="1"/>
      <c r="B595" s="19"/>
      <c r="C595" s="1"/>
      <c r="D595" s="19"/>
      <c r="E595" s="1"/>
      <c r="F595" s="1"/>
      <c r="G595" s="1"/>
      <c r="H595" s="1"/>
      <c r="I595" s="1"/>
      <c r="J595" s="1"/>
      <c r="K595" s="1"/>
      <c r="L595" s="1"/>
      <c r="M595" s="1"/>
      <c r="N595" s="19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35">
      <c r="A596" s="1"/>
      <c r="B596" s="19"/>
      <c r="C596" s="1"/>
      <c r="D596" s="19"/>
      <c r="E596" s="1"/>
      <c r="F596" s="1"/>
      <c r="G596" s="1"/>
      <c r="H596" s="1"/>
      <c r="I596" s="1"/>
      <c r="J596" s="1"/>
      <c r="K596" s="1"/>
      <c r="L596" s="1"/>
      <c r="M596" s="1"/>
      <c r="N596" s="19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35">
      <c r="A597" s="1"/>
      <c r="B597" s="19"/>
      <c r="C597" s="1"/>
      <c r="D597" s="19"/>
      <c r="E597" s="1"/>
      <c r="F597" s="1"/>
      <c r="G597" s="1"/>
      <c r="H597" s="1"/>
      <c r="I597" s="1"/>
      <c r="J597" s="1"/>
      <c r="K597" s="1"/>
      <c r="L597" s="1"/>
      <c r="M597" s="1"/>
      <c r="N597" s="19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35">
      <c r="A598" s="1"/>
      <c r="B598" s="19"/>
      <c r="C598" s="1"/>
      <c r="D598" s="19"/>
      <c r="E598" s="1"/>
      <c r="F598" s="1"/>
      <c r="G598" s="1"/>
      <c r="H598" s="1"/>
      <c r="I598" s="1"/>
      <c r="J598" s="1"/>
      <c r="K598" s="1"/>
      <c r="L598" s="1"/>
      <c r="M598" s="1"/>
      <c r="N598" s="19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35">
      <c r="A599" s="1"/>
      <c r="B599" s="19"/>
      <c r="C599" s="1"/>
      <c r="D599" s="19"/>
      <c r="E599" s="1"/>
      <c r="F599" s="1"/>
      <c r="G599" s="1"/>
      <c r="H599" s="1"/>
      <c r="I599" s="1"/>
      <c r="J599" s="1"/>
      <c r="K599" s="1"/>
      <c r="L599" s="1"/>
      <c r="M599" s="1"/>
      <c r="N599" s="19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35">
      <c r="A600" s="1"/>
      <c r="B600" s="19"/>
      <c r="C600" s="1"/>
      <c r="D600" s="19"/>
      <c r="E600" s="1"/>
      <c r="F600" s="1"/>
      <c r="G600" s="1"/>
      <c r="H600" s="1"/>
      <c r="I600" s="1"/>
      <c r="J600" s="1"/>
      <c r="K600" s="1"/>
      <c r="L600" s="1"/>
      <c r="M600" s="1"/>
      <c r="N600" s="19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35">
      <c r="A601" s="1"/>
      <c r="B601" s="19"/>
      <c r="C601" s="1"/>
      <c r="D601" s="19"/>
      <c r="E601" s="1"/>
      <c r="F601" s="1"/>
      <c r="G601" s="1"/>
      <c r="H601" s="1"/>
      <c r="I601" s="1"/>
      <c r="J601" s="1"/>
      <c r="K601" s="1"/>
      <c r="L601" s="1"/>
      <c r="M601" s="1"/>
      <c r="N601" s="19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35">
      <c r="A602" s="1"/>
      <c r="B602" s="19"/>
      <c r="C602" s="1"/>
      <c r="D602" s="19"/>
      <c r="E602" s="1"/>
      <c r="F602" s="1"/>
      <c r="G602" s="1"/>
      <c r="H602" s="1"/>
      <c r="I602" s="1"/>
      <c r="J602" s="1"/>
      <c r="K602" s="1"/>
      <c r="L602" s="1"/>
      <c r="M602" s="1"/>
      <c r="N602" s="19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35">
      <c r="A603" s="1"/>
      <c r="B603" s="19"/>
      <c r="C603" s="1"/>
      <c r="D603" s="19"/>
      <c r="E603" s="1"/>
      <c r="F603" s="1"/>
      <c r="G603" s="1"/>
      <c r="H603" s="1"/>
      <c r="I603" s="1"/>
      <c r="J603" s="1"/>
      <c r="K603" s="1"/>
      <c r="L603" s="1"/>
      <c r="M603" s="1"/>
      <c r="N603" s="19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35">
      <c r="A604" s="1"/>
      <c r="B604" s="19"/>
      <c r="C604" s="1"/>
      <c r="D604" s="19"/>
      <c r="E604" s="1"/>
      <c r="F604" s="1"/>
      <c r="G604" s="1"/>
      <c r="H604" s="1"/>
      <c r="I604" s="1"/>
      <c r="J604" s="1"/>
      <c r="K604" s="1"/>
      <c r="L604" s="1"/>
      <c r="M604" s="1"/>
      <c r="N604" s="19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35">
      <c r="A605" s="1"/>
      <c r="B605" s="19"/>
      <c r="C605" s="1"/>
      <c r="D605" s="19"/>
      <c r="E605" s="1"/>
      <c r="F605" s="1"/>
      <c r="G605" s="1"/>
      <c r="H605" s="1"/>
      <c r="I605" s="1"/>
      <c r="J605" s="1"/>
      <c r="K605" s="1"/>
      <c r="L605" s="1"/>
      <c r="M605" s="1"/>
      <c r="N605" s="19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35">
      <c r="A606" s="1"/>
      <c r="B606" s="19"/>
      <c r="C606" s="1"/>
      <c r="D606" s="19"/>
      <c r="E606" s="1"/>
      <c r="F606" s="1"/>
      <c r="G606" s="1"/>
      <c r="H606" s="1"/>
      <c r="I606" s="1"/>
      <c r="J606" s="1"/>
      <c r="K606" s="1"/>
      <c r="L606" s="1"/>
      <c r="M606" s="1"/>
      <c r="N606" s="19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35">
      <c r="A607" s="1"/>
      <c r="B607" s="19"/>
      <c r="C607" s="1"/>
      <c r="D607" s="19"/>
      <c r="E607" s="1"/>
      <c r="F607" s="1"/>
      <c r="G607" s="1"/>
      <c r="H607" s="1"/>
      <c r="I607" s="1"/>
      <c r="J607" s="1"/>
      <c r="K607" s="1"/>
      <c r="L607" s="1"/>
      <c r="M607" s="1"/>
      <c r="N607" s="19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35">
      <c r="A608" s="1"/>
      <c r="B608" s="19"/>
      <c r="C608" s="1"/>
      <c r="D608" s="19"/>
      <c r="E608" s="1"/>
      <c r="F608" s="1"/>
      <c r="G608" s="1"/>
      <c r="H608" s="1"/>
      <c r="I608" s="1"/>
      <c r="J608" s="1"/>
      <c r="K608" s="1"/>
      <c r="L608" s="1"/>
      <c r="M608" s="1"/>
      <c r="N608" s="19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35">
      <c r="A609" s="1"/>
      <c r="B609" s="19"/>
      <c r="C609" s="1"/>
      <c r="D609" s="19"/>
      <c r="E609" s="1"/>
      <c r="F609" s="1"/>
      <c r="G609" s="1"/>
      <c r="H609" s="1"/>
      <c r="I609" s="1"/>
      <c r="J609" s="1"/>
      <c r="K609" s="1"/>
      <c r="L609" s="1"/>
      <c r="M609" s="1"/>
      <c r="N609" s="19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35">
      <c r="A610" s="1"/>
      <c r="B610" s="19"/>
      <c r="C610" s="1"/>
      <c r="D610" s="19"/>
      <c r="E610" s="1"/>
      <c r="F610" s="1"/>
      <c r="G610" s="1"/>
      <c r="H610" s="1"/>
      <c r="I610" s="1"/>
      <c r="J610" s="1"/>
      <c r="K610" s="1"/>
      <c r="L610" s="1"/>
      <c r="M610" s="1"/>
      <c r="N610" s="19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35">
      <c r="A611" s="1"/>
      <c r="B611" s="19"/>
      <c r="C611" s="1"/>
      <c r="D611" s="19"/>
      <c r="E611" s="1"/>
      <c r="F611" s="1"/>
      <c r="G611" s="1"/>
      <c r="H611" s="1"/>
      <c r="I611" s="1"/>
      <c r="J611" s="1"/>
      <c r="K611" s="1"/>
      <c r="L611" s="1"/>
      <c r="M611" s="1"/>
      <c r="N611" s="19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35">
      <c r="A612" s="1"/>
      <c r="B612" s="19"/>
      <c r="C612" s="1"/>
      <c r="D612" s="19"/>
      <c r="E612" s="1"/>
      <c r="F612" s="1"/>
      <c r="G612" s="1"/>
      <c r="H612" s="1"/>
      <c r="I612" s="1"/>
      <c r="J612" s="1"/>
      <c r="K612" s="1"/>
      <c r="L612" s="1"/>
      <c r="M612" s="1"/>
      <c r="N612" s="19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35">
      <c r="A613" s="1"/>
      <c r="B613" s="19"/>
      <c r="C613" s="1"/>
      <c r="D613" s="19"/>
      <c r="E613" s="1"/>
      <c r="F613" s="1"/>
      <c r="G613" s="1"/>
      <c r="H613" s="1"/>
      <c r="I613" s="1"/>
      <c r="J613" s="1"/>
      <c r="K613" s="1"/>
      <c r="L613" s="1"/>
      <c r="M613" s="1"/>
      <c r="N613" s="19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35">
      <c r="A614" s="1"/>
      <c r="B614" s="19"/>
      <c r="C614" s="1"/>
      <c r="D614" s="19"/>
      <c r="E614" s="1"/>
      <c r="F614" s="1"/>
      <c r="G614" s="1"/>
      <c r="H614" s="1"/>
      <c r="I614" s="1"/>
      <c r="J614" s="1"/>
      <c r="K614" s="1"/>
      <c r="L614" s="1"/>
      <c r="M614" s="1"/>
      <c r="N614" s="19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35">
      <c r="A615" s="1"/>
      <c r="B615" s="19"/>
      <c r="C615" s="1"/>
      <c r="D615" s="19"/>
      <c r="E615" s="1"/>
      <c r="F615" s="1"/>
      <c r="G615" s="1"/>
      <c r="H615" s="1"/>
      <c r="I615" s="1"/>
      <c r="J615" s="1"/>
      <c r="K615" s="1"/>
      <c r="L615" s="1"/>
      <c r="M615" s="1"/>
      <c r="N615" s="19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35">
      <c r="A616" s="1"/>
      <c r="B616" s="19"/>
      <c r="C616" s="1"/>
      <c r="D616" s="19"/>
      <c r="E616" s="1"/>
      <c r="F616" s="1"/>
      <c r="G616" s="1"/>
      <c r="H616" s="1"/>
      <c r="I616" s="1"/>
      <c r="J616" s="1"/>
      <c r="K616" s="1"/>
      <c r="L616" s="1"/>
      <c r="M616" s="1"/>
      <c r="N616" s="19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35">
      <c r="A617" s="1"/>
      <c r="B617" s="19"/>
      <c r="C617" s="1"/>
      <c r="D617" s="19"/>
      <c r="E617" s="1"/>
      <c r="F617" s="1"/>
      <c r="G617" s="1"/>
      <c r="H617" s="1"/>
      <c r="I617" s="1"/>
      <c r="J617" s="1"/>
      <c r="K617" s="1"/>
      <c r="L617" s="1"/>
      <c r="M617" s="1"/>
      <c r="N617" s="19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35">
      <c r="A618" s="1"/>
      <c r="B618" s="19"/>
      <c r="C618" s="1"/>
      <c r="D618" s="19"/>
      <c r="E618" s="1"/>
      <c r="F618" s="1"/>
      <c r="G618" s="1"/>
      <c r="H618" s="1"/>
      <c r="I618" s="1"/>
      <c r="J618" s="1"/>
      <c r="K618" s="1"/>
      <c r="L618" s="1"/>
      <c r="M618" s="1"/>
      <c r="N618" s="19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35">
      <c r="A619" s="1"/>
      <c r="B619" s="19"/>
      <c r="C619" s="1"/>
      <c r="D619" s="19"/>
      <c r="E619" s="1"/>
      <c r="F619" s="1"/>
      <c r="G619" s="1"/>
      <c r="H619" s="1"/>
      <c r="I619" s="1"/>
      <c r="J619" s="1"/>
      <c r="K619" s="1"/>
      <c r="L619" s="1"/>
      <c r="M619" s="1"/>
      <c r="N619" s="19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35">
      <c r="A620" s="1"/>
      <c r="B620" s="19"/>
      <c r="C620" s="1"/>
      <c r="D620" s="19"/>
      <c r="E620" s="1"/>
      <c r="F620" s="1"/>
      <c r="G620" s="1"/>
      <c r="H620" s="1"/>
      <c r="I620" s="1"/>
      <c r="J620" s="1"/>
      <c r="K620" s="1"/>
      <c r="L620" s="1"/>
      <c r="M620" s="1"/>
      <c r="N620" s="19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35">
      <c r="A621" s="1"/>
      <c r="B621" s="19"/>
      <c r="C621" s="1"/>
      <c r="D621" s="19"/>
      <c r="E621" s="1"/>
      <c r="F621" s="1"/>
      <c r="G621" s="1"/>
      <c r="H621" s="1"/>
      <c r="I621" s="1"/>
      <c r="J621" s="1"/>
      <c r="K621" s="1"/>
      <c r="L621" s="1"/>
      <c r="M621" s="1"/>
      <c r="N621" s="19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35">
      <c r="A622" s="1"/>
      <c r="B622" s="19"/>
      <c r="C622" s="1"/>
      <c r="D622" s="19"/>
      <c r="E622" s="1"/>
      <c r="F622" s="1"/>
      <c r="G622" s="1"/>
      <c r="H622" s="1"/>
      <c r="I622" s="1"/>
      <c r="J622" s="1"/>
      <c r="K622" s="1"/>
      <c r="L622" s="1"/>
      <c r="M622" s="1"/>
      <c r="N622" s="19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35">
      <c r="A623" s="1"/>
      <c r="B623" s="19"/>
      <c r="C623" s="1"/>
      <c r="D623" s="19"/>
      <c r="E623" s="1"/>
      <c r="F623" s="1"/>
      <c r="G623" s="1"/>
      <c r="H623" s="1"/>
      <c r="I623" s="1"/>
      <c r="J623" s="1"/>
      <c r="K623" s="1"/>
      <c r="L623" s="1"/>
      <c r="M623" s="1"/>
      <c r="N623" s="19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35">
      <c r="A624" s="1"/>
      <c r="B624" s="19"/>
      <c r="C624" s="1"/>
      <c r="D624" s="19"/>
      <c r="E624" s="1"/>
      <c r="F624" s="1"/>
      <c r="G624" s="1"/>
      <c r="H624" s="1"/>
      <c r="I624" s="1"/>
      <c r="J624" s="1"/>
      <c r="K624" s="1"/>
      <c r="L624" s="1"/>
      <c r="M624" s="1"/>
      <c r="N624" s="19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35">
      <c r="A625" s="1"/>
      <c r="B625" s="19"/>
      <c r="C625" s="1"/>
      <c r="D625" s="19"/>
      <c r="E625" s="1"/>
      <c r="F625" s="1"/>
      <c r="G625" s="1"/>
      <c r="H625" s="1"/>
      <c r="I625" s="1"/>
      <c r="J625" s="1"/>
      <c r="K625" s="1"/>
      <c r="L625" s="1"/>
      <c r="M625" s="1"/>
      <c r="N625" s="19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35">
      <c r="A626" s="1"/>
      <c r="B626" s="19"/>
      <c r="C626" s="1"/>
      <c r="D626" s="19"/>
      <c r="E626" s="1"/>
      <c r="F626" s="1"/>
      <c r="G626" s="1"/>
      <c r="H626" s="1"/>
      <c r="I626" s="1"/>
      <c r="J626" s="1"/>
      <c r="K626" s="1"/>
      <c r="L626" s="1"/>
      <c r="M626" s="1"/>
      <c r="N626" s="19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35">
      <c r="A627" s="1"/>
      <c r="B627" s="19"/>
      <c r="C627" s="1"/>
      <c r="D627" s="19"/>
      <c r="E627" s="1"/>
      <c r="F627" s="1"/>
      <c r="G627" s="1"/>
      <c r="H627" s="1"/>
      <c r="I627" s="1"/>
      <c r="J627" s="1"/>
      <c r="K627" s="1"/>
      <c r="L627" s="1"/>
      <c r="M627" s="1"/>
      <c r="N627" s="19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35">
      <c r="A628" s="1"/>
      <c r="B628" s="19"/>
      <c r="C628" s="1"/>
      <c r="D628" s="19"/>
      <c r="E628" s="1"/>
      <c r="F628" s="1"/>
      <c r="G628" s="1"/>
      <c r="H628" s="1"/>
      <c r="I628" s="1"/>
      <c r="J628" s="1"/>
      <c r="K628" s="1"/>
      <c r="L628" s="1"/>
      <c r="M628" s="1"/>
      <c r="N628" s="19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35">
      <c r="A629" s="1"/>
      <c r="B629" s="19"/>
      <c r="C629" s="1"/>
      <c r="D629" s="19"/>
      <c r="E629" s="1"/>
      <c r="F629" s="1"/>
      <c r="G629" s="1"/>
      <c r="H629" s="1"/>
      <c r="I629" s="1"/>
      <c r="J629" s="1"/>
      <c r="K629" s="1"/>
      <c r="L629" s="1"/>
      <c r="M629" s="1"/>
      <c r="N629" s="19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35">
      <c r="A630" s="1"/>
      <c r="B630" s="19"/>
      <c r="C630" s="1"/>
      <c r="D630" s="19"/>
      <c r="E630" s="1"/>
      <c r="F630" s="1"/>
      <c r="G630" s="1"/>
      <c r="H630" s="1"/>
      <c r="I630" s="1"/>
      <c r="J630" s="1"/>
      <c r="K630" s="1"/>
      <c r="L630" s="1"/>
      <c r="M630" s="1"/>
      <c r="N630" s="19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35">
      <c r="A631" s="1"/>
      <c r="B631" s="19"/>
      <c r="C631" s="1"/>
      <c r="D631" s="19"/>
      <c r="E631" s="1"/>
      <c r="F631" s="1"/>
      <c r="G631" s="1"/>
      <c r="H631" s="1"/>
      <c r="I631" s="1"/>
      <c r="J631" s="1"/>
      <c r="K631" s="1"/>
      <c r="L631" s="1"/>
      <c r="M631" s="1"/>
      <c r="N631" s="19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35">
      <c r="A632" s="1"/>
      <c r="B632" s="19"/>
      <c r="C632" s="1"/>
      <c r="D632" s="19"/>
      <c r="E632" s="1"/>
      <c r="F632" s="1"/>
      <c r="G632" s="1"/>
      <c r="H632" s="1"/>
      <c r="I632" s="1"/>
      <c r="J632" s="1"/>
      <c r="K632" s="1"/>
      <c r="L632" s="1"/>
      <c r="M632" s="1"/>
      <c r="N632" s="19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35">
      <c r="A633" s="1"/>
      <c r="B633" s="19"/>
      <c r="C633" s="1"/>
      <c r="D633" s="19"/>
      <c r="E633" s="1"/>
      <c r="F633" s="1"/>
      <c r="G633" s="1"/>
      <c r="H633" s="1"/>
      <c r="I633" s="1"/>
      <c r="J633" s="1"/>
      <c r="K633" s="1"/>
      <c r="L633" s="1"/>
      <c r="M633" s="1"/>
      <c r="N633" s="19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35">
      <c r="A634" s="1"/>
      <c r="B634" s="19"/>
      <c r="C634" s="1"/>
      <c r="D634" s="19"/>
      <c r="E634" s="1"/>
      <c r="F634" s="1"/>
      <c r="G634" s="1"/>
      <c r="H634" s="1"/>
      <c r="I634" s="1"/>
      <c r="J634" s="1"/>
      <c r="K634" s="1"/>
      <c r="L634" s="1"/>
      <c r="M634" s="1"/>
      <c r="N634" s="19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35">
      <c r="A635" s="1"/>
      <c r="B635" s="19"/>
      <c r="C635" s="1"/>
      <c r="D635" s="19"/>
      <c r="E635" s="1"/>
      <c r="F635" s="1"/>
      <c r="G635" s="1"/>
      <c r="H635" s="1"/>
      <c r="I635" s="1"/>
      <c r="J635" s="1"/>
      <c r="K635" s="1"/>
      <c r="L635" s="1"/>
      <c r="M635" s="1"/>
      <c r="N635" s="19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35">
      <c r="A636" s="1"/>
      <c r="B636" s="19"/>
      <c r="C636" s="1"/>
      <c r="D636" s="19"/>
      <c r="E636" s="1"/>
      <c r="F636" s="1"/>
      <c r="G636" s="1"/>
      <c r="H636" s="1"/>
      <c r="I636" s="1"/>
      <c r="J636" s="1"/>
      <c r="K636" s="1"/>
      <c r="L636" s="1"/>
      <c r="M636" s="1"/>
      <c r="N636" s="19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35">
      <c r="A637" s="1"/>
      <c r="B637" s="19"/>
      <c r="C637" s="1"/>
      <c r="D637" s="19"/>
      <c r="E637" s="1"/>
      <c r="F637" s="1"/>
      <c r="G637" s="1"/>
      <c r="H637" s="1"/>
      <c r="I637" s="1"/>
      <c r="J637" s="1"/>
      <c r="K637" s="1"/>
      <c r="L637" s="1"/>
      <c r="M637" s="1"/>
      <c r="N637" s="19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35">
      <c r="A638" s="1"/>
      <c r="B638" s="19"/>
      <c r="C638" s="1"/>
      <c r="D638" s="19"/>
      <c r="E638" s="1"/>
      <c r="F638" s="1"/>
      <c r="G638" s="1"/>
      <c r="H638" s="1"/>
      <c r="I638" s="1"/>
      <c r="J638" s="1"/>
      <c r="K638" s="1"/>
      <c r="L638" s="1"/>
      <c r="M638" s="1"/>
      <c r="N638" s="19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35">
      <c r="A639" s="1"/>
      <c r="B639" s="19"/>
      <c r="C639" s="1"/>
      <c r="D639" s="19"/>
      <c r="E639" s="1"/>
      <c r="F639" s="1"/>
      <c r="G639" s="1"/>
      <c r="H639" s="1"/>
      <c r="I639" s="1"/>
      <c r="J639" s="1"/>
      <c r="K639" s="1"/>
      <c r="L639" s="1"/>
      <c r="M639" s="1"/>
      <c r="N639" s="19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35">
      <c r="A640" s="1"/>
      <c r="B640" s="19"/>
      <c r="C640" s="1"/>
      <c r="D640" s="19"/>
      <c r="E640" s="1"/>
      <c r="F640" s="1"/>
      <c r="G640" s="1"/>
      <c r="H640" s="1"/>
      <c r="I640" s="1"/>
      <c r="J640" s="1"/>
      <c r="K640" s="1"/>
      <c r="L640" s="1"/>
      <c r="M640" s="1"/>
      <c r="N640" s="19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35">
      <c r="A641" s="1"/>
      <c r="B641" s="19"/>
      <c r="C641" s="1"/>
      <c r="D641" s="19"/>
      <c r="E641" s="1"/>
      <c r="F641" s="1"/>
      <c r="G641" s="1"/>
      <c r="H641" s="1"/>
      <c r="I641" s="1"/>
      <c r="J641" s="1"/>
      <c r="K641" s="1"/>
      <c r="L641" s="1"/>
      <c r="M641" s="1"/>
      <c r="N641" s="19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35">
      <c r="A642" s="1"/>
      <c r="B642" s="19"/>
      <c r="C642" s="1"/>
      <c r="D642" s="19"/>
      <c r="E642" s="1"/>
      <c r="F642" s="1"/>
      <c r="G642" s="1"/>
      <c r="H642" s="1"/>
      <c r="I642" s="1"/>
      <c r="J642" s="1"/>
      <c r="K642" s="1"/>
      <c r="L642" s="1"/>
      <c r="M642" s="1"/>
      <c r="N642" s="19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35">
      <c r="A643" s="1"/>
      <c r="B643" s="19"/>
      <c r="C643" s="1"/>
      <c r="D643" s="19"/>
      <c r="E643" s="1"/>
      <c r="F643" s="1"/>
      <c r="G643" s="1"/>
      <c r="H643" s="1"/>
      <c r="I643" s="1"/>
      <c r="J643" s="1"/>
      <c r="K643" s="1"/>
      <c r="L643" s="1"/>
      <c r="M643" s="1"/>
      <c r="N643" s="19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35">
      <c r="A644" s="1"/>
      <c r="B644" s="19"/>
      <c r="C644" s="1"/>
      <c r="D644" s="19"/>
      <c r="E644" s="1"/>
      <c r="F644" s="1"/>
      <c r="G644" s="1"/>
      <c r="H644" s="1"/>
      <c r="I644" s="1"/>
      <c r="J644" s="1"/>
      <c r="K644" s="1"/>
      <c r="L644" s="1"/>
      <c r="M644" s="1"/>
      <c r="N644" s="19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35">
      <c r="A645" s="1"/>
      <c r="B645" s="19"/>
      <c r="C645" s="1"/>
      <c r="D645" s="19"/>
      <c r="E645" s="1"/>
      <c r="F645" s="1"/>
      <c r="G645" s="1"/>
      <c r="H645" s="1"/>
      <c r="I645" s="1"/>
      <c r="J645" s="1"/>
      <c r="K645" s="1"/>
      <c r="L645" s="1"/>
      <c r="M645" s="1"/>
      <c r="N645" s="19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35">
      <c r="A646" s="1"/>
      <c r="B646" s="19"/>
      <c r="C646" s="1"/>
      <c r="D646" s="19"/>
      <c r="E646" s="1"/>
      <c r="F646" s="1"/>
      <c r="G646" s="1"/>
      <c r="H646" s="1"/>
      <c r="I646" s="1"/>
      <c r="J646" s="1"/>
      <c r="K646" s="1"/>
      <c r="L646" s="1"/>
      <c r="M646" s="1"/>
      <c r="N646" s="19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35">
      <c r="A647" s="1"/>
      <c r="B647" s="19"/>
      <c r="C647" s="1"/>
      <c r="D647" s="19"/>
      <c r="E647" s="1"/>
      <c r="F647" s="1"/>
      <c r="G647" s="1"/>
      <c r="H647" s="1"/>
      <c r="I647" s="1"/>
      <c r="J647" s="1"/>
      <c r="K647" s="1"/>
      <c r="L647" s="1"/>
      <c r="M647" s="1"/>
      <c r="N647" s="19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35">
      <c r="A648" s="1"/>
      <c r="B648" s="19"/>
      <c r="C648" s="1"/>
      <c r="D648" s="19"/>
      <c r="E648" s="1"/>
      <c r="F648" s="1"/>
      <c r="G648" s="1"/>
      <c r="H648" s="1"/>
      <c r="I648" s="1"/>
      <c r="J648" s="1"/>
      <c r="K648" s="1"/>
      <c r="L648" s="1"/>
      <c r="M648" s="1"/>
      <c r="N648" s="19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35">
      <c r="A649" s="1"/>
      <c r="B649" s="19"/>
      <c r="C649" s="1"/>
      <c r="D649" s="19"/>
      <c r="E649" s="1"/>
      <c r="F649" s="1"/>
      <c r="G649" s="1"/>
      <c r="H649" s="1"/>
      <c r="I649" s="1"/>
      <c r="J649" s="1"/>
      <c r="K649" s="1"/>
      <c r="L649" s="1"/>
      <c r="M649" s="1"/>
      <c r="N649" s="19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35">
      <c r="A650" s="1"/>
      <c r="B650" s="19"/>
      <c r="C650" s="1"/>
      <c r="D650" s="19"/>
      <c r="E650" s="1"/>
      <c r="F650" s="1"/>
      <c r="G650" s="1"/>
      <c r="H650" s="1"/>
      <c r="I650" s="1"/>
      <c r="J650" s="1"/>
      <c r="K650" s="1"/>
      <c r="L650" s="1"/>
      <c r="M650" s="1"/>
      <c r="N650" s="19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35">
      <c r="A651" s="1"/>
      <c r="B651" s="19"/>
      <c r="C651" s="1"/>
      <c r="D651" s="19"/>
      <c r="E651" s="1"/>
      <c r="F651" s="1"/>
      <c r="G651" s="1"/>
      <c r="H651" s="1"/>
      <c r="I651" s="1"/>
      <c r="J651" s="1"/>
      <c r="K651" s="1"/>
      <c r="L651" s="1"/>
      <c r="M651" s="1"/>
      <c r="N651" s="19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35">
      <c r="A652" s="1"/>
      <c r="B652" s="19"/>
      <c r="C652" s="1"/>
      <c r="D652" s="19"/>
      <c r="E652" s="1"/>
      <c r="F652" s="1"/>
      <c r="G652" s="1"/>
      <c r="H652" s="1"/>
      <c r="I652" s="1"/>
      <c r="J652" s="1"/>
      <c r="K652" s="1"/>
      <c r="L652" s="1"/>
      <c r="M652" s="1"/>
      <c r="N652" s="19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35">
      <c r="A653" s="1"/>
      <c r="B653" s="19"/>
      <c r="C653" s="1"/>
      <c r="D653" s="19"/>
      <c r="E653" s="1"/>
      <c r="F653" s="1"/>
      <c r="G653" s="1"/>
      <c r="H653" s="1"/>
      <c r="I653" s="1"/>
      <c r="J653" s="1"/>
      <c r="K653" s="1"/>
      <c r="L653" s="1"/>
      <c r="M653" s="1"/>
      <c r="N653" s="19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35">
      <c r="A654" s="1"/>
      <c r="B654" s="19"/>
      <c r="C654" s="1"/>
      <c r="D654" s="19"/>
      <c r="E654" s="1"/>
      <c r="F654" s="1"/>
      <c r="G654" s="1"/>
      <c r="H654" s="1"/>
      <c r="I654" s="1"/>
      <c r="J654" s="1"/>
      <c r="K654" s="1"/>
      <c r="L654" s="1"/>
      <c r="M654" s="1"/>
      <c r="N654" s="19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35">
      <c r="A655" s="1"/>
      <c r="B655" s="19"/>
      <c r="C655" s="1"/>
      <c r="D655" s="19"/>
      <c r="E655" s="1"/>
      <c r="F655" s="1"/>
      <c r="G655" s="1"/>
      <c r="H655" s="1"/>
      <c r="I655" s="1"/>
      <c r="J655" s="1"/>
      <c r="K655" s="1"/>
      <c r="L655" s="1"/>
      <c r="M655" s="1"/>
      <c r="N655" s="19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35">
      <c r="A656" s="1"/>
      <c r="B656" s="19"/>
      <c r="C656" s="1"/>
      <c r="D656" s="19"/>
      <c r="E656" s="1"/>
      <c r="F656" s="1"/>
      <c r="G656" s="1"/>
      <c r="H656" s="1"/>
      <c r="I656" s="1"/>
      <c r="J656" s="1"/>
      <c r="K656" s="1"/>
      <c r="L656" s="1"/>
      <c r="M656" s="1"/>
      <c r="N656" s="19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35">
      <c r="A657" s="1"/>
      <c r="B657" s="19"/>
      <c r="C657" s="1"/>
      <c r="D657" s="19"/>
      <c r="E657" s="1"/>
      <c r="F657" s="1"/>
      <c r="G657" s="1"/>
      <c r="H657" s="1"/>
      <c r="I657" s="1"/>
      <c r="J657" s="1"/>
      <c r="K657" s="1"/>
      <c r="L657" s="1"/>
      <c r="M657" s="1"/>
      <c r="N657" s="19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35">
      <c r="A658" s="1"/>
      <c r="B658" s="19"/>
      <c r="C658" s="1"/>
      <c r="D658" s="19"/>
      <c r="E658" s="1"/>
      <c r="F658" s="1"/>
      <c r="G658" s="1"/>
      <c r="H658" s="1"/>
      <c r="I658" s="1"/>
      <c r="J658" s="1"/>
      <c r="K658" s="1"/>
      <c r="L658" s="1"/>
      <c r="M658" s="1"/>
      <c r="N658" s="19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35">
      <c r="A659" s="1"/>
      <c r="B659" s="19"/>
      <c r="C659" s="1"/>
      <c r="D659" s="19"/>
      <c r="E659" s="1"/>
      <c r="F659" s="1"/>
      <c r="G659" s="1"/>
      <c r="H659" s="1"/>
      <c r="I659" s="1"/>
      <c r="J659" s="1"/>
      <c r="K659" s="1"/>
      <c r="L659" s="1"/>
      <c r="M659" s="1"/>
      <c r="N659" s="19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35">
      <c r="A660" s="1"/>
      <c r="B660" s="19"/>
      <c r="C660" s="1"/>
      <c r="D660" s="19"/>
      <c r="E660" s="1"/>
      <c r="F660" s="1"/>
      <c r="G660" s="1"/>
      <c r="H660" s="1"/>
      <c r="I660" s="1"/>
      <c r="J660" s="1"/>
      <c r="K660" s="1"/>
      <c r="L660" s="1"/>
      <c r="M660" s="1"/>
      <c r="N660" s="19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35">
      <c r="A661" s="1"/>
      <c r="B661" s="19"/>
      <c r="C661" s="1"/>
      <c r="D661" s="19"/>
      <c r="E661" s="1"/>
      <c r="F661" s="1"/>
      <c r="G661" s="1"/>
      <c r="H661" s="1"/>
      <c r="I661" s="1"/>
      <c r="J661" s="1"/>
      <c r="K661" s="1"/>
      <c r="L661" s="1"/>
      <c r="M661" s="1"/>
      <c r="N661" s="19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35">
      <c r="A662" s="1"/>
      <c r="B662" s="19"/>
      <c r="C662" s="1"/>
      <c r="D662" s="19"/>
      <c r="E662" s="1"/>
      <c r="F662" s="1"/>
      <c r="G662" s="1"/>
      <c r="H662" s="1"/>
      <c r="I662" s="1"/>
      <c r="J662" s="1"/>
      <c r="K662" s="1"/>
      <c r="L662" s="1"/>
      <c r="M662" s="1"/>
      <c r="N662" s="19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35">
      <c r="A663" s="1"/>
      <c r="B663" s="19"/>
      <c r="C663" s="1"/>
      <c r="D663" s="19"/>
      <c r="E663" s="1"/>
      <c r="F663" s="1"/>
      <c r="G663" s="1"/>
      <c r="H663" s="1"/>
      <c r="I663" s="1"/>
      <c r="J663" s="1"/>
      <c r="K663" s="1"/>
      <c r="L663" s="1"/>
      <c r="M663" s="1"/>
      <c r="N663" s="19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35">
      <c r="A664" s="1"/>
      <c r="B664" s="19"/>
      <c r="C664" s="1"/>
      <c r="D664" s="19"/>
      <c r="E664" s="1"/>
      <c r="F664" s="1"/>
      <c r="G664" s="1"/>
      <c r="H664" s="1"/>
      <c r="I664" s="1"/>
      <c r="J664" s="1"/>
      <c r="K664" s="1"/>
      <c r="L664" s="1"/>
      <c r="M664" s="1"/>
      <c r="N664" s="19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35">
      <c r="A665" s="1"/>
      <c r="B665" s="19"/>
      <c r="C665" s="1"/>
      <c r="D665" s="19"/>
      <c r="E665" s="1"/>
      <c r="F665" s="1"/>
      <c r="G665" s="1"/>
      <c r="H665" s="1"/>
      <c r="I665" s="1"/>
      <c r="J665" s="1"/>
      <c r="K665" s="1"/>
      <c r="L665" s="1"/>
      <c r="M665" s="1"/>
      <c r="N665" s="19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35">
      <c r="A666" s="1"/>
      <c r="B666" s="19"/>
      <c r="C666" s="1"/>
      <c r="D666" s="19"/>
      <c r="E666" s="1"/>
      <c r="F666" s="1"/>
      <c r="G666" s="1"/>
      <c r="H666" s="1"/>
      <c r="I666" s="1"/>
      <c r="J666" s="1"/>
      <c r="K666" s="1"/>
      <c r="L666" s="1"/>
      <c r="M666" s="1"/>
      <c r="N666" s="19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35">
      <c r="A667" s="1"/>
      <c r="B667" s="19"/>
      <c r="C667" s="1"/>
      <c r="D667" s="19"/>
      <c r="E667" s="1"/>
      <c r="F667" s="1"/>
      <c r="G667" s="1"/>
      <c r="H667" s="1"/>
      <c r="I667" s="1"/>
      <c r="J667" s="1"/>
      <c r="K667" s="1"/>
      <c r="L667" s="1"/>
      <c r="M667" s="1"/>
      <c r="N667" s="19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35">
      <c r="A668" s="1"/>
      <c r="B668" s="19"/>
      <c r="C668" s="1"/>
      <c r="D668" s="19"/>
      <c r="E668" s="1"/>
      <c r="F668" s="1"/>
      <c r="G668" s="1"/>
      <c r="H668" s="1"/>
      <c r="I668" s="1"/>
      <c r="J668" s="1"/>
      <c r="K668" s="1"/>
      <c r="L668" s="1"/>
      <c r="M668" s="1"/>
      <c r="N668" s="19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35">
      <c r="A669" s="1"/>
      <c r="B669" s="19"/>
      <c r="C669" s="1"/>
      <c r="D669" s="19"/>
      <c r="E669" s="1"/>
      <c r="F669" s="1"/>
      <c r="G669" s="1"/>
      <c r="H669" s="1"/>
      <c r="I669" s="1"/>
      <c r="J669" s="1"/>
      <c r="K669" s="1"/>
      <c r="L669" s="1"/>
      <c r="M669" s="1"/>
      <c r="N669" s="19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35">
      <c r="A670" s="1"/>
      <c r="B670" s="19"/>
      <c r="C670" s="1"/>
      <c r="D670" s="19"/>
      <c r="E670" s="1"/>
      <c r="F670" s="1"/>
      <c r="G670" s="1"/>
      <c r="H670" s="1"/>
      <c r="I670" s="1"/>
      <c r="J670" s="1"/>
      <c r="K670" s="1"/>
      <c r="L670" s="1"/>
      <c r="M670" s="1"/>
      <c r="N670" s="19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35">
      <c r="A671" s="1"/>
      <c r="B671" s="19"/>
      <c r="C671" s="1"/>
      <c r="D671" s="19"/>
      <c r="E671" s="1"/>
      <c r="F671" s="1"/>
      <c r="G671" s="1"/>
      <c r="H671" s="1"/>
      <c r="I671" s="1"/>
      <c r="J671" s="1"/>
      <c r="K671" s="1"/>
      <c r="L671" s="1"/>
      <c r="M671" s="1"/>
      <c r="N671" s="19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35">
      <c r="A672" s="1"/>
      <c r="B672" s="19"/>
      <c r="C672" s="1"/>
      <c r="D672" s="19"/>
      <c r="E672" s="1"/>
      <c r="F672" s="1"/>
      <c r="G672" s="1"/>
      <c r="H672" s="1"/>
      <c r="I672" s="1"/>
      <c r="J672" s="1"/>
      <c r="K672" s="1"/>
      <c r="L672" s="1"/>
      <c r="M672" s="1"/>
      <c r="N672" s="19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35">
      <c r="A673" s="1"/>
      <c r="B673" s="19"/>
      <c r="C673" s="1"/>
      <c r="D673" s="19"/>
      <c r="E673" s="1"/>
      <c r="F673" s="1"/>
      <c r="G673" s="1"/>
      <c r="H673" s="1"/>
      <c r="I673" s="1"/>
      <c r="J673" s="1"/>
      <c r="K673" s="1"/>
      <c r="L673" s="1"/>
      <c r="M673" s="1"/>
      <c r="N673" s="19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35">
      <c r="A674" s="1"/>
      <c r="B674" s="19"/>
      <c r="C674" s="1"/>
      <c r="D674" s="19"/>
      <c r="E674" s="1"/>
      <c r="F674" s="1"/>
      <c r="G674" s="1"/>
      <c r="H674" s="1"/>
      <c r="I674" s="1"/>
      <c r="J674" s="1"/>
      <c r="K674" s="1"/>
      <c r="L674" s="1"/>
      <c r="M674" s="1"/>
      <c r="N674" s="19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35">
      <c r="A675" s="1"/>
      <c r="B675" s="19"/>
      <c r="C675" s="1"/>
      <c r="D675" s="19"/>
      <c r="E675" s="1"/>
      <c r="F675" s="1"/>
      <c r="G675" s="1"/>
      <c r="H675" s="1"/>
      <c r="I675" s="1"/>
      <c r="J675" s="1"/>
      <c r="K675" s="1"/>
      <c r="L675" s="1"/>
      <c r="M675" s="1"/>
      <c r="N675" s="19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35">
      <c r="A676" s="1"/>
      <c r="B676" s="19"/>
      <c r="C676" s="1"/>
      <c r="D676" s="19"/>
      <c r="E676" s="1"/>
      <c r="F676" s="1"/>
      <c r="G676" s="1"/>
      <c r="H676" s="1"/>
      <c r="I676" s="1"/>
      <c r="J676" s="1"/>
      <c r="K676" s="1"/>
      <c r="L676" s="1"/>
      <c r="M676" s="1"/>
      <c r="N676" s="19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35">
      <c r="A677" s="1"/>
      <c r="B677" s="19"/>
      <c r="C677" s="1"/>
      <c r="D677" s="19"/>
      <c r="E677" s="1"/>
      <c r="F677" s="1"/>
      <c r="G677" s="1"/>
      <c r="H677" s="1"/>
      <c r="I677" s="1"/>
      <c r="J677" s="1"/>
      <c r="K677" s="1"/>
      <c r="L677" s="1"/>
      <c r="M677" s="1"/>
      <c r="N677" s="19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35">
      <c r="A678" s="1"/>
      <c r="B678" s="19"/>
      <c r="C678" s="1"/>
      <c r="D678" s="19"/>
      <c r="E678" s="1"/>
      <c r="F678" s="1"/>
      <c r="G678" s="1"/>
      <c r="H678" s="1"/>
      <c r="I678" s="1"/>
      <c r="J678" s="1"/>
      <c r="K678" s="1"/>
      <c r="L678" s="1"/>
      <c r="M678" s="1"/>
      <c r="N678" s="19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35">
      <c r="A679" s="1"/>
      <c r="B679" s="19"/>
      <c r="C679" s="1"/>
      <c r="D679" s="19"/>
      <c r="E679" s="1"/>
      <c r="F679" s="1"/>
      <c r="G679" s="1"/>
      <c r="H679" s="1"/>
      <c r="I679" s="1"/>
      <c r="J679" s="1"/>
      <c r="K679" s="1"/>
      <c r="L679" s="1"/>
      <c r="M679" s="1"/>
      <c r="N679" s="19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35">
      <c r="A680" s="1"/>
      <c r="B680" s="19"/>
      <c r="C680" s="1"/>
      <c r="D680" s="19"/>
      <c r="E680" s="1"/>
      <c r="F680" s="1"/>
      <c r="G680" s="1"/>
      <c r="H680" s="1"/>
      <c r="I680" s="1"/>
      <c r="J680" s="1"/>
      <c r="K680" s="1"/>
      <c r="L680" s="1"/>
      <c r="M680" s="1"/>
      <c r="N680" s="19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35">
      <c r="A681" s="1"/>
      <c r="B681" s="19"/>
      <c r="C681" s="1"/>
      <c r="D681" s="19"/>
      <c r="E681" s="1"/>
      <c r="F681" s="1"/>
      <c r="G681" s="1"/>
      <c r="H681" s="1"/>
      <c r="I681" s="1"/>
      <c r="J681" s="1"/>
      <c r="K681" s="1"/>
      <c r="L681" s="1"/>
      <c r="M681" s="1"/>
      <c r="N681" s="19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35">
      <c r="A682" s="1"/>
      <c r="B682" s="19"/>
      <c r="C682" s="1"/>
      <c r="D682" s="19"/>
      <c r="E682" s="1"/>
      <c r="F682" s="1"/>
      <c r="G682" s="1"/>
      <c r="H682" s="1"/>
      <c r="I682" s="1"/>
      <c r="J682" s="1"/>
      <c r="K682" s="1"/>
      <c r="L682" s="1"/>
      <c r="M682" s="1"/>
      <c r="N682" s="19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35">
      <c r="A683" s="1"/>
      <c r="B683" s="19"/>
      <c r="C683" s="1"/>
      <c r="D683" s="19"/>
      <c r="E683" s="1"/>
      <c r="F683" s="1"/>
      <c r="G683" s="1"/>
      <c r="H683" s="1"/>
      <c r="I683" s="1"/>
      <c r="J683" s="1"/>
      <c r="K683" s="1"/>
      <c r="L683" s="1"/>
      <c r="M683" s="1"/>
      <c r="N683" s="19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35">
      <c r="A684" s="1"/>
      <c r="B684" s="19"/>
      <c r="C684" s="1"/>
      <c r="D684" s="19"/>
      <c r="E684" s="1"/>
      <c r="F684" s="1"/>
      <c r="G684" s="1"/>
      <c r="H684" s="1"/>
      <c r="I684" s="1"/>
      <c r="J684" s="1"/>
      <c r="K684" s="1"/>
      <c r="L684" s="1"/>
      <c r="M684" s="1"/>
      <c r="N684" s="19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35">
      <c r="A685" s="1"/>
      <c r="B685" s="19"/>
      <c r="C685" s="1"/>
      <c r="D685" s="19"/>
      <c r="E685" s="1"/>
      <c r="F685" s="1"/>
      <c r="G685" s="1"/>
      <c r="H685" s="1"/>
      <c r="I685" s="1"/>
      <c r="J685" s="1"/>
      <c r="K685" s="1"/>
      <c r="L685" s="1"/>
      <c r="M685" s="1"/>
      <c r="N685" s="19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35">
      <c r="A686" s="1"/>
      <c r="B686" s="19"/>
      <c r="C686" s="1"/>
      <c r="D686" s="19"/>
      <c r="E686" s="1"/>
      <c r="F686" s="1"/>
      <c r="G686" s="1"/>
      <c r="H686" s="1"/>
      <c r="I686" s="1"/>
      <c r="J686" s="1"/>
      <c r="K686" s="1"/>
      <c r="L686" s="1"/>
      <c r="M686" s="1"/>
      <c r="N686" s="19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35">
      <c r="A687" s="1"/>
      <c r="B687" s="19"/>
      <c r="C687" s="1"/>
      <c r="D687" s="19"/>
      <c r="E687" s="1"/>
      <c r="F687" s="1"/>
      <c r="G687" s="1"/>
      <c r="H687" s="1"/>
      <c r="I687" s="1"/>
      <c r="J687" s="1"/>
      <c r="K687" s="1"/>
      <c r="L687" s="1"/>
      <c r="M687" s="1"/>
      <c r="N687" s="19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35">
      <c r="A688" s="1"/>
      <c r="B688" s="19"/>
      <c r="C688" s="1"/>
      <c r="D688" s="19"/>
      <c r="E688" s="1"/>
      <c r="F688" s="1"/>
      <c r="G688" s="1"/>
      <c r="H688" s="1"/>
      <c r="I688" s="1"/>
      <c r="J688" s="1"/>
      <c r="K688" s="1"/>
      <c r="L688" s="1"/>
      <c r="M688" s="1"/>
      <c r="N688" s="19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35">
      <c r="A689" s="1"/>
      <c r="B689" s="19"/>
      <c r="C689" s="1"/>
      <c r="D689" s="19"/>
      <c r="E689" s="1"/>
      <c r="F689" s="1"/>
      <c r="G689" s="1"/>
      <c r="H689" s="1"/>
      <c r="I689" s="1"/>
      <c r="J689" s="1"/>
      <c r="K689" s="1"/>
      <c r="L689" s="1"/>
      <c r="M689" s="1"/>
      <c r="N689" s="19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35">
      <c r="A690" s="1"/>
      <c r="B690" s="19"/>
      <c r="C690" s="1"/>
      <c r="D690" s="19"/>
      <c r="E690" s="1"/>
      <c r="F690" s="1"/>
      <c r="G690" s="1"/>
      <c r="H690" s="1"/>
      <c r="I690" s="1"/>
      <c r="J690" s="1"/>
      <c r="K690" s="1"/>
      <c r="L690" s="1"/>
      <c r="M690" s="1"/>
      <c r="N690" s="19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35">
      <c r="A691" s="1"/>
      <c r="B691" s="19"/>
      <c r="C691" s="1"/>
      <c r="D691" s="19"/>
      <c r="E691" s="1"/>
      <c r="F691" s="1"/>
      <c r="G691" s="1"/>
      <c r="H691" s="1"/>
      <c r="I691" s="1"/>
      <c r="J691" s="1"/>
      <c r="K691" s="1"/>
      <c r="L691" s="1"/>
      <c r="M691" s="1"/>
      <c r="N691" s="19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35">
      <c r="A692" s="1"/>
      <c r="B692" s="19"/>
      <c r="C692" s="1"/>
      <c r="D692" s="19"/>
      <c r="E692" s="1"/>
      <c r="F692" s="1"/>
      <c r="G692" s="1"/>
      <c r="H692" s="1"/>
      <c r="I692" s="1"/>
      <c r="J692" s="1"/>
      <c r="K692" s="1"/>
      <c r="L692" s="1"/>
      <c r="M692" s="1"/>
      <c r="N692" s="19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35">
      <c r="A693" s="1"/>
      <c r="B693" s="19"/>
      <c r="C693" s="1"/>
      <c r="D693" s="19"/>
      <c r="E693" s="1"/>
      <c r="F693" s="1"/>
      <c r="G693" s="1"/>
      <c r="H693" s="1"/>
      <c r="I693" s="1"/>
      <c r="J693" s="1"/>
      <c r="K693" s="1"/>
      <c r="L693" s="1"/>
      <c r="M693" s="1"/>
      <c r="N693" s="19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35">
      <c r="A694" s="1"/>
      <c r="B694" s="19"/>
      <c r="C694" s="1"/>
      <c r="D694" s="19"/>
      <c r="E694" s="1"/>
      <c r="F694" s="1"/>
      <c r="G694" s="1"/>
      <c r="H694" s="1"/>
      <c r="I694" s="1"/>
      <c r="J694" s="1"/>
      <c r="K694" s="1"/>
      <c r="L694" s="1"/>
      <c r="M694" s="1"/>
      <c r="N694" s="19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35">
      <c r="A695" s="1"/>
      <c r="B695" s="19"/>
      <c r="C695" s="1"/>
      <c r="D695" s="19"/>
      <c r="E695" s="1"/>
      <c r="F695" s="1"/>
      <c r="G695" s="1"/>
      <c r="H695" s="1"/>
      <c r="I695" s="1"/>
      <c r="J695" s="1"/>
      <c r="K695" s="1"/>
      <c r="L695" s="1"/>
      <c r="M695" s="1"/>
      <c r="N695" s="19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35">
      <c r="A696" s="1"/>
      <c r="B696" s="19"/>
      <c r="C696" s="1"/>
      <c r="D696" s="19"/>
      <c r="E696" s="1"/>
      <c r="F696" s="1"/>
      <c r="G696" s="1"/>
      <c r="H696" s="1"/>
      <c r="I696" s="1"/>
      <c r="J696" s="1"/>
      <c r="K696" s="1"/>
      <c r="L696" s="1"/>
      <c r="M696" s="1"/>
      <c r="N696" s="19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35">
      <c r="A697" s="1"/>
      <c r="B697" s="19"/>
      <c r="C697" s="1"/>
      <c r="D697" s="19"/>
      <c r="E697" s="1"/>
      <c r="F697" s="1"/>
      <c r="G697" s="1"/>
      <c r="H697" s="1"/>
      <c r="I697" s="1"/>
      <c r="J697" s="1"/>
      <c r="K697" s="1"/>
      <c r="L697" s="1"/>
      <c r="M697" s="1"/>
      <c r="N697" s="19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35">
      <c r="A698" s="1"/>
      <c r="B698" s="19"/>
      <c r="C698" s="1"/>
      <c r="D698" s="19"/>
      <c r="E698" s="1"/>
      <c r="F698" s="1"/>
      <c r="G698" s="1"/>
      <c r="H698" s="1"/>
      <c r="I698" s="1"/>
      <c r="J698" s="1"/>
      <c r="K698" s="1"/>
      <c r="L698" s="1"/>
      <c r="M698" s="1"/>
      <c r="N698" s="19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35">
      <c r="A699" s="1"/>
      <c r="B699" s="19"/>
      <c r="C699" s="1"/>
      <c r="D699" s="19"/>
      <c r="E699" s="1"/>
      <c r="F699" s="1"/>
      <c r="G699" s="1"/>
      <c r="H699" s="1"/>
      <c r="I699" s="1"/>
      <c r="J699" s="1"/>
      <c r="K699" s="1"/>
      <c r="L699" s="1"/>
      <c r="M699" s="1"/>
      <c r="N699" s="19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35">
      <c r="A700" s="1"/>
      <c r="B700" s="19"/>
      <c r="C700" s="1"/>
      <c r="D700" s="19"/>
      <c r="E700" s="1"/>
      <c r="F700" s="1"/>
      <c r="G700" s="1"/>
      <c r="H700" s="1"/>
      <c r="I700" s="1"/>
      <c r="J700" s="1"/>
      <c r="K700" s="1"/>
      <c r="L700" s="1"/>
      <c r="M700" s="1"/>
      <c r="N700" s="19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35">
      <c r="A701" s="1"/>
      <c r="B701" s="19"/>
      <c r="C701" s="1"/>
      <c r="D701" s="19"/>
      <c r="E701" s="1"/>
      <c r="F701" s="1"/>
      <c r="G701" s="1"/>
      <c r="H701" s="1"/>
      <c r="I701" s="1"/>
      <c r="J701" s="1"/>
      <c r="K701" s="1"/>
      <c r="L701" s="1"/>
      <c r="M701" s="1"/>
      <c r="N701" s="19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35">
      <c r="A702" s="1"/>
      <c r="B702" s="19"/>
      <c r="C702" s="1"/>
      <c r="D702" s="19"/>
      <c r="E702" s="1"/>
      <c r="F702" s="1"/>
      <c r="G702" s="1"/>
      <c r="H702" s="1"/>
      <c r="I702" s="1"/>
      <c r="J702" s="1"/>
      <c r="K702" s="1"/>
      <c r="L702" s="1"/>
      <c r="M702" s="1"/>
      <c r="N702" s="19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35">
      <c r="A703" s="1"/>
      <c r="B703" s="19"/>
      <c r="C703" s="1"/>
      <c r="D703" s="19"/>
      <c r="E703" s="1"/>
      <c r="F703" s="1"/>
      <c r="G703" s="1"/>
      <c r="H703" s="1"/>
      <c r="I703" s="1"/>
      <c r="J703" s="1"/>
      <c r="K703" s="1"/>
      <c r="L703" s="1"/>
      <c r="M703" s="1"/>
      <c r="N703" s="19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35">
      <c r="A704" s="1"/>
      <c r="B704" s="19"/>
      <c r="C704" s="1"/>
      <c r="D704" s="19"/>
      <c r="E704" s="1"/>
      <c r="F704" s="1"/>
      <c r="G704" s="1"/>
      <c r="H704" s="1"/>
      <c r="I704" s="1"/>
      <c r="J704" s="1"/>
      <c r="K704" s="1"/>
      <c r="L704" s="1"/>
      <c r="M704" s="1"/>
      <c r="N704" s="19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35">
      <c r="A705" s="1"/>
      <c r="B705" s="19"/>
      <c r="C705" s="1"/>
      <c r="D705" s="19"/>
      <c r="E705" s="1"/>
      <c r="F705" s="1"/>
      <c r="G705" s="1"/>
      <c r="H705" s="1"/>
      <c r="I705" s="1"/>
      <c r="J705" s="1"/>
      <c r="K705" s="1"/>
      <c r="L705" s="1"/>
      <c r="M705" s="1"/>
      <c r="N705" s="19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35">
      <c r="A706" s="1"/>
      <c r="B706" s="19"/>
      <c r="C706" s="1"/>
      <c r="D706" s="19"/>
      <c r="E706" s="1"/>
      <c r="F706" s="1"/>
      <c r="G706" s="1"/>
      <c r="H706" s="1"/>
      <c r="I706" s="1"/>
      <c r="J706" s="1"/>
      <c r="K706" s="1"/>
      <c r="L706" s="1"/>
      <c r="M706" s="1"/>
      <c r="N706" s="19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35">
      <c r="A707" s="1"/>
      <c r="B707" s="19"/>
      <c r="C707" s="1"/>
      <c r="D707" s="19"/>
      <c r="E707" s="1"/>
      <c r="F707" s="1"/>
      <c r="G707" s="1"/>
      <c r="H707" s="1"/>
      <c r="I707" s="1"/>
      <c r="J707" s="1"/>
      <c r="K707" s="1"/>
      <c r="L707" s="1"/>
      <c r="M707" s="1"/>
      <c r="N707" s="19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35">
      <c r="A708" s="1"/>
      <c r="B708" s="19"/>
      <c r="C708" s="1"/>
      <c r="D708" s="19"/>
      <c r="E708" s="1"/>
      <c r="F708" s="1"/>
      <c r="G708" s="1"/>
      <c r="H708" s="1"/>
      <c r="I708" s="1"/>
      <c r="J708" s="1"/>
      <c r="K708" s="1"/>
      <c r="L708" s="1"/>
      <c r="M708" s="1"/>
      <c r="N708" s="19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35">
      <c r="A709" s="1"/>
      <c r="B709" s="19"/>
      <c r="C709" s="1"/>
      <c r="D709" s="19"/>
      <c r="E709" s="1"/>
      <c r="F709" s="1"/>
      <c r="G709" s="1"/>
      <c r="H709" s="1"/>
      <c r="I709" s="1"/>
      <c r="J709" s="1"/>
      <c r="K709" s="1"/>
      <c r="L709" s="1"/>
      <c r="M709" s="1"/>
      <c r="N709" s="19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35">
      <c r="A710" s="1"/>
      <c r="B710" s="19"/>
      <c r="C710" s="1"/>
      <c r="D710" s="19"/>
      <c r="E710" s="1"/>
      <c r="F710" s="1"/>
      <c r="G710" s="1"/>
      <c r="H710" s="1"/>
      <c r="I710" s="1"/>
      <c r="J710" s="1"/>
      <c r="K710" s="1"/>
      <c r="L710" s="1"/>
      <c r="M710" s="1"/>
      <c r="N710" s="19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35">
      <c r="A711" s="1"/>
      <c r="B711" s="19"/>
      <c r="C711" s="1"/>
      <c r="D711" s="19"/>
      <c r="E711" s="1"/>
      <c r="F711" s="1"/>
      <c r="G711" s="1"/>
      <c r="H711" s="1"/>
      <c r="I711" s="1"/>
      <c r="J711" s="1"/>
      <c r="K711" s="1"/>
      <c r="L711" s="1"/>
      <c r="M711" s="1"/>
      <c r="N711" s="19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35">
      <c r="A712" s="1"/>
      <c r="B712" s="19"/>
      <c r="C712" s="1"/>
      <c r="D712" s="19"/>
      <c r="E712" s="1"/>
      <c r="F712" s="1"/>
      <c r="G712" s="1"/>
      <c r="H712" s="1"/>
      <c r="I712" s="1"/>
      <c r="J712" s="1"/>
      <c r="K712" s="1"/>
      <c r="L712" s="1"/>
      <c r="M712" s="1"/>
      <c r="N712" s="19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35">
      <c r="A713" s="1"/>
      <c r="B713" s="19"/>
      <c r="C713" s="1"/>
      <c r="D713" s="19"/>
      <c r="E713" s="1"/>
      <c r="F713" s="1"/>
      <c r="G713" s="1"/>
      <c r="H713" s="1"/>
      <c r="I713" s="1"/>
      <c r="J713" s="1"/>
      <c r="K713" s="1"/>
      <c r="L713" s="1"/>
      <c r="M713" s="1"/>
      <c r="N713" s="19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35">
      <c r="A714" s="1"/>
      <c r="B714" s="19"/>
      <c r="C714" s="1"/>
      <c r="D714" s="19"/>
      <c r="E714" s="1"/>
      <c r="F714" s="1"/>
      <c r="G714" s="1"/>
      <c r="H714" s="1"/>
      <c r="I714" s="1"/>
      <c r="J714" s="1"/>
      <c r="K714" s="1"/>
      <c r="L714" s="1"/>
      <c r="M714" s="1"/>
      <c r="N714" s="19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35">
      <c r="A715" s="1"/>
      <c r="B715" s="19"/>
      <c r="C715" s="1"/>
      <c r="D715" s="19"/>
      <c r="E715" s="1"/>
      <c r="F715" s="1"/>
      <c r="G715" s="1"/>
      <c r="H715" s="1"/>
      <c r="I715" s="1"/>
      <c r="J715" s="1"/>
      <c r="K715" s="1"/>
      <c r="L715" s="1"/>
      <c r="M715" s="1"/>
      <c r="N715" s="19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35">
      <c r="A716" s="1"/>
      <c r="B716" s="19"/>
      <c r="C716" s="1"/>
      <c r="D716" s="19"/>
      <c r="E716" s="1"/>
      <c r="F716" s="1"/>
      <c r="G716" s="1"/>
      <c r="H716" s="1"/>
      <c r="I716" s="1"/>
      <c r="J716" s="1"/>
      <c r="K716" s="1"/>
      <c r="L716" s="1"/>
      <c r="M716" s="1"/>
      <c r="N716" s="19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35">
      <c r="A717" s="1"/>
      <c r="B717" s="19"/>
      <c r="C717" s="1"/>
      <c r="D717" s="19"/>
      <c r="E717" s="1"/>
      <c r="F717" s="1"/>
      <c r="G717" s="1"/>
      <c r="H717" s="1"/>
      <c r="I717" s="1"/>
      <c r="J717" s="1"/>
      <c r="K717" s="1"/>
      <c r="L717" s="1"/>
      <c r="M717" s="1"/>
      <c r="N717" s="19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35">
      <c r="A718" s="1"/>
      <c r="B718" s="19"/>
      <c r="C718" s="1"/>
      <c r="D718" s="19"/>
      <c r="E718" s="1"/>
      <c r="F718" s="1"/>
      <c r="G718" s="1"/>
      <c r="H718" s="1"/>
      <c r="I718" s="1"/>
      <c r="J718" s="1"/>
      <c r="K718" s="1"/>
      <c r="L718" s="1"/>
      <c r="M718" s="1"/>
      <c r="N718" s="19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35">
      <c r="A719" s="1"/>
      <c r="B719" s="19"/>
      <c r="C719" s="1"/>
      <c r="D719" s="19"/>
      <c r="E719" s="1"/>
      <c r="F719" s="1"/>
      <c r="G719" s="1"/>
      <c r="H719" s="1"/>
      <c r="I719" s="1"/>
      <c r="J719" s="1"/>
      <c r="K719" s="1"/>
      <c r="L719" s="1"/>
      <c r="M719" s="1"/>
      <c r="N719" s="19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35">
      <c r="A720" s="1"/>
      <c r="B720" s="19"/>
      <c r="C720" s="1"/>
      <c r="D720" s="19"/>
      <c r="E720" s="1"/>
      <c r="F720" s="1"/>
      <c r="G720" s="1"/>
      <c r="H720" s="1"/>
      <c r="I720" s="1"/>
      <c r="J720" s="1"/>
      <c r="K720" s="1"/>
      <c r="L720" s="1"/>
      <c r="M720" s="1"/>
      <c r="N720" s="19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35">
      <c r="A721" s="1"/>
      <c r="B721" s="19"/>
      <c r="C721" s="1"/>
      <c r="D721" s="19"/>
      <c r="E721" s="1"/>
      <c r="F721" s="1"/>
      <c r="G721" s="1"/>
      <c r="H721" s="1"/>
      <c r="I721" s="1"/>
      <c r="J721" s="1"/>
      <c r="K721" s="1"/>
      <c r="L721" s="1"/>
      <c r="M721" s="1"/>
      <c r="N721" s="19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35">
      <c r="A722" s="1"/>
      <c r="B722" s="19"/>
      <c r="C722" s="1"/>
      <c r="D722" s="19"/>
      <c r="E722" s="1"/>
      <c r="F722" s="1"/>
      <c r="G722" s="1"/>
      <c r="H722" s="1"/>
      <c r="I722" s="1"/>
      <c r="J722" s="1"/>
      <c r="K722" s="1"/>
      <c r="L722" s="1"/>
      <c r="M722" s="1"/>
      <c r="N722" s="19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35">
      <c r="A723" s="1"/>
      <c r="B723" s="19"/>
      <c r="C723" s="1"/>
      <c r="D723" s="19"/>
      <c r="E723" s="1"/>
      <c r="F723" s="1"/>
      <c r="G723" s="1"/>
      <c r="H723" s="1"/>
      <c r="I723" s="1"/>
      <c r="J723" s="1"/>
      <c r="K723" s="1"/>
      <c r="L723" s="1"/>
      <c r="M723" s="1"/>
      <c r="N723" s="19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35">
      <c r="A724" s="1"/>
      <c r="B724" s="19"/>
      <c r="C724" s="1"/>
      <c r="D724" s="19"/>
      <c r="E724" s="1"/>
      <c r="F724" s="1"/>
      <c r="G724" s="1"/>
      <c r="H724" s="1"/>
      <c r="I724" s="1"/>
      <c r="J724" s="1"/>
      <c r="K724" s="1"/>
      <c r="L724" s="1"/>
      <c r="M724" s="1"/>
      <c r="N724" s="19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35">
      <c r="A725" s="1"/>
      <c r="B725" s="19"/>
      <c r="C725" s="1"/>
      <c r="D725" s="19"/>
      <c r="E725" s="1"/>
      <c r="F725" s="1"/>
      <c r="G725" s="1"/>
      <c r="H725" s="1"/>
      <c r="I725" s="1"/>
      <c r="J725" s="1"/>
      <c r="K725" s="1"/>
      <c r="L725" s="1"/>
      <c r="M725" s="1"/>
      <c r="N725" s="19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35">
      <c r="A726" s="1"/>
      <c r="B726" s="19"/>
      <c r="C726" s="1"/>
      <c r="D726" s="19"/>
      <c r="E726" s="1"/>
      <c r="F726" s="1"/>
      <c r="G726" s="1"/>
      <c r="H726" s="1"/>
      <c r="I726" s="1"/>
      <c r="J726" s="1"/>
      <c r="K726" s="1"/>
      <c r="L726" s="1"/>
      <c r="M726" s="1"/>
      <c r="N726" s="19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35">
      <c r="A727" s="1"/>
      <c r="B727" s="19"/>
      <c r="C727" s="1"/>
      <c r="D727" s="19"/>
      <c r="E727" s="1"/>
      <c r="F727" s="1"/>
      <c r="G727" s="1"/>
      <c r="H727" s="1"/>
      <c r="I727" s="1"/>
      <c r="J727" s="1"/>
      <c r="K727" s="1"/>
      <c r="L727" s="1"/>
      <c r="M727" s="1"/>
      <c r="N727" s="19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35">
      <c r="A728" s="1"/>
      <c r="B728" s="19"/>
      <c r="C728" s="1"/>
      <c r="D728" s="19"/>
      <c r="E728" s="1"/>
      <c r="F728" s="1"/>
      <c r="G728" s="1"/>
      <c r="H728" s="1"/>
      <c r="I728" s="1"/>
      <c r="J728" s="1"/>
      <c r="K728" s="1"/>
      <c r="L728" s="1"/>
      <c r="M728" s="1"/>
      <c r="N728" s="19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35">
      <c r="A729" s="1"/>
      <c r="B729" s="19"/>
      <c r="C729" s="1"/>
      <c r="D729" s="19"/>
      <c r="E729" s="1"/>
      <c r="F729" s="1"/>
      <c r="G729" s="1"/>
      <c r="H729" s="1"/>
      <c r="I729" s="1"/>
      <c r="J729" s="1"/>
      <c r="K729" s="1"/>
      <c r="L729" s="1"/>
      <c r="M729" s="1"/>
      <c r="N729" s="19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35">
      <c r="A730" s="1"/>
      <c r="B730" s="19"/>
      <c r="C730" s="1"/>
      <c r="D730" s="19"/>
      <c r="E730" s="1"/>
      <c r="F730" s="1"/>
      <c r="G730" s="1"/>
      <c r="H730" s="1"/>
      <c r="I730" s="1"/>
      <c r="J730" s="1"/>
      <c r="K730" s="1"/>
      <c r="L730" s="1"/>
      <c r="M730" s="1"/>
      <c r="N730" s="19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35">
      <c r="A731" s="1"/>
      <c r="B731" s="19"/>
      <c r="C731" s="1"/>
      <c r="D731" s="19"/>
      <c r="E731" s="1"/>
      <c r="F731" s="1"/>
      <c r="G731" s="1"/>
      <c r="H731" s="1"/>
      <c r="I731" s="1"/>
      <c r="J731" s="1"/>
      <c r="K731" s="1"/>
      <c r="L731" s="1"/>
      <c r="M731" s="1"/>
      <c r="N731" s="19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35">
      <c r="A732" s="1"/>
      <c r="B732" s="19"/>
      <c r="C732" s="1"/>
      <c r="D732" s="19"/>
      <c r="E732" s="1"/>
      <c r="F732" s="1"/>
      <c r="G732" s="1"/>
      <c r="H732" s="1"/>
      <c r="I732" s="1"/>
      <c r="J732" s="1"/>
      <c r="K732" s="1"/>
      <c r="L732" s="1"/>
      <c r="M732" s="1"/>
      <c r="N732" s="19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35">
      <c r="A733" s="1"/>
      <c r="B733" s="19"/>
      <c r="C733" s="1"/>
      <c r="D733" s="19"/>
      <c r="E733" s="1"/>
      <c r="F733" s="1"/>
      <c r="G733" s="1"/>
      <c r="H733" s="1"/>
      <c r="I733" s="1"/>
      <c r="J733" s="1"/>
      <c r="K733" s="1"/>
      <c r="L733" s="1"/>
      <c r="M733" s="1"/>
      <c r="N733" s="19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35">
      <c r="A734" s="1"/>
      <c r="B734" s="19"/>
      <c r="C734" s="1"/>
      <c r="D734" s="19"/>
      <c r="E734" s="1"/>
      <c r="F734" s="1"/>
      <c r="G734" s="1"/>
      <c r="H734" s="1"/>
      <c r="I734" s="1"/>
      <c r="J734" s="1"/>
      <c r="K734" s="1"/>
      <c r="L734" s="1"/>
      <c r="M734" s="1"/>
      <c r="N734" s="19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35">
      <c r="A735" s="1"/>
      <c r="B735" s="19"/>
      <c r="C735" s="1"/>
      <c r="D735" s="19"/>
      <c r="E735" s="1"/>
      <c r="F735" s="1"/>
      <c r="G735" s="1"/>
      <c r="H735" s="1"/>
      <c r="I735" s="1"/>
      <c r="J735" s="1"/>
      <c r="K735" s="1"/>
      <c r="L735" s="1"/>
      <c r="M735" s="1"/>
      <c r="N735" s="19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35">
      <c r="A736" s="1"/>
      <c r="B736" s="19"/>
      <c r="C736" s="1"/>
      <c r="D736" s="19"/>
      <c r="E736" s="1"/>
      <c r="F736" s="1"/>
      <c r="G736" s="1"/>
      <c r="H736" s="1"/>
      <c r="I736" s="1"/>
      <c r="J736" s="1"/>
      <c r="K736" s="1"/>
      <c r="L736" s="1"/>
      <c r="M736" s="1"/>
      <c r="N736" s="19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35">
      <c r="A737" s="1"/>
      <c r="B737" s="19"/>
      <c r="C737" s="1"/>
      <c r="D737" s="19"/>
      <c r="E737" s="1"/>
      <c r="F737" s="1"/>
      <c r="G737" s="1"/>
      <c r="H737" s="1"/>
      <c r="I737" s="1"/>
      <c r="J737" s="1"/>
      <c r="K737" s="1"/>
      <c r="L737" s="1"/>
      <c r="M737" s="1"/>
      <c r="N737" s="19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35">
      <c r="A738" s="1"/>
      <c r="B738" s="19"/>
      <c r="C738" s="1"/>
      <c r="D738" s="19"/>
      <c r="E738" s="1"/>
      <c r="F738" s="1"/>
      <c r="G738" s="1"/>
      <c r="H738" s="1"/>
      <c r="I738" s="1"/>
      <c r="J738" s="1"/>
      <c r="K738" s="1"/>
      <c r="L738" s="1"/>
      <c r="M738" s="1"/>
      <c r="N738" s="19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35">
      <c r="A739" s="1"/>
      <c r="B739" s="19"/>
      <c r="C739" s="1"/>
      <c r="D739" s="19"/>
      <c r="E739" s="1"/>
      <c r="F739" s="1"/>
      <c r="G739" s="1"/>
      <c r="H739" s="1"/>
      <c r="I739" s="1"/>
      <c r="J739" s="1"/>
      <c r="K739" s="1"/>
      <c r="L739" s="1"/>
      <c r="M739" s="1"/>
      <c r="N739" s="19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35">
      <c r="A740" s="1"/>
      <c r="B740" s="19"/>
      <c r="C740" s="1"/>
      <c r="D740" s="19"/>
      <c r="E740" s="1"/>
      <c r="F740" s="1"/>
      <c r="G740" s="1"/>
      <c r="H740" s="1"/>
      <c r="I740" s="1"/>
      <c r="J740" s="1"/>
      <c r="K740" s="1"/>
      <c r="L740" s="1"/>
      <c r="M740" s="1"/>
      <c r="N740" s="19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35">
      <c r="A741" s="1"/>
      <c r="B741" s="19"/>
      <c r="C741" s="1"/>
      <c r="D741" s="19"/>
      <c r="E741" s="1"/>
      <c r="F741" s="1"/>
      <c r="G741" s="1"/>
      <c r="H741" s="1"/>
      <c r="I741" s="1"/>
      <c r="J741" s="1"/>
      <c r="K741" s="1"/>
      <c r="L741" s="1"/>
      <c r="M741" s="1"/>
      <c r="N741" s="19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35">
      <c r="A742" s="1"/>
      <c r="B742" s="19"/>
      <c r="C742" s="1"/>
      <c r="D742" s="19"/>
      <c r="E742" s="1"/>
      <c r="F742" s="1"/>
      <c r="G742" s="1"/>
      <c r="H742" s="1"/>
      <c r="I742" s="1"/>
      <c r="J742" s="1"/>
      <c r="K742" s="1"/>
      <c r="L742" s="1"/>
      <c r="M742" s="1"/>
      <c r="N742" s="19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35">
      <c r="A743" s="1"/>
      <c r="B743" s="19"/>
      <c r="C743" s="1"/>
      <c r="D743" s="19"/>
      <c r="E743" s="1"/>
      <c r="F743" s="1"/>
      <c r="G743" s="1"/>
      <c r="H743" s="1"/>
      <c r="I743" s="1"/>
      <c r="J743" s="1"/>
      <c r="K743" s="1"/>
      <c r="L743" s="1"/>
      <c r="M743" s="1"/>
      <c r="N743" s="19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35">
      <c r="A744" s="1"/>
      <c r="B744" s="19"/>
      <c r="C744" s="1"/>
      <c r="D744" s="19"/>
      <c r="E744" s="1"/>
      <c r="F744" s="1"/>
      <c r="G744" s="1"/>
      <c r="H744" s="1"/>
      <c r="I744" s="1"/>
      <c r="J744" s="1"/>
      <c r="K744" s="1"/>
      <c r="L744" s="1"/>
      <c r="M744" s="1"/>
      <c r="N744" s="19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35">
      <c r="A745" s="1"/>
      <c r="B745" s="19"/>
      <c r="C745" s="1"/>
      <c r="D745" s="19"/>
      <c r="E745" s="1"/>
      <c r="F745" s="1"/>
      <c r="G745" s="1"/>
      <c r="H745" s="1"/>
      <c r="I745" s="1"/>
      <c r="J745" s="1"/>
      <c r="K745" s="1"/>
      <c r="L745" s="1"/>
      <c r="M745" s="1"/>
      <c r="N745" s="19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35">
      <c r="A746" s="1"/>
      <c r="B746" s="19"/>
      <c r="C746" s="1"/>
      <c r="D746" s="19"/>
      <c r="E746" s="1"/>
      <c r="F746" s="1"/>
      <c r="G746" s="1"/>
      <c r="H746" s="1"/>
      <c r="I746" s="1"/>
      <c r="J746" s="1"/>
      <c r="K746" s="1"/>
      <c r="L746" s="1"/>
      <c r="M746" s="1"/>
      <c r="N746" s="19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35">
      <c r="A747" s="1"/>
      <c r="B747" s="19"/>
      <c r="C747" s="1"/>
      <c r="D747" s="19"/>
      <c r="E747" s="1"/>
      <c r="F747" s="1"/>
      <c r="G747" s="1"/>
      <c r="H747" s="1"/>
      <c r="I747" s="1"/>
      <c r="J747" s="1"/>
      <c r="K747" s="1"/>
      <c r="L747" s="1"/>
      <c r="M747" s="1"/>
      <c r="N747" s="19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35">
      <c r="A748" s="1"/>
      <c r="B748" s="19"/>
      <c r="C748" s="1"/>
      <c r="D748" s="19"/>
      <c r="E748" s="1"/>
      <c r="F748" s="1"/>
      <c r="G748" s="1"/>
      <c r="H748" s="1"/>
      <c r="I748" s="1"/>
      <c r="J748" s="1"/>
      <c r="K748" s="1"/>
      <c r="L748" s="1"/>
      <c r="M748" s="1"/>
      <c r="N748" s="19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35">
      <c r="A749" s="1"/>
      <c r="B749" s="19"/>
      <c r="C749" s="1"/>
      <c r="D749" s="19"/>
      <c r="E749" s="1"/>
      <c r="F749" s="1"/>
      <c r="G749" s="1"/>
      <c r="H749" s="1"/>
      <c r="I749" s="1"/>
      <c r="J749" s="1"/>
      <c r="K749" s="1"/>
      <c r="L749" s="1"/>
      <c r="M749" s="1"/>
      <c r="N749" s="19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35">
      <c r="A750" s="1"/>
      <c r="B750" s="19"/>
      <c r="C750" s="1"/>
      <c r="D750" s="19"/>
      <c r="E750" s="1"/>
      <c r="F750" s="1"/>
      <c r="G750" s="1"/>
      <c r="H750" s="1"/>
      <c r="I750" s="1"/>
      <c r="J750" s="1"/>
      <c r="K750" s="1"/>
      <c r="L750" s="1"/>
      <c r="M750" s="1"/>
      <c r="N750" s="19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35">
      <c r="A751" s="1"/>
      <c r="B751" s="19"/>
      <c r="C751" s="1"/>
      <c r="D751" s="19"/>
      <c r="E751" s="1"/>
      <c r="F751" s="1"/>
      <c r="G751" s="1"/>
      <c r="H751" s="1"/>
      <c r="I751" s="1"/>
      <c r="J751" s="1"/>
      <c r="K751" s="1"/>
      <c r="L751" s="1"/>
      <c r="M751" s="1"/>
      <c r="N751" s="19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35">
      <c r="A752" s="1"/>
      <c r="B752" s="19"/>
      <c r="C752" s="1"/>
      <c r="D752" s="19"/>
      <c r="E752" s="1"/>
      <c r="F752" s="1"/>
      <c r="G752" s="1"/>
      <c r="H752" s="1"/>
      <c r="I752" s="1"/>
      <c r="J752" s="1"/>
      <c r="K752" s="1"/>
      <c r="L752" s="1"/>
      <c r="M752" s="1"/>
      <c r="N752" s="19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35">
      <c r="A753" s="1"/>
      <c r="B753" s="19"/>
      <c r="C753" s="1"/>
      <c r="D753" s="19"/>
      <c r="E753" s="1"/>
      <c r="F753" s="1"/>
      <c r="G753" s="1"/>
      <c r="H753" s="1"/>
      <c r="I753" s="1"/>
      <c r="J753" s="1"/>
      <c r="K753" s="1"/>
      <c r="L753" s="1"/>
      <c r="M753" s="1"/>
      <c r="N753" s="19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35">
      <c r="A754" s="1"/>
      <c r="B754" s="19"/>
      <c r="C754" s="1"/>
      <c r="D754" s="19"/>
      <c r="E754" s="1"/>
      <c r="F754" s="1"/>
      <c r="G754" s="1"/>
      <c r="H754" s="1"/>
      <c r="I754" s="1"/>
      <c r="J754" s="1"/>
      <c r="K754" s="1"/>
      <c r="L754" s="1"/>
      <c r="M754" s="1"/>
      <c r="N754" s="19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35">
      <c r="A755" s="1"/>
      <c r="B755" s="19"/>
      <c r="C755" s="1"/>
      <c r="D755" s="19"/>
      <c r="E755" s="1"/>
      <c r="F755" s="1"/>
      <c r="G755" s="1"/>
      <c r="H755" s="1"/>
      <c r="I755" s="1"/>
      <c r="J755" s="1"/>
      <c r="K755" s="1"/>
      <c r="L755" s="1"/>
      <c r="M755" s="1"/>
      <c r="N755" s="19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35">
      <c r="A756" s="1"/>
      <c r="B756" s="19"/>
      <c r="C756" s="1"/>
      <c r="D756" s="19"/>
      <c r="E756" s="1"/>
      <c r="F756" s="1"/>
      <c r="G756" s="1"/>
      <c r="H756" s="1"/>
      <c r="I756" s="1"/>
      <c r="J756" s="1"/>
      <c r="K756" s="1"/>
      <c r="L756" s="1"/>
      <c r="M756" s="1"/>
      <c r="N756" s="19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35">
      <c r="A757" s="1"/>
      <c r="B757" s="19"/>
      <c r="C757" s="1"/>
      <c r="D757" s="19"/>
      <c r="E757" s="1"/>
      <c r="F757" s="1"/>
      <c r="G757" s="1"/>
      <c r="H757" s="1"/>
      <c r="I757" s="1"/>
      <c r="J757" s="1"/>
      <c r="K757" s="1"/>
      <c r="L757" s="1"/>
      <c r="M757" s="1"/>
      <c r="N757" s="19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35">
      <c r="A758" s="1"/>
      <c r="B758" s="19"/>
      <c r="C758" s="1"/>
      <c r="D758" s="19"/>
      <c r="E758" s="1"/>
      <c r="F758" s="1"/>
      <c r="G758" s="1"/>
      <c r="H758" s="1"/>
      <c r="I758" s="1"/>
      <c r="J758" s="1"/>
      <c r="K758" s="1"/>
      <c r="L758" s="1"/>
      <c r="M758" s="1"/>
      <c r="N758" s="19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35">
      <c r="A759" s="1"/>
      <c r="B759" s="19"/>
      <c r="C759" s="1"/>
      <c r="D759" s="19"/>
      <c r="E759" s="1"/>
      <c r="F759" s="1"/>
      <c r="G759" s="1"/>
      <c r="H759" s="1"/>
      <c r="I759" s="1"/>
      <c r="J759" s="1"/>
      <c r="K759" s="1"/>
      <c r="L759" s="1"/>
      <c r="M759" s="1"/>
      <c r="N759" s="19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35">
      <c r="A760" s="1"/>
      <c r="B760" s="19"/>
      <c r="C760" s="1"/>
      <c r="D760" s="19"/>
      <c r="E760" s="1"/>
      <c r="F760" s="1"/>
      <c r="G760" s="1"/>
      <c r="H760" s="1"/>
      <c r="I760" s="1"/>
      <c r="J760" s="1"/>
      <c r="K760" s="1"/>
      <c r="L760" s="1"/>
      <c r="M760" s="1"/>
      <c r="N760" s="19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35">
      <c r="A761" s="1"/>
      <c r="B761" s="19"/>
      <c r="C761" s="1"/>
      <c r="D761" s="19"/>
      <c r="E761" s="1"/>
      <c r="F761" s="1"/>
      <c r="G761" s="1"/>
      <c r="H761" s="1"/>
      <c r="I761" s="1"/>
      <c r="J761" s="1"/>
      <c r="K761" s="1"/>
      <c r="L761" s="1"/>
      <c r="M761" s="1"/>
      <c r="N761" s="19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35">
      <c r="A762" s="1"/>
      <c r="B762" s="19"/>
      <c r="C762" s="1"/>
      <c r="D762" s="19"/>
      <c r="E762" s="1"/>
      <c r="F762" s="1"/>
      <c r="G762" s="1"/>
      <c r="H762" s="1"/>
      <c r="I762" s="1"/>
      <c r="J762" s="1"/>
      <c r="K762" s="1"/>
      <c r="L762" s="1"/>
      <c r="M762" s="1"/>
      <c r="N762" s="19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35">
      <c r="A763" s="1"/>
      <c r="B763" s="19"/>
      <c r="C763" s="1"/>
      <c r="D763" s="19"/>
      <c r="E763" s="1"/>
      <c r="F763" s="1"/>
      <c r="G763" s="1"/>
      <c r="H763" s="1"/>
      <c r="I763" s="1"/>
      <c r="J763" s="1"/>
      <c r="K763" s="1"/>
      <c r="L763" s="1"/>
      <c r="M763" s="1"/>
      <c r="N763" s="19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35">
      <c r="A764" s="1"/>
      <c r="B764" s="19"/>
      <c r="C764" s="1"/>
      <c r="D764" s="19"/>
      <c r="E764" s="1"/>
      <c r="F764" s="1"/>
      <c r="G764" s="1"/>
      <c r="H764" s="1"/>
      <c r="I764" s="1"/>
      <c r="J764" s="1"/>
      <c r="K764" s="1"/>
      <c r="L764" s="1"/>
      <c r="M764" s="1"/>
      <c r="N764" s="19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35">
      <c r="A765" s="1"/>
      <c r="B765" s="19"/>
      <c r="C765" s="1"/>
      <c r="D765" s="19"/>
      <c r="E765" s="1"/>
      <c r="F765" s="1"/>
      <c r="G765" s="1"/>
      <c r="H765" s="1"/>
      <c r="I765" s="1"/>
      <c r="J765" s="1"/>
      <c r="K765" s="1"/>
      <c r="L765" s="1"/>
      <c r="M765" s="1"/>
      <c r="N765" s="19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35">
      <c r="A766" s="1"/>
      <c r="B766" s="19"/>
      <c r="C766" s="1"/>
      <c r="D766" s="19"/>
      <c r="E766" s="1"/>
      <c r="F766" s="1"/>
      <c r="G766" s="1"/>
      <c r="H766" s="1"/>
      <c r="I766" s="1"/>
      <c r="J766" s="1"/>
      <c r="K766" s="1"/>
      <c r="L766" s="1"/>
      <c r="M766" s="1"/>
      <c r="N766" s="19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35">
      <c r="A767" s="1"/>
      <c r="B767" s="19"/>
      <c r="C767" s="1"/>
      <c r="D767" s="19"/>
      <c r="E767" s="1"/>
      <c r="F767" s="1"/>
      <c r="G767" s="1"/>
      <c r="H767" s="1"/>
      <c r="I767" s="1"/>
      <c r="J767" s="1"/>
      <c r="K767" s="1"/>
      <c r="L767" s="1"/>
      <c r="M767" s="1"/>
      <c r="N767" s="19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35">
      <c r="A768" s="1"/>
      <c r="B768" s="19"/>
      <c r="C768" s="1"/>
      <c r="D768" s="19"/>
      <c r="E768" s="1"/>
      <c r="F768" s="1"/>
      <c r="G768" s="1"/>
      <c r="H768" s="1"/>
      <c r="I768" s="1"/>
      <c r="J768" s="1"/>
      <c r="K768" s="1"/>
      <c r="L768" s="1"/>
      <c r="M768" s="1"/>
      <c r="N768" s="19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35">
      <c r="A769" s="1"/>
      <c r="B769" s="19"/>
      <c r="C769" s="1"/>
      <c r="D769" s="19"/>
      <c r="E769" s="1"/>
      <c r="F769" s="1"/>
      <c r="G769" s="1"/>
      <c r="H769" s="1"/>
      <c r="I769" s="1"/>
      <c r="J769" s="1"/>
      <c r="K769" s="1"/>
      <c r="L769" s="1"/>
      <c r="M769" s="1"/>
      <c r="N769" s="19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35">
      <c r="A770" s="1"/>
      <c r="B770" s="19"/>
      <c r="C770" s="1"/>
      <c r="D770" s="19"/>
      <c r="E770" s="1"/>
      <c r="F770" s="1"/>
      <c r="G770" s="1"/>
      <c r="H770" s="1"/>
      <c r="I770" s="1"/>
      <c r="J770" s="1"/>
      <c r="K770" s="1"/>
      <c r="L770" s="1"/>
      <c r="M770" s="1"/>
      <c r="N770" s="19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35">
      <c r="A771" s="1"/>
      <c r="B771" s="19"/>
      <c r="C771" s="1"/>
      <c r="D771" s="19"/>
      <c r="E771" s="1"/>
      <c r="F771" s="1"/>
      <c r="G771" s="1"/>
      <c r="H771" s="1"/>
      <c r="I771" s="1"/>
      <c r="J771" s="1"/>
      <c r="K771" s="1"/>
      <c r="L771" s="1"/>
      <c r="M771" s="1"/>
      <c r="N771" s="19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35">
      <c r="A772" s="1"/>
      <c r="B772" s="19"/>
      <c r="C772" s="1"/>
      <c r="D772" s="19"/>
      <c r="E772" s="1"/>
      <c r="F772" s="1"/>
      <c r="G772" s="1"/>
      <c r="H772" s="1"/>
      <c r="I772" s="1"/>
      <c r="J772" s="1"/>
      <c r="K772" s="1"/>
      <c r="L772" s="1"/>
      <c r="M772" s="1"/>
      <c r="N772" s="19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35">
      <c r="A773" s="1"/>
      <c r="B773" s="19"/>
      <c r="C773" s="1"/>
      <c r="D773" s="19"/>
      <c r="E773" s="1"/>
      <c r="F773" s="1"/>
      <c r="G773" s="1"/>
      <c r="H773" s="1"/>
      <c r="I773" s="1"/>
      <c r="J773" s="1"/>
      <c r="K773" s="1"/>
      <c r="L773" s="1"/>
      <c r="M773" s="1"/>
      <c r="N773" s="19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35">
      <c r="A774" s="1"/>
      <c r="B774" s="19"/>
      <c r="C774" s="1"/>
      <c r="D774" s="19"/>
      <c r="E774" s="1"/>
      <c r="F774" s="1"/>
      <c r="G774" s="1"/>
      <c r="H774" s="1"/>
      <c r="I774" s="1"/>
      <c r="J774" s="1"/>
      <c r="K774" s="1"/>
      <c r="L774" s="1"/>
      <c r="M774" s="1"/>
      <c r="N774" s="19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35">
      <c r="A775" s="1"/>
      <c r="B775" s="19"/>
      <c r="C775" s="1"/>
      <c r="D775" s="19"/>
      <c r="E775" s="1"/>
      <c r="F775" s="1"/>
      <c r="G775" s="1"/>
      <c r="H775" s="1"/>
      <c r="I775" s="1"/>
      <c r="J775" s="1"/>
      <c r="K775" s="1"/>
      <c r="L775" s="1"/>
      <c r="M775" s="1"/>
      <c r="N775" s="19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35">
      <c r="A776" s="1"/>
      <c r="B776" s="19"/>
      <c r="C776" s="1"/>
      <c r="D776" s="19"/>
      <c r="E776" s="1"/>
      <c r="F776" s="1"/>
      <c r="G776" s="1"/>
      <c r="H776" s="1"/>
      <c r="I776" s="1"/>
      <c r="J776" s="1"/>
      <c r="K776" s="1"/>
      <c r="L776" s="1"/>
      <c r="M776" s="1"/>
      <c r="N776" s="19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35">
      <c r="A777" s="1"/>
      <c r="B777" s="19"/>
      <c r="C777" s="1"/>
      <c r="D777" s="19"/>
      <c r="E777" s="1"/>
      <c r="F777" s="1"/>
      <c r="G777" s="1"/>
      <c r="H777" s="1"/>
      <c r="I777" s="1"/>
      <c r="J777" s="1"/>
      <c r="K777" s="1"/>
      <c r="L777" s="1"/>
      <c r="M777" s="1"/>
      <c r="N777" s="19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35">
      <c r="A778" s="1"/>
      <c r="B778" s="19"/>
      <c r="C778" s="1"/>
      <c r="D778" s="19"/>
      <c r="E778" s="1"/>
      <c r="F778" s="1"/>
      <c r="G778" s="1"/>
      <c r="H778" s="1"/>
      <c r="I778" s="1"/>
      <c r="J778" s="1"/>
      <c r="K778" s="1"/>
      <c r="L778" s="1"/>
      <c r="M778" s="1"/>
      <c r="N778" s="19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35">
      <c r="A779" s="1"/>
      <c r="B779" s="19"/>
      <c r="C779" s="1"/>
      <c r="D779" s="19"/>
      <c r="E779" s="1"/>
      <c r="F779" s="1"/>
      <c r="G779" s="1"/>
      <c r="H779" s="1"/>
      <c r="I779" s="1"/>
      <c r="J779" s="1"/>
      <c r="K779" s="1"/>
      <c r="L779" s="1"/>
      <c r="M779" s="1"/>
      <c r="N779" s="19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35">
      <c r="A780" s="1"/>
      <c r="B780" s="19"/>
      <c r="C780" s="1"/>
      <c r="D780" s="19"/>
      <c r="E780" s="1"/>
      <c r="F780" s="1"/>
      <c r="G780" s="1"/>
      <c r="H780" s="1"/>
      <c r="I780" s="1"/>
      <c r="J780" s="1"/>
      <c r="K780" s="1"/>
      <c r="L780" s="1"/>
      <c r="M780" s="1"/>
      <c r="N780" s="19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35">
      <c r="A781" s="1"/>
      <c r="B781" s="19"/>
      <c r="C781" s="1"/>
      <c r="D781" s="19"/>
      <c r="E781" s="1"/>
      <c r="F781" s="1"/>
      <c r="G781" s="1"/>
      <c r="H781" s="1"/>
      <c r="I781" s="1"/>
      <c r="J781" s="1"/>
      <c r="K781" s="1"/>
      <c r="L781" s="1"/>
      <c r="M781" s="1"/>
      <c r="N781" s="19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35">
      <c r="A782" s="1"/>
      <c r="B782" s="19"/>
      <c r="C782" s="1"/>
      <c r="D782" s="19"/>
      <c r="E782" s="1"/>
      <c r="F782" s="1"/>
      <c r="G782" s="1"/>
      <c r="H782" s="1"/>
      <c r="I782" s="1"/>
      <c r="J782" s="1"/>
      <c r="K782" s="1"/>
      <c r="L782" s="1"/>
      <c r="M782" s="1"/>
      <c r="N782" s="19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35">
      <c r="A783" s="1"/>
      <c r="B783" s="19"/>
      <c r="C783" s="1"/>
      <c r="D783" s="19"/>
      <c r="E783" s="1"/>
      <c r="F783" s="1"/>
      <c r="G783" s="1"/>
      <c r="H783" s="1"/>
      <c r="I783" s="1"/>
      <c r="J783" s="1"/>
      <c r="K783" s="1"/>
      <c r="L783" s="1"/>
      <c r="M783" s="1"/>
      <c r="N783" s="19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35">
      <c r="A784" s="1"/>
      <c r="B784" s="19"/>
      <c r="C784" s="1"/>
      <c r="D784" s="19"/>
      <c r="E784" s="1"/>
      <c r="F784" s="1"/>
      <c r="G784" s="1"/>
      <c r="H784" s="1"/>
      <c r="I784" s="1"/>
      <c r="J784" s="1"/>
      <c r="K784" s="1"/>
      <c r="L784" s="1"/>
      <c r="M784" s="1"/>
      <c r="N784" s="19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35">
      <c r="A785" s="1"/>
      <c r="B785" s="19"/>
      <c r="C785" s="1"/>
      <c r="D785" s="19"/>
      <c r="E785" s="1"/>
      <c r="F785" s="1"/>
      <c r="G785" s="1"/>
      <c r="H785" s="1"/>
      <c r="I785" s="1"/>
      <c r="J785" s="1"/>
      <c r="K785" s="1"/>
      <c r="L785" s="1"/>
      <c r="M785" s="1"/>
      <c r="N785" s="19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35">
      <c r="A786" s="1"/>
      <c r="B786" s="19"/>
      <c r="C786" s="1"/>
      <c r="D786" s="19"/>
      <c r="E786" s="1"/>
      <c r="F786" s="1"/>
      <c r="G786" s="1"/>
      <c r="H786" s="1"/>
      <c r="I786" s="1"/>
      <c r="J786" s="1"/>
      <c r="K786" s="1"/>
      <c r="L786" s="1"/>
      <c r="M786" s="1"/>
      <c r="N786" s="19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35">
      <c r="A787" s="1"/>
      <c r="B787" s="19"/>
      <c r="C787" s="1"/>
      <c r="D787" s="19"/>
      <c r="E787" s="1"/>
      <c r="F787" s="1"/>
      <c r="G787" s="1"/>
      <c r="H787" s="1"/>
      <c r="I787" s="1"/>
      <c r="J787" s="1"/>
      <c r="K787" s="1"/>
      <c r="L787" s="1"/>
      <c r="M787" s="1"/>
      <c r="N787" s="19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35">
      <c r="A788" s="1"/>
      <c r="B788" s="19"/>
      <c r="C788" s="1"/>
      <c r="D788" s="19"/>
      <c r="E788" s="1"/>
      <c r="F788" s="1"/>
      <c r="G788" s="1"/>
      <c r="H788" s="1"/>
      <c r="I788" s="1"/>
      <c r="J788" s="1"/>
      <c r="K788" s="1"/>
      <c r="L788" s="1"/>
      <c r="M788" s="1"/>
      <c r="N788" s="19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35">
      <c r="A789" s="1"/>
      <c r="B789" s="19"/>
      <c r="C789" s="1"/>
      <c r="D789" s="19"/>
      <c r="E789" s="1"/>
      <c r="F789" s="1"/>
      <c r="G789" s="1"/>
      <c r="H789" s="1"/>
      <c r="I789" s="1"/>
      <c r="J789" s="1"/>
      <c r="K789" s="1"/>
      <c r="L789" s="1"/>
      <c r="M789" s="1"/>
      <c r="N789" s="19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35">
      <c r="A790" s="1"/>
      <c r="B790" s="19"/>
      <c r="C790" s="1"/>
      <c r="D790" s="19"/>
      <c r="E790" s="1"/>
      <c r="F790" s="1"/>
      <c r="G790" s="1"/>
      <c r="H790" s="1"/>
      <c r="I790" s="1"/>
      <c r="J790" s="1"/>
      <c r="K790" s="1"/>
      <c r="L790" s="1"/>
      <c r="M790" s="1"/>
      <c r="N790" s="19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35">
      <c r="A791" s="1"/>
      <c r="B791" s="19"/>
      <c r="C791" s="1"/>
      <c r="D791" s="19"/>
      <c r="E791" s="1"/>
      <c r="F791" s="1"/>
      <c r="G791" s="1"/>
      <c r="H791" s="1"/>
      <c r="I791" s="1"/>
      <c r="J791" s="1"/>
      <c r="K791" s="1"/>
      <c r="L791" s="1"/>
      <c r="M791" s="1"/>
      <c r="N791" s="19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35">
      <c r="A792" s="1"/>
      <c r="B792" s="19"/>
      <c r="C792" s="1"/>
      <c r="D792" s="19"/>
      <c r="E792" s="1"/>
      <c r="F792" s="1"/>
      <c r="G792" s="1"/>
      <c r="H792" s="1"/>
      <c r="I792" s="1"/>
      <c r="J792" s="1"/>
      <c r="K792" s="1"/>
      <c r="L792" s="1"/>
      <c r="M792" s="1"/>
      <c r="N792" s="19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35">
      <c r="A793" s="1"/>
      <c r="B793" s="19"/>
      <c r="C793" s="1"/>
      <c r="D793" s="19"/>
      <c r="E793" s="1"/>
      <c r="F793" s="1"/>
      <c r="G793" s="1"/>
      <c r="H793" s="1"/>
      <c r="I793" s="1"/>
      <c r="J793" s="1"/>
      <c r="K793" s="1"/>
      <c r="L793" s="1"/>
      <c r="M793" s="1"/>
      <c r="N793" s="19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35">
      <c r="A794" s="1"/>
      <c r="B794" s="19"/>
      <c r="C794" s="1"/>
      <c r="D794" s="19"/>
      <c r="E794" s="1"/>
      <c r="F794" s="1"/>
      <c r="G794" s="1"/>
      <c r="H794" s="1"/>
      <c r="I794" s="1"/>
      <c r="J794" s="1"/>
      <c r="K794" s="1"/>
      <c r="L794" s="1"/>
      <c r="M794" s="1"/>
      <c r="N794" s="19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35">
      <c r="A795" s="1"/>
      <c r="B795" s="19"/>
      <c r="C795" s="1"/>
      <c r="D795" s="19"/>
      <c r="E795" s="1"/>
      <c r="F795" s="1"/>
      <c r="G795" s="1"/>
      <c r="H795" s="1"/>
      <c r="I795" s="1"/>
      <c r="J795" s="1"/>
      <c r="K795" s="1"/>
      <c r="L795" s="1"/>
      <c r="M795" s="1"/>
      <c r="N795" s="19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35">
      <c r="A796" s="1"/>
      <c r="B796" s="19"/>
      <c r="C796" s="1"/>
      <c r="D796" s="19"/>
      <c r="E796" s="1"/>
      <c r="F796" s="1"/>
      <c r="G796" s="1"/>
      <c r="H796" s="1"/>
      <c r="I796" s="1"/>
      <c r="J796" s="1"/>
      <c r="K796" s="1"/>
      <c r="L796" s="1"/>
      <c r="M796" s="1"/>
      <c r="N796" s="19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35">
      <c r="A797" s="1"/>
      <c r="B797" s="19"/>
      <c r="C797" s="1"/>
      <c r="D797" s="19"/>
      <c r="E797" s="1"/>
      <c r="F797" s="1"/>
      <c r="G797" s="1"/>
      <c r="H797" s="1"/>
      <c r="I797" s="1"/>
      <c r="J797" s="1"/>
      <c r="K797" s="1"/>
      <c r="L797" s="1"/>
      <c r="M797" s="1"/>
      <c r="N797" s="19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35">
      <c r="A798" s="1"/>
      <c r="B798" s="19"/>
      <c r="C798" s="1"/>
      <c r="D798" s="19"/>
      <c r="E798" s="1"/>
      <c r="F798" s="1"/>
      <c r="G798" s="1"/>
      <c r="H798" s="1"/>
      <c r="I798" s="1"/>
      <c r="J798" s="1"/>
      <c r="K798" s="1"/>
      <c r="L798" s="1"/>
      <c r="M798" s="1"/>
      <c r="N798" s="19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35">
      <c r="A799" s="1"/>
      <c r="B799" s="19"/>
      <c r="C799" s="1"/>
      <c r="D799" s="19"/>
      <c r="E799" s="1"/>
      <c r="F799" s="1"/>
      <c r="G799" s="1"/>
      <c r="H799" s="1"/>
      <c r="I799" s="1"/>
      <c r="J799" s="1"/>
      <c r="K799" s="1"/>
      <c r="L799" s="1"/>
      <c r="M799" s="1"/>
      <c r="N799" s="19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35">
      <c r="A800" s="1"/>
      <c r="B800" s="19"/>
      <c r="C800" s="1"/>
      <c r="D800" s="19"/>
      <c r="E800" s="1"/>
      <c r="F800" s="1"/>
      <c r="G800" s="1"/>
      <c r="H800" s="1"/>
      <c r="I800" s="1"/>
      <c r="J800" s="1"/>
      <c r="K800" s="1"/>
      <c r="L800" s="1"/>
      <c r="M800" s="1"/>
      <c r="N800" s="19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35">
      <c r="A801" s="1"/>
      <c r="B801" s="19"/>
      <c r="C801" s="1"/>
      <c r="D801" s="19"/>
      <c r="E801" s="1"/>
      <c r="F801" s="1"/>
      <c r="G801" s="1"/>
      <c r="H801" s="1"/>
      <c r="I801" s="1"/>
      <c r="J801" s="1"/>
      <c r="K801" s="1"/>
      <c r="L801" s="1"/>
      <c r="M801" s="1"/>
      <c r="N801" s="19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35">
      <c r="A802" s="1"/>
      <c r="B802" s="19"/>
      <c r="C802" s="1"/>
      <c r="D802" s="19"/>
      <c r="E802" s="1"/>
      <c r="F802" s="1"/>
      <c r="G802" s="1"/>
      <c r="H802" s="1"/>
      <c r="I802" s="1"/>
      <c r="J802" s="1"/>
      <c r="K802" s="1"/>
      <c r="L802" s="1"/>
      <c r="M802" s="1"/>
      <c r="N802" s="19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35">
      <c r="A803" s="1"/>
      <c r="B803" s="19"/>
      <c r="C803" s="1"/>
      <c r="D803" s="19"/>
      <c r="E803" s="1"/>
      <c r="F803" s="1"/>
      <c r="G803" s="1"/>
      <c r="H803" s="1"/>
      <c r="I803" s="1"/>
      <c r="J803" s="1"/>
      <c r="K803" s="1"/>
      <c r="L803" s="1"/>
      <c r="M803" s="1"/>
      <c r="N803" s="19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35">
      <c r="A804" s="1"/>
      <c r="B804" s="19"/>
      <c r="C804" s="1"/>
      <c r="D804" s="19"/>
      <c r="E804" s="1"/>
      <c r="F804" s="1"/>
      <c r="G804" s="1"/>
      <c r="H804" s="1"/>
      <c r="I804" s="1"/>
      <c r="J804" s="1"/>
      <c r="K804" s="1"/>
      <c r="L804" s="1"/>
      <c r="M804" s="1"/>
      <c r="N804" s="19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35">
      <c r="A805" s="1"/>
      <c r="B805" s="19"/>
      <c r="C805" s="1"/>
      <c r="D805" s="19"/>
      <c r="E805" s="1"/>
      <c r="F805" s="1"/>
      <c r="G805" s="1"/>
      <c r="H805" s="1"/>
      <c r="I805" s="1"/>
      <c r="J805" s="1"/>
      <c r="K805" s="1"/>
      <c r="L805" s="1"/>
      <c r="M805" s="1"/>
      <c r="N805" s="19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35">
      <c r="A806" s="1"/>
      <c r="B806" s="19"/>
      <c r="C806" s="1"/>
      <c r="D806" s="19"/>
      <c r="E806" s="1"/>
      <c r="F806" s="1"/>
      <c r="G806" s="1"/>
      <c r="H806" s="1"/>
      <c r="I806" s="1"/>
      <c r="J806" s="1"/>
      <c r="K806" s="1"/>
      <c r="L806" s="1"/>
      <c r="M806" s="1"/>
      <c r="N806" s="19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35">
      <c r="A807" s="1"/>
      <c r="B807" s="19"/>
      <c r="C807" s="1"/>
      <c r="D807" s="19"/>
      <c r="E807" s="1"/>
      <c r="F807" s="1"/>
      <c r="G807" s="1"/>
      <c r="H807" s="1"/>
      <c r="I807" s="1"/>
      <c r="J807" s="1"/>
      <c r="K807" s="1"/>
      <c r="L807" s="1"/>
      <c r="M807" s="1"/>
      <c r="N807" s="19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35">
      <c r="A808" s="1"/>
      <c r="B808" s="19"/>
      <c r="C808" s="1"/>
      <c r="D808" s="19"/>
      <c r="E808" s="1"/>
      <c r="F808" s="1"/>
      <c r="G808" s="1"/>
      <c r="H808" s="1"/>
      <c r="I808" s="1"/>
      <c r="J808" s="1"/>
      <c r="K808" s="1"/>
      <c r="L808" s="1"/>
      <c r="M808" s="1"/>
      <c r="N808" s="19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35">
      <c r="A809" s="1"/>
      <c r="B809" s="19"/>
      <c r="C809" s="1"/>
      <c r="D809" s="19"/>
      <c r="E809" s="1"/>
      <c r="F809" s="1"/>
      <c r="G809" s="1"/>
      <c r="H809" s="1"/>
      <c r="I809" s="1"/>
      <c r="J809" s="1"/>
      <c r="K809" s="1"/>
      <c r="L809" s="1"/>
      <c r="M809" s="1"/>
      <c r="N809" s="19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35">
      <c r="A810" s="1"/>
      <c r="B810" s="19"/>
      <c r="C810" s="1"/>
      <c r="D810" s="19"/>
      <c r="E810" s="1"/>
      <c r="F810" s="1"/>
      <c r="G810" s="1"/>
      <c r="H810" s="1"/>
      <c r="I810" s="1"/>
      <c r="J810" s="1"/>
      <c r="K810" s="1"/>
      <c r="L810" s="1"/>
      <c r="M810" s="1"/>
      <c r="N810" s="19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35">
      <c r="A811" s="1"/>
      <c r="B811" s="19"/>
      <c r="C811" s="1"/>
      <c r="D811" s="19"/>
      <c r="E811" s="1"/>
      <c r="F811" s="1"/>
      <c r="G811" s="1"/>
      <c r="H811" s="1"/>
      <c r="I811" s="1"/>
      <c r="J811" s="1"/>
      <c r="K811" s="1"/>
      <c r="L811" s="1"/>
      <c r="M811" s="1"/>
      <c r="N811" s="19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35">
      <c r="A812" s="1"/>
      <c r="B812" s="19"/>
      <c r="C812" s="1"/>
      <c r="D812" s="19"/>
      <c r="E812" s="1"/>
      <c r="F812" s="1"/>
      <c r="G812" s="1"/>
      <c r="H812" s="1"/>
      <c r="I812" s="1"/>
      <c r="J812" s="1"/>
      <c r="K812" s="1"/>
      <c r="L812" s="1"/>
      <c r="M812" s="1"/>
      <c r="N812" s="19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35">
      <c r="A813" s="1"/>
      <c r="B813" s="19"/>
      <c r="C813" s="1"/>
      <c r="D813" s="19"/>
      <c r="E813" s="1"/>
      <c r="F813" s="1"/>
      <c r="G813" s="1"/>
      <c r="H813" s="1"/>
      <c r="I813" s="1"/>
      <c r="J813" s="1"/>
      <c r="K813" s="1"/>
      <c r="L813" s="1"/>
      <c r="M813" s="1"/>
      <c r="N813" s="19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35">
      <c r="A814" s="1"/>
      <c r="B814" s="19"/>
      <c r="C814" s="1"/>
      <c r="D814" s="19"/>
      <c r="E814" s="1"/>
      <c r="F814" s="1"/>
      <c r="G814" s="1"/>
      <c r="H814" s="1"/>
      <c r="I814" s="1"/>
      <c r="J814" s="1"/>
      <c r="K814" s="1"/>
      <c r="L814" s="1"/>
      <c r="M814" s="1"/>
      <c r="N814" s="19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35">
      <c r="A815" s="1"/>
      <c r="B815" s="19"/>
      <c r="C815" s="1"/>
      <c r="D815" s="19"/>
      <c r="E815" s="1"/>
      <c r="F815" s="1"/>
      <c r="G815" s="1"/>
      <c r="H815" s="1"/>
      <c r="I815" s="1"/>
      <c r="J815" s="1"/>
      <c r="K815" s="1"/>
      <c r="L815" s="1"/>
      <c r="M815" s="1"/>
      <c r="N815" s="19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35">
      <c r="A816" s="1"/>
      <c r="B816" s="19"/>
      <c r="C816" s="1"/>
      <c r="D816" s="19"/>
      <c r="E816" s="1"/>
      <c r="F816" s="1"/>
      <c r="G816" s="1"/>
      <c r="H816" s="1"/>
      <c r="I816" s="1"/>
      <c r="J816" s="1"/>
      <c r="K816" s="1"/>
      <c r="L816" s="1"/>
      <c r="M816" s="1"/>
      <c r="N816" s="19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35">
      <c r="A817" s="1"/>
      <c r="B817" s="19"/>
      <c r="C817" s="1"/>
      <c r="D817" s="19"/>
      <c r="E817" s="1"/>
      <c r="F817" s="1"/>
      <c r="G817" s="1"/>
      <c r="H817" s="1"/>
      <c r="I817" s="1"/>
      <c r="J817" s="1"/>
      <c r="K817" s="1"/>
      <c r="L817" s="1"/>
      <c r="M817" s="1"/>
      <c r="N817" s="19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35">
      <c r="A818" s="1"/>
      <c r="B818" s="19"/>
      <c r="C818" s="1"/>
      <c r="D818" s="19"/>
      <c r="E818" s="1"/>
      <c r="F818" s="1"/>
      <c r="G818" s="1"/>
      <c r="H818" s="1"/>
      <c r="I818" s="1"/>
      <c r="J818" s="1"/>
      <c r="K818" s="1"/>
      <c r="L818" s="1"/>
      <c r="M818" s="1"/>
      <c r="N818" s="19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35">
      <c r="A819" s="1"/>
      <c r="B819" s="19"/>
      <c r="C819" s="1"/>
      <c r="D819" s="19"/>
      <c r="E819" s="1"/>
      <c r="F819" s="1"/>
      <c r="G819" s="1"/>
      <c r="H819" s="1"/>
      <c r="I819" s="1"/>
      <c r="J819" s="1"/>
      <c r="K819" s="1"/>
      <c r="L819" s="1"/>
      <c r="M819" s="1"/>
      <c r="N819" s="19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35">
      <c r="A820" s="1"/>
      <c r="B820" s="19"/>
      <c r="C820" s="1"/>
      <c r="D820" s="19"/>
      <c r="E820" s="1"/>
      <c r="F820" s="1"/>
      <c r="G820" s="1"/>
      <c r="H820" s="1"/>
      <c r="I820" s="1"/>
      <c r="J820" s="1"/>
      <c r="K820" s="1"/>
      <c r="L820" s="1"/>
      <c r="M820" s="1"/>
      <c r="N820" s="19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35">
      <c r="A821" s="1"/>
      <c r="B821" s="19"/>
      <c r="C821" s="1"/>
      <c r="D821" s="19"/>
      <c r="E821" s="1"/>
      <c r="F821" s="1"/>
      <c r="G821" s="1"/>
      <c r="H821" s="1"/>
      <c r="I821" s="1"/>
      <c r="J821" s="1"/>
      <c r="K821" s="1"/>
      <c r="L821" s="1"/>
      <c r="M821" s="1"/>
      <c r="N821" s="19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35">
      <c r="A822" s="1"/>
      <c r="B822" s="19"/>
      <c r="C822" s="1"/>
      <c r="D822" s="19"/>
      <c r="E822" s="1"/>
      <c r="F822" s="1"/>
      <c r="G822" s="1"/>
      <c r="H822" s="1"/>
      <c r="I822" s="1"/>
      <c r="J822" s="1"/>
      <c r="K822" s="1"/>
      <c r="L822" s="1"/>
      <c r="M822" s="1"/>
      <c r="N822" s="19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35">
      <c r="A823" s="1"/>
      <c r="B823" s="19"/>
      <c r="C823" s="1"/>
      <c r="D823" s="19"/>
      <c r="E823" s="1"/>
      <c r="F823" s="1"/>
      <c r="G823" s="1"/>
      <c r="H823" s="1"/>
      <c r="I823" s="1"/>
      <c r="J823" s="1"/>
      <c r="K823" s="1"/>
      <c r="L823" s="1"/>
      <c r="M823" s="1"/>
      <c r="N823" s="19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35">
      <c r="A824" s="1"/>
      <c r="B824" s="19"/>
      <c r="C824" s="1"/>
      <c r="D824" s="19"/>
      <c r="E824" s="1"/>
      <c r="F824" s="1"/>
      <c r="G824" s="1"/>
      <c r="H824" s="1"/>
      <c r="I824" s="1"/>
      <c r="J824" s="1"/>
      <c r="K824" s="1"/>
      <c r="L824" s="1"/>
      <c r="M824" s="1"/>
      <c r="N824" s="19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35">
      <c r="A825" s="1"/>
      <c r="B825" s="19"/>
      <c r="C825" s="1"/>
      <c r="D825" s="19"/>
      <c r="E825" s="1"/>
      <c r="F825" s="1"/>
      <c r="G825" s="1"/>
      <c r="H825" s="1"/>
      <c r="I825" s="1"/>
      <c r="J825" s="1"/>
      <c r="K825" s="1"/>
      <c r="L825" s="1"/>
      <c r="M825" s="1"/>
      <c r="N825" s="19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35">
      <c r="A826" s="1"/>
      <c r="B826" s="19"/>
      <c r="C826" s="1"/>
      <c r="D826" s="19"/>
      <c r="E826" s="1"/>
      <c r="F826" s="1"/>
      <c r="G826" s="1"/>
      <c r="H826" s="1"/>
      <c r="I826" s="1"/>
      <c r="J826" s="1"/>
      <c r="K826" s="1"/>
      <c r="L826" s="1"/>
      <c r="M826" s="1"/>
      <c r="N826" s="19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35">
      <c r="A827" s="1"/>
      <c r="B827" s="19"/>
      <c r="C827" s="1"/>
      <c r="D827" s="19"/>
      <c r="E827" s="1"/>
      <c r="F827" s="1"/>
      <c r="G827" s="1"/>
      <c r="H827" s="1"/>
      <c r="I827" s="1"/>
      <c r="J827" s="1"/>
      <c r="K827" s="1"/>
      <c r="L827" s="1"/>
      <c r="M827" s="1"/>
      <c r="N827" s="19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35">
      <c r="A828" s="1"/>
      <c r="B828" s="19"/>
      <c r="C828" s="1"/>
      <c r="D828" s="19"/>
      <c r="E828" s="1"/>
      <c r="F828" s="1"/>
      <c r="G828" s="1"/>
      <c r="H828" s="1"/>
      <c r="I828" s="1"/>
      <c r="J828" s="1"/>
      <c r="K828" s="1"/>
      <c r="L828" s="1"/>
      <c r="M828" s="1"/>
      <c r="N828" s="19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35">
      <c r="A829" s="1"/>
      <c r="B829" s="19"/>
      <c r="C829" s="1"/>
      <c r="D829" s="19"/>
      <c r="E829" s="1"/>
      <c r="F829" s="1"/>
      <c r="G829" s="1"/>
      <c r="H829" s="1"/>
      <c r="I829" s="1"/>
      <c r="J829" s="1"/>
      <c r="K829" s="1"/>
      <c r="L829" s="1"/>
      <c r="M829" s="1"/>
      <c r="N829" s="19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35">
      <c r="A830" s="1"/>
      <c r="B830" s="19"/>
      <c r="C830" s="1"/>
      <c r="D830" s="19"/>
      <c r="E830" s="1"/>
      <c r="F830" s="1"/>
      <c r="G830" s="1"/>
      <c r="H830" s="1"/>
      <c r="I830" s="1"/>
      <c r="J830" s="1"/>
      <c r="K830" s="1"/>
      <c r="L830" s="1"/>
      <c r="M830" s="1"/>
      <c r="N830" s="19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35">
      <c r="A831" s="1"/>
      <c r="B831" s="19"/>
      <c r="C831" s="1"/>
      <c r="D831" s="19"/>
      <c r="E831" s="1"/>
      <c r="F831" s="1"/>
      <c r="G831" s="1"/>
      <c r="H831" s="1"/>
      <c r="I831" s="1"/>
      <c r="J831" s="1"/>
      <c r="K831" s="1"/>
      <c r="L831" s="1"/>
      <c r="M831" s="1"/>
      <c r="N831" s="19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35">
      <c r="A832" s="1"/>
      <c r="B832" s="19"/>
      <c r="C832" s="1"/>
      <c r="D832" s="19"/>
      <c r="E832" s="1"/>
      <c r="F832" s="1"/>
      <c r="G832" s="1"/>
      <c r="H832" s="1"/>
      <c r="I832" s="1"/>
      <c r="J832" s="1"/>
      <c r="K832" s="1"/>
      <c r="L832" s="1"/>
      <c r="M832" s="1"/>
      <c r="N832" s="19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35">
      <c r="A833" s="1"/>
      <c r="B833" s="19"/>
      <c r="C833" s="1"/>
      <c r="D833" s="19"/>
      <c r="E833" s="1"/>
      <c r="F833" s="1"/>
      <c r="G833" s="1"/>
      <c r="H833" s="1"/>
      <c r="I833" s="1"/>
      <c r="J833" s="1"/>
      <c r="K833" s="1"/>
      <c r="L833" s="1"/>
      <c r="M833" s="1"/>
      <c r="N833" s="19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35">
      <c r="A834" s="1"/>
      <c r="B834" s="19"/>
      <c r="C834" s="1"/>
      <c r="D834" s="19"/>
      <c r="E834" s="1"/>
      <c r="F834" s="1"/>
      <c r="G834" s="1"/>
      <c r="H834" s="1"/>
      <c r="I834" s="1"/>
      <c r="J834" s="1"/>
      <c r="K834" s="1"/>
      <c r="L834" s="1"/>
      <c r="M834" s="1"/>
      <c r="N834" s="19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35">
      <c r="A835" s="1"/>
      <c r="B835" s="19"/>
      <c r="C835" s="1"/>
      <c r="D835" s="19"/>
      <c r="E835" s="1"/>
      <c r="F835" s="1"/>
      <c r="G835" s="1"/>
      <c r="H835" s="1"/>
      <c r="I835" s="1"/>
      <c r="J835" s="1"/>
      <c r="K835" s="1"/>
      <c r="L835" s="1"/>
      <c r="M835" s="1"/>
      <c r="N835" s="19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35">
      <c r="A836" s="1"/>
      <c r="B836" s="19"/>
      <c r="C836" s="1"/>
      <c r="D836" s="19"/>
      <c r="E836" s="1"/>
      <c r="F836" s="1"/>
      <c r="G836" s="1"/>
      <c r="H836" s="1"/>
      <c r="I836" s="1"/>
      <c r="J836" s="1"/>
      <c r="K836" s="1"/>
      <c r="L836" s="1"/>
      <c r="M836" s="1"/>
      <c r="N836" s="19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35">
      <c r="A837" s="1"/>
      <c r="B837" s="19"/>
      <c r="C837" s="1"/>
      <c r="D837" s="19"/>
      <c r="E837" s="1"/>
      <c r="F837" s="1"/>
      <c r="G837" s="1"/>
      <c r="H837" s="1"/>
      <c r="I837" s="1"/>
      <c r="J837" s="1"/>
      <c r="K837" s="1"/>
      <c r="L837" s="1"/>
      <c r="M837" s="1"/>
      <c r="N837" s="19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35">
      <c r="A838" s="1"/>
      <c r="B838" s="19"/>
      <c r="C838" s="1"/>
      <c r="D838" s="19"/>
      <c r="E838" s="1"/>
      <c r="F838" s="1"/>
      <c r="G838" s="1"/>
      <c r="H838" s="1"/>
      <c r="I838" s="1"/>
      <c r="J838" s="1"/>
      <c r="K838" s="1"/>
      <c r="L838" s="1"/>
      <c r="M838" s="1"/>
      <c r="N838" s="19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35">
      <c r="A839" s="1"/>
      <c r="B839" s="19"/>
      <c r="C839" s="1"/>
      <c r="D839" s="19"/>
      <c r="E839" s="1"/>
      <c r="F839" s="1"/>
      <c r="G839" s="1"/>
      <c r="H839" s="1"/>
      <c r="I839" s="1"/>
      <c r="J839" s="1"/>
      <c r="K839" s="1"/>
      <c r="L839" s="1"/>
      <c r="M839" s="1"/>
      <c r="N839" s="19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35">
      <c r="A840" s="1"/>
      <c r="B840" s="19"/>
      <c r="C840" s="1"/>
      <c r="D840" s="19"/>
      <c r="E840" s="1"/>
      <c r="F840" s="1"/>
      <c r="G840" s="1"/>
      <c r="H840" s="1"/>
      <c r="I840" s="1"/>
      <c r="J840" s="1"/>
      <c r="K840" s="1"/>
      <c r="L840" s="1"/>
      <c r="M840" s="1"/>
      <c r="N840" s="19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35">
      <c r="A841" s="1"/>
      <c r="B841" s="19"/>
      <c r="C841" s="1"/>
      <c r="D841" s="19"/>
      <c r="E841" s="1"/>
      <c r="F841" s="1"/>
      <c r="G841" s="1"/>
      <c r="H841" s="1"/>
      <c r="I841" s="1"/>
      <c r="J841" s="1"/>
      <c r="K841" s="1"/>
      <c r="L841" s="1"/>
      <c r="M841" s="1"/>
      <c r="N841" s="19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35">
      <c r="A842" s="1"/>
      <c r="B842" s="19"/>
      <c r="C842" s="1"/>
      <c r="D842" s="19"/>
      <c r="E842" s="1"/>
      <c r="F842" s="1"/>
      <c r="G842" s="1"/>
      <c r="H842" s="1"/>
      <c r="I842" s="1"/>
      <c r="J842" s="1"/>
      <c r="K842" s="1"/>
      <c r="L842" s="1"/>
      <c r="M842" s="1"/>
      <c r="N842" s="19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35">
      <c r="A843" s="1"/>
      <c r="B843" s="19"/>
      <c r="C843" s="1"/>
      <c r="D843" s="19"/>
      <c r="E843" s="1"/>
      <c r="F843" s="1"/>
      <c r="G843" s="1"/>
      <c r="H843" s="1"/>
      <c r="I843" s="1"/>
      <c r="J843" s="1"/>
      <c r="K843" s="1"/>
      <c r="L843" s="1"/>
      <c r="M843" s="1"/>
      <c r="N843" s="19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35">
      <c r="A844" s="1"/>
      <c r="B844" s="19"/>
      <c r="C844" s="1"/>
      <c r="D844" s="19"/>
      <c r="E844" s="1"/>
      <c r="F844" s="1"/>
      <c r="G844" s="1"/>
      <c r="H844" s="1"/>
      <c r="I844" s="1"/>
      <c r="J844" s="1"/>
      <c r="K844" s="1"/>
      <c r="L844" s="1"/>
      <c r="M844" s="1"/>
      <c r="N844" s="19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35">
      <c r="A845" s="1"/>
      <c r="B845" s="19"/>
      <c r="C845" s="1"/>
      <c r="D845" s="19"/>
      <c r="E845" s="1"/>
      <c r="F845" s="1"/>
      <c r="G845" s="1"/>
      <c r="H845" s="1"/>
      <c r="I845" s="1"/>
      <c r="J845" s="1"/>
      <c r="K845" s="1"/>
      <c r="L845" s="1"/>
      <c r="M845" s="1"/>
      <c r="N845" s="19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35">
      <c r="A846" s="1"/>
      <c r="B846" s="19"/>
      <c r="C846" s="1"/>
      <c r="D846" s="19"/>
      <c r="E846" s="1"/>
      <c r="F846" s="1"/>
      <c r="G846" s="1"/>
      <c r="H846" s="1"/>
      <c r="I846" s="1"/>
      <c r="J846" s="1"/>
      <c r="K846" s="1"/>
      <c r="L846" s="1"/>
      <c r="M846" s="1"/>
      <c r="N846" s="19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35">
      <c r="A847" s="1"/>
      <c r="B847" s="19"/>
      <c r="C847" s="1"/>
      <c r="D847" s="19"/>
      <c r="E847" s="1"/>
      <c r="F847" s="1"/>
      <c r="G847" s="1"/>
      <c r="H847" s="1"/>
      <c r="I847" s="1"/>
      <c r="J847" s="1"/>
      <c r="K847" s="1"/>
      <c r="L847" s="1"/>
      <c r="M847" s="1"/>
      <c r="N847" s="19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35">
      <c r="A848" s="1"/>
      <c r="B848" s="19"/>
      <c r="C848" s="1"/>
      <c r="D848" s="19"/>
      <c r="E848" s="1"/>
      <c r="F848" s="1"/>
      <c r="G848" s="1"/>
      <c r="H848" s="1"/>
      <c r="I848" s="1"/>
      <c r="J848" s="1"/>
      <c r="K848" s="1"/>
      <c r="L848" s="1"/>
      <c r="M848" s="1"/>
      <c r="N848" s="19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35">
      <c r="A849" s="1"/>
      <c r="B849" s="19"/>
      <c r="C849" s="1"/>
      <c r="D849" s="19"/>
      <c r="E849" s="1"/>
      <c r="F849" s="1"/>
      <c r="G849" s="1"/>
      <c r="H849" s="1"/>
      <c r="I849" s="1"/>
      <c r="J849" s="1"/>
      <c r="K849" s="1"/>
      <c r="L849" s="1"/>
      <c r="M849" s="1"/>
      <c r="N849" s="19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35">
      <c r="A850" s="1"/>
      <c r="B850" s="19"/>
      <c r="C850" s="1"/>
      <c r="D850" s="19"/>
      <c r="E850" s="1"/>
      <c r="F850" s="1"/>
      <c r="G850" s="1"/>
      <c r="H850" s="1"/>
      <c r="I850" s="1"/>
      <c r="J850" s="1"/>
      <c r="K850" s="1"/>
      <c r="L850" s="1"/>
      <c r="M850" s="1"/>
      <c r="N850" s="19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35">
      <c r="A851" s="1"/>
      <c r="B851" s="19"/>
      <c r="C851" s="1"/>
      <c r="D851" s="19"/>
      <c r="E851" s="1"/>
      <c r="F851" s="1"/>
      <c r="G851" s="1"/>
      <c r="H851" s="1"/>
      <c r="I851" s="1"/>
      <c r="J851" s="1"/>
      <c r="K851" s="1"/>
      <c r="L851" s="1"/>
      <c r="M851" s="1"/>
      <c r="N851" s="19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35">
      <c r="A852" s="1"/>
      <c r="B852" s="19"/>
      <c r="C852" s="1"/>
      <c r="D852" s="19"/>
      <c r="E852" s="1"/>
      <c r="F852" s="1"/>
      <c r="G852" s="1"/>
      <c r="H852" s="1"/>
      <c r="I852" s="1"/>
      <c r="J852" s="1"/>
      <c r="K852" s="1"/>
      <c r="L852" s="1"/>
      <c r="M852" s="1"/>
      <c r="N852" s="19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35">
      <c r="A853" s="1"/>
      <c r="B853" s="19"/>
      <c r="C853" s="1"/>
      <c r="D853" s="19"/>
      <c r="E853" s="1"/>
      <c r="F853" s="1"/>
      <c r="G853" s="1"/>
      <c r="H853" s="1"/>
      <c r="I853" s="1"/>
      <c r="J853" s="1"/>
      <c r="K853" s="1"/>
      <c r="L853" s="1"/>
      <c r="M853" s="1"/>
      <c r="N853" s="19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35">
      <c r="A854" s="1"/>
      <c r="B854" s="19"/>
      <c r="C854" s="1"/>
      <c r="D854" s="19"/>
      <c r="E854" s="1"/>
      <c r="F854" s="1"/>
      <c r="G854" s="1"/>
      <c r="H854" s="1"/>
      <c r="I854" s="1"/>
      <c r="J854" s="1"/>
      <c r="K854" s="1"/>
      <c r="L854" s="1"/>
      <c r="M854" s="1"/>
      <c r="N854" s="19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35">
      <c r="A855" s="1"/>
      <c r="B855" s="19"/>
      <c r="C855" s="1"/>
      <c r="D855" s="19"/>
      <c r="E855" s="1"/>
      <c r="F855" s="1"/>
      <c r="G855" s="1"/>
      <c r="H855" s="1"/>
      <c r="I855" s="1"/>
      <c r="J855" s="1"/>
      <c r="K855" s="1"/>
      <c r="L855" s="1"/>
      <c r="M855" s="1"/>
      <c r="N855" s="19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35">
      <c r="A856" s="1"/>
      <c r="B856" s="19"/>
      <c r="C856" s="1"/>
      <c r="D856" s="19"/>
      <c r="E856" s="1"/>
      <c r="F856" s="1"/>
      <c r="G856" s="1"/>
      <c r="H856" s="1"/>
      <c r="I856" s="1"/>
      <c r="J856" s="1"/>
      <c r="K856" s="1"/>
      <c r="L856" s="1"/>
      <c r="M856" s="1"/>
      <c r="N856" s="19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35">
      <c r="A857" s="1"/>
      <c r="B857" s="19"/>
      <c r="C857" s="1"/>
      <c r="D857" s="19"/>
      <c r="E857" s="1"/>
      <c r="F857" s="1"/>
      <c r="G857" s="1"/>
      <c r="H857" s="1"/>
      <c r="I857" s="1"/>
      <c r="J857" s="1"/>
      <c r="K857" s="1"/>
      <c r="L857" s="1"/>
      <c r="M857" s="1"/>
      <c r="N857" s="19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35">
      <c r="A858" s="1"/>
      <c r="B858" s="19"/>
      <c r="C858" s="1"/>
      <c r="D858" s="19"/>
      <c r="E858" s="1"/>
      <c r="F858" s="1"/>
      <c r="G858" s="1"/>
      <c r="H858" s="1"/>
      <c r="I858" s="1"/>
      <c r="J858" s="1"/>
      <c r="K858" s="1"/>
      <c r="L858" s="1"/>
      <c r="M858" s="1"/>
      <c r="N858" s="19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35">
      <c r="A859" s="1"/>
      <c r="B859" s="19"/>
      <c r="C859" s="1"/>
      <c r="D859" s="19"/>
      <c r="E859" s="1"/>
      <c r="F859" s="1"/>
      <c r="G859" s="1"/>
      <c r="H859" s="1"/>
      <c r="I859" s="1"/>
      <c r="J859" s="1"/>
      <c r="K859" s="1"/>
      <c r="L859" s="1"/>
      <c r="M859" s="1"/>
      <c r="N859" s="19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35">
      <c r="A860" s="1"/>
      <c r="B860" s="19"/>
      <c r="C860" s="1"/>
      <c r="D860" s="19"/>
      <c r="E860" s="1"/>
      <c r="F860" s="1"/>
      <c r="G860" s="1"/>
      <c r="H860" s="1"/>
      <c r="I860" s="1"/>
      <c r="J860" s="1"/>
      <c r="K860" s="1"/>
      <c r="L860" s="1"/>
      <c r="M860" s="1"/>
      <c r="N860" s="19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35">
      <c r="A861" s="1"/>
      <c r="B861" s="19"/>
      <c r="C861" s="1"/>
      <c r="D861" s="19"/>
      <c r="E861" s="1"/>
      <c r="F861" s="1"/>
      <c r="G861" s="1"/>
      <c r="H861" s="1"/>
      <c r="I861" s="1"/>
      <c r="J861" s="1"/>
      <c r="K861" s="1"/>
      <c r="L861" s="1"/>
      <c r="M861" s="1"/>
      <c r="N861" s="19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35">
      <c r="A862" s="1"/>
      <c r="B862" s="19"/>
      <c r="C862" s="1"/>
      <c r="D862" s="19"/>
      <c r="E862" s="1"/>
      <c r="F862" s="1"/>
      <c r="G862" s="1"/>
      <c r="H862" s="1"/>
      <c r="I862" s="1"/>
      <c r="J862" s="1"/>
      <c r="K862" s="1"/>
      <c r="L862" s="1"/>
      <c r="M862" s="1"/>
      <c r="N862" s="19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35">
      <c r="A863" s="1"/>
      <c r="B863" s="19"/>
      <c r="C863" s="1"/>
      <c r="D863" s="19"/>
      <c r="E863" s="1"/>
      <c r="F863" s="1"/>
      <c r="G863" s="1"/>
      <c r="H863" s="1"/>
      <c r="I863" s="1"/>
      <c r="J863" s="1"/>
      <c r="K863" s="1"/>
      <c r="L863" s="1"/>
      <c r="M863" s="1"/>
      <c r="N863" s="19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35">
      <c r="A864" s="1"/>
      <c r="B864" s="19"/>
      <c r="C864" s="1"/>
      <c r="D864" s="19"/>
      <c r="E864" s="1"/>
      <c r="F864" s="1"/>
      <c r="G864" s="1"/>
      <c r="H864" s="1"/>
      <c r="I864" s="1"/>
      <c r="J864" s="1"/>
      <c r="K864" s="1"/>
      <c r="L864" s="1"/>
      <c r="M864" s="1"/>
      <c r="N864" s="19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35">
      <c r="A865" s="1"/>
      <c r="B865" s="19"/>
      <c r="C865" s="1"/>
      <c r="D865" s="19"/>
      <c r="E865" s="1"/>
      <c r="F865" s="1"/>
      <c r="G865" s="1"/>
      <c r="H865" s="1"/>
      <c r="I865" s="1"/>
      <c r="J865" s="1"/>
      <c r="K865" s="1"/>
      <c r="L865" s="1"/>
      <c r="M865" s="1"/>
      <c r="N865" s="19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35">
      <c r="A866" s="1"/>
      <c r="B866" s="19"/>
      <c r="C866" s="1"/>
      <c r="D866" s="19"/>
      <c r="E866" s="1"/>
      <c r="F866" s="1"/>
      <c r="G866" s="1"/>
      <c r="H866" s="1"/>
      <c r="I866" s="1"/>
      <c r="J866" s="1"/>
      <c r="K866" s="1"/>
      <c r="L866" s="1"/>
      <c r="M866" s="1"/>
      <c r="N866" s="19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35">
      <c r="A867" s="1"/>
      <c r="B867" s="19"/>
      <c r="C867" s="1"/>
      <c r="D867" s="19"/>
      <c r="E867" s="1"/>
      <c r="F867" s="1"/>
      <c r="G867" s="1"/>
      <c r="H867" s="1"/>
      <c r="I867" s="1"/>
      <c r="J867" s="1"/>
      <c r="K867" s="1"/>
      <c r="L867" s="1"/>
      <c r="M867" s="1"/>
      <c r="N867" s="19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35">
      <c r="A868" s="1"/>
      <c r="B868" s="19"/>
      <c r="C868" s="1"/>
      <c r="D868" s="19"/>
      <c r="E868" s="1"/>
      <c r="F868" s="1"/>
      <c r="G868" s="1"/>
      <c r="H868" s="1"/>
      <c r="I868" s="1"/>
      <c r="J868" s="1"/>
      <c r="K868" s="1"/>
      <c r="L868" s="1"/>
      <c r="M868" s="1"/>
      <c r="N868" s="19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35">
      <c r="A869" s="1"/>
      <c r="B869" s="19"/>
      <c r="C869" s="1"/>
      <c r="D869" s="19"/>
      <c r="E869" s="1"/>
      <c r="F869" s="1"/>
      <c r="G869" s="1"/>
      <c r="H869" s="1"/>
      <c r="I869" s="1"/>
      <c r="J869" s="1"/>
      <c r="K869" s="1"/>
      <c r="L869" s="1"/>
      <c r="M869" s="1"/>
      <c r="N869" s="19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35">
      <c r="A870" s="1"/>
      <c r="B870" s="19"/>
      <c r="C870" s="1"/>
      <c r="D870" s="19"/>
      <c r="E870" s="1"/>
      <c r="F870" s="1"/>
      <c r="G870" s="1"/>
      <c r="H870" s="1"/>
      <c r="I870" s="1"/>
      <c r="J870" s="1"/>
      <c r="K870" s="1"/>
      <c r="L870" s="1"/>
      <c r="M870" s="1"/>
      <c r="N870" s="19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35">
      <c r="A871" s="1"/>
      <c r="B871" s="19"/>
      <c r="C871" s="1"/>
      <c r="D871" s="19"/>
      <c r="E871" s="1"/>
      <c r="F871" s="1"/>
      <c r="G871" s="1"/>
      <c r="H871" s="1"/>
      <c r="I871" s="1"/>
      <c r="J871" s="1"/>
      <c r="K871" s="1"/>
      <c r="L871" s="1"/>
      <c r="M871" s="1"/>
      <c r="N871" s="19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35">
      <c r="A872" s="1"/>
      <c r="B872" s="19"/>
      <c r="C872" s="1"/>
      <c r="D872" s="19"/>
      <c r="E872" s="1"/>
      <c r="F872" s="1"/>
      <c r="G872" s="1"/>
      <c r="H872" s="1"/>
      <c r="I872" s="1"/>
      <c r="J872" s="1"/>
      <c r="K872" s="1"/>
      <c r="L872" s="1"/>
      <c r="M872" s="1"/>
      <c r="N872" s="19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35">
      <c r="A873" s="1"/>
      <c r="B873" s="19"/>
      <c r="C873" s="1"/>
      <c r="D873" s="19"/>
      <c r="E873" s="1"/>
      <c r="F873" s="1"/>
      <c r="G873" s="1"/>
      <c r="H873" s="1"/>
      <c r="I873" s="1"/>
      <c r="J873" s="1"/>
      <c r="K873" s="1"/>
      <c r="L873" s="1"/>
      <c r="M873" s="1"/>
      <c r="N873" s="19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35">
      <c r="A874" s="1"/>
      <c r="B874" s="19"/>
      <c r="C874" s="1"/>
      <c r="D874" s="19"/>
      <c r="E874" s="1"/>
      <c r="F874" s="1"/>
      <c r="G874" s="1"/>
      <c r="H874" s="1"/>
      <c r="I874" s="1"/>
      <c r="J874" s="1"/>
      <c r="K874" s="1"/>
      <c r="L874" s="1"/>
      <c r="M874" s="1"/>
      <c r="N874" s="19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35">
      <c r="A875" s="1"/>
      <c r="B875" s="19"/>
      <c r="C875" s="1"/>
      <c r="D875" s="19"/>
      <c r="E875" s="1"/>
      <c r="F875" s="1"/>
      <c r="G875" s="1"/>
      <c r="H875" s="1"/>
      <c r="I875" s="1"/>
      <c r="J875" s="1"/>
      <c r="K875" s="1"/>
      <c r="L875" s="1"/>
      <c r="M875" s="1"/>
      <c r="N875" s="19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35">
      <c r="A876" s="1"/>
      <c r="B876" s="19"/>
      <c r="C876" s="1"/>
      <c r="D876" s="19"/>
      <c r="E876" s="1"/>
      <c r="F876" s="1"/>
      <c r="G876" s="1"/>
      <c r="H876" s="1"/>
      <c r="I876" s="1"/>
      <c r="J876" s="1"/>
      <c r="K876" s="1"/>
      <c r="L876" s="1"/>
      <c r="M876" s="1"/>
      <c r="N876" s="19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35">
      <c r="A877" s="1"/>
      <c r="B877" s="19"/>
      <c r="C877" s="1"/>
      <c r="D877" s="19"/>
      <c r="E877" s="1"/>
      <c r="F877" s="1"/>
      <c r="G877" s="1"/>
      <c r="H877" s="1"/>
      <c r="I877" s="1"/>
      <c r="J877" s="1"/>
      <c r="K877" s="1"/>
      <c r="L877" s="1"/>
      <c r="M877" s="1"/>
      <c r="N877" s="19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35">
      <c r="A878" s="1"/>
      <c r="B878" s="19"/>
      <c r="C878" s="1"/>
      <c r="D878" s="19"/>
      <c r="E878" s="1"/>
      <c r="F878" s="1"/>
      <c r="G878" s="1"/>
      <c r="H878" s="1"/>
      <c r="I878" s="1"/>
      <c r="J878" s="1"/>
      <c r="K878" s="1"/>
      <c r="L878" s="1"/>
      <c r="M878" s="1"/>
      <c r="N878" s="19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35">
      <c r="A879" s="1"/>
      <c r="B879" s="19"/>
      <c r="C879" s="1"/>
      <c r="D879" s="19"/>
      <c r="E879" s="1"/>
      <c r="F879" s="1"/>
      <c r="G879" s="1"/>
      <c r="H879" s="1"/>
      <c r="I879" s="1"/>
      <c r="J879" s="1"/>
      <c r="K879" s="1"/>
      <c r="L879" s="1"/>
      <c r="M879" s="1"/>
      <c r="N879" s="19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35">
      <c r="A880" s="1"/>
      <c r="B880" s="19"/>
      <c r="C880" s="1"/>
      <c r="D880" s="19"/>
      <c r="E880" s="1"/>
      <c r="F880" s="1"/>
      <c r="G880" s="1"/>
      <c r="H880" s="1"/>
      <c r="I880" s="1"/>
      <c r="J880" s="1"/>
      <c r="K880" s="1"/>
      <c r="L880" s="1"/>
      <c r="M880" s="1"/>
      <c r="N880" s="19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35">
      <c r="A881" s="1"/>
      <c r="B881" s="19"/>
      <c r="C881" s="1"/>
      <c r="D881" s="19"/>
      <c r="E881" s="1"/>
      <c r="F881" s="1"/>
      <c r="G881" s="1"/>
      <c r="H881" s="1"/>
      <c r="I881" s="1"/>
      <c r="J881" s="1"/>
      <c r="K881" s="1"/>
      <c r="L881" s="1"/>
      <c r="M881" s="1"/>
      <c r="N881" s="19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35">
      <c r="A882" s="1"/>
      <c r="B882" s="19"/>
      <c r="C882" s="1"/>
      <c r="D882" s="19"/>
      <c r="E882" s="1"/>
      <c r="F882" s="1"/>
      <c r="G882" s="1"/>
      <c r="H882" s="1"/>
      <c r="I882" s="1"/>
      <c r="J882" s="1"/>
      <c r="K882" s="1"/>
      <c r="L882" s="1"/>
      <c r="M882" s="1"/>
      <c r="N882" s="19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35">
      <c r="A883" s="1"/>
      <c r="B883" s="19"/>
      <c r="C883" s="1"/>
      <c r="D883" s="19"/>
      <c r="E883" s="1"/>
      <c r="F883" s="1"/>
      <c r="G883" s="1"/>
      <c r="H883" s="1"/>
      <c r="I883" s="1"/>
      <c r="J883" s="1"/>
      <c r="K883" s="1"/>
      <c r="L883" s="1"/>
      <c r="M883" s="1"/>
      <c r="N883" s="19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35">
      <c r="A884" s="1"/>
      <c r="B884" s="19"/>
      <c r="C884" s="1"/>
      <c r="D884" s="19"/>
      <c r="E884" s="1"/>
      <c r="F884" s="1"/>
      <c r="G884" s="1"/>
      <c r="H884" s="1"/>
      <c r="I884" s="1"/>
      <c r="J884" s="1"/>
      <c r="K884" s="1"/>
      <c r="L884" s="1"/>
      <c r="M884" s="1"/>
      <c r="N884" s="19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35">
      <c r="A885" s="1"/>
      <c r="B885" s="19"/>
      <c r="C885" s="1"/>
      <c r="D885" s="19"/>
      <c r="E885" s="1"/>
      <c r="F885" s="1"/>
      <c r="G885" s="1"/>
      <c r="H885" s="1"/>
      <c r="I885" s="1"/>
      <c r="J885" s="1"/>
      <c r="K885" s="1"/>
      <c r="L885" s="1"/>
      <c r="M885" s="1"/>
      <c r="N885" s="19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35">
      <c r="A886" s="1"/>
      <c r="B886" s="19"/>
      <c r="C886" s="1"/>
      <c r="D886" s="19"/>
      <c r="E886" s="1"/>
      <c r="F886" s="1"/>
      <c r="G886" s="1"/>
      <c r="H886" s="1"/>
      <c r="I886" s="1"/>
      <c r="J886" s="1"/>
      <c r="K886" s="1"/>
      <c r="L886" s="1"/>
      <c r="M886" s="1"/>
      <c r="N886" s="19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35">
      <c r="A887" s="1"/>
      <c r="B887" s="19"/>
      <c r="C887" s="1"/>
      <c r="D887" s="19"/>
      <c r="E887" s="1"/>
      <c r="F887" s="1"/>
      <c r="G887" s="1"/>
      <c r="H887" s="1"/>
      <c r="I887" s="1"/>
      <c r="J887" s="1"/>
      <c r="K887" s="1"/>
      <c r="L887" s="1"/>
      <c r="M887" s="1"/>
      <c r="N887" s="19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35">
      <c r="A888" s="1"/>
      <c r="B888" s="19"/>
      <c r="C888" s="1"/>
      <c r="D888" s="19"/>
      <c r="E888" s="1"/>
      <c r="F888" s="1"/>
      <c r="G888" s="1"/>
      <c r="H888" s="1"/>
      <c r="I888" s="1"/>
      <c r="J888" s="1"/>
      <c r="K888" s="1"/>
      <c r="L888" s="1"/>
      <c r="M888" s="1"/>
      <c r="N888" s="19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35">
      <c r="A889" s="1"/>
      <c r="B889" s="19"/>
      <c r="C889" s="1"/>
      <c r="D889" s="19"/>
      <c r="E889" s="1"/>
      <c r="F889" s="1"/>
      <c r="G889" s="1"/>
      <c r="H889" s="1"/>
      <c r="I889" s="1"/>
      <c r="J889" s="1"/>
      <c r="K889" s="1"/>
      <c r="L889" s="1"/>
      <c r="M889" s="1"/>
      <c r="N889" s="19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35">
      <c r="A890" s="1"/>
      <c r="B890" s="19"/>
      <c r="C890" s="1"/>
      <c r="D890" s="19"/>
      <c r="E890" s="1"/>
      <c r="F890" s="1"/>
      <c r="G890" s="1"/>
      <c r="H890" s="1"/>
      <c r="I890" s="1"/>
      <c r="J890" s="1"/>
      <c r="K890" s="1"/>
      <c r="L890" s="1"/>
      <c r="M890" s="1"/>
      <c r="N890" s="19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35">
      <c r="A891" s="1"/>
      <c r="B891" s="19"/>
      <c r="C891" s="1"/>
      <c r="D891" s="19"/>
      <c r="E891" s="1"/>
      <c r="F891" s="1"/>
      <c r="G891" s="1"/>
      <c r="H891" s="1"/>
      <c r="I891" s="1"/>
      <c r="J891" s="1"/>
      <c r="K891" s="1"/>
      <c r="L891" s="1"/>
      <c r="M891" s="1"/>
      <c r="N891" s="19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35">
      <c r="A892" s="1"/>
      <c r="B892" s="19"/>
      <c r="C892" s="1"/>
      <c r="D892" s="19"/>
      <c r="E892" s="1"/>
      <c r="F892" s="1"/>
      <c r="G892" s="1"/>
      <c r="H892" s="1"/>
      <c r="I892" s="1"/>
      <c r="J892" s="1"/>
      <c r="K892" s="1"/>
      <c r="L892" s="1"/>
      <c r="M892" s="1"/>
      <c r="N892" s="19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35">
      <c r="A893" s="1"/>
      <c r="B893" s="19"/>
      <c r="C893" s="1"/>
      <c r="D893" s="19"/>
      <c r="E893" s="1"/>
      <c r="F893" s="1"/>
      <c r="G893" s="1"/>
      <c r="H893" s="1"/>
      <c r="I893" s="1"/>
      <c r="J893" s="1"/>
      <c r="K893" s="1"/>
      <c r="L893" s="1"/>
      <c r="M893" s="1"/>
      <c r="N893" s="19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35">
      <c r="A894" s="1"/>
      <c r="B894" s="19"/>
      <c r="C894" s="1"/>
      <c r="D894" s="19"/>
      <c r="E894" s="1"/>
      <c r="F894" s="1"/>
      <c r="G894" s="1"/>
      <c r="H894" s="1"/>
      <c r="I894" s="1"/>
      <c r="J894" s="1"/>
      <c r="K894" s="1"/>
      <c r="L894" s="1"/>
      <c r="M894" s="1"/>
      <c r="N894" s="19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35">
      <c r="A895" s="1"/>
      <c r="B895" s="19"/>
      <c r="C895" s="1"/>
      <c r="D895" s="19"/>
      <c r="E895" s="1"/>
      <c r="F895" s="1"/>
      <c r="G895" s="1"/>
      <c r="H895" s="1"/>
      <c r="I895" s="1"/>
      <c r="J895" s="1"/>
      <c r="K895" s="1"/>
      <c r="L895" s="1"/>
      <c r="M895" s="1"/>
      <c r="N895" s="19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35">
      <c r="A896" s="1"/>
      <c r="B896" s="19"/>
      <c r="C896" s="1"/>
      <c r="D896" s="19"/>
      <c r="E896" s="1"/>
      <c r="F896" s="1"/>
      <c r="G896" s="1"/>
      <c r="H896" s="1"/>
      <c r="I896" s="1"/>
      <c r="J896" s="1"/>
      <c r="K896" s="1"/>
      <c r="L896" s="1"/>
      <c r="M896" s="1"/>
      <c r="N896" s="19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35">
      <c r="A897" s="1"/>
      <c r="B897" s="19"/>
      <c r="C897" s="1"/>
      <c r="D897" s="19"/>
      <c r="E897" s="1"/>
      <c r="F897" s="1"/>
      <c r="G897" s="1"/>
      <c r="H897" s="1"/>
      <c r="I897" s="1"/>
      <c r="J897" s="1"/>
      <c r="K897" s="1"/>
      <c r="L897" s="1"/>
      <c r="M897" s="1"/>
      <c r="N897" s="19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35">
      <c r="A898" s="1"/>
      <c r="B898" s="19"/>
      <c r="C898" s="1"/>
      <c r="D898" s="19"/>
      <c r="E898" s="1"/>
      <c r="F898" s="1"/>
      <c r="G898" s="1"/>
      <c r="H898" s="1"/>
      <c r="I898" s="1"/>
      <c r="J898" s="1"/>
      <c r="K898" s="1"/>
      <c r="L898" s="1"/>
      <c r="M898" s="1"/>
      <c r="N898" s="19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35">
      <c r="A899" s="1"/>
      <c r="B899" s="19"/>
      <c r="C899" s="1"/>
      <c r="D899" s="19"/>
      <c r="E899" s="1"/>
      <c r="F899" s="1"/>
      <c r="G899" s="1"/>
      <c r="H899" s="1"/>
      <c r="I899" s="1"/>
      <c r="J899" s="1"/>
      <c r="K899" s="1"/>
      <c r="L899" s="1"/>
      <c r="M899" s="1"/>
      <c r="N899" s="19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35">
      <c r="A900" s="1"/>
      <c r="B900" s="19"/>
      <c r="C900" s="1"/>
      <c r="D900" s="19"/>
      <c r="E900" s="1"/>
      <c r="F900" s="1"/>
      <c r="G900" s="1"/>
      <c r="H900" s="1"/>
      <c r="I900" s="1"/>
      <c r="J900" s="1"/>
      <c r="K900" s="1"/>
      <c r="L900" s="1"/>
      <c r="M900" s="1"/>
      <c r="N900" s="19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35">
      <c r="A901" s="1"/>
      <c r="B901" s="19"/>
      <c r="C901" s="1"/>
      <c r="D901" s="19"/>
      <c r="E901" s="1"/>
      <c r="F901" s="1"/>
      <c r="G901" s="1"/>
      <c r="H901" s="1"/>
      <c r="I901" s="1"/>
      <c r="J901" s="1"/>
      <c r="K901" s="1"/>
      <c r="L901" s="1"/>
      <c r="M901" s="1"/>
      <c r="N901" s="19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35">
      <c r="A902" s="1"/>
      <c r="B902" s="19"/>
      <c r="C902" s="1"/>
      <c r="D902" s="19"/>
      <c r="E902" s="1"/>
      <c r="F902" s="1"/>
      <c r="G902" s="1"/>
      <c r="H902" s="1"/>
      <c r="I902" s="1"/>
      <c r="J902" s="1"/>
      <c r="K902" s="1"/>
      <c r="L902" s="1"/>
      <c r="M902" s="1"/>
      <c r="N902" s="19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35">
      <c r="A903" s="1"/>
      <c r="B903" s="19"/>
      <c r="C903" s="1"/>
      <c r="D903" s="19"/>
      <c r="E903" s="1"/>
      <c r="F903" s="1"/>
      <c r="G903" s="1"/>
      <c r="H903" s="1"/>
      <c r="I903" s="1"/>
      <c r="J903" s="1"/>
      <c r="K903" s="1"/>
      <c r="L903" s="1"/>
      <c r="M903" s="1"/>
      <c r="N903" s="19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35">
      <c r="A904" s="1"/>
      <c r="B904" s="19"/>
      <c r="C904" s="1"/>
      <c r="D904" s="19"/>
      <c r="E904" s="1"/>
      <c r="F904" s="1"/>
      <c r="G904" s="1"/>
      <c r="H904" s="1"/>
      <c r="I904" s="1"/>
      <c r="J904" s="1"/>
      <c r="K904" s="1"/>
      <c r="L904" s="1"/>
      <c r="M904" s="1"/>
      <c r="N904" s="19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35">
      <c r="A905" s="1"/>
      <c r="B905" s="19"/>
      <c r="C905" s="1"/>
      <c r="D905" s="19"/>
      <c r="E905" s="1"/>
      <c r="F905" s="1"/>
      <c r="G905" s="1"/>
      <c r="H905" s="1"/>
      <c r="I905" s="1"/>
      <c r="J905" s="1"/>
      <c r="K905" s="1"/>
      <c r="L905" s="1"/>
      <c r="M905" s="1"/>
      <c r="N905" s="19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35">
      <c r="A906" s="1"/>
      <c r="B906" s="19"/>
      <c r="C906" s="1"/>
      <c r="D906" s="19"/>
      <c r="E906" s="1"/>
      <c r="F906" s="1"/>
      <c r="G906" s="1"/>
      <c r="H906" s="1"/>
      <c r="I906" s="1"/>
      <c r="J906" s="1"/>
      <c r="K906" s="1"/>
      <c r="L906" s="1"/>
      <c r="M906" s="1"/>
      <c r="N906" s="19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35">
      <c r="A907" s="1"/>
      <c r="B907" s="19"/>
      <c r="C907" s="1"/>
      <c r="D907" s="19"/>
      <c r="E907" s="1"/>
      <c r="F907" s="1"/>
      <c r="G907" s="1"/>
      <c r="H907" s="1"/>
      <c r="I907" s="1"/>
      <c r="J907" s="1"/>
      <c r="K907" s="1"/>
      <c r="L907" s="1"/>
      <c r="M907" s="1"/>
      <c r="N907" s="19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35">
      <c r="A908" s="1"/>
      <c r="B908" s="19"/>
      <c r="C908" s="1"/>
      <c r="D908" s="19"/>
      <c r="E908" s="1"/>
      <c r="F908" s="1"/>
      <c r="G908" s="1"/>
      <c r="H908" s="1"/>
      <c r="I908" s="1"/>
      <c r="J908" s="1"/>
      <c r="K908" s="1"/>
      <c r="L908" s="1"/>
      <c r="M908" s="1"/>
      <c r="N908" s="19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35">
      <c r="A909" s="1"/>
      <c r="B909" s="19"/>
      <c r="C909" s="1"/>
      <c r="D909" s="19"/>
      <c r="E909" s="1"/>
      <c r="F909" s="1"/>
      <c r="G909" s="1"/>
      <c r="H909" s="1"/>
      <c r="I909" s="1"/>
      <c r="J909" s="1"/>
      <c r="K909" s="1"/>
      <c r="L909" s="1"/>
      <c r="M909" s="1"/>
      <c r="N909" s="19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35">
      <c r="A910" s="1"/>
      <c r="B910" s="19"/>
      <c r="C910" s="1"/>
      <c r="D910" s="19"/>
      <c r="E910" s="1"/>
      <c r="F910" s="1"/>
      <c r="G910" s="1"/>
      <c r="H910" s="1"/>
      <c r="I910" s="1"/>
      <c r="J910" s="1"/>
      <c r="K910" s="1"/>
      <c r="L910" s="1"/>
      <c r="M910" s="1"/>
      <c r="N910" s="19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35">
      <c r="A911" s="1"/>
      <c r="B911" s="19"/>
      <c r="C911" s="1"/>
      <c r="D911" s="19"/>
      <c r="E911" s="1"/>
      <c r="F911" s="1"/>
      <c r="G911" s="1"/>
      <c r="H911" s="1"/>
      <c r="I911" s="1"/>
      <c r="J911" s="1"/>
      <c r="K911" s="1"/>
      <c r="L911" s="1"/>
      <c r="M911" s="1"/>
      <c r="N911" s="19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35">
      <c r="A912" s="1"/>
      <c r="B912" s="19"/>
      <c r="C912" s="1"/>
      <c r="D912" s="19"/>
      <c r="E912" s="1"/>
      <c r="F912" s="1"/>
      <c r="G912" s="1"/>
      <c r="H912" s="1"/>
      <c r="I912" s="1"/>
      <c r="J912" s="1"/>
      <c r="K912" s="1"/>
      <c r="L912" s="1"/>
      <c r="M912" s="1"/>
      <c r="N912" s="19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35">
      <c r="A913" s="1"/>
      <c r="B913" s="19"/>
      <c r="C913" s="1"/>
      <c r="D913" s="19"/>
      <c r="E913" s="1"/>
      <c r="F913" s="1"/>
      <c r="G913" s="1"/>
      <c r="H913" s="1"/>
      <c r="I913" s="1"/>
      <c r="J913" s="1"/>
      <c r="K913" s="1"/>
      <c r="L913" s="1"/>
      <c r="M913" s="1"/>
      <c r="N913" s="19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35">
      <c r="A914" s="1"/>
      <c r="B914" s="19"/>
      <c r="C914" s="1"/>
      <c r="D914" s="19"/>
      <c r="E914" s="1"/>
      <c r="F914" s="1"/>
      <c r="G914" s="1"/>
      <c r="H914" s="1"/>
      <c r="I914" s="1"/>
      <c r="J914" s="1"/>
      <c r="K914" s="1"/>
      <c r="L914" s="1"/>
      <c r="M914" s="1"/>
      <c r="N914" s="19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35">
      <c r="A915" s="1"/>
      <c r="B915" s="19"/>
      <c r="C915" s="1"/>
      <c r="D915" s="19"/>
      <c r="E915" s="1"/>
      <c r="F915" s="1"/>
      <c r="G915" s="1"/>
      <c r="H915" s="1"/>
      <c r="I915" s="1"/>
      <c r="J915" s="1"/>
      <c r="K915" s="1"/>
      <c r="L915" s="1"/>
      <c r="M915" s="1"/>
      <c r="N915" s="19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35">
      <c r="A916" s="1"/>
      <c r="B916" s="19"/>
      <c r="C916" s="1"/>
      <c r="D916" s="19"/>
      <c r="E916" s="1"/>
      <c r="F916" s="1"/>
      <c r="G916" s="1"/>
      <c r="H916" s="1"/>
      <c r="I916" s="1"/>
      <c r="J916" s="1"/>
      <c r="K916" s="1"/>
      <c r="L916" s="1"/>
      <c r="M916" s="1"/>
      <c r="N916" s="19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35">
      <c r="A917" s="1"/>
      <c r="B917" s="19"/>
      <c r="C917" s="1"/>
      <c r="D917" s="19"/>
      <c r="E917" s="1"/>
      <c r="F917" s="1"/>
      <c r="G917" s="1"/>
      <c r="H917" s="1"/>
      <c r="I917" s="1"/>
      <c r="J917" s="1"/>
      <c r="K917" s="1"/>
      <c r="L917" s="1"/>
      <c r="M917" s="1"/>
      <c r="N917" s="19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35">
      <c r="A918" s="1"/>
      <c r="B918" s="19"/>
      <c r="C918" s="1"/>
      <c r="D918" s="19"/>
      <c r="E918" s="1"/>
      <c r="F918" s="1"/>
      <c r="G918" s="1"/>
      <c r="H918" s="1"/>
      <c r="I918" s="1"/>
      <c r="J918" s="1"/>
      <c r="K918" s="1"/>
      <c r="L918" s="1"/>
      <c r="M918" s="1"/>
      <c r="N918" s="19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35">
      <c r="A919" s="1"/>
      <c r="B919" s="19"/>
      <c r="C919" s="1"/>
      <c r="D919" s="19"/>
      <c r="E919" s="1"/>
      <c r="F919" s="1"/>
      <c r="G919" s="1"/>
      <c r="H919" s="1"/>
      <c r="I919" s="1"/>
      <c r="J919" s="1"/>
      <c r="K919" s="1"/>
      <c r="L919" s="1"/>
      <c r="M919" s="1"/>
      <c r="N919" s="19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35">
      <c r="A920" s="1"/>
      <c r="B920" s="19"/>
      <c r="C920" s="1"/>
      <c r="D920" s="19"/>
      <c r="E920" s="1"/>
      <c r="F920" s="1"/>
      <c r="G920" s="1"/>
      <c r="H920" s="1"/>
      <c r="I920" s="1"/>
      <c r="J920" s="1"/>
      <c r="K920" s="1"/>
      <c r="L920" s="1"/>
      <c r="M920" s="1"/>
      <c r="N920" s="19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35">
      <c r="A921" s="1"/>
      <c r="B921" s="19"/>
      <c r="C921" s="1"/>
      <c r="D921" s="19"/>
      <c r="E921" s="1"/>
      <c r="F921" s="1"/>
      <c r="G921" s="1"/>
      <c r="H921" s="1"/>
      <c r="I921" s="1"/>
      <c r="J921" s="1"/>
      <c r="K921" s="1"/>
      <c r="L921" s="1"/>
      <c r="M921" s="1"/>
      <c r="N921" s="19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35">
      <c r="A922" s="1"/>
      <c r="B922" s="19"/>
      <c r="C922" s="1"/>
      <c r="D922" s="19"/>
      <c r="E922" s="1"/>
      <c r="F922" s="1"/>
      <c r="G922" s="1"/>
      <c r="H922" s="1"/>
      <c r="I922" s="1"/>
      <c r="J922" s="1"/>
      <c r="K922" s="1"/>
      <c r="L922" s="1"/>
      <c r="M922" s="1"/>
      <c r="N922" s="19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35">
      <c r="A923" s="1"/>
      <c r="B923" s="19"/>
      <c r="C923" s="1"/>
      <c r="D923" s="19"/>
      <c r="E923" s="1"/>
      <c r="F923" s="1"/>
      <c r="G923" s="1"/>
      <c r="H923" s="1"/>
      <c r="I923" s="1"/>
      <c r="J923" s="1"/>
      <c r="K923" s="1"/>
      <c r="L923" s="1"/>
      <c r="M923" s="1"/>
      <c r="N923" s="19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35">
      <c r="A924" s="1"/>
      <c r="B924" s="19"/>
      <c r="C924" s="1"/>
      <c r="D924" s="19"/>
      <c r="E924" s="1"/>
      <c r="F924" s="1"/>
      <c r="G924" s="1"/>
      <c r="H924" s="1"/>
      <c r="I924" s="1"/>
      <c r="J924" s="1"/>
      <c r="K924" s="1"/>
      <c r="L924" s="1"/>
      <c r="M924" s="1"/>
      <c r="N924" s="19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35">
      <c r="A925" s="1"/>
      <c r="B925" s="19"/>
      <c r="C925" s="1"/>
      <c r="D925" s="19"/>
      <c r="E925" s="1"/>
      <c r="F925" s="1"/>
      <c r="G925" s="1"/>
      <c r="H925" s="1"/>
      <c r="I925" s="1"/>
      <c r="J925" s="1"/>
      <c r="K925" s="1"/>
      <c r="L925" s="1"/>
      <c r="M925" s="1"/>
      <c r="N925" s="19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35">
      <c r="A926" s="1"/>
      <c r="B926" s="19"/>
      <c r="C926" s="1"/>
      <c r="D926" s="19"/>
      <c r="E926" s="1"/>
      <c r="F926" s="1"/>
      <c r="G926" s="1"/>
      <c r="H926" s="1"/>
      <c r="I926" s="1"/>
      <c r="J926" s="1"/>
      <c r="K926" s="1"/>
      <c r="L926" s="1"/>
      <c r="M926" s="1"/>
      <c r="N926" s="19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35">
      <c r="A927" s="1"/>
      <c r="B927" s="19"/>
      <c r="C927" s="1"/>
      <c r="D927" s="19"/>
      <c r="E927" s="1"/>
      <c r="F927" s="1"/>
      <c r="G927" s="1"/>
      <c r="H927" s="1"/>
      <c r="I927" s="1"/>
      <c r="J927" s="1"/>
      <c r="K927" s="1"/>
      <c r="L927" s="1"/>
      <c r="M927" s="1"/>
      <c r="N927" s="19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35">
      <c r="A928" s="1"/>
      <c r="B928" s="19"/>
      <c r="C928" s="1"/>
      <c r="D928" s="19"/>
      <c r="E928" s="1"/>
      <c r="F928" s="1"/>
      <c r="G928" s="1"/>
      <c r="H928" s="1"/>
      <c r="I928" s="1"/>
      <c r="J928" s="1"/>
      <c r="K928" s="1"/>
      <c r="L928" s="1"/>
      <c r="M928" s="1"/>
      <c r="N928" s="19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35">
      <c r="A929" s="1"/>
      <c r="B929" s="19"/>
      <c r="C929" s="1"/>
      <c r="D929" s="19"/>
      <c r="E929" s="1"/>
      <c r="F929" s="1"/>
      <c r="G929" s="1"/>
      <c r="H929" s="1"/>
      <c r="I929" s="1"/>
      <c r="J929" s="1"/>
      <c r="K929" s="1"/>
      <c r="L929" s="1"/>
      <c r="M929" s="1"/>
      <c r="N929" s="19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35">
      <c r="A930" s="1"/>
      <c r="B930" s="19"/>
      <c r="C930" s="1"/>
      <c r="D930" s="19"/>
      <c r="E930" s="1"/>
      <c r="F930" s="1"/>
      <c r="G930" s="1"/>
      <c r="H930" s="1"/>
      <c r="I930" s="1"/>
      <c r="J930" s="1"/>
      <c r="K930" s="1"/>
      <c r="L930" s="1"/>
      <c r="M930" s="1"/>
      <c r="N930" s="19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35">
      <c r="A931" s="1"/>
      <c r="B931" s="19"/>
      <c r="C931" s="1"/>
      <c r="D931" s="19"/>
      <c r="E931" s="1"/>
      <c r="F931" s="1"/>
      <c r="G931" s="1"/>
      <c r="H931" s="1"/>
      <c r="I931" s="1"/>
      <c r="J931" s="1"/>
      <c r="K931" s="1"/>
      <c r="L931" s="1"/>
      <c r="M931" s="1"/>
      <c r="N931" s="19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35">
      <c r="A932" s="1"/>
      <c r="B932" s="19"/>
      <c r="C932" s="1"/>
      <c r="D932" s="19"/>
      <c r="E932" s="1"/>
      <c r="F932" s="1"/>
      <c r="G932" s="1"/>
      <c r="H932" s="1"/>
      <c r="I932" s="1"/>
      <c r="J932" s="1"/>
      <c r="K932" s="1"/>
      <c r="L932" s="1"/>
      <c r="M932" s="1"/>
      <c r="N932" s="19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35">
      <c r="A933" s="1"/>
      <c r="B933" s="19"/>
      <c r="C933" s="1"/>
      <c r="D933" s="19"/>
      <c r="E933" s="1"/>
      <c r="F933" s="1"/>
      <c r="G933" s="1"/>
      <c r="H933" s="1"/>
      <c r="I933" s="1"/>
      <c r="J933" s="1"/>
      <c r="K933" s="1"/>
      <c r="L933" s="1"/>
      <c r="M933" s="1"/>
      <c r="N933" s="19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35">
      <c r="A934" s="1"/>
      <c r="B934" s="19"/>
      <c r="C934" s="1"/>
      <c r="D934" s="19"/>
      <c r="E934" s="1"/>
      <c r="F934" s="1"/>
      <c r="G934" s="1"/>
      <c r="H934" s="1"/>
      <c r="I934" s="1"/>
      <c r="J934" s="1"/>
      <c r="K934" s="1"/>
      <c r="L934" s="1"/>
      <c r="M934" s="1"/>
      <c r="N934" s="19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35">
      <c r="A935" s="1"/>
      <c r="B935" s="19"/>
      <c r="C935" s="1"/>
      <c r="D935" s="19"/>
      <c r="E935" s="1"/>
      <c r="F935" s="1"/>
      <c r="G935" s="1"/>
      <c r="H935" s="1"/>
      <c r="I935" s="1"/>
      <c r="J935" s="1"/>
      <c r="K935" s="1"/>
      <c r="L935" s="1"/>
      <c r="M935" s="1"/>
      <c r="N935" s="19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35">
      <c r="A936" s="1"/>
      <c r="B936" s="19"/>
      <c r="C936" s="1"/>
      <c r="D936" s="19"/>
      <c r="E936" s="1"/>
      <c r="F936" s="1"/>
      <c r="G936" s="1"/>
      <c r="H936" s="1"/>
      <c r="I936" s="1"/>
      <c r="J936" s="1"/>
      <c r="K936" s="1"/>
      <c r="L936" s="1"/>
      <c r="M936" s="1"/>
      <c r="N936" s="19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35">
      <c r="A937" s="1"/>
      <c r="B937" s="19"/>
      <c r="C937" s="1"/>
      <c r="D937" s="19"/>
      <c r="E937" s="1"/>
      <c r="F937" s="1"/>
      <c r="G937" s="1"/>
      <c r="H937" s="1"/>
      <c r="I937" s="1"/>
      <c r="J937" s="1"/>
      <c r="K937" s="1"/>
      <c r="L937" s="1"/>
      <c r="M937" s="1"/>
      <c r="N937" s="19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35">
      <c r="A938" s="1"/>
      <c r="B938" s="19"/>
      <c r="C938" s="1"/>
      <c r="D938" s="19"/>
      <c r="E938" s="1"/>
      <c r="F938" s="1"/>
      <c r="G938" s="1"/>
      <c r="H938" s="1"/>
      <c r="I938" s="1"/>
      <c r="J938" s="1"/>
      <c r="K938" s="1"/>
      <c r="L938" s="1"/>
      <c r="M938" s="1"/>
      <c r="N938" s="19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35">
      <c r="A939" s="1"/>
      <c r="B939" s="19"/>
      <c r="C939" s="1"/>
      <c r="D939" s="19"/>
      <c r="E939" s="1"/>
      <c r="F939" s="1"/>
      <c r="G939" s="1"/>
      <c r="H939" s="1"/>
      <c r="I939" s="1"/>
      <c r="J939" s="1"/>
      <c r="K939" s="1"/>
      <c r="L939" s="1"/>
      <c r="M939" s="1"/>
      <c r="N939" s="19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35">
      <c r="A940" s="1"/>
      <c r="B940" s="19"/>
      <c r="C940" s="1"/>
      <c r="D940" s="19"/>
      <c r="E940" s="1"/>
      <c r="F940" s="1"/>
      <c r="G940" s="1"/>
      <c r="H940" s="1"/>
      <c r="I940" s="1"/>
      <c r="J940" s="1"/>
      <c r="K940" s="1"/>
      <c r="L940" s="1"/>
      <c r="M940" s="1"/>
      <c r="N940" s="19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35">
      <c r="A941" s="1"/>
      <c r="B941" s="19"/>
      <c r="C941" s="1"/>
      <c r="D941" s="19"/>
      <c r="E941" s="1"/>
      <c r="F941" s="1"/>
      <c r="G941" s="1"/>
      <c r="H941" s="1"/>
      <c r="I941" s="1"/>
      <c r="J941" s="1"/>
      <c r="K941" s="1"/>
      <c r="L941" s="1"/>
      <c r="M941" s="1"/>
      <c r="N941" s="19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35">
      <c r="A942" s="1"/>
      <c r="B942" s="19"/>
      <c r="C942" s="1"/>
      <c r="D942" s="19"/>
      <c r="E942" s="1"/>
      <c r="F942" s="1"/>
      <c r="G942" s="1"/>
      <c r="H942" s="1"/>
      <c r="I942" s="1"/>
      <c r="J942" s="1"/>
      <c r="K942" s="1"/>
      <c r="L942" s="1"/>
      <c r="M942" s="1"/>
      <c r="N942" s="19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35">
      <c r="A943" s="1"/>
      <c r="B943" s="19"/>
      <c r="C943" s="1"/>
      <c r="D943" s="19"/>
      <c r="E943" s="1"/>
      <c r="F943" s="1"/>
      <c r="G943" s="1"/>
      <c r="H943" s="1"/>
      <c r="I943" s="1"/>
      <c r="J943" s="1"/>
      <c r="K943" s="1"/>
      <c r="L943" s="1"/>
      <c r="M943" s="1"/>
      <c r="N943" s="19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35">
      <c r="A944" s="1"/>
      <c r="B944" s="19"/>
      <c r="C944" s="1"/>
      <c r="D944" s="19"/>
      <c r="E944" s="1"/>
      <c r="F944" s="1"/>
      <c r="G944" s="1"/>
      <c r="H944" s="1"/>
      <c r="I944" s="1"/>
      <c r="J944" s="1"/>
      <c r="K944" s="1"/>
      <c r="L944" s="1"/>
      <c r="M944" s="1"/>
      <c r="N944" s="19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35">
      <c r="A945" s="1"/>
      <c r="B945" s="19"/>
      <c r="C945" s="1"/>
      <c r="D945" s="19"/>
      <c r="E945" s="1"/>
      <c r="F945" s="1"/>
      <c r="G945" s="1"/>
      <c r="H945" s="1"/>
      <c r="I945" s="1"/>
      <c r="J945" s="1"/>
      <c r="K945" s="1"/>
      <c r="L945" s="1"/>
      <c r="M945" s="1"/>
      <c r="N945" s="19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35">
      <c r="A946" s="1"/>
      <c r="B946" s="19"/>
      <c r="C946" s="1"/>
      <c r="D946" s="19"/>
      <c r="E946" s="1"/>
      <c r="F946" s="1"/>
      <c r="G946" s="1"/>
      <c r="H946" s="1"/>
      <c r="I946" s="1"/>
      <c r="J946" s="1"/>
      <c r="K946" s="1"/>
      <c r="L946" s="1"/>
      <c r="M946" s="1"/>
      <c r="N946" s="19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35">
      <c r="A947" s="1"/>
      <c r="B947" s="19"/>
      <c r="C947" s="1"/>
      <c r="D947" s="19"/>
      <c r="E947" s="1"/>
      <c r="F947" s="1"/>
      <c r="G947" s="1"/>
      <c r="H947" s="1"/>
      <c r="I947" s="1"/>
      <c r="J947" s="1"/>
      <c r="K947" s="1"/>
      <c r="L947" s="1"/>
      <c r="M947" s="1"/>
      <c r="N947" s="19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35">
      <c r="A948" s="1"/>
      <c r="B948" s="19"/>
      <c r="C948" s="1"/>
      <c r="D948" s="19"/>
      <c r="E948" s="1"/>
      <c r="F948" s="1"/>
      <c r="G948" s="1"/>
      <c r="H948" s="1"/>
      <c r="I948" s="1"/>
      <c r="J948" s="1"/>
      <c r="K948" s="1"/>
      <c r="L948" s="1"/>
      <c r="M948" s="1"/>
      <c r="N948" s="19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35">
      <c r="A949" s="1"/>
      <c r="B949" s="19"/>
      <c r="C949" s="1"/>
      <c r="D949" s="19"/>
      <c r="E949" s="1"/>
      <c r="F949" s="1"/>
      <c r="G949" s="1"/>
      <c r="H949" s="1"/>
      <c r="I949" s="1"/>
      <c r="J949" s="1"/>
      <c r="K949" s="1"/>
      <c r="L949" s="1"/>
      <c r="M949" s="1"/>
      <c r="N949" s="19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35">
      <c r="A950" s="1"/>
      <c r="B950" s="19"/>
      <c r="C950" s="1"/>
      <c r="D950" s="19"/>
      <c r="E950" s="1"/>
      <c r="F950" s="1"/>
      <c r="G950" s="1"/>
      <c r="H950" s="1"/>
      <c r="I950" s="1"/>
      <c r="J950" s="1"/>
      <c r="K950" s="1"/>
      <c r="L950" s="1"/>
      <c r="M950" s="1"/>
      <c r="N950" s="19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35">
      <c r="A951" s="1"/>
      <c r="B951" s="19"/>
      <c r="C951" s="1"/>
      <c r="D951" s="19"/>
      <c r="E951" s="1"/>
      <c r="F951" s="1"/>
      <c r="G951" s="1"/>
      <c r="H951" s="1"/>
      <c r="I951" s="1"/>
      <c r="J951" s="1"/>
      <c r="K951" s="1"/>
      <c r="L951" s="1"/>
      <c r="M951" s="1"/>
      <c r="N951" s="19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35">
      <c r="A952" s="1"/>
      <c r="B952" s="19"/>
      <c r="C952" s="1"/>
      <c r="D952" s="19"/>
      <c r="E952" s="1"/>
      <c r="F952" s="1"/>
      <c r="G952" s="1"/>
      <c r="H952" s="1"/>
      <c r="I952" s="1"/>
      <c r="J952" s="1"/>
      <c r="K952" s="1"/>
      <c r="L952" s="1"/>
      <c r="M952" s="1"/>
      <c r="N952" s="19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35">
      <c r="A953" s="1"/>
      <c r="B953" s="19"/>
      <c r="C953" s="1"/>
      <c r="D953" s="19"/>
      <c r="E953" s="1"/>
      <c r="F953" s="1"/>
      <c r="G953" s="1"/>
      <c r="H953" s="1"/>
      <c r="I953" s="1"/>
      <c r="J953" s="1"/>
      <c r="K953" s="1"/>
      <c r="L953" s="1"/>
      <c r="M953" s="1"/>
      <c r="N953" s="19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35">
      <c r="A954" s="1"/>
      <c r="B954" s="19"/>
      <c r="C954" s="1"/>
      <c r="D954" s="19"/>
      <c r="E954" s="1"/>
      <c r="F954" s="1"/>
      <c r="G954" s="1"/>
      <c r="H954" s="1"/>
      <c r="I954" s="1"/>
      <c r="J954" s="1"/>
      <c r="K954" s="1"/>
      <c r="L954" s="1"/>
      <c r="M954" s="1"/>
      <c r="N954" s="19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35">
      <c r="A955" s="1"/>
      <c r="B955" s="19"/>
      <c r="C955" s="1"/>
      <c r="D955" s="19"/>
      <c r="E955" s="1"/>
      <c r="F955" s="1"/>
      <c r="G955" s="1"/>
      <c r="H955" s="1"/>
      <c r="I955" s="1"/>
      <c r="J955" s="1"/>
      <c r="K955" s="1"/>
      <c r="L955" s="1"/>
      <c r="M955" s="1"/>
      <c r="N955" s="19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35">
      <c r="A956" s="1"/>
      <c r="B956" s="19"/>
      <c r="C956" s="1"/>
      <c r="D956" s="19"/>
      <c r="E956" s="1"/>
      <c r="F956" s="1"/>
      <c r="G956" s="1"/>
      <c r="H956" s="1"/>
      <c r="I956" s="1"/>
      <c r="J956" s="1"/>
      <c r="K956" s="1"/>
      <c r="L956" s="1"/>
      <c r="M956" s="1"/>
      <c r="N956" s="19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35">
      <c r="A957" s="1"/>
      <c r="B957" s="19"/>
      <c r="C957" s="1"/>
      <c r="D957" s="19"/>
      <c r="E957" s="1"/>
      <c r="F957" s="1"/>
      <c r="G957" s="1"/>
      <c r="H957" s="1"/>
      <c r="I957" s="1"/>
      <c r="J957" s="1"/>
      <c r="K957" s="1"/>
      <c r="L957" s="1"/>
      <c r="M957" s="1"/>
      <c r="N957" s="19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35">
      <c r="A958" s="1"/>
      <c r="B958" s="19"/>
      <c r="C958" s="1"/>
      <c r="D958" s="19"/>
      <c r="E958" s="1"/>
      <c r="F958" s="1"/>
      <c r="G958" s="1"/>
      <c r="H958" s="1"/>
      <c r="I958" s="1"/>
      <c r="J958" s="1"/>
      <c r="K958" s="1"/>
      <c r="L958" s="1"/>
      <c r="M958" s="1"/>
      <c r="N958" s="19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35">
      <c r="A959" s="1"/>
      <c r="B959" s="19"/>
      <c r="C959" s="1"/>
      <c r="D959" s="19"/>
      <c r="E959" s="1"/>
      <c r="F959" s="1"/>
      <c r="G959" s="1"/>
      <c r="H959" s="1"/>
      <c r="I959" s="1"/>
      <c r="J959" s="1"/>
      <c r="K959" s="1"/>
      <c r="L959" s="1"/>
      <c r="M959" s="1"/>
      <c r="N959" s="19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35">
      <c r="A960" s="1"/>
      <c r="B960" s="19"/>
      <c r="C960" s="1"/>
      <c r="D960" s="19"/>
      <c r="E960" s="1"/>
      <c r="F960" s="1"/>
      <c r="G960" s="1"/>
      <c r="H960" s="1"/>
      <c r="I960" s="1"/>
      <c r="J960" s="1"/>
      <c r="K960" s="1"/>
      <c r="L960" s="1"/>
      <c r="M960" s="1"/>
      <c r="N960" s="19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35">
      <c r="A961" s="1"/>
      <c r="B961" s="19"/>
      <c r="C961" s="1"/>
      <c r="D961" s="19"/>
      <c r="E961" s="1"/>
      <c r="F961" s="1"/>
      <c r="G961" s="1"/>
      <c r="H961" s="1"/>
      <c r="I961" s="1"/>
      <c r="J961" s="1"/>
      <c r="K961" s="1"/>
      <c r="L961" s="1"/>
      <c r="M961" s="1"/>
      <c r="N961" s="19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35">
      <c r="A962" s="1"/>
      <c r="B962" s="19"/>
      <c r="C962" s="1"/>
      <c r="D962" s="19"/>
      <c r="E962" s="1"/>
      <c r="F962" s="1"/>
      <c r="G962" s="1"/>
      <c r="H962" s="1"/>
      <c r="I962" s="1"/>
      <c r="J962" s="1"/>
      <c r="K962" s="1"/>
      <c r="L962" s="1"/>
      <c r="M962" s="1"/>
      <c r="N962" s="19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35">
      <c r="A963" s="1"/>
      <c r="B963" s="19"/>
      <c r="C963" s="1"/>
      <c r="D963" s="19"/>
      <c r="E963" s="1"/>
      <c r="F963" s="1"/>
      <c r="G963" s="1"/>
      <c r="H963" s="1"/>
      <c r="I963" s="1"/>
      <c r="J963" s="1"/>
      <c r="K963" s="1"/>
      <c r="L963" s="1"/>
      <c r="M963" s="1"/>
      <c r="N963" s="19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35">
      <c r="A964" s="1"/>
      <c r="B964" s="19"/>
      <c r="C964" s="1"/>
      <c r="D964" s="19"/>
      <c r="E964" s="1"/>
      <c r="F964" s="1"/>
      <c r="G964" s="1"/>
      <c r="H964" s="1"/>
      <c r="I964" s="1"/>
      <c r="J964" s="1"/>
      <c r="K964" s="1"/>
      <c r="L964" s="1"/>
      <c r="M964" s="1"/>
      <c r="N964" s="19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35">
      <c r="A965" s="1"/>
      <c r="B965" s="19"/>
      <c r="C965" s="1"/>
      <c r="D965" s="19"/>
      <c r="E965" s="1"/>
      <c r="F965" s="1"/>
      <c r="G965" s="1"/>
      <c r="H965" s="1"/>
      <c r="I965" s="1"/>
      <c r="J965" s="1"/>
      <c r="K965" s="1"/>
      <c r="L965" s="1"/>
      <c r="M965" s="1"/>
      <c r="N965" s="19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35">
      <c r="A966" s="1"/>
      <c r="B966" s="19"/>
      <c r="C966" s="1"/>
      <c r="D966" s="19"/>
      <c r="E966" s="1"/>
      <c r="F966" s="1"/>
      <c r="G966" s="1"/>
      <c r="H966" s="1"/>
      <c r="I966" s="1"/>
      <c r="J966" s="1"/>
      <c r="K966" s="1"/>
      <c r="L966" s="1"/>
      <c r="M966" s="1"/>
      <c r="N966" s="19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35">
      <c r="A967" s="1"/>
      <c r="B967" s="19"/>
      <c r="C967" s="1"/>
      <c r="D967" s="19"/>
      <c r="E967" s="1"/>
      <c r="F967" s="1"/>
      <c r="G967" s="1"/>
      <c r="H967" s="1"/>
      <c r="I967" s="1"/>
      <c r="J967" s="1"/>
      <c r="K967" s="1"/>
      <c r="L967" s="1"/>
      <c r="M967" s="1"/>
      <c r="N967" s="19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35">
      <c r="A968" s="1"/>
      <c r="B968" s="19"/>
      <c r="C968" s="1"/>
      <c r="D968" s="19"/>
      <c r="E968" s="1"/>
      <c r="F968" s="1"/>
      <c r="G968" s="1"/>
      <c r="H968" s="1"/>
      <c r="I968" s="1"/>
      <c r="J968" s="1"/>
      <c r="K968" s="1"/>
      <c r="L968" s="1"/>
      <c r="M968" s="1"/>
      <c r="N968" s="19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35">
      <c r="A969" s="1"/>
      <c r="B969" s="19"/>
      <c r="C969" s="1"/>
      <c r="D969" s="19"/>
      <c r="E969" s="1"/>
      <c r="F969" s="1"/>
      <c r="G969" s="1"/>
      <c r="H969" s="1"/>
      <c r="I969" s="1"/>
      <c r="J969" s="1"/>
      <c r="K969" s="1"/>
      <c r="L969" s="1"/>
      <c r="M969" s="1"/>
      <c r="N969" s="19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35">
      <c r="A970" s="1"/>
      <c r="B970" s="19"/>
      <c r="C970" s="1"/>
      <c r="D970" s="19"/>
      <c r="E970" s="1"/>
      <c r="F970" s="1"/>
      <c r="G970" s="1"/>
      <c r="H970" s="1"/>
      <c r="I970" s="1"/>
      <c r="J970" s="1"/>
      <c r="K970" s="1"/>
      <c r="L970" s="1"/>
      <c r="M970" s="1"/>
      <c r="N970" s="19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35">
      <c r="A971" s="1"/>
      <c r="B971" s="19"/>
      <c r="C971" s="1"/>
      <c r="D971" s="19"/>
      <c r="E971" s="1"/>
      <c r="F971" s="1"/>
      <c r="G971" s="1"/>
      <c r="H971" s="1"/>
      <c r="I971" s="1"/>
      <c r="J971" s="1"/>
      <c r="K971" s="1"/>
      <c r="L971" s="1"/>
      <c r="M971" s="1"/>
      <c r="N971" s="19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35">
      <c r="A972" s="1"/>
      <c r="B972" s="19"/>
      <c r="C972" s="1"/>
      <c r="D972" s="19"/>
      <c r="E972" s="1"/>
      <c r="F972" s="1"/>
      <c r="G972" s="1"/>
      <c r="H972" s="1"/>
      <c r="I972" s="1"/>
      <c r="J972" s="1"/>
      <c r="K972" s="1"/>
      <c r="L972" s="1"/>
      <c r="M972" s="1"/>
      <c r="N972" s="19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35">
      <c r="A973" s="1"/>
      <c r="B973" s="19"/>
      <c r="C973" s="1"/>
      <c r="D973" s="19"/>
      <c r="E973" s="1"/>
      <c r="F973" s="1"/>
      <c r="G973" s="1"/>
      <c r="H973" s="1"/>
      <c r="I973" s="1"/>
      <c r="J973" s="1"/>
      <c r="K973" s="1"/>
      <c r="L973" s="1"/>
      <c r="M973" s="1"/>
      <c r="N973" s="19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35">
      <c r="A974" s="1"/>
      <c r="B974" s="19"/>
      <c r="C974" s="1"/>
      <c r="D974" s="19"/>
      <c r="E974" s="1"/>
      <c r="F974" s="1"/>
      <c r="G974" s="1"/>
      <c r="H974" s="1"/>
      <c r="I974" s="1"/>
      <c r="J974" s="1"/>
      <c r="K974" s="1"/>
      <c r="L974" s="1"/>
      <c r="M974" s="1"/>
      <c r="N974" s="19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35">
      <c r="A975" s="1"/>
      <c r="B975" s="19"/>
      <c r="C975" s="1"/>
      <c r="D975" s="19"/>
      <c r="E975" s="1"/>
      <c r="F975" s="1"/>
      <c r="G975" s="1"/>
      <c r="H975" s="1"/>
      <c r="I975" s="1"/>
      <c r="J975" s="1"/>
      <c r="K975" s="1"/>
      <c r="L975" s="1"/>
      <c r="M975" s="1"/>
      <c r="N975" s="19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35">
      <c r="A976" s="1"/>
      <c r="B976" s="19"/>
      <c r="C976" s="1"/>
      <c r="D976" s="19"/>
      <c r="E976" s="1"/>
      <c r="F976" s="1"/>
      <c r="G976" s="1"/>
      <c r="H976" s="1"/>
      <c r="I976" s="1"/>
      <c r="J976" s="1"/>
      <c r="K976" s="1"/>
      <c r="L976" s="1"/>
      <c r="M976" s="1"/>
      <c r="N976" s="19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35">
      <c r="A977" s="1"/>
      <c r="B977" s="19"/>
      <c r="C977" s="1"/>
      <c r="D977" s="19"/>
      <c r="E977" s="1"/>
      <c r="F977" s="1"/>
      <c r="G977" s="1"/>
      <c r="H977" s="1"/>
      <c r="I977" s="1"/>
      <c r="J977" s="1"/>
      <c r="K977" s="1"/>
      <c r="L977" s="1"/>
      <c r="M977" s="1"/>
      <c r="N977" s="19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35">
      <c r="A978" s="1"/>
      <c r="B978" s="19"/>
      <c r="C978" s="1"/>
      <c r="D978" s="19"/>
      <c r="E978" s="1"/>
      <c r="F978" s="1"/>
      <c r="G978" s="1"/>
      <c r="H978" s="1"/>
      <c r="I978" s="1"/>
      <c r="J978" s="1"/>
      <c r="K978" s="1"/>
      <c r="L978" s="1"/>
      <c r="M978" s="1"/>
      <c r="N978" s="19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35">
      <c r="A979" s="1"/>
      <c r="B979" s="19"/>
      <c r="C979" s="1"/>
      <c r="D979" s="19"/>
      <c r="E979" s="1"/>
      <c r="F979" s="1"/>
      <c r="G979" s="1"/>
      <c r="H979" s="1"/>
      <c r="I979" s="1"/>
      <c r="J979" s="1"/>
      <c r="K979" s="1"/>
      <c r="L979" s="1"/>
      <c r="M979" s="1"/>
      <c r="N979" s="19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35">
      <c r="A980" s="1"/>
      <c r="B980" s="19"/>
      <c r="C980" s="1"/>
      <c r="D980" s="19"/>
      <c r="E980" s="1"/>
      <c r="F980" s="1"/>
      <c r="G980" s="1"/>
      <c r="H980" s="1"/>
      <c r="I980" s="1"/>
      <c r="J980" s="1"/>
      <c r="K980" s="1"/>
      <c r="L980" s="1"/>
      <c r="M980" s="1"/>
      <c r="N980" s="19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35">
      <c r="A981" s="1"/>
      <c r="B981" s="19"/>
      <c r="C981" s="1"/>
      <c r="D981" s="19"/>
      <c r="E981" s="1"/>
      <c r="F981" s="1"/>
      <c r="G981" s="1"/>
      <c r="H981" s="1"/>
      <c r="I981" s="1"/>
      <c r="J981" s="1"/>
      <c r="K981" s="1"/>
      <c r="L981" s="1"/>
      <c r="M981" s="1"/>
      <c r="N981" s="19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35">
      <c r="A982" s="1"/>
      <c r="B982" s="19"/>
      <c r="C982" s="1"/>
      <c r="D982" s="19"/>
      <c r="E982" s="1"/>
      <c r="F982" s="1"/>
      <c r="G982" s="1"/>
      <c r="H982" s="1"/>
      <c r="I982" s="1"/>
      <c r="J982" s="1"/>
      <c r="K982" s="1"/>
      <c r="L982" s="1"/>
      <c r="M982" s="1"/>
      <c r="N982" s="19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35">
      <c r="A983" s="1"/>
      <c r="B983" s="19"/>
      <c r="C983" s="1"/>
      <c r="D983" s="19"/>
      <c r="E983" s="1"/>
      <c r="F983" s="1"/>
      <c r="G983" s="1"/>
      <c r="H983" s="1"/>
      <c r="I983" s="1"/>
      <c r="J983" s="1"/>
      <c r="K983" s="1"/>
      <c r="L983" s="1"/>
      <c r="M983" s="1"/>
      <c r="N983" s="19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35">
      <c r="A984" s="1"/>
      <c r="B984" s="19"/>
      <c r="C984" s="1"/>
      <c r="D984" s="19"/>
      <c r="E984" s="1"/>
      <c r="F984" s="1"/>
      <c r="G984" s="1"/>
      <c r="H984" s="1"/>
      <c r="I984" s="1"/>
      <c r="J984" s="1"/>
      <c r="K984" s="1"/>
      <c r="L984" s="1"/>
      <c r="M984" s="1"/>
      <c r="N984" s="19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35">
      <c r="A985" s="1"/>
      <c r="B985" s="19"/>
      <c r="C985" s="1"/>
      <c r="D985" s="19"/>
      <c r="E985" s="1"/>
      <c r="F985" s="1"/>
      <c r="G985" s="1"/>
      <c r="H985" s="1"/>
      <c r="I985" s="1"/>
      <c r="J985" s="1"/>
      <c r="K985" s="1"/>
      <c r="L985" s="1"/>
      <c r="M985" s="1"/>
      <c r="N985" s="19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35">
      <c r="A986" s="1"/>
      <c r="B986" s="19"/>
      <c r="C986" s="1"/>
      <c r="D986" s="19"/>
      <c r="E986" s="1"/>
      <c r="F986" s="1"/>
      <c r="G986" s="1"/>
      <c r="H986" s="1"/>
      <c r="I986" s="1"/>
      <c r="J986" s="1"/>
      <c r="K986" s="1"/>
      <c r="L986" s="1"/>
      <c r="M986" s="1"/>
      <c r="N986" s="19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35">
      <c r="A987" s="1"/>
      <c r="B987" s="19"/>
      <c r="C987" s="1"/>
      <c r="D987" s="19"/>
      <c r="E987" s="1"/>
      <c r="F987" s="1"/>
      <c r="G987" s="1"/>
      <c r="H987" s="1"/>
      <c r="I987" s="1"/>
      <c r="J987" s="1"/>
      <c r="K987" s="1"/>
      <c r="L987" s="1"/>
      <c r="M987" s="1"/>
      <c r="N987" s="19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35">
      <c r="A988" s="1"/>
      <c r="B988" s="19"/>
      <c r="C988" s="1"/>
      <c r="D988" s="19"/>
      <c r="E988" s="1"/>
      <c r="F988" s="1"/>
      <c r="G988" s="1"/>
      <c r="H988" s="1"/>
      <c r="I988" s="1"/>
      <c r="J988" s="1"/>
      <c r="K988" s="1"/>
      <c r="L988" s="1"/>
      <c r="M988" s="1"/>
      <c r="N988" s="19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35">
      <c r="A989" s="1"/>
      <c r="B989" s="19"/>
      <c r="C989" s="1"/>
      <c r="D989" s="19"/>
      <c r="E989" s="1"/>
      <c r="F989" s="1"/>
      <c r="G989" s="1"/>
      <c r="H989" s="1"/>
      <c r="I989" s="1"/>
      <c r="J989" s="1"/>
      <c r="K989" s="1"/>
      <c r="L989" s="1"/>
      <c r="M989" s="1"/>
      <c r="N989" s="19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35">
      <c r="A990" s="1"/>
      <c r="B990" s="19"/>
      <c r="C990" s="1"/>
      <c r="D990" s="19"/>
      <c r="E990" s="1"/>
      <c r="F990" s="1"/>
      <c r="G990" s="1"/>
      <c r="H990" s="1"/>
      <c r="I990" s="1"/>
      <c r="J990" s="1"/>
      <c r="K990" s="1"/>
      <c r="L990" s="1"/>
      <c r="M990" s="1"/>
      <c r="N990" s="19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35">
      <c r="A991" s="1"/>
      <c r="B991" s="19"/>
      <c r="C991" s="1"/>
      <c r="D991" s="19"/>
      <c r="E991" s="1"/>
      <c r="F991" s="1"/>
      <c r="G991" s="1"/>
      <c r="H991" s="1"/>
      <c r="I991" s="1"/>
      <c r="J991" s="1"/>
      <c r="K991" s="1"/>
      <c r="L991" s="1"/>
      <c r="M991" s="1"/>
      <c r="N991" s="19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35">
      <c r="A992" s="1"/>
      <c r="B992" s="19"/>
      <c r="C992" s="1"/>
      <c r="D992" s="19"/>
      <c r="E992" s="1"/>
      <c r="F992" s="1"/>
      <c r="G992" s="1"/>
      <c r="H992" s="1"/>
      <c r="I992" s="1"/>
      <c r="J992" s="1"/>
      <c r="K992" s="1"/>
      <c r="L992" s="1"/>
      <c r="M992" s="1"/>
      <c r="N992" s="19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35">
      <c r="A993" s="1"/>
      <c r="B993" s="19"/>
      <c r="C993" s="1"/>
      <c r="D993" s="19"/>
      <c r="E993" s="1"/>
      <c r="F993" s="1"/>
      <c r="G993" s="1"/>
      <c r="H993" s="1"/>
      <c r="I993" s="1"/>
      <c r="J993" s="1"/>
      <c r="K993" s="1"/>
      <c r="L993" s="1"/>
      <c r="M993" s="1"/>
      <c r="N993" s="19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 x14ac:dyDescent="0.35">
      <c r="A994" s="1"/>
      <c r="B994" s="19"/>
      <c r="C994" s="1"/>
      <c r="D994" s="19"/>
      <c r="E994" s="1"/>
      <c r="F994" s="1"/>
      <c r="G994" s="1"/>
      <c r="H994" s="1"/>
      <c r="I994" s="1"/>
      <c r="J994" s="1"/>
      <c r="K994" s="1"/>
      <c r="L994" s="1"/>
      <c r="M994" s="1"/>
      <c r="N994" s="19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 x14ac:dyDescent="0.35">
      <c r="A995" s="1"/>
      <c r="B995" s="19"/>
      <c r="C995" s="1"/>
      <c r="D995" s="19"/>
      <c r="E995" s="1"/>
      <c r="F995" s="1"/>
      <c r="G995" s="1"/>
      <c r="H995" s="1"/>
      <c r="I995" s="1"/>
      <c r="J995" s="1"/>
      <c r="K995" s="1"/>
      <c r="L995" s="1"/>
      <c r="M995" s="1"/>
      <c r="N995" s="19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 x14ac:dyDescent="0.35">
      <c r="A996" s="1"/>
      <c r="B996" s="19"/>
      <c r="C996" s="1"/>
      <c r="D996" s="19"/>
      <c r="E996" s="1"/>
      <c r="F996" s="1"/>
      <c r="G996" s="1"/>
      <c r="H996" s="1"/>
      <c r="I996" s="1"/>
      <c r="J996" s="1"/>
      <c r="K996" s="1"/>
      <c r="L996" s="1"/>
      <c r="M996" s="1"/>
      <c r="N996" s="19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 x14ac:dyDescent="0.35">
      <c r="A997" s="1"/>
      <c r="B997" s="19"/>
      <c r="C997" s="1"/>
      <c r="D997" s="19"/>
      <c r="E997" s="1"/>
      <c r="F997" s="1"/>
      <c r="G997" s="1"/>
      <c r="H997" s="1"/>
      <c r="I997" s="1"/>
      <c r="J997" s="1"/>
      <c r="K997" s="1"/>
      <c r="L997" s="1"/>
      <c r="M997" s="1"/>
      <c r="N997" s="19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 x14ac:dyDescent="0.35">
      <c r="A998" s="1"/>
      <c r="B998" s="19"/>
      <c r="C998" s="1"/>
      <c r="D998" s="19"/>
      <c r="E998" s="1"/>
      <c r="F998" s="1"/>
      <c r="G998" s="1"/>
      <c r="H998" s="1"/>
      <c r="I998" s="1"/>
      <c r="J998" s="1"/>
      <c r="K998" s="1"/>
      <c r="L998" s="1"/>
      <c r="M998" s="1"/>
      <c r="N998" s="19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 x14ac:dyDescent="0.35">
      <c r="A999" s="1"/>
      <c r="B999" s="19"/>
      <c r="C999" s="1"/>
      <c r="D999" s="19"/>
      <c r="E999" s="1"/>
      <c r="F999" s="1"/>
      <c r="G999" s="1"/>
      <c r="H999" s="1"/>
      <c r="I999" s="1"/>
      <c r="J999" s="1"/>
      <c r="K999" s="1"/>
      <c r="L999" s="1"/>
      <c r="M999" s="1"/>
      <c r="N999" s="19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 x14ac:dyDescent="0.35">
      <c r="A1000" s="1"/>
      <c r="B1000" s="19"/>
      <c r="C1000" s="1"/>
      <c r="D1000" s="19"/>
      <c r="E1000" s="1"/>
      <c r="F1000" s="1"/>
      <c r="G1000" s="1"/>
      <c r="H1000" s="1"/>
      <c r="I1000" s="1"/>
      <c r="J1000" s="1"/>
      <c r="K1000" s="1"/>
      <c r="L1000" s="1"/>
      <c r="M1000" s="1"/>
      <c r="N1000" s="19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sortState xmlns:xlrd2="http://schemas.microsoft.com/office/spreadsheetml/2017/richdata2" ref="A120:M124">
    <sortCondition ref="B120:B124"/>
  </sortState>
  <mergeCells count="5">
    <mergeCell ref="B1:M1"/>
    <mergeCell ref="B2:M2"/>
    <mergeCell ref="K3:L3"/>
    <mergeCell ref="E4:G4"/>
    <mergeCell ref="H4:J4"/>
  </mergeCells>
  <printOptions horizontalCentered="1"/>
  <pageMargins left="0.11811023622047245" right="0.11811023622047245" top="0.31496062992125984" bottom="0.15748031496062992" header="0" footer="0"/>
  <pageSetup paperSize="9" orientation="landscape" r:id="rId1"/>
  <rowBreaks count="4" manualBreakCount="4">
    <brk id="23" max="12" man="1"/>
    <brk id="53" man="1"/>
    <brk id="77" man="1"/>
    <brk id="101" man="1"/>
  </row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0">
    <tabColor rgb="FFFF0000"/>
  </sheetPr>
  <dimension ref="A1:Z1000"/>
  <sheetViews>
    <sheetView topLeftCell="B1" zoomScaleNormal="100" workbookViewId="0">
      <selection activeCell="B1" sqref="B1:L1"/>
    </sheetView>
  </sheetViews>
  <sheetFormatPr defaultColWidth="14.36328125" defaultRowHeight="15" customHeight="1" x14ac:dyDescent="0.35"/>
  <cols>
    <col min="1" max="1" width="3.90625" hidden="1" customWidth="1"/>
    <col min="2" max="2" width="4.54296875" customWidth="1"/>
    <col min="3" max="3" width="32.54296875" customWidth="1"/>
    <col min="4" max="4" width="23.81640625" customWidth="1"/>
    <col min="5" max="8" width="7.54296875" customWidth="1"/>
    <col min="9" max="10" width="7.36328125" customWidth="1"/>
    <col min="11" max="11" width="8.453125" customWidth="1"/>
    <col min="12" max="12" width="7" customWidth="1"/>
    <col min="13" max="13" width="5.54296875" customWidth="1"/>
    <col min="14" max="14" width="4.453125" customWidth="1"/>
    <col min="15" max="26" width="5.54296875" customWidth="1"/>
  </cols>
  <sheetData>
    <row r="1" spans="1:26" ht="14.25" customHeight="1" x14ac:dyDescent="0.35">
      <c r="A1" s="1"/>
      <c r="B1" s="675" t="str">
        <f>'M. List'!B1</f>
        <v>Royal Jordanian Equestrian Federation</v>
      </c>
      <c r="C1" s="661"/>
      <c r="D1" s="661"/>
      <c r="E1" s="661"/>
      <c r="F1" s="661"/>
      <c r="G1" s="661"/>
      <c r="H1" s="661"/>
      <c r="I1" s="661"/>
      <c r="J1" s="661"/>
      <c r="K1" s="661"/>
      <c r="L1" s="661"/>
      <c r="M1" s="363"/>
      <c r="N1" s="363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3.25" customHeight="1" x14ac:dyDescent="0.35">
      <c r="A2" s="1"/>
      <c r="B2" s="675" t="str">
        <f>'M. List'!B2</f>
        <v>WC Qualifying Tournament for Tent Pegging - Jordan 2026 Group B</v>
      </c>
      <c r="C2" s="661"/>
      <c r="D2" s="661"/>
      <c r="E2" s="661"/>
      <c r="F2" s="661"/>
      <c r="G2" s="661"/>
      <c r="H2" s="661"/>
      <c r="I2" s="661"/>
      <c r="J2" s="661"/>
      <c r="K2" s="661"/>
      <c r="L2" s="661"/>
      <c r="M2" s="363"/>
      <c r="N2" s="363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4.25" customHeight="1" x14ac:dyDescent="0.35">
      <c r="A3" s="1"/>
      <c r="B3" s="364" t="s">
        <v>113</v>
      </c>
      <c r="C3" s="5"/>
      <c r="D3" s="5"/>
      <c r="E3" s="361"/>
      <c r="F3" s="361"/>
      <c r="G3" s="361"/>
      <c r="H3" s="361"/>
      <c r="I3" s="228"/>
      <c r="J3" s="363" t="s">
        <v>7</v>
      </c>
      <c r="K3" s="676">
        <f>'M. List'!D3+2</f>
        <v>46285</v>
      </c>
      <c r="L3" s="677"/>
      <c r="M3" s="363"/>
      <c r="N3" s="36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25" customHeight="1" x14ac:dyDescent="0.35">
      <c r="A4" s="1"/>
      <c r="B4" s="295"/>
      <c r="C4" s="295"/>
      <c r="D4" s="295"/>
      <c r="E4" s="723" t="s">
        <v>114</v>
      </c>
      <c r="F4" s="683"/>
      <c r="G4" s="683"/>
      <c r="H4" s="684"/>
      <c r="I4" s="711" t="s">
        <v>58</v>
      </c>
      <c r="J4" s="684"/>
      <c r="K4" s="294" t="s">
        <v>10</v>
      </c>
      <c r="L4" s="295"/>
      <c r="M4" s="363"/>
      <c r="N4" s="363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23.25" customHeight="1" x14ac:dyDescent="0.35">
      <c r="A5" s="5"/>
      <c r="B5" s="196" t="s">
        <v>11</v>
      </c>
      <c r="C5" s="141" t="s">
        <v>12</v>
      </c>
      <c r="D5" s="196" t="s">
        <v>13</v>
      </c>
      <c r="E5" s="32" t="s">
        <v>115</v>
      </c>
      <c r="F5" s="32" t="s">
        <v>116</v>
      </c>
      <c r="G5" s="32" t="s">
        <v>117</v>
      </c>
      <c r="H5" s="32" t="s">
        <v>118</v>
      </c>
      <c r="I5" s="32" t="s">
        <v>14</v>
      </c>
      <c r="J5" s="32" t="s">
        <v>61</v>
      </c>
      <c r="K5" s="296" t="s">
        <v>16</v>
      </c>
      <c r="L5" s="196" t="s">
        <v>17</v>
      </c>
      <c r="M5" s="22"/>
      <c r="N5" s="22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6" spans="1:26" ht="21.75" customHeight="1" x14ac:dyDescent="0.35">
      <c r="A6" s="1">
        <v>1</v>
      </c>
      <c r="B6" s="38">
        <v>1</v>
      </c>
      <c r="C6" s="39">
        <f t="array" ref="C6:D6">VLOOKUP(A6,'M. List'!$A$5:$E$124,{3,4},0)</f>
        <v>0</v>
      </c>
      <c r="D6" s="39" t="str">
        <v>T1</v>
      </c>
      <c r="E6" s="41">
        <f t="array" ref="E6">INDEX(' Rings Peg Day 3'!$S$6:$S$124,MATCH(C6,' Rings Peg Day 3'!$C$6:$C$125,0))</f>
        <v>0</v>
      </c>
      <c r="F6" s="41">
        <f t="array" ref="F6">INDEX(' Lemon Peg Day 3'!$S$6:$S$125,MATCH(C6,' Lemon Peg Day 3'!$C$6:$C$125,0))</f>
        <v>0</v>
      </c>
      <c r="G6" s="41">
        <f t="array" ref="G6">INDEX('Relay (L)'!$K$6:$K$125,MATCH(C6,'Relay (L)'!$C$6:$C$125,0))</f>
        <v>0</v>
      </c>
      <c r="H6" s="41">
        <f t="array" ref="H6">INDEX('Relay (S)'!$K$6:$K$125,MATCH(C6,'Relay (S)'!$C$6:$C$125,0))</f>
        <v>0</v>
      </c>
      <c r="I6" s="41"/>
      <c r="J6" s="41"/>
      <c r="K6" s="235">
        <f>SUM(E6:H6)</f>
        <v>0</v>
      </c>
      <c r="L6" s="297">
        <f>_xlfn.RANK.EQ(K6,(K$6:K$125),0)</f>
        <v>1</v>
      </c>
      <c r="M6" s="365"/>
      <c r="N6" s="365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21.75" customHeight="1" x14ac:dyDescent="0.35">
      <c r="A7" s="1">
        <v>2</v>
      </c>
      <c r="B7" s="38">
        <v>2</v>
      </c>
      <c r="C7" s="39">
        <f t="array" ref="C7:D7">VLOOKUP(A7,'M. List'!$A$5:$E$124,{3,4},0)</f>
        <v>0</v>
      </c>
      <c r="D7" s="39" t="str">
        <v>T1</v>
      </c>
      <c r="E7" s="41">
        <f t="array" ref="E7">INDEX(' Rings Peg Day 3'!$S$6:$S$124,MATCH(C7,' Rings Peg Day 3'!$C$6:$C$125,0))</f>
        <v>0</v>
      </c>
      <c r="F7" s="41">
        <f t="array" ref="F7">INDEX(' Lemon Peg Day 3'!$S$6:$S$125,MATCH(C7,' Lemon Peg Day 3'!$C$6:$C$125,0))</f>
        <v>0</v>
      </c>
      <c r="G7" s="41">
        <f t="array" ref="G7">INDEX('Relay (L)'!$K$6:$K$125,MATCH(C7,'Relay (L)'!$C$6:$C$125,0))</f>
        <v>0</v>
      </c>
      <c r="H7" s="41">
        <f t="array" ref="H7">INDEX('Relay (S)'!$K$6:$K$125,MATCH(C7,'Relay (S)'!$C$6:$C$125,0))</f>
        <v>0</v>
      </c>
      <c r="I7" s="41"/>
      <c r="J7" s="41"/>
      <c r="K7" s="235">
        <f>SUM(E7:H7)</f>
        <v>0</v>
      </c>
      <c r="L7" s="297">
        <f>_xlfn.RANK.EQ(K7,(K$6:K$125),0)</f>
        <v>1</v>
      </c>
      <c r="M7" s="365"/>
      <c r="N7" s="365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21.75" customHeight="1" x14ac:dyDescent="0.35">
      <c r="A8" s="1">
        <v>3</v>
      </c>
      <c r="B8" s="38">
        <v>3</v>
      </c>
      <c r="C8" s="39">
        <f t="array" ref="C8:D8">VLOOKUP(A8,'M. List'!$A$5:$E$124,{3,4},0)</f>
        <v>0</v>
      </c>
      <c r="D8" s="39" t="str">
        <v>T1</v>
      </c>
      <c r="E8" s="41">
        <f t="array" ref="E8">INDEX(' Rings Peg Day 3'!$S$6:$S$124,MATCH(C8,' Rings Peg Day 3'!$C$6:$C$125,0))</f>
        <v>0</v>
      </c>
      <c r="F8" s="41">
        <f t="array" ref="F8">INDEX(' Lemon Peg Day 3'!$S$6:$S$125,MATCH(C8,' Lemon Peg Day 3'!$C$6:$C$125,0))</f>
        <v>0</v>
      </c>
      <c r="G8" s="41">
        <f t="array" ref="G8">INDEX('Relay (L)'!$K$6:$K$125,MATCH(C8,'Relay (L)'!$C$6:$C$125,0))</f>
        <v>0</v>
      </c>
      <c r="H8" s="41">
        <f t="array" ref="H8">INDEX('Relay (S)'!$K$6:$K$125,MATCH(C8,'Relay (S)'!$C$6:$C$125,0))</f>
        <v>0</v>
      </c>
      <c r="I8" s="41"/>
      <c r="J8" s="41"/>
      <c r="K8" s="235">
        <f>SUM(E8:H8)</f>
        <v>0</v>
      </c>
      <c r="L8" s="297">
        <f>_xlfn.RANK.EQ(K8,(K$6:K$125),0)</f>
        <v>1</v>
      </c>
      <c r="M8" s="365"/>
      <c r="N8" s="365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21.75" customHeight="1" x14ac:dyDescent="0.35">
      <c r="A9" s="1">
        <v>4</v>
      </c>
      <c r="B9" s="38">
        <v>4</v>
      </c>
      <c r="C9" s="39">
        <f t="array" ref="C9:D9">VLOOKUP(A9,'M. List'!$A$5:$E$124,{3,4},0)</f>
        <v>0</v>
      </c>
      <c r="D9" s="39" t="str">
        <v>T1</v>
      </c>
      <c r="E9" s="41">
        <f t="array" ref="E9">INDEX(' Rings Peg Day 3'!$S$6:$S$124,MATCH(C9,' Rings Peg Day 3'!$C$6:$C$125,0))</f>
        <v>0</v>
      </c>
      <c r="F9" s="41">
        <f t="array" ref="F9">INDEX(' Lemon Peg Day 3'!$S$6:$S$125,MATCH(C9,' Lemon Peg Day 3'!$C$6:$C$125,0))</f>
        <v>0</v>
      </c>
      <c r="G9" s="41">
        <f t="array" ref="G9">INDEX('Relay (L)'!$K$6:$K$125,MATCH(C9,'Relay (L)'!$C$6:$C$125,0))</f>
        <v>0</v>
      </c>
      <c r="H9" s="41">
        <f t="array" ref="H9">INDEX('Relay (S)'!$K$6:$K$125,MATCH(C9,'Relay (S)'!$C$6:$C$125,0))</f>
        <v>0</v>
      </c>
      <c r="I9" s="41"/>
      <c r="J9" s="41"/>
      <c r="K9" s="235">
        <f>SUM(E9:H9)</f>
        <v>0</v>
      </c>
      <c r="L9" s="297">
        <f>_xlfn.RANK.EQ(K9,(K$6:K$125),0)</f>
        <v>1</v>
      </c>
      <c r="M9" s="365"/>
      <c r="N9" s="363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21.75" customHeight="1" x14ac:dyDescent="0.35">
      <c r="A10" s="1">
        <v>5</v>
      </c>
      <c r="B10" s="38">
        <v>5</v>
      </c>
      <c r="C10" s="39">
        <f t="array" ref="C10:D10">VLOOKUP(A10,'M. List'!$A$5:$E$124,{3,4},0)</f>
        <v>0</v>
      </c>
      <c r="D10" s="39" t="str">
        <v>T1</v>
      </c>
      <c r="E10" s="41">
        <f t="array" ref="E10">INDEX(' Rings Peg Day 3'!$S$6:$S$124,MATCH(C10,' Rings Peg Day 3'!$C$6:$C$125,0))</f>
        <v>0</v>
      </c>
      <c r="F10" s="41">
        <f t="array" ref="F10">INDEX(' Lemon Peg Day 3'!$S$6:$S$125,MATCH(C10,' Lemon Peg Day 3'!$C$6:$C$125,0))</f>
        <v>0</v>
      </c>
      <c r="G10" s="41">
        <f t="array" ref="G10">INDEX('Relay (L)'!$K$6:$K$125,MATCH(C10,'Relay (L)'!$C$6:$C$125,0))</f>
        <v>0</v>
      </c>
      <c r="H10" s="41">
        <f t="array" ref="H10">INDEX('Relay (S)'!$K$6:$K$125,MATCH(C10,'Relay (S)'!$C$6:$C$125,0))</f>
        <v>0</v>
      </c>
      <c r="I10" s="41"/>
      <c r="J10" s="41"/>
      <c r="K10" s="235">
        <f>SUM(E10:H10)</f>
        <v>0</v>
      </c>
      <c r="L10" s="297">
        <f>_xlfn.RANK.EQ(K10,(K$6:K$125),0)</f>
        <v>1</v>
      </c>
      <c r="M10" s="365"/>
      <c r="N10" s="363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21.75" customHeight="1" x14ac:dyDescent="0.35">
      <c r="A11" s="1">
        <v>6</v>
      </c>
      <c r="B11" s="38">
        <v>6</v>
      </c>
      <c r="C11" s="39">
        <f t="array" ref="C11:D11">VLOOKUP(A11,'M. List'!$A$5:$E$124,{3,4},0)</f>
        <v>0</v>
      </c>
      <c r="D11" s="39">
        <v>0</v>
      </c>
      <c r="E11" s="41">
        <f t="array" ref="E11">INDEX(' Rings Peg Day 3'!$S$6:$S$124,MATCH(C11,' Rings Peg Day 3'!$C$6:$C$125,0))</f>
        <v>0</v>
      </c>
      <c r="F11" s="41">
        <f t="array" ref="F11">INDEX(' Lemon Peg Day 3'!$S$6:$S$125,MATCH(C11,' Lemon Peg Day 3'!$C$6:$C$125,0))</f>
        <v>0</v>
      </c>
      <c r="G11" s="41">
        <f t="array" ref="G11">INDEX('Relay (L)'!$K$6:$K$125,MATCH(C11,'Relay (L)'!$C$6:$C$125,0))</f>
        <v>0</v>
      </c>
      <c r="H11" s="41">
        <f t="array" ref="H11">INDEX('Relay (S)'!$K$6:$K$125,MATCH(C11,'Relay (S)'!$C$6:$C$125,0))</f>
        <v>0</v>
      </c>
      <c r="I11" s="41"/>
      <c r="J11" s="41"/>
      <c r="K11" s="235">
        <f>SUM(E11:H11)</f>
        <v>0</v>
      </c>
      <c r="L11" s="297">
        <f>_xlfn.RANK.EQ(K11,(K$6:K$125),0)</f>
        <v>1</v>
      </c>
      <c r="M11" s="365"/>
      <c r="N11" s="363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21.75" customHeight="1" x14ac:dyDescent="0.35">
      <c r="A12" s="1">
        <v>7</v>
      </c>
      <c r="B12" s="38">
        <v>7</v>
      </c>
      <c r="C12" s="39">
        <f t="array" ref="C12:D12">VLOOKUP(A12,'M. List'!$A$5:$E$124,{3,4},0)</f>
        <v>0</v>
      </c>
      <c r="D12" s="39" t="str">
        <v>T2</v>
      </c>
      <c r="E12" s="41">
        <f t="array" ref="E12">INDEX(' Rings Peg Day 3'!$S$6:$S$124,MATCH(C12,' Rings Peg Day 3'!$C$6:$C$125,0))</f>
        <v>0</v>
      </c>
      <c r="F12" s="41">
        <f t="array" ref="F12">INDEX(' Lemon Peg Day 3'!$S$6:$S$125,MATCH(C12,' Lemon Peg Day 3'!$C$6:$C$125,0))</f>
        <v>0</v>
      </c>
      <c r="G12" s="41">
        <f t="array" ref="G12">INDEX('Relay (L)'!$K$6:$K$125,MATCH(C12,'Relay (L)'!$C$6:$C$125,0))</f>
        <v>0</v>
      </c>
      <c r="H12" s="41">
        <f t="array" ref="H12">INDEX('Relay (S)'!$K$6:$K$125,MATCH(C12,'Relay (S)'!$C$6:$C$125,0))</f>
        <v>0</v>
      </c>
      <c r="I12" s="41"/>
      <c r="J12" s="41"/>
      <c r="K12" s="235">
        <f>SUM(E12:H12)</f>
        <v>0</v>
      </c>
      <c r="L12" s="297">
        <f>_xlfn.RANK.EQ(K12,(K$6:K$125),0)</f>
        <v>1</v>
      </c>
      <c r="M12" s="365"/>
      <c r="N12" s="363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21.75" customHeight="1" x14ac:dyDescent="0.35">
      <c r="A13" s="1">
        <v>8</v>
      </c>
      <c r="B13" s="38">
        <v>8</v>
      </c>
      <c r="C13" s="39">
        <f t="array" ref="C13:D13">VLOOKUP(A13,'M. List'!$A$5:$E$124,{3,4},0)</f>
        <v>0</v>
      </c>
      <c r="D13" s="39" t="str">
        <v>T2</v>
      </c>
      <c r="E13" s="41">
        <f t="array" ref="E13">INDEX(' Rings Peg Day 3'!$S$6:$S$124,MATCH(C13,' Rings Peg Day 3'!$C$6:$C$125,0))</f>
        <v>0</v>
      </c>
      <c r="F13" s="41">
        <f t="array" ref="F13">INDEX(' Lemon Peg Day 3'!$S$6:$S$125,MATCH(C13,' Lemon Peg Day 3'!$C$6:$C$125,0))</f>
        <v>0</v>
      </c>
      <c r="G13" s="41">
        <f t="array" ref="G13">INDEX('Relay (L)'!$K$6:$K$125,MATCH(C13,'Relay (L)'!$C$6:$C$125,0))</f>
        <v>0</v>
      </c>
      <c r="H13" s="41">
        <f t="array" ref="H13">INDEX('Relay (S)'!$K$6:$K$125,MATCH(C13,'Relay (S)'!$C$6:$C$125,0))</f>
        <v>0</v>
      </c>
      <c r="I13" s="41"/>
      <c r="J13" s="41"/>
      <c r="K13" s="235">
        <f>SUM(E13:H13)</f>
        <v>0</v>
      </c>
      <c r="L13" s="297">
        <f>_xlfn.RANK.EQ(K13,(K$6:K$125),0)</f>
        <v>1</v>
      </c>
      <c r="M13" s="365"/>
      <c r="N13" s="363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21.75" customHeight="1" x14ac:dyDescent="0.35">
      <c r="A14" s="1">
        <v>9</v>
      </c>
      <c r="B14" s="38">
        <v>9</v>
      </c>
      <c r="C14" s="39">
        <f t="array" ref="C14:D14">VLOOKUP(A14,'M. List'!$A$5:$E$124,{3,4},0)</f>
        <v>0</v>
      </c>
      <c r="D14" s="39" t="str">
        <v>T2</v>
      </c>
      <c r="E14" s="41">
        <f t="array" ref="E14">INDEX(' Rings Peg Day 3'!$S$6:$S$124,MATCH(C14,' Rings Peg Day 3'!$C$6:$C$125,0))</f>
        <v>0</v>
      </c>
      <c r="F14" s="41">
        <f t="array" ref="F14">INDEX(' Lemon Peg Day 3'!$S$6:$S$125,MATCH(C14,' Lemon Peg Day 3'!$C$6:$C$125,0))</f>
        <v>0</v>
      </c>
      <c r="G14" s="41">
        <f t="array" ref="G14">INDEX('Relay (L)'!$K$6:$K$125,MATCH(C14,'Relay (L)'!$C$6:$C$125,0))</f>
        <v>0</v>
      </c>
      <c r="H14" s="41">
        <f t="array" ref="H14">INDEX('Relay (S)'!$K$6:$K$125,MATCH(C14,'Relay (S)'!$C$6:$C$125,0))</f>
        <v>0</v>
      </c>
      <c r="I14" s="41"/>
      <c r="J14" s="41"/>
      <c r="K14" s="235">
        <f>SUM(E14:H14)</f>
        <v>0</v>
      </c>
      <c r="L14" s="297">
        <f>_xlfn.RANK.EQ(K14,(K$6:K$125),0)</f>
        <v>1</v>
      </c>
      <c r="M14" s="365"/>
      <c r="N14" s="363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21.75" customHeight="1" x14ac:dyDescent="0.35">
      <c r="A15" s="1">
        <v>10</v>
      </c>
      <c r="B15" s="38">
        <v>10</v>
      </c>
      <c r="C15" s="39">
        <f t="array" ref="C15:D15">VLOOKUP(A15,'M. List'!$A$5:$E$124,{3,4},0)</f>
        <v>0</v>
      </c>
      <c r="D15" s="39" t="str">
        <v>T2</v>
      </c>
      <c r="E15" s="41">
        <f t="array" ref="E15">INDEX(' Rings Peg Day 3'!$S$6:$S$124,MATCH(C15,' Rings Peg Day 3'!$C$6:$C$125,0))</f>
        <v>0</v>
      </c>
      <c r="F15" s="41">
        <f t="array" ref="F15">INDEX(' Lemon Peg Day 3'!$S$6:$S$125,MATCH(C15,' Lemon Peg Day 3'!$C$6:$C$125,0))</f>
        <v>0</v>
      </c>
      <c r="G15" s="41">
        <f t="array" ref="G15">INDEX('Relay (L)'!$K$6:$K$125,MATCH(C15,'Relay (L)'!$C$6:$C$125,0))</f>
        <v>0</v>
      </c>
      <c r="H15" s="41">
        <f t="array" ref="H15">INDEX('Relay (S)'!$K$6:$K$125,MATCH(C15,'Relay (S)'!$C$6:$C$125,0))</f>
        <v>0</v>
      </c>
      <c r="I15" s="41"/>
      <c r="J15" s="41"/>
      <c r="K15" s="235">
        <f>SUM(E15:H15)</f>
        <v>0</v>
      </c>
      <c r="L15" s="297">
        <f>_xlfn.RANK.EQ(K15,(K$6:K$125),0)</f>
        <v>1</v>
      </c>
      <c r="M15" s="365"/>
      <c r="N15" s="363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21.75" customHeight="1" x14ac:dyDescent="0.35">
      <c r="A16" s="1">
        <v>11</v>
      </c>
      <c r="B16" s="38">
        <v>11</v>
      </c>
      <c r="C16" s="39">
        <f t="array" ref="C16:D16">VLOOKUP(A16,'M. List'!$A$5:$E$124,{3,4},0)</f>
        <v>0</v>
      </c>
      <c r="D16" s="39" t="str">
        <v>T2</v>
      </c>
      <c r="E16" s="41">
        <f t="array" ref="E16">INDEX(' Rings Peg Day 3'!$S$6:$S$124,MATCH(C16,' Rings Peg Day 3'!$C$6:$C$125,0))</f>
        <v>0</v>
      </c>
      <c r="F16" s="41">
        <f t="array" ref="F16">INDEX(' Lemon Peg Day 3'!$S$6:$S$125,MATCH(C16,' Lemon Peg Day 3'!$C$6:$C$125,0))</f>
        <v>0</v>
      </c>
      <c r="G16" s="41">
        <f t="array" ref="G16">INDEX('Relay (L)'!$K$6:$K$125,MATCH(C16,'Relay (L)'!$C$6:$C$125,0))</f>
        <v>0</v>
      </c>
      <c r="H16" s="41">
        <f t="array" ref="H16">INDEX('Relay (S)'!$K$6:$K$125,MATCH(C16,'Relay (S)'!$C$6:$C$125,0))</f>
        <v>0</v>
      </c>
      <c r="I16" s="41"/>
      <c r="J16" s="41"/>
      <c r="K16" s="235">
        <f>SUM(E16:H16)</f>
        <v>0</v>
      </c>
      <c r="L16" s="297">
        <f>_xlfn.RANK.EQ(K16,(K$6:K$125),0)</f>
        <v>1</v>
      </c>
      <c r="M16" s="365"/>
      <c r="N16" s="363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21.75" customHeight="1" x14ac:dyDescent="0.35">
      <c r="A17" s="1">
        <v>12</v>
      </c>
      <c r="B17" s="38">
        <v>12</v>
      </c>
      <c r="C17" s="39">
        <f t="array" ref="C17:D17">VLOOKUP(A17,'M. List'!$A$5:$E$124,{3,4},0)</f>
        <v>0</v>
      </c>
      <c r="D17" s="39">
        <v>0</v>
      </c>
      <c r="E17" s="41">
        <f t="array" ref="E17">INDEX(' Rings Peg Day 3'!$S$6:$S$124,MATCH(C17,' Rings Peg Day 3'!$C$6:$C$125,0))</f>
        <v>0</v>
      </c>
      <c r="F17" s="41">
        <f t="array" ref="F17">INDEX(' Lemon Peg Day 3'!$S$6:$S$125,MATCH(C17,' Lemon Peg Day 3'!$C$6:$C$125,0))</f>
        <v>0</v>
      </c>
      <c r="G17" s="41">
        <f t="array" ref="G17">INDEX('Relay (L)'!$K$6:$K$125,MATCH(C17,'Relay (L)'!$C$6:$C$125,0))</f>
        <v>0</v>
      </c>
      <c r="H17" s="41">
        <f t="array" ref="H17">INDEX('Relay (S)'!$K$6:$K$125,MATCH(C17,'Relay (S)'!$C$6:$C$125,0))</f>
        <v>0</v>
      </c>
      <c r="I17" s="41"/>
      <c r="J17" s="41"/>
      <c r="K17" s="235">
        <f>SUM(E17:H17)</f>
        <v>0</v>
      </c>
      <c r="L17" s="297">
        <f>_xlfn.RANK.EQ(K17,(K$6:K$125),0)</f>
        <v>1</v>
      </c>
      <c r="M17" s="365"/>
      <c r="N17" s="363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21.75" customHeight="1" x14ac:dyDescent="0.35">
      <c r="A18" s="1">
        <v>13</v>
      </c>
      <c r="B18" s="38">
        <v>13</v>
      </c>
      <c r="C18" s="39">
        <f t="array" ref="C18:D18">VLOOKUP(A18,'M. List'!$A$5:$E$124,{3,4},0)</f>
        <v>0</v>
      </c>
      <c r="D18" s="39" t="str">
        <v>T3</v>
      </c>
      <c r="E18" s="41">
        <f t="array" ref="E18">INDEX(' Rings Peg Day 3'!$S$6:$S$124,MATCH(C18,' Rings Peg Day 3'!$C$6:$C$125,0))</f>
        <v>0</v>
      </c>
      <c r="F18" s="41">
        <f t="array" ref="F18">INDEX(' Lemon Peg Day 3'!$S$6:$S$125,MATCH(C18,' Lemon Peg Day 3'!$C$6:$C$125,0))</f>
        <v>0</v>
      </c>
      <c r="G18" s="41">
        <f t="array" ref="G18">INDEX('Relay (L)'!$K$6:$K$125,MATCH(C18,'Relay (L)'!$C$6:$C$125,0))</f>
        <v>0</v>
      </c>
      <c r="H18" s="41">
        <f t="array" ref="H18">INDEX('Relay (S)'!$K$6:$K$125,MATCH(C18,'Relay (S)'!$C$6:$C$125,0))</f>
        <v>0</v>
      </c>
      <c r="I18" s="41"/>
      <c r="J18" s="41"/>
      <c r="K18" s="235">
        <f>SUM(E18:H18)</f>
        <v>0</v>
      </c>
      <c r="L18" s="297">
        <f>_xlfn.RANK.EQ(K18,(K$6:K$125),0)</f>
        <v>1</v>
      </c>
      <c r="M18" s="365"/>
      <c r="N18" s="363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21.75" customHeight="1" x14ac:dyDescent="0.35">
      <c r="A19" s="1">
        <v>14</v>
      </c>
      <c r="B19" s="38">
        <v>14</v>
      </c>
      <c r="C19" s="39">
        <f t="array" ref="C19:D19">VLOOKUP(A19,'M. List'!$A$5:$E$124,{3,4},0)</f>
        <v>0</v>
      </c>
      <c r="D19" s="39" t="str">
        <v>T3</v>
      </c>
      <c r="E19" s="41">
        <f t="array" ref="E19">INDEX(' Rings Peg Day 3'!$S$6:$S$124,MATCH(C19,' Rings Peg Day 3'!$C$6:$C$125,0))</f>
        <v>0</v>
      </c>
      <c r="F19" s="41">
        <f t="array" ref="F19">INDEX(' Lemon Peg Day 3'!$S$6:$S$125,MATCH(C19,' Lemon Peg Day 3'!$C$6:$C$125,0))</f>
        <v>0</v>
      </c>
      <c r="G19" s="41">
        <f t="array" ref="G19">INDEX('Relay (L)'!$K$6:$K$125,MATCH(C19,'Relay (L)'!$C$6:$C$125,0))</f>
        <v>0</v>
      </c>
      <c r="H19" s="41">
        <f t="array" ref="H19">INDEX('Relay (S)'!$K$6:$K$125,MATCH(C19,'Relay (S)'!$C$6:$C$125,0))</f>
        <v>0</v>
      </c>
      <c r="I19" s="41"/>
      <c r="J19" s="41"/>
      <c r="K19" s="235">
        <f>SUM(E19:H19)</f>
        <v>0</v>
      </c>
      <c r="L19" s="297">
        <f>_xlfn.RANK.EQ(K19,(K$6:K$125),0)</f>
        <v>1</v>
      </c>
      <c r="M19" s="365"/>
      <c r="N19" s="363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21.75" customHeight="1" x14ac:dyDescent="0.35">
      <c r="A20" s="1">
        <v>15</v>
      </c>
      <c r="B20" s="38">
        <v>15</v>
      </c>
      <c r="C20" s="39">
        <f t="array" ref="C20:D20">VLOOKUP(A20,'M. List'!$A$5:$E$124,{3,4},0)</f>
        <v>0</v>
      </c>
      <c r="D20" s="39" t="str">
        <v>T3</v>
      </c>
      <c r="E20" s="41">
        <f t="array" ref="E20">INDEX(' Rings Peg Day 3'!$S$6:$S$124,MATCH(C20,' Rings Peg Day 3'!$C$6:$C$125,0))</f>
        <v>0</v>
      </c>
      <c r="F20" s="41">
        <f t="array" ref="F20">INDEX(' Lemon Peg Day 3'!$S$6:$S$125,MATCH(C20,' Lemon Peg Day 3'!$C$6:$C$125,0))</f>
        <v>0</v>
      </c>
      <c r="G20" s="41">
        <f t="array" ref="G20">INDEX('Relay (L)'!$K$6:$K$125,MATCH(C20,'Relay (L)'!$C$6:$C$125,0))</f>
        <v>0</v>
      </c>
      <c r="H20" s="41">
        <f t="array" ref="H20">INDEX('Relay (S)'!$K$6:$K$125,MATCH(C20,'Relay (S)'!$C$6:$C$125,0))</f>
        <v>0</v>
      </c>
      <c r="I20" s="41"/>
      <c r="J20" s="41"/>
      <c r="K20" s="235">
        <f>SUM(E20:H20)</f>
        <v>0</v>
      </c>
      <c r="L20" s="297">
        <f>_xlfn.RANK.EQ(K20,(K$6:K$125),0)</f>
        <v>1</v>
      </c>
      <c r="M20" s="365"/>
      <c r="N20" s="363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21.75" customHeight="1" x14ac:dyDescent="0.35">
      <c r="A21" s="1">
        <v>16</v>
      </c>
      <c r="B21" s="38">
        <v>16</v>
      </c>
      <c r="C21" s="39">
        <f t="array" ref="C21:D21">VLOOKUP(A21,'M. List'!$A$5:$E$124,{3,4},0)</f>
        <v>0</v>
      </c>
      <c r="D21" s="39" t="str">
        <v>T3</v>
      </c>
      <c r="E21" s="41">
        <f t="array" ref="E21">INDEX(' Rings Peg Day 3'!$S$6:$S$124,MATCH(C21,' Rings Peg Day 3'!$C$6:$C$125,0))</f>
        <v>0</v>
      </c>
      <c r="F21" s="41">
        <f t="array" ref="F21">INDEX(' Lemon Peg Day 3'!$S$6:$S$125,MATCH(C21,' Lemon Peg Day 3'!$C$6:$C$125,0))</f>
        <v>0</v>
      </c>
      <c r="G21" s="41">
        <f t="array" ref="G21">INDEX('Relay (L)'!$K$6:$K$125,MATCH(C21,'Relay (L)'!$C$6:$C$125,0))</f>
        <v>0</v>
      </c>
      <c r="H21" s="41">
        <f t="array" ref="H21">INDEX('Relay (S)'!$K$6:$K$125,MATCH(C21,'Relay (S)'!$C$6:$C$125,0))</f>
        <v>0</v>
      </c>
      <c r="I21" s="41"/>
      <c r="J21" s="41"/>
      <c r="K21" s="235">
        <f>SUM(E21:H21)</f>
        <v>0</v>
      </c>
      <c r="L21" s="297">
        <f>_xlfn.RANK.EQ(K21,(K$6:K$125),0)</f>
        <v>1</v>
      </c>
      <c r="M21" s="365"/>
      <c r="N21" s="363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21.75" customHeight="1" x14ac:dyDescent="0.35">
      <c r="A22" s="1">
        <v>17</v>
      </c>
      <c r="B22" s="38">
        <v>17</v>
      </c>
      <c r="C22" s="39">
        <f t="array" ref="C22:D22">VLOOKUP(A22,'M. List'!$A$5:$E$124,{3,4},0)</f>
        <v>0</v>
      </c>
      <c r="D22" s="39" t="str">
        <v>T3</v>
      </c>
      <c r="E22" s="41">
        <f t="array" ref="E22">INDEX(' Rings Peg Day 3'!$S$6:$S$124,MATCH(C22,' Rings Peg Day 3'!$C$6:$C$125,0))</f>
        <v>0</v>
      </c>
      <c r="F22" s="41">
        <f t="array" ref="F22">INDEX(' Lemon Peg Day 3'!$S$6:$S$125,MATCH(C22,' Lemon Peg Day 3'!$C$6:$C$125,0))</f>
        <v>0</v>
      </c>
      <c r="G22" s="41">
        <f t="array" ref="G22">INDEX('Relay (L)'!$K$6:$K$125,MATCH(C22,'Relay (L)'!$C$6:$C$125,0))</f>
        <v>0</v>
      </c>
      <c r="H22" s="41">
        <f t="array" ref="H22">INDEX('Relay (S)'!$K$6:$K$125,MATCH(C22,'Relay (S)'!$C$6:$C$125,0))</f>
        <v>0</v>
      </c>
      <c r="I22" s="41"/>
      <c r="J22" s="41"/>
      <c r="K22" s="235">
        <f>SUM(E22:H22)</f>
        <v>0</v>
      </c>
      <c r="L22" s="297">
        <f>_xlfn.RANK.EQ(K22,(K$6:K$125),0)</f>
        <v>1</v>
      </c>
      <c r="M22" s="365"/>
      <c r="N22" s="363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1.75" customHeight="1" x14ac:dyDescent="0.35">
      <c r="A23" s="1">
        <v>18</v>
      </c>
      <c r="B23" s="38">
        <v>18</v>
      </c>
      <c r="C23" s="39">
        <f t="array" ref="C23:D23">VLOOKUP(A23,'M. List'!$A$5:$E$124,{3,4},0)</f>
        <v>0</v>
      </c>
      <c r="D23" s="39">
        <v>0</v>
      </c>
      <c r="E23" s="41">
        <f t="array" ref="E23">INDEX(' Rings Peg Day 3'!$S$6:$S$124,MATCH(C23,' Rings Peg Day 3'!$C$6:$C$125,0))</f>
        <v>0</v>
      </c>
      <c r="F23" s="41">
        <f t="array" ref="F23">INDEX(' Lemon Peg Day 3'!$S$6:$S$125,MATCH(C23,' Lemon Peg Day 3'!$C$6:$C$125,0))</f>
        <v>0</v>
      </c>
      <c r="G23" s="41">
        <f t="array" ref="G23">INDEX('Relay (L)'!$K$6:$K$125,MATCH(C23,'Relay (L)'!$C$6:$C$125,0))</f>
        <v>0</v>
      </c>
      <c r="H23" s="41">
        <f t="array" ref="H23">INDEX('Relay (S)'!$K$6:$K$125,MATCH(C23,'Relay (S)'!$C$6:$C$125,0))</f>
        <v>0</v>
      </c>
      <c r="I23" s="41"/>
      <c r="J23" s="41"/>
      <c r="K23" s="235">
        <f>SUM(E23:H23)</f>
        <v>0</v>
      </c>
      <c r="L23" s="297">
        <f>_xlfn.RANK.EQ(K23,(K$6:K$125),0)</f>
        <v>1</v>
      </c>
      <c r="M23" s="365"/>
      <c r="N23" s="363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21.75" customHeight="1" x14ac:dyDescent="0.35">
      <c r="A24" s="1">
        <v>19</v>
      </c>
      <c r="B24" s="38">
        <v>19</v>
      </c>
      <c r="C24" s="39">
        <f t="array" ref="C24:D24">VLOOKUP(A24,'M. List'!$A$5:$E$124,{3,4},0)</f>
        <v>0</v>
      </c>
      <c r="D24" s="39" t="str">
        <v>T4</v>
      </c>
      <c r="E24" s="41">
        <f t="array" ref="E24">INDEX(' Rings Peg Day 3'!$S$6:$S$124,MATCH(C24,' Rings Peg Day 3'!$C$6:$C$125,0))</f>
        <v>0</v>
      </c>
      <c r="F24" s="41">
        <f t="array" ref="F24">INDEX(' Lemon Peg Day 3'!$S$6:$S$125,MATCH(C24,' Lemon Peg Day 3'!$C$6:$C$125,0))</f>
        <v>0</v>
      </c>
      <c r="G24" s="41">
        <f t="array" ref="G24">INDEX('Relay (L)'!$K$6:$K$125,MATCH(C24,'Relay (L)'!$C$6:$C$125,0))</f>
        <v>0</v>
      </c>
      <c r="H24" s="41">
        <f t="array" ref="H24">INDEX('Relay (S)'!$K$6:$K$125,MATCH(C24,'Relay (S)'!$C$6:$C$125,0))</f>
        <v>0</v>
      </c>
      <c r="I24" s="41"/>
      <c r="J24" s="41"/>
      <c r="K24" s="235">
        <f>SUM(E24:H24)</f>
        <v>0</v>
      </c>
      <c r="L24" s="297">
        <f>_xlfn.RANK.EQ(K24,(K$6:K$125),0)</f>
        <v>1</v>
      </c>
      <c r="M24" s="365"/>
      <c r="N24" s="363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21.75" customHeight="1" x14ac:dyDescent="0.35">
      <c r="A25" s="1">
        <v>20</v>
      </c>
      <c r="B25" s="38">
        <v>20</v>
      </c>
      <c r="C25" s="39">
        <f t="array" ref="C25:D25">VLOOKUP(A25,'M. List'!$A$5:$E$124,{3,4},0)</f>
        <v>0</v>
      </c>
      <c r="D25" s="39" t="str">
        <v>T4</v>
      </c>
      <c r="E25" s="41">
        <f t="array" ref="E25">INDEX(' Rings Peg Day 3'!$S$6:$S$124,MATCH(C25,' Rings Peg Day 3'!$C$6:$C$125,0))</f>
        <v>0</v>
      </c>
      <c r="F25" s="41">
        <f t="array" ref="F25">INDEX(' Lemon Peg Day 3'!$S$6:$S$125,MATCH(C25,' Lemon Peg Day 3'!$C$6:$C$125,0))</f>
        <v>0</v>
      </c>
      <c r="G25" s="41">
        <f t="array" ref="G25">INDEX('Relay (L)'!$K$6:$K$125,MATCH(C25,'Relay (L)'!$C$6:$C$125,0))</f>
        <v>0</v>
      </c>
      <c r="H25" s="41">
        <f t="array" ref="H25">INDEX('Relay (S)'!$K$6:$K$125,MATCH(C25,'Relay (S)'!$C$6:$C$125,0))</f>
        <v>0</v>
      </c>
      <c r="I25" s="41"/>
      <c r="J25" s="41"/>
      <c r="K25" s="235">
        <f>SUM(E25:H25)</f>
        <v>0</v>
      </c>
      <c r="L25" s="297">
        <f>_xlfn.RANK.EQ(K25,(K$6:K$125),0)</f>
        <v>1</v>
      </c>
      <c r="M25" s="365"/>
      <c r="N25" s="363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1.75" customHeight="1" x14ac:dyDescent="0.35">
      <c r="A26" s="1">
        <v>21</v>
      </c>
      <c r="B26" s="38">
        <v>21</v>
      </c>
      <c r="C26" s="39">
        <f t="array" ref="C26:D26">VLOOKUP(A26,'M. List'!$A$5:$E$124,{3,4},0)</f>
        <v>0</v>
      </c>
      <c r="D26" s="39" t="str">
        <v>T4</v>
      </c>
      <c r="E26" s="41">
        <f t="array" ref="E26">INDEX(' Rings Peg Day 3'!$S$6:$S$124,MATCH(C26,' Rings Peg Day 3'!$C$6:$C$125,0))</f>
        <v>0</v>
      </c>
      <c r="F26" s="41">
        <f t="array" ref="F26">INDEX(' Lemon Peg Day 3'!$S$6:$S$125,MATCH(C26,' Lemon Peg Day 3'!$C$6:$C$125,0))</f>
        <v>0</v>
      </c>
      <c r="G26" s="41">
        <f t="array" ref="G26">INDEX('Relay (L)'!$K$6:$K$125,MATCH(C26,'Relay (L)'!$C$6:$C$125,0))</f>
        <v>0</v>
      </c>
      <c r="H26" s="41">
        <f t="array" ref="H26">INDEX('Relay (S)'!$K$6:$K$125,MATCH(C26,'Relay (S)'!$C$6:$C$125,0))</f>
        <v>0</v>
      </c>
      <c r="I26" s="41"/>
      <c r="J26" s="41"/>
      <c r="K26" s="235">
        <f>SUM(E26:H26)</f>
        <v>0</v>
      </c>
      <c r="L26" s="297">
        <f>_xlfn.RANK.EQ(K26,(K$6:K$125),0)</f>
        <v>1</v>
      </c>
      <c r="M26" s="365"/>
      <c r="N26" s="363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21.75" customHeight="1" x14ac:dyDescent="0.35">
      <c r="A27" s="1">
        <v>22</v>
      </c>
      <c r="B27" s="38">
        <v>22</v>
      </c>
      <c r="C27" s="39">
        <f t="array" ref="C27:D27">VLOOKUP(A27,'M. List'!$A$5:$E$124,{3,4},0)</f>
        <v>0</v>
      </c>
      <c r="D27" s="39" t="str">
        <v>T4</v>
      </c>
      <c r="E27" s="41">
        <f t="array" ref="E27">INDEX(' Rings Peg Day 3'!$S$6:$S$124,MATCH(C27,' Rings Peg Day 3'!$C$6:$C$125,0))</f>
        <v>0</v>
      </c>
      <c r="F27" s="41">
        <f t="array" ref="F27">INDEX(' Lemon Peg Day 3'!$S$6:$S$125,MATCH(C27,' Lemon Peg Day 3'!$C$6:$C$125,0))</f>
        <v>0</v>
      </c>
      <c r="G27" s="41">
        <f t="array" ref="G27">INDEX('Relay (L)'!$K$6:$K$125,MATCH(C27,'Relay (L)'!$C$6:$C$125,0))</f>
        <v>0</v>
      </c>
      <c r="H27" s="41">
        <f t="array" ref="H27">INDEX('Relay (S)'!$K$6:$K$125,MATCH(C27,'Relay (S)'!$C$6:$C$125,0))</f>
        <v>0</v>
      </c>
      <c r="I27" s="41"/>
      <c r="J27" s="41"/>
      <c r="K27" s="235">
        <f>SUM(E27:H27)</f>
        <v>0</v>
      </c>
      <c r="L27" s="297">
        <f>_xlfn.RANK.EQ(K27,(K$6:K$125),0)</f>
        <v>1</v>
      </c>
      <c r="M27" s="365"/>
      <c r="N27" s="363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21.75" customHeight="1" x14ac:dyDescent="0.35">
      <c r="A28" s="1">
        <v>23</v>
      </c>
      <c r="B28" s="38">
        <v>23</v>
      </c>
      <c r="C28" s="39">
        <f t="array" ref="C28:D28">VLOOKUP(A28,'M. List'!$A$5:$E$124,{3,4},0)</f>
        <v>0</v>
      </c>
      <c r="D28" s="39" t="str">
        <v>T4</v>
      </c>
      <c r="E28" s="41">
        <f t="array" ref="E28">INDEX(' Rings Peg Day 3'!$S$6:$S$124,MATCH(C28,' Rings Peg Day 3'!$C$6:$C$125,0))</f>
        <v>0</v>
      </c>
      <c r="F28" s="41">
        <f t="array" ref="F28">INDEX(' Lemon Peg Day 3'!$S$6:$S$125,MATCH(C28,' Lemon Peg Day 3'!$C$6:$C$125,0))</f>
        <v>0</v>
      </c>
      <c r="G28" s="41">
        <f t="array" ref="G28">INDEX('Relay (L)'!$K$6:$K$125,MATCH(C28,'Relay (L)'!$C$6:$C$125,0))</f>
        <v>0</v>
      </c>
      <c r="H28" s="41">
        <f t="array" ref="H28">INDEX('Relay (S)'!$K$6:$K$125,MATCH(C28,'Relay (S)'!$C$6:$C$125,0))</f>
        <v>0</v>
      </c>
      <c r="I28" s="41"/>
      <c r="J28" s="41"/>
      <c r="K28" s="235">
        <f>SUM(E28:H28)</f>
        <v>0</v>
      </c>
      <c r="L28" s="297">
        <f>_xlfn.RANK.EQ(K28,(K$6:K$125),0)</f>
        <v>1</v>
      </c>
      <c r="M28" s="365"/>
      <c r="N28" s="363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1.75" customHeight="1" x14ac:dyDescent="0.35">
      <c r="A29" s="1">
        <v>24</v>
      </c>
      <c r="B29" s="38">
        <v>24</v>
      </c>
      <c r="C29" s="39">
        <f t="array" ref="C29:D29">VLOOKUP(A29,'M. List'!$A$5:$E$124,{3,4},0)</f>
        <v>0</v>
      </c>
      <c r="D29" s="39">
        <v>0</v>
      </c>
      <c r="E29" s="41">
        <f t="array" ref="E29">INDEX(' Rings Peg Day 3'!$S$6:$S$124,MATCH(C29,' Rings Peg Day 3'!$C$6:$C$125,0))</f>
        <v>0</v>
      </c>
      <c r="F29" s="41">
        <f t="array" ref="F29">INDEX(' Lemon Peg Day 3'!$S$6:$S$125,MATCH(C29,' Lemon Peg Day 3'!$C$6:$C$125,0))</f>
        <v>0</v>
      </c>
      <c r="G29" s="41">
        <f t="array" ref="G29">INDEX('Relay (L)'!$K$6:$K$125,MATCH(C29,'Relay (L)'!$C$6:$C$125,0))</f>
        <v>0</v>
      </c>
      <c r="H29" s="41">
        <f t="array" ref="H29">INDEX('Relay (S)'!$K$6:$K$125,MATCH(C29,'Relay (S)'!$C$6:$C$125,0))</f>
        <v>0</v>
      </c>
      <c r="I29" s="41"/>
      <c r="J29" s="41"/>
      <c r="K29" s="235">
        <f>SUM(E29:H29)</f>
        <v>0</v>
      </c>
      <c r="L29" s="297">
        <f>_xlfn.RANK.EQ(K29,(K$6:K$125),0)</f>
        <v>1</v>
      </c>
      <c r="M29" s="365"/>
      <c r="N29" s="363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21.75" customHeight="1" x14ac:dyDescent="0.35">
      <c r="A30" s="1">
        <v>25</v>
      </c>
      <c r="B30" s="38">
        <v>25</v>
      </c>
      <c r="C30" s="39">
        <f t="array" ref="C30:D30">VLOOKUP(A30,'M. List'!$A$5:$E$124,{3,4},0)</f>
        <v>0</v>
      </c>
      <c r="D30" s="39" t="str">
        <v>T5</v>
      </c>
      <c r="E30" s="41">
        <f t="array" ref="E30">INDEX(' Rings Peg Day 3'!$S$6:$S$124,MATCH(C30,' Rings Peg Day 3'!$C$6:$C$125,0))</f>
        <v>0</v>
      </c>
      <c r="F30" s="41">
        <f t="array" ref="F30">INDEX(' Lemon Peg Day 3'!$S$6:$S$125,MATCH(C30,' Lemon Peg Day 3'!$C$6:$C$125,0))</f>
        <v>0</v>
      </c>
      <c r="G30" s="41">
        <f t="array" ref="G30">INDEX('Relay (L)'!$K$6:$K$125,MATCH(C30,'Relay (L)'!$C$6:$C$125,0))</f>
        <v>0</v>
      </c>
      <c r="H30" s="41">
        <f t="array" ref="H30">INDEX('Relay (S)'!$K$6:$K$125,MATCH(C30,'Relay (S)'!$C$6:$C$125,0))</f>
        <v>0</v>
      </c>
      <c r="I30" s="41"/>
      <c r="J30" s="41"/>
      <c r="K30" s="235">
        <f>SUM(E30:H30)</f>
        <v>0</v>
      </c>
      <c r="L30" s="297">
        <f>_xlfn.RANK.EQ(K30,(K$6:K$125),0)</f>
        <v>1</v>
      </c>
      <c r="M30" s="365"/>
      <c r="N30" s="363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21.75" customHeight="1" x14ac:dyDescent="0.35">
      <c r="A31" s="1">
        <v>26</v>
      </c>
      <c r="B31" s="38">
        <v>26</v>
      </c>
      <c r="C31" s="39">
        <f t="array" ref="C31:D31">VLOOKUP(A31,'M. List'!$A$5:$E$124,{3,4},0)</f>
        <v>0</v>
      </c>
      <c r="D31" s="39" t="str">
        <v>T5</v>
      </c>
      <c r="E31" s="41">
        <f t="array" ref="E31">INDEX(' Rings Peg Day 3'!$S$6:$S$124,MATCH(C31,' Rings Peg Day 3'!$C$6:$C$125,0))</f>
        <v>0</v>
      </c>
      <c r="F31" s="41">
        <f t="array" ref="F31">INDEX(' Lemon Peg Day 3'!$S$6:$S$125,MATCH(C31,' Lemon Peg Day 3'!$C$6:$C$125,0))</f>
        <v>0</v>
      </c>
      <c r="G31" s="41">
        <f t="array" ref="G31">INDEX('Relay (L)'!$K$6:$K$125,MATCH(C31,'Relay (L)'!$C$6:$C$125,0))</f>
        <v>0</v>
      </c>
      <c r="H31" s="41">
        <f t="array" ref="H31">INDEX('Relay (S)'!$K$6:$K$125,MATCH(C31,'Relay (S)'!$C$6:$C$125,0))</f>
        <v>0</v>
      </c>
      <c r="I31" s="41"/>
      <c r="J31" s="41"/>
      <c r="K31" s="235">
        <f>SUM(E31:H31)</f>
        <v>0</v>
      </c>
      <c r="L31" s="297">
        <f>_xlfn.RANK.EQ(K31,(K$6:K$125),0)</f>
        <v>1</v>
      </c>
      <c r="M31" s="365"/>
      <c r="N31" s="363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21.75" customHeight="1" x14ac:dyDescent="0.35">
      <c r="A32" s="1">
        <v>27</v>
      </c>
      <c r="B32" s="38">
        <v>27</v>
      </c>
      <c r="C32" s="39">
        <f t="array" ref="C32:D32">VLOOKUP(A32,'M. List'!$A$5:$E$124,{3,4},0)</f>
        <v>0</v>
      </c>
      <c r="D32" s="39" t="str">
        <v>T5</v>
      </c>
      <c r="E32" s="41">
        <f t="array" ref="E32">INDEX(' Rings Peg Day 3'!$S$6:$S$124,MATCH(C32,' Rings Peg Day 3'!$C$6:$C$125,0))</f>
        <v>0</v>
      </c>
      <c r="F32" s="41">
        <f t="array" ref="F32">INDEX(' Lemon Peg Day 3'!$S$6:$S$125,MATCH(C32,' Lemon Peg Day 3'!$C$6:$C$125,0))</f>
        <v>0</v>
      </c>
      <c r="G32" s="41">
        <f t="array" ref="G32">INDEX('Relay (L)'!$K$6:$K$125,MATCH(C32,'Relay (L)'!$C$6:$C$125,0))</f>
        <v>0</v>
      </c>
      <c r="H32" s="41">
        <f t="array" ref="H32">INDEX('Relay (S)'!$K$6:$K$125,MATCH(C32,'Relay (S)'!$C$6:$C$125,0))</f>
        <v>0</v>
      </c>
      <c r="I32" s="41"/>
      <c r="J32" s="41"/>
      <c r="K32" s="235">
        <f>SUM(E32:H32)</f>
        <v>0</v>
      </c>
      <c r="L32" s="297">
        <f>_xlfn.RANK.EQ(K32,(K$6:K$125),0)</f>
        <v>1</v>
      </c>
      <c r="M32" s="365"/>
      <c r="N32" s="363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21.75" customHeight="1" x14ac:dyDescent="0.35">
      <c r="A33" s="1">
        <v>28</v>
      </c>
      <c r="B33" s="38">
        <v>28</v>
      </c>
      <c r="C33" s="39">
        <f t="array" ref="C33:D33">VLOOKUP(A33,'M. List'!$A$5:$E$124,{3,4},0)</f>
        <v>0</v>
      </c>
      <c r="D33" s="39" t="str">
        <v>T5</v>
      </c>
      <c r="E33" s="41">
        <f t="array" ref="E33">INDEX(' Rings Peg Day 3'!$S$6:$S$124,MATCH(C33,' Rings Peg Day 3'!$C$6:$C$125,0))</f>
        <v>0</v>
      </c>
      <c r="F33" s="41">
        <f t="array" ref="F33">INDEX(' Lemon Peg Day 3'!$S$6:$S$125,MATCH(C33,' Lemon Peg Day 3'!$C$6:$C$125,0))</f>
        <v>0</v>
      </c>
      <c r="G33" s="41">
        <f t="array" ref="G33">INDEX('Relay (L)'!$K$6:$K$125,MATCH(C33,'Relay (L)'!$C$6:$C$125,0))</f>
        <v>0</v>
      </c>
      <c r="H33" s="41">
        <f t="array" ref="H33">INDEX('Relay (S)'!$K$6:$K$125,MATCH(C33,'Relay (S)'!$C$6:$C$125,0))</f>
        <v>0</v>
      </c>
      <c r="I33" s="41"/>
      <c r="J33" s="41"/>
      <c r="K33" s="235">
        <f>SUM(E33:H33)</f>
        <v>0</v>
      </c>
      <c r="L33" s="297">
        <f>_xlfn.RANK.EQ(K33,(K$6:K$125),0)</f>
        <v>1</v>
      </c>
      <c r="M33" s="365"/>
      <c r="N33" s="363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21.75" customHeight="1" x14ac:dyDescent="0.35">
      <c r="A34" s="1">
        <v>29</v>
      </c>
      <c r="B34" s="38">
        <v>29</v>
      </c>
      <c r="C34" s="39">
        <f t="array" ref="C34:D34">VLOOKUP(A34,'M. List'!$A$5:$E$124,{3,4},0)</f>
        <v>0</v>
      </c>
      <c r="D34" s="39" t="str">
        <v>T5</v>
      </c>
      <c r="E34" s="41">
        <f t="array" ref="E34">INDEX(' Rings Peg Day 3'!$S$6:$S$124,MATCH(C34,' Rings Peg Day 3'!$C$6:$C$125,0))</f>
        <v>0</v>
      </c>
      <c r="F34" s="41">
        <f t="array" ref="F34">INDEX(' Lemon Peg Day 3'!$S$6:$S$125,MATCH(C34,' Lemon Peg Day 3'!$C$6:$C$125,0))</f>
        <v>0</v>
      </c>
      <c r="G34" s="41">
        <f t="array" ref="G34">INDEX('Relay (L)'!$K$6:$K$125,MATCH(C34,'Relay (L)'!$C$6:$C$125,0))</f>
        <v>0</v>
      </c>
      <c r="H34" s="41">
        <f t="array" ref="H34">INDEX('Relay (S)'!$K$6:$K$125,MATCH(C34,'Relay (S)'!$C$6:$C$125,0))</f>
        <v>0</v>
      </c>
      <c r="I34" s="41"/>
      <c r="J34" s="41"/>
      <c r="K34" s="235">
        <f>SUM(E34:H34)</f>
        <v>0</v>
      </c>
      <c r="L34" s="297">
        <f>_xlfn.RANK.EQ(K34,(K$6:K$125),0)</f>
        <v>1</v>
      </c>
      <c r="M34" s="365"/>
      <c r="N34" s="363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21.75" customHeight="1" x14ac:dyDescent="0.35">
      <c r="A35" s="1">
        <v>30</v>
      </c>
      <c r="B35" s="38">
        <v>30</v>
      </c>
      <c r="C35" s="39">
        <f t="array" ref="C35:D35">VLOOKUP(A35,'M. List'!$A$5:$E$124,{3,4},0)</f>
        <v>0</v>
      </c>
      <c r="D35" s="39">
        <v>0</v>
      </c>
      <c r="E35" s="41">
        <f t="array" ref="E35">INDEX(' Rings Peg Day 3'!$S$6:$S$124,MATCH(C35,' Rings Peg Day 3'!$C$6:$C$125,0))</f>
        <v>0</v>
      </c>
      <c r="F35" s="41">
        <f t="array" ref="F35">INDEX(' Lemon Peg Day 3'!$S$6:$S$125,MATCH(C35,' Lemon Peg Day 3'!$C$6:$C$125,0))</f>
        <v>0</v>
      </c>
      <c r="G35" s="41">
        <f t="array" ref="G35">INDEX('Relay (L)'!$K$6:$K$125,MATCH(C35,'Relay (L)'!$C$6:$C$125,0))</f>
        <v>0</v>
      </c>
      <c r="H35" s="41">
        <f t="array" ref="H35">INDEX('Relay (S)'!$K$6:$K$125,MATCH(C35,'Relay (S)'!$C$6:$C$125,0))</f>
        <v>0</v>
      </c>
      <c r="I35" s="41"/>
      <c r="J35" s="41"/>
      <c r="K35" s="235">
        <f>SUM(E35:H35)</f>
        <v>0</v>
      </c>
      <c r="L35" s="297">
        <f>_xlfn.RANK.EQ(K35,(K$6:K$125),0)</f>
        <v>1</v>
      </c>
      <c r="M35" s="365"/>
      <c r="N35" s="363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21.75" customHeight="1" x14ac:dyDescent="0.35">
      <c r="A36" s="1">
        <v>31</v>
      </c>
      <c r="B36" s="38">
        <v>31</v>
      </c>
      <c r="C36" s="39">
        <f t="array" ref="C36:D36">VLOOKUP(A36,'M. List'!$A$5:$E$124,{3,4},0)</f>
        <v>0</v>
      </c>
      <c r="D36" s="39" t="str">
        <v>T6</v>
      </c>
      <c r="E36" s="41">
        <f t="array" ref="E36">INDEX(' Rings Peg Day 3'!$S$6:$S$124,MATCH(C36,' Rings Peg Day 3'!$C$6:$C$125,0))</f>
        <v>0</v>
      </c>
      <c r="F36" s="41">
        <f t="array" ref="F36">INDEX(' Lemon Peg Day 3'!$S$6:$S$125,MATCH(C36,' Lemon Peg Day 3'!$C$6:$C$125,0))</f>
        <v>0</v>
      </c>
      <c r="G36" s="41">
        <f t="array" ref="G36">INDEX('Relay (L)'!$K$6:$K$125,MATCH(C36,'Relay (L)'!$C$6:$C$125,0))</f>
        <v>0</v>
      </c>
      <c r="H36" s="41">
        <f t="array" ref="H36">INDEX('Relay (S)'!$K$6:$K$125,MATCH(C36,'Relay (S)'!$C$6:$C$125,0))</f>
        <v>0</v>
      </c>
      <c r="I36" s="41"/>
      <c r="J36" s="41"/>
      <c r="K36" s="235">
        <f>SUM(E36:H36)</f>
        <v>0</v>
      </c>
      <c r="L36" s="297">
        <f>_xlfn.RANK.EQ(K36,(K$6:K$125),0)</f>
        <v>1</v>
      </c>
      <c r="M36" s="365"/>
      <c r="N36" s="363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21.75" customHeight="1" x14ac:dyDescent="0.35">
      <c r="A37" s="1">
        <v>32</v>
      </c>
      <c r="B37" s="38">
        <v>32</v>
      </c>
      <c r="C37" s="39">
        <f t="array" ref="C37:D37">VLOOKUP(A37,'M. List'!$A$5:$E$124,{3,4},0)</f>
        <v>0</v>
      </c>
      <c r="D37" s="39" t="str">
        <v>T6</v>
      </c>
      <c r="E37" s="41">
        <f t="array" ref="E37">INDEX(' Rings Peg Day 3'!$S$6:$S$124,MATCH(C37,' Rings Peg Day 3'!$C$6:$C$125,0))</f>
        <v>0</v>
      </c>
      <c r="F37" s="41">
        <f t="array" ref="F37">INDEX(' Lemon Peg Day 3'!$S$6:$S$125,MATCH(C37,' Lemon Peg Day 3'!$C$6:$C$125,0))</f>
        <v>0</v>
      </c>
      <c r="G37" s="41">
        <f t="array" ref="G37">INDEX('Relay (L)'!$K$6:$K$125,MATCH(C37,'Relay (L)'!$C$6:$C$125,0))</f>
        <v>0</v>
      </c>
      <c r="H37" s="41">
        <f t="array" ref="H37">INDEX('Relay (S)'!$K$6:$K$125,MATCH(C37,'Relay (S)'!$C$6:$C$125,0))</f>
        <v>0</v>
      </c>
      <c r="I37" s="41"/>
      <c r="J37" s="41"/>
      <c r="K37" s="235">
        <f>SUM(E37:H37)</f>
        <v>0</v>
      </c>
      <c r="L37" s="297">
        <f>_xlfn.RANK.EQ(K37,(K$6:K$125),0)</f>
        <v>1</v>
      </c>
      <c r="M37" s="365"/>
      <c r="N37" s="363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21.75" customHeight="1" x14ac:dyDescent="0.35">
      <c r="A38" s="1">
        <v>33</v>
      </c>
      <c r="B38" s="38">
        <v>33</v>
      </c>
      <c r="C38" s="39">
        <f t="array" ref="C38:D38">VLOOKUP(A38,'M. List'!$A$5:$E$124,{3,4},0)</f>
        <v>0</v>
      </c>
      <c r="D38" s="39" t="str">
        <v>T6</v>
      </c>
      <c r="E38" s="41">
        <f t="array" ref="E38">INDEX(' Rings Peg Day 3'!$S$6:$S$124,MATCH(C38,' Rings Peg Day 3'!$C$6:$C$125,0))</f>
        <v>0</v>
      </c>
      <c r="F38" s="41">
        <f t="array" ref="F38">INDEX(' Lemon Peg Day 3'!$S$6:$S$125,MATCH(C38,' Lemon Peg Day 3'!$C$6:$C$125,0))</f>
        <v>0</v>
      </c>
      <c r="G38" s="41">
        <f t="array" ref="G38">INDEX('Relay (L)'!$K$6:$K$125,MATCH(C38,'Relay (L)'!$C$6:$C$125,0))</f>
        <v>0</v>
      </c>
      <c r="H38" s="41">
        <f t="array" ref="H38">INDEX('Relay (S)'!$K$6:$K$125,MATCH(C38,'Relay (S)'!$C$6:$C$125,0))</f>
        <v>0</v>
      </c>
      <c r="I38" s="41"/>
      <c r="J38" s="41"/>
      <c r="K38" s="235">
        <f>SUM(E38:H38)</f>
        <v>0</v>
      </c>
      <c r="L38" s="297">
        <f>_xlfn.RANK.EQ(K38,(K$6:K$125),0)</f>
        <v>1</v>
      </c>
      <c r="M38" s="365"/>
      <c r="N38" s="363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21.75" customHeight="1" x14ac:dyDescent="0.35">
      <c r="A39" s="1">
        <v>34</v>
      </c>
      <c r="B39" s="38">
        <v>34</v>
      </c>
      <c r="C39" s="39">
        <f t="array" ref="C39:D39">VLOOKUP(A39,'M. List'!$A$5:$E$124,{3,4},0)</f>
        <v>0</v>
      </c>
      <c r="D39" s="39" t="str">
        <v>T6</v>
      </c>
      <c r="E39" s="41">
        <f t="array" ref="E39">INDEX(' Rings Peg Day 3'!$S$6:$S$124,MATCH(C39,' Rings Peg Day 3'!$C$6:$C$125,0))</f>
        <v>0</v>
      </c>
      <c r="F39" s="41">
        <f t="array" ref="F39">INDEX(' Lemon Peg Day 3'!$S$6:$S$125,MATCH(C39,' Lemon Peg Day 3'!$C$6:$C$125,0))</f>
        <v>0</v>
      </c>
      <c r="G39" s="41">
        <f t="array" ref="G39">INDEX('Relay (L)'!$K$6:$K$125,MATCH(C39,'Relay (L)'!$C$6:$C$125,0))</f>
        <v>0</v>
      </c>
      <c r="H39" s="41">
        <f t="array" ref="H39">INDEX('Relay (S)'!$K$6:$K$125,MATCH(C39,'Relay (S)'!$C$6:$C$125,0))</f>
        <v>0</v>
      </c>
      <c r="I39" s="41"/>
      <c r="J39" s="41"/>
      <c r="K39" s="235">
        <f>SUM(E39:H39)</f>
        <v>0</v>
      </c>
      <c r="L39" s="297">
        <f>_xlfn.RANK.EQ(K39,(K$6:K$125),0)</f>
        <v>1</v>
      </c>
      <c r="M39" s="365"/>
      <c r="N39" s="363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21.75" customHeight="1" x14ac:dyDescent="0.35">
      <c r="A40" s="1">
        <v>35</v>
      </c>
      <c r="B40" s="38">
        <v>35</v>
      </c>
      <c r="C40" s="39">
        <f t="array" ref="C40:D40">VLOOKUP(A40,'M. List'!$A$5:$E$124,{3,4},0)</f>
        <v>0</v>
      </c>
      <c r="D40" s="39" t="str">
        <v>T6</v>
      </c>
      <c r="E40" s="41">
        <f t="array" ref="E40">INDEX(' Rings Peg Day 3'!$S$6:$S$124,MATCH(C40,' Rings Peg Day 3'!$C$6:$C$125,0))</f>
        <v>0</v>
      </c>
      <c r="F40" s="41">
        <f t="array" ref="F40">INDEX(' Lemon Peg Day 3'!$S$6:$S$125,MATCH(C40,' Lemon Peg Day 3'!$C$6:$C$125,0))</f>
        <v>0</v>
      </c>
      <c r="G40" s="41">
        <f t="array" ref="G40">INDEX('Relay (L)'!$K$6:$K$125,MATCH(C40,'Relay (L)'!$C$6:$C$125,0))</f>
        <v>0</v>
      </c>
      <c r="H40" s="41">
        <f t="array" ref="H40">INDEX('Relay (S)'!$K$6:$K$125,MATCH(C40,'Relay (S)'!$C$6:$C$125,0))</f>
        <v>0</v>
      </c>
      <c r="I40" s="41"/>
      <c r="J40" s="41"/>
      <c r="K40" s="235">
        <f>SUM(E40:H40)</f>
        <v>0</v>
      </c>
      <c r="L40" s="297">
        <f>_xlfn.RANK.EQ(K40,(K$6:K$125),0)</f>
        <v>1</v>
      </c>
      <c r="M40" s="365"/>
      <c r="N40" s="363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21.75" customHeight="1" x14ac:dyDescent="0.35">
      <c r="A41" s="1">
        <v>36</v>
      </c>
      <c r="B41" s="38">
        <v>36</v>
      </c>
      <c r="C41" s="39">
        <f t="array" ref="C41:D41">VLOOKUP(A41,'M. List'!$A$5:$E$124,{3,4},0)</f>
        <v>0</v>
      </c>
      <c r="D41" s="39">
        <v>0</v>
      </c>
      <c r="E41" s="41">
        <f t="array" ref="E41">INDEX(' Rings Peg Day 3'!$S$6:$S$124,MATCH(C41,' Rings Peg Day 3'!$C$6:$C$125,0))</f>
        <v>0</v>
      </c>
      <c r="F41" s="41">
        <f t="array" ref="F41">INDEX(' Lemon Peg Day 3'!$S$6:$S$125,MATCH(C41,' Lemon Peg Day 3'!$C$6:$C$125,0))</f>
        <v>0</v>
      </c>
      <c r="G41" s="41">
        <f t="array" ref="G41">INDEX('Relay (L)'!$K$6:$K$125,MATCH(C41,'Relay (L)'!$C$6:$C$125,0))</f>
        <v>0</v>
      </c>
      <c r="H41" s="41">
        <f t="array" ref="H41">INDEX('Relay (S)'!$K$6:$K$125,MATCH(C41,'Relay (S)'!$C$6:$C$125,0))</f>
        <v>0</v>
      </c>
      <c r="I41" s="41"/>
      <c r="J41" s="41"/>
      <c r="K41" s="235">
        <f>SUM(E41:H41)</f>
        <v>0</v>
      </c>
      <c r="L41" s="297">
        <f>_xlfn.RANK.EQ(K41,(K$6:K$125),0)</f>
        <v>1</v>
      </c>
      <c r="M41" s="365"/>
      <c r="N41" s="363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21.75" customHeight="1" x14ac:dyDescent="0.35">
      <c r="A42" s="1">
        <v>37</v>
      </c>
      <c r="B42" s="38">
        <v>37</v>
      </c>
      <c r="C42" s="39">
        <f t="array" ref="C42:D42">VLOOKUP(A42,'M. List'!$A$5:$E$124,{3,4},0)</f>
        <v>0</v>
      </c>
      <c r="D42" s="39" t="str">
        <v>T7</v>
      </c>
      <c r="E42" s="41">
        <f t="array" ref="E42">INDEX(' Rings Peg Day 3'!$S$6:$S$124,MATCH(C42,' Rings Peg Day 3'!$C$6:$C$125,0))</f>
        <v>0</v>
      </c>
      <c r="F42" s="41">
        <f t="array" ref="F42">INDEX(' Lemon Peg Day 3'!$S$6:$S$125,MATCH(C42,' Lemon Peg Day 3'!$C$6:$C$125,0))</f>
        <v>0</v>
      </c>
      <c r="G42" s="41">
        <f t="array" ref="G42">INDEX('Relay (L)'!$K$6:$K$125,MATCH(C42,'Relay (L)'!$C$6:$C$125,0))</f>
        <v>0</v>
      </c>
      <c r="H42" s="41">
        <f t="array" ref="H42">INDEX('Relay (S)'!$K$6:$K$125,MATCH(C42,'Relay (S)'!$C$6:$C$125,0))</f>
        <v>0</v>
      </c>
      <c r="I42" s="41"/>
      <c r="J42" s="41"/>
      <c r="K42" s="235">
        <f>SUM(E42:H42)</f>
        <v>0</v>
      </c>
      <c r="L42" s="297">
        <f>_xlfn.RANK.EQ(K42,(K$6:K$125),0)</f>
        <v>1</v>
      </c>
      <c r="M42" s="365"/>
      <c r="N42" s="363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21.75" customHeight="1" x14ac:dyDescent="0.35">
      <c r="A43" s="1">
        <v>38</v>
      </c>
      <c r="B43" s="38">
        <v>38</v>
      </c>
      <c r="C43" s="39">
        <f t="array" ref="C43:D43">VLOOKUP(A43,'M. List'!$A$5:$E$124,{3,4},0)</f>
        <v>0</v>
      </c>
      <c r="D43" s="39" t="str">
        <v>T7</v>
      </c>
      <c r="E43" s="41">
        <f t="array" ref="E43">INDEX(' Rings Peg Day 3'!$S$6:$S$124,MATCH(C43,' Rings Peg Day 3'!$C$6:$C$125,0))</f>
        <v>0</v>
      </c>
      <c r="F43" s="41">
        <f t="array" ref="F43">INDEX(' Lemon Peg Day 3'!$S$6:$S$125,MATCH(C43,' Lemon Peg Day 3'!$C$6:$C$125,0))</f>
        <v>0</v>
      </c>
      <c r="G43" s="41">
        <f t="array" ref="G43">INDEX('Relay (L)'!$K$6:$K$125,MATCH(C43,'Relay (L)'!$C$6:$C$125,0))</f>
        <v>0</v>
      </c>
      <c r="H43" s="41">
        <f t="array" ref="H43">INDEX('Relay (S)'!$K$6:$K$125,MATCH(C43,'Relay (S)'!$C$6:$C$125,0))</f>
        <v>0</v>
      </c>
      <c r="I43" s="41"/>
      <c r="J43" s="41"/>
      <c r="K43" s="235">
        <f>SUM(E43:H43)</f>
        <v>0</v>
      </c>
      <c r="L43" s="297">
        <f>_xlfn.RANK.EQ(K43,(K$6:K$125),0)</f>
        <v>1</v>
      </c>
      <c r="M43" s="365"/>
      <c r="N43" s="363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21.75" customHeight="1" x14ac:dyDescent="0.35">
      <c r="A44" s="1">
        <v>39</v>
      </c>
      <c r="B44" s="38">
        <v>39</v>
      </c>
      <c r="C44" s="39">
        <f t="array" ref="C44:D44">VLOOKUP(A44,'M. List'!$A$5:$E$124,{3,4},0)</f>
        <v>0</v>
      </c>
      <c r="D44" s="39" t="str">
        <v>T7</v>
      </c>
      <c r="E44" s="41">
        <f t="array" ref="E44">INDEX(' Rings Peg Day 3'!$S$6:$S$124,MATCH(C44,' Rings Peg Day 3'!$C$6:$C$125,0))</f>
        <v>0</v>
      </c>
      <c r="F44" s="41">
        <f t="array" ref="F44">INDEX(' Lemon Peg Day 3'!$S$6:$S$125,MATCH(C44,' Lemon Peg Day 3'!$C$6:$C$125,0))</f>
        <v>0</v>
      </c>
      <c r="G44" s="41">
        <f t="array" ref="G44">INDEX('Relay (L)'!$K$6:$K$125,MATCH(C44,'Relay (L)'!$C$6:$C$125,0))</f>
        <v>0</v>
      </c>
      <c r="H44" s="41">
        <f t="array" ref="H44">INDEX('Relay (S)'!$K$6:$K$125,MATCH(C44,'Relay (S)'!$C$6:$C$125,0))</f>
        <v>0</v>
      </c>
      <c r="I44" s="41"/>
      <c r="J44" s="41"/>
      <c r="K44" s="235">
        <f>SUM(E44:H44)</f>
        <v>0</v>
      </c>
      <c r="L44" s="297">
        <f>_xlfn.RANK.EQ(K44,(K$6:K$125),0)</f>
        <v>1</v>
      </c>
      <c r="M44" s="365"/>
      <c r="N44" s="363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21.75" customHeight="1" x14ac:dyDescent="0.35">
      <c r="A45" s="1">
        <v>40</v>
      </c>
      <c r="B45" s="38">
        <v>40</v>
      </c>
      <c r="C45" s="39">
        <f t="array" ref="C45:D45">VLOOKUP(A45,'M. List'!$A$5:$E$124,{3,4},0)</f>
        <v>0</v>
      </c>
      <c r="D45" s="39" t="str">
        <v>T7</v>
      </c>
      <c r="E45" s="41">
        <f t="array" ref="E45">INDEX(' Rings Peg Day 3'!$S$6:$S$124,MATCH(C45,' Rings Peg Day 3'!$C$6:$C$125,0))</f>
        <v>0</v>
      </c>
      <c r="F45" s="41">
        <f t="array" ref="F45">INDEX(' Lemon Peg Day 3'!$S$6:$S$125,MATCH(C45,' Lemon Peg Day 3'!$C$6:$C$125,0))</f>
        <v>0</v>
      </c>
      <c r="G45" s="41">
        <f t="array" ref="G45">INDEX('Relay (L)'!$K$6:$K$125,MATCH(C45,'Relay (L)'!$C$6:$C$125,0))</f>
        <v>0</v>
      </c>
      <c r="H45" s="41">
        <f t="array" ref="H45">INDEX('Relay (S)'!$K$6:$K$125,MATCH(C45,'Relay (S)'!$C$6:$C$125,0))</f>
        <v>0</v>
      </c>
      <c r="I45" s="41"/>
      <c r="J45" s="41"/>
      <c r="K45" s="235">
        <f>SUM(E45:H45)</f>
        <v>0</v>
      </c>
      <c r="L45" s="297">
        <f>_xlfn.RANK.EQ(K45,(K$6:K$125),0)</f>
        <v>1</v>
      </c>
      <c r="M45" s="365"/>
      <c r="N45" s="363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21.75" customHeight="1" x14ac:dyDescent="0.35">
      <c r="A46" s="1">
        <v>41</v>
      </c>
      <c r="B46" s="38">
        <v>41</v>
      </c>
      <c r="C46" s="39">
        <f t="array" ref="C46:D46">VLOOKUP(A46,'M. List'!$A$5:$E$124,{3,4},0)</f>
        <v>0</v>
      </c>
      <c r="D46" s="39" t="str">
        <v>T7</v>
      </c>
      <c r="E46" s="41">
        <f t="array" ref="E46">INDEX(' Rings Peg Day 3'!$S$6:$S$124,MATCH(C46,' Rings Peg Day 3'!$C$6:$C$125,0))</f>
        <v>0</v>
      </c>
      <c r="F46" s="41">
        <f t="array" ref="F46">INDEX(' Lemon Peg Day 3'!$S$6:$S$125,MATCH(C46,' Lemon Peg Day 3'!$C$6:$C$125,0))</f>
        <v>0</v>
      </c>
      <c r="G46" s="41">
        <f t="array" ref="G46">INDEX('Relay (L)'!$K$6:$K$125,MATCH(C46,'Relay (L)'!$C$6:$C$125,0))</f>
        <v>0</v>
      </c>
      <c r="H46" s="41">
        <f t="array" ref="H46">INDEX('Relay (S)'!$K$6:$K$125,MATCH(C46,'Relay (S)'!$C$6:$C$125,0))</f>
        <v>0</v>
      </c>
      <c r="I46" s="41"/>
      <c r="J46" s="41"/>
      <c r="K46" s="235">
        <f>SUM(E46:H46)</f>
        <v>0</v>
      </c>
      <c r="L46" s="297">
        <f>_xlfn.RANK.EQ(K46,(K$6:K$125),0)</f>
        <v>1</v>
      </c>
      <c r="M46" s="365"/>
      <c r="N46" s="363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21.75" customHeight="1" x14ac:dyDescent="0.35">
      <c r="A47" s="1">
        <v>42</v>
      </c>
      <c r="B47" s="38">
        <v>42</v>
      </c>
      <c r="C47" s="39">
        <f t="array" ref="C47:D47">VLOOKUP(A47,'M. List'!$A$5:$E$124,{3,4},0)</f>
        <v>0</v>
      </c>
      <c r="D47" s="39">
        <v>0</v>
      </c>
      <c r="E47" s="41">
        <f t="array" ref="E47">INDEX(' Rings Peg Day 3'!$S$6:$S$124,MATCH(C47,' Rings Peg Day 3'!$C$6:$C$125,0))</f>
        <v>0</v>
      </c>
      <c r="F47" s="41">
        <f t="array" ref="F47">INDEX(' Lemon Peg Day 3'!$S$6:$S$125,MATCH(C47,' Lemon Peg Day 3'!$C$6:$C$125,0))</f>
        <v>0</v>
      </c>
      <c r="G47" s="41">
        <f t="array" ref="G47">INDEX('Relay (L)'!$K$6:$K$125,MATCH(C47,'Relay (L)'!$C$6:$C$125,0))</f>
        <v>0</v>
      </c>
      <c r="H47" s="41">
        <f t="array" ref="H47">INDEX('Relay (S)'!$K$6:$K$125,MATCH(C47,'Relay (S)'!$C$6:$C$125,0))</f>
        <v>0</v>
      </c>
      <c r="I47" s="41"/>
      <c r="J47" s="41"/>
      <c r="K47" s="235">
        <f>SUM(E47:H47)</f>
        <v>0</v>
      </c>
      <c r="L47" s="297">
        <f>_xlfn.RANK.EQ(K47,(K$6:K$125),0)</f>
        <v>1</v>
      </c>
      <c r="M47" s="365"/>
      <c r="N47" s="363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21.75" customHeight="1" x14ac:dyDescent="0.35">
      <c r="A48" s="1">
        <v>43</v>
      </c>
      <c r="B48" s="38">
        <v>43</v>
      </c>
      <c r="C48" s="39">
        <f t="array" ref="C48:D48">VLOOKUP(A48,'M. List'!$A$5:$E$124,{3,4},0)</f>
        <v>0</v>
      </c>
      <c r="D48" s="39" t="str">
        <v>T8</v>
      </c>
      <c r="E48" s="41">
        <f t="array" ref="E48">INDEX(' Rings Peg Day 3'!$S$6:$S$124,MATCH(C48,' Rings Peg Day 3'!$C$6:$C$125,0))</f>
        <v>0</v>
      </c>
      <c r="F48" s="41">
        <f t="array" ref="F48">INDEX(' Lemon Peg Day 3'!$S$6:$S$125,MATCH(C48,' Lemon Peg Day 3'!$C$6:$C$125,0))</f>
        <v>0</v>
      </c>
      <c r="G48" s="41">
        <f t="array" ref="G48">INDEX('Relay (L)'!$K$6:$K$125,MATCH(C48,'Relay (L)'!$C$6:$C$125,0))</f>
        <v>0</v>
      </c>
      <c r="H48" s="41">
        <f t="array" ref="H48">INDEX('Relay (S)'!$K$6:$K$125,MATCH(C48,'Relay (S)'!$C$6:$C$125,0))</f>
        <v>0</v>
      </c>
      <c r="I48" s="41"/>
      <c r="J48" s="41"/>
      <c r="K48" s="235">
        <f>SUM(E48:H48)</f>
        <v>0</v>
      </c>
      <c r="L48" s="297">
        <f>_xlfn.RANK.EQ(K48,(K$6:K$125),0)</f>
        <v>1</v>
      </c>
      <c r="M48" s="365"/>
      <c r="N48" s="363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21.75" customHeight="1" x14ac:dyDescent="0.35">
      <c r="A49" s="1">
        <v>44</v>
      </c>
      <c r="B49" s="38">
        <v>44</v>
      </c>
      <c r="C49" s="39">
        <f t="array" ref="C49:D49">VLOOKUP(A49,'M. List'!$A$5:$E$124,{3,4},0)</f>
        <v>0</v>
      </c>
      <c r="D49" s="39" t="str">
        <v>T8</v>
      </c>
      <c r="E49" s="41">
        <f t="array" ref="E49">INDEX(' Rings Peg Day 3'!$S$6:$S$124,MATCH(C49,' Rings Peg Day 3'!$C$6:$C$125,0))</f>
        <v>0</v>
      </c>
      <c r="F49" s="41">
        <f t="array" ref="F49">INDEX(' Lemon Peg Day 3'!$S$6:$S$125,MATCH(C49,' Lemon Peg Day 3'!$C$6:$C$125,0))</f>
        <v>0</v>
      </c>
      <c r="G49" s="41">
        <f t="array" ref="G49">INDEX('Relay (L)'!$K$6:$K$125,MATCH(C49,'Relay (L)'!$C$6:$C$125,0))</f>
        <v>0</v>
      </c>
      <c r="H49" s="41">
        <f t="array" ref="H49">INDEX('Relay (S)'!$K$6:$K$125,MATCH(C49,'Relay (S)'!$C$6:$C$125,0))</f>
        <v>0</v>
      </c>
      <c r="I49" s="41"/>
      <c r="J49" s="41"/>
      <c r="K49" s="235">
        <f>SUM(E49:H49)</f>
        <v>0</v>
      </c>
      <c r="L49" s="297">
        <f>_xlfn.RANK.EQ(K49,(K$6:K$125),0)</f>
        <v>1</v>
      </c>
      <c r="M49" s="365"/>
      <c r="N49" s="363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21.75" customHeight="1" x14ac:dyDescent="0.35">
      <c r="A50" s="1">
        <v>45</v>
      </c>
      <c r="B50" s="38">
        <v>45</v>
      </c>
      <c r="C50" s="39">
        <f t="array" ref="C50:D50">VLOOKUP(A50,'M. List'!$A$5:$E$124,{3,4},0)</f>
        <v>0</v>
      </c>
      <c r="D50" s="39" t="str">
        <v>T8</v>
      </c>
      <c r="E50" s="41">
        <f t="array" ref="E50">INDEX(' Rings Peg Day 3'!$S$6:$S$124,MATCH(C50,' Rings Peg Day 3'!$C$6:$C$125,0))</f>
        <v>0</v>
      </c>
      <c r="F50" s="41">
        <f t="array" ref="F50">INDEX(' Lemon Peg Day 3'!$S$6:$S$125,MATCH(C50,' Lemon Peg Day 3'!$C$6:$C$125,0))</f>
        <v>0</v>
      </c>
      <c r="G50" s="41">
        <f t="array" ref="G50">INDEX('Relay (L)'!$K$6:$K$125,MATCH(C50,'Relay (L)'!$C$6:$C$125,0))</f>
        <v>0</v>
      </c>
      <c r="H50" s="41">
        <f t="array" ref="H50">INDEX('Relay (S)'!$K$6:$K$125,MATCH(C50,'Relay (S)'!$C$6:$C$125,0))</f>
        <v>0</v>
      </c>
      <c r="I50" s="41"/>
      <c r="J50" s="41"/>
      <c r="K50" s="235">
        <f>SUM(E50:H50)</f>
        <v>0</v>
      </c>
      <c r="L50" s="297">
        <f>_xlfn.RANK.EQ(K50,(K$6:K$125),0)</f>
        <v>1</v>
      </c>
      <c r="M50" s="365"/>
      <c r="N50" s="363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21.75" customHeight="1" x14ac:dyDescent="0.35">
      <c r="A51" s="1">
        <v>46</v>
      </c>
      <c r="B51" s="38">
        <v>46</v>
      </c>
      <c r="C51" s="39">
        <f t="array" ref="C51:D51">VLOOKUP(A51,'M. List'!$A$5:$E$124,{3,4},0)</f>
        <v>0</v>
      </c>
      <c r="D51" s="39" t="str">
        <v>T8</v>
      </c>
      <c r="E51" s="41">
        <f t="array" ref="E51">INDEX(' Rings Peg Day 3'!$S$6:$S$124,MATCH(C51,' Rings Peg Day 3'!$C$6:$C$125,0))</f>
        <v>0</v>
      </c>
      <c r="F51" s="41">
        <f t="array" ref="F51">INDEX(' Lemon Peg Day 3'!$S$6:$S$125,MATCH(C51,' Lemon Peg Day 3'!$C$6:$C$125,0))</f>
        <v>0</v>
      </c>
      <c r="G51" s="41">
        <f t="array" ref="G51">INDEX('Relay (L)'!$K$6:$K$125,MATCH(C51,'Relay (L)'!$C$6:$C$125,0))</f>
        <v>0</v>
      </c>
      <c r="H51" s="41">
        <f t="array" ref="H51">INDEX('Relay (S)'!$K$6:$K$125,MATCH(C51,'Relay (S)'!$C$6:$C$125,0))</f>
        <v>0</v>
      </c>
      <c r="I51" s="41"/>
      <c r="J51" s="41"/>
      <c r="K51" s="235">
        <f>SUM(E51:H51)</f>
        <v>0</v>
      </c>
      <c r="L51" s="297">
        <f>_xlfn.RANK.EQ(K51,(K$6:K$125),0)</f>
        <v>1</v>
      </c>
      <c r="M51" s="365"/>
      <c r="N51" s="363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21.75" customHeight="1" x14ac:dyDescent="0.35">
      <c r="A52" s="1">
        <v>47</v>
      </c>
      <c r="B52" s="38">
        <v>47</v>
      </c>
      <c r="C52" s="39">
        <f t="array" ref="C52:D52">VLOOKUP(A52,'M. List'!$A$5:$E$124,{3,4},0)</f>
        <v>0</v>
      </c>
      <c r="D52" s="39" t="str">
        <v>T8</v>
      </c>
      <c r="E52" s="41">
        <f t="array" ref="E52">INDEX(' Rings Peg Day 3'!$S$6:$S$124,MATCH(C52,' Rings Peg Day 3'!$C$6:$C$125,0))</f>
        <v>0</v>
      </c>
      <c r="F52" s="41">
        <f t="array" ref="F52">INDEX(' Lemon Peg Day 3'!$S$6:$S$125,MATCH(C52,' Lemon Peg Day 3'!$C$6:$C$125,0))</f>
        <v>0</v>
      </c>
      <c r="G52" s="41">
        <f t="array" ref="G52">INDEX('Relay (L)'!$K$6:$K$125,MATCH(C52,'Relay (L)'!$C$6:$C$125,0))</f>
        <v>0</v>
      </c>
      <c r="H52" s="41">
        <f t="array" ref="H52">INDEX('Relay (S)'!$K$6:$K$125,MATCH(C52,'Relay (S)'!$C$6:$C$125,0))</f>
        <v>0</v>
      </c>
      <c r="I52" s="41"/>
      <c r="J52" s="41"/>
      <c r="K52" s="235">
        <f>SUM(E52:H52)</f>
        <v>0</v>
      </c>
      <c r="L52" s="297">
        <f>_xlfn.RANK.EQ(K52,(K$6:K$125),0)</f>
        <v>1</v>
      </c>
      <c r="M52" s="365"/>
      <c r="N52" s="363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21.75" customHeight="1" x14ac:dyDescent="0.35">
      <c r="A53" s="1">
        <v>48</v>
      </c>
      <c r="B53" s="38">
        <v>48</v>
      </c>
      <c r="C53" s="39">
        <f t="array" ref="C53:D53">VLOOKUP(A53,'M. List'!$A$5:$E$124,{3,4},0)</f>
        <v>0</v>
      </c>
      <c r="D53" s="39">
        <v>0</v>
      </c>
      <c r="E53" s="41">
        <f t="array" ref="E53">INDEX(' Rings Peg Day 3'!$S$6:$S$124,MATCH(C53,' Rings Peg Day 3'!$C$6:$C$125,0))</f>
        <v>0</v>
      </c>
      <c r="F53" s="41">
        <f t="array" ref="F53">INDEX(' Lemon Peg Day 3'!$S$6:$S$125,MATCH(C53,' Lemon Peg Day 3'!$C$6:$C$125,0))</f>
        <v>0</v>
      </c>
      <c r="G53" s="41">
        <f t="array" ref="G53">INDEX('Relay (L)'!$K$6:$K$125,MATCH(C53,'Relay (L)'!$C$6:$C$125,0))</f>
        <v>0</v>
      </c>
      <c r="H53" s="41">
        <f t="array" ref="H53">INDEX('Relay (S)'!$K$6:$K$125,MATCH(C53,'Relay (S)'!$C$6:$C$125,0))</f>
        <v>0</v>
      </c>
      <c r="I53" s="41"/>
      <c r="J53" s="41"/>
      <c r="K53" s="235">
        <f>SUM(E53:H53)</f>
        <v>0</v>
      </c>
      <c r="L53" s="297">
        <f>_xlfn.RANK.EQ(K53,(K$6:K$125),0)</f>
        <v>1</v>
      </c>
      <c r="M53" s="365"/>
      <c r="N53" s="363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21.75" customHeight="1" x14ac:dyDescent="0.35">
      <c r="A54" s="1">
        <v>49</v>
      </c>
      <c r="B54" s="38">
        <v>49</v>
      </c>
      <c r="C54" s="39">
        <f t="array" ref="C54:D54">VLOOKUP(A54,'M. List'!$A$5:$E$124,{3,4},0)</f>
        <v>0</v>
      </c>
      <c r="D54" s="39" t="str">
        <v>T9</v>
      </c>
      <c r="E54" s="41">
        <f t="array" ref="E54">INDEX(' Rings Peg Day 3'!$S$6:$S$124,MATCH(C54,' Rings Peg Day 3'!$C$6:$C$125,0))</f>
        <v>0</v>
      </c>
      <c r="F54" s="41">
        <f t="array" ref="F54">INDEX(' Lemon Peg Day 3'!$S$6:$S$125,MATCH(C54,' Lemon Peg Day 3'!$C$6:$C$125,0))</f>
        <v>0</v>
      </c>
      <c r="G54" s="41">
        <f t="array" ref="G54">INDEX('Relay (L)'!$K$6:$K$125,MATCH(C54,'Relay (L)'!$C$6:$C$125,0))</f>
        <v>0</v>
      </c>
      <c r="H54" s="41">
        <f t="array" ref="H54">INDEX('Relay (S)'!$K$6:$K$125,MATCH(C54,'Relay (S)'!$C$6:$C$125,0))</f>
        <v>0</v>
      </c>
      <c r="I54" s="41"/>
      <c r="J54" s="41"/>
      <c r="K54" s="235">
        <f>SUM(E54:H54)</f>
        <v>0</v>
      </c>
      <c r="L54" s="297">
        <f>_xlfn.RANK.EQ(K54,(K$6:K$125),0)</f>
        <v>1</v>
      </c>
      <c r="M54" s="365"/>
      <c r="N54" s="363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21.75" customHeight="1" x14ac:dyDescent="0.35">
      <c r="A55" s="1">
        <v>50</v>
      </c>
      <c r="B55" s="38">
        <v>50</v>
      </c>
      <c r="C55" s="39">
        <f t="array" ref="C55:D55">VLOOKUP(A55,'M. List'!$A$5:$E$124,{3,4},0)</f>
        <v>0</v>
      </c>
      <c r="D55" s="39" t="str">
        <v>T9</v>
      </c>
      <c r="E55" s="41">
        <f t="array" ref="E55">INDEX(' Rings Peg Day 3'!$S$6:$S$124,MATCH(C55,' Rings Peg Day 3'!$C$6:$C$125,0))</f>
        <v>0</v>
      </c>
      <c r="F55" s="41">
        <f t="array" ref="F55">INDEX(' Lemon Peg Day 3'!$S$6:$S$125,MATCH(C55,' Lemon Peg Day 3'!$C$6:$C$125,0))</f>
        <v>0</v>
      </c>
      <c r="G55" s="41">
        <f t="array" ref="G55">INDEX('Relay (L)'!$K$6:$K$125,MATCH(C55,'Relay (L)'!$C$6:$C$125,0))</f>
        <v>0</v>
      </c>
      <c r="H55" s="41">
        <f t="array" ref="H55">INDEX('Relay (S)'!$K$6:$K$125,MATCH(C55,'Relay (S)'!$C$6:$C$125,0))</f>
        <v>0</v>
      </c>
      <c r="I55" s="41"/>
      <c r="J55" s="41"/>
      <c r="K55" s="235">
        <f>SUM(E55:H55)</f>
        <v>0</v>
      </c>
      <c r="L55" s="297">
        <f>_xlfn.RANK.EQ(K55,(K$6:K$125),0)</f>
        <v>1</v>
      </c>
      <c r="M55" s="365"/>
      <c r="N55" s="363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21.75" customHeight="1" x14ac:dyDescent="0.35">
      <c r="A56" s="1">
        <v>51</v>
      </c>
      <c r="B56" s="38">
        <v>51</v>
      </c>
      <c r="C56" s="39">
        <f t="array" ref="C56:D56">VLOOKUP(A56,'M. List'!$A$5:$E$124,{3,4},0)</f>
        <v>0</v>
      </c>
      <c r="D56" s="39" t="str">
        <v>T9</v>
      </c>
      <c r="E56" s="41">
        <f t="array" ref="E56">INDEX(' Rings Peg Day 3'!$S$6:$S$124,MATCH(C56,' Rings Peg Day 3'!$C$6:$C$125,0))</f>
        <v>0</v>
      </c>
      <c r="F56" s="41">
        <f t="array" ref="F56">INDEX(' Lemon Peg Day 3'!$S$6:$S$125,MATCH(C56,' Lemon Peg Day 3'!$C$6:$C$125,0))</f>
        <v>0</v>
      </c>
      <c r="G56" s="41">
        <f t="array" ref="G56">INDEX('Relay (L)'!$K$6:$K$125,MATCH(C56,'Relay (L)'!$C$6:$C$125,0))</f>
        <v>0</v>
      </c>
      <c r="H56" s="41">
        <f t="array" ref="H56">INDEX('Relay (S)'!$K$6:$K$125,MATCH(C56,'Relay (S)'!$C$6:$C$125,0))</f>
        <v>0</v>
      </c>
      <c r="I56" s="41"/>
      <c r="J56" s="41"/>
      <c r="K56" s="235">
        <f>SUM(E56:H56)</f>
        <v>0</v>
      </c>
      <c r="L56" s="297">
        <f>_xlfn.RANK.EQ(K56,(K$6:K$125),0)</f>
        <v>1</v>
      </c>
      <c r="M56" s="365"/>
      <c r="N56" s="363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21.75" customHeight="1" x14ac:dyDescent="0.35">
      <c r="A57" s="1">
        <v>52</v>
      </c>
      <c r="B57" s="38">
        <v>52</v>
      </c>
      <c r="C57" s="39">
        <f t="array" ref="C57:D57">VLOOKUP(A57,'M. List'!$A$5:$E$124,{3,4},0)</f>
        <v>0</v>
      </c>
      <c r="D57" s="39" t="str">
        <v>T9</v>
      </c>
      <c r="E57" s="41">
        <f t="array" ref="E57">INDEX(' Rings Peg Day 3'!$S$6:$S$124,MATCH(C57,' Rings Peg Day 3'!$C$6:$C$125,0))</f>
        <v>0</v>
      </c>
      <c r="F57" s="41">
        <f t="array" ref="F57">INDEX(' Lemon Peg Day 3'!$S$6:$S$125,MATCH(C57,' Lemon Peg Day 3'!$C$6:$C$125,0))</f>
        <v>0</v>
      </c>
      <c r="G57" s="41">
        <f t="array" ref="G57">INDEX('Relay (L)'!$K$6:$K$125,MATCH(C57,'Relay (L)'!$C$6:$C$125,0))</f>
        <v>0</v>
      </c>
      <c r="H57" s="41">
        <f t="array" ref="H57">INDEX('Relay (S)'!$K$6:$K$125,MATCH(C57,'Relay (S)'!$C$6:$C$125,0))</f>
        <v>0</v>
      </c>
      <c r="I57" s="41"/>
      <c r="J57" s="41"/>
      <c r="K57" s="235">
        <f>SUM(E57:H57)</f>
        <v>0</v>
      </c>
      <c r="L57" s="297">
        <f>_xlfn.RANK.EQ(K57,(K$6:K$125),0)</f>
        <v>1</v>
      </c>
      <c r="M57" s="365"/>
      <c r="N57" s="363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21.75" customHeight="1" x14ac:dyDescent="0.35">
      <c r="A58" s="1">
        <v>53</v>
      </c>
      <c r="B58" s="38">
        <v>53</v>
      </c>
      <c r="C58" s="39">
        <f t="array" ref="C58:D58">VLOOKUP(A58,'M. List'!$A$5:$E$124,{3,4},0)</f>
        <v>0</v>
      </c>
      <c r="D58" s="39" t="str">
        <v>T9</v>
      </c>
      <c r="E58" s="41">
        <f t="array" ref="E58">INDEX(' Rings Peg Day 3'!$S$6:$S$124,MATCH(C58,' Rings Peg Day 3'!$C$6:$C$125,0))</f>
        <v>0</v>
      </c>
      <c r="F58" s="41">
        <f t="array" ref="F58">INDEX(' Lemon Peg Day 3'!$S$6:$S$125,MATCH(C58,' Lemon Peg Day 3'!$C$6:$C$125,0))</f>
        <v>0</v>
      </c>
      <c r="G58" s="41">
        <f t="array" ref="G58">INDEX('Relay (L)'!$K$6:$K$125,MATCH(C58,'Relay (L)'!$C$6:$C$125,0))</f>
        <v>0</v>
      </c>
      <c r="H58" s="41">
        <f t="array" ref="H58">INDEX('Relay (S)'!$K$6:$K$125,MATCH(C58,'Relay (S)'!$C$6:$C$125,0))</f>
        <v>0</v>
      </c>
      <c r="I58" s="41"/>
      <c r="J58" s="41"/>
      <c r="K58" s="235">
        <f>SUM(E58:H58)</f>
        <v>0</v>
      </c>
      <c r="L58" s="297">
        <f>_xlfn.RANK.EQ(K58,(K$6:K$125),0)</f>
        <v>1</v>
      </c>
      <c r="M58" s="365"/>
      <c r="N58" s="363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21.75" customHeight="1" x14ac:dyDescent="0.35">
      <c r="A59" s="1">
        <v>54</v>
      </c>
      <c r="B59" s="38">
        <v>54</v>
      </c>
      <c r="C59" s="39">
        <f t="array" ref="C59:D59">VLOOKUP(A59,'M. List'!$A$5:$E$124,{3,4},0)</f>
        <v>0</v>
      </c>
      <c r="D59" s="39">
        <v>0</v>
      </c>
      <c r="E59" s="41">
        <f t="array" ref="E59">INDEX(' Rings Peg Day 3'!$S$6:$S$124,MATCH(C59,' Rings Peg Day 3'!$C$6:$C$125,0))</f>
        <v>0</v>
      </c>
      <c r="F59" s="41">
        <f t="array" ref="F59">INDEX(' Lemon Peg Day 3'!$S$6:$S$125,MATCH(C59,' Lemon Peg Day 3'!$C$6:$C$125,0))</f>
        <v>0</v>
      </c>
      <c r="G59" s="41">
        <f t="array" ref="G59">INDEX('Relay (L)'!$K$6:$K$125,MATCH(C59,'Relay (L)'!$C$6:$C$125,0))</f>
        <v>0</v>
      </c>
      <c r="H59" s="41">
        <f t="array" ref="H59">INDEX('Relay (S)'!$K$6:$K$125,MATCH(C59,'Relay (S)'!$C$6:$C$125,0))</f>
        <v>0</v>
      </c>
      <c r="I59" s="41"/>
      <c r="J59" s="41"/>
      <c r="K59" s="235">
        <f>SUM(E59:H59)</f>
        <v>0</v>
      </c>
      <c r="L59" s="297">
        <f>_xlfn.RANK.EQ(K59,(K$6:K$125),0)</f>
        <v>1</v>
      </c>
      <c r="M59" s="365"/>
      <c r="N59" s="363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21.75" customHeight="1" x14ac:dyDescent="0.35">
      <c r="A60" s="1">
        <v>55</v>
      </c>
      <c r="B60" s="38">
        <v>55</v>
      </c>
      <c r="C60" s="39">
        <f t="array" ref="C60:D60">VLOOKUP(A60,'M. List'!$A$5:$E$124,{3,4},0)</f>
        <v>0</v>
      </c>
      <c r="D60" s="39" t="str">
        <v>T10</v>
      </c>
      <c r="E60" s="41">
        <f t="array" ref="E60">INDEX(' Rings Peg Day 3'!$S$6:$S$124,MATCH(C60,' Rings Peg Day 3'!$C$6:$C$125,0))</f>
        <v>0</v>
      </c>
      <c r="F60" s="41">
        <f t="array" ref="F60">INDEX(' Lemon Peg Day 3'!$S$6:$S$125,MATCH(C60,' Lemon Peg Day 3'!$C$6:$C$125,0))</f>
        <v>0</v>
      </c>
      <c r="G60" s="41">
        <f t="array" ref="G60">INDEX('Relay (L)'!$K$6:$K$125,MATCH(C60,'Relay (L)'!$C$6:$C$125,0))</f>
        <v>0</v>
      </c>
      <c r="H60" s="41">
        <f t="array" ref="H60">INDEX('Relay (S)'!$K$6:$K$125,MATCH(C60,'Relay (S)'!$C$6:$C$125,0))</f>
        <v>0</v>
      </c>
      <c r="I60" s="41"/>
      <c r="J60" s="41"/>
      <c r="K60" s="235">
        <f>SUM(E60:H60)</f>
        <v>0</v>
      </c>
      <c r="L60" s="297">
        <f>_xlfn.RANK.EQ(K60,(K$6:K$125),0)</f>
        <v>1</v>
      </c>
      <c r="M60" s="365"/>
      <c r="N60" s="363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21.75" customHeight="1" x14ac:dyDescent="0.35">
      <c r="A61" s="1">
        <v>56</v>
      </c>
      <c r="B61" s="38">
        <v>56</v>
      </c>
      <c r="C61" s="39">
        <f t="array" ref="C61:D61">VLOOKUP(A61,'M. List'!$A$5:$E$124,{3,4},0)</f>
        <v>0</v>
      </c>
      <c r="D61" s="39" t="str">
        <v>T10</v>
      </c>
      <c r="E61" s="41">
        <f t="array" ref="E61">INDEX(' Rings Peg Day 3'!$S$6:$S$124,MATCH(C61,' Rings Peg Day 3'!$C$6:$C$125,0))</f>
        <v>0</v>
      </c>
      <c r="F61" s="41">
        <f t="array" ref="F61">INDEX(' Lemon Peg Day 3'!$S$6:$S$125,MATCH(C61,' Lemon Peg Day 3'!$C$6:$C$125,0))</f>
        <v>0</v>
      </c>
      <c r="G61" s="41">
        <f t="array" ref="G61">INDEX('Relay (L)'!$K$6:$K$125,MATCH(C61,'Relay (L)'!$C$6:$C$125,0))</f>
        <v>0</v>
      </c>
      <c r="H61" s="41">
        <f t="array" ref="H61">INDEX('Relay (S)'!$K$6:$K$125,MATCH(C61,'Relay (S)'!$C$6:$C$125,0))</f>
        <v>0</v>
      </c>
      <c r="I61" s="41"/>
      <c r="J61" s="41"/>
      <c r="K61" s="235">
        <f>SUM(E61:H61)</f>
        <v>0</v>
      </c>
      <c r="L61" s="297">
        <f>_xlfn.RANK.EQ(K61,(K$6:K$125),0)</f>
        <v>1</v>
      </c>
      <c r="M61" s="365"/>
      <c r="N61" s="363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21.75" customHeight="1" x14ac:dyDescent="0.35">
      <c r="A62" s="1">
        <v>57</v>
      </c>
      <c r="B62" s="38">
        <v>57</v>
      </c>
      <c r="C62" s="39">
        <f t="array" ref="C62:D62">VLOOKUP(A62,'M. List'!$A$5:$E$124,{3,4},0)</f>
        <v>0</v>
      </c>
      <c r="D62" s="39" t="str">
        <v>T10</v>
      </c>
      <c r="E62" s="41">
        <f t="array" ref="E62">INDEX(' Rings Peg Day 3'!$S$6:$S$124,MATCH(C62,' Rings Peg Day 3'!$C$6:$C$125,0))</f>
        <v>0</v>
      </c>
      <c r="F62" s="41">
        <f t="array" ref="F62">INDEX(' Lemon Peg Day 3'!$S$6:$S$125,MATCH(C62,' Lemon Peg Day 3'!$C$6:$C$125,0))</f>
        <v>0</v>
      </c>
      <c r="G62" s="41">
        <f t="array" ref="G62">INDEX('Relay (L)'!$K$6:$K$125,MATCH(C62,'Relay (L)'!$C$6:$C$125,0))</f>
        <v>0</v>
      </c>
      <c r="H62" s="41">
        <f t="array" ref="H62">INDEX('Relay (S)'!$K$6:$K$125,MATCH(C62,'Relay (S)'!$C$6:$C$125,0))</f>
        <v>0</v>
      </c>
      <c r="I62" s="41"/>
      <c r="J62" s="41"/>
      <c r="K62" s="235">
        <f>SUM(E62:H62)</f>
        <v>0</v>
      </c>
      <c r="L62" s="297">
        <f>_xlfn.RANK.EQ(K62,(K$6:K$125),0)</f>
        <v>1</v>
      </c>
      <c r="M62" s="365"/>
      <c r="N62" s="363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21.75" customHeight="1" x14ac:dyDescent="0.35">
      <c r="A63" s="1">
        <v>58</v>
      </c>
      <c r="B63" s="38">
        <v>58</v>
      </c>
      <c r="C63" s="39">
        <f t="array" ref="C63:D63">VLOOKUP(A63,'M. List'!$A$5:$E$124,{3,4},0)</f>
        <v>0</v>
      </c>
      <c r="D63" s="39" t="str">
        <v>T10</v>
      </c>
      <c r="E63" s="41">
        <f t="array" ref="E63">INDEX(' Rings Peg Day 3'!$S$6:$S$124,MATCH(C63,' Rings Peg Day 3'!$C$6:$C$125,0))</f>
        <v>0</v>
      </c>
      <c r="F63" s="41">
        <f t="array" ref="F63">INDEX(' Lemon Peg Day 3'!$S$6:$S$125,MATCH(C63,' Lemon Peg Day 3'!$C$6:$C$125,0))</f>
        <v>0</v>
      </c>
      <c r="G63" s="41">
        <f t="array" ref="G63">INDEX('Relay (L)'!$K$6:$K$125,MATCH(C63,'Relay (L)'!$C$6:$C$125,0))</f>
        <v>0</v>
      </c>
      <c r="H63" s="41">
        <f t="array" ref="H63">INDEX('Relay (S)'!$K$6:$K$125,MATCH(C63,'Relay (S)'!$C$6:$C$125,0))</f>
        <v>0</v>
      </c>
      <c r="I63" s="41"/>
      <c r="J63" s="41"/>
      <c r="K63" s="235">
        <f>SUM(E63:H63)</f>
        <v>0</v>
      </c>
      <c r="L63" s="297">
        <f>_xlfn.RANK.EQ(K63,(K$6:K$125),0)</f>
        <v>1</v>
      </c>
      <c r="M63" s="365"/>
      <c r="N63" s="363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21.75" customHeight="1" x14ac:dyDescent="0.35">
      <c r="A64" s="1">
        <v>59</v>
      </c>
      <c r="B64" s="38">
        <v>59</v>
      </c>
      <c r="C64" s="39">
        <f t="array" ref="C64:D64">VLOOKUP(A64,'M. List'!$A$5:$E$124,{3,4},0)</f>
        <v>0</v>
      </c>
      <c r="D64" s="39" t="str">
        <v>T10</v>
      </c>
      <c r="E64" s="41">
        <f t="array" ref="E64">INDEX(' Rings Peg Day 3'!$S$6:$S$124,MATCH(C64,' Rings Peg Day 3'!$C$6:$C$125,0))</f>
        <v>0</v>
      </c>
      <c r="F64" s="41">
        <f t="array" ref="F64">INDEX(' Lemon Peg Day 3'!$S$6:$S$125,MATCH(C64,' Lemon Peg Day 3'!$C$6:$C$125,0))</f>
        <v>0</v>
      </c>
      <c r="G64" s="41">
        <f t="array" ref="G64">INDEX('Relay (L)'!$K$6:$K$125,MATCH(C64,'Relay (L)'!$C$6:$C$125,0))</f>
        <v>0</v>
      </c>
      <c r="H64" s="41">
        <f t="array" ref="H64">INDEX('Relay (S)'!$K$6:$K$125,MATCH(C64,'Relay (S)'!$C$6:$C$125,0))</f>
        <v>0</v>
      </c>
      <c r="I64" s="41"/>
      <c r="J64" s="41"/>
      <c r="K64" s="235">
        <f>SUM(E64:H64)</f>
        <v>0</v>
      </c>
      <c r="L64" s="297">
        <f>_xlfn.RANK.EQ(K64,(K$6:K$125),0)</f>
        <v>1</v>
      </c>
      <c r="M64" s="365"/>
      <c r="N64" s="363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21.75" customHeight="1" x14ac:dyDescent="0.35">
      <c r="A65" s="1">
        <v>60</v>
      </c>
      <c r="B65" s="38">
        <v>60</v>
      </c>
      <c r="C65" s="39">
        <f t="array" ref="C65:D65">VLOOKUP(A65,'M. List'!$A$5:$E$124,{3,4},0)</f>
        <v>0</v>
      </c>
      <c r="D65" s="39">
        <v>0</v>
      </c>
      <c r="E65" s="41">
        <f t="array" ref="E65">INDEX(' Rings Peg Day 3'!$S$6:$S$124,MATCH(C65,' Rings Peg Day 3'!$C$6:$C$125,0))</f>
        <v>0</v>
      </c>
      <c r="F65" s="41">
        <f t="array" ref="F65">INDEX(' Lemon Peg Day 3'!$S$6:$S$125,MATCH(C65,' Lemon Peg Day 3'!$C$6:$C$125,0))</f>
        <v>0</v>
      </c>
      <c r="G65" s="41">
        <f t="array" ref="G65">INDEX('Relay (L)'!$K$6:$K$125,MATCH(C65,'Relay (L)'!$C$6:$C$125,0))</f>
        <v>0</v>
      </c>
      <c r="H65" s="41">
        <f t="array" ref="H65">INDEX('Relay (S)'!$K$6:$K$125,MATCH(C65,'Relay (S)'!$C$6:$C$125,0))</f>
        <v>0</v>
      </c>
      <c r="I65" s="41"/>
      <c r="J65" s="41"/>
      <c r="K65" s="235">
        <f>SUM(E65:H65)</f>
        <v>0</v>
      </c>
      <c r="L65" s="297">
        <f>_xlfn.RANK.EQ(K65,(K$6:K$125),0)</f>
        <v>1</v>
      </c>
      <c r="M65" s="365"/>
      <c r="N65" s="363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21.75" customHeight="1" x14ac:dyDescent="0.35">
      <c r="A66" s="1">
        <v>61</v>
      </c>
      <c r="B66" s="38">
        <v>61</v>
      </c>
      <c r="C66" s="39">
        <f t="array" ref="C66:D66">VLOOKUP(A66,'M. List'!$A$5:$E$124,{3,4},0)</f>
        <v>0</v>
      </c>
      <c r="D66" s="39" t="str">
        <v>T11</v>
      </c>
      <c r="E66" s="41">
        <f t="array" ref="E66">INDEX(' Rings Peg Day 3'!$S$6:$S$124,MATCH(C66,' Rings Peg Day 3'!$C$6:$C$125,0))</f>
        <v>0</v>
      </c>
      <c r="F66" s="41">
        <f t="array" ref="F66">INDEX(' Lemon Peg Day 3'!$S$6:$S$125,MATCH(C66,' Lemon Peg Day 3'!$C$6:$C$125,0))</f>
        <v>0</v>
      </c>
      <c r="G66" s="41">
        <f t="array" ref="G66">INDEX('Relay (L)'!$K$6:$K$125,MATCH(C66,'Relay (L)'!$C$6:$C$125,0))</f>
        <v>0</v>
      </c>
      <c r="H66" s="41">
        <f t="array" ref="H66">INDEX('Relay (S)'!$K$6:$K$125,MATCH(C66,'Relay (S)'!$C$6:$C$125,0))</f>
        <v>0</v>
      </c>
      <c r="I66" s="41"/>
      <c r="J66" s="41"/>
      <c r="K66" s="235">
        <f>SUM(E66:H66)</f>
        <v>0</v>
      </c>
      <c r="L66" s="297">
        <f>_xlfn.RANK.EQ(K66,(K$6:K$125),0)</f>
        <v>1</v>
      </c>
      <c r="M66" s="365"/>
      <c r="N66" s="363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21.75" customHeight="1" x14ac:dyDescent="0.35">
      <c r="A67" s="1">
        <v>62</v>
      </c>
      <c r="B67" s="38">
        <v>62</v>
      </c>
      <c r="C67" s="39">
        <f t="array" ref="C67:D67">VLOOKUP(A67,'M. List'!$A$5:$E$124,{3,4},0)</f>
        <v>0</v>
      </c>
      <c r="D67" s="39" t="str">
        <v>T11</v>
      </c>
      <c r="E67" s="41">
        <f t="array" ref="E67">INDEX(' Rings Peg Day 3'!$S$6:$S$124,MATCH(C67,' Rings Peg Day 3'!$C$6:$C$125,0))</f>
        <v>0</v>
      </c>
      <c r="F67" s="41">
        <f t="array" ref="F67">INDEX(' Lemon Peg Day 3'!$S$6:$S$125,MATCH(C67,' Lemon Peg Day 3'!$C$6:$C$125,0))</f>
        <v>0</v>
      </c>
      <c r="G67" s="41">
        <f t="array" ref="G67">INDEX('Relay (L)'!$K$6:$K$125,MATCH(C67,'Relay (L)'!$C$6:$C$125,0))</f>
        <v>0</v>
      </c>
      <c r="H67" s="41">
        <f t="array" ref="H67">INDEX('Relay (S)'!$K$6:$K$125,MATCH(C67,'Relay (S)'!$C$6:$C$125,0))</f>
        <v>0</v>
      </c>
      <c r="I67" s="41"/>
      <c r="J67" s="41"/>
      <c r="K67" s="235">
        <f>SUM(E67:H67)</f>
        <v>0</v>
      </c>
      <c r="L67" s="297">
        <f>_xlfn.RANK.EQ(K67,(K$6:K$125),0)</f>
        <v>1</v>
      </c>
      <c r="M67" s="365"/>
      <c r="N67" s="363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21.75" customHeight="1" x14ac:dyDescent="0.35">
      <c r="A68" s="1">
        <v>63</v>
      </c>
      <c r="B68" s="38">
        <v>63</v>
      </c>
      <c r="C68" s="39">
        <f t="array" ref="C68:D68">VLOOKUP(A68,'M. List'!$A$5:$E$124,{3,4},0)</f>
        <v>0</v>
      </c>
      <c r="D68" s="39" t="str">
        <v>T11</v>
      </c>
      <c r="E68" s="41">
        <f t="array" ref="E68">INDEX(' Rings Peg Day 3'!$S$6:$S$124,MATCH(C68,' Rings Peg Day 3'!$C$6:$C$125,0))</f>
        <v>0</v>
      </c>
      <c r="F68" s="41">
        <f t="array" ref="F68">INDEX(' Lemon Peg Day 3'!$S$6:$S$125,MATCH(C68,' Lemon Peg Day 3'!$C$6:$C$125,0))</f>
        <v>0</v>
      </c>
      <c r="G68" s="41">
        <f t="array" ref="G68">INDEX('Relay (L)'!$K$6:$K$125,MATCH(C68,'Relay (L)'!$C$6:$C$125,0))</f>
        <v>0</v>
      </c>
      <c r="H68" s="41">
        <f t="array" ref="H68">INDEX('Relay (S)'!$K$6:$K$125,MATCH(C68,'Relay (S)'!$C$6:$C$125,0))</f>
        <v>0</v>
      </c>
      <c r="I68" s="41"/>
      <c r="J68" s="41"/>
      <c r="K68" s="235">
        <f>SUM(E68:H68)</f>
        <v>0</v>
      </c>
      <c r="L68" s="297">
        <f>_xlfn.RANK.EQ(K68,(K$6:K$125),0)</f>
        <v>1</v>
      </c>
      <c r="M68" s="365"/>
      <c r="N68" s="363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21.75" customHeight="1" x14ac:dyDescent="0.35">
      <c r="A69" s="1">
        <v>64</v>
      </c>
      <c r="B69" s="38">
        <v>64</v>
      </c>
      <c r="C69" s="39">
        <f t="array" ref="C69:D69">VLOOKUP(A69,'M. List'!$A$5:$E$124,{3,4},0)</f>
        <v>0</v>
      </c>
      <c r="D69" s="39" t="str">
        <v>T11</v>
      </c>
      <c r="E69" s="41">
        <f t="array" ref="E69">INDEX(' Rings Peg Day 3'!$S$6:$S$124,MATCH(C69,' Rings Peg Day 3'!$C$6:$C$125,0))</f>
        <v>0</v>
      </c>
      <c r="F69" s="41">
        <f t="array" ref="F69">INDEX(' Lemon Peg Day 3'!$S$6:$S$125,MATCH(C69,' Lemon Peg Day 3'!$C$6:$C$125,0))</f>
        <v>0</v>
      </c>
      <c r="G69" s="41">
        <f t="array" ref="G69">INDEX('Relay (L)'!$K$6:$K$125,MATCH(C69,'Relay (L)'!$C$6:$C$125,0))</f>
        <v>0</v>
      </c>
      <c r="H69" s="41">
        <f t="array" ref="H69">INDEX('Relay (S)'!$K$6:$K$125,MATCH(C69,'Relay (S)'!$C$6:$C$125,0))</f>
        <v>0</v>
      </c>
      <c r="I69" s="41"/>
      <c r="J69" s="41"/>
      <c r="K69" s="235">
        <f>SUM(E69:H69)</f>
        <v>0</v>
      </c>
      <c r="L69" s="297">
        <f>_xlfn.RANK.EQ(K69,(K$6:K$125),0)</f>
        <v>1</v>
      </c>
      <c r="M69" s="365"/>
      <c r="N69" s="363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21.75" customHeight="1" x14ac:dyDescent="0.35">
      <c r="A70" s="1">
        <v>65</v>
      </c>
      <c r="B70" s="38">
        <v>65</v>
      </c>
      <c r="C70" s="39">
        <f t="array" ref="C70:D70">VLOOKUP(A70,'M. List'!$A$5:$E$124,{3,4},0)</f>
        <v>0</v>
      </c>
      <c r="D70" s="39" t="str">
        <v>T11</v>
      </c>
      <c r="E70" s="41">
        <f t="array" ref="E70">INDEX(' Rings Peg Day 3'!$S$6:$S$124,MATCH(C70,' Rings Peg Day 3'!$C$6:$C$125,0))</f>
        <v>0</v>
      </c>
      <c r="F70" s="41">
        <f t="array" ref="F70">INDEX(' Lemon Peg Day 3'!$S$6:$S$125,MATCH(C70,' Lemon Peg Day 3'!$C$6:$C$125,0))</f>
        <v>0</v>
      </c>
      <c r="G70" s="41">
        <f t="array" ref="G70">INDEX('Relay (L)'!$K$6:$K$125,MATCH(C70,'Relay (L)'!$C$6:$C$125,0))</f>
        <v>0</v>
      </c>
      <c r="H70" s="41">
        <f t="array" ref="H70">INDEX('Relay (S)'!$K$6:$K$125,MATCH(C70,'Relay (S)'!$C$6:$C$125,0))</f>
        <v>0</v>
      </c>
      <c r="I70" s="41"/>
      <c r="J70" s="41"/>
      <c r="K70" s="235">
        <f>SUM(E70:H70)</f>
        <v>0</v>
      </c>
      <c r="L70" s="297">
        <f>_xlfn.RANK.EQ(K70,(K$6:K$125),0)</f>
        <v>1</v>
      </c>
      <c r="M70" s="365"/>
      <c r="N70" s="363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21.75" customHeight="1" x14ac:dyDescent="0.35">
      <c r="A71" s="1">
        <v>66</v>
      </c>
      <c r="B71" s="38">
        <v>66</v>
      </c>
      <c r="C71" s="39">
        <f t="array" ref="C71:D71">VLOOKUP(A71,'M. List'!$A$5:$E$124,{3,4},0)</f>
        <v>0</v>
      </c>
      <c r="D71" s="39">
        <v>0</v>
      </c>
      <c r="E71" s="41">
        <f t="array" ref="E71">INDEX(' Rings Peg Day 3'!$S$6:$S$124,MATCH(C71,' Rings Peg Day 3'!$C$6:$C$125,0))</f>
        <v>0</v>
      </c>
      <c r="F71" s="41">
        <f t="array" ref="F71">INDEX(' Lemon Peg Day 3'!$S$6:$S$125,MATCH(C71,' Lemon Peg Day 3'!$C$6:$C$125,0))</f>
        <v>0</v>
      </c>
      <c r="G71" s="41">
        <f t="array" ref="G71">INDEX('Relay (L)'!$K$6:$K$125,MATCH(C71,'Relay (L)'!$C$6:$C$125,0))</f>
        <v>0</v>
      </c>
      <c r="H71" s="41">
        <f t="array" ref="H71">INDEX('Relay (S)'!$K$6:$K$125,MATCH(C71,'Relay (S)'!$C$6:$C$125,0))</f>
        <v>0</v>
      </c>
      <c r="I71" s="41"/>
      <c r="J71" s="41"/>
      <c r="K71" s="235">
        <f>SUM(E71:H71)</f>
        <v>0</v>
      </c>
      <c r="L71" s="297">
        <f>_xlfn.RANK.EQ(K71,(K$6:K$125),0)</f>
        <v>1</v>
      </c>
      <c r="M71" s="365"/>
      <c r="N71" s="363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21.75" customHeight="1" x14ac:dyDescent="0.35">
      <c r="A72" s="1">
        <v>67</v>
      </c>
      <c r="B72" s="38">
        <v>67</v>
      </c>
      <c r="C72" s="39">
        <f t="array" ref="C72:D72">VLOOKUP(A72,'M. List'!$A$5:$E$124,{3,4},0)</f>
        <v>0</v>
      </c>
      <c r="D72" s="39" t="str">
        <v>T12</v>
      </c>
      <c r="E72" s="41">
        <f t="array" ref="E72">INDEX(' Rings Peg Day 3'!$S$6:$S$124,MATCH(C72,' Rings Peg Day 3'!$C$6:$C$125,0))</f>
        <v>0</v>
      </c>
      <c r="F72" s="41">
        <f t="array" ref="F72">INDEX(' Lemon Peg Day 3'!$S$6:$S$125,MATCH(C72,' Lemon Peg Day 3'!$C$6:$C$125,0))</f>
        <v>0</v>
      </c>
      <c r="G72" s="41">
        <f t="array" ref="G72">INDEX('Relay (L)'!$K$6:$K$125,MATCH(C72,'Relay (L)'!$C$6:$C$125,0))</f>
        <v>0</v>
      </c>
      <c r="H72" s="41">
        <f t="array" ref="H72">INDEX('Relay (S)'!$K$6:$K$125,MATCH(C72,'Relay (S)'!$C$6:$C$125,0))</f>
        <v>0</v>
      </c>
      <c r="I72" s="41"/>
      <c r="J72" s="41"/>
      <c r="K72" s="235">
        <f>SUM(E72:H72)</f>
        <v>0</v>
      </c>
      <c r="L72" s="297">
        <f>_xlfn.RANK.EQ(K72,(K$6:K$125),0)</f>
        <v>1</v>
      </c>
      <c r="M72" s="365"/>
      <c r="N72" s="363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21.75" customHeight="1" x14ac:dyDescent="0.35">
      <c r="A73" s="1">
        <v>68</v>
      </c>
      <c r="B73" s="38">
        <v>68</v>
      </c>
      <c r="C73" s="39">
        <f t="array" ref="C73:D73">VLOOKUP(A73,'M. List'!$A$5:$E$124,{3,4},0)</f>
        <v>0</v>
      </c>
      <c r="D73" s="39" t="str">
        <v>T12</v>
      </c>
      <c r="E73" s="41">
        <f t="array" ref="E73">INDEX(' Rings Peg Day 3'!$S$6:$S$124,MATCH(C73,' Rings Peg Day 3'!$C$6:$C$125,0))</f>
        <v>0</v>
      </c>
      <c r="F73" s="41">
        <f t="array" ref="F73">INDEX(' Lemon Peg Day 3'!$S$6:$S$125,MATCH(C73,' Lemon Peg Day 3'!$C$6:$C$125,0))</f>
        <v>0</v>
      </c>
      <c r="G73" s="41">
        <f t="array" ref="G73">INDEX('Relay (L)'!$K$6:$K$125,MATCH(C73,'Relay (L)'!$C$6:$C$125,0))</f>
        <v>0</v>
      </c>
      <c r="H73" s="41">
        <f t="array" ref="H73">INDEX('Relay (S)'!$K$6:$K$125,MATCH(C73,'Relay (S)'!$C$6:$C$125,0))</f>
        <v>0</v>
      </c>
      <c r="I73" s="41"/>
      <c r="J73" s="41"/>
      <c r="K73" s="235">
        <f>SUM(E73:H73)</f>
        <v>0</v>
      </c>
      <c r="L73" s="297">
        <f>_xlfn.RANK.EQ(K73,(K$6:K$125),0)</f>
        <v>1</v>
      </c>
      <c r="M73" s="365"/>
      <c r="N73" s="363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21.75" customHeight="1" x14ac:dyDescent="0.35">
      <c r="A74" s="1">
        <v>69</v>
      </c>
      <c r="B74" s="38">
        <v>69</v>
      </c>
      <c r="C74" s="39">
        <f t="array" ref="C74:D74">VLOOKUP(A74,'M. List'!$A$5:$E$124,{3,4},0)</f>
        <v>0</v>
      </c>
      <c r="D74" s="39" t="str">
        <v>T12</v>
      </c>
      <c r="E74" s="41">
        <f t="array" ref="E74">INDEX(' Rings Peg Day 3'!$S$6:$S$124,MATCH(C74,' Rings Peg Day 3'!$C$6:$C$125,0))</f>
        <v>0</v>
      </c>
      <c r="F74" s="41">
        <f t="array" ref="F74">INDEX(' Lemon Peg Day 3'!$S$6:$S$125,MATCH(C74,' Lemon Peg Day 3'!$C$6:$C$125,0))</f>
        <v>0</v>
      </c>
      <c r="G74" s="41">
        <f t="array" ref="G74">INDEX('Relay (L)'!$K$6:$K$125,MATCH(C74,'Relay (L)'!$C$6:$C$125,0))</f>
        <v>0</v>
      </c>
      <c r="H74" s="41">
        <f t="array" ref="H74">INDEX('Relay (S)'!$K$6:$K$125,MATCH(C74,'Relay (S)'!$C$6:$C$125,0))</f>
        <v>0</v>
      </c>
      <c r="I74" s="41"/>
      <c r="J74" s="41"/>
      <c r="K74" s="235">
        <f>SUM(E74:H74)</f>
        <v>0</v>
      </c>
      <c r="L74" s="297">
        <f>_xlfn.RANK.EQ(K74,(K$6:K$125),0)</f>
        <v>1</v>
      </c>
      <c r="M74" s="365"/>
      <c r="N74" s="363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21.75" customHeight="1" x14ac:dyDescent="0.35">
      <c r="A75" s="1">
        <v>70</v>
      </c>
      <c r="B75" s="38">
        <v>70</v>
      </c>
      <c r="C75" s="39">
        <f t="array" ref="C75:D75">VLOOKUP(A75,'M. List'!$A$5:$E$124,{3,4},0)</f>
        <v>0</v>
      </c>
      <c r="D75" s="39" t="str">
        <v>T12</v>
      </c>
      <c r="E75" s="41">
        <f t="array" ref="E75">INDEX(' Rings Peg Day 3'!$S$6:$S$124,MATCH(C75,' Rings Peg Day 3'!$C$6:$C$125,0))</f>
        <v>0</v>
      </c>
      <c r="F75" s="41">
        <f t="array" ref="F75">INDEX(' Lemon Peg Day 3'!$S$6:$S$125,MATCH(C75,' Lemon Peg Day 3'!$C$6:$C$125,0))</f>
        <v>0</v>
      </c>
      <c r="G75" s="41">
        <f t="array" ref="G75">INDEX('Relay (L)'!$K$6:$K$125,MATCH(C75,'Relay (L)'!$C$6:$C$125,0))</f>
        <v>0</v>
      </c>
      <c r="H75" s="41">
        <f t="array" ref="H75">INDEX('Relay (S)'!$K$6:$K$125,MATCH(C75,'Relay (S)'!$C$6:$C$125,0))</f>
        <v>0</v>
      </c>
      <c r="I75" s="41"/>
      <c r="J75" s="41"/>
      <c r="K75" s="235">
        <f>SUM(E75:H75)</f>
        <v>0</v>
      </c>
      <c r="L75" s="297">
        <f>_xlfn.RANK.EQ(K75,(K$6:K$125),0)</f>
        <v>1</v>
      </c>
      <c r="M75" s="365"/>
      <c r="N75" s="363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21.75" customHeight="1" x14ac:dyDescent="0.35">
      <c r="A76" s="1">
        <v>71</v>
      </c>
      <c r="B76" s="38">
        <v>71</v>
      </c>
      <c r="C76" s="39">
        <f t="array" ref="C76:D76">VLOOKUP(A76,'M. List'!$A$5:$E$124,{3,4},0)</f>
        <v>0</v>
      </c>
      <c r="D76" s="39" t="str">
        <v>T12</v>
      </c>
      <c r="E76" s="41">
        <f t="array" ref="E76">INDEX(' Rings Peg Day 3'!$S$6:$S$124,MATCH(C76,' Rings Peg Day 3'!$C$6:$C$125,0))</f>
        <v>0</v>
      </c>
      <c r="F76" s="41">
        <f t="array" ref="F76">INDEX(' Lemon Peg Day 3'!$S$6:$S$125,MATCH(C76,' Lemon Peg Day 3'!$C$6:$C$125,0))</f>
        <v>0</v>
      </c>
      <c r="G76" s="41">
        <f t="array" ref="G76">INDEX('Relay (L)'!$K$6:$K$125,MATCH(C76,'Relay (L)'!$C$6:$C$125,0))</f>
        <v>0</v>
      </c>
      <c r="H76" s="41">
        <f t="array" ref="H76">INDEX('Relay (S)'!$K$6:$K$125,MATCH(C76,'Relay (S)'!$C$6:$C$125,0))</f>
        <v>0</v>
      </c>
      <c r="I76" s="41"/>
      <c r="J76" s="41"/>
      <c r="K76" s="235">
        <f>SUM(E76:H76)</f>
        <v>0</v>
      </c>
      <c r="L76" s="297">
        <f>_xlfn.RANK.EQ(K76,(K$6:K$125),0)</f>
        <v>1</v>
      </c>
      <c r="M76" s="365"/>
      <c r="N76" s="363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21.75" customHeight="1" x14ac:dyDescent="0.35">
      <c r="A77" s="1">
        <v>72</v>
      </c>
      <c r="B77" s="38">
        <v>72</v>
      </c>
      <c r="C77" s="39">
        <f t="array" ref="C77:D77">VLOOKUP(A77,'M. List'!$A$5:$E$124,{3,4},0)</f>
        <v>0</v>
      </c>
      <c r="D77" s="39">
        <v>0</v>
      </c>
      <c r="E77" s="41">
        <f t="array" ref="E77">INDEX(' Rings Peg Day 3'!$S$6:$S$124,MATCH(C77,' Rings Peg Day 3'!$C$6:$C$125,0))</f>
        <v>0</v>
      </c>
      <c r="F77" s="41">
        <f t="array" ref="F77">INDEX(' Lemon Peg Day 3'!$S$6:$S$125,MATCH(C77,' Lemon Peg Day 3'!$C$6:$C$125,0))</f>
        <v>0</v>
      </c>
      <c r="G77" s="41">
        <f t="array" ref="G77">INDEX('Relay (L)'!$K$6:$K$125,MATCH(C77,'Relay (L)'!$C$6:$C$125,0))</f>
        <v>0</v>
      </c>
      <c r="H77" s="41">
        <f t="array" ref="H77">INDEX('Relay (S)'!$K$6:$K$125,MATCH(C77,'Relay (S)'!$C$6:$C$125,0))</f>
        <v>0</v>
      </c>
      <c r="I77" s="41"/>
      <c r="J77" s="41"/>
      <c r="K77" s="235">
        <f>SUM(E77:H77)</f>
        <v>0</v>
      </c>
      <c r="L77" s="297">
        <f>_xlfn.RANK.EQ(K77,(K$6:K$125),0)</f>
        <v>1</v>
      </c>
      <c r="M77" s="365"/>
      <c r="N77" s="363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21.75" customHeight="1" x14ac:dyDescent="0.35">
      <c r="A78" s="1">
        <v>73</v>
      </c>
      <c r="B78" s="38">
        <v>73</v>
      </c>
      <c r="C78" s="39">
        <f t="array" ref="C78:D78">VLOOKUP(A78,'M. List'!$A$5:$E$124,{3,4},0)</f>
        <v>0</v>
      </c>
      <c r="D78" s="39" t="str">
        <v>T13</v>
      </c>
      <c r="E78" s="41">
        <f t="array" ref="E78">INDEX(' Rings Peg Day 3'!$S$6:$S$124,MATCH(C78,' Rings Peg Day 3'!$C$6:$C$125,0))</f>
        <v>0</v>
      </c>
      <c r="F78" s="41">
        <f t="array" ref="F78">INDEX(' Lemon Peg Day 3'!$S$6:$S$125,MATCH(C78,' Lemon Peg Day 3'!$C$6:$C$125,0))</f>
        <v>0</v>
      </c>
      <c r="G78" s="41">
        <f t="array" ref="G78">INDEX('Relay (L)'!$K$6:$K$125,MATCH(C78,'Relay (L)'!$C$6:$C$125,0))</f>
        <v>0</v>
      </c>
      <c r="H78" s="41">
        <f t="array" ref="H78">INDEX('Relay (S)'!$K$6:$K$125,MATCH(C78,'Relay (S)'!$C$6:$C$125,0))</f>
        <v>0</v>
      </c>
      <c r="I78" s="41"/>
      <c r="J78" s="41"/>
      <c r="K78" s="235">
        <f>SUM(E78:H78)</f>
        <v>0</v>
      </c>
      <c r="L78" s="297">
        <f>_xlfn.RANK.EQ(K78,(K$6:K$125),0)</f>
        <v>1</v>
      </c>
      <c r="M78" s="365"/>
      <c r="N78" s="363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21.75" customHeight="1" x14ac:dyDescent="0.35">
      <c r="A79" s="1">
        <v>74</v>
      </c>
      <c r="B79" s="38">
        <v>74</v>
      </c>
      <c r="C79" s="39">
        <f t="array" ref="C79:D79">VLOOKUP(A79,'M. List'!$A$5:$E$124,{3,4},0)</f>
        <v>0</v>
      </c>
      <c r="D79" s="39" t="str">
        <v>T13</v>
      </c>
      <c r="E79" s="41">
        <f t="array" ref="E79">INDEX(' Rings Peg Day 3'!$S$6:$S$124,MATCH(C79,' Rings Peg Day 3'!$C$6:$C$125,0))</f>
        <v>0</v>
      </c>
      <c r="F79" s="41">
        <f t="array" ref="F79">INDEX(' Lemon Peg Day 3'!$S$6:$S$125,MATCH(C79,' Lemon Peg Day 3'!$C$6:$C$125,0))</f>
        <v>0</v>
      </c>
      <c r="G79" s="41">
        <f t="array" ref="G79">INDEX('Relay (L)'!$K$6:$K$125,MATCH(C79,'Relay (L)'!$C$6:$C$125,0))</f>
        <v>0</v>
      </c>
      <c r="H79" s="41">
        <f t="array" ref="H79">INDEX('Relay (S)'!$K$6:$K$125,MATCH(C79,'Relay (S)'!$C$6:$C$125,0))</f>
        <v>0</v>
      </c>
      <c r="I79" s="41"/>
      <c r="J79" s="41"/>
      <c r="K79" s="235">
        <f>SUM(E79:H79)</f>
        <v>0</v>
      </c>
      <c r="L79" s="297">
        <f>_xlfn.RANK.EQ(K79,(K$6:K$125),0)</f>
        <v>1</v>
      </c>
      <c r="M79" s="365"/>
      <c r="N79" s="363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21.75" customHeight="1" x14ac:dyDescent="0.35">
      <c r="A80" s="1">
        <v>75</v>
      </c>
      <c r="B80" s="38">
        <v>75</v>
      </c>
      <c r="C80" s="39">
        <f t="array" ref="C80:D80">VLOOKUP(A80,'M. List'!$A$5:$E$124,{3,4},0)</f>
        <v>0</v>
      </c>
      <c r="D80" s="39" t="str">
        <v>T13</v>
      </c>
      <c r="E80" s="41">
        <f t="array" ref="E80">INDEX(' Rings Peg Day 3'!$S$6:$S$124,MATCH(C80,' Rings Peg Day 3'!$C$6:$C$125,0))</f>
        <v>0</v>
      </c>
      <c r="F80" s="41">
        <f t="array" ref="F80">INDEX(' Lemon Peg Day 3'!$S$6:$S$125,MATCH(C80,' Lemon Peg Day 3'!$C$6:$C$125,0))</f>
        <v>0</v>
      </c>
      <c r="G80" s="41">
        <f t="array" ref="G80">INDEX('Relay (L)'!$K$6:$K$125,MATCH(C80,'Relay (L)'!$C$6:$C$125,0))</f>
        <v>0</v>
      </c>
      <c r="H80" s="41">
        <f t="array" ref="H80">INDEX('Relay (S)'!$K$6:$K$125,MATCH(C80,'Relay (S)'!$C$6:$C$125,0))</f>
        <v>0</v>
      </c>
      <c r="I80" s="41"/>
      <c r="J80" s="41"/>
      <c r="K80" s="235">
        <f>SUM(E80:H80)</f>
        <v>0</v>
      </c>
      <c r="L80" s="297">
        <f>_xlfn.RANK.EQ(K80,(K$6:K$125),0)</f>
        <v>1</v>
      </c>
      <c r="M80" s="365"/>
      <c r="N80" s="363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21.75" customHeight="1" x14ac:dyDescent="0.35">
      <c r="A81" s="1">
        <v>76</v>
      </c>
      <c r="B81" s="38">
        <v>76</v>
      </c>
      <c r="C81" s="39">
        <f t="array" ref="C81:D81">VLOOKUP(A81,'M. List'!$A$5:$E$124,{3,4},0)</f>
        <v>0</v>
      </c>
      <c r="D81" s="39" t="str">
        <v>T13</v>
      </c>
      <c r="E81" s="41">
        <f t="array" ref="E81">INDEX(' Rings Peg Day 3'!$S$6:$S$124,MATCH(C81,' Rings Peg Day 3'!$C$6:$C$125,0))</f>
        <v>0</v>
      </c>
      <c r="F81" s="41">
        <f t="array" ref="F81">INDEX(' Lemon Peg Day 3'!$S$6:$S$125,MATCH(C81,' Lemon Peg Day 3'!$C$6:$C$125,0))</f>
        <v>0</v>
      </c>
      <c r="G81" s="41">
        <f t="array" ref="G81">INDEX('Relay (L)'!$K$6:$K$125,MATCH(C81,'Relay (L)'!$C$6:$C$125,0))</f>
        <v>0</v>
      </c>
      <c r="H81" s="41">
        <f t="array" ref="H81">INDEX('Relay (S)'!$K$6:$K$125,MATCH(C81,'Relay (S)'!$C$6:$C$125,0))</f>
        <v>0</v>
      </c>
      <c r="I81" s="41"/>
      <c r="J81" s="41"/>
      <c r="K81" s="235">
        <f>SUM(E81:H81)</f>
        <v>0</v>
      </c>
      <c r="L81" s="297">
        <f>_xlfn.RANK.EQ(K81,(K$6:K$125),0)</f>
        <v>1</v>
      </c>
      <c r="M81" s="365"/>
      <c r="N81" s="363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21.75" customHeight="1" x14ac:dyDescent="0.35">
      <c r="A82" s="1">
        <v>77</v>
      </c>
      <c r="B82" s="38">
        <v>77</v>
      </c>
      <c r="C82" s="39">
        <f t="array" ref="C82:D82">VLOOKUP(A82,'M. List'!$A$5:$E$124,{3,4},0)</f>
        <v>0</v>
      </c>
      <c r="D82" s="39" t="str">
        <v>T13</v>
      </c>
      <c r="E82" s="41">
        <f t="array" ref="E82">INDEX(' Rings Peg Day 3'!$S$6:$S$124,MATCH(C82,' Rings Peg Day 3'!$C$6:$C$125,0))</f>
        <v>0</v>
      </c>
      <c r="F82" s="41">
        <f t="array" ref="F82">INDEX(' Lemon Peg Day 3'!$S$6:$S$125,MATCH(C82,' Lemon Peg Day 3'!$C$6:$C$125,0))</f>
        <v>0</v>
      </c>
      <c r="G82" s="41">
        <f t="array" ref="G82">INDEX('Relay (L)'!$K$6:$K$125,MATCH(C82,'Relay (L)'!$C$6:$C$125,0))</f>
        <v>0</v>
      </c>
      <c r="H82" s="41">
        <f t="array" ref="H82">INDEX('Relay (S)'!$K$6:$K$125,MATCH(C82,'Relay (S)'!$C$6:$C$125,0))</f>
        <v>0</v>
      </c>
      <c r="I82" s="41"/>
      <c r="J82" s="41"/>
      <c r="K82" s="235">
        <f>SUM(E82:H82)</f>
        <v>0</v>
      </c>
      <c r="L82" s="297">
        <f>_xlfn.RANK.EQ(K82,(K$6:K$125),0)</f>
        <v>1</v>
      </c>
      <c r="M82" s="365"/>
      <c r="N82" s="363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21.75" customHeight="1" x14ac:dyDescent="0.35">
      <c r="A83" s="1">
        <v>78</v>
      </c>
      <c r="B83" s="38">
        <v>78</v>
      </c>
      <c r="C83" s="39">
        <f t="array" ref="C83:D83">VLOOKUP(A83,'M. List'!$A$5:$E$124,{3,4},0)</f>
        <v>0</v>
      </c>
      <c r="D83" s="39">
        <v>0</v>
      </c>
      <c r="E83" s="41">
        <f t="array" ref="E83">INDEX(' Rings Peg Day 3'!$S$6:$S$124,MATCH(C83,' Rings Peg Day 3'!$C$6:$C$125,0))</f>
        <v>0</v>
      </c>
      <c r="F83" s="41">
        <f t="array" ref="F83">INDEX(' Lemon Peg Day 3'!$S$6:$S$125,MATCH(C83,' Lemon Peg Day 3'!$C$6:$C$125,0))</f>
        <v>0</v>
      </c>
      <c r="G83" s="41">
        <f t="array" ref="G83">INDEX('Relay (L)'!$K$6:$K$125,MATCH(C83,'Relay (L)'!$C$6:$C$125,0))</f>
        <v>0</v>
      </c>
      <c r="H83" s="41">
        <f t="array" ref="H83">INDEX('Relay (S)'!$K$6:$K$125,MATCH(C83,'Relay (S)'!$C$6:$C$125,0))</f>
        <v>0</v>
      </c>
      <c r="I83" s="41"/>
      <c r="J83" s="41"/>
      <c r="K83" s="235">
        <f>SUM(E83:H83)</f>
        <v>0</v>
      </c>
      <c r="L83" s="297">
        <f>_xlfn.RANK.EQ(K83,(K$6:K$125),0)</f>
        <v>1</v>
      </c>
      <c r="M83" s="365"/>
      <c r="N83" s="363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21.75" customHeight="1" x14ac:dyDescent="0.35">
      <c r="A84" s="1">
        <v>79</v>
      </c>
      <c r="B84" s="38">
        <v>79</v>
      </c>
      <c r="C84" s="39">
        <f t="array" ref="C84:D84">VLOOKUP(A84,'M. List'!$A$5:$E$124,{3,4},0)</f>
        <v>0</v>
      </c>
      <c r="D84" s="39" t="str">
        <v>T14</v>
      </c>
      <c r="E84" s="41">
        <f t="array" ref="E84">INDEX(' Rings Peg Day 3'!$S$6:$S$124,MATCH(C84,' Rings Peg Day 3'!$C$6:$C$125,0))</f>
        <v>0</v>
      </c>
      <c r="F84" s="41">
        <f t="array" ref="F84">INDEX(' Lemon Peg Day 3'!$S$6:$S$125,MATCH(C84,' Lemon Peg Day 3'!$C$6:$C$125,0))</f>
        <v>0</v>
      </c>
      <c r="G84" s="41">
        <f t="array" ref="G84">INDEX('Relay (L)'!$K$6:$K$125,MATCH(C84,'Relay (L)'!$C$6:$C$125,0))</f>
        <v>0</v>
      </c>
      <c r="H84" s="41">
        <f t="array" ref="H84">INDEX('Relay (S)'!$K$6:$K$125,MATCH(C84,'Relay (S)'!$C$6:$C$125,0))</f>
        <v>0</v>
      </c>
      <c r="I84" s="41"/>
      <c r="J84" s="41"/>
      <c r="K84" s="235">
        <f>SUM(E84:H84)</f>
        <v>0</v>
      </c>
      <c r="L84" s="297">
        <f>_xlfn.RANK.EQ(K84,(K$6:K$125),0)</f>
        <v>1</v>
      </c>
      <c r="M84" s="365"/>
      <c r="N84" s="363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21.75" customHeight="1" x14ac:dyDescent="0.35">
      <c r="A85" s="1">
        <v>80</v>
      </c>
      <c r="B85" s="38">
        <v>80</v>
      </c>
      <c r="C85" s="39">
        <f t="array" ref="C85:D85">VLOOKUP(A85,'M. List'!$A$5:$E$124,{3,4},0)</f>
        <v>0</v>
      </c>
      <c r="D85" s="39" t="str">
        <v>T14</v>
      </c>
      <c r="E85" s="41">
        <f t="array" ref="E85">INDEX(' Rings Peg Day 3'!$S$6:$S$124,MATCH(C85,' Rings Peg Day 3'!$C$6:$C$125,0))</f>
        <v>0</v>
      </c>
      <c r="F85" s="41">
        <f t="array" ref="F85">INDEX(' Lemon Peg Day 3'!$S$6:$S$125,MATCH(C85,' Lemon Peg Day 3'!$C$6:$C$125,0))</f>
        <v>0</v>
      </c>
      <c r="G85" s="41">
        <f t="array" ref="G85">INDEX('Relay (L)'!$K$6:$K$125,MATCH(C85,'Relay (L)'!$C$6:$C$125,0))</f>
        <v>0</v>
      </c>
      <c r="H85" s="41">
        <f t="array" ref="H85">INDEX('Relay (S)'!$K$6:$K$125,MATCH(C85,'Relay (S)'!$C$6:$C$125,0))</f>
        <v>0</v>
      </c>
      <c r="I85" s="41"/>
      <c r="J85" s="41"/>
      <c r="K85" s="235">
        <f>SUM(E85:H85)</f>
        <v>0</v>
      </c>
      <c r="L85" s="297">
        <f>_xlfn.RANK.EQ(K85,(K$6:K$125),0)</f>
        <v>1</v>
      </c>
      <c r="M85" s="365"/>
      <c r="N85" s="363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21.75" customHeight="1" x14ac:dyDescent="0.35">
      <c r="A86" s="1">
        <v>81</v>
      </c>
      <c r="B86" s="38">
        <v>81</v>
      </c>
      <c r="C86" s="39">
        <f t="array" ref="C86:D86">VLOOKUP(A86,'M. List'!$A$5:$E$124,{3,4},0)</f>
        <v>0</v>
      </c>
      <c r="D86" s="39" t="str">
        <v>T14</v>
      </c>
      <c r="E86" s="41">
        <f t="array" ref="E86">INDEX(' Rings Peg Day 3'!$S$6:$S$124,MATCH(C86,' Rings Peg Day 3'!$C$6:$C$125,0))</f>
        <v>0</v>
      </c>
      <c r="F86" s="41">
        <f t="array" ref="F86">INDEX(' Lemon Peg Day 3'!$S$6:$S$125,MATCH(C86,' Lemon Peg Day 3'!$C$6:$C$125,0))</f>
        <v>0</v>
      </c>
      <c r="G86" s="41">
        <f t="array" ref="G86">INDEX('Relay (L)'!$K$6:$K$125,MATCH(C86,'Relay (L)'!$C$6:$C$125,0))</f>
        <v>0</v>
      </c>
      <c r="H86" s="41">
        <f t="array" ref="H86">INDEX('Relay (S)'!$K$6:$K$125,MATCH(C86,'Relay (S)'!$C$6:$C$125,0))</f>
        <v>0</v>
      </c>
      <c r="I86" s="41"/>
      <c r="J86" s="41"/>
      <c r="K86" s="235">
        <f>SUM(E86:H86)</f>
        <v>0</v>
      </c>
      <c r="L86" s="297">
        <f>_xlfn.RANK.EQ(K86,(K$6:K$125),0)</f>
        <v>1</v>
      </c>
      <c r="M86" s="365"/>
      <c r="N86" s="363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21.75" customHeight="1" x14ac:dyDescent="0.35">
      <c r="A87" s="1">
        <v>82</v>
      </c>
      <c r="B87" s="38">
        <v>82</v>
      </c>
      <c r="C87" s="39">
        <f t="array" ref="C87:D87">VLOOKUP(A87,'M. List'!$A$5:$E$124,{3,4},0)</f>
        <v>0</v>
      </c>
      <c r="D87" s="39" t="str">
        <v>T14</v>
      </c>
      <c r="E87" s="41">
        <f t="array" ref="E87">INDEX(' Rings Peg Day 3'!$S$6:$S$124,MATCH(C87,' Rings Peg Day 3'!$C$6:$C$125,0))</f>
        <v>0</v>
      </c>
      <c r="F87" s="41">
        <f t="array" ref="F87">INDEX(' Lemon Peg Day 3'!$S$6:$S$125,MATCH(C87,' Lemon Peg Day 3'!$C$6:$C$125,0))</f>
        <v>0</v>
      </c>
      <c r="G87" s="41">
        <f t="array" ref="G87">INDEX('Relay (L)'!$K$6:$K$125,MATCH(C87,'Relay (L)'!$C$6:$C$125,0))</f>
        <v>0</v>
      </c>
      <c r="H87" s="41">
        <f t="array" ref="H87">INDEX('Relay (S)'!$K$6:$K$125,MATCH(C87,'Relay (S)'!$C$6:$C$125,0))</f>
        <v>0</v>
      </c>
      <c r="I87" s="41"/>
      <c r="J87" s="41"/>
      <c r="K87" s="235">
        <f>SUM(E87:H87)</f>
        <v>0</v>
      </c>
      <c r="L87" s="297">
        <f>_xlfn.RANK.EQ(K87,(K$6:K$125),0)</f>
        <v>1</v>
      </c>
      <c r="M87" s="365"/>
      <c r="N87" s="363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21.75" customHeight="1" x14ac:dyDescent="0.35">
      <c r="A88" s="1">
        <v>83</v>
      </c>
      <c r="B88" s="38">
        <v>83</v>
      </c>
      <c r="C88" s="39">
        <f t="array" ref="C88:D88">VLOOKUP(A88,'M. List'!$A$5:$E$124,{3,4},0)</f>
        <v>0</v>
      </c>
      <c r="D88" s="39" t="str">
        <v>T14</v>
      </c>
      <c r="E88" s="41">
        <f t="array" ref="E88">INDEX(' Rings Peg Day 3'!$S$6:$S$124,MATCH(C88,' Rings Peg Day 3'!$C$6:$C$125,0))</f>
        <v>0</v>
      </c>
      <c r="F88" s="41">
        <f t="array" ref="F88">INDEX(' Lemon Peg Day 3'!$S$6:$S$125,MATCH(C88,' Lemon Peg Day 3'!$C$6:$C$125,0))</f>
        <v>0</v>
      </c>
      <c r="G88" s="41">
        <f t="array" ref="G88">INDEX('Relay (L)'!$K$6:$K$125,MATCH(C88,'Relay (L)'!$C$6:$C$125,0))</f>
        <v>0</v>
      </c>
      <c r="H88" s="41">
        <f t="array" ref="H88">INDEX('Relay (S)'!$K$6:$K$125,MATCH(C88,'Relay (S)'!$C$6:$C$125,0))</f>
        <v>0</v>
      </c>
      <c r="I88" s="41"/>
      <c r="J88" s="41"/>
      <c r="K88" s="235">
        <f>SUM(E88:H88)</f>
        <v>0</v>
      </c>
      <c r="L88" s="297">
        <f>_xlfn.RANK.EQ(K88,(K$6:K$125),0)</f>
        <v>1</v>
      </c>
      <c r="M88" s="365"/>
      <c r="N88" s="363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21.75" customHeight="1" x14ac:dyDescent="0.35">
      <c r="A89" s="1">
        <v>84</v>
      </c>
      <c r="B89" s="38">
        <v>84</v>
      </c>
      <c r="C89" s="39">
        <f t="array" ref="C89:D89">VLOOKUP(A89,'M. List'!$A$5:$E$124,{3,4},0)</f>
        <v>0</v>
      </c>
      <c r="D89" s="39">
        <v>0</v>
      </c>
      <c r="E89" s="41">
        <f t="array" ref="E89">INDEX(' Rings Peg Day 3'!$S$6:$S$124,MATCH(C89,' Rings Peg Day 3'!$C$6:$C$125,0))</f>
        <v>0</v>
      </c>
      <c r="F89" s="41">
        <f t="array" ref="F89">INDEX(' Lemon Peg Day 3'!$S$6:$S$125,MATCH(C89,' Lemon Peg Day 3'!$C$6:$C$125,0))</f>
        <v>0</v>
      </c>
      <c r="G89" s="41">
        <f t="array" ref="G89">INDEX('Relay (L)'!$K$6:$K$125,MATCH(C89,'Relay (L)'!$C$6:$C$125,0))</f>
        <v>0</v>
      </c>
      <c r="H89" s="41">
        <f t="array" ref="H89">INDEX('Relay (S)'!$K$6:$K$125,MATCH(C89,'Relay (S)'!$C$6:$C$125,0))</f>
        <v>0</v>
      </c>
      <c r="I89" s="41"/>
      <c r="J89" s="41"/>
      <c r="K89" s="235">
        <f>SUM(E89:H89)</f>
        <v>0</v>
      </c>
      <c r="L89" s="297">
        <f>_xlfn.RANK.EQ(K89,(K$6:K$125),0)</f>
        <v>1</v>
      </c>
      <c r="M89" s="365"/>
      <c r="N89" s="363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21.75" customHeight="1" x14ac:dyDescent="0.35">
      <c r="A90" s="1">
        <v>85</v>
      </c>
      <c r="B90" s="38">
        <v>85</v>
      </c>
      <c r="C90" s="39">
        <f t="array" ref="C90:D90">VLOOKUP(A90,'M. List'!$A$5:$E$124,{3,4},0)</f>
        <v>0</v>
      </c>
      <c r="D90" s="39" t="str">
        <v>T15</v>
      </c>
      <c r="E90" s="41">
        <f t="array" ref="E90">INDEX(' Rings Peg Day 3'!$S$6:$S$124,MATCH(C90,' Rings Peg Day 3'!$C$6:$C$125,0))</f>
        <v>0</v>
      </c>
      <c r="F90" s="41">
        <f t="array" ref="F90">INDEX(' Lemon Peg Day 3'!$S$6:$S$125,MATCH(C90,' Lemon Peg Day 3'!$C$6:$C$125,0))</f>
        <v>0</v>
      </c>
      <c r="G90" s="41">
        <f t="array" ref="G90">INDEX('Relay (L)'!$K$6:$K$125,MATCH(C90,'Relay (L)'!$C$6:$C$125,0))</f>
        <v>0</v>
      </c>
      <c r="H90" s="41">
        <f t="array" ref="H90">INDEX('Relay (S)'!$K$6:$K$125,MATCH(C90,'Relay (S)'!$C$6:$C$125,0))</f>
        <v>0</v>
      </c>
      <c r="I90" s="41"/>
      <c r="J90" s="41"/>
      <c r="K90" s="235">
        <f>SUM(E90:H90)</f>
        <v>0</v>
      </c>
      <c r="L90" s="297">
        <f>_xlfn.RANK.EQ(K90,(K$6:K$125),0)</f>
        <v>1</v>
      </c>
      <c r="M90" s="365"/>
      <c r="N90" s="363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21.75" customHeight="1" x14ac:dyDescent="0.35">
      <c r="A91" s="1">
        <v>86</v>
      </c>
      <c r="B91" s="38">
        <v>86</v>
      </c>
      <c r="C91" s="39">
        <f t="array" ref="C91:D91">VLOOKUP(A91,'M. List'!$A$5:$E$124,{3,4},0)</f>
        <v>0</v>
      </c>
      <c r="D91" s="39" t="str">
        <v>T15</v>
      </c>
      <c r="E91" s="41">
        <f t="array" ref="E91">INDEX(' Rings Peg Day 3'!$S$6:$S$124,MATCH(C91,' Rings Peg Day 3'!$C$6:$C$125,0))</f>
        <v>0</v>
      </c>
      <c r="F91" s="41">
        <f t="array" ref="F91">INDEX(' Lemon Peg Day 3'!$S$6:$S$125,MATCH(C91,' Lemon Peg Day 3'!$C$6:$C$125,0))</f>
        <v>0</v>
      </c>
      <c r="G91" s="41">
        <f t="array" ref="G91">INDEX('Relay (L)'!$K$6:$K$125,MATCH(C91,'Relay (L)'!$C$6:$C$125,0))</f>
        <v>0</v>
      </c>
      <c r="H91" s="41">
        <f t="array" ref="H91">INDEX('Relay (S)'!$K$6:$K$125,MATCH(C91,'Relay (S)'!$C$6:$C$125,0))</f>
        <v>0</v>
      </c>
      <c r="I91" s="41"/>
      <c r="J91" s="41"/>
      <c r="K91" s="235">
        <f>SUM(E91:H91)</f>
        <v>0</v>
      </c>
      <c r="L91" s="297">
        <f>_xlfn.RANK.EQ(K91,(K$6:K$125),0)</f>
        <v>1</v>
      </c>
      <c r="M91" s="365"/>
      <c r="N91" s="363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21.75" customHeight="1" x14ac:dyDescent="0.35">
      <c r="A92" s="1">
        <v>87</v>
      </c>
      <c r="B92" s="38">
        <v>87</v>
      </c>
      <c r="C92" s="39">
        <f t="array" ref="C92:D92">VLOOKUP(A92,'M. List'!$A$5:$E$124,{3,4},0)</f>
        <v>0</v>
      </c>
      <c r="D92" s="39" t="str">
        <v>T15</v>
      </c>
      <c r="E92" s="41">
        <f t="array" ref="E92">INDEX(' Rings Peg Day 3'!$S$6:$S$124,MATCH(C92,' Rings Peg Day 3'!$C$6:$C$125,0))</f>
        <v>0</v>
      </c>
      <c r="F92" s="41">
        <f t="array" ref="F92">INDEX(' Lemon Peg Day 3'!$S$6:$S$125,MATCH(C92,' Lemon Peg Day 3'!$C$6:$C$125,0))</f>
        <v>0</v>
      </c>
      <c r="G92" s="41">
        <f t="array" ref="G92">INDEX('Relay (L)'!$K$6:$K$125,MATCH(C92,'Relay (L)'!$C$6:$C$125,0))</f>
        <v>0</v>
      </c>
      <c r="H92" s="41">
        <f t="array" ref="H92">INDEX('Relay (S)'!$K$6:$K$125,MATCH(C92,'Relay (S)'!$C$6:$C$125,0))</f>
        <v>0</v>
      </c>
      <c r="I92" s="41"/>
      <c r="J92" s="41"/>
      <c r="K92" s="235">
        <f>SUM(E92:H92)</f>
        <v>0</v>
      </c>
      <c r="L92" s="297">
        <f>_xlfn.RANK.EQ(K92,(K$6:K$125),0)</f>
        <v>1</v>
      </c>
      <c r="M92" s="365"/>
      <c r="N92" s="363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21.75" customHeight="1" x14ac:dyDescent="0.35">
      <c r="A93" s="1">
        <v>88</v>
      </c>
      <c r="B93" s="38">
        <v>88</v>
      </c>
      <c r="C93" s="39">
        <f t="array" ref="C93:D93">VLOOKUP(A93,'M. List'!$A$5:$E$124,{3,4},0)</f>
        <v>0</v>
      </c>
      <c r="D93" s="39" t="str">
        <v>T15</v>
      </c>
      <c r="E93" s="41">
        <f t="array" ref="E93">INDEX(' Rings Peg Day 3'!$S$6:$S$124,MATCH(C93,' Rings Peg Day 3'!$C$6:$C$125,0))</f>
        <v>0</v>
      </c>
      <c r="F93" s="41">
        <f t="array" ref="F93">INDEX(' Lemon Peg Day 3'!$S$6:$S$125,MATCH(C93,' Lemon Peg Day 3'!$C$6:$C$125,0))</f>
        <v>0</v>
      </c>
      <c r="G93" s="41">
        <f t="array" ref="G93">INDEX('Relay (L)'!$K$6:$K$125,MATCH(C93,'Relay (L)'!$C$6:$C$125,0))</f>
        <v>0</v>
      </c>
      <c r="H93" s="41">
        <f t="array" ref="H93">INDEX('Relay (S)'!$K$6:$K$125,MATCH(C93,'Relay (S)'!$C$6:$C$125,0))</f>
        <v>0</v>
      </c>
      <c r="I93" s="41"/>
      <c r="J93" s="41"/>
      <c r="K93" s="235">
        <f>SUM(E93:H93)</f>
        <v>0</v>
      </c>
      <c r="L93" s="297">
        <f>_xlfn.RANK.EQ(K93,(K$6:K$125),0)</f>
        <v>1</v>
      </c>
      <c r="M93" s="365"/>
      <c r="N93" s="363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21.75" customHeight="1" x14ac:dyDescent="0.35">
      <c r="A94" s="1">
        <v>89</v>
      </c>
      <c r="B94" s="38">
        <v>89</v>
      </c>
      <c r="C94" s="39">
        <f t="array" ref="C94:D94">VLOOKUP(A94,'M. List'!$A$5:$E$124,{3,4},0)</f>
        <v>0</v>
      </c>
      <c r="D94" s="39" t="str">
        <v>T15</v>
      </c>
      <c r="E94" s="41">
        <f t="array" ref="E94">INDEX(' Rings Peg Day 3'!$S$6:$S$124,MATCH(C94,' Rings Peg Day 3'!$C$6:$C$125,0))</f>
        <v>0</v>
      </c>
      <c r="F94" s="41">
        <f t="array" ref="F94">INDEX(' Lemon Peg Day 3'!$S$6:$S$125,MATCH(C94,' Lemon Peg Day 3'!$C$6:$C$125,0))</f>
        <v>0</v>
      </c>
      <c r="G94" s="41">
        <f t="array" ref="G94">INDEX('Relay (L)'!$K$6:$K$125,MATCH(C94,'Relay (L)'!$C$6:$C$125,0))</f>
        <v>0</v>
      </c>
      <c r="H94" s="41">
        <f t="array" ref="H94">INDEX('Relay (S)'!$K$6:$K$125,MATCH(C94,'Relay (S)'!$C$6:$C$125,0))</f>
        <v>0</v>
      </c>
      <c r="I94" s="41"/>
      <c r="J94" s="41"/>
      <c r="K94" s="235">
        <f>SUM(E94:H94)</f>
        <v>0</v>
      </c>
      <c r="L94" s="297">
        <f>_xlfn.RANK.EQ(K94,(K$6:K$125),0)</f>
        <v>1</v>
      </c>
      <c r="M94" s="365"/>
      <c r="N94" s="363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21.75" customHeight="1" x14ac:dyDescent="0.35">
      <c r="A95" s="1">
        <v>90</v>
      </c>
      <c r="B95" s="38">
        <v>90</v>
      </c>
      <c r="C95" s="39">
        <f t="array" ref="C95:D95">VLOOKUP(A95,'M. List'!$A$5:$E$124,{3,4},0)</f>
        <v>0</v>
      </c>
      <c r="D95" s="39">
        <v>0</v>
      </c>
      <c r="E95" s="41">
        <f t="array" ref="E95">INDEX(' Rings Peg Day 3'!$S$6:$S$124,MATCH(C95,' Rings Peg Day 3'!$C$6:$C$125,0))</f>
        <v>0</v>
      </c>
      <c r="F95" s="41">
        <f t="array" ref="F95">INDEX(' Lemon Peg Day 3'!$S$6:$S$125,MATCH(C95,' Lemon Peg Day 3'!$C$6:$C$125,0))</f>
        <v>0</v>
      </c>
      <c r="G95" s="41">
        <f t="array" ref="G95">INDEX('Relay (L)'!$K$6:$K$125,MATCH(C95,'Relay (L)'!$C$6:$C$125,0))</f>
        <v>0</v>
      </c>
      <c r="H95" s="41">
        <f t="array" ref="H95">INDEX('Relay (S)'!$K$6:$K$125,MATCH(C95,'Relay (S)'!$C$6:$C$125,0))</f>
        <v>0</v>
      </c>
      <c r="I95" s="41"/>
      <c r="J95" s="41"/>
      <c r="K95" s="235">
        <f>SUM(E95:H95)</f>
        <v>0</v>
      </c>
      <c r="L95" s="297">
        <f>_xlfn.RANK.EQ(K95,(K$6:K$125),0)</f>
        <v>1</v>
      </c>
      <c r="M95" s="365"/>
      <c r="N95" s="363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21.75" customHeight="1" x14ac:dyDescent="0.35">
      <c r="A96" s="1">
        <v>91</v>
      </c>
      <c r="B96" s="38">
        <v>91</v>
      </c>
      <c r="C96" s="39">
        <f t="array" ref="C96:D96">VLOOKUP(A96,'M. List'!$A$5:$E$124,{3,4},0)</f>
        <v>0</v>
      </c>
      <c r="D96" s="39" t="str">
        <v>T16</v>
      </c>
      <c r="E96" s="41">
        <f t="array" ref="E96">INDEX(' Rings Peg Day 3'!$S$6:$S$124,MATCH(C96,' Rings Peg Day 3'!$C$6:$C$125,0))</f>
        <v>0</v>
      </c>
      <c r="F96" s="41">
        <f t="array" ref="F96">INDEX(' Lemon Peg Day 3'!$S$6:$S$125,MATCH(C96,' Lemon Peg Day 3'!$C$6:$C$125,0))</f>
        <v>0</v>
      </c>
      <c r="G96" s="41">
        <f t="array" ref="G96">INDEX('Relay (L)'!$K$6:$K$125,MATCH(C96,'Relay (L)'!$C$6:$C$125,0))</f>
        <v>0</v>
      </c>
      <c r="H96" s="41">
        <f t="array" ref="H96">INDEX('Relay (S)'!$K$6:$K$125,MATCH(C96,'Relay (S)'!$C$6:$C$125,0))</f>
        <v>0</v>
      </c>
      <c r="I96" s="41"/>
      <c r="J96" s="41"/>
      <c r="K96" s="235">
        <f>SUM(E96:H96)</f>
        <v>0</v>
      </c>
      <c r="L96" s="297">
        <f>_xlfn.RANK.EQ(K96,(K$6:K$125),0)</f>
        <v>1</v>
      </c>
      <c r="M96" s="365"/>
      <c r="N96" s="363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21.75" customHeight="1" x14ac:dyDescent="0.35">
      <c r="A97" s="1">
        <v>92</v>
      </c>
      <c r="B97" s="38">
        <v>92</v>
      </c>
      <c r="C97" s="39">
        <f t="array" ref="C97:D97">VLOOKUP(A97,'M. List'!$A$5:$E$124,{3,4},0)</f>
        <v>0</v>
      </c>
      <c r="D97" s="39" t="str">
        <v>T16</v>
      </c>
      <c r="E97" s="41">
        <f t="array" ref="E97">INDEX(' Rings Peg Day 3'!$S$6:$S$124,MATCH(C97,' Rings Peg Day 3'!$C$6:$C$125,0))</f>
        <v>0</v>
      </c>
      <c r="F97" s="41">
        <f t="array" ref="F97">INDEX(' Lemon Peg Day 3'!$S$6:$S$125,MATCH(C97,' Lemon Peg Day 3'!$C$6:$C$125,0))</f>
        <v>0</v>
      </c>
      <c r="G97" s="41">
        <f t="array" ref="G97">INDEX('Relay (L)'!$K$6:$K$125,MATCH(C97,'Relay (L)'!$C$6:$C$125,0))</f>
        <v>0</v>
      </c>
      <c r="H97" s="41">
        <f t="array" ref="H97">INDEX('Relay (S)'!$K$6:$K$125,MATCH(C97,'Relay (S)'!$C$6:$C$125,0))</f>
        <v>0</v>
      </c>
      <c r="I97" s="41"/>
      <c r="J97" s="41"/>
      <c r="K97" s="235">
        <f>SUM(E97:H97)</f>
        <v>0</v>
      </c>
      <c r="L97" s="297">
        <f>_xlfn.RANK.EQ(K97,(K$6:K$125),0)</f>
        <v>1</v>
      </c>
      <c r="M97" s="365"/>
      <c r="N97" s="363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21.75" customHeight="1" x14ac:dyDescent="0.35">
      <c r="A98" s="1">
        <v>93</v>
      </c>
      <c r="B98" s="38">
        <v>93</v>
      </c>
      <c r="C98" s="39">
        <f t="array" ref="C98:D98">VLOOKUP(A98,'M. List'!$A$5:$E$124,{3,4},0)</f>
        <v>0</v>
      </c>
      <c r="D98" s="39" t="str">
        <v>T16</v>
      </c>
      <c r="E98" s="41">
        <f t="array" ref="E98">INDEX(' Rings Peg Day 3'!$S$6:$S$124,MATCH(C98,' Rings Peg Day 3'!$C$6:$C$125,0))</f>
        <v>0</v>
      </c>
      <c r="F98" s="41">
        <f t="array" ref="F98">INDEX(' Lemon Peg Day 3'!$S$6:$S$125,MATCH(C98,' Lemon Peg Day 3'!$C$6:$C$125,0))</f>
        <v>0</v>
      </c>
      <c r="G98" s="41">
        <f t="array" ref="G98">INDEX('Relay (L)'!$K$6:$K$125,MATCH(C98,'Relay (L)'!$C$6:$C$125,0))</f>
        <v>0</v>
      </c>
      <c r="H98" s="41">
        <f t="array" ref="H98">INDEX('Relay (S)'!$K$6:$K$125,MATCH(C98,'Relay (S)'!$C$6:$C$125,0))</f>
        <v>0</v>
      </c>
      <c r="I98" s="41"/>
      <c r="J98" s="41"/>
      <c r="K98" s="235">
        <f>SUM(E98:H98)</f>
        <v>0</v>
      </c>
      <c r="L98" s="297">
        <f>_xlfn.RANK.EQ(K98,(K$6:K$125),0)</f>
        <v>1</v>
      </c>
      <c r="M98" s="365"/>
      <c r="N98" s="363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21.75" customHeight="1" x14ac:dyDescent="0.35">
      <c r="A99" s="1">
        <v>94</v>
      </c>
      <c r="B99" s="38">
        <v>94</v>
      </c>
      <c r="C99" s="39">
        <f t="array" ref="C99:D99">VLOOKUP(A99,'M. List'!$A$5:$E$124,{3,4},0)</f>
        <v>0</v>
      </c>
      <c r="D99" s="39" t="str">
        <v>T16</v>
      </c>
      <c r="E99" s="41">
        <f t="array" ref="E99">INDEX(' Rings Peg Day 3'!$S$6:$S$124,MATCH(C99,' Rings Peg Day 3'!$C$6:$C$125,0))</f>
        <v>0</v>
      </c>
      <c r="F99" s="41">
        <f t="array" ref="F99">INDEX(' Lemon Peg Day 3'!$S$6:$S$125,MATCH(C99,' Lemon Peg Day 3'!$C$6:$C$125,0))</f>
        <v>0</v>
      </c>
      <c r="G99" s="41">
        <f t="array" ref="G99">INDEX('Relay (L)'!$K$6:$K$125,MATCH(C99,'Relay (L)'!$C$6:$C$125,0))</f>
        <v>0</v>
      </c>
      <c r="H99" s="41">
        <f t="array" ref="H99">INDEX('Relay (S)'!$K$6:$K$125,MATCH(C99,'Relay (S)'!$C$6:$C$125,0))</f>
        <v>0</v>
      </c>
      <c r="I99" s="41"/>
      <c r="J99" s="41"/>
      <c r="K99" s="235">
        <f>SUM(E99:H99)</f>
        <v>0</v>
      </c>
      <c r="L99" s="297">
        <f>_xlfn.RANK.EQ(K99,(K$6:K$125),0)</f>
        <v>1</v>
      </c>
      <c r="M99" s="365"/>
      <c r="N99" s="363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21.75" customHeight="1" x14ac:dyDescent="0.35">
      <c r="A100" s="1">
        <v>95</v>
      </c>
      <c r="B100" s="38">
        <v>95</v>
      </c>
      <c r="C100" s="39">
        <f t="array" ref="C100:D100">VLOOKUP(A100,'M. List'!$A$5:$E$124,{3,4},0)</f>
        <v>0</v>
      </c>
      <c r="D100" s="39" t="str">
        <v>T16</v>
      </c>
      <c r="E100" s="41">
        <f t="array" ref="E100">INDEX(' Rings Peg Day 3'!$S$6:$S$124,MATCH(C100,' Rings Peg Day 3'!$C$6:$C$125,0))</f>
        <v>0</v>
      </c>
      <c r="F100" s="41">
        <f t="array" ref="F100">INDEX(' Lemon Peg Day 3'!$S$6:$S$125,MATCH(C100,' Lemon Peg Day 3'!$C$6:$C$125,0))</f>
        <v>0</v>
      </c>
      <c r="G100" s="41">
        <f t="array" ref="G100">INDEX('Relay (L)'!$K$6:$K$125,MATCH(C100,'Relay (L)'!$C$6:$C$125,0))</f>
        <v>0</v>
      </c>
      <c r="H100" s="41">
        <f t="array" ref="H100">INDEX('Relay (S)'!$K$6:$K$125,MATCH(C100,'Relay (S)'!$C$6:$C$125,0))</f>
        <v>0</v>
      </c>
      <c r="I100" s="41"/>
      <c r="J100" s="41"/>
      <c r="K100" s="235">
        <f>SUM(E100:H100)</f>
        <v>0</v>
      </c>
      <c r="L100" s="297">
        <f>_xlfn.RANK.EQ(K100,(K$6:K$125),0)</f>
        <v>1</v>
      </c>
      <c r="M100" s="365"/>
      <c r="N100" s="363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21.75" customHeight="1" x14ac:dyDescent="0.35">
      <c r="A101" s="1">
        <v>96</v>
      </c>
      <c r="B101" s="38">
        <v>96</v>
      </c>
      <c r="C101" s="39">
        <f t="array" ref="C101:D101">VLOOKUP(A101,'M. List'!$A$5:$E$124,{3,4},0)</f>
        <v>0</v>
      </c>
      <c r="D101" s="39">
        <v>0</v>
      </c>
      <c r="E101" s="41">
        <f t="array" ref="E101">INDEX(' Rings Peg Day 3'!$S$6:$S$124,MATCH(C101,' Rings Peg Day 3'!$C$6:$C$125,0))</f>
        <v>0</v>
      </c>
      <c r="F101" s="41">
        <f t="array" ref="F101">INDEX(' Lemon Peg Day 3'!$S$6:$S$125,MATCH(C101,' Lemon Peg Day 3'!$C$6:$C$125,0))</f>
        <v>0</v>
      </c>
      <c r="G101" s="41">
        <f t="array" ref="G101">INDEX('Relay (L)'!$K$6:$K$125,MATCH(C101,'Relay (L)'!$C$6:$C$125,0))</f>
        <v>0</v>
      </c>
      <c r="H101" s="41">
        <f t="array" ref="H101">INDEX('Relay (S)'!$K$6:$K$125,MATCH(C101,'Relay (S)'!$C$6:$C$125,0))</f>
        <v>0</v>
      </c>
      <c r="I101" s="41"/>
      <c r="J101" s="41"/>
      <c r="K101" s="235">
        <f>SUM(E101:H101)</f>
        <v>0</v>
      </c>
      <c r="L101" s="297">
        <f>_xlfn.RANK.EQ(K101,(K$6:K$125),0)</f>
        <v>1</v>
      </c>
      <c r="M101" s="365"/>
      <c r="N101" s="363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21.75" customHeight="1" x14ac:dyDescent="0.35">
      <c r="A102" s="1">
        <v>97</v>
      </c>
      <c r="B102" s="38">
        <v>97</v>
      </c>
      <c r="C102" s="39">
        <f t="array" ref="C102:D102">VLOOKUP(A102,'M. List'!$A$5:$E$124,{3,4},0)</f>
        <v>0</v>
      </c>
      <c r="D102" s="39" t="str">
        <v>T17</v>
      </c>
      <c r="E102" s="41">
        <f t="array" ref="E102">INDEX(' Rings Peg Day 3'!$S$6:$S$124,MATCH(C102,' Rings Peg Day 3'!$C$6:$C$125,0))</f>
        <v>0</v>
      </c>
      <c r="F102" s="41">
        <f t="array" ref="F102">INDEX(' Lemon Peg Day 3'!$S$6:$S$125,MATCH(C102,' Lemon Peg Day 3'!$C$6:$C$125,0))</f>
        <v>0</v>
      </c>
      <c r="G102" s="41">
        <f t="array" ref="G102">INDEX('Relay (L)'!$K$6:$K$125,MATCH(C102,'Relay (L)'!$C$6:$C$125,0))</f>
        <v>0</v>
      </c>
      <c r="H102" s="41">
        <f t="array" ref="H102">INDEX('Relay (S)'!$K$6:$K$125,MATCH(C102,'Relay (S)'!$C$6:$C$125,0))</f>
        <v>0</v>
      </c>
      <c r="I102" s="41"/>
      <c r="J102" s="41"/>
      <c r="K102" s="235">
        <f>SUM(E102:H102)</f>
        <v>0</v>
      </c>
      <c r="L102" s="297">
        <f>_xlfn.RANK.EQ(K102,(K$6:K$125),0)</f>
        <v>1</v>
      </c>
      <c r="M102" s="365"/>
      <c r="N102" s="363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21.75" customHeight="1" x14ac:dyDescent="0.35">
      <c r="A103" s="1">
        <v>98</v>
      </c>
      <c r="B103" s="38">
        <v>98</v>
      </c>
      <c r="C103" s="39">
        <f t="array" ref="C103:D103">VLOOKUP(A103,'M. List'!$A$5:$E$124,{3,4},0)</f>
        <v>0</v>
      </c>
      <c r="D103" s="39" t="str">
        <v>T17</v>
      </c>
      <c r="E103" s="41">
        <f t="array" ref="E103">INDEX(' Rings Peg Day 3'!$S$6:$S$124,MATCH(C103,' Rings Peg Day 3'!$C$6:$C$125,0))</f>
        <v>0</v>
      </c>
      <c r="F103" s="41">
        <f t="array" ref="F103">INDEX(' Lemon Peg Day 3'!$S$6:$S$125,MATCH(C103,' Lemon Peg Day 3'!$C$6:$C$125,0))</f>
        <v>0</v>
      </c>
      <c r="G103" s="41">
        <f t="array" ref="G103">INDEX('Relay (L)'!$K$6:$K$125,MATCH(C103,'Relay (L)'!$C$6:$C$125,0))</f>
        <v>0</v>
      </c>
      <c r="H103" s="41">
        <f t="array" ref="H103">INDEX('Relay (S)'!$K$6:$K$125,MATCH(C103,'Relay (S)'!$C$6:$C$125,0))</f>
        <v>0</v>
      </c>
      <c r="I103" s="41"/>
      <c r="J103" s="41"/>
      <c r="K103" s="235">
        <f>SUM(E103:H103)</f>
        <v>0</v>
      </c>
      <c r="L103" s="297">
        <f>_xlfn.RANK.EQ(K103,(K$6:K$125),0)</f>
        <v>1</v>
      </c>
      <c r="M103" s="365"/>
      <c r="N103" s="363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21.75" customHeight="1" x14ac:dyDescent="0.35">
      <c r="A104" s="1">
        <v>99</v>
      </c>
      <c r="B104" s="38">
        <v>99</v>
      </c>
      <c r="C104" s="39">
        <f t="array" ref="C104:D104">VLOOKUP(A104,'M. List'!$A$5:$E$124,{3,4},0)</f>
        <v>0</v>
      </c>
      <c r="D104" s="39" t="str">
        <v>T17</v>
      </c>
      <c r="E104" s="41">
        <f t="array" ref="E104">INDEX(' Rings Peg Day 3'!$S$6:$S$124,MATCH(C104,' Rings Peg Day 3'!$C$6:$C$125,0))</f>
        <v>0</v>
      </c>
      <c r="F104" s="41">
        <f t="array" ref="F104">INDEX(' Lemon Peg Day 3'!$S$6:$S$125,MATCH(C104,' Lemon Peg Day 3'!$C$6:$C$125,0))</f>
        <v>0</v>
      </c>
      <c r="G104" s="41">
        <f t="array" ref="G104">INDEX('Relay (L)'!$K$6:$K$125,MATCH(C104,'Relay (L)'!$C$6:$C$125,0))</f>
        <v>0</v>
      </c>
      <c r="H104" s="41">
        <f t="array" ref="H104">INDEX('Relay (S)'!$K$6:$K$125,MATCH(C104,'Relay (S)'!$C$6:$C$125,0))</f>
        <v>0</v>
      </c>
      <c r="I104" s="41"/>
      <c r="J104" s="41"/>
      <c r="K104" s="235">
        <f>SUM(E104:H104)</f>
        <v>0</v>
      </c>
      <c r="L104" s="297">
        <f>_xlfn.RANK.EQ(K104,(K$6:K$125),0)</f>
        <v>1</v>
      </c>
      <c r="M104" s="365"/>
      <c r="N104" s="363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21.75" customHeight="1" x14ac:dyDescent="0.35">
      <c r="A105" s="1">
        <v>100</v>
      </c>
      <c r="B105" s="38">
        <v>100</v>
      </c>
      <c r="C105" s="39">
        <f t="array" ref="C105:D105">VLOOKUP(A105,'M. List'!$A$5:$E$124,{3,4},0)</f>
        <v>0</v>
      </c>
      <c r="D105" s="39" t="str">
        <v>T17</v>
      </c>
      <c r="E105" s="41">
        <f t="array" ref="E105">INDEX(' Rings Peg Day 3'!$S$6:$S$124,MATCH(C105,' Rings Peg Day 3'!$C$6:$C$125,0))</f>
        <v>0</v>
      </c>
      <c r="F105" s="41">
        <f t="array" ref="F105">INDEX(' Lemon Peg Day 3'!$S$6:$S$125,MATCH(C105,' Lemon Peg Day 3'!$C$6:$C$125,0))</f>
        <v>0</v>
      </c>
      <c r="G105" s="41">
        <f t="array" ref="G105">INDEX('Relay (L)'!$K$6:$K$125,MATCH(C105,'Relay (L)'!$C$6:$C$125,0))</f>
        <v>0</v>
      </c>
      <c r="H105" s="41">
        <f t="array" ref="H105">INDEX('Relay (S)'!$K$6:$K$125,MATCH(C105,'Relay (S)'!$C$6:$C$125,0))</f>
        <v>0</v>
      </c>
      <c r="I105" s="41"/>
      <c r="J105" s="41"/>
      <c r="K105" s="235">
        <f>SUM(E105:H105)</f>
        <v>0</v>
      </c>
      <c r="L105" s="297">
        <f>_xlfn.RANK.EQ(K105,(K$6:K$125),0)</f>
        <v>1</v>
      </c>
      <c r="M105" s="365"/>
      <c r="N105" s="363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21.75" customHeight="1" x14ac:dyDescent="0.35">
      <c r="A106" s="1">
        <v>101</v>
      </c>
      <c r="B106" s="38">
        <v>101</v>
      </c>
      <c r="C106" s="39">
        <f t="array" ref="C106:D106">VLOOKUP(A106,'M. List'!$A$5:$E$124,{3,4},0)</f>
        <v>0</v>
      </c>
      <c r="D106" s="39" t="str">
        <v>T17</v>
      </c>
      <c r="E106" s="41">
        <f t="array" ref="E106">INDEX(' Rings Peg Day 3'!$S$6:$S$124,MATCH(C106,' Rings Peg Day 3'!$C$6:$C$125,0))</f>
        <v>0</v>
      </c>
      <c r="F106" s="41">
        <f t="array" ref="F106">INDEX(' Lemon Peg Day 3'!$S$6:$S$125,MATCH(C106,' Lemon Peg Day 3'!$C$6:$C$125,0))</f>
        <v>0</v>
      </c>
      <c r="G106" s="41">
        <f t="array" ref="G106">INDEX('Relay (L)'!$K$6:$K$125,MATCH(C106,'Relay (L)'!$C$6:$C$125,0))</f>
        <v>0</v>
      </c>
      <c r="H106" s="41">
        <f t="array" ref="H106">INDEX('Relay (S)'!$K$6:$K$125,MATCH(C106,'Relay (S)'!$C$6:$C$125,0))</f>
        <v>0</v>
      </c>
      <c r="I106" s="41"/>
      <c r="J106" s="41"/>
      <c r="K106" s="235">
        <f>SUM(E106:H106)</f>
        <v>0</v>
      </c>
      <c r="L106" s="297">
        <f>_xlfn.RANK.EQ(K106,(K$6:K$125),0)</f>
        <v>1</v>
      </c>
      <c r="M106" s="363"/>
      <c r="N106" s="363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21.75" customHeight="1" x14ac:dyDescent="0.35">
      <c r="A107" s="1">
        <v>102</v>
      </c>
      <c r="B107" s="38">
        <v>102</v>
      </c>
      <c r="C107" s="39">
        <f t="array" ref="C107:D107">VLOOKUP(A107,'M. List'!$A$5:$E$124,{3,4},0)</f>
        <v>0</v>
      </c>
      <c r="D107" s="39">
        <v>0</v>
      </c>
      <c r="E107" s="41">
        <f t="array" ref="E107">INDEX(' Rings Peg Day 3'!$S$6:$S$124,MATCH(C107,' Rings Peg Day 3'!$C$6:$C$125,0))</f>
        <v>0</v>
      </c>
      <c r="F107" s="41">
        <f t="array" ref="F107">INDEX(' Lemon Peg Day 3'!$S$6:$S$125,MATCH(C107,' Lemon Peg Day 3'!$C$6:$C$125,0))</f>
        <v>0</v>
      </c>
      <c r="G107" s="41">
        <f t="array" ref="G107">INDEX('Relay (L)'!$K$6:$K$125,MATCH(C107,'Relay (L)'!$C$6:$C$125,0))</f>
        <v>0</v>
      </c>
      <c r="H107" s="41">
        <f t="array" ref="H107">INDEX('Relay (S)'!$K$6:$K$125,MATCH(C107,'Relay (S)'!$C$6:$C$125,0))</f>
        <v>0</v>
      </c>
      <c r="I107" s="41"/>
      <c r="J107" s="41"/>
      <c r="K107" s="235">
        <f>SUM(E107:H107)</f>
        <v>0</v>
      </c>
      <c r="L107" s="297">
        <f>_xlfn.RANK.EQ(K107,(K$6:K$125),0)</f>
        <v>1</v>
      </c>
      <c r="M107" s="363"/>
      <c r="N107" s="363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21.75" customHeight="1" x14ac:dyDescent="0.35">
      <c r="A108" s="1">
        <v>103</v>
      </c>
      <c r="B108" s="38">
        <v>103</v>
      </c>
      <c r="C108" s="39">
        <f t="array" ref="C108:D108">VLOOKUP(A108,'M. List'!$A$5:$E$124,{3,4},0)</f>
        <v>0</v>
      </c>
      <c r="D108" s="39" t="str">
        <v>T18</v>
      </c>
      <c r="E108" s="41">
        <f t="array" ref="E108">INDEX(' Rings Peg Day 3'!$S$6:$S$124,MATCH(C108,' Rings Peg Day 3'!$C$6:$C$125,0))</f>
        <v>0</v>
      </c>
      <c r="F108" s="41">
        <f t="array" ref="F108">INDEX(' Lemon Peg Day 3'!$S$6:$S$125,MATCH(C108,' Lemon Peg Day 3'!$C$6:$C$125,0))</f>
        <v>0</v>
      </c>
      <c r="G108" s="41">
        <f t="array" ref="G108">INDEX('Relay (L)'!$K$6:$K$125,MATCH(C108,'Relay (L)'!$C$6:$C$125,0))</f>
        <v>0</v>
      </c>
      <c r="H108" s="41">
        <f t="array" ref="H108">INDEX('Relay (S)'!$K$6:$K$125,MATCH(C108,'Relay (S)'!$C$6:$C$125,0))</f>
        <v>0</v>
      </c>
      <c r="I108" s="41"/>
      <c r="J108" s="41"/>
      <c r="K108" s="235">
        <f>SUM(E108:H108)</f>
        <v>0</v>
      </c>
      <c r="L108" s="297">
        <f>_xlfn.RANK.EQ(K108,(K$6:K$125),0)</f>
        <v>1</v>
      </c>
      <c r="M108" s="363"/>
      <c r="N108" s="363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21.75" customHeight="1" x14ac:dyDescent="0.35">
      <c r="A109" s="1">
        <v>104</v>
      </c>
      <c r="B109" s="38">
        <v>104</v>
      </c>
      <c r="C109" s="39">
        <f t="array" ref="C109:D109">VLOOKUP(A109,'M. List'!$A$5:$E$124,{3,4},0)</f>
        <v>0</v>
      </c>
      <c r="D109" s="39" t="str">
        <v>T18</v>
      </c>
      <c r="E109" s="41">
        <f t="array" ref="E109">INDEX(' Rings Peg Day 3'!$S$6:$S$124,MATCH(C109,' Rings Peg Day 3'!$C$6:$C$125,0))</f>
        <v>0</v>
      </c>
      <c r="F109" s="41">
        <f t="array" ref="F109">INDEX(' Lemon Peg Day 3'!$S$6:$S$125,MATCH(C109,' Lemon Peg Day 3'!$C$6:$C$125,0))</f>
        <v>0</v>
      </c>
      <c r="G109" s="41">
        <f t="array" ref="G109">INDEX('Relay (L)'!$K$6:$K$125,MATCH(C109,'Relay (L)'!$C$6:$C$125,0))</f>
        <v>0</v>
      </c>
      <c r="H109" s="41">
        <f t="array" ref="H109">INDEX('Relay (S)'!$K$6:$K$125,MATCH(C109,'Relay (S)'!$C$6:$C$125,0))</f>
        <v>0</v>
      </c>
      <c r="I109" s="41"/>
      <c r="J109" s="41"/>
      <c r="K109" s="235">
        <f>SUM(E109:H109)</f>
        <v>0</v>
      </c>
      <c r="L109" s="297">
        <f>_xlfn.RANK.EQ(K109,(K$6:K$125),0)</f>
        <v>1</v>
      </c>
      <c r="M109" s="363"/>
      <c r="N109" s="363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21.75" customHeight="1" x14ac:dyDescent="0.35">
      <c r="A110" s="1">
        <v>105</v>
      </c>
      <c r="B110" s="38">
        <v>105</v>
      </c>
      <c r="C110" s="39">
        <f t="array" ref="C110:D110">VLOOKUP(A110,'M. List'!$A$5:$E$124,{3,4},0)</f>
        <v>0</v>
      </c>
      <c r="D110" s="39" t="str">
        <v>T18</v>
      </c>
      <c r="E110" s="41">
        <f t="array" ref="E110">INDEX(' Rings Peg Day 3'!$S$6:$S$124,MATCH(C110,' Rings Peg Day 3'!$C$6:$C$125,0))</f>
        <v>0</v>
      </c>
      <c r="F110" s="41">
        <f t="array" ref="F110">INDEX(' Lemon Peg Day 3'!$S$6:$S$125,MATCH(C110,' Lemon Peg Day 3'!$C$6:$C$125,0))</f>
        <v>0</v>
      </c>
      <c r="G110" s="41">
        <f t="array" ref="G110">INDEX('Relay (L)'!$K$6:$K$125,MATCH(C110,'Relay (L)'!$C$6:$C$125,0))</f>
        <v>0</v>
      </c>
      <c r="H110" s="41">
        <f t="array" ref="H110">INDEX('Relay (S)'!$K$6:$K$125,MATCH(C110,'Relay (S)'!$C$6:$C$125,0))</f>
        <v>0</v>
      </c>
      <c r="I110" s="41"/>
      <c r="J110" s="41"/>
      <c r="K110" s="235">
        <f>SUM(E110:H110)</f>
        <v>0</v>
      </c>
      <c r="L110" s="297">
        <f>_xlfn.RANK.EQ(K110,(K$6:K$125),0)</f>
        <v>1</v>
      </c>
      <c r="M110" s="363"/>
      <c r="N110" s="363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21.75" customHeight="1" x14ac:dyDescent="0.35">
      <c r="A111" s="1">
        <v>106</v>
      </c>
      <c r="B111" s="38">
        <v>106</v>
      </c>
      <c r="C111" s="39">
        <f t="array" ref="C111:D111">VLOOKUP(A111,'M. List'!$A$5:$E$124,{3,4},0)</f>
        <v>0</v>
      </c>
      <c r="D111" s="39" t="str">
        <v>T18</v>
      </c>
      <c r="E111" s="41">
        <f t="array" ref="E111">INDEX(' Rings Peg Day 3'!$S$6:$S$124,MATCH(C111,' Rings Peg Day 3'!$C$6:$C$125,0))</f>
        <v>0</v>
      </c>
      <c r="F111" s="41">
        <f t="array" ref="F111">INDEX(' Lemon Peg Day 3'!$S$6:$S$125,MATCH(C111,' Lemon Peg Day 3'!$C$6:$C$125,0))</f>
        <v>0</v>
      </c>
      <c r="G111" s="41">
        <f t="array" ref="G111">INDEX('Relay (L)'!$K$6:$K$125,MATCH(C111,'Relay (L)'!$C$6:$C$125,0))</f>
        <v>0</v>
      </c>
      <c r="H111" s="41">
        <f t="array" ref="H111">INDEX('Relay (S)'!$K$6:$K$125,MATCH(C111,'Relay (S)'!$C$6:$C$125,0))</f>
        <v>0</v>
      </c>
      <c r="I111" s="41"/>
      <c r="J111" s="41"/>
      <c r="K111" s="235">
        <f>SUM(E111:H111)</f>
        <v>0</v>
      </c>
      <c r="L111" s="297">
        <f>_xlfn.RANK.EQ(K111,(K$6:K$125),0)</f>
        <v>1</v>
      </c>
      <c r="M111" s="363"/>
      <c r="N111" s="363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21.75" customHeight="1" x14ac:dyDescent="0.35">
      <c r="A112" s="1">
        <v>107</v>
      </c>
      <c r="B112" s="38">
        <v>107</v>
      </c>
      <c r="C112" s="39">
        <f t="array" ref="C112:D112">VLOOKUP(A112,'M. List'!$A$5:$E$124,{3,4},0)</f>
        <v>0</v>
      </c>
      <c r="D112" s="39" t="str">
        <v>T18</v>
      </c>
      <c r="E112" s="41">
        <f t="array" ref="E112">INDEX(' Rings Peg Day 3'!$S$6:$S$124,MATCH(C112,' Rings Peg Day 3'!$C$6:$C$125,0))</f>
        <v>0</v>
      </c>
      <c r="F112" s="41">
        <f t="array" ref="F112">INDEX(' Lemon Peg Day 3'!$S$6:$S$125,MATCH(C112,' Lemon Peg Day 3'!$C$6:$C$125,0))</f>
        <v>0</v>
      </c>
      <c r="G112" s="41">
        <f t="array" ref="G112">INDEX('Relay (L)'!$K$6:$K$125,MATCH(C112,'Relay (L)'!$C$6:$C$125,0))</f>
        <v>0</v>
      </c>
      <c r="H112" s="41">
        <f t="array" ref="H112">INDEX('Relay (S)'!$K$6:$K$125,MATCH(C112,'Relay (S)'!$C$6:$C$125,0))</f>
        <v>0</v>
      </c>
      <c r="I112" s="41"/>
      <c r="J112" s="41"/>
      <c r="K112" s="235">
        <f>SUM(E112:H112)</f>
        <v>0</v>
      </c>
      <c r="L112" s="297">
        <f>_xlfn.RANK.EQ(K112,(K$6:K$125),0)</f>
        <v>1</v>
      </c>
      <c r="M112" s="363"/>
      <c r="N112" s="363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21.75" customHeight="1" x14ac:dyDescent="0.35">
      <c r="A113" s="1">
        <v>108</v>
      </c>
      <c r="B113" s="38">
        <v>108</v>
      </c>
      <c r="C113" s="39">
        <f t="array" ref="C113:D113">VLOOKUP(A113,'M. List'!$A$5:$E$124,{3,4},0)</f>
        <v>0</v>
      </c>
      <c r="D113" s="39">
        <v>0</v>
      </c>
      <c r="E113" s="41">
        <f t="array" ref="E113">INDEX(' Rings Peg Day 3'!$S$6:$S$124,MATCH(C113,' Rings Peg Day 3'!$C$6:$C$125,0))</f>
        <v>0</v>
      </c>
      <c r="F113" s="41">
        <f t="array" ref="F113">INDEX(' Lemon Peg Day 3'!$S$6:$S$125,MATCH(C113,' Lemon Peg Day 3'!$C$6:$C$125,0))</f>
        <v>0</v>
      </c>
      <c r="G113" s="41">
        <f t="array" ref="G113">INDEX('Relay (L)'!$K$6:$K$125,MATCH(C113,'Relay (L)'!$C$6:$C$125,0))</f>
        <v>0</v>
      </c>
      <c r="H113" s="41">
        <f t="array" ref="H113">INDEX('Relay (S)'!$K$6:$K$125,MATCH(C113,'Relay (S)'!$C$6:$C$125,0))</f>
        <v>0</v>
      </c>
      <c r="I113" s="41"/>
      <c r="J113" s="41"/>
      <c r="K113" s="235">
        <f>SUM(E113:H113)</f>
        <v>0</v>
      </c>
      <c r="L113" s="297">
        <f>_xlfn.RANK.EQ(K113,(K$6:K$125),0)</f>
        <v>1</v>
      </c>
      <c r="M113" s="363"/>
      <c r="N113" s="363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21.75" customHeight="1" x14ac:dyDescent="0.35">
      <c r="A114" s="1">
        <v>109</v>
      </c>
      <c r="B114" s="38">
        <v>109</v>
      </c>
      <c r="C114" s="39">
        <f t="array" ref="C114:D114">VLOOKUP(A114,'M. List'!$A$5:$E$124,{3,4},0)</f>
        <v>0</v>
      </c>
      <c r="D114" s="39" t="str">
        <v>T19</v>
      </c>
      <c r="E114" s="41">
        <f t="array" ref="E114">INDEX(' Rings Peg Day 3'!$S$6:$S$124,MATCH(C114,' Rings Peg Day 3'!$C$6:$C$125,0))</f>
        <v>0</v>
      </c>
      <c r="F114" s="41">
        <f t="array" ref="F114">INDEX(' Lemon Peg Day 3'!$S$6:$S$125,MATCH(C114,' Lemon Peg Day 3'!$C$6:$C$125,0))</f>
        <v>0</v>
      </c>
      <c r="G114" s="41">
        <f t="array" ref="G114">INDEX('Relay (L)'!$K$6:$K$125,MATCH(C114,'Relay (L)'!$C$6:$C$125,0))</f>
        <v>0</v>
      </c>
      <c r="H114" s="41">
        <f t="array" ref="H114">INDEX('Relay (S)'!$K$6:$K$125,MATCH(C114,'Relay (S)'!$C$6:$C$125,0))</f>
        <v>0</v>
      </c>
      <c r="I114" s="41"/>
      <c r="J114" s="41"/>
      <c r="K114" s="235">
        <f>SUM(E114:H114)</f>
        <v>0</v>
      </c>
      <c r="L114" s="297">
        <f>_xlfn.RANK.EQ(K114,(K$6:K$125),0)</f>
        <v>1</v>
      </c>
      <c r="M114" s="363"/>
      <c r="N114" s="363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21.75" customHeight="1" x14ac:dyDescent="0.35">
      <c r="A115" s="1">
        <v>110</v>
      </c>
      <c r="B115" s="38">
        <v>110</v>
      </c>
      <c r="C115" s="39">
        <f t="array" ref="C115:D115">VLOOKUP(A115,'M. List'!$A$5:$E$124,{3,4},0)</f>
        <v>0</v>
      </c>
      <c r="D115" s="39" t="str">
        <v>T19</v>
      </c>
      <c r="E115" s="41">
        <f t="array" ref="E115">INDEX(' Rings Peg Day 3'!$S$6:$S$124,MATCH(C115,' Rings Peg Day 3'!$C$6:$C$125,0))</f>
        <v>0</v>
      </c>
      <c r="F115" s="41">
        <f t="array" ref="F115">INDEX(' Lemon Peg Day 3'!$S$6:$S$125,MATCH(C115,' Lemon Peg Day 3'!$C$6:$C$125,0))</f>
        <v>0</v>
      </c>
      <c r="G115" s="41">
        <f t="array" ref="G115">INDEX('Relay (L)'!$K$6:$K$125,MATCH(C115,'Relay (L)'!$C$6:$C$125,0))</f>
        <v>0</v>
      </c>
      <c r="H115" s="41">
        <f t="array" ref="H115">INDEX('Relay (S)'!$K$6:$K$125,MATCH(C115,'Relay (S)'!$C$6:$C$125,0))</f>
        <v>0</v>
      </c>
      <c r="I115" s="41"/>
      <c r="J115" s="41"/>
      <c r="K115" s="235">
        <f>SUM(E115:H115)</f>
        <v>0</v>
      </c>
      <c r="L115" s="297">
        <f>_xlfn.RANK.EQ(K115,(K$6:K$125),0)</f>
        <v>1</v>
      </c>
      <c r="M115" s="363"/>
      <c r="N115" s="363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21.75" customHeight="1" x14ac:dyDescent="0.35">
      <c r="A116" s="1">
        <v>111</v>
      </c>
      <c r="B116" s="38">
        <v>111</v>
      </c>
      <c r="C116" s="39">
        <f t="array" ref="C116:D116">VLOOKUP(A116,'M. List'!$A$5:$E$124,{3,4},0)</f>
        <v>0</v>
      </c>
      <c r="D116" s="39" t="str">
        <v>T19</v>
      </c>
      <c r="E116" s="41">
        <f t="array" ref="E116">INDEX(' Rings Peg Day 3'!$S$6:$S$124,MATCH(C116,' Rings Peg Day 3'!$C$6:$C$125,0))</f>
        <v>0</v>
      </c>
      <c r="F116" s="41">
        <f t="array" ref="F116">INDEX(' Lemon Peg Day 3'!$S$6:$S$125,MATCH(C116,' Lemon Peg Day 3'!$C$6:$C$125,0))</f>
        <v>0</v>
      </c>
      <c r="G116" s="41">
        <f t="array" ref="G116">INDEX('Relay (L)'!$K$6:$K$125,MATCH(C116,'Relay (L)'!$C$6:$C$125,0))</f>
        <v>0</v>
      </c>
      <c r="H116" s="41">
        <f t="array" ref="H116">INDEX('Relay (S)'!$K$6:$K$125,MATCH(C116,'Relay (S)'!$C$6:$C$125,0))</f>
        <v>0</v>
      </c>
      <c r="I116" s="41"/>
      <c r="J116" s="41"/>
      <c r="K116" s="235">
        <f>SUM(E116:H116)</f>
        <v>0</v>
      </c>
      <c r="L116" s="297">
        <f>_xlfn.RANK.EQ(K116,(K$6:K$125),0)</f>
        <v>1</v>
      </c>
      <c r="M116" s="363"/>
      <c r="N116" s="363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21.75" customHeight="1" x14ac:dyDescent="0.35">
      <c r="A117" s="1">
        <v>112</v>
      </c>
      <c r="B117" s="38">
        <v>112</v>
      </c>
      <c r="C117" s="39">
        <f t="array" ref="C117:D117">VLOOKUP(A117,'M. List'!$A$5:$E$124,{3,4},0)</f>
        <v>0</v>
      </c>
      <c r="D117" s="39" t="str">
        <v>T19</v>
      </c>
      <c r="E117" s="41">
        <f t="array" ref="E117">INDEX(' Rings Peg Day 3'!$S$6:$S$124,MATCH(C117,' Rings Peg Day 3'!$C$6:$C$125,0))</f>
        <v>0</v>
      </c>
      <c r="F117" s="41">
        <f t="array" ref="F117">INDEX(' Lemon Peg Day 3'!$S$6:$S$125,MATCH(C117,' Lemon Peg Day 3'!$C$6:$C$125,0))</f>
        <v>0</v>
      </c>
      <c r="G117" s="41">
        <f t="array" ref="G117">INDEX('Relay (L)'!$K$6:$K$125,MATCH(C117,'Relay (L)'!$C$6:$C$125,0))</f>
        <v>0</v>
      </c>
      <c r="H117" s="41">
        <f t="array" ref="H117">INDEX('Relay (S)'!$K$6:$K$125,MATCH(C117,'Relay (S)'!$C$6:$C$125,0))</f>
        <v>0</v>
      </c>
      <c r="I117" s="41"/>
      <c r="J117" s="41"/>
      <c r="K117" s="235">
        <f>SUM(E117:H117)</f>
        <v>0</v>
      </c>
      <c r="L117" s="297">
        <f>_xlfn.RANK.EQ(K117,(K$6:K$125),0)</f>
        <v>1</v>
      </c>
      <c r="M117" s="363"/>
      <c r="N117" s="363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21.75" customHeight="1" x14ac:dyDescent="0.35">
      <c r="A118" s="1">
        <v>113</v>
      </c>
      <c r="B118" s="38">
        <v>113</v>
      </c>
      <c r="C118" s="39">
        <f t="array" ref="C118:D118">VLOOKUP(A118,'M. List'!$A$5:$E$124,{3,4},0)</f>
        <v>0</v>
      </c>
      <c r="D118" s="39" t="str">
        <v>T19</v>
      </c>
      <c r="E118" s="41">
        <f t="array" ref="E118">INDEX(' Rings Peg Day 3'!$S$6:$S$124,MATCH(C118,' Rings Peg Day 3'!$C$6:$C$125,0))</f>
        <v>0</v>
      </c>
      <c r="F118" s="41">
        <f t="array" ref="F118">INDEX(' Lemon Peg Day 3'!$S$6:$S$125,MATCH(C118,' Lemon Peg Day 3'!$C$6:$C$125,0))</f>
        <v>0</v>
      </c>
      <c r="G118" s="41">
        <f t="array" ref="G118">INDEX('Relay (L)'!$K$6:$K$125,MATCH(C118,'Relay (L)'!$C$6:$C$125,0))</f>
        <v>0</v>
      </c>
      <c r="H118" s="41">
        <f t="array" ref="H118">INDEX('Relay (S)'!$K$6:$K$125,MATCH(C118,'Relay (S)'!$C$6:$C$125,0))</f>
        <v>0</v>
      </c>
      <c r="I118" s="41"/>
      <c r="J118" s="41"/>
      <c r="K118" s="235">
        <f>SUM(E118:H118)</f>
        <v>0</v>
      </c>
      <c r="L118" s="297">
        <f>_xlfn.RANK.EQ(K118,(K$6:K$125),0)</f>
        <v>1</v>
      </c>
      <c r="M118" s="363"/>
      <c r="N118" s="363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21.75" customHeight="1" x14ac:dyDescent="0.35">
      <c r="A119" s="1">
        <v>114</v>
      </c>
      <c r="B119" s="38">
        <v>114</v>
      </c>
      <c r="C119" s="39">
        <f t="array" ref="C119:D119">VLOOKUP(A119,'M. List'!$A$5:$E$124,{3,4},0)</f>
        <v>0</v>
      </c>
      <c r="D119" s="39">
        <v>0</v>
      </c>
      <c r="E119" s="41">
        <f t="array" ref="E119">INDEX(' Rings Peg Day 3'!$S$6:$S$124,MATCH(C119,' Rings Peg Day 3'!$C$6:$C$125,0))</f>
        <v>0</v>
      </c>
      <c r="F119" s="41">
        <f t="array" ref="F119">INDEX(' Lemon Peg Day 3'!$S$6:$S$125,MATCH(C119,' Lemon Peg Day 3'!$C$6:$C$125,0))</f>
        <v>0</v>
      </c>
      <c r="G119" s="41">
        <f t="array" ref="G119">INDEX('Relay (L)'!$K$6:$K$125,MATCH(C119,'Relay (L)'!$C$6:$C$125,0))</f>
        <v>0</v>
      </c>
      <c r="H119" s="41">
        <f t="array" ref="H119">INDEX('Relay (S)'!$K$6:$K$125,MATCH(C119,'Relay (S)'!$C$6:$C$125,0))</f>
        <v>0</v>
      </c>
      <c r="I119" s="41"/>
      <c r="J119" s="41"/>
      <c r="K119" s="235">
        <f>SUM(E119:H119)</f>
        <v>0</v>
      </c>
      <c r="L119" s="297">
        <f>_xlfn.RANK.EQ(K119,(K$6:K$125),0)</f>
        <v>1</v>
      </c>
      <c r="M119" s="363"/>
      <c r="N119" s="363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21.75" customHeight="1" x14ac:dyDescent="0.35">
      <c r="A120" s="1">
        <v>115</v>
      </c>
      <c r="B120" s="38">
        <v>115</v>
      </c>
      <c r="C120" s="39">
        <f t="array" ref="C120:D120">VLOOKUP(A120,'M. List'!$A$5:$E$124,{3,4},0)</f>
        <v>0</v>
      </c>
      <c r="D120" s="39" t="str">
        <v>T20</v>
      </c>
      <c r="E120" s="41">
        <f t="array" ref="E120">INDEX(' Rings Peg Day 3'!$S$6:$S$124,MATCH(C120,' Rings Peg Day 3'!$C$6:$C$125,0))</f>
        <v>0</v>
      </c>
      <c r="F120" s="41">
        <f t="array" ref="F120">INDEX(' Lemon Peg Day 3'!$S$6:$S$125,MATCH(C120,' Lemon Peg Day 3'!$C$6:$C$125,0))</f>
        <v>0</v>
      </c>
      <c r="G120" s="41">
        <f t="array" ref="G120">INDEX('Relay (L)'!$K$6:$K$125,MATCH(C120,'Relay (L)'!$C$6:$C$125,0))</f>
        <v>0</v>
      </c>
      <c r="H120" s="41">
        <f t="array" ref="H120">INDEX('Relay (S)'!$K$6:$K$125,MATCH(C120,'Relay (S)'!$C$6:$C$125,0))</f>
        <v>0</v>
      </c>
      <c r="I120" s="41"/>
      <c r="J120" s="41"/>
      <c r="K120" s="235">
        <f>SUM(E120:H120)</f>
        <v>0</v>
      </c>
      <c r="L120" s="297">
        <f>_xlfn.RANK.EQ(K120,(K$6:K$125),0)</f>
        <v>1</v>
      </c>
      <c r="M120" s="363"/>
      <c r="N120" s="363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21.75" customHeight="1" x14ac:dyDescent="0.35">
      <c r="A121" s="1">
        <v>116</v>
      </c>
      <c r="B121" s="38">
        <v>116</v>
      </c>
      <c r="C121" s="39">
        <f t="array" ref="C121:D121">VLOOKUP(A121,'M. List'!$A$5:$E$124,{3,4},0)</f>
        <v>0</v>
      </c>
      <c r="D121" s="39" t="str">
        <v>T20</v>
      </c>
      <c r="E121" s="41">
        <f t="array" ref="E121">INDEX(' Rings Peg Day 3'!$S$6:$S$124,MATCH(C121,' Rings Peg Day 3'!$C$6:$C$125,0))</f>
        <v>0</v>
      </c>
      <c r="F121" s="41">
        <f t="array" ref="F121">INDEX(' Lemon Peg Day 3'!$S$6:$S$125,MATCH(C121,' Lemon Peg Day 3'!$C$6:$C$125,0))</f>
        <v>0</v>
      </c>
      <c r="G121" s="41">
        <f t="array" ref="G121">INDEX('Relay (L)'!$K$6:$K$125,MATCH(C121,'Relay (L)'!$C$6:$C$125,0))</f>
        <v>0</v>
      </c>
      <c r="H121" s="41">
        <f t="array" ref="H121">INDEX('Relay (S)'!$K$6:$K$125,MATCH(C121,'Relay (S)'!$C$6:$C$125,0))</f>
        <v>0</v>
      </c>
      <c r="I121" s="41"/>
      <c r="J121" s="41"/>
      <c r="K121" s="235">
        <f>SUM(E121:H121)</f>
        <v>0</v>
      </c>
      <c r="L121" s="297">
        <f>_xlfn.RANK.EQ(K121,(K$6:K$125),0)</f>
        <v>1</v>
      </c>
      <c r="M121" s="363"/>
      <c r="N121" s="363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21.75" customHeight="1" x14ac:dyDescent="0.35">
      <c r="A122" s="1">
        <v>117</v>
      </c>
      <c r="B122" s="38">
        <v>117</v>
      </c>
      <c r="C122" s="39">
        <f t="array" ref="C122:D122">VLOOKUP(A122,'M. List'!$A$5:$E$124,{3,4},0)</f>
        <v>0</v>
      </c>
      <c r="D122" s="39" t="str">
        <v>T20</v>
      </c>
      <c r="E122" s="41">
        <f t="array" ref="E122">INDEX(' Rings Peg Day 3'!$S$6:$S$124,MATCH(C122,' Rings Peg Day 3'!$C$6:$C$125,0))</f>
        <v>0</v>
      </c>
      <c r="F122" s="41">
        <f t="array" ref="F122">INDEX(' Lemon Peg Day 3'!$S$6:$S$125,MATCH(C122,' Lemon Peg Day 3'!$C$6:$C$125,0))</f>
        <v>0</v>
      </c>
      <c r="G122" s="41">
        <f t="array" ref="G122">INDEX('Relay (L)'!$K$6:$K$125,MATCH(C122,'Relay (L)'!$C$6:$C$125,0))</f>
        <v>0</v>
      </c>
      <c r="H122" s="41">
        <f t="array" ref="H122">INDEX('Relay (S)'!$K$6:$K$125,MATCH(C122,'Relay (S)'!$C$6:$C$125,0))</f>
        <v>0</v>
      </c>
      <c r="I122" s="41"/>
      <c r="J122" s="41"/>
      <c r="K122" s="235">
        <f>SUM(E122:H122)</f>
        <v>0</v>
      </c>
      <c r="L122" s="297">
        <f>_xlfn.RANK.EQ(K122,(K$6:K$125),0)</f>
        <v>1</v>
      </c>
      <c r="M122" s="363"/>
      <c r="N122" s="363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21.75" customHeight="1" x14ac:dyDescent="0.35">
      <c r="A123" s="1">
        <v>118</v>
      </c>
      <c r="B123" s="38">
        <v>118</v>
      </c>
      <c r="C123" s="39">
        <f t="array" ref="C123:D123">VLOOKUP(A123,'M. List'!$A$5:$E$124,{3,4},0)</f>
        <v>0</v>
      </c>
      <c r="D123" s="39" t="str">
        <v>T20</v>
      </c>
      <c r="E123" s="41">
        <f t="array" ref="E123">INDEX(' Rings Peg Day 3'!$S$6:$S$124,MATCH(C123,' Rings Peg Day 3'!$C$6:$C$125,0))</f>
        <v>0</v>
      </c>
      <c r="F123" s="41">
        <f t="array" ref="F123">INDEX(' Lemon Peg Day 3'!$S$6:$S$125,MATCH(C123,' Lemon Peg Day 3'!$C$6:$C$125,0))</f>
        <v>0</v>
      </c>
      <c r="G123" s="41">
        <f t="array" ref="G123">INDEX('Relay (L)'!$K$6:$K$125,MATCH(C123,'Relay (L)'!$C$6:$C$125,0))</f>
        <v>0</v>
      </c>
      <c r="H123" s="41">
        <f t="array" ref="H123">INDEX('Relay (S)'!$K$6:$K$125,MATCH(C123,'Relay (S)'!$C$6:$C$125,0))</f>
        <v>0</v>
      </c>
      <c r="I123" s="41"/>
      <c r="J123" s="41"/>
      <c r="K123" s="235">
        <f>SUM(E123:H123)</f>
        <v>0</v>
      </c>
      <c r="L123" s="297">
        <f>_xlfn.RANK.EQ(K123,(K$6:K$125),0)</f>
        <v>1</v>
      </c>
      <c r="M123" s="363"/>
      <c r="N123" s="363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21.75" customHeight="1" x14ac:dyDescent="0.35">
      <c r="A124" s="1">
        <v>119</v>
      </c>
      <c r="B124" s="38">
        <v>119</v>
      </c>
      <c r="C124" s="39">
        <f t="array" ref="C124:D124">VLOOKUP(A124,'M. List'!$A$5:$E$124,{3,4},0)</f>
        <v>0</v>
      </c>
      <c r="D124" s="39" t="str">
        <v>T20</v>
      </c>
      <c r="E124" s="41">
        <f t="array" ref="E124">INDEX(' Rings Peg Day 3'!$S$6:$S$124,MATCH(C124,' Rings Peg Day 3'!$C$6:$C$125,0))</f>
        <v>0</v>
      </c>
      <c r="F124" s="41">
        <f t="array" ref="F124">INDEX(' Lemon Peg Day 3'!$S$6:$S$125,MATCH(C124,' Lemon Peg Day 3'!$C$6:$C$125,0))</f>
        <v>0</v>
      </c>
      <c r="G124" s="41">
        <f t="array" ref="G124">INDEX('Relay (L)'!$K$6:$K$125,MATCH(C124,'Relay (L)'!$C$6:$C$125,0))</f>
        <v>0</v>
      </c>
      <c r="H124" s="41">
        <f t="array" ref="H124">INDEX('Relay (S)'!$K$6:$K$125,MATCH(C124,'Relay (S)'!$C$6:$C$125,0))</f>
        <v>0</v>
      </c>
      <c r="I124" s="41"/>
      <c r="J124" s="41"/>
      <c r="K124" s="235">
        <f>SUM(E124:H124)</f>
        <v>0</v>
      </c>
      <c r="L124" s="297">
        <f>_xlfn.RANK.EQ(K124,(K$6:K$125),0)</f>
        <v>1</v>
      </c>
      <c r="M124" s="363"/>
      <c r="N124" s="363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21.75" customHeight="1" x14ac:dyDescent="0.35">
      <c r="A125" s="1">
        <v>120</v>
      </c>
      <c r="B125" s="38">
        <v>120</v>
      </c>
      <c r="C125" s="39">
        <f t="array" ref="C125:D125">VLOOKUP(A125,'M. List'!$A$5:$E$124,{3,4},0)</f>
        <v>0</v>
      </c>
      <c r="D125" s="39">
        <v>0</v>
      </c>
      <c r="E125" s="41">
        <f t="array" ref="E125">INDEX(' Rings Peg Day 3'!$S$6:$S$124,MATCH(C125,' Rings Peg Day 3'!$C$6:$C$125,0))</f>
        <v>0</v>
      </c>
      <c r="F125" s="41">
        <f t="array" ref="F125">INDEX(' Lemon Peg Day 3'!$S$6:$S$125,MATCH(C125,' Lemon Peg Day 3'!$C$6:$C$125,0))</f>
        <v>0</v>
      </c>
      <c r="G125" s="41">
        <f t="array" ref="G125">INDEX('Relay (L)'!$K$6:$K$125,MATCH(C125,'Relay (L)'!$C$6:$C$125,0))</f>
        <v>0</v>
      </c>
      <c r="H125" s="41">
        <f t="array" ref="H125">INDEX('Relay (S)'!$K$6:$K$125,MATCH(C125,'Relay (S)'!$C$6:$C$125,0))</f>
        <v>0</v>
      </c>
      <c r="I125" s="41"/>
      <c r="J125" s="41"/>
      <c r="K125" s="235">
        <f>SUM(E125:H125)</f>
        <v>0</v>
      </c>
      <c r="L125" s="297">
        <f>_xlfn.RANK.EQ(K125,(K$6:K$125),0)</f>
        <v>1</v>
      </c>
      <c r="M125" s="363"/>
      <c r="N125" s="363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4.25" customHeight="1" x14ac:dyDescent="0.35">
      <c r="A126" s="1"/>
      <c r="B126" s="19"/>
      <c r="C126" s="1"/>
      <c r="D126" s="19"/>
      <c r="E126" s="1"/>
      <c r="F126" s="1"/>
      <c r="G126" s="1"/>
      <c r="H126" s="1"/>
      <c r="I126" s="1"/>
      <c r="J126" s="1"/>
      <c r="K126" s="176"/>
      <c r="L126" s="1"/>
      <c r="M126" s="363"/>
      <c r="N126" s="363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 x14ac:dyDescent="0.35">
      <c r="A127" s="1"/>
      <c r="B127" s="19"/>
      <c r="C127" s="1"/>
      <c r="D127" s="19"/>
      <c r="E127" s="1"/>
      <c r="F127" s="1"/>
      <c r="G127" s="1"/>
      <c r="H127" s="1"/>
      <c r="I127" s="1"/>
      <c r="J127" s="1"/>
      <c r="K127" s="176"/>
      <c r="L127" s="1"/>
      <c r="M127" s="363"/>
      <c r="N127" s="363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 x14ac:dyDescent="0.35">
      <c r="A128" s="1"/>
      <c r="B128" s="19"/>
      <c r="C128" s="1"/>
      <c r="D128" s="19"/>
      <c r="E128" s="1"/>
      <c r="F128" s="1"/>
      <c r="G128" s="1"/>
      <c r="H128" s="1"/>
      <c r="I128" s="1"/>
      <c r="J128" s="1"/>
      <c r="K128" s="176"/>
      <c r="L128" s="1"/>
      <c r="M128" s="363"/>
      <c r="N128" s="363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 x14ac:dyDescent="0.35">
      <c r="A129" s="1"/>
      <c r="B129" s="19"/>
      <c r="C129" s="1"/>
      <c r="D129" s="19"/>
      <c r="E129" s="1"/>
      <c r="F129" s="1"/>
      <c r="G129" s="1"/>
      <c r="H129" s="1"/>
      <c r="I129" s="1"/>
      <c r="J129" s="1"/>
      <c r="K129" s="176"/>
      <c r="L129" s="1"/>
      <c r="M129" s="363"/>
      <c r="N129" s="363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 x14ac:dyDescent="0.35">
      <c r="A130" s="1"/>
      <c r="B130" s="19"/>
      <c r="C130" s="1"/>
      <c r="D130" s="19"/>
      <c r="E130" s="1"/>
      <c r="F130" s="1"/>
      <c r="G130" s="1"/>
      <c r="H130" s="1"/>
      <c r="I130" s="1"/>
      <c r="J130" s="1"/>
      <c r="K130" s="176"/>
      <c r="L130" s="1"/>
      <c r="M130" s="363"/>
      <c r="N130" s="363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 x14ac:dyDescent="0.35">
      <c r="A131" s="1"/>
      <c r="B131" s="19"/>
      <c r="C131" s="1"/>
      <c r="D131" s="19"/>
      <c r="E131" s="1"/>
      <c r="F131" s="1"/>
      <c r="G131" s="1"/>
      <c r="H131" s="1"/>
      <c r="I131" s="1"/>
      <c r="J131" s="1"/>
      <c r="K131" s="176"/>
      <c r="L131" s="1"/>
      <c r="M131" s="363"/>
      <c r="N131" s="363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 x14ac:dyDescent="0.35">
      <c r="A132" s="1"/>
      <c r="B132" s="19"/>
      <c r="C132" s="1"/>
      <c r="D132" s="19"/>
      <c r="E132" s="1"/>
      <c r="F132" s="1"/>
      <c r="G132" s="1"/>
      <c r="H132" s="1"/>
      <c r="I132" s="1"/>
      <c r="J132" s="1"/>
      <c r="K132" s="176"/>
      <c r="L132" s="1"/>
      <c r="M132" s="363"/>
      <c r="N132" s="363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 x14ac:dyDescent="0.35">
      <c r="A133" s="1"/>
      <c r="B133" s="19"/>
      <c r="C133" s="1"/>
      <c r="D133" s="19"/>
      <c r="E133" s="1"/>
      <c r="F133" s="1"/>
      <c r="G133" s="1"/>
      <c r="H133" s="1"/>
      <c r="I133" s="1"/>
      <c r="J133" s="1"/>
      <c r="K133" s="176"/>
      <c r="L133" s="1"/>
      <c r="M133" s="363"/>
      <c r="N133" s="363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 x14ac:dyDescent="0.35">
      <c r="A134" s="1"/>
      <c r="B134" s="19"/>
      <c r="C134" s="1"/>
      <c r="D134" s="19"/>
      <c r="E134" s="1"/>
      <c r="F134" s="1"/>
      <c r="G134" s="1"/>
      <c r="H134" s="1"/>
      <c r="I134" s="1"/>
      <c r="J134" s="1"/>
      <c r="K134" s="176"/>
      <c r="L134" s="1"/>
      <c r="M134" s="363"/>
      <c r="N134" s="363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 x14ac:dyDescent="0.35">
      <c r="A135" s="1"/>
      <c r="B135" s="19"/>
      <c r="C135" s="1"/>
      <c r="D135" s="19"/>
      <c r="E135" s="1"/>
      <c r="F135" s="1"/>
      <c r="G135" s="1"/>
      <c r="H135" s="1"/>
      <c r="I135" s="1"/>
      <c r="J135" s="1"/>
      <c r="K135" s="176"/>
      <c r="L135" s="1"/>
      <c r="M135" s="363"/>
      <c r="N135" s="363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 x14ac:dyDescent="0.35">
      <c r="A136" s="1"/>
      <c r="B136" s="19"/>
      <c r="C136" s="1"/>
      <c r="D136" s="19"/>
      <c r="E136" s="1"/>
      <c r="F136" s="1"/>
      <c r="G136" s="1"/>
      <c r="H136" s="1"/>
      <c r="I136" s="1"/>
      <c r="J136" s="1"/>
      <c r="K136" s="176"/>
      <c r="L136" s="1"/>
      <c r="M136" s="363"/>
      <c r="N136" s="363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 x14ac:dyDescent="0.35">
      <c r="A137" s="1"/>
      <c r="B137" s="19"/>
      <c r="C137" s="1"/>
      <c r="D137" s="19"/>
      <c r="E137" s="1"/>
      <c r="F137" s="1"/>
      <c r="G137" s="1"/>
      <c r="H137" s="1"/>
      <c r="I137" s="1"/>
      <c r="J137" s="1"/>
      <c r="K137" s="176"/>
      <c r="L137" s="1"/>
      <c r="M137" s="363"/>
      <c r="N137" s="363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 x14ac:dyDescent="0.35">
      <c r="A138" s="1"/>
      <c r="B138" s="19"/>
      <c r="C138" s="1"/>
      <c r="D138" s="19"/>
      <c r="E138" s="1"/>
      <c r="F138" s="1"/>
      <c r="G138" s="1"/>
      <c r="H138" s="1"/>
      <c r="I138" s="1"/>
      <c r="J138" s="1"/>
      <c r="K138" s="176"/>
      <c r="L138" s="1"/>
      <c r="M138" s="363"/>
      <c r="N138" s="363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 x14ac:dyDescent="0.35">
      <c r="A139" s="1"/>
      <c r="B139" s="19"/>
      <c r="C139" s="1"/>
      <c r="D139" s="19"/>
      <c r="E139" s="1"/>
      <c r="F139" s="1"/>
      <c r="G139" s="1"/>
      <c r="H139" s="1"/>
      <c r="I139" s="1"/>
      <c r="J139" s="1"/>
      <c r="K139" s="176"/>
      <c r="L139" s="1"/>
      <c r="M139" s="363"/>
      <c r="N139" s="363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 x14ac:dyDescent="0.35">
      <c r="A140" s="1"/>
      <c r="B140" s="19"/>
      <c r="C140" s="1"/>
      <c r="D140" s="19"/>
      <c r="E140" s="1"/>
      <c r="F140" s="1"/>
      <c r="G140" s="1"/>
      <c r="H140" s="1"/>
      <c r="I140" s="1"/>
      <c r="J140" s="1"/>
      <c r="K140" s="176"/>
      <c r="L140" s="1"/>
      <c r="M140" s="363"/>
      <c r="N140" s="363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 x14ac:dyDescent="0.35">
      <c r="A141" s="1"/>
      <c r="B141" s="19"/>
      <c r="C141" s="1"/>
      <c r="D141" s="19"/>
      <c r="E141" s="1"/>
      <c r="F141" s="1"/>
      <c r="G141" s="1"/>
      <c r="H141" s="1"/>
      <c r="I141" s="1"/>
      <c r="J141" s="1"/>
      <c r="K141" s="176"/>
      <c r="L141" s="1"/>
      <c r="M141" s="363"/>
      <c r="N141" s="363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 x14ac:dyDescent="0.35">
      <c r="A142" s="1"/>
      <c r="B142" s="19"/>
      <c r="C142" s="1"/>
      <c r="D142" s="19"/>
      <c r="E142" s="1"/>
      <c r="F142" s="1"/>
      <c r="G142" s="1"/>
      <c r="H142" s="1"/>
      <c r="I142" s="1"/>
      <c r="J142" s="1"/>
      <c r="K142" s="176"/>
      <c r="L142" s="1"/>
      <c r="M142" s="363"/>
      <c r="N142" s="363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 x14ac:dyDescent="0.35">
      <c r="A143" s="1"/>
      <c r="B143" s="19"/>
      <c r="C143" s="1"/>
      <c r="D143" s="19"/>
      <c r="E143" s="1"/>
      <c r="F143" s="1"/>
      <c r="G143" s="1"/>
      <c r="H143" s="1"/>
      <c r="I143" s="1"/>
      <c r="J143" s="1"/>
      <c r="K143" s="176"/>
      <c r="L143" s="1"/>
      <c r="M143" s="363"/>
      <c r="N143" s="363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 x14ac:dyDescent="0.35">
      <c r="A144" s="1"/>
      <c r="B144" s="19"/>
      <c r="C144" s="1"/>
      <c r="D144" s="19"/>
      <c r="E144" s="1"/>
      <c r="F144" s="1"/>
      <c r="G144" s="1"/>
      <c r="H144" s="1"/>
      <c r="I144" s="1"/>
      <c r="J144" s="1"/>
      <c r="K144" s="176"/>
      <c r="L144" s="1"/>
      <c r="M144" s="363"/>
      <c r="N144" s="363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 x14ac:dyDescent="0.35">
      <c r="A145" s="1"/>
      <c r="B145" s="19"/>
      <c r="C145" s="1"/>
      <c r="D145" s="19"/>
      <c r="E145" s="1"/>
      <c r="F145" s="1"/>
      <c r="G145" s="1"/>
      <c r="H145" s="1"/>
      <c r="I145" s="1"/>
      <c r="J145" s="1"/>
      <c r="K145" s="176"/>
      <c r="L145" s="1"/>
      <c r="M145" s="363"/>
      <c r="N145" s="363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 x14ac:dyDescent="0.35">
      <c r="A146" s="1"/>
      <c r="B146" s="19"/>
      <c r="C146" s="1"/>
      <c r="D146" s="19"/>
      <c r="E146" s="1"/>
      <c r="F146" s="1"/>
      <c r="G146" s="1"/>
      <c r="H146" s="1"/>
      <c r="I146" s="1"/>
      <c r="J146" s="1"/>
      <c r="K146" s="176"/>
      <c r="L146" s="1"/>
      <c r="M146" s="363"/>
      <c r="N146" s="363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 x14ac:dyDescent="0.35">
      <c r="A147" s="1"/>
      <c r="B147" s="19"/>
      <c r="C147" s="1"/>
      <c r="D147" s="19"/>
      <c r="E147" s="1"/>
      <c r="F147" s="1"/>
      <c r="G147" s="1"/>
      <c r="H147" s="1"/>
      <c r="I147" s="1"/>
      <c r="J147" s="1"/>
      <c r="K147" s="176"/>
      <c r="L147" s="1"/>
      <c r="M147" s="363"/>
      <c r="N147" s="363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 x14ac:dyDescent="0.35">
      <c r="A148" s="1"/>
      <c r="B148" s="19"/>
      <c r="C148" s="1"/>
      <c r="D148" s="19"/>
      <c r="E148" s="1"/>
      <c r="F148" s="1"/>
      <c r="G148" s="1"/>
      <c r="H148" s="1"/>
      <c r="I148" s="1"/>
      <c r="J148" s="1"/>
      <c r="K148" s="176"/>
      <c r="L148" s="1"/>
      <c r="M148" s="363"/>
      <c r="N148" s="363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 x14ac:dyDescent="0.35">
      <c r="A149" s="1"/>
      <c r="B149" s="19"/>
      <c r="C149" s="1"/>
      <c r="D149" s="19"/>
      <c r="E149" s="1"/>
      <c r="F149" s="1"/>
      <c r="G149" s="1"/>
      <c r="H149" s="1"/>
      <c r="I149" s="1"/>
      <c r="J149" s="1"/>
      <c r="K149" s="176"/>
      <c r="L149" s="1"/>
      <c r="M149" s="363"/>
      <c r="N149" s="363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 x14ac:dyDescent="0.35">
      <c r="A150" s="1"/>
      <c r="B150" s="19"/>
      <c r="C150" s="1"/>
      <c r="D150" s="19"/>
      <c r="E150" s="1"/>
      <c r="F150" s="1"/>
      <c r="G150" s="1"/>
      <c r="H150" s="1"/>
      <c r="I150" s="1"/>
      <c r="J150" s="1"/>
      <c r="K150" s="176"/>
      <c r="L150" s="1"/>
      <c r="M150" s="363"/>
      <c r="N150" s="363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 x14ac:dyDescent="0.35">
      <c r="A151" s="1"/>
      <c r="B151" s="19"/>
      <c r="C151" s="1"/>
      <c r="D151" s="19"/>
      <c r="E151" s="1"/>
      <c r="F151" s="1"/>
      <c r="G151" s="1"/>
      <c r="H151" s="1"/>
      <c r="I151" s="1"/>
      <c r="J151" s="1"/>
      <c r="K151" s="176"/>
      <c r="L151" s="1"/>
      <c r="M151" s="363"/>
      <c r="N151" s="363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35">
      <c r="A152" s="1"/>
      <c r="B152" s="19"/>
      <c r="C152" s="1"/>
      <c r="D152" s="19"/>
      <c r="E152" s="1"/>
      <c r="F152" s="1"/>
      <c r="G152" s="1"/>
      <c r="H152" s="1"/>
      <c r="I152" s="1"/>
      <c r="J152" s="1"/>
      <c r="K152" s="176"/>
      <c r="L152" s="1"/>
      <c r="M152" s="363"/>
      <c r="N152" s="363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 x14ac:dyDescent="0.35">
      <c r="A153" s="1"/>
      <c r="B153" s="19"/>
      <c r="C153" s="1"/>
      <c r="D153" s="19"/>
      <c r="E153" s="1"/>
      <c r="F153" s="1"/>
      <c r="G153" s="1"/>
      <c r="H153" s="1"/>
      <c r="I153" s="1"/>
      <c r="J153" s="1"/>
      <c r="K153" s="176"/>
      <c r="L153" s="1"/>
      <c r="M153" s="363"/>
      <c r="N153" s="363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 x14ac:dyDescent="0.35">
      <c r="A154" s="1"/>
      <c r="B154" s="19"/>
      <c r="C154" s="1"/>
      <c r="D154" s="19"/>
      <c r="E154" s="1"/>
      <c r="F154" s="1"/>
      <c r="G154" s="1"/>
      <c r="H154" s="1"/>
      <c r="I154" s="1"/>
      <c r="J154" s="1"/>
      <c r="K154" s="176"/>
      <c r="L154" s="1"/>
      <c r="M154" s="363"/>
      <c r="N154" s="363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 x14ac:dyDescent="0.35">
      <c r="A155" s="1"/>
      <c r="B155" s="19"/>
      <c r="C155" s="1"/>
      <c r="D155" s="19"/>
      <c r="E155" s="1"/>
      <c r="F155" s="1"/>
      <c r="G155" s="1"/>
      <c r="H155" s="1"/>
      <c r="I155" s="1"/>
      <c r="J155" s="1"/>
      <c r="K155" s="176"/>
      <c r="L155" s="1"/>
      <c r="M155" s="363"/>
      <c r="N155" s="363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 x14ac:dyDescent="0.35">
      <c r="A156" s="1"/>
      <c r="B156" s="19"/>
      <c r="C156" s="1"/>
      <c r="D156" s="19"/>
      <c r="E156" s="1"/>
      <c r="F156" s="1"/>
      <c r="G156" s="1"/>
      <c r="H156" s="1"/>
      <c r="I156" s="1"/>
      <c r="J156" s="1"/>
      <c r="K156" s="176"/>
      <c r="L156" s="1"/>
      <c r="M156" s="363"/>
      <c r="N156" s="363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 x14ac:dyDescent="0.35">
      <c r="A157" s="1"/>
      <c r="B157" s="19"/>
      <c r="C157" s="1"/>
      <c r="D157" s="19"/>
      <c r="E157" s="1"/>
      <c r="F157" s="1"/>
      <c r="G157" s="1"/>
      <c r="H157" s="1"/>
      <c r="I157" s="1"/>
      <c r="J157" s="1"/>
      <c r="K157" s="176"/>
      <c r="L157" s="1"/>
      <c r="M157" s="363"/>
      <c r="N157" s="363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 x14ac:dyDescent="0.35">
      <c r="A158" s="1"/>
      <c r="B158" s="19"/>
      <c r="C158" s="1"/>
      <c r="D158" s="19"/>
      <c r="E158" s="1"/>
      <c r="F158" s="1"/>
      <c r="G158" s="1"/>
      <c r="H158" s="1"/>
      <c r="I158" s="1"/>
      <c r="J158" s="1"/>
      <c r="K158" s="176"/>
      <c r="L158" s="1"/>
      <c r="M158" s="363"/>
      <c r="N158" s="363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 x14ac:dyDescent="0.35">
      <c r="A159" s="1"/>
      <c r="B159" s="19"/>
      <c r="C159" s="1"/>
      <c r="D159" s="19"/>
      <c r="E159" s="1"/>
      <c r="F159" s="1"/>
      <c r="G159" s="1"/>
      <c r="H159" s="1"/>
      <c r="I159" s="1"/>
      <c r="J159" s="1"/>
      <c r="K159" s="176"/>
      <c r="L159" s="1"/>
      <c r="M159" s="363"/>
      <c r="N159" s="363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 x14ac:dyDescent="0.35">
      <c r="A160" s="1"/>
      <c r="B160" s="19"/>
      <c r="C160" s="1"/>
      <c r="D160" s="19"/>
      <c r="E160" s="1"/>
      <c r="F160" s="1"/>
      <c r="G160" s="1"/>
      <c r="H160" s="1"/>
      <c r="I160" s="1"/>
      <c r="J160" s="1"/>
      <c r="K160" s="176"/>
      <c r="L160" s="1"/>
      <c r="M160" s="363"/>
      <c r="N160" s="363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 x14ac:dyDescent="0.35">
      <c r="A161" s="1"/>
      <c r="B161" s="19"/>
      <c r="C161" s="1"/>
      <c r="D161" s="19"/>
      <c r="E161" s="1"/>
      <c r="F161" s="1"/>
      <c r="G161" s="1"/>
      <c r="H161" s="1"/>
      <c r="I161" s="1"/>
      <c r="J161" s="1"/>
      <c r="K161" s="176"/>
      <c r="L161" s="1"/>
      <c r="M161" s="363"/>
      <c r="N161" s="363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 x14ac:dyDescent="0.35">
      <c r="A162" s="1"/>
      <c r="B162" s="19"/>
      <c r="C162" s="1"/>
      <c r="D162" s="19"/>
      <c r="E162" s="1"/>
      <c r="F162" s="1"/>
      <c r="G162" s="1"/>
      <c r="H162" s="1"/>
      <c r="I162" s="1"/>
      <c r="J162" s="1"/>
      <c r="K162" s="176"/>
      <c r="L162" s="1"/>
      <c r="M162" s="363"/>
      <c r="N162" s="363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 x14ac:dyDescent="0.35">
      <c r="A163" s="1"/>
      <c r="B163" s="19"/>
      <c r="C163" s="1"/>
      <c r="D163" s="19"/>
      <c r="E163" s="1"/>
      <c r="F163" s="1"/>
      <c r="G163" s="1"/>
      <c r="H163" s="1"/>
      <c r="I163" s="1"/>
      <c r="J163" s="1"/>
      <c r="K163" s="176"/>
      <c r="L163" s="1"/>
      <c r="M163" s="363"/>
      <c r="N163" s="363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 x14ac:dyDescent="0.35">
      <c r="A164" s="1"/>
      <c r="B164" s="19"/>
      <c r="C164" s="1"/>
      <c r="D164" s="19"/>
      <c r="E164" s="1"/>
      <c r="F164" s="1"/>
      <c r="G164" s="1"/>
      <c r="H164" s="1"/>
      <c r="I164" s="1"/>
      <c r="J164" s="1"/>
      <c r="K164" s="176"/>
      <c r="L164" s="1"/>
      <c r="M164" s="363"/>
      <c r="N164" s="363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 x14ac:dyDescent="0.35">
      <c r="A165" s="1"/>
      <c r="B165" s="19"/>
      <c r="C165" s="1"/>
      <c r="D165" s="19"/>
      <c r="E165" s="1"/>
      <c r="F165" s="1"/>
      <c r="G165" s="1"/>
      <c r="H165" s="1"/>
      <c r="I165" s="1"/>
      <c r="J165" s="1"/>
      <c r="K165" s="176"/>
      <c r="L165" s="1"/>
      <c r="M165" s="363"/>
      <c r="N165" s="363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 x14ac:dyDescent="0.35">
      <c r="A166" s="1"/>
      <c r="B166" s="19"/>
      <c r="C166" s="1"/>
      <c r="D166" s="19"/>
      <c r="E166" s="1"/>
      <c r="F166" s="1"/>
      <c r="G166" s="1"/>
      <c r="H166" s="1"/>
      <c r="I166" s="1"/>
      <c r="J166" s="1"/>
      <c r="K166" s="176"/>
      <c r="L166" s="1"/>
      <c r="M166" s="363"/>
      <c r="N166" s="363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 x14ac:dyDescent="0.35">
      <c r="A167" s="1"/>
      <c r="B167" s="19"/>
      <c r="C167" s="1"/>
      <c r="D167" s="19"/>
      <c r="E167" s="1"/>
      <c r="F167" s="1"/>
      <c r="G167" s="1"/>
      <c r="H167" s="1"/>
      <c r="I167" s="1"/>
      <c r="J167" s="1"/>
      <c r="K167" s="176"/>
      <c r="L167" s="1"/>
      <c r="M167" s="363"/>
      <c r="N167" s="363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 x14ac:dyDescent="0.35">
      <c r="A168" s="1"/>
      <c r="B168" s="19"/>
      <c r="C168" s="1"/>
      <c r="D168" s="19"/>
      <c r="E168" s="1"/>
      <c r="F168" s="1"/>
      <c r="G168" s="1"/>
      <c r="H168" s="1"/>
      <c r="I168" s="1"/>
      <c r="J168" s="1"/>
      <c r="K168" s="176"/>
      <c r="L168" s="1"/>
      <c r="M168" s="363"/>
      <c r="N168" s="363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 x14ac:dyDescent="0.35">
      <c r="A169" s="1"/>
      <c r="B169" s="19"/>
      <c r="C169" s="1"/>
      <c r="D169" s="19"/>
      <c r="E169" s="1"/>
      <c r="F169" s="1"/>
      <c r="G169" s="1"/>
      <c r="H169" s="1"/>
      <c r="I169" s="1"/>
      <c r="J169" s="1"/>
      <c r="K169" s="176"/>
      <c r="L169" s="1"/>
      <c r="M169" s="363"/>
      <c r="N169" s="363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 x14ac:dyDescent="0.35">
      <c r="A170" s="1"/>
      <c r="B170" s="19"/>
      <c r="C170" s="1"/>
      <c r="D170" s="19"/>
      <c r="E170" s="1"/>
      <c r="F170" s="1"/>
      <c r="G170" s="1"/>
      <c r="H170" s="1"/>
      <c r="I170" s="1"/>
      <c r="J170" s="1"/>
      <c r="K170" s="176"/>
      <c r="L170" s="1"/>
      <c r="M170" s="363"/>
      <c r="N170" s="363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 x14ac:dyDescent="0.35">
      <c r="A171" s="1"/>
      <c r="B171" s="19"/>
      <c r="C171" s="1"/>
      <c r="D171" s="19"/>
      <c r="E171" s="1"/>
      <c r="F171" s="1"/>
      <c r="G171" s="1"/>
      <c r="H171" s="1"/>
      <c r="I171" s="1"/>
      <c r="J171" s="1"/>
      <c r="K171" s="176"/>
      <c r="L171" s="1"/>
      <c r="M171" s="363"/>
      <c r="N171" s="363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 x14ac:dyDescent="0.35">
      <c r="A172" s="1"/>
      <c r="B172" s="19"/>
      <c r="C172" s="1"/>
      <c r="D172" s="19"/>
      <c r="E172" s="1"/>
      <c r="F172" s="1"/>
      <c r="G172" s="1"/>
      <c r="H172" s="1"/>
      <c r="I172" s="1"/>
      <c r="J172" s="1"/>
      <c r="K172" s="176"/>
      <c r="L172" s="1"/>
      <c r="M172" s="363"/>
      <c r="N172" s="363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 x14ac:dyDescent="0.35">
      <c r="A173" s="1"/>
      <c r="B173" s="19"/>
      <c r="C173" s="1"/>
      <c r="D173" s="19"/>
      <c r="E173" s="1"/>
      <c r="F173" s="1"/>
      <c r="G173" s="1"/>
      <c r="H173" s="1"/>
      <c r="I173" s="1"/>
      <c r="J173" s="1"/>
      <c r="K173" s="176"/>
      <c r="L173" s="1"/>
      <c r="M173" s="363"/>
      <c r="N173" s="363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 x14ac:dyDescent="0.35">
      <c r="A174" s="1"/>
      <c r="B174" s="19"/>
      <c r="C174" s="1"/>
      <c r="D174" s="19"/>
      <c r="E174" s="1"/>
      <c r="F174" s="1"/>
      <c r="G174" s="1"/>
      <c r="H174" s="1"/>
      <c r="I174" s="1"/>
      <c r="J174" s="1"/>
      <c r="K174" s="176"/>
      <c r="L174" s="1"/>
      <c r="M174" s="363"/>
      <c r="N174" s="363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 x14ac:dyDescent="0.35">
      <c r="A175" s="1"/>
      <c r="B175" s="19"/>
      <c r="C175" s="1"/>
      <c r="D175" s="19"/>
      <c r="E175" s="1"/>
      <c r="F175" s="1"/>
      <c r="G175" s="1"/>
      <c r="H175" s="1"/>
      <c r="I175" s="1"/>
      <c r="J175" s="1"/>
      <c r="K175" s="176"/>
      <c r="L175" s="1"/>
      <c r="M175" s="363"/>
      <c r="N175" s="363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 x14ac:dyDescent="0.35">
      <c r="A176" s="1"/>
      <c r="B176" s="19"/>
      <c r="C176" s="1"/>
      <c r="D176" s="19"/>
      <c r="E176" s="1"/>
      <c r="F176" s="1"/>
      <c r="G176" s="1"/>
      <c r="H176" s="1"/>
      <c r="I176" s="1"/>
      <c r="J176" s="1"/>
      <c r="K176" s="176"/>
      <c r="L176" s="1"/>
      <c r="M176" s="363"/>
      <c r="N176" s="363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 x14ac:dyDescent="0.35">
      <c r="A177" s="1"/>
      <c r="B177" s="19"/>
      <c r="C177" s="1"/>
      <c r="D177" s="19"/>
      <c r="E177" s="1"/>
      <c r="F177" s="1"/>
      <c r="G177" s="1"/>
      <c r="H177" s="1"/>
      <c r="I177" s="1"/>
      <c r="J177" s="1"/>
      <c r="K177" s="176"/>
      <c r="L177" s="1"/>
      <c r="M177" s="363"/>
      <c r="N177" s="363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 x14ac:dyDescent="0.35">
      <c r="A178" s="1"/>
      <c r="B178" s="19"/>
      <c r="C178" s="1"/>
      <c r="D178" s="19"/>
      <c r="E178" s="1"/>
      <c r="F178" s="1"/>
      <c r="G178" s="1"/>
      <c r="H178" s="1"/>
      <c r="I178" s="1"/>
      <c r="J178" s="1"/>
      <c r="K178" s="176"/>
      <c r="L178" s="1"/>
      <c r="M178" s="363"/>
      <c r="N178" s="363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 x14ac:dyDescent="0.35">
      <c r="A179" s="1"/>
      <c r="B179" s="19"/>
      <c r="C179" s="1"/>
      <c r="D179" s="19"/>
      <c r="E179" s="1"/>
      <c r="F179" s="1"/>
      <c r="G179" s="1"/>
      <c r="H179" s="1"/>
      <c r="I179" s="1"/>
      <c r="J179" s="1"/>
      <c r="K179" s="176"/>
      <c r="L179" s="1"/>
      <c r="M179" s="363"/>
      <c r="N179" s="363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 x14ac:dyDescent="0.35">
      <c r="A180" s="1"/>
      <c r="B180" s="19"/>
      <c r="C180" s="1"/>
      <c r="D180" s="19"/>
      <c r="E180" s="1"/>
      <c r="F180" s="1"/>
      <c r="G180" s="1"/>
      <c r="H180" s="1"/>
      <c r="I180" s="1"/>
      <c r="J180" s="1"/>
      <c r="K180" s="176"/>
      <c r="L180" s="1"/>
      <c r="M180" s="363"/>
      <c r="N180" s="363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 x14ac:dyDescent="0.35">
      <c r="A181" s="1"/>
      <c r="B181" s="19"/>
      <c r="C181" s="1"/>
      <c r="D181" s="19"/>
      <c r="E181" s="1"/>
      <c r="F181" s="1"/>
      <c r="G181" s="1"/>
      <c r="H181" s="1"/>
      <c r="I181" s="1"/>
      <c r="J181" s="1"/>
      <c r="K181" s="176"/>
      <c r="L181" s="1"/>
      <c r="M181" s="363"/>
      <c r="N181" s="363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 x14ac:dyDescent="0.35">
      <c r="A182" s="1"/>
      <c r="B182" s="19"/>
      <c r="C182" s="1"/>
      <c r="D182" s="19"/>
      <c r="E182" s="1"/>
      <c r="F182" s="1"/>
      <c r="G182" s="1"/>
      <c r="H182" s="1"/>
      <c r="I182" s="1"/>
      <c r="J182" s="1"/>
      <c r="K182" s="176"/>
      <c r="L182" s="1"/>
      <c r="M182" s="363"/>
      <c r="N182" s="363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 x14ac:dyDescent="0.35">
      <c r="A183" s="1"/>
      <c r="B183" s="19"/>
      <c r="C183" s="1"/>
      <c r="D183" s="19"/>
      <c r="E183" s="1"/>
      <c r="F183" s="1"/>
      <c r="G183" s="1"/>
      <c r="H183" s="1"/>
      <c r="I183" s="1"/>
      <c r="J183" s="1"/>
      <c r="K183" s="176"/>
      <c r="L183" s="1"/>
      <c r="M183" s="363"/>
      <c r="N183" s="363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 x14ac:dyDescent="0.35">
      <c r="A184" s="1"/>
      <c r="B184" s="19"/>
      <c r="C184" s="1"/>
      <c r="D184" s="19"/>
      <c r="E184" s="1"/>
      <c r="F184" s="1"/>
      <c r="G184" s="1"/>
      <c r="H184" s="1"/>
      <c r="I184" s="1"/>
      <c r="J184" s="1"/>
      <c r="K184" s="176"/>
      <c r="L184" s="1"/>
      <c r="M184" s="363"/>
      <c r="N184" s="363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 x14ac:dyDescent="0.35">
      <c r="A185" s="1"/>
      <c r="B185" s="19"/>
      <c r="C185" s="1"/>
      <c r="D185" s="19"/>
      <c r="E185" s="1"/>
      <c r="F185" s="1"/>
      <c r="G185" s="1"/>
      <c r="H185" s="1"/>
      <c r="I185" s="1"/>
      <c r="J185" s="1"/>
      <c r="K185" s="176"/>
      <c r="L185" s="1"/>
      <c r="M185" s="363"/>
      <c r="N185" s="363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 x14ac:dyDescent="0.35">
      <c r="A186" s="1"/>
      <c r="B186" s="19"/>
      <c r="C186" s="1"/>
      <c r="D186" s="19"/>
      <c r="E186" s="1"/>
      <c r="F186" s="1"/>
      <c r="G186" s="1"/>
      <c r="H186" s="1"/>
      <c r="I186" s="1"/>
      <c r="J186" s="1"/>
      <c r="K186" s="176"/>
      <c r="L186" s="1"/>
      <c r="M186" s="363"/>
      <c r="N186" s="363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 x14ac:dyDescent="0.35">
      <c r="A187" s="1"/>
      <c r="B187" s="19"/>
      <c r="C187" s="1"/>
      <c r="D187" s="19"/>
      <c r="E187" s="1"/>
      <c r="F187" s="1"/>
      <c r="G187" s="1"/>
      <c r="H187" s="1"/>
      <c r="I187" s="1"/>
      <c r="J187" s="1"/>
      <c r="K187" s="176"/>
      <c r="L187" s="1"/>
      <c r="M187" s="363"/>
      <c r="N187" s="363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 x14ac:dyDescent="0.35">
      <c r="A188" s="1"/>
      <c r="B188" s="19"/>
      <c r="C188" s="1"/>
      <c r="D188" s="19"/>
      <c r="E188" s="1"/>
      <c r="F188" s="1"/>
      <c r="G188" s="1"/>
      <c r="H188" s="1"/>
      <c r="I188" s="1"/>
      <c r="J188" s="1"/>
      <c r="K188" s="176"/>
      <c r="L188" s="1"/>
      <c r="M188" s="363"/>
      <c r="N188" s="363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 x14ac:dyDescent="0.35">
      <c r="A189" s="1"/>
      <c r="B189" s="19"/>
      <c r="C189" s="1"/>
      <c r="D189" s="19"/>
      <c r="E189" s="1"/>
      <c r="F189" s="1"/>
      <c r="G189" s="1"/>
      <c r="H189" s="1"/>
      <c r="I189" s="1"/>
      <c r="J189" s="1"/>
      <c r="K189" s="176"/>
      <c r="L189" s="1"/>
      <c r="M189" s="363"/>
      <c r="N189" s="363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 x14ac:dyDescent="0.35">
      <c r="A190" s="1"/>
      <c r="B190" s="19"/>
      <c r="C190" s="1"/>
      <c r="D190" s="19"/>
      <c r="E190" s="1"/>
      <c r="F190" s="1"/>
      <c r="G190" s="1"/>
      <c r="H190" s="1"/>
      <c r="I190" s="1"/>
      <c r="J190" s="1"/>
      <c r="K190" s="176"/>
      <c r="L190" s="1"/>
      <c r="M190" s="363"/>
      <c r="N190" s="363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 x14ac:dyDescent="0.35">
      <c r="A191" s="1"/>
      <c r="B191" s="19"/>
      <c r="C191" s="1"/>
      <c r="D191" s="19"/>
      <c r="E191" s="1"/>
      <c r="F191" s="1"/>
      <c r="G191" s="1"/>
      <c r="H191" s="1"/>
      <c r="I191" s="1"/>
      <c r="J191" s="1"/>
      <c r="K191" s="176"/>
      <c r="L191" s="1"/>
      <c r="M191" s="363"/>
      <c r="N191" s="363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 x14ac:dyDescent="0.35">
      <c r="A192" s="1"/>
      <c r="B192" s="19"/>
      <c r="C192" s="1"/>
      <c r="D192" s="19"/>
      <c r="E192" s="1"/>
      <c r="F192" s="1"/>
      <c r="G192" s="1"/>
      <c r="H192" s="1"/>
      <c r="I192" s="1"/>
      <c r="J192" s="1"/>
      <c r="K192" s="176"/>
      <c r="L192" s="1"/>
      <c r="M192" s="363"/>
      <c r="N192" s="363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 x14ac:dyDescent="0.35">
      <c r="A193" s="1"/>
      <c r="B193" s="19"/>
      <c r="C193" s="1"/>
      <c r="D193" s="19"/>
      <c r="E193" s="1"/>
      <c r="F193" s="1"/>
      <c r="G193" s="1"/>
      <c r="H193" s="1"/>
      <c r="I193" s="1"/>
      <c r="J193" s="1"/>
      <c r="K193" s="176"/>
      <c r="L193" s="1"/>
      <c r="M193" s="363"/>
      <c r="N193" s="363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 x14ac:dyDescent="0.35">
      <c r="A194" s="1"/>
      <c r="B194" s="19"/>
      <c r="C194" s="1"/>
      <c r="D194" s="19"/>
      <c r="E194" s="1"/>
      <c r="F194" s="1"/>
      <c r="G194" s="1"/>
      <c r="H194" s="1"/>
      <c r="I194" s="1"/>
      <c r="J194" s="1"/>
      <c r="K194" s="176"/>
      <c r="L194" s="1"/>
      <c r="M194" s="363"/>
      <c r="N194" s="363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 x14ac:dyDescent="0.35">
      <c r="A195" s="1"/>
      <c r="B195" s="19"/>
      <c r="C195" s="1"/>
      <c r="D195" s="19"/>
      <c r="E195" s="1"/>
      <c r="F195" s="1"/>
      <c r="G195" s="1"/>
      <c r="H195" s="1"/>
      <c r="I195" s="1"/>
      <c r="J195" s="1"/>
      <c r="K195" s="176"/>
      <c r="L195" s="1"/>
      <c r="M195" s="363"/>
      <c r="N195" s="363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 x14ac:dyDescent="0.35">
      <c r="A196" s="1"/>
      <c r="B196" s="19"/>
      <c r="C196" s="1"/>
      <c r="D196" s="19"/>
      <c r="E196" s="1"/>
      <c r="F196" s="1"/>
      <c r="G196" s="1"/>
      <c r="H196" s="1"/>
      <c r="I196" s="1"/>
      <c r="J196" s="1"/>
      <c r="K196" s="176"/>
      <c r="L196" s="1"/>
      <c r="M196" s="363"/>
      <c r="N196" s="363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 x14ac:dyDescent="0.35">
      <c r="A197" s="1"/>
      <c r="B197" s="19"/>
      <c r="C197" s="1"/>
      <c r="D197" s="19"/>
      <c r="E197" s="1"/>
      <c r="F197" s="1"/>
      <c r="G197" s="1"/>
      <c r="H197" s="1"/>
      <c r="I197" s="1"/>
      <c r="J197" s="1"/>
      <c r="K197" s="176"/>
      <c r="L197" s="1"/>
      <c r="M197" s="363"/>
      <c r="N197" s="363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 x14ac:dyDescent="0.35">
      <c r="A198" s="1"/>
      <c r="B198" s="19"/>
      <c r="C198" s="1"/>
      <c r="D198" s="19"/>
      <c r="E198" s="1"/>
      <c r="F198" s="1"/>
      <c r="G198" s="1"/>
      <c r="H198" s="1"/>
      <c r="I198" s="1"/>
      <c r="J198" s="1"/>
      <c r="K198" s="176"/>
      <c r="L198" s="1"/>
      <c r="M198" s="363"/>
      <c r="N198" s="363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 x14ac:dyDescent="0.35">
      <c r="A199" s="1"/>
      <c r="B199" s="19"/>
      <c r="C199" s="1"/>
      <c r="D199" s="19"/>
      <c r="E199" s="1"/>
      <c r="F199" s="1"/>
      <c r="G199" s="1"/>
      <c r="H199" s="1"/>
      <c r="I199" s="1"/>
      <c r="J199" s="1"/>
      <c r="K199" s="176"/>
      <c r="L199" s="1"/>
      <c r="M199" s="363"/>
      <c r="N199" s="363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 x14ac:dyDescent="0.35">
      <c r="A200" s="1"/>
      <c r="B200" s="19"/>
      <c r="C200" s="1"/>
      <c r="D200" s="19"/>
      <c r="E200" s="1"/>
      <c r="F200" s="1"/>
      <c r="G200" s="1"/>
      <c r="H200" s="1"/>
      <c r="I200" s="1"/>
      <c r="J200" s="1"/>
      <c r="K200" s="176"/>
      <c r="L200" s="1"/>
      <c r="M200" s="363"/>
      <c r="N200" s="363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 x14ac:dyDescent="0.35">
      <c r="A201" s="1"/>
      <c r="B201" s="19"/>
      <c r="C201" s="1"/>
      <c r="D201" s="19"/>
      <c r="E201" s="1"/>
      <c r="F201" s="1"/>
      <c r="G201" s="1"/>
      <c r="H201" s="1"/>
      <c r="I201" s="1"/>
      <c r="J201" s="1"/>
      <c r="K201" s="176"/>
      <c r="L201" s="1"/>
      <c r="M201" s="363"/>
      <c r="N201" s="363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 x14ac:dyDescent="0.35">
      <c r="A202" s="1"/>
      <c r="B202" s="19"/>
      <c r="C202" s="1"/>
      <c r="D202" s="19"/>
      <c r="E202" s="1"/>
      <c r="F202" s="1"/>
      <c r="G202" s="1"/>
      <c r="H202" s="1"/>
      <c r="I202" s="1"/>
      <c r="J202" s="1"/>
      <c r="K202" s="176"/>
      <c r="L202" s="1"/>
      <c r="M202" s="363"/>
      <c r="N202" s="363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 x14ac:dyDescent="0.35">
      <c r="A203" s="1"/>
      <c r="B203" s="19"/>
      <c r="C203" s="1"/>
      <c r="D203" s="19"/>
      <c r="E203" s="1"/>
      <c r="F203" s="1"/>
      <c r="G203" s="1"/>
      <c r="H203" s="1"/>
      <c r="I203" s="1"/>
      <c r="J203" s="1"/>
      <c r="K203" s="176"/>
      <c r="L203" s="1"/>
      <c r="M203" s="363"/>
      <c r="N203" s="363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 x14ac:dyDescent="0.35">
      <c r="A204" s="1"/>
      <c r="B204" s="19"/>
      <c r="C204" s="1"/>
      <c r="D204" s="19"/>
      <c r="E204" s="1"/>
      <c r="F204" s="1"/>
      <c r="G204" s="1"/>
      <c r="H204" s="1"/>
      <c r="I204" s="1"/>
      <c r="J204" s="1"/>
      <c r="K204" s="176"/>
      <c r="L204" s="1"/>
      <c r="M204" s="363"/>
      <c r="N204" s="363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 x14ac:dyDescent="0.35">
      <c r="A205" s="1"/>
      <c r="B205" s="19"/>
      <c r="C205" s="1"/>
      <c r="D205" s="19"/>
      <c r="E205" s="1"/>
      <c r="F205" s="1"/>
      <c r="G205" s="1"/>
      <c r="H205" s="1"/>
      <c r="I205" s="1"/>
      <c r="J205" s="1"/>
      <c r="K205" s="176"/>
      <c r="L205" s="1"/>
      <c r="M205" s="363"/>
      <c r="N205" s="363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 x14ac:dyDescent="0.35">
      <c r="A206" s="1"/>
      <c r="B206" s="19"/>
      <c r="C206" s="1"/>
      <c r="D206" s="19"/>
      <c r="E206" s="1"/>
      <c r="F206" s="1"/>
      <c r="G206" s="1"/>
      <c r="H206" s="1"/>
      <c r="I206" s="1"/>
      <c r="J206" s="1"/>
      <c r="K206" s="176"/>
      <c r="L206" s="1"/>
      <c r="M206" s="363"/>
      <c r="N206" s="363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 x14ac:dyDescent="0.35">
      <c r="A207" s="1"/>
      <c r="B207" s="19"/>
      <c r="C207" s="1"/>
      <c r="D207" s="19"/>
      <c r="E207" s="1"/>
      <c r="F207" s="1"/>
      <c r="G207" s="1"/>
      <c r="H207" s="1"/>
      <c r="I207" s="1"/>
      <c r="J207" s="1"/>
      <c r="K207" s="176"/>
      <c r="L207" s="1"/>
      <c r="M207" s="363"/>
      <c r="N207" s="363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 x14ac:dyDescent="0.35">
      <c r="A208" s="1"/>
      <c r="B208" s="19"/>
      <c r="C208" s="1"/>
      <c r="D208" s="19"/>
      <c r="E208" s="1"/>
      <c r="F208" s="1"/>
      <c r="G208" s="1"/>
      <c r="H208" s="1"/>
      <c r="I208" s="1"/>
      <c r="J208" s="1"/>
      <c r="K208" s="176"/>
      <c r="L208" s="1"/>
      <c r="M208" s="363"/>
      <c r="N208" s="363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 x14ac:dyDescent="0.35">
      <c r="A209" s="1"/>
      <c r="B209" s="19"/>
      <c r="C209" s="1"/>
      <c r="D209" s="19"/>
      <c r="E209" s="1"/>
      <c r="F209" s="1"/>
      <c r="G209" s="1"/>
      <c r="H209" s="1"/>
      <c r="I209" s="1"/>
      <c r="J209" s="1"/>
      <c r="K209" s="176"/>
      <c r="L209" s="1"/>
      <c r="M209" s="363"/>
      <c r="N209" s="363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 x14ac:dyDescent="0.35">
      <c r="A210" s="1"/>
      <c r="B210" s="19"/>
      <c r="C210" s="1"/>
      <c r="D210" s="19"/>
      <c r="E210" s="1"/>
      <c r="F210" s="1"/>
      <c r="G210" s="1"/>
      <c r="H210" s="1"/>
      <c r="I210" s="1"/>
      <c r="J210" s="1"/>
      <c r="K210" s="176"/>
      <c r="L210" s="1"/>
      <c r="M210" s="363"/>
      <c r="N210" s="363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 x14ac:dyDescent="0.35">
      <c r="A211" s="1"/>
      <c r="B211" s="19"/>
      <c r="C211" s="1"/>
      <c r="D211" s="19"/>
      <c r="E211" s="1"/>
      <c r="F211" s="1"/>
      <c r="G211" s="1"/>
      <c r="H211" s="1"/>
      <c r="I211" s="1"/>
      <c r="J211" s="1"/>
      <c r="K211" s="176"/>
      <c r="L211" s="1"/>
      <c r="M211" s="363"/>
      <c r="N211" s="363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 x14ac:dyDescent="0.35">
      <c r="A212" s="1"/>
      <c r="B212" s="19"/>
      <c r="C212" s="1"/>
      <c r="D212" s="19"/>
      <c r="E212" s="1"/>
      <c r="F212" s="1"/>
      <c r="G212" s="1"/>
      <c r="H212" s="1"/>
      <c r="I212" s="1"/>
      <c r="J212" s="1"/>
      <c r="K212" s="176"/>
      <c r="L212" s="1"/>
      <c r="M212" s="363"/>
      <c r="N212" s="363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 x14ac:dyDescent="0.35">
      <c r="A213" s="1"/>
      <c r="B213" s="19"/>
      <c r="C213" s="1"/>
      <c r="D213" s="19"/>
      <c r="E213" s="1"/>
      <c r="F213" s="1"/>
      <c r="G213" s="1"/>
      <c r="H213" s="1"/>
      <c r="I213" s="1"/>
      <c r="J213" s="1"/>
      <c r="K213" s="176"/>
      <c r="L213" s="1"/>
      <c r="M213" s="363"/>
      <c r="N213" s="363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 x14ac:dyDescent="0.35">
      <c r="A214" s="1"/>
      <c r="B214" s="19"/>
      <c r="C214" s="1"/>
      <c r="D214" s="19"/>
      <c r="E214" s="1"/>
      <c r="F214" s="1"/>
      <c r="G214" s="1"/>
      <c r="H214" s="1"/>
      <c r="I214" s="1"/>
      <c r="J214" s="1"/>
      <c r="K214" s="176"/>
      <c r="L214" s="1"/>
      <c r="M214" s="363"/>
      <c r="N214" s="363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 x14ac:dyDescent="0.35">
      <c r="A215" s="1"/>
      <c r="B215" s="19"/>
      <c r="C215" s="1"/>
      <c r="D215" s="19"/>
      <c r="E215" s="1"/>
      <c r="F215" s="1"/>
      <c r="G215" s="1"/>
      <c r="H215" s="1"/>
      <c r="I215" s="1"/>
      <c r="J215" s="1"/>
      <c r="K215" s="176"/>
      <c r="L215" s="1"/>
      <c r="M215" s="363"/>
      <c r="N215" s="363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35">
      <c r="A216" s="1"/>
      <c r="B216" s="19"/>
      <c r="C216" s="1"/>
      <c r="D216" s="19"/>
      <c r="E216" s="1"/>
      <c r="F216" s="1"/>
      <c r="G216" s="1"/>
      <c r="H216" s="1"/>
      <c r="I216" s="1"/>
      <c r="J216" s="1"/>
      <c r="K216" s="176"/>
      <c r="L216" s="1"/>
      <c r="M216" s="363"/>
      <c r="N216" s="363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35">
      <c r="A217" s="1"/>
      <c r="B217" s="19"/>
      <c r="C217" s="1"/>
      <c r="D217" s="19"/>
      <c r="E217" s="1"/>
      <c r="F217" s="1"/>
      <c r="G217" s="1"/>
      <c r="H217" s="1"/>
      <c r="I217" s="1"/>
      <c r="J217" s="1"/>
      <c r="K217" s="176"/>
      <c r="L217" s="1"/>
      <c r="M217" s="363"/>
      <c r="N217" s="363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35">
      <c r="A218" s="1"/>
      <c r="B218" s="19"/>
      <c r="C218" s="1"/>
      <c r="D218" s="19"/>
      <c r="E218" s="1"/>
      <c r="F218" s="1"/>
      <c r="G218" s="1"/>
      <c r="H218" s="1"/>
      <c r="I218" s="1"/>
      <c r="J218" s="1"/>
      <c r="K218" s="176"/>
      <c r="L218" s="1"/>
      <c r="M218" s="363"/>
      <c r="N218" s="363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35">
      <c r="A219" s="1"/>
      <c r="B219" s="19"/>
      <c r="C219" s="1"/>
      <c r="D219" s="19"/>
      <c r="E219" s="1"/>
      <c r="F219" s="1"/>
      <c r="G219" s="1"/>
      <c r="H219" s="1"/>
      <c r="I219" s="1"/>
      <c r="J219" s="1"/>
      <c r="K219" s="176"/>
      <c r="L219" s="1"/>
      <c r="M219" s="363"/>
      <c r="N219" s="363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35">
      <c r="A220" s="1"/>
      <c r="B220" s="19"/>
      <c r="C220" s="1"/>
      <c r="D220" s="19"/>
      <c r="E220" s="1"/>
      <c r="F220" s="1"/>
      <c r="G220" s="1"/>
      <c r="H220" s="1"/>
      <c r="I220" s="1"/>
      <c r="J220" s="1"/>
      <c r="K220" s="176"/>
      <c r="L220" s="1"/>
      <c r="M220" s="363"/>
      <c r="N220" s="363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35">
      <c r="A221" s="1"/>
      <c r="B221" s="19"/>
      <c r="C221" s="1"/>
      <c r="D221" s="19"/>
      <c r="E221" s="1"/>
      <c r="F221" s="1"/>
      <c r="G221" s="1"/>
      <c r="H221" s="1"/>
      <c r="I221" s="1"/>
      <c r="J221" s="1"/>
      <c r="K221" s="176"/>
      <c r="L221" s="1"/>
      <c r="M221" s="363"/>
      <c r="N221" s="363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35">
      <c r="A222" s="1"/>
      <c r="B222" s="19"/>
      <c r="C222" s="1"/>
      <c r="D222" s="19"/>
      <c r="E222" s="1"/>
      <c r="F222" s="1"/>
      <c r="G222" s="1"/>
      <c r="H222" s="1"/>
      <c r="I222" s="1"/>
      <c r="J222" s="1"/>
      <c r="K222" s="176"/>
      <c r="L222" s="1"/>
      <c r="M222" s="363"/>
      <c r="N222" s="363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35">
      <c r="A223" s="1"/>
      <c r="B223" s="19"/>
      <c r="C223" s="1"/>
      <c r="D223" s="19"/>
      <c r="E223" s="1"/>
      <c r="F223" s="1"/>
      <c r="G223" s="1"/>
      <c r="H223" s="1"/>
      <c r="I223" s="1"/>
      <c r="J223" s="1"/>
      <c r="K223" s="176"/>
      <c r="L223" s="1"/>
      <c r="M223" s="363"/>
      <c r="N223" s="363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35">
      <c r="A224" s="1"/>
      <c r="B224" s="19"/>
      <c r="C224" s="1"/>
      <c r="D224" s="19"/>
      <c r="E224" s="1"/>
      <c r="F224" s="1"/>
      <c r="G224" s="1"/>
      <c r="H224" s="1"/>
      <c r="I224" s="1"/>
      <c r="J224" s="1"/>
      <c r="K224" s="176"/>
      <c r="L224" s="1"/>
      <c r="M224" s="363"/>
      <c r="N224" s="363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35">
      <c r="A225" s="1"/>
      <c r="B225" s="19"/>
      <c r="C225" s="1"/>
      <c r="D225" s="19"/>
      <c r="E225" s="1"/>
      <c r="F225" s="1"/>
      <c r="G225" s="1"/>
      <c r="H225" s="1"/>
      <c r="I225" s="1"/>
      <c r="J225" s="1"/>
      <c r="K225" s="176"/>
      <c r="L225" s="1"/>
      <c r="M225" s="363"/>
      <c r="N225" s="363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35">
      <c r="A226" s="1"/>
      <c r="B226" s="19"/>
      <c r="C226" s="1"/>
      <c r="D226" s="19"/>
      <c r="E226" s="1"/>
      <c r="F226" s="1"/>
      <c r="G226" s="1"/>
      <c r="H226" s="1"/>
      <c r="I226" s="1"/>
      <c r="J226" s="1"/>
      <c r="K226" s="176"/>
      <c r="L226" s="1"/>
      <c r="M226" s="363"/>
      <c r="N226" s="363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35">
      <c r="A227" s="1"/>
      <c r="B227" s="19"/>
      <c r="C227" s="1"/>
      <c r="D227" s="19"/>
      <c r="E227" s="1"/>
      <c r="F227" s="1"/>
      <c r="G227" s="1"/>
      <c r="H227" s="1"/>
      <c r="I227" s="1"/>
      <c r="J227" s="1"/>
      <c r="K227" s="176"/>
      <c r="L227" s="1"/>
      <c r="M227" s="363"/>
      <c r="N227" s="363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35">
      <c r="A228" s="1"/>
      <c r="B228" s="19"/>
      <c r="C228" s="1"/>
      <c r="D228" s="19"/>
      <c r="E228" s="1"/>
      <c r="F228" s="1"/>
      <c r="G228" s="1"/>
      <c r="H228" s="1"/>
      <c r="I228" s="1"/>
      <c r="J228" s="1"/>
      <c r="K228" s="176"/>
      <c r="L228" s="1"/>
      <c r="M228" s="363"/>
      <c r="N228" s="363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35">
      <c r="A229" s="1"/>
      <c r="B229" s="19"/>
      <c r="C229" s="1"/>
      <c r="D229" s="19"/>
      <c r="E229" s="1"/>
      <c r="F229" s="1"/>
      <c r="G229" s="1"/>
      <c r="H229" s="1"/>
      <c r="I229" s="1"/>
      <c r="J229" s="1"/>
      <c r="K229" s="176"/>
      <c r="L229" s="1"/>
      <c r="M229" s="363"/>
      <c r="N229" s="363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35">
      <c r="A230" s="1"/>
      <c r="B230" s="19"/>
      <c r="C230" s="1"/>
      <c r="D230" s="19"/>
      <c r="E230" s="1"/>
      <c r="F230" s="1"/>
      <c r="G230" s="1"/>
      <c r="H230" s="1"/>
      <c r="I230" s="1"/>
      <c r="J230" s="1"/>
      <c r="K230" s="176"/>
      <c r="L230" s="1"/>
      <c r="M230" s="363"/>
      <c r="N230" s="363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35">
      <c r="A231" s="1"/>
      <c r="B231" s="19"/>
      <c r="C231" s="1"/>
      <c r="D231" s="19"/>
      <c r="E231" s="1"/>
      <c r="F231" s="1"/>
      <c r="G231" s="1"/>
      <c r="H231" s="1"/>
      <c r="I231" s="1"/>
      <c r="J231" s="1"/>
      <c r="K231" s="176"/>
      <c r="L231" s="1"/>
      <c r="M231" s="363"/>
      <c r="N231" s="363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35">
      <c r="A232" s="1"/>
      <c r="B232" s="19"/>
      <c r="C232" s="1"/>
      <c r="D232" s="19"/>
      <c r="E232" s="1"/>
      <c r="F232" s="1"/>
      <c r="G232" s="1"/>
      <c r="H232" s="1"/>
      <c r="I232" s="1"/>
      <c r="J232" s="1"/>
      <c r="K232" s="176"/>
      <c r="L232" s="1"/>
      <c r="M232" s="363"/>
      <c r="N232" s="363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35">
      <c r="A233" s="1"/>
      <c r="B233" s="19"/>
      <c r="C233" s="1"/>
      <c r="D233" s="19"/>
      <c r="E233" s="1"/>
      <c r="F233" s="1"/>
      <c r="G233" s="1"/>
      <c r="H233" s="1"/>
      <c r="I233" s="1"/>
      <c r="J233" s="1"/>
      <c r="K233" s="176"/>
      <c r="L233" s="1"/>
      <c r="M233" s="363"/>
      <c r="N233" s="363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35">
      <c r="A234" s="1"/>
      <c r="B234" s="19"/>
      <c r="C234" s="1"/>
      <c r="D234" s="19"/>
      <c r="E234" s="1"/>
      <c r="F234" s="1"/>
      <c r="G234" s="1"/>
      <c r="H234" s="1"/>
      <c r="I234" s="1"/>
      <c r="J234" s="1"/>
      <c r="K234" s="176"/>
      <c r="L234" s="1"/>
      <c r="M234" s="363"/>
      <c r="N234" s="363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35">
      <c r="A235" s="1"/>
      <c r="B235" s="19"/>
      <c r="C235" s="1"/>
      <c r="D235" s="19"/>
      <c r="E235" s="1"/>
      <c r="F235" s="1"/>
      <c r="G235" s="1"/>
      <c r="H235" s="1"/>
      <c r="I235" s="1"/>
      <c r="J235" s="1"/>
      <c r="K235" s="176"/>
      <c r="L235" s="1"/>
      <c r="M235" s="363"/>
      <c r="N235" s="363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35">
      <c r="A236" s="1"/>
      <c r="B236" s="19"/>
      <c r="C236" s="1"/>
      <c r="D236" s="19"/>
      <c r="E236" s="1"/>
      <c r="F236" s="1"/>
      <c r="G236" s="1"/>
      <c r="H236" s="1"/>
      <c r="I236" s="1"/>
      <c r="J236" s="1"/>
      <c r="K236" s="176"/>
      <c r="L236" s="1"/>
      <c r="M236" s="363"/>
      <c r="N236" s="363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35">
      <c r="A237" s="1"/>
      <c r="B237" s="19"/>
      <c r="C237" s="1"/>
      <c r="D237" s="19"/>
      <c r="E237" s="1"/>
      <c r="F237" s="1"/>
      <c r="G237" s="1"/>
      <c r="H237" s="1"/>
      <c r="I237" s="1"/>
      <c r="J237" s="1"/>
      <c r="K237" s="176"/>
      <c r="L237" s="1"/>
      <c r="M237" s="363"/>
      <c r="N237" s="363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35">
      <c r="A238" s="1"/>
      <c r="B238" s="19"/>
      <c r="C238" s="1"/>
      <c r="D238" s="19"/>
      <c r="E238" s="1"/>
      <c r="F238" s="1"/>
      <c r="G238" s="1"/>
      <c r="H238" s="1"/>
      <c r="I238" s="1"/>
      <c r="J238" s="1"/>
      <c r="K238" s="176"/>
      <c r="L238" s="1"/>
      <c r="M238" s="363"/>
      <c r="N238" s="363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35">
      <c r="A239" s="1"/>
      <c r="B239" s="19"/>
      <c r="C239" s="1"/>
      <c r="D239" s="19"/>
      <c r="E239" s="1"/>
      <c r="F239" s="1"/>
      <c r="G239" s="1"/>
      <c r="H239" s="1"/>
      <c r="I239" s="1"/>
      <c r="J239" s="1"/>
      <c r="K239" s="176"/>
      <c r="L239" s="1"/>
      <c r="M239" s="363"/>
      <c r="N239" s="363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35">
      <c r="A240" s="1"/>
      <c r="B240" s="19"/>
      <c r="C240" s="1"/>
      <c r="D240" s="19"/>
      <c r="E240" s="1"/>
      <c r="F240" s="1"/>
      <c r="G240" s="1"/>
      <c r="H240" s="1"/>
      <c r="I240" s="1"/>
      <c r="J240" s="1"/>
      <c r="K240" s="176"/>
      <c r="L240" s="1"/>
      <c r="M240" s="363"/>
      <c r="N240" s="363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35">
      <c r="A241" s="1"/>
      <c r="B241" s="19"/>
      <c r="C241" s="1"/>
      <c r="D241" s="19"/>
      <c r="E241" s="1"/>
      <c r="F241" s="1"/>
      <c r="G241" s="1"/>
      <c r="H241" s="1"/>
      <c r="I241" s="1"/>
      <c r="J241" s="1"/>
      <c r="K241" s="176"/>
      <c r="L241" s="1"/>
      <c r="M241" s="363"/>
      <c r="N241" s="363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35">
      <c r="A242" s="1"/>
      <c r="B242" s="19"/>
      <c r="C242" s="1"/>
      <c r="D242" s="19"/>
      <c r="E242" s="1"/>
      <c r="F242" s="1"/>
      <c r="G242" s="1"/>
      <c r="H242" s="1"/>
      <c r="I242" s="1"/>
      <c r="J242" s="1"/>
      <c r="K242" s="176"/>
      <c r="L242" s="1"/>
      <c r="M242" s="363"/>
      <c r="N242" s="363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35">
      <c r="A243" s="1"/>
      <c r="B243" s="19"/>
      <c r="C243" s="1"/>
      <c r="D243" s="19"/>
      <c r="E243" s="1"/>
      <c r="F243" s="1"/>
      <c r="G243" s="1"/>
      <c r="H243" s="1"/>
      <c r="I243" s="1"/>
      <c r="J243" s="1"/>
      <c r="K243" s="176"/>
      <c r="L243" s="1"/>
      <c r="M243" s="363"/>
      <c r="N243" s="363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35">
      <c r="A244" s="1"/>
      <c r="B244" s="19"/>
      <c r="C244" s="1"/>
      <c r="D244" s="19"/>
      <c r="E244" s="1"/>
      <c r="F244" s="1"/>
      <c r="G244" s="1"/>
      <c r="H244" s="1"/>
      <c r="I244" s="1"/>
      <c r="J244" s="1"/>
      <c r="K244" s="176"/>
      <c r="L244" s="1"/>
      <c r="M244" s="363"/>
      <c r="N244" s="363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35">
      <c r="A245" s="1"/>
      <c r="B245" s="19"/>
      <c r="C245" s="1"/>
      <c r="D245" s="19"/>
      <c r="E245" s="1"/>
      <c r="F245" s="1"/>
      <c r="G245" s="1"/>
      <c r="H245" s="1"/>
      <c r="I245" s="1"/>
      <c r="J245" s="1"/>
      <c r="K245" s="176"/>
      <c r="L245" s="1"/>
      <c r="M245" s="363"/>
      <c r="N245" s="363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35">
      <c r="A246" s="1"/>
      <c r="B246" s="19"/>
      <c r="C246" s="1"/>
      <c r="D246" s="19"/>
      <c r="E246" s="1"/>
      <c r="F246" s="1"/>
      <c r="G246" s="1"/>
      <c r="H246" s="1"/>
      <c r="I246" s="1"/>
      <c r="J246" s="1"/>
      <c r="K246" s="176"/>
      <c r="L246" s="1"/>
      <c r="M246" s="363"/>
      <c r="N246" s="363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35">
      <c r="A247" s="1"/>
      <c r="B247" s="19"/>
      <c r="C247" s="1"/>
      <c r="D247" s="19"/>
      <c r="E247" s="1"/>
      <c r="F247" s="1"/>
      <c r="G247" s="1"/>
      <c r="H247" s="1"/>
      <c r="I247" s="1"/>
      <c r="J247" s="1"/>
      <c r="K247" s="176"/>
      <c r="L247" s="1"/>
      <c r="M247" s="363"/>
      <c r="N247" s="363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35">
      <c r="A248" s="1"/>
      <c r="B248" s="19"/>
      <c r="C248" s="1"/>
      <c r="D248" s="19"/>
      <c r="E248" s="1"/>
      <c r="F248" s="1"/>
      <c r="G248" s="1"/>
      <c r="H248" s="1"/>
      <c r="I248" s="1"/>
      <c r="J248" s="1"/>
      <c r="K248" s="176"/>
      <c r="L248" s="1"/>
      <c r="M248" s="363"/>
      <c r="N248" s="363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35">
      <c r="A249" s="1"/>
      <c r="B249" s="19"/>
      <c r="C249" s="1"/>
      <c r="D249" s="19"/>
      <c r="E249" s="1"/>
      <c r="F249" s="1"/>
      <c r="G249" s="1"/>
      <c r="H249" s="1"/>
      <c r="I249" s="1"/>
      <c r="J249" s="1"/>
      <c r="K249" s="176"/>
      <c r="L249" s="1"/>
      <c r="M249" s="363"/>
      <c r="N249" s="363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35">
      <c r="A250" s="1"/>
      <c r="B250" s="19"/>
      <c r="C250" s="1"/>
      <c r="D250" s="19"/>
      <c r="E250" s="1"/>
      <c r="F250" s="1"/>
      <c r="G250" s="1"/>
      <c r="H250" s="1"/>
      <c r="I250" s="1"/>
      <c r="J250" s="1"/>
      <c r="K250" s="176"/>
      <c r="L250" s="1"/>
      <c r="M250" s="363"/>
      <c r="N250" s="363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35">
      <c r="A251" s="1"/>
      <c r="B251" s="19"/>
      <c r="C251" s="1"/>
      <c r="D251" s="19"/>
      <c r="E251" s="1"/>
      <c r="F251" s="1"/>
      <c r="G251" s="1"/>
      <c r="H251" s="1"/>
      <c r="I251" s="1"/>
      <c r="J251" s="1"/>
      <c r="K251" s="176"/>
      <c r="L251" s="1"/>
      <c r="M251" s="363"/>
      <c r="N251" s="363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35">
      <c r="A252" s="1"/>
      <c r="B252" s="19"/>
      <c r="C252" s="1"/>
      <c r="D252" s="19"/>
      <c r="E252" s="1"/>
      <c r="F252" s="1"/>
      <c r="G252" s="1"/>
      <c r="H252" s="1"/>
      <c r="I252" s="1"/>
      <c r="J252" s="1"/>
      <c r="K252" s="176"/>
      <c r="L252" s="1"/>
      <c r="M252" s="363"/>
      <c r="N252" s="363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35">
      <c r="A253" s="1"/>
      <c r="B253" s="19"/>
      <c r="C253" s="1"/>
      <c r="D253" s="19"/>
      <c r="E253" s="1"/>
      <c r="F253" s="1"/>
      <c r="G253" s="1"/>
      <c r="H253" s="1"/>
      <c r="I253" s="1"/>
      <c r="J253" s="1"/>
      <c r="K253" s="176"/>
      <c r="L253" s="1"/>
      <c r="M253" s="363"/>
      <c r="N253" s="363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35">
      <c r="A254" s="1"/>
      <c r="B254" s="19"/>
      <c r="C254" s="1"/>
      <c r="D254" s="19"/>
      <c r="E254" s="1"/>
      <c r="F254" s="1"/>
      <c r="G254" s="1"/>
      <c r="H254" s="1"/>
      <c r="I254" s="1"/>
      <c r="J254" s="1"/>
      <c r="K254" s="176"/>
      <c r="L254" s="1"/>
      <c r="M254" s="363"/>
      <c r="N254" s="363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35">
      <c r="A255" s="1"/>
      <c r="B255" s="19"/>
      <c r="C255" s="1"/>
      <c r="D255" s="19"/>
      <c r="E255" s="1"/>
      <c r="F255" s="1"/>
      <c r="G255" s="1"/>
      <c r="H255" s="1"/>
      <c r="I255" s="1"/>
      <c r="J255" s="1"/>
      <c r="K255" s="176"/>
      <c r="L255" s="1"/>
      <c r="M255" s="363"/>
      <c r="N255" s="363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35">
      <c r="A256" s="1"/>
      <c r="B256" s="19"/>
      <c r="C256" s="1"/>
      <c r="D256" s="19"/>
      <c r="E256" s="1"/>
      <c r="F256" s="1"/>
      <c r="G256" s="1"/>
      <c r="H256" s="1"/>
      <c r="I256" s="1"/>
      <c r="J256" s="1"/>
      <c r="K256" s="176"/>
      <c r="L256" s="1"/>
      <c r="M256" s="363"/>
      <c r="N256" s="363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35">
      <c r="A257" s="1"/>
      <c r="B257" s="19"/>
      <c r="C257" s="1"/>
      <c r="D257" s="19"/>
      <c r="E257" s="1"/>
      <c r="F257" s="1"/>
      <c r="G257" s="1"/>
      <c r="H257" s="1"/>
      <c r="I257" s="1"/>
      <c r="J257" s="1"/>
      <c r="K257" s="176"/>
      <c r="L257" s="1"/>
      <c r="M257" s="363"/>
      <c r="N257" s="363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35">
      <c r="A258" s="1"/>
      <c r="B258" s="19"/>
      <c r="C258" s="1"/>
      <c r="D258" s="19"/>
      <c r="E258" s="1"/>
      <c r="F258" s="1"/>
      <c r="G258" s="1"/>
      <c r="H258" s="1"/>
      <c r="I258" s="1"/>
      <c r="J258" s="1"/>
      <c r="K258" s="176"/>
      <c r="L258" s="1"/>
      <c r="M258" s="363"/>
      <c r="N258" s="363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35">
      <c r="A259" s="1"/>
      <c r="B259" s="19"/>
      <c r="C259" s="1"/>
      <c r="D259" s="19"/>
      <c r="E259" s="1"/>
      <c r="F259" s="1"/>
      <c r="G259" s="1"/>
      <c r="H259" s="1"/>
      <c r="I259" s="1"/>
      <c r="J259" s="1"/>
      <c r="K259" s="176"/>
      <c r="L259" s="1"/>
      <c r="M259" s="363"/>
      <c r="N259" s="363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35">
      <c r="A260" s="1"/>
      <c r="B260" s="19"/>
      <c r="C260" s="1"/>
      <c r="D260" s="19"/>
      <c r="E260" s="1"/>
      <c r="F260" s="1"/>
      <c r="G260" s="1"/>
      <c r="H260" s="1"/>
      <c r="I260" s="1"/>
      <c r="J260" s="1"/>
      <c r="K260" s="176"/>
      <c r="L260" s="1"/>
      <c r="M260" s="363"/>
      <c r="N260" s="363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35">
      <c r="A261" s="1"/>
      <c r="B261" s="19"/>
      <c r="C261" s="1"/>
      <c r="D261" s="19"/>
      <c r="E261" s="1"/>
      <c r="F261" s="1"/>
      <c r="G261" s="1"/>
      <c r="H261" s="1"/>
      <c r="I261" s="1"/>
      <c r="J261" s="1"/>
      <c r="K261" s="176"/>
      <c r="L261" s="1"/>
      <c r="M261" s="363"/>
      <c r="N261" s="363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35">
      <c r="A262" s="1"/>
      <c r="B262" s="19"/>
      <c r="C262" s="1"/>
      <c r="D262" s="19"/>
      <c r="E262" s="1"/>
      <c r="F262" s="1"/>
      <c r="G262" s="1"/>
      <c r="H262" s="1"/>
      <c r="I262" s="1"/>
      <c r="J262" s="1"/>
      <c r="K262" s="176"/>
      <c r="L262" s="1"/>
      <c r="M262" s="363"/>
      <c r="N262" s="363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35">
      <c r="A263" s="1"/>
      <c r="B263" s="19"/>
      <c r="C263" s="1"/>
      <c r="D263" s="19"/>
      <c r="E263" s="1"/>
      <c r="F263" s="1"/>
      <c r="G263" s="1"/>
      <c r="H263" s="1"/>
      <c r="I263" s="1"/>
      <c r="J263" s="1"/>
      <c r="K263" s="176"/>
      <c r="L263" s="1"/>
      <c r="M263" s="363"/>
      <c r="N263" s="363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35">
      <c r="A264" s="1"/>
      <c r="B264" s="19"/>
      <c r="C264" s="1"/>
      <c r="D264" s="19"/>
      <c r="E264" s="1"/>
      <c r="F264" s="1"/>
      <c r="G264" s="1"/>
      <c r="H264" s="1"/>
      <c r="I264" s="1"/>
      <c r="J264" s="1"/>
      <c r="K264" s="176"/>
      <c r="L264" s="1"/>
      <c r="M264" s="363"/>
      <c r="N264" s="363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35">
      <c r="A265" s="1"/>
      <c r="B265" s="19"/>
      <c r="C265" s="1"/>
      <c r="D265" s="19"/>
      <c r="E265" s="1"/>
      <c r="F265" s="1"/>
      <c r="G265" s="1"/>
      <c r="H265" s="1"/>
      <c r="I265" s="1"/>
      <c r="J265" s="1"/>
      <c r="K265" s="176"/>
      <c r="L265" s="1"/>
      <c r="M265" s="363"/>
      <c r="N265" s="363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35">
      <c r="A266" s="1"/>
      <c r="B266" s="19"/>
      <c r="C266" s="1"/>
      <c r="D266" s="19"/>
      <c r="E266" s="1"/>
      <c r="F266" s="1"/>
      <c r="G266" s="1"/>
      <c r="H266" s="1"/>
      <c r="I266" s="1"/>
      <c r="J266" s="1"/>
      <c r="K266" s="176"/>
      <c r="L266" s="1"/>
      <c r="M266" s="363"/>
      <c r="N266" s="363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35">
      <c r="A267" s="1"/>
      <c r="B267" s="19"/>
      <c r="C267" s="1"/>
      <c r="D267" s="19"/>
      <c r="E267" s="1"/>
      <c r="F267" s="1"/>
      <c r="G267" s="1"/>
      <c r="H267" s="1"/>
      <c r="I267" s="1"/>
      <c r="J267" s="1"/>
      <c r="K267" s="176"/>
      <c r="L267" s="1"/>
      <c r="M267" s="363"/>
      <c r="N267" s="363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35">
      <c r="A268" s="1"/>
      <c r="B268" s="19"/>
      <c r="C268" s="1"/>
      <c r="D268" s="19"/>
      <c r="E268" s="1"/>
      <c r="F268" s="1"/>
      <c r="G268" s="1"/>
      <c r="H268" s="1"/>
      <c r="I268" s="1"/>
      <c r="J268" s="1"/>
      <c r="K268" s="176"/>
      <c r="L268" s="1"/>
      <c r="M268" s="363"/>
      <c r="N268" s="363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35">
      <c r="A269" s="1"/>
      <c r="B269" s="19"/>
      <c r="C269" s="1"/>
      <c r="D269" s="19"/>
      <c r="E269" s="1"/>
      <c r="F269" s="1"/>
      <c r="G269" s="1"/>
      <c r="H269" s="1"/>
      <c r="I269" s="1"/>
      <c r="J269" s="1"/>
      <c r="K269" s="176"/>
      <c r="L269" s="1"/>
      <c r="M269" s="363"/>
      <c r="N269" s="363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35">
      <c r="A270" s="1"/>
      <c r="B270" s="19"/>
      <c r="C270" s="1"/>
      <c r="D270" s="19"/>
      <c r="E270" s="1"/>
      <c r="F270" s="1"/>
      <c r="G270" s="1"/>
      <c r="H270" s="1"/>
      <c r="I270" s="1"/>
      <c r="J270" s="1"/>
      <c r="K270" s="176"/>
      <c r="L270" s="1"/>
      <c r="M270" s="363"/>
      <c r="N270" s="363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35">
      <c r="A271" s="1"/>
      <c r="B271" s="19"/>
      <c r="C271" s="1"/>
      <c r="D271" s="19"/>
      <c r="E271" s="1"/>
      <c r="F271" s="1"/>
      <c r="G271" s="1"/>
      <c r="H271" s="1"/>
      <c r="I271" s="1"/>
      <c r="J271" s="1"/>
      <c r="K271" s="176"/>
      <c r="L271" s="1"/>
      <c r="M271" s="363"/>
      <c r="N271" s="363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35">
      <c r="A272" s="1"/>
      <c r="B272" s="19"/>
      <c r="C272" s="1"/>
      <c r="D272" s="19"/>
      <c r="E272" s="1"/>
      <c r="F272" s="1"/>
      <c r="G272" s="1"/>
      <c r="H272" s="1"/>
      <c r="I272" s="1"/>
      <c r="J272" s="1"/>
      <c r="K272" s="176"/>
      <c r="L272" s="1"/>
      <c r="M272" s="363"/>
      <c r="N272" s="363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35">
      <c r="A273" s="1"/>
      <c r="B273" s="19"/>
      <c r="C273" s="1"/>
      <c r="D273" s="19"/>
      <c r="E273" s="1"/>
      <c r="F273" s="1"/>
      <c r="G273" s="1"/>
      <c r="H273" s="1"/>
      <c r="I273" s="1"/>
      <c r="J273" s="1"/>
      <c r="K273" s="176"/>
      <c r="L273" s="1"/>
      <c r="M273" s="363"/>
      <c r="N273" s="363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35">
      <c r="A274" s="1"/>
      <c r="B274" s="19"/>
      <c r="C274" s="1"/>
      <c r="D274" s="19"/>
      <c r="E274" s="1"/>
      <c r="F274" s="1"/>
      <c r="G274" s="1"/>
      <c r="H274" s="1"/>
      <c r="I274" s="1"/>
      <c r="J274" s="1"/>
      <c r="K274" s="176"/>
      <c r="L274" s="1"/>
      <c r="M274" s="363"/>
      <c r="N274" s="363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35">
      <c r="A275" s="1"/>
      <c r="B275" s="19"/>
      <c r="C275" s="1"/>
      <c r="D275" s="19"/>
      <c r="E275" s="1"/>
      <c r="F275" s="1"/>
      <c r="G275" s="1"/>
      <c r="H275" s="1"/>
      <c r="I275" s="1"/>
      <c r="J275" s="1"/>
      <c r="K275" s="176"/>
      <c r="L275" s="1"/>
      <c r="M275" s="363"/>
      <c r="N275" s="363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35">
      <c r="A276" s="1"/>
      <c r="B276" s="19"/>
      <c r="C276" s="1"/>
      <c r="D276" s="19"/>
      <c r="E276" s="1"/>
      <c r="F276" s="1"/>
      <c r="G276" s="1"/>
      <c r="H276" s="1"/>
      <c r="I276" s="1"/>
      <c r="J276" s="1"/>
      <c r="K276" s="176"/>
      <c r="L276" s="1"/>
      <c r="M276" s="363"/>
      <c r="N276" s="363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35">
      <c r="A277" s="1"/>
      <c r="B277" s="19"/>
      <c r="C277" s="1"/>
      <c r="D277" s="19"/>
      <c r="E277" s="1"/>
      <c r="F277" s="1"/>
      <c r="G277" s="1"/>
      <c r="H277" s="1"/>
      <c r="I277" s="1"/>
      <c r="J277" s="1"/>
      <c r="K277" s="176"/>
      <c r="L277" s="1"/>
      <c r="M277" s="363"/>
      <c r="N277" s="363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35">
      <c r="A278" s="1"/>
      <c r="B278" s="19"/>
      <c r="C278" s="1"/>
      <c r="D278" s="19"/>
      <c r="E278" s="1"/>
      <c r="F278" s="1"/>
      <c r="G278" s="1"/>
      <c r="H278" s="1"/>
      <c r="I278" s="1"/>
      <c r="J278" s="1"/>
      <c r="K278" s="176"/>
      <c r="L278" s="1"/>
      <c r="M278" s="363"/>
      <c r="N278" s="363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35">
      <c r="A279" s="1"/>
      <c r="B279" s="19"/>
      <c r="C279" s="1"/>
      <c r="D279" s="19"/>
      <c r="E279" s="1"/>
      <c r="F279" s="1"/>
      <c r="G279" s="1"/>
      <c r="H279" s="1"/>
      <c r="I279" s="1"/>
      <c r="J279" s="1"/>
      <c r="K279" s="176"/>
      <c r="L279" s="1"/>
      <c r="M279" s="363"/>
      <c r="N279" s="363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35">
      <c r="A280" s="1"/>
      <c r="B280" s="19"/>
      <c r="C280" s="1"/>
      <c r="D280" s="19"/>
      <c r="E280" s="1"/>
      <c r="F280" s="1"/>
      <c r="G280" s="1"/>
      <c r="H280" s="1"/>
      <c r="I280" s="1"/>
      <c r="J280" s="1"/>
      <c r="K280" s="176"/>
      <c r="L280" s="1"/>
      <c r="M280" s="363"/>
      <c r="N280" s="363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35">
      <c r="A281" s="1"/>
      <c r="B281" s="19"/>
      <c r="C281" s="1"/>
      <c r="D281" s="19"/>
      <c r="E281" s="1"/>
      <c r="F281" s="1"/>
      <c r="G281" s="1"/>
      <c r="H281" s="1"/>
      <c r="I281" s="1"/>
      <c r="J281" s="1"/>
      <c r="K281" s="176"/>
      <c r="L281" s="1"/>
      <c r="M281" s="363"/>
      <c r="N281" s="363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35">
      <c r="A282" s="1"/>
      <c r="B282" s="19"/>
      <c r="C282" s="1"/>
      <c r="D282" s="19"/>
      <c r="E282" s="1"/>
      <c r="F282" s="1"/>
      <c r="G282" s="1"/>
      <c r="H282" s="1"/>
      <c r="I282" s="1"/>
      <c r="J282" s="1"/>
      <c r="K282" s="176"/>
      <c r="L282" s="1"/>
      <c r="M282" s="363"/>
      <c r="N282" s="363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35">
      <c r="A283" s="1"/>
      <c r="B283" s="19"/>
      <c r="C283" s="1"/>
      <c r="D283" s="19"/>
      <c r="E283" s="1"/>
      <c r="F283" s="1"/>
      <c r="G283" s="1"/>
      <c r="H283" s="1"/>
      <c r="I283" s="1"/>
      <c r="J283" s="1"/>
      <c r="K283" s="176"/>
      <c r="L283" s="1"/>
      <c r="M283" s="363"/>
      <c r="N283" s="363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35">
      <c r="A284" s="1"/>
      <c r="B284" s="19"/>
      <c r="C284" s="1"/>
      <c r="D284" s="19"/>
      <c r="E284" s="1"/>
      <c r="F284" s="1"/>
      <c r="G284" s="1"/>
      <c r="H284" s="1"/>
      <c r="I284" s="1"/>
      <c r="J284" s="1"/>
      <c r="K284" s="176"/>
      <c r="L284" s="1"/>
      <c r="M284" s="363"/>
      <c r="N284" s="363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35">
      <c r="A285" s="1"/>
      <c r="B285" s="19"/>
      <c r="C285" s="1"/>
      <c r="D285" s="19"/>
      <c r="E285" s="1"/>
      <c r="F285" s="1"/>
      <c r="G285" s="1"/>
      <c r="H285" s="1"/>
      <c r="I285" s="1"/>
      <c r="J285" s="1"/>
      <c r="K285" s="176"/>
      <c r="L285" s="1"/>
      <c r="M285" s="363"/>
      <c r="N285" s="363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35">
      <c r="A286" s="1"/>
      <c r="B286" s="19"/>
      <c r="C286" s="1"/>
      <c r="D286" s="19"/>
      <c r="E286" s="1"/>
      <c r="F286" s="1"/>
      <c r="G286" s="1"/>
      <c r="H286" s="1"/>
      <c r="I286" s="1"/>
      <c r="J286" s="1"/>
      <c r="K286" s="176"/>
      <c r="L286" s="1"/>
      <c r="M286" s="363"/>
      <c r="N286" s="363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35">
      <c r="A287" s="1"/>
      <c r="B287" s="19"/>
      <c r="C287" s="1"/>
      <c r="D287" s="19"/>
      <c r="E287" s="1"/>
      <c r="F287" s="1"/>
      <c r="G287" s="1"/>
      <c r="H287" s="1"/>
      <c r="I287" s="1"/>
      <c r="J287" s="1"/>
      <c r="K287" s="176"/>
      <c r="L287" s="1"/>
      <c r="M287" s="363"/>
      <c r="N287" s="363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35">
      <c r="A288" s="1"/>
      <c r="B288" s="19"/>
      <c r="C288" s="1"/>
      <c r="D288" s="19"/>
      <c r="E288" s="1"/>
      <c r="F288" s="1"/>
      <c r="G288" s="1"/>
      <c r="H288" s="1"/>
      <c r="I288" s="1"/>
      <c r="J288" s="1"/>
      <c r="K288" s="176"/>
      <c r="L288" s="1"/>
      <c r="M288" s="363"/>
      <c r="N288" s="363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35">
      <c r="A289" s="1"/>
      <c r="B289" s="19"/>
      <c r="C289" s="1"/>
      <c r="D289" s="19"/>
      <c r="E289" s="1"/>
      <c r="F289" s="1"/>
      <c r="G289" s="1"/>
      <c r="H289" s="1"/>
      <c r="I289" s="1"/>
      <c r="J289" s="1"/>
      <c r="K289" s="176"/>
      <c r="L289" s="1"/>
      <c r="M289" s="363"/>
      <c r="N289" s="363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35">
      <c r="A290" s="1"/>
      <c r="B290" s="19"/>
      <c r="C290" s="1"/>
      <c r="D290" s="19"/>
      <c r="E290" s="1"/>
      <c r="F290" s="1"/>
      <c r="G290" s="1"/>
      <c r="H290" s="1"/>
      <c r="I290" s="1"/>
      <c r="J290" s="1"/>
      <c r="K290" s="176"/>
      <c r="L290" s="1"/>
      <c r="M290" s="363"/>
      <c r="N290" s="363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35">
      <c r="A291" s="1"/>
      <c r="B291" s="19"/>
      <c r="C291" s="1"/>
      <c r="D291" s="19"/>
      <c r="E291" s="1"/>
      <c r="F291" s="1"/>
      <c r="G291" s="1"/>
      <c r="H291" s="1"/>
      <c r="I291" s="1"/>
      <c r="J291" s="1"/>
      <c r="K291" s="176"/>
      <c r="L291" s="1"/>
      <c r="M291" s="363"/>
      <c r="N291" s="363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35">
      <c r="A292" s="1"/>
      <c r="B292" s="19"/>
      <c r="C292" s="1"/>
      <c r="D292" s="19"/>
      <c r="E292" s="1"/>
      <c r="F292" s="1"/>
      <c r="G292" s="1"/>
      <c r="H292" s="1"/>
      <c r="I292" s="1"/>
      <c r="J292" s="1"/>
      <c r="K292" s="176"/>
      <c r="L292" s="1"/>
      <c r="M292" s="363"/>
      <c r="N292" s="363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35">
      <c r="A293" s="1"/>
      <c r="B293" s="19"/>
      <c r="C293" s="1"/>
      <c r="D293" s="19"/>
      <c r="E293" s="1"/>
      <c r="F293" s="1"/>
      <c r="G293" s="1"/>
      <c r="H293" s="1"/>
      <c r="I293" s="1"/>
      <c r="J293" s="1"/>
      <c r="K293" s="176"/>
      <c r="L293" s="1"/>
      <c r="M293" s="363"/>
      <c r="N293" s="363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35">
      <c r="A294" s="1"/>
      <c r="B294" s="19"/>
      <c r="C294" s="1"/>
      <c r="D294" s="19"/>
      <c r="E294" s="1"/>
      <c r="F294" s="1"/>
      <c r="G294" s="1"/>
      <c r="H294" s="1"/>
      <c r="I294" s="1"/>
      <c r="J294" s="1"/>
      <c r="K294" s="176"/>
      <c r="L294" s="1"/>
      <c r="M294" s="363"/>
      <c r="N294" s="363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35">
      <c r="A295" s="1"/>
      <c r="B295" s="19"/>
      <c r="C295" s="1"/>
      <c r="D295" s="19"/>
      <c r="E295" s="1"/>
      <c r="F295" s="1"/>
      <c r="G295" s="1"/>
      <c r="H295" s="1"/>
      <c r="I295" s="1"/>
      <c r="J295" s="1"/>
      <c r="K295" s="176"/>
      <c r="L295" s="1"/>
      <c r="M295" s="363"/>
      <c r="N295" s="363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35">
      <c r="A296" s="1"/>
      <c r="B296" s="19"/>
      <c r="C296" s="1"/>
      <c r="D296" s="19"/>
      <c r="E296" s="1"/>
      <c r="F296" s="1"/>
      <c r="G296" s="1"/>
      <c r="H296" s="1"/>
      <c r="I296" s="1"/>
      <c r="J296" s="1"/>
      <c r="K296" s="176"/>
      <c r="L296" s="1"/>
      <c r="M296" s="363"/>
      <c r="N296" s="363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35">
      <c r="A297" s="1"/>
      <c r="B297" s="19"/>
      <c r="C297" s="1"/>
      <c r="D297" s="19"/>
      <c r="E297" s="1"/>
      <c r="F297" s="1"/>
      <c r="G297" s="1"/>
      <c r="H297" s="1"/>
      <c r="I297" s="1"/>
      <c r="J297" s="1"/>
      <c r="K297" s="176"/>
      <c r="L297" s="1"/>
      <c r="M297" s="363"/>
      <c r="N297" s="363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35">
      <c r="A298" s="1"/>
      <c r="B298" s="19"/>
      <c r="C298" s="1"/>
      <c r="D298" s="19"/>
      <c r="E298" s="1"/>
      <c r="F298" s="1"/>
      <c r="G298" s="1"/>
      <c r="H298" s="1"/>
      <c r="I298" s="1"/>
      <c r="J298" s="1"/>
      <c r="K298" s="176"/>
      <c r="L298" s="1"/>
      <c r="M298" s="363"/>
      <c r="N298" s="363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35">
      <c r="A299" s="1"/>
      <c r="B299" s="19"/>
      <c r="C299" s="1"/>
      <c r="D299" s="19"/>
      <c r="E299" s="1"/>
      <c r="F299" s="1"/>
      <c r="G299" s="1"/>
      <c r="H299" s="1"/>
      <c r="I299" s="1"/>
      <c r="J299" s="1"/>
      <c r="K299" s="176"/>
      <c r="L299" s="1"/>
      <c r="M299" s="363"/>
      <c r="N299" s="363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35">
      <c r="A300" s="1"/>
      <c r="B300" s="19"/>
      <c r="C300" s="1"/>
      <c r="D300" s="19"/>
      <c r="E300" s="1"/>
      <c r="F300" s="1"/>
      <c r="G300" s="1"/>
      <c r="H300" s="1"/>
      <c r="I300" s="1"/>
      <c r="J300" s="1"/>
      <c r="K300" s="176"/>
      <c r="L300" s="1"/>
      <c r="M300" s="363"/>
      <c r="N300" s="363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35">
      <c r="A301" s="1"/>
      <c r="B301" s="19"/>
      <c r="C301" s="1"/>
      <c r="D301" s="19"/>
      <c r="E301" s="1"/>
      <c r="F301" s="1"/>
      <c r="G301" s="1"/>
      <c r="H301" s="1"/>
      <c r="I301" s="1"/>
      <c r="J301" s="1"/>
      <c r="K301" s="176"/>
      <c r="L301" s="1"/>
      <c r="M301" s="363"/>
      <c r="N301" s="363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35">
      <c r="A302" s="1"/>
      <c r="B302" s="19"/>
      <c r="C302" s="1"/>
      <c r="D302" s="19"/>
      <c r="E302" s="1"/>
      <c r="F302" s="1"/>
      <c r="G302" s="1"/>
      <c r="H302" s="1"/>
      <c r="I302" s="1"/>
      <c r="J302" s="1"/>
      <c r="K302" s="176"/>
      <c r="L302" s="1"/>
      <c r="M302" s="363"/>
      <c r="N302" s="363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35">
      <c r="A303" s="1"/>
      <c r="B303" s="19"/>
      <c r="C303" s="1"/>
      <c r="D303" s="19"/>
      <c r="E303" s="1"/>
      <c r="F303" s="1"/>
      <c r="G303" s="1"/>
      <c r="H303" s="1"/>
      <c r="I303" s="1"/>
      <c r="J303" s="1"/>
      <c r="K303" s="176"/>
      <c r="L303" s="1"/>
      <c r="M303" s="363"/>
      <c r="N303" s="363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35">
      <c r="A304" s="1"/>
      <c r="B304" s="19"/>
      <c r="C304" s="1"/>
      <c r="D304" s="19"/>
      <c r="E304" s="1"/>
      <c r="F304" s="1"/>
      <c r="G304" s="1"/>
      <c r="H304" s="1"/>
      <c r="I304" s="1"/>
      <c r="J304" s="1"/>
      <c r="K304" s="176"/>
      <c r="L304" s="1"/>
      <c r="M304" s="363"/>
      <c r="N304" s="363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35">
      <c r="A305" s="1"/>
      <c r="B305" s="19"/>
      <c r="C305" s="1"/>
      <c r="D305" s="19"/>
      <c r="E305" s="1"/>
      <c r="F305" s="1"/>
      <c r="G305" s="1"/>
      <c r="H305" s="1"/>
      <c r="I305" s="1"/>
      <c r="J305" s="1"/>
      <c r="K305" s="176"/>
      <c r="L305" s="1"/>
      <c r="M305" s="363"/>
      <c r="N305" s="363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35">
      <c r="A306" s="1"/>
      <c r="B306" s="19"/>
      <c r="C306" s="1"/>
      <c r="D306" s="19"/>
      <c r="E306" s="1"/>
      <c r="F306" s="1"/>
      <c r="G306" s="1"/>
      <c r="H306" s="1"/>
      <c r="I306" s="1"/>
      <c r="J306" s="1"/>
      <c r="K306" s="176"/>
      <c r="L306" s="1"/>
      <c r="M306" s="363"/>
      <c r="N306" s="363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35">
      <c r="A307" s="1"/>
      <c r="B307" s="19"/>
      <c r="C307" s="1"/>
      <c r="D307" s="19"/>
      <c r="E307" s="1"/>
      <c r="F307" s="1"/>
      <c r="G307" s="1"/>
      <c r="H307" s="1"/>
      <c r="I307" s="1"/>
      <c r="J307" s="1"/>
      <c r="K307" s="176"/>
      <c r="L307" s="1"/>
      <c r="M307" s="363"/>
      <c r="N307" s="363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35">
      <c r="A308" s="1"/>
      <c r="B308" s="19"/>
      <c r="C308" s="1"/>
      <c r="D308" s="19"/>
      <c r="E308" s="1"/>
      <c r="F308" s="1"/>
      <c r="G308" s="1"/>
      <c r="H308" s="1"/>
      <c r="I308" s="1"/>
      <c r="J308" s="1"/>
      <c r="K308" s="176"/>
      <c r="L308" s="1"/>
      <c r="M308" s="363"/>
      <c r="N308" s="363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35">
      <c r="A309" s="1"/>
      <c r="B309" s="19"/>
      <c r="C309" s="1"/>
      <c r="D309" s="19"/>
      <c r="E309" s="1"/>
      <c r="F309" s="1"/>
      <c r="G309" s="1"/>
      <c r="H309" s="1"/>
      <c r="I309" s="1"/>
      <c r="J309" s="1"/>
      <c r="K309" s="176"/>
      <c r="L309" s="1"/>
      <c r="M309" s="363"/>
      <c r="N309" s="363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35">
      <c r="A310" s="1"/>
      <c r="B310" s="19"/>
      <c r="C310" s="1"/>
      <c r="D310" s="19"/>
      <c r="E310" s="1"/>
      <c r="F310" s="1"/>
      <c r="G310" s="1"/>
      <c r="H310" s="1"/>
      <c r="I310" s="1"/>
      <c r="J310" s="1"/>
      <c r="K310" s="176"/>
      <c r="L310" s="1"/>
      <c r="M310" s="363"/>
      <c r="N310" s="363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35">
      <c r="A311" s="1"/>
      <c r="B311" s="19"/>
      <c r="C311" s="1"/>
      <c r="D311" s="19"/>
      <c r="E311" s="1"/>
      <c r="F311" s="1"/>
      <c r="G311" s="1"/>
      <c r="H311" s="1"/>
      <c r="I311" s="1"/>
      <c r="J311" s="1"/>
      <c r="K311" s="176"/>
      <c r="L311" s="1"/>
      <c r="M311" s="363"/>
      <c r="N311" s="363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35">
      <c r="A312" s="1"/>
      <c r="B312" s="19"/>
      <c r="C312" s="1"/>
      <c r="D312" s="19"/>
      <c r="E312" s="1"/>
      <c r="F312" s="1"/>
      <c r="G312" s="1"/>
      <c r="H312" s="1"/>
      <c r="I312" s="1"/>
      <c r="J312" s="1"/>
      <c r="K312" s="176"/>
      <c r="L312" s="1"/>
      <c r="M312" s="363"/>
      <c r="N312" s="363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35">
      <c r="A313" s="1"/>
      <c r="B313" s="19"/>
      <c r="C313" s="1"/>
      <c r="D313" s="19"/>
      <c r="E313" s="1"/>
      <c r="F313" s="1"/>
      <c r="G313" s="1"/>
      <c r="H313" s="1"/>
      <c r="I313" s="1"/>
      <c r="J313" s="1"/>
      <c r="K313" s="176"/>
      <c r="L313" s="1"/>
      <c r="M313" s="363"/>
      <c r="N313" s="363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35">
      <c r="A314" s="1"/>
      <c r="B314" s="19"/>
      <c r="C314" s="1"/>
      <c r="D314" s="19"/>
      <c r="E314" s="1"/>
      <c r="F314" s="1"/>
      <c r="G314" s="1"/>
      <c r="H314" s="1"/>
      <c r="I314" s="1"/>
      <c r="J314" s="1"/>
      <c r="K314" s="176"/>
      <c r="L314" s="1"/>
      <c r="M314" s="363"/>
      <c r="N314" s="363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35">
      <c r="A315" s="1"/>
      <c r="B315" s="19"/>
      <c r="C315" s="1"/>
      <c r="D315" s="19"/>
      <c r="E315" s="1"/>
      <c r="F315" s="1"/>
      <c r="G315" s="1"/>
      <c r="H315" s="1"/>
      <c r="I315" s="1"/>
      <c r="J315" s="1"/>
      <c r="K315" s="176"/>
      <c r="L315" s="1"/>
      <c r="M315" s="363"/>
      <c r="N315" s="363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35">
      <c r="A316" s="1"/>
      <c r="B316" s="19"/>
      <c r="C316" s="1"/>
      <c r="D316" s="19"/>
      <c r="E316" s="1"/>
      <c r="F316" s="1"/>
      <c r="G316" s="1"/>
      <c r="H316" s="1"/>
      <c r="I316" s="1"/>
      <c r="J316" s="1"/>
      <c r="K316" s="176"/>
      <c r="L316" s="1"/>
      <c r="M316" s="363"/>
      <c r="N316" s="363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35">
      <c r="A317" s="1"/>
      <c r="B317" s="19"/>
      <c r="C317" s="1"/>
      <c r="D317" s="19"/>
      <c r="E317" s="1"/>
      <c r="F317" s="1"/>
      <c r="G317" s="1"/>
      <c r="H317" s="1"/>
      <c r="I317" s="1"/>
      <c r="J317" s="1"/>
      <c r="K317" s="176"/>
      <c r="L317" s="1"/>
      <c r="M317" s="363"/>
      <c r="N317" s="363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35">
      <c r="A318" s="1"/>
      <c r="B318" s="19"/>
      <c r="C318" s="1"/>
      <c r="D318" s="19"/>
      <c r="E318" s="1"/>
      <c r="F318" s="1"/>
      <c r="G318" s="1"/>
      <c r="H318" s="1"/>
      <c r="I318" s="1"/>
      <c r="J318" s="1"/>
      <c r="K318" s="176"/>
      <c r="L318" s="1"/>
      <c r="M318" s="363"/>
      <c r="N318" s="363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35">
      <c r="A319" s="1"/>
      <c r="B319" s="19"/>
      <c r="C319" s="1"/>
      <c r="D319" s="19"/>
      <c r="E319" s="1"/>
      <c r="F319" s="1"/>
      <c r="G319" s="1"/>
      <c r="H319" s="1"/>
      <c r="I319" s="1"/>
      <c r="J319" s="1"/>
      <c r="K319" s="176"/>
      <c r="L319" s="1"/>
      <c r="M319" s="363"/>
      <c r="N319" s="363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35">
      <c r="A320" s="1"/>
      <c r="B320" s="19"/>
      <c r="C320" s="1"/>
      <c r="D320" s="19"/>
      <c r="E320" s="1"/>
      <c r="F320" s="1"/>
      <c r="G320" s="1"/>
      <c r="H320" s="1"/>
      <c r="I320" s="1"/>
      <c r="J320" s="1"/>
      <c r="K320" s="176"/>
      <c r="L320" s="1"/>
      <c r="M320" s="363"/>
      <c r="N320" s="363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35">
      <c r="A321" s="1"/>
      <c r="B321" s="19"/>
      <c r="C321" s="1"/>
      <c r="D321" s="19"/>
      <c r="E321" s="1"/>
      <c r="F321" s="1"/>
      <c r="G321" s="1"/>
      <c r="H321" s="1"/>
      <c r="I321" s="1"/>
      <c r="J321" s="1"/>
      <c r="K321" s="176"/>
      <c r="L321" s="1"/>
      <c r="M321" s="363"/>
      <c r="N321" s="363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35">
      <c r="A322" s="1"/>
      <c r="B322" s="19"/>
      <c r="C322" s="1"/>
      <c r="D322" s="19"/>
      <c r="E322" s="1"/>
      <c r="F322" s="1"/>
      <c r="G322" s="1"/>
      <c r="H322" s="1"/>
      <c r="I322" s="1"/>
      <c r="J322" s="1"/>
      <c r="K322" s="176"/>
      <c r="L322" s="1"/>
      <c r="M322" s="363"/>
      <c r="N322" s="363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35">
      <c r="A323" s="1"/>
      <c r="B323" s="19"/>
      <c r="C323" s="1"/>
      <c r="D323" s="19"/>
      <c r="E323" s="1"/>
      <c r="F323" s="1"/>
      <c r="G323" s="1"/>
      <c r="H323" s="1"/>
      <c r="I323" s="1"/>
      <c r="J323" s="1"/>
      <c r="K323" s="176"/>
      <c r="L323" s="1"/>
      <c r="M323" s="363"/>
      <c r="N323" s="363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35">
      <c r="A324" s="1"/>
      <c r="B324" s="19"/>
      <c r="C324" s="1"/>
      <c r="D324" s="19"/>
      <c r="E324" s="1"/>
      <c r="F324" s="1"/>
      <c r="G324" s="1"/>
      <c r="H324" s="1"/>
      <c r="I324" s="1"/>
      <c r="J324" s="1"/>
      <c r="K324" s="176"/>
      <c r="L324" s="1"/>
      <c r="M324" s="363"/>
      <c r="N324" s="363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35">
      <c r="A325" s="1"/>
      <c r="B325" s="19"/>
      <c r="C325" s="1"/>
      <c r="D325" s="19"/>
      <c r="E325" s="1"/>
      <c r="F325" s="1"/>
      <c r="G325" s="1"/>
      <c r="H325" s="1"/>
      <c r="I325" s="1"/>
      <c r="J325" s="1"/>
      <c r="K325" s="176"/>
      <c r="L325" s="1"/>
      <c r="M325" s="363"/>
      <c r="N325" s="363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35">
      <c r="A326" s="1"/>
      <c r="B326" s="19"/>
      <c r="C326" s="1"/>
      <c r="D326" s="19"/>
      <c r="E326" s="1"/>
      <c r="F326" s="1"/>
      <c r="G326" s="1"/>
      <c r="H326" s="1"/>
      <c r="I326" s="1"/>
      <c r="J326" s="1"/>
      <c r="K326" s="176"/>
      <c r="L326" s="1"/>
      <c r="M326" s="363"/>
      <c r="N326" s="363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35">
      <c r="A327" s="1"/>
      <c r="B327" s="19"/>
      <c r="C327" s="1"/>
      <c r="D327" s="19"/>
      <c r="E327" s="1"/>
      <c r="F327" s="1"/>
      <c r="G327" s="1"/>
      <c r="H327" s="1"/>
      <c r="I327" s="1"/>
      <c r="J327" s="1"/>
      <c r="K327" s="176"/>
      <c r="L327" s="1"/>
      <c r="M327" s="363"/>
      <c r="N327" s="363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35">
      <c r="A328" s="1"/>
      <c r="B328" s="19"/>
      <c r="C328" s="1"/>
      <c r="D328" s="19"/>
      <c r="E328" s="1"/>
      <c r="F328" s="1"/>
      <c r="G328" s="1"/>
      <c r="H328" s="1"/>
      <c r="I328" s="1"/>
      <c r="J328" s="1"/>
      <c r="K328" s="176"/>
      <c r="L328" s="1"/>
      <c r="M328" s="363"/>
      <c r="N328" s="363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35">
      <c r="A329" s="1"/>
      <c r="B329" s="19"/>
      <c r="C329" s="1"/>
      <c r="D329" s="19"/>
      <c r="E329" s="1"/>
      <c r="F329" s="1"/>
      <c r="G329" s="1"/>
      <c r="H329" s="1"/>
      <c r="I329" s="1"/>
      <c r="J329" s="1"/>
      <c r="K329" s="176"/>
      <c r="L329" s="1"/>
      <c r="M329" s="363"/>
      <c r="N329" s="363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35">
      <c r="A330" s="1"/>
      <c r="B330" s="19"/>
      <c r="C330" s="1"/>
      <c r="D330" s="19"/>
      <c r="E330" s="1"/>
      <c r="F330" s="1"/>
      <c r="G330" s="1"/>
      <c r="H330" s="1"/>
      <c r="I330" s="1"/>
      <c r="J330" s="1"/>
      <c r="K330" s="176"/>
      <c r="L330" s="1"/>
      <c r="M330" s="363"/>
      <c r="N330" s="363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35">
      <c r="A331" s="1"/>
      <c r="B331" s="19"/>
      <c r="C331" s="1"/>
      <c r="D331" s="19"/>
      <c r="E331" s="1"/>
      <c r="F331" s="1"/>
      <c r="G331" s="1"/>
      <c r="H331" s="1"/>
      <c r="I331" s="1"/>
      <c r="J331" s="1"/>
      <c r="K331" s="176"/>
      <c r="L331" s="1"/>
      <c r="M331" s="363"/>
      <c r="N331" s="363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35">
      <c r="A332" s="1"/>
      <c r="B332" s="19"/>
      <c r="C332" s="1"/>
      <c r="D332" s="19"/>
      <c r="E332" s="1"/>
      <c r="F332" s="1"/>
      <c r="G332" s="1"/>
      <c r="H332" s="1"/>
      <c r="I332" s="1"/>
      <c r="J332" s="1"/>
      <c r="K332" s="176"/>
      <c r="L332" s="1"/>
      <c r="M332" s="363"/>
      <c r="N332" s="363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35">
      <c r="A333" s="1"/>
      <c r="B333" s="19"/>
      <c r="C333" s="1"/>
      <c r="D333" s="19"/>
      <c r="E333" s="1"/>
      <c r="F333" s="1"/>
      <c r="G333" s="1"/>
      <c r="H333" s="1"/>
      <c r="I333" s="1"/>
      <c r="J333" s="1"/>
      <c r="K333" s="176"/>
      <c r="L333" s="1"/>
      <c r="M333" s="363"/>
      <c r="N333" s="363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35">
      <c r="A334" s="1"/>
      <c r="B334" s="19"/>
      <c r="C334" s="1"/>
      <c r="D334" s="19"/>
      <c r="E334" s="1"/>
      <c r="F334" s="1"/>
      <c r="G334" s="1"/>
      <c r="H334" s="1"/>
      <c r="I334" s="1"/>
      <c r="J334" s="1"/>
      <c r="K334" s="176"/>
      <c r="L334" s="1"/>
      <c r="M334" s="363"/>
      <c r="N334" s="363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35">
      <c r="A335" s="1"/>
      <c r="B335" s="19"/>
      <c r="C335" s="1"/>
      <c r="D335" s="19"/>
      <c r="E335" s="1"/>
      <c r="F335" s="1"/>
      <c r="G335" s="1"/>
      <c r="H335" s="1"/>
      <c r="I335" s="1"/>
      <c r="J335" s="1"/>
      <c r="K335" s="176"/>
      <c r="L335" s="1"/>
      <c r="M335" s="363"/>
      <c r="N335" s="363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35">
      <c r="A336" s="1"/>
      <c r="B336" s="19"/>
      <c r="C336" s="1"/>
      <c r="D336" s="19"/>
      <c r="E336" s="1"/>
      <c r="F336" s="1"/>
      <c r="G336" s="1"/>
      <c r="H336" s="1"/>
      <c r="I336" s="1"/>
      <c r="J336" s="1"/>
      <c r="K336" s="176"/>
      <c r="L336" s="1"/>
      <c r="M336" s="363"/>
      <c r="N336" s="363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35">
      <c r="A337" s="1"/>
      <c r="B337" s="19"/>
      <c r="C337" s="1"/>
      <c r="D337" s="19"/>
      <c r="E337" s="1"/>
      <c r="F337" s="1"/>
      <c r="G337" s="1"/>
      <c r="H337" s="1"/>
      <c r="I337" s="1"/>
      <c r="J337" s="1"/>
      <c r="K337" s="176"/>
      <c r="L337" s="1"/>
      <c r="M337" s="363"/>
      <c r="N337" s="363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35">
      <c r="A338" s="1"/>
      <c r="B338" s="19"/>
      <c r="C338" s="1"/>
      <c r="D338" s="19"/>
      <c r="E338" s="1"/>
      <c r="F338" s="1"/>
      <c r="G338" s="1"/>
      <c r="H338" s="1"/>
      <c r="I338" s="1"/>
      <c r="J338" s="1"/>
      <c r="K338" s="176"/>
      <c r="L338" s="1"/>
      <c r="M338" s="363"/>
      <c r="N338" s="363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35">
      <c r="A339" s="1"/>
      <c r="B339" s="19"/>
      <c r="C339" s="1"/>
      <c r="D339" s="19"/>
      <c r="E339" s="1"/>
      <c r="F339" s="1"/>
      <c r="G339" s="1"/>
      <c r="H339" s="1"/>
      <c r="I339" s="1"/>
      <c r="J339" s="1"/>
      <c r="K339" s="176"/>
      <c r="L339" s="1"/>
      <c r="M339" s="363"/>
      <c r="N339" s="363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35">
      <c r="A340" s="1"/>
      <c r="B340" s="19"/>
      <c r="C340" s="1"/>
      <c r="D340" s="19"/>
      <c r="E340" s="1"/>
      <c r="F340" s="1"/>
      <c r="G340" s="1"/>
      <c r="H340" s="1"/>
      <c r="I340" s="1"/>
      <c r="J340" s="1"/>
      <c r="K340" s="176"/>
      <c r="L340" s="1"/>
      <c r="M340" s="363"/>
      <c r="N340" s="363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35">
      <c r="A341" s="1"/>
      <c r="B341" s="19"/>
      <c r="C341" s="1"/>
      <c r="D341" s="19"/>
      <c r="E341" s="1"/>
      <c r="F341" s="1"/>
      <c r="G341" s="1"/>
      <c r="H341" s="1"/>
      <c r="I341" s="1"/>
      <c r="J341" s="1"/>
      <c r="K341" s="176"/>
      <c r="L341" s="1"/>
      <c r="M341" s="363"/>
      <c r="N341" s="363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35">
      <c r="A342" s="1"/>
      <c r="B342" s="19"/>
      <c r="C342" s="1"/>
      <c r="D342" s="19"/>
      <c r="E342" s="1"/>
      <c r="F342" s="1"/>
      <c r="G342" s="1"/>
      <c r="H342" s="1"/>
      <c r="I342" s="1"/>
      <c r="J342" s="1"/>
      <c r="K342" s="176"/>
      <c r="L342" s="1"/>
      <c r="M342" s="363"/>
      <c r="N342" s="363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35">
      <c r="A343" s="1"/>
      <c r="B343" s="19"/>
      <c r="C343" s="1"/>
      <c r="D343" s="19"/>
      <c r="E343" s="1"/>
      <c r="F343" s="1"/>
      <c r="G343" s="1"/>
      <c r="H343" s="1"/>
      <c r="I343" s="1"/>
      <c r="J343" s="1"/>
      <c r="K343" s="176"/>
      <c r="L343" s="1"/>
      <c r="M343" s="363"/>
      <c r="N343" s="363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35">
      <c r="A344" s="1"/>
      <c r="B344" s="19"/>
      <c r="C344" s="1"/>
      <c r="D344" s="19"/>
      <c r="E344" s="1"/>
      <c r="F344" s="1"/>
      <c r="G344" s="1"/>
      <c r="H344" s="1"/>
      <c r="I344" s="1"/>
      <c r="J344" s="1"/>
      <c r="K344" s="176"/>
      <c r="L344" s="1"/>
      <c r="M344" s="363"/>
      <c r="N344" s="363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35">
      <c r="A345" s="1"/>
      <c r="B345" s="19"/>
      <c r="C345" s="1"/>
      <c r="D345" s="19"/>
      <c r="E345" s="1"/>
      <c r="F345" s="1"/>
      <c r="G345" s="1"/>
      <c r="H345" s="1"/>
      <c r="I345" s="1"/>
      <c r="J345" s="1"/>
      <c r="K345" s="176"/>
      <c r="L345" s="1"/>
      <c r="M345" s="363"/>
      <c r="N345" s="363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35">
      <c r="A346" s="1"/>
      <c r="B346" s="19"/>
      <c r="C346" s="1"/>
      <c r="D346" s="19"/>
      <c r="E346" s="1"/>
      <c r="F346" s="1"/>
      <c r="G346" s="1"/>
      <c r="H346" s="1"/>
      <c r="I346" s="1"/>
      <c r="J346" s="1"/>
      <c r="K346" s="176"/>
      <c r="L346" s="1"/>
      <c r="M346" s="363"/>
      <c r="N346" s="363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35">
      <c r="A347" s="1"/>
      <c r="B347" s="19"/>
      <c r="C347" s="1"/>
      <c r="D347" s="19"/>
      <c r="E347" s="1"/>
      <c r="F347" s="1"/>
      <c r="G347" s="1"/>
      <c r="H347" s="1"/>
      <c r="I347" s="1"/>
      <c r="J347" s="1"/>
      <c r="K347" s="176"/>
      <c r="L347" s="1"/>
      <c r="M347" s="363"/>
      <c r="N347" s="363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35">
      <c r="A348" s="1"/>
      <c r="B348" s="19"/>
      <c r="C348" s="1"/>
      <c r="D348" s="19"/>
      <c r="E348" s="1"/>
      <c r="F348" s="1"/>
      <c r="G348" s="1"/>
      <c r="H348" s="1"/>
      <c r="I348" s="1"/>
      <c r="J348" s="1"/>
      <c r="K348" s="176"/>
      <c r="L348" s="1"/>
      <c r="M348" s="363"/>
      <c r="N348" s="363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35">
      <c r="A349" s="1"/>
      <c r="B349" s="19"/>
      <c r="C349" s="1"/>
      <c r="D349" s="19"/>
      <c r="E349" s="1"/>
      <c r="F349" s="1"/>
      <c r="G349" s="1"/>
      <c r="H349" s="1"/>
      <c r="I349" s="1"/>
      <c r="J349" s="1"/>
      <c r="K349" s="176"/>
      <c r="L349" s="1"/>
      <c r="M349" s="363"/>
      <c r="N349" s="363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35">
      <c r="A350" s="1"/>
      <c r="B350" s="19"/>
      <c r="C350" s="1"/>
      <c r="D350" s="19"/>
      <c r="E350" s="1"/>
      <c r="F350" s="1"/>
      <c r="G350" s="1"/>
      <c r="H350" s="1"/>
      <c r="I350" s="1"/>
      <c r="J350" s="1"/>
      <c r="K350" s="176"/>
      <c r="L350" s="1"/>
      <c r="M350" s="363"/>
      <c r="N350" s="363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35">
      <c r="A351" s="1"/>
      <c r="B351" s="19"/>
      <c r="C351" s="1"/>
      <c r="D351" s="19"/>
      <c r="E351" s="1"/>
      <c r="F351" s="1"/>
      <c r="G351" s="1"/>
      <c r="H351" s="1"/>
      <c r="I351" s="1"/>
      <c r="J351" s="1"/>
      <c r="K351" s="176"/>
      <c r="L351" s="1"/>
      <c r="M351" s="363"/>
      <c r="N351" s="363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35">
      <c r="A352" s="1"/>
      <c r="B352" s="19"/>
      <c r="C352" s="1"/>
      <c r="D352" s="19"/>
      <c r="E352" s="1"/>
      <c r="F352" s="1"/>
      <c r="G352" s="1"/>
      <c r="H352" s="1"/>
      <c r="I352" s="1"/>
      <c r="J352" s="1"/>
      <c r="K352" s="176"/>
      <c r="L352" s="1"/>
      <c r="M352" s="363"/>
      <c r="N352" s="363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35">
      <c r="A353" s="1"/>
      <c r="B353" s="19"/>
      <c r="C353" s="1"/>
      <c r="D353" s="19"/>
      <c r="E353" s="1"/>
      <c r="F353" s="1"/>
      <c r="G353" s="1"/>
      <c r="H353" s="1"/>
      <c r="I353" s="1"/>
      <c r="J353" s="1"/>
      <c r="K353" s="176"/>
      <c r="L353" s="1"/>
      <c r="M353" s="363"/>
      <c r="N353" s="363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35">
      <c r="A354" s="1"/>
      <c r="B354" s="19"/>
      <c r="C354" s="1"/>
      <c r="D354" s="19"/>
      <c r="E354" s="1"/>
      <c r="F354" s="1"/>
      <c r="G354" s="1"/>
      <c r="H354" s="1"/>
      <c r="I354" s="1"/>
      <c r="J354" s="1"/>
      <c r="K354" s="176"/>
      <c r="L354" s="1"/>
      <c r="M354" s="363"/>
      <c r="N354" s="363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35">
      <c r="A355" s="1"/>
      <c r="B355" s="19"/>
      <c r="C355" s="1"/>
      <c r="D355" s="19"/>
      <c r="E355" s="1"/>
      <c r="F355" s="1"/>
      <c r="G355" s="1"/>
      <c r="H355" s="1"/>
      <c r="I355" s="1"/>
      <c r="J355" s="1"/>
      <c r="K355" s="176"/>
      <c r="L355" s="1"/>
      <c r="M355" s="363"/>
      <c r="N355" s="363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35">
      <c r="A356" s="1"/>
      <c r="B356" s="19"/>
      <c r="C356" s="1"/>
      <c r="D356" s="19"/>
      <c r="E356" s="1"/>
      <c r="F356" s="1"/>
      <c r="G356" s="1"/>
      <c r="H356" s="1"/>
      <c r="I356" s="1"/>
      <c r="J356" s="1"/>
      <c r="K356" s="176"/>
      <c r="L356" s="1"/>
      <c r="M356" s="363"/>
      <c r="N356" s="363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35">
      <c r="A357" s="1"/>
      <c r="B357" s="19"/>
      <c r="C357" s="1"/>
      <c r="D357" s="19"/>
      <c r="E357" s="1"/>
      <c r="F357" s="1"/>
      <c r="G357" s="1"/>
      <c r="H357" s="1"/>
      <c r="I357" s="1"/>
      <c r="J357" s="1"/>
      <c r="K357" s="176"/>
      <c r="L357" s="1"/>
      <c r="M357" s="363"/>
      <c r="N357" s="363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35">
      <c r="A358" s="1"/>
      <c r="B358" s="19"/>
      <c r="C358" s="1"/>
      <c r="D358" s="19"/>
      <c r="E358" s="1"/>
      <c r="F358" s="1"/>
      <c r="G358" s="1"/>
      <c r="H358" s="1"/>
      <c r="I358" s="1"/>
      <c r="J358" s="1"/>
      <c r="K358" s="176"/>
      <c r="L358" s="1"/>
      <c r="M358" s="363"/>
      <c r="N358" s="363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35">
      <c r="A359" s="1"/>
      <c r="B359" s="19"/>
      <c r="C359" s="1"/>
      <c r="D359" s="19"/>
      <c r="E359" s="1"/>
      <c r="F359" s="1"/>
      <c r="G359" s="1"/>
      <c r="H359" s="1"/>
      <c r="I359" s="1"/>
      <c r="J359" s="1"/>
      <c r="K359" s="176"/>
      <c r="L359" s="1"/>
      <c r="M359" s="363"/>
      <c r="N359" s="363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35">
      <c r="A360" s="1"/>
      <c r="B360" s="19"/>
      <c r="C360" s="1"/>
      <c r="D360" s="19"/>
      <c r="E360" s="1"/>
      <c r="F360" s="1"/>
      <c r="G360" s="1"/>
      <c r="H360" s="1"/>
      <c r="I360" s="1"/>
      <c r="J360" s="1"/>
      <c r="K360" s="176"/>
      <c r="L360" s="1"/>
      <c r="M360" s="363"/>
      <c r="N360" s="363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35">
      <c r="A361" s="1"/>
      <c r="B361" s="19"/>
      <c r="C361" s="1"/>
      <c r="D361" s="19"/>
      <c r="E361" s="1"/>
      <c r="F361" s="1"/>
      <c r="G361" s="1"/>
      <c r="H361" s="1"/>
      <c r="I361" s="1"/>
      <c r="J361" s="1"/>
      <c r="K361" s="176"/>
      <c r="L361" s="1"/>
      <c r="M361" s="363"/>
      <c r="N361" s="363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35">
      <c r="A362" s="1"/>
      <c r="B362" s="19"/>
      <c r="C362" s="1"/>
      <c r="D362" s="19"/>
      <c r="E362" s="1"/>
      <c r="F362" s="1"/>
      <c r="G362" s="1"/>
      <c r="H362" s="1"/>
      <c r="I362" s="1"/>
      <c r="J362" s="1"/>
      <c r="K362" s="176"/>
      <c r="L362" s="1"/>
      <c r="M362" s="363"/>
      <c r="N362" s="363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35">
      <c r="A363" s="1"/>
      <c r="B363" s="19"/>
      <c r="C363" s="1"/>
      <c r="D363" s="19"/>
      <c r="E363" s="1"/>
      <c r="F363" s="1"/>
      <c r="G363" s="1"/>
      <c r="H363" s="1"/>
      <c r="I363" s="1"/>
      <c r="J363" s="1"/>
      <c r="K363" s="176"/>
      <c r="L363" s="1"/>
      <c r="M363" s="363"/>
      <c r="N363" s="363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35">
      <c r="A364" s="1"/>
      <c r="B364" s="19"/>
      <c r="C364" s="1"/>
      <c r="D364" s="19"/>
      <c r="E364" s="1"/>
      <c r="F364" s="1"/>
      <c r="G364" s="1"/>
      <c r="H364" s="1"/>
      <c r="I364" s="1"/>
      <c r="J364" s="1"/>
      <c r="K364" s="176"/>
      <c r="L364" s="1"/>
      <c r="M364" s="363"/>
      <c r="N364" s="363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35">
      <c r="A365" s="1"/>
      <c r="B365" s="19"/>
      <c r="C365" s="1"/>
      <c r="D365" s="19"/>
      <c r="E365" s="1"/>
      <c r="F365" s="1"/>
      <c r="G365" s="1"/>
      <c r="H365" s="1"/>
      <c r="I365" s="1"/>
      <c r="J365" s="1"/>
      <c r="K365" s="176"/>
      <c r="L365" s="1"/>
      <c r="M365" s="363"/>
      <c r="N365" s="363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35">
      <c r="A366" s="1"/>
      <c r="B366" s="19"/>
      <c r="C366" s="1"/>
      <c r="D366" s="19"/>
      <c r="E366" s="1"/>
      <c r="F366" s="1"/>
      <c r="G366" s="1"/>
      <c r="H366" s="1"/>
      <c r="I366" s="1"/>
      <c r="J366" s="1"/>
      <c r="K366" s="176"/>
      <c r="L366" s="1"/>
      <c r="M366" s="363"/>
      <c r="N366" s="363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35">
      <c r="A367" s="1"/>
      <c r="B367" s="19"/>
      <c r="C367" s="1"/>
      <c r="D367" s="19"/>
      <c r="E367" s="1"/>
      <c r="F367" s="1"/>
      <c r="G367" s="1"/>
      <c r="H367" s="1"/>
      <c r="I367" s="1"/>
      <c r="J367" s="1"/>
      <c r="K367" s="176"/>
      <c r="L367" s="1"/>
      <c r="M367" s="363"/>
      <c r="N367" s="363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35">
      <c r="A368" s="1"/>
      <c r="B368" s="19"/>
      <c r="C368" s="1"/>
      <c r="D368" s="19"/>
      <c r="E368" s="1"/>
      <c r="F368" s="1"/>
      <c r="G368" s="1"/>
      <c r="H368" s="1"/>
      <c r="I368" s="1"/>
      <c r="J368" s="1"/>
      <c r="K368" s="176"/>
      <c r="L368" s="1"/>
      <c r="M368" s="363"/>
      <c r="N368" s="363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35">
      <c r="A369" s="1"/>
      <c r="B369" s="19"/>
      <c r="C369" s="1"/>
      <c r="D369" s="19"/>
      <c r="E369" s="1"/>
      <c r="F369" s="1"/>
      <c r="G369" s="1"/>
      <c r="H369" s="1"/>
      <c r="I369" s="1"/>
      <c r="J369" s="1"/>
      <c r="K369" s="176"/>
      <c r="L369" s="1"/>
      <c r="M369" s="363"/>
      <c r="N369" s="363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35">
      <c r="A370" s="1"/>
      <c r="B370" s="19"/>
      <c r="C370" s="1"/>
      <c r="D370" s="19"/>
      <c r="E370" s="1"/>
      <c r="F370" s="1"/>
      <c r="G370" s="1"/>
      <c r="H370" s="1"/>
      <c r="I370" s="1"/>
      <c r="J370" s="1"/>
      <c r="K370" s="176"/>
      <c r="L370" s="1"/>
      <c r="M370" s="363"/>
      <c r="N370" s="363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35">
      <c r="A371" s="1"/>
      <c r="B371" s="19"/>
      <c r="C371" s="1"/>
      <c r="D371" s="19"/>
      <c r="E371" s="1"/>
      <c r="F371" s="1"/>
      <c r="G371" s="1"/>
      <c r="H371" s="1"/>
      <c r="I371" s="1"/>
      <c r="J371" s="1"/>
      <c r="K371" s="176"/>
      <c r="L371" s="1"/>
      <c r="M371" s="363"/>
      <c r="N371" s="363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35">
      <c r="A372" s="1"/>
      <c r="B372" s="19"/>
      <c r="C372" s="1"/>
      <c r="D372" s="19"/>
      <c r="E372" s="1"/>
      <c r="F372" s="1"/>
      <c r="G372" s="1"/>
      <c r="H372" s="1"/>
      <c r="I372" s="1"/>
      <c r="J372" s="1"/>
      <c r="K372" s="176"/>
      <c r="L372" s="1"/>
      <c r="M372" s="363"/>
      <c r="N372" s="363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35">
      <c r="A373" s="1"/>
      <c r="B373" s="19"/>
      <c r="C373" s="1"/>
      <c r="D373" s="19"/>
      <c r="E373" s="1"/>
      <c r="F373" s="1"/>
      <c r="G373" s="1"/>
      <c r="H373" s="1"/>
      <c r="I373" s="1"/>
      <c r="J373" s="1"/>
      <c r="K373" s="176"/>
      <c r="L373" s="1"/>
      <c r="M373" s="363"/>
      <c r="N373" s="363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35">
      <c r="A374" s="1"/>
      <c r="B374" s="19"/>
      <c r="C374" s="1"/>
      <c r="D374" s="19"/>
      <c r="E374" s="1"/>
      <c r="F374" s="1"/>
      <c r="G374" s="1"/>
      <c r="H374" s="1"/>
      <c r="I374" s="1"/>
      <c r="J374" s="1"/>
      <c r="K374" s="176"/>
      <c r="L374" s="1"/>
      <c r="M374" s="363"/>
      <c r="N374" s="363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35">
      <c r="A375" s="1"/>
      <c r="B375" s="19"/>
      <c r="C375" s="1"/>
      <c r="D375" s="19"/>
      <c r="E375" s="1"/>
      <c r="F375" s="1"/>
      <c r="G375" s="1"/>
      <c r="H375" s="1"/>
      <c r="I375" s="1"/>
      <c r="J375" s="1"/>
      <c r="K375" s="176"/>
      <c r="L375" s="1"/>
      <c r="M375" s="363"/>
      <c r="N375" s="363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35">
      <c r="A376" s="1"/>
      <c r="B376" s="19"/>
      <c r="C376" s="1"/>
      <c r="D376" s="19"/>
      <c r="E376" s="1"/>
      <c r="F376" s="1"/>
      <c r="G376" s="1"/>
      <c r="H376" s="1"/>
      <c r="I376" s="1"/>
      <c r="J376" s="1"/>
      <c r="K376" s="176"/>
      <c r="L376" s="1"/>
      <c r="M376" s="363"/>
      <c r="N376" s="363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35">
      <c r="A377" s="1"/>
      <c r="B377" s="19"/>
      <c r="C377" s="1"/>
      <c r="D377" s="19"/>
      <c r="E377" s="1"/>
      <c r="F377" s="1"/>
      <c r="G377" s="1"/>
      <c r="H377" s="1"/>
      <c r="I377" s="1"/>
      <c r="J377" s="1"/>
      <c r="K377" s="176"/>
      <c r="L377" s="1"/>
      <c r="M377" s="363"/>
      <c r="N377" s="363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35">
      <c r="A378" s="1"/>
      <c r="B378" s="19"/>
      <c r="C378" s="1"/>
      <c r="D378" s="19"/>
      <c r="E378" s="1"/>
      <c r="F378" s="1"/>
      <c r="G378" s="1"/>
      <c r="H378" s="1"/>
      <c r="I378" s="1"/>
      <c r="J378" s="1"/>
      <c r="K378" s="176"/>
      <c r="L378" s="1"/>
      <c r="M378" s="363"/>
      <c r="N378" s="363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35">
      <c r="A379" s="1"/>
      <c r="B379" s="19"/>
      <c r="C379" s="1"/>
      <c r="D379" s="19"/>
      <c r="E379" s="1"/>
      <c r="F379" s="1"/>
      <c r="G379" s="1"/>
      <c r="H379" s="1"/>
      <c r="I379" s="1"/>
      <c r="J379" s="1"/>
      <c r="K379" s="176"/>
      <c r="L379" s="1"/>
      <c r="M379" s="363"/>
      <c r="N379" s="363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35">
      <c r="A380" s="1"/>
      <c r="B380" s="19"/>
      <c r="C380" s="1"/>
      <c r="D380" s="19"/>
      <c r="E380" s="1"/>
      <c r="F380" s="1"/>
      <c r="G380" s="1"/>
      <c r="H380" s="1"/>
      <c r="I380" s="1"/>
      <c r="J380" s="1"/>
      <c r="K380" s="176"/>
      <c r="L380" s="1"/>
      <c r="M380" s="363"/>
      <c r="N380" s="363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35">
      <c r="A381" s="1"/>
      <c r="B381" s="19"/>
      <c r="C381" s="1"/>
      <c r="D381" s="19"/>
      <c r="E381" s="1"/>
      <c r="F381" s="1"/>
      <c r="G381" s="1"/>
      <c r="H381" s="1"/>
      <c r="I381" s="1"/>
      <c r="J381" s="1"/>
      <c r="K381" s="176"/>
      <c r="L381" s="1"/>
      <c r="M381" s="363"/>
      <c r="N381" s="363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35">
      <c r="A382" s="1"/>
      <c r="B382" s="19"/>
      <c r="C382" s="1"/>
      <c r="D382" s="19"/>
      <c r="E382" s="1"/>
      <c r="F382" s="1"/>
      <c r="G382" s="1"/>
      <c r="H382" s="1"/>
      <c r="I382" s="1"/>
      <c r="J382" s="1"/>
      <c r="K382" s="176"/>
      <c r="L382" s="1"/>
      <c r="M382" s="363"/>
      <c r="N382" s="363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35">
      <c r="A383" s="1"/>
      <c r="B383" s="19"/>
      <c r="C383" s="1"/>
      <c r="D383" s="19"/>
      <c r="E383" s="1"/>
      <c r="F383" s="1"/>
      <c r="G383" s="1"/>
      <c r="H383" s="1"/>
      <c r="I383" s="1"/>
      <c r="J383" s="1"/>
      <c r="K383" s="176"/>
      <c r="L383" s="1"/>
      <c r="M383" s="363"/>
      <c r="N383" s="363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35">
      <c r="A384" s="1"/>
      <c r="B384" s="19"/>
      <c r="C384" s="1"/>
      <c r="D384" s="19"/>
      <c r="E384" s="1"/>
      <c r="F384" s="1"/>
      <c r="G384" s="1"/>
      <c r="H384" s="1"/>
      <c r="I384" s="1"/>
      <c r="J384" s="1"/>
      <c r="K384" s="176"/>
      <c r="L384" s="1"/>
      <c r="M384" s="363"/>
      <c r="N384" s="363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35">
      <c r="A385" s="1"/>
      <c r="B385" s="19"/>
      <c r="C385" s="1"/>
      <c r="D385" s="19"/>
      <c r="E385" s="1"/>
      <c r="F385" s="1"/>
      <c r="G385" s="1"/>
      <c r="H385" s="1"/>
      <c r="I385" s="1"/>
      <c r="J385" s="1"/>
      <c r="K385" s="176"/>
      <c r="L385" s="1"/>
      <c r="M385" s="363"/>
      <c r="N385" s="363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35">
      <c r="A386" s="1"/>
      <c r="B386" s="19"/>
      <c r="C386" s="1"/>
      <c r="D386" s="19"/>
      <c r="E386" s="1"/>
      <c r="F386" s="1"/>
      <c r="G386" s="1"/>
      <c r="H386" s="1"/>
      <c r="I386" s="1"/>
      <c r="J386" s="1"/>
      <c r="K386" s="176"/>
      <c r="L386" s="1"/>
      <c r="M386" s="363"/>
      <c r="N386" s="363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35">
      <c r="A387" s="1"/>
      <c r="B387" s="19"/>
      <c r="C387" s="1"/>
      <c r="D387" s="19"/>
      <c r="E387" s="1"/>
      <c r="F387" s="1"/>
      <c r="G387" s="1"/>
      <c r="H387" s="1"/>
      <c r="I387" s="1"/>
      <c r="J387" s="1"/>
      <c r="K387" s="176"/>
      <c r="L387" s="1"/>
      <c r="M387" s="363"/>
      <c r="N387" s="363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35">
      <c r="A388" s="1"/>
      <c r="B388" s="19"/>
      <c r="C388" s="1"/>
      <c r="D388" s="19"/>
      <c r="E388" s="1"/>
      <c r="F388" s="1"/>
      <c r="G388" s="1"/>
      <c r="H388" s="1"/>
      <c r="I388" s="1"/>
      <c r="J388" s="1"/>
      <c r="K388" s="176"/>
      <c r="L388" s="1"/>
      <c r="M388" s="363"/>
      <c r="N388" s="363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35">
      <c r="A389" s="1"/>
      <c r="B389" s="19"/>
      <c r="C389" s="1"/>
      <c r="D389" s="19"/>
      <c r="E389" s="1"/>
      <c r="F389" s="1"/>
      <c r="G389" s="1"/>
      <c r="H389" s="1"/>
      <c r="I389" s="1"/>
      <c r="J389" s="1"/>
      <c r="K389" s="176"/>
      <c r="L389" s="1"/>
      <c r="M389" s="363"/>
      <c r="N389" s="363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35">
      <c r="A390" s="1"/>
      <c r="B390" s="19"/>
      <c r="C390" s="1"/>
      <c r="D390" s="19"/>
      <c r="E390" s="1"/>
      <c r="F390" s="1"/>
      <c r="G390" s="1"/>
      <c r="H390" s="1"/>
      <c r="I390" s="1"/>
      <c r="J390" s="1"/>
      <c r="K390" s="176"/>
      <c r="L390" s="1"/>
      <c r="M390" s="363"/>
      <c r="N390" s="363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35">
      <c r="A391" s="1"/>
      <c r="B391" s="19"/>
      <c r="C391" s="1"/>
      <c r="D391" s="19"/>
      <c r="E391" s="1"/>
      <c r="F391" s="1"/>
      <c r="G391" s="1"/>
      <c r="H391" s="1"/>
      <c r="I391" s="1"/>
      <c r="J391" s="1"/>
      <c r="K391" s="176"/>
      <c r="L391" s="1"/>
      <c r="M391" s="363"/>
      <c r="N391" s="363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35">
      <c r="A392" s="1"/>
      <c r="B392" s="19"/>
      <c r="C392" s="1"/>
      <c r="D392" s="19"/>
      <c r="E392" s="1"/>
      <c r="F392" s="1"/>
      <c r="G392" s="1"/>
      <c r="H392" s="1"/>
      <c r="I392" s="1"/>
      <c r="J392" s="1"/>
      <c r="K392" s="176"/>
      <c r="L392" s="1"/>
      <c r="M392" s="363"/>
      <c r="N392" s="363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35">
      <c r="A393" s="1"/>
      <c r="B393" s="19"/>
      <c r="C393" s="1"/>
      <c r="D393" s="19"/>
      <c r="E393" s="1"/>
      <c r="F393" s="1"/>
      <c r="G393" s="1"/>
      <c r="H393" s="1"/>
      <c r="I393" s="1"/>
      <c r="J393" s="1"/>
      <c r="K393" s="176"/>
      <c r="L393" s="1"/>
      <c r="M393" s="363"/>
      <c r="N393" s="363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35">
      <c r="A394" s="1"/>
      <c r="B394" s="19"/>
      <c r="C394" s="1"/>
      <c r="D394" s="19"/>
      <c r="E394" s="1"/>
      <c r="F394" s="1"/>
      <c r="G394" s="1"/>
      <c r="H394" s="1"/>
      <c r="I394" s="1"/>
      <c r="J394" s="1"/>
      <c r="K394" s="176"/>
      <c r="L394" s="1"/>
      <c r="M394" s="363"/>
      <c r="N394" s="363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35">
      <c r="A395" s="1"/>
      <c r="B395" s="19"/>
      <c r="C395" s="1"/>
      <c r="D395" s="19"/>
      <c r="E395" s="1"/>
      <c r="F395" s="1"/>
      <c r="G395" s="1"/>
      <c r="H395" s="1"/>
      <c r="I395" s="1"/>
      <c r="J395" s="1"/>
      <c r="K395" s="176"/>
      <c r="L395" s="1"/>
      <c r="M395" s="363"/>
      <c r="N395" s="363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35">
      <c r="A396" s="1"/>
      <c r="B396" s="19"/>
      <c r="C396" s="1"/>
      <c r="D396" s="19"/>
      <c r="E396" s="1"/>
      <c r="F396" s="1"/>
      <c r="G396" s="1"/>
      <c r="H396" s="1"/>
      <c r="I396" s="1"/>
      <c r="J396" s="1"/>
      <c r="K396" s="176"/>
      <c r="L396" s="1"/>
      <c r="M396" s="363"/>
      <c r="N396" s="363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35">
      <c r="A397" s="1"/>
      <c r="B397" s="19"/>
      <c r="C397" s="1"/>
      <c r="D397" s="19"/>
      <c r="E397" s="1"/>
      <c r="F397" s="1"/>
      <c r="G397" s="1"/>
      <c r="H397" s="1"/>
      <c r="I397" s="1"/>
      <c r="J397" s="1"/>
      <c r="K397" s="176"/>
      <c r="L397" s="1"/>
      <c r="M397" s="363"/>
      <c r="N397" s="363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35">
      <c r="A398" s="1"/>
      <c r="B398" s="19"/>
      <c r="C398" s="1"/>
      <c r="D398" s="19"/>
      <c r="E398" s="1"/>
      <c r="F398" s="1"/>
      <c r="G398" s="1"/>
      <c r="H398" s="1"/>
      <c r="I398" s="1"/>
      <c r="J398" s="1"/>
      <c r="K398" s="176"/>
      <c r="L398" s="1"/>
      <c r="M398" s="363"/>
      <c r="N398" s="363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35">
      <c r="A399" s="1"/>
      <c r="B399" s="19"/>
      <c r="C399" s="1"/>
      <c r="D399" s="19"/>
      <c r="E399" s="1"/>
      <c r="F399" s="1"/>
      <c r="G399" s="1"/>
      <c r="H399" s="1"/>
      <c r="I399" s="1"/>
      <c r="J399" s="1"/>
      <c r="K399" s="176"/>
      <c r="L399" s="1"/>
      <c r="M399" s="363"/>
      <c r="N399" s="363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35">
      <c r="A400" s="1"/>
      <c r="B400" s="19"/>
      <c r="C400" s="1"/>
      <c r="D400" s="19"/>
      <c r="E400" s="1"/>
      <c r="F400" s="1"/>
      <c r="G400" s="1"/>
      <c r="H400" s="1"/>
      <c r="I400" s="1"/>
      <c r="J400" s="1"/>
      <c r="K400" s="176"/>
      <c r="L400" s="1"/>
      <c r="M400" s="363"/>
      <c r="N400" s="363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35">
      <c r="A401" s="1"/>
      <c r="B401" s="19"/>
      <c r="C401" s="1"/>
      <c r="D401" s="19"/>
      <c r="E401" s="1"/>
      <c r="F401" s="1"/>
      <c r="G401" s="1"/>
      <c r="H401" s="1"/>
      <c r="I401" s="1"/>
      <c r="J401" s="1"/>
      <c r="K401" s="176"/>
      <c r="L401" s="1"/>
      <c r="M401" s="363"/>
      <c r="N401" s="363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35">
      <c r="A402" s="1"/>
      <c r="B402" s="19"/>
      <c r="C402" s="1"/>
      <c r="D402" s="19"/>
      <c r="E402" s="1"/>
      <c r="F402" s="1"/>
      <c r="G402" s="1"/>
      <c r="H402" s="1"/>
      <c r="I402" s="1"/>
      <c r="J402" s="1"/>
      <c r="K402" s="176"/>
      <c r="L402" s="1"/>
      <c r="M402" s="363"/>
      <c r="N402" s="363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35">
      <c r="A403" s="1"/>
      <c r="B403" s="19"/>
      <c r="C403" s="1"/>
      <c r="D403" s="19"/>
      <c r="E403" s="1"/>
      <c r="F403" s="1"/>
      <c r="G403" s="1"/>
      <c r="H403" s="1"/>
      <c r="I403" s="1"/>
      <c r="J403" s="1"/>
      <c r="K403" s="176"/>
      <c r="L403" s="1"/>
      <c r="M403" s="363"/>
      <c r="N403" s="363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35">
      <c r="A404" s="1"/>
      <c r="B404" s="19"/>
      <c r="C404" s="1"/>
      <c r="D404" s="19"/>
      <c r="E404" s="1"/>
      <c r="F404" s="1"/>
      <c r="G404" s="1"/>
      <c r="H404" s="1"/>
      <c r="I404" s="1"/>
      <c r="J404" s="1"/>
      <c r="K404" s="176"/>
      <c r="L404" s="1"/>
      <c r="M404" s="363"/>
      <c r="N404" s="363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35">
      <c r="A405" s="1"/>
      <c r="B405" s="19"/>
      <c r="C405" s="1"/>
      <c r="D405" s="19"/>
      <c r="E405" s="1"/>
      <c r="F405" s="1"/>
      <c r="G405" s="1"/>
      <c r="H405" s="1"/>
      <c r="I405" s="1"/>
      <c r="J405" s="1"/>
      <c r="K405" s="176"/>
      <c r="L405" s="1"/>
      <c r="M405" s="363"/>
      <c r="N405" s="363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35">
      <c r="A406" s="1"/>
      <c r="B406" s="19"/>
      <c r="C406" s="1"/>
      <c r="D406" s="19"/>
      <c r="E406" s="1"/>
      <c r="F406" s="1"/>
      <c r="G406" s="1"/>
      <c r="H406" s="1"/>
      <c r="I406" s="1"/>
      <c r="J406" s="1"/>
      <c r="K406" s="176"/>
      <c r="L406" s="1"/>
      <c r="M406" s="363"/>
      <c r="N406" s="363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35">
      <c r="A407" s="1"/>
      <c r="B407" s="19"/>
      <c r="C407" s="1"/>
      <c r="D407" s="19"/>
      <c r="E407" s="1"/>
      <c r="F407" s="1"/>
      <c r="G407" s="1"/>
      <c r="H407" s="1"/>
      <c r="I407" s="1"/>
      <c r="J407" s="1"/>
      <c r="K407" s="176"/>
      <c r="L407" s="1"/>
      <c r="M407" s="363"/>
      <c r="N407" s="363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35">
      <c r="A408" s="1"/>
      <c r="B408" s="19"/>
      <c r="C408" s="1"/>
      <c r="D408" s="19"/>
      <c r="E408" s="1"/>
      <c r="F408" s="1"/>
      <c r="G408" s="1"/>
      <c r="H408" s="1"/>
      <c r="I408" s="1"/>
      <c r="J408" s="1"/>
      <c r="K408" s="176"/>
      <c r="L408" s="1"/>
      <c r="M408" s="363"/>
      <c r="N408" s="363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35">
      <c r="A409" s="1"/>
      <c r="B409" s="19"/>
      <c r="C409" s="1"/>
      <c r="D409" s="19"/>
      <c r="E409" s="1"/>
      <c r="F409" s="1"/>
      <c r="G409" s="1"/>
      <c r="H409" s="1"/>
      <c r="I409" s="1"/>
      <c r="J409" s="1"/>
      <c r="K409" s="176"/>
      <c r="L409" s="1"/>
      <c r="M409" s="363"/>
      <c r="N409" s="363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35">
      <c r="A410" s="1"/>
      <c r="B410" s="19"/>
      <c r="C410" s="1"/>
      <c r="D410" s="19"/>
      <c r="E410" s="1"/>
      <c r="F410" s="1"/>
      <c r="G410" s="1"/>
      <c r="H410" s="1"/>
      <c r="I410" s="1"/>
      <c r="J410" s="1"/>
      <c r="K410" s="176"/>
      <c r="L410" s="1"/>
      <c r="M410" s="363"/>
      <c r="N410" s="363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35">
      <c r="A411" s="1"/>
      <c r="B411" s="19"/>
      <c r="C411" s="1"/>
      <c r="D411" s="19"/>
      <c r="E411" s="1"/>
      <c r="F411" s="1"/>
      <c r="G411" s="1"/>
      <c r="H411" s="1"/>
      <c r="I411" s="1"/>
      <c r="J411" s="1"/>
      <c r="K411" s="176"/>
      <c r="L411" s="1"/>
      <c r="M411" s="363"/>
      <c r="N411" s="363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35">
      <c r="A412" s="1"/>
      <c r="B412" s="19"/>
      <c r="C412" s="1"/>
      <c r="D412" s="19"/>
      <c r="E412" s="1"/>
      <c r="F412" s="1"/>
      <c r="G412" s="1"/>
      <c r="H412" s="1"/>
      <c r="I412" s="1"/>
      <c r="J412" s="1"/>
      <c r="K412" s="176"/>
      <c r="L412" s="1"/>
      <c r="M412" s="363"/>
      <c r="N412" s="363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35">
      <c r="A413" s="1"/>
      <c r="B413" s="19"/>
      <c r="C413" s="1"/>
      <c r="D413" s="19"/>
      <c r="E413" s="1"/>
      <c r="F413" s="1"/>
      <c r="G413" s="1"/>
      <c r="H413" s="1"/>
      <c r="I413" s="1"/>
      <c r="J413" s="1"/>
      <c r="K413" s="176"/>
      <c r="L413" s="1"/>
      <c r="M413" s="363"/>
      <c r="N413" s="363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35">
      <c r="A414" s="1"/>
      <c r="B414" s="19"/>
      <c r="C414" s="1"/>
      <c r="D414" s="19"/>
      <c r="E414" s="1"/>
      <c r="F414" s="1"/>
      <c r="G414" s="1"/>
      <c r="H414" s="1"/>
      <c r="I414" s="1"/>
      <c r="J414" s="1"/>
      <c r="K414" s="176"/>
      <c r="L414" s="1"/>
      <c r="M414" s="363"/>
      <c r="N414" s="363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35">
      <c r="A415" s="1"/>
      <c r="B415" s="19"/>
      <c r="C415" s="1"/>
      <c r="D415" s="19"/>
      <c r="E415" s="1"/>
      <c r="F415" s="1"/>
      <c r="G415" s="1"/>
      <c r="H415" s="1"/>
      <c r="I415" s="1"/>
      <c r="J415" s="1"/>
      <c r="K415" s="176"/>
      <c r="L415" s="1"/>
      <c r="M415" s="363"/>
      <c r="N415" s="363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35">
      <c r="A416" s="1"/>
      <c r="B416" s="19"/>
      <c r="C416" s="1"/>
      <c r="D416" s="19"/>
      <c r="E416" s="1"/>
      <c r="F416" s="1"/>
      <c r="G416" s="1"/>
      <c r="H416" s="1"/>
      <c r="I416" s="1"/>
      <c r="J416" s="1"/>
      <c r="K416" s="176"/>
      <c r="L416" s="1"/>
      <c r="M416" s="363"/>
      <c r="N416" s="363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35">
      <c r="A417" s="1"/>
      <c r="B417" s="19"/>
      <c r="C417" s="1"/>
      <c r="D417" s="19"/>
      <c r="E417" s="1"/>
      <c r="F417" s="1"/>
      <c r="G417" s="1"/>
      <c r="H417" s="1"/>
      <c r="I417" s="1"/>
      <c r="J417" s="1"/>
      <c r="K417" s="176"/>
      <c r="L417" s="1"/>
      <c r="M417" s="363"/>
      <c r="N417" s="363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35">
      <c r="A418" s="1"/>
      <c r="B418" s="19"/>
      <c r="C418" s="1"/>
      <c r="D418" s="19"/>
      <c r="E418" s="1"/>
      <c r="F418" s="1"/>
      <c r="G418" s="1"/>
      <c r="H418" s="1"/>
      <c r="I418" s="1"/>
      <c r="J418" s="1"/>
      <c r="K418" s="176"/>
      <c r="L418" s="1"/>
      <c r="M418" s="363"/>
      <c r="N418" s="363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35">
      <c r="A419" s="1"/>
      <c r="B419" s="19"/>
      <c r="C419" s="1"/>
      <c r="D419" s="19"/>
      <c r="E419" s="1"/>
      <c r="F419" s="1"/>
      <c r="G419" s="1"/>
      <c r="H419" s="1"/>
      <c r="I419" s="1"/>
      <c r="J419" s="1"/>
      <c r="K419" s="176"/>
      <c r="L419" s="1"/>
      <c r="M419" s="363"/>
      <c r="N419" s="363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35">
      <c r="A420" s="1"/>
      <c r="B420" s="19"/>
      <c r="C420" s="1"/>
      <c r="D420" s="19"/>
      <c r="E420" s="1"/>
      <c r="F420" s="1"/>
      <c r="G420" s="1"/>
      <c r="H420" s="1"/>
      <c r="I420" s="1"/>
      <c r="J420" s="1"/>
      <c r="K420" s="176"/>
      <c r="L420" s="1"/>
      <c r="M420" s="363"/>
      <c r="N420" s="363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35">
      <c r="A421" s="1"/>
      <c r="B421" s="19"/>
      <c r="C421" s="1"/>
      <c r="D421" s="19"/>
      <c r="E421" s="1"/>
      <c r="F421" s="1"/>
      <c r="G421" s="1"/>
      <c r="H421" s="1"/>
      <c r="I421" s="1"/>
      <c r="J421" s="1"/>
      <c r="K421" s="176"/>
      <c r="L421" s="1"/>
      <c r="M421" s="363"/>
      <c r="N421" s="363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35">
      <c r="A422" s="1"/>
      <c r="B422" s="19"/>
      <c r="C422" s="1"/>
      <c r="D422" s="19"/>
      <c r="E422" s="1"/>
      <c r="F422" s="1"/>
      <c r="G422" s="1"/>
      <c r="H422" s="1"/>
      <c r="I422" s="1"/>
      <c r="J422" s="1"/>
      <c r="K422" s="176"/>
      <c r="L422" s="1"/>
      <c r="M422" s="363"/>
      <c r="N422" s="363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35">
      <c r="A423" s="1"/>
      <c r="B423" s="19"/>
      <c r="C423" s="1"/>
      <c r="D423" s="19"/>
      <c r="E423" s="1"/>
      <c r="F423" s="1"/>
      <c r="G423" s="1"/>
      <c r="H423" s="1"/>
      <c r="I423" s="1"/>
      <c r="J423" s="1"/>
      <c r="K423" s="176"/>
      <c r="L423" s="1"/>
      <c r="M423" s="363"/>
      <c r="N423" s="363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35">
      <c r="A424" s="1"/>
      <c r="B424" s="19"/>
      <c r="C424" s="1"/>
      <c r="D424" s="19"/>
      <c r="E424" s="1"/>
      <c r="F424" s="1"/>
      <c r="G424" s="1"/>
      <c r="H424" s="1"/>
      <c r="I424" s="1"/>
      <c r="J424" s="1"/>
      <c r="K424" s="176"/>
      <c r="L424" s="1"/>
      <c r="M424" s="363"/>
      <c r="N424" s="363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35">
      <c r="A425" s="1"/>
      <c r="B425" s="19"/>
      <c r="C425" s="1"/>
      <c r="D425" s="19"/>
      <c r="E425" s="1"/>
      <c r="F425" s="1"/>
      <c r="G425" s="1"/>
      <c r="H425" s="1"/>
      <c r="I425" s="1"/>
      <c r="J425" s="1"/>
      <c r="K425" s="176"/>
      <c r="L425" s="1"/>
      <c r="M425" s="363"/>
      <c r="N425" s="363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35">
      <c r="A426" s="1"/>
      <c r="B426" s="19"/>
      <c r="C426" s="1"/>
      <c r="D426" s="19"/>
      <c r="E426" s="1"/>
      <c r="F426" s="1"/>
      <c r="G426" s="1"/>
      <c r="H426" s="1"/>
      <c r="I426" s="1"/>
      <c r="J426" s="1"/>
      <c r="K426" s="176"/>
      <c r="L426" s="1"/>
      <c r="M426" s="363"/>
      <c r="N426" s="363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35">
      <c r="A427" s="1"/>
      <c r="B427" s="19"/>
      <c r="C427" s="1"/>
      <c r="D427" s="19"/>
      <c r="E427" s="1"/>
      <c r="F427" s="1"/>
      <c r="G427" s="1"/>
      <c r="H427" s="1"/>
      <c r="I427" s="1"/>
      <c r="J427" s="1"/>
      <c r="K427" s="176"/>
      <c r="L427" s="1"/>
      <c r="M427" s="363"/>
      <c r="N427" s="363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35">
      <c r="A428" s="1"/>
      <c r="B428" s="19"/>
      <c r="C428" s="1"/>
      <c r="D428" s="19"/>
      <c r="E428" s="1"/>
      <c r="F428" s="1"/>
      <c r="G428" s="1"/>
      <c r="H428" s="1"/>
      <c r="I428" s="1"/>
      <c r="J428" s="1"/>
      <c r="K428" s="176"/>
      <c r="L428" s="1"/>
      <c r="M428" s="363"/>
      <c r="N428" s="363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35">
      <c r="A429" s="1"/>
      <c r="B429" s="19"/>
      <c r="C429" s="1"/>
      <c r="D429" s="19"/>
      <c r="E429" s="1"/>
      <c r="F429" s="1"/>
      <c r="G429" s="1"/>
      <c r="H429" s="1"/>
      <c r="I429" s="1"/>
      <c r="J429" s="1"/>
      <c r="K429" s="176"/>
      <c r="L429" s="1"/>
      <c r="M429" s="363"/>
      <c r="N429" s="363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35">
      <c r="A430" s="1"/>
      <c r="B430" s="19"/>
      <c r="C430" s="1"/>
      <c r="D430" s="19"/>
      <c r="E430" s="1"/>
      <c r="F430" s="1"/>
      <c r="G430" s="1"/>
      <c r="H430" s="1"/>
      <c r="I430" s="1"/>
      <c r="J430" s="1"/>
      <c r="K430" s="176"/>
      <c r="L430" s="1"/>
      <c r="M430" s="363"/>
      <c r="N430" s="363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35">
      <c r="A431" s="1"/>
      <c r="B431" s="19"/>
      <c r="C431" s="1"/>
      <c r="D431" s="19"/>
      <c r="E431" s="1"/>
      <c r="F431" s="1"/>
      <c r="G431" s="1"/>
      <c r="H431" s="1"/>
      <c r="I431" s="1"/>
      <c r="J431" s="1"/>
      <c r="K431" s="176"/>
      <c r="L431" s="1"/>
      <c r="M431" s="363"/>
      <c r="N431" s="363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35">
      <c r="A432" s="1"/>
      <c r="B432" s="19"/>
      <c r="C432" s="1"/>
      <c r="D432" s="19"/>
      <c r="E432" s="1"/>
      <c r="F432" s="1"/>
      <c r="G432" s="1"/>
      <c r="H432" s="1"/>
      <c r="I432" s="1"/>
      <c r="J432" s="1"/>
      <c r="K432" s="176"/>
      <c r="L432" s="1"/>
      <c r="M432" s="363"/>
      <c r="N432" s="363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35">
      <c r="A433" s="1"/>
      <c r="B433" s="19"/>
      <c r="C433" s="1"/>
      <c r="D433" s="19"/>
      <c r="E433" s="1"/>
      <c r="F433" s="1"/>
      <c r="G433" s="1"/>
      <c r="H433" s="1"/>
      <c r="I433" s="1"/>
      <c r="J433" s="1"/>
      <c r="K433" s="176"/>
      <c r="L433" s="1"/>
      <c r="M433" s="363"/>
      <c r="N433" s="363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35">
      <c r="A434" s="1"/>
      <c r="B434" s="19"/>
      <c r="C434" s="1"/>
      <c r="D434" s="19"/>
      <c r="E434" s="1"/>
      <c r="F434" s="1"/>
      <c r="G434" s="1"/>
      <c r="H434" s="1"/>
      <c r="I434" s="1"/>
      <c r="J434" s="1"/>
      <c r="K434" s="176"/>
      <c r="L434" s="1"/>
      <c r="M434" s="363"/>
      <c r="N434" s="363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35">
      <c r="A435" s="1"/>
      <c r="B435" s="19"/>
      <c r="C435" s="1"/>
      <c r="D435" s="19"/>
      <c r="E435" s="1"/>
      <c r="F435" s="1"/>
      <c r="G435" s="1"/>
      <c r="H435" s="1"/>
      <c r="I435" s="1"/>
      <c r="J435" s="1"/>
      <c r="K435" s="176"/>
      <c r="L435" s="1"/>
      <c r="M435" s="363"/>
      <c r="N435" s="363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35">
      <c r="A436" s="1"/>
      <c r="B436" s="19"/>
      <c r="C436" s="1"/>
      <c r="D436" s="19"/>
      <c r="E436" s="1"/>
      <c r="F436" s="1"/>
      <c r="G436" s="1"/>
      <c r="H436" s="1"/>
      <c r="I436" s="1"/>
      <c r="J436" s="1"/>
      <c r="K436" s="176"/>
      <c r="L436" s="1"/>
      <c r="M436" s="363"/>
      <c r="N436" s="363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35">
      <c r="A437" s="1"/>
      <c r="B437" s="19"/>
      <c r="C437" s="1"/>
      <c r="D437" s="19"/>
      <c r="E437" s="1"/>
      <c r="F437" s="1"/>
      <c r="G437" s="1"/>
      <c r="H437" s="1"/>
      <c r="I437" s="1"/>
      <c r="J437" s="1"/>
      <c r="K437" s="176"/>
      <c r="L437" s="1"/>
      <c r="M437" s="363"/>
      <c r="N437" s="363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35">
      <c r="A438" s="1"/>
      <c r="B438" s="19"/>
      <c r="C438" s="1"/>
      <c r="D438" s="19"/>
      <c r="E438" s="1"/>
      <c r="F438" s="1"/>
      <c r="G438" s="1"/>
      <c r="H438" s="1"/>
      <c r="I438" s="1"/>
      <c r="J438" s="1"/>
      <c r="K438" s="176"/>
      <c r="L438" s="1"/>
      <c r="M438" s="363"/>
      <c r="N438" s="363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35">
      <c r="A439" s="1"/>
      <c r="B439" s="19"/>
      <c r="C439" s="1"/>
      <c r="D439" s="19"/>
      <c r="E439" s="1"/>
      <c r="F439" s="1"/>
      <c r="G439" s="1"/>
      <c r="H439" s="1"/>
      <c r="I439" s="1"/>
      <c r="J439" s="1"/>
      <c r="K439" s="176"/>
      <c r="L439" s="1"/>
      <c r="M439" s="363"/>
      <c r="N439" s="363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35">
      <c r="A440" s="1"/>
      <c r="B440" s="19"/>
      <c r="C440" s="1"/>
      <c r="D440" s="19"/>
      <c r="E440" s="1"/>
      <c r="F440" s="1"/>
      <c r="G440" s="1"/>
      <c r="H440" s="1"/>
      <c r="I440" s="1"/>
      <c r="J440" s="1"/>
      <c r="K440" s="176"/>
      <c r="L440" s="1"/>
      <c r="M440" s="363"/>
      <c r="N440" s="363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35">
      <c r="A441" s="1"/>
      <c r="B441" s="19"/>
      <c r="C441" s="1"/>
      <c r="D441" s="19"/>
      <c r="E441" s="1"/>
      <c r="F441" s="1"/>
      <c r="G441" s="1"/>
      <c r="H441" s="1"/>
      <c r="I441" s="1"/>
      <c r="J441" s="1"/>
      <c r="K441" s="176"/>
      <c r="L441" s="1"/>
      <c r="M441" s="363"/>
      <c r="N441" s="363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35">
      <c r="A442" s="1"/>
      <c r="B442" s="19"/>
      <c r="C442" s="1"/>
      <c r="D442" s="19"/>
      <c r="E442" s="1"/>
      <c r="F442" s="1"/>
      <c r="G442" s="1"/>
      <c r="H442" s="1"/>
      <c r="I442" s="1"/>
      <c r="J442" s="1"/>
      <c r="K442" s="176"/>
      <c r="L442" s="1"/>
      <c r="M442" s="363"/>
      <c r="N442" s="363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35">
      <c r="A443" s="1"/>
      <c r="B443" s="19"/>
      <c r="C443" s="1"/>
      <c r="D443" s="19"/>
      <c r="E443" s="1"/>
      <c r="F443" s="1"/>
      <c r="G443" s="1"/>
      <c r="H443" s="1"/>
      <c r="I443" s="1"/>
      <c r="J443" s="1"/>
      <c r="K443" s="176"/>
      <c r="L443" s="1"/>
      <c r="M443" s="363"/>
      <c r="N443" s="363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35">
      <c r="A444" s="1"/>
      <c r="B444" s="19"/>
      <c r="C444" s="1"/>
      <c r="D444" s="19"/>
      <c r="E444" s="1"/>
      <c r="F444" s="1"/>
      <c r="G444" s="1"/>
      <c r="H444" s="1"/>
      <c r="I444" s="1"/>
      <c r="J444" s="1"/>
      <c r="K444" s="176"/>
      <c r="L444" s="1"/>
      <c r="M444" s="363"/>
      <c r="N444" s="363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35">
      <c r="A445" s="1"/>
      <c r="B445" s="19"/>
      <c r="C445" s="1"/>
      <c r="D445" s="19"/>
      <c r="E445" s="1"/>
      <c r="F445" s="1"/>
      <c r="G445" s="1"/>
      <c r="H445" s="1"/>
      <c r="I445" s="1"/>
      <c r="J445" s="1"/>
      <c r="K445" s="176"/>
      <c r="L445" s="1"/>
      <c r="M445" s="363"/>
      <c r="N445" s="363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35">
      <c r="A446" s="1"/>
      <c r="B446" s="19"/>
      <c r="C446" s="1"/>
      <c r="D446" s="19"/>
      <c r="E446" s="1"/>
      <c r="F446" s="1"/>
      <c r="G446" s="1"/>
      <c r="H446" s="1"/>
      <c r="I446" s="1"/>
      <c r="J446" s="1"/>
      <c r="K446" s="176"/>
      <c r="L446" s="1"/>
      <c r="M446" s="363"/>
      <c r="N446" s="363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35">
      <c r="A447" s="1"/>
      <c r="B447" s="19"/>
      <c r="C447" s="1"/>
      <c r="D447" s="19"/>
      <c r="E447" s="1"/>
      <c r="F447" s="1"/>
      <c r="G447" s="1"/>
      <c r="H447" s="1"/>
      <c r="I447" s="1"/>
      <c r="J447" s="1"/>
      <c r="K447" s="176"/>
      <c r="L447" s="1"/>
      <c r="M447" s="363"/>
      <c r="N447" s="363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35">
      <c r="A448" s="1"/>
      <c r="B448" s="19"/>
      <c r="C448" s="1"/>
      <c r="D448" s="19"/>
      <c r="E448" s="1"/>
      <c r="F448" s="1"/>
      <c r="G448" s="1"/>
      <c r="H448" s="1"/>
      <c r="I448" s="1"/>
      <c r="J448" s="1"/>
      <c r="K448" s="176"/>
      <c r="L448" s="1"/>
      <c r="M448" s="363"/>
      <c r="N448" s="363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35">
      <c r="A449" s="1"/>
      <c r="B449" s="19"/>
      <c r="C449" s="1"/>
      <c r="D449" s="19"/>
      <c r="E449" s="1"/>
      <c r="F449" s="1"/>
      <c r="G449" s="1"/>
      <c r="H449" s="1"/>
      <c r="I449" s="1"/>
      <c r="J449" s="1"/>
      <c r="K449" s="176"/>
      <c r="L449" s="1"/>
      <c r="M449" s="363"/>
      <c r="N449" s="363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35">
      <c r="A450" s="1"/>
      <c r="B450" s="19"/>
      <c r="C450" s="1"/>
      <c r="D450" s="19"/>
      <c r="E450" s="1"/>
      <c r="F450" s="1"/>
      <c r="G450" s="1"/>
      <c r="H450" s="1"/>
      <c r="I450" s="1"/>
      <c r="J450" s="1"/>
      <c r="K450" s="176"/>
      <c r="L450" s="1"/>
      <c r="M450" s="363"/>
      <c r="N450" s="363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35">
      <c r="A451" s="1"/>
      <c r="B451" s="19"/>
      <c r="C451" s="1"/>
      <c r="D451" s="19"/>
      <c r="E451" s="1"/>
      <c r="F451" s="1"/>
      <c r="G451" s="1"/>
      <c r="H451" s="1"/>
      <c r="I451" s="1"/>
      <c r="J451" s="1"/>
      <c r="K451" s="176"/>
      <c r="L451" s="1"/>
      <c r="M451" s="363"/>
      <c r="N451" s="363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35">
      <c r="A452" s="1"/>
      <c r="B452" s="19"/>
      <c r="C452" s="1"/>
      <c r="D452" s="19"/>
      <c r="E452" s="1"/>
      <c r="F452" s="1"/>
      <c r="G452" s="1"/>
      <c r="H452" s="1"/>
      <c r="I452" s="1"/>
      <c r="J452" s="1"/>
      <c r="K452" s="176"/>
      <c r="L452" s="1"/>
      <c r="M452" s="363"/>
      <c r="N452" s="363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35">
      <c r="A453" s="1"/>
      <c r="B453" s="19"/>
      <c r="C453" s="1"/>
      <c r="D453" s="19"/>
      <c r="E453" s="1"/>
      <c r="F453" s="1"/>
      <c r="G453" s="1"/>
      <c r="H453" s="1"/>
      <c r="I453" s="1"/>
      <c r="J453" s="1"/>
      <c r="K453" s="176"/>
      <c r="L453" s="1"/>
      <c r="M453" s="363"/>
      <c r="N453" s="363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35">
      <c r="A454" s="1"/>
      <c r="B454" s="19"/>
      <c r="C454" s="1"/>
      <c r="D454" s="19"/>
      <c r="E454" s="1"/>
      <c r="F454" s="1"/>
      <c r="G454" s="1"/>
      <c r="H454" s="1"/>
      <c r="I454" s="1"/>
      <c r="J454" s="1"/>
      <c r="K454" s="176"/>
      <c r="L454" s="1"/>
      <c r="M454" s="363"/>
      <c r="N454" s="363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35">
      <c r="A455" s="1"/>
      <c r="B455" s="19"/>
      <c r="C455" s="1"/>
      <c r="D455" s="19"/>
      <c r="E455" s="1"/>
      <c r="F455" s="1"/>
      <c r="G455" s="1"/>
      <c r="H455" s="1"/>
      <c r="I455" s="1"/>
      <c r="J455" s="1"/>
      <c r="K455" s="176"/>
      <c r="L455" s="1"/>
      <c r="M455" s="363"/>
      <c r="N455" s="363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35">
      <c r="A456" s="1"/>
      <c r="B456" s="19"/>
      <c r="C456" s="1"/>
      <c r="D456" s="19"/>
      <c r="E456" s="1"/>
      <c r="F456" s="1"/>
      <c r="G456" s="1"/>
      <c r="H456" s="1"/>
      <c r="I456" s="1"/>
      <c r="J456" s="1"/>
      <c r="K456" s="176"/>
      <c r="L456" s="1"/>
      <c r="M456" s="363"/>
      <c r="N456" s="363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35">
      <c r="A457" s="1"/>
      <c r="B457" s="19"/>
      <c r="C457" s="1"/>
      <c r="D457" s="19"/>
      <c r="E457" s="1"/>
      <c r="F457" s="1"/>
      <c r="G457" s="1"/>
      <c r="H457" s="1"/>
      <c r="I457" s="1"/>
      <c r="J457" s="1"/>
      <c r="K457" s="176"/>
      <c r="L457" s="1"/>
      <c r="M457" s="363"/>
      <c r="N457" s="363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35">
      <c r="A458" s="1"/>
      <c r="B458" s="19"/>
      <c r="C458" s="1"/>
      <c r="D458" s="19"/>
      <c r="E458" s="1"/>
      <c r="F458" s="1"/>
      <c r="G458" s="1"/>
      <c r="H458" s="1"/>
      <c r="I458" s="1"/>
      <c r="J458" s="1"/>
      <c r="K458" s="176"/>
      <c r="L458" s="1"/>
      <c r="M458" s="363"/>
      <c r="N458" s="363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35">
      <c r="A459" s="1"/>
      <c r="B459" s="19"/>
      <c r="C459" s="1"/>
      <c r="D459" s="19"/>
      <c r="E459" s="1"/>
      <c r="F459" s="1"/>
      <c r="G459" s="1"/>
      <c r="H459" s="1"/>
      <c r="I459" s="1"/>
      <c r="J459" s="1"/>
      <c r="K459" s="176"/>
      <c r="L459" s="1"/>
      <c r="M459" s="363"/>
      <c r="N459" s="363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35">
      <c r="A460" s="1"/>
      <c r="B460" s="19"/>
      <c r="C460" s="1"/>
      <c r="D460" s="19"/>
      <c r="E460" s="1"/>
      <c r="F460" s="1"/>
      <c r="G460" s="1"/>
      <c r="H460" s="1"/>
      <c r="I460" s="1"/>
      <c r="J460" s="1"/>
      <c r="K460" s="176"/>
      <c r="L460" s="1"/>
      <c r="M460" s="363"/>
      <c r="N460" s="363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35">
      <c r="A461" s="1"/>
      <c r="B461" s="19"/>
      <c r="C461" s="1"/>
      <c r="D461" s="19"/>
      <c r="E461" s="1"/>
      <c r="F461" s="1"/>
      <c r="G461" s="1"/>
      <c r="H461" s="1"/>
      <c r="I461" s="1"/>
      <c r="J461" s="1"/>
      <c r="K461" s="176"/>
      <c r="L461" s="1"/>
      <c r="M461" s="363"/>
      <c r="N461" s="363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35">
      <c r="A462" s="1"/>
      <c r="B462" s="19"/>
      <c r="C462" s="1"/>
      <c r="D462" s="19"/>
      <c r="E462" s="1"/>
      <c r="F462" s="1"/>
      <c r="G462" s="1"/>
      <c r="H462" s="1"/>
      <c r="I462" s="1"/>
      <c r="J462" s="1"/>
      <c r="K462" s="176"/>
      <c r="L462" s="1"/>
      <c r="M462" s="363"/>
      <c r="N462" s="363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35">
      <c r="A463" s="1"/>
      <c r="B463" s="19"/>
      <c r="C463" s="1"/>
      <c r="D463" s="19"/>
      <c r="E463" s="1"/>
      <c r="F463" s="1"/>
      <c r="G463" s="1"/>
      <c r="H463" s="1"/>
      <c r="I463" s="1"/>
      <c r="J463" s="1"/>
      <c r="K463" s="176"/>
      <c r="L463" s="1"/>
      <c r="M463" s="363"/>
      <c r="N463" s="363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35">
      <c r="A464" s="1"/>
      <c r="B464" s="19"/>
      <c r="C464" s="1"/>
      <c r="D464" s="19"/>
      <c r="E464" s="1"/>
      <c r="F464" s="1"/>
      <c r="G464" s="1"/>
      <c r="H464" s="1"/>
      <c r="I464" s="1"/>
      <c r="J464" s="1"/>
      <c r="K464" s="176"/>
      <c r="L464" s="1"/>
      <c r="M464" s="363"/>
      <c r="N464" s="363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35">
      <c r="A465" s="1"/>
      <c r="B465" s="19"/>
      <c r="C465" s="1"/>
      <c r="D465" s="19"/>
      <c r="E465" s="1"/>
      <c r="F465" s="1"/>
      <c r="G465" s="1"/>
      <c r="H465" s="1"/>
      <c r="I465" s="1"/>
      <c r="J465" s="1"/>
      <c r="K465" s="176"/>
      <c r="L465" s="1"/>
      <c r="M465" s="363"/>
      <c r="N465" s="363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35">
      <c r="A466" s="1"/>
      <c r="B466" s="19"/>
      <c r="C466" s="1"/>
      <c r="D466" s="19"/>
      <c r="E466" s="1"/>
      <c r="F466" s="1"/>
      <c r="G466" s="1"/>
      <c r="H466" s="1"/>
      <c r="I466" s="1"/>
      <c r="J466" s="1"/>
      <c r="K466" s="176"/>
      <c r="L466" s="1"/>
      <c r="M466" s="363"/>
      <c r="N466" s="363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35">
      <c r="A467" s="1"/>
      <c r="B467" s="19"/>
      <c r="C467" s="1"/>
      <c r="D467" s="19"/>
      <c r="E467" s="1"/>
      <c r="F467" s="1"/>
      <c r="G467" s="1"/>
      <c r="H467" s="1"/>
      <c r="I467" s="1"/>
      <c r="J467" s="1"/>
      <c r="K467" s="176"/>
      <c r="L467" s="1"/>
      <c r="M467" s="363"/>
      <c r="N467" s="363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35">
      <c r="A468" s="1"/>
      <c r="B468" s="19"/>
      <c r="C468" s="1"/>
      <c r="D468" s="19"/>
      <c r="E468" s="1"/>
      <c r="F468" s="1"/>
      <c r="G468" s="1"/>
      <c r="H468" s="1"/>
      <c r="I468" s="1"/>
      <c r="J468" s="1"/>
      <c r="K468" s="176"/>
      <c r="L468" s="1"/>
      <c r="M468" s="363"/>
      <c r="N468" s="363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35">
      <c r="A469" s="1"/>
      <c r="B469" s="19"/>
      <c r="C469" s="1"/>
      <c r="D469" s="19"/>
      <c r="E469" s="1"/>
      <c r="F469" s="1"/>
      <c r="G469" s="1"/>
      <c r="H469" s="1"/>
      <c r="I469" s="1"/>
      <c r="J469" s="1"/>
      <c r="K469" s="176"/>
      <c r="L469" s="1"/>
      <c r="M469" s="363"/>
      <c r="N469" s="363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35">
      <c r="A470" s="1"/>
      <c r="B470" s="19"/>
      <c r="C470" s="1"/>
      <c r="D470" s="19"/>
      <c r="E470" s="1"/>
      <c r="F470" s="1"/>
      <c r="G470" s="1"/>
      <c r="H470" s="1"/>
      <c r="I470" s="1"/>
      <c r="J470" s="1"/>
      <c r="K470" s="176"/>
      <c r="L470" s="1"/>
      <c r="M470" s="363"/>
      <c r="N470" s="363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35">
      <c r="A471" s="1"/>
      <c r="B471" s="19"/>
      <c r="C471" s="1"/>
      <c r="D471" s="19"/>
      <c r="E471" s="1"/>
      <c r="F471" s="1"/>
      <c r="G471" s="1"/>
      <c r="H471" s="1"/>
      <c r="I471" s="1"/>
      <c r="J471" s="1"/>
      <c r="K471" s="176"/>
      <c r="L471" s="1"/>
      <c r="M471" s="363"/>
      <c r="N471" s="363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35">
      <c r="A472" s="1"/>
      <c r="B472" s="19"/>
      <c r="C472" s="1"/>
      <c r="D472" s="19"/>
      <c r="E472" s="1"/>
      <c r="F472" s="1"/>
      <c r="G472" s="1"/>
      <c r="H472" s="1"/>
      <c r="I472" s="1"/>
      <c r="J472" s="1"/>
      <c r="K472" s="176"/>
      <c r="L472" s="1"/>
      <c r="M472" s="363"/>
      <c r="N472" s="363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35">
      <c r="A473" s="1"/>
      <c r="B473" s="19"/>
      <c r="C473" s="1"/>
      <c r="D473" s="19"/>
      <c r="E473" s="1"/>
      <c r="F473" s="1"/>
      <c r="G473" s="1"/>
      <c r="H473" s="1"/>
      <c r="I473" s="1"/>
      <c r="J473" s="1"/>
      <c r="K473" s="176"/>
      <c r="L473" s="1"/>
      <c r="M473" s="363"/>
      <c r="N473" s="363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35">
      <c r="A474" s="1"/>
      <c r="B474" s="19"/>
      <c r="C474" s="1"/>
      <c r="D474" s="19"/>
      <c r="E474" s="1"/>
      <c r="F474" s="1"/>
      <c r="G474" s="1"/>
      <c r="H474" s="1"/>
      <c r="I474" s="1"/>
      <c r="J474" s="1"/>
      <c r="K474" s="176"/>
      <c r="L474" s="1"/>
      <c r="M474" s="363"/>
      <c r="N474" s="363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35">
      <c r="A475" s="1"/>
      <c r="B475" s="19"/>
      <c r="C475" s="1"/>
      <c r="D475" s="19"/>
      <c r="E475" s="1"/>
      <c r="F475" s="1"/>
      <c r="G475" s="1"/>
      <c r="H475" s="1"/>
      <c r="I475" s="1"/>
      <c r="J475" s="1"/>
      <c r="K475" s="176"/>
      <c r="L475" s="1"/>
      <c r="M475" s="363"/>
      <c r="N475" s="363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35">
      <c r="A476" s="1"/>
      <c r="B476" s="19"/>
      <c r="C476" s="1"/>
      <c r="D476" s="19"/>
      <c r="E476" s="1"/>
      <c r="F476" s="1"/>
      <c r="G476" s="1"/>
      <c r="H476" s="1"/>
      <c r="I476" s="1"/>
      <c r="J476" s="1"/>
      <c r="K476" s="176"/>
      <c r="L476" s="1"/>
      <c r="M476" s="363"/>
      <c r="N476" s="363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35">
      <c r="A477" s="1"/>
      <c r="B477" s="19"/>
      <c r="C477" s="1"/>
      <c r="D477" s="19"/>
      <c r="E477" s="1"/>
      <c r="F477" s="1"/>
      <c r="G477" s="1"/>
      <c r="H477" s="1"/>
      <c r="I477" s="1"/>
      <c r="J477" s="1"/>
      <c r="K477" s="176"/>
      <c r="L477" s="1"/>
      <c r="M477" s="363"/>
      <c r="N477" s="363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35">
      <c r="A478" s="1"/>
      <c r="B478" s="19"/>
      <c r="C478" s="1"/>
      <c r="D478" s="19"/>
      <c r="E478" s="1"/>
      <c r="F478" s="1"/>
      <c r="G478" s="1"/>
      <c r="H478" s="1"/>
      <c r="I478" s="1"/>
      <c r="J478" s="1"/>
      <c r="K478" s="176"/>
      <c r="L478" s="1"/>
      <c r="M478" s="363"/>
      <c r="N478" s="363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35">
      <c r="A479" s="1"/>
      <c r="B479" s="19"/>
      <c r="C479" s="1"/>
      <c r="D479" s="19"/>
      <c r="E479" s="1"/>
      <c r="F479" s="1"/>
      <c r="G479" s="1"/>
      <c r="H479" s="1"/>
      <c r="I479" s="1"/>
      <c r="J479" s="1"/>
      <c r="K479" s="176"/>
      <c r="L479" s="1"/>
      <c r="M479" s="363"/>
      <c r="N479" s="363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35">
      <c r="A480" s="1"/>
      <c r="B480" s="19"/>
      <c r="C480" s="1"/>
      <c r="D480" s="19"/>
      <c r="E480" s="1"/>
      <c r="F480" s="1"/>
      <c r="G480" s="1"/>
      <c r="H480" s="1"/>
      <c r="I480" s="1"/>
      <c r="J480" s="1"/>
      <c r="K480" s="176"/>
      <c r="L480" s="1"/>
      <c r="M480" s="363"/>
      <c r="N480" s="363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35">
      <c r="A481" s="1"/>
      <c r="B481" s="19"/>
      <c r="C481" s="1"/>
      <c r="D481" s="19"/>
      <c r="E481" s="1"/>
      <c r="F481" s="1"/>
      <c r="G481" s="1"/>
      <c r="H481" s="1"/>
      <c r="I481" s="1"/>
      <c r="J481" s="1"/>
      <c r="K481" s="176"/>
      <c r="L481" s="1"/>
      <c r="M481" s="363"/>
      <c r="N481" s="363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35">
      <c r="A482" s="1"/>
      <c r="B482" s="19"/>
      <c r="C482" s="1"/>
      <c r="D482" s="19"/>
      <c r="E482" s="1"/>
      <c r="F482" s="1"/>
      <c r="G482" s="1"/>
      <c r="H482" s="1"/>
      <c r="I482" s="1"/>
      <c r="J482" s="1"/>
      <c r="K482" s="176"/>
      <c r="L482" s="1"/>
      <c r="M482" s="363"/>
      <c r="N482" s="363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35">
      <c r="A483" s="1"/>
      <c r="B483" s="19"/>
      <c r="C483" s="1"/>
      <c r="D483" s="19"/>
      <c r="E483" s="1"/>
      <c r="F483" s="1"/>
      <c r="G483" s="1"/>
      <c r="H483" s="1"/>
      <c r="I483" s="1"/>
      <c r="J483" s="1"/>
      <c r="K483" s="176"/>
      <c r="L483" s="1"/>
      <c r="M483" s="363"/>
      <c r="N483" s="363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35">
      <c r="A484" s="1"/>
      <c r="B484" s="19"/>
      <c r="C484" s="1"/>
      <c r="D484" s="19"/>
      <c r="E484" s="1"/>
      <c r="F484" s="1"/>
      <c r="G484" s="1"/>
      <c r="H484" s="1"/>
      <c r="I484" s="1"/>
      <c r="J484" s="1"/>
      <c r="K484" s="176"/>
      <c r="L484" s="1"/>
      <c r="M484" s="363"/>
      <c r="N484" s="363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35">
      <c r="A485" s="1"/>
      <c r="B485" s="19"/>
      <c r="C485" s="1"/>
      <c r="D485" s="19"/>
      <c r="E485" s="1"/>
      <c r="F485" s="1"/>
      <c r="G485" s="1"/>
      <c r="H485" s="1"/>
      <c r="I485" s="1"/>
      <c r="J485" s="1"/>
      <c r="K485" s="176"/>
      <c r="L485" s="1"/>
      <c r="M485" s="363"/>
      <c r="N485" s="363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35">
      <c r="A486" s="1"/>
      <c r="B486" s="19"/>
      <c r="C486" s="1"/>
      <c r="D486" s="19"/>
      <c r="E486" s="1"/>
      <c r="F486" s="1"/>
      <c r="G486" s="1"/>
      <c r="H486" s="1"/>
      <c r="I486" s="1"/>
      <c r="J486" s="1"/>
      <c r="K486" s="176"/>
      <c r="L486" s="1"/>
      <c r="M486" s="363"/>
      <c r="N486" s="363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35">
      <c r="A487" s="1"/>
      <c r="B487" s="19"/>
      <c r="C487" s="1"/>
      <c r="D487" s="19"/>
      <c r="E487" s="1"/>
      <c r="F487" s="1"/>
      <c r="G487" s="1"/>
      <c r="H487" s="1"/>
      <c r="I487" s="1"/>
      <c r="J487" s="1"/>
      <c r="K487" s="176"/>
      <c r="L487" s="1"/>
      <c r="M487" s="363"/>
      <c r="N487" s="363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35">
      <c r="A488" s="1"/>
      <c r="B488" s="19"/>
      <c r="C488" s="1"/>
      <c r="D488" s="19"/>
      <c r="E488" s="1"/>
      <c r="F488" s="1"/>
      <c r="G488" s="1"/>
      <c r="H488" s="1"/>
      <c r="I488" s="1"/>
      <c r="J488" s="1"/>
      <c r="K488" s="176"/>
      <c r="L488" s="1"/>
      <c r="M488" s="363"/>
      <c r="N488" s="363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35">
      <c r="A489" s="1"/>
      <c r="B489" s="19"/>
      <c r="C489" s="1"/>
      <c r="D489" s="19"/>
      <c r="E489" s="1"/>
      <c r="F489" s="1"/>
      <c r="G489" s="1"/>
      <c r="H489" s="1"/>
      <c r="I489" s="1"/>
      <c r="J489" s="1"/>
      <c r="K489" s="176"/>
      <c r="L489" s="1"/>
      <c r="M489" s="363"/>
      <c r="N489" s="363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35">
      <c r="A490" s="1"/>
      <c r="B490" s="19"/>
      <c r="C490" s="1"/>
      <c r="D490" s="19"/>
      <c r="E490" s="1"/>
      <c r="F490" s="1"/>
      <c r="G490" s="1"/>
      <c r="H490" s="1"/>
      <c r="I490" s="1"/>
      <c r="J490" s="1"/>
      <c r="K490" s="176"/>
      <c r="L490" s="1"/>
      <c r="M490" s="363"/>
      <c r="N490" s="363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35">
      <c r="A491" s="1"/>
      <c r="B491" s="19"/>
      <c r="C491" s="1"/>
      <c r="D491" s="19"/>
      <c r="E491" s="1"/>
      <c r="F491" s="1"/>
      <c r="G491" s="1"/>
      <c r="H491" s="1"/>
      <c r="I491" s="1"/>
      <c r="J491" s="1"/>
      <c r="K491" s="176"/>
      <c r="L491" s="1"/>
      <c r="M491" s="363"/>
      <c r="N491" s="363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35">
      <c r="A492" s="1"/>
      <c r="B492" s="19"/>
      <c r="C492" s="1"/>
      <c r="D492" s="19"/>
      <c r="E492" s="1"/>
      <c r="F492" s="1"/>
      <c r="G492" s="1"/>
      <c r="H492" s="1"/>
      <c r="I492" s="1"/>
      <c r="J492" s="1"/>
      <c r="K492" s="176"/>
      <c r="L492" s="1"/>
      <c r="M492" s="363"/>
      <c r="N492" s="363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35">
      <c r="A493" s="1"/>
      <c r="B493" s="19"/>
      <c r="C493" s="1"/>
      <c r="D493" s="19"/>
      <c r="E493" s="1"/>
      <c r="F493" s="1"/>
      <c r="G493" s="1"/>
      <c r="H493" s="1"/>
      <c r="I493" s="1"/>
      <c r="J493" s="1"/>
      <c r="K493" s="176"/>
      <c r="L493" s="1"/>
      <c r="M493" s="363"/>
      <c r="N493" s="363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35">
      <c r="A494" s="1"/>
      <c r="B494" s="19"/>
      <c r="C494" s="1"/>
      <c r="D494" s="19"/>
      <c r="E494" s="1"/>
      <c r="F494" s="1"/>
      <c r="G494" s="1"/>
      <c r="H494" s="1"/>
      <c r="I494" s="1"/>
      <c r="J494" s="1"/>
      <c r="K494" s="176"/>
      <c r="L494" s="1"/>
      <c r="M494" s="363"/>
      <c r="N494" s="363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35">
      <c r="A495" s="1"/>
      <c r="B495" s="19"/>
      <c r="C495" s="1"/>
      <c r="D495" s="19"/>
      <c r="E495" s="1"/>
      <c r="F495" s="1"/>
      <c r="G495" s="1"/>
      <c r="H495" s="1"/>
      <c r="I495" s="1"/>
      <c r="J495" s="1"/>
      <c r="K495" s="176"/>
      <c r="L495" s="1"/>
      <c r="M495" s="363"/>
      <c r="N495" s="363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35">
      <c r="A496" s="1"/>
      <c r="B496" s="19"/>
      <c r="C496" s="1"/>
      <c r="D496" s="19"/>
      <c r="E496" s="1"/>
      <c r="F496" s="1"/>
      <c r="G496" s="1"/>
      <c r="H496" s="1"/>
      <c r="I496" s="1"/>
      <c r="J496" s="1"/>
      <c r="K496" s="176"/>
      <c r="L496" s="1"/>
      <c r="M496" s="363"/>
      <c r="N496" s="363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35">
      <c r="A497" s="1"/>
      <c r="B497" s="19"/>
      <c r="C497" s="1"/>
      <c r="D497" s="19"/>
      <c r="E497" s="1"/>
      <c r="F497" s="1"/>
      <c r="G497" s="1"/>
      <c r="H497" s="1"/>
      <c r="I497" s="1"/>
      <c r="J497" s="1"/>
      <c r="K497" s="176"/>
      <c r="L497" s="1"/>
      <c r="M497" s="363"/>
      <c r="N497" s="363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35">
      <c r="A498" s="1"/>
      <c r="B498" s="19"/>
      <c r="C498" s="1"/>
      <c r="D498" s="19"/>
      <c r="E498" s="1"/>
      <c r="F498" s="1"/>
      <c r="G498" s="1"/>
      <c r="H498" s="1"/>
      <c r="I498" s="1"/>
      <c r="J498" s="1"/>
      <c r="K498" s="176"/>
      <c r="L498" s="1"/>
      <c r="M498" s="363"/>
      <c r="N498" s="363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35">
      <c r="A499" s="1"/>
      <c r="B499" s="19"/>
      <c r="C499" s="1"/>
      <c r="D499" s="19"/>
      <c r="E499" s="1"/>
      <c r="F499" s="1"/>
      <c r="G499" s="1"/>
      <c r="H499" s="1"/>
      <c r="I499" s="1"/>
      <c r="J499" s="1"/>
      <c r="K499" s="176"/>
      <c r="L499" s="1"/>
      <c r="M499" s="363"/>
      <c r="N499" s="363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35">
      <c r="A500" s="1"/>
      <c r="B500" s="19"/>
      <c r="C500" s="1"/>
      <c r="D500" s="19"/>
      <c r="E500" s="1"/>
      <c r="F500" s="1"/>
      <c r="G500" s="1"/>
      <c r="H500" s="1"/>
      <c r="I500" s="1"/>
      <c r="J500" s="1"/>
      <c r="K500" s="176"/>
      <c r="L500" s="1"/>
      <c r="M500" s="363"/>
      <c r="N500" s="363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35">
      <c r="A501" s="1"/>
      <c r="B501" s="19"/>
      <c r="C501" s="1"/>
      <c r="D501" s="19"/>
      <c r="E501" s="1"/>
      <c r="F501" s="1"/>
      <c r="G501" s="1"/>
      <c r="H501" s="1"/>
      <c r="I501" s="1"/>
      <c r="J501" s="1"/>
      <c r="K501" s="176"/>
      <c r="L501" s="1"/>
      <c r="M501" s="363"/>
      <c r="N501" s="363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35">
      <c r="A502" s="1"/>
      <c r="B502" s="19"/>
      <c r="C502" s="1"/>
      <c r="D502" s="19"/>
      <c r="E502" s="1"/>
      <c r="F502" s="1"/>
      <c r="G502" s="1"/>
      <c r="H502" s="1"/>
      <c r="I502" s="1"/>
      <c r="J502" s="1"/>
      <c r="K502" s="176"/>
      <c r="L502" s="1"/>
      <c r="M502" s="363"/>
      <c r="N502" s="363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35">
      <c r="A503" s="1"/>
      <c r="B503" s="19"/>
      <c r="C503" s="1"/>
      <c r="D503" s="19"/>
      <c r="E503" s="1"/>
      <c r="F503" s="1"/>
      <c r="G503" s="1"/>
      <c r="H503" s="1"/>
      <c r="I503" s="1"/>
      <c r="J503" s="1"/>
      <c r="K503" s="176"/>
      <c r="L503" s="1"/>
      <c r="M503" s="363"/>
      <c r="N503" s="363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35">
      <c r="A504" s="1"/>
      <c r="B504" s="19"/>
      <c r="C504" s="1"/>
      <c r="D504" s="19"/>
      <c r="E504" s="1"/>
      <c r="F504" s="1"/>
      <c r="G504" s="1"/>
      <c r="H504" s="1"/>
      <c r="I504" s="1"/>
      <c r="J504" s="1"/>
      <c r="K504" s="176"/>
      <c r="L504" s="1"/>
      <c r="M504" s="363"/>
      <c r="N504" s="363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35">
      <c r="A505" s="1"/>
      <c r="B505" s="19"/>
      <c r="C505" s="1"/>
      <c r="D505" s="19"/>
      <c r="E505" s="1"/>
      <c r="F505" s="1"/>
      <c r="G505" s="1"/>
      <c r="H505" s="1"/>
      <c r="I505" s="1"/>
      <c r="J505" s="1"/>
      <c r="K505" s="176"/>
      <c r="L505" s="1"/>
      <c r="M505" s="363"/>
      <c r="N505" s="363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35">
      <c r="A506" s="1"/>
      <c r="B506" s="19"/>
      <c r="C506" s="1"/>
      <c r="D506" s="19"/>
      <c r="E506" s="1"/>
      <c r="F506" s="1"/>
      <c r="G506" s="1"/>
      <c r="H506" s="1"/>
      <c r="I506" s="1"/>
      <c r="J506" s="1"/>
      <c r="K506" s="176"/>
      <c r="L506" s="1"/>
      <c r="M506" s="363"/>
      <c r="N506" s="363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35">
      <c r="A507" s="1"/>
      <c r="B507" s="19"/>
      <c r="C507" s="1"/>
      <c r="D507" s="19"/>
      <c r="E507" s="1"/>
      <c r="F507" s="1"/>
      <c r="G507" s="1"/>
      <c r="H507" s="1"/>
      <c r="I507" s="1"/>
      <c r="J507" s="1"/>
      <c r="K507" s="176"/>
      <c r="L507" s="1"/>
      <c r="M507" s="363"/>
      <c r="N507" s="363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35">
      <c r="A508" s="1"/>
      <c r="B508" s="19"/>
      <c r="C508" s="1"/>
      <c r="D508" s="19"/>
      <c r="E508" s="1"/>
      <c r="F508" s="1"/>
      <c r="G508" s="1"/>
      <c r="H508" s="1"/>
      <c r="I508" s="1"/>
      <c r="J508" s="1"/>
      <c r="K508" s="176"/>
      <c r="L508" s="1"/>
      <c r="M508" s="363"/>
      <c r="N508" s="363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35">
      <c r="A509" s="1"/>
      <c r="B509" s="19"/>
      <c r="C509" s="1"/>
      <c r="D509" s="19"/>
      <c r="E509" s="1"/>
      <c r="F509" s="1"/>
      <c r="G509" s="1"/>
      <c r="H509" s="1"/>
      <c r="I509" s="1"/>
      <c r="J509" s="1"/>
      <c r="K509" s="176"/>
      <c r="L509" s="1"/>
      <c r="M509" s="363"/>
      <c r="N509" s="363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35">
      <c r="A510" s="1"/>
      <c r="B510" s="19"/>
      <c r="C510" s="1"/>
      <c r="D510" s="19"/>
      <c r="E510" s="1"/>
      <c r="F510" s="1"/>
      <c r="G510" s="1"/>
      <c r="H510" s="1"/>
      <c r="I510" s="1"/>
      <c r="J510" s="1"/>
      <c r="K510" s="176"/>
      <c r="L510" s="1"/>
      <c r="M510" s="363"/>
      <c r="N510" s="363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35">
      <c r="A511" s="1"/>
      <c r="B511" s="19"/>
      <c r="C511" s="1"/>
      <c r="D511" s="19"/>
      <c r="E511" s="1"/>
      <c r="F511" s="1"/>
      <c r="G511" s="1"/>
      <c r="H511" s="1"/>
      <c r="I511" s="1"/>
      <c r="J511" s="1"/>
      <c r="K511" s="176"/>
      <c r="L511" s="1"/>
      <c r="M511" s="363"/>
      <c r="N511" s="363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35">
      <c r="A512" s="1"/>
      <c r="B512" s="19"/>
      <c r="C512" s="1"/>
      <c r="D512" s="19"/>
      <c r="E512" s="1"/>
      <c r="F512" s="1"/>
      <c r="G512" s="1"/>
      <c r="H512" s="1"/>
      <c r="I512" s="1"/>
      <c r="J512" s="1"/>
      <c r="K512" s="176"/>
      <c r="L512" s="1"/>
      <c r="M512" s="363"/>
      <c r="N512" s="363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35">
      <c r="A513" s="1"/>
      <c r="B513" s="19"/>
      <c r="C513" s="1"/>
      <c r="D513" s="19"/>
      <c r="E513" s="1"/>
      <c r="F513" s="1"/>
      <c r="G513" s="1"/>
      <c r="H513" s="1"/>
      <c r="I513" s="1"/>
      <c r="J513" s="1"/>
      <c r="K513" s="176"/>
      <c r="L513" s="1"/>
      <c r="M513" s="363"/>
      <c r="N513" s="363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35">
      <c r="A514" s="1"/>
      <c r="B514" s="19"/>
      <c r="C514" s="1"/>
      <c r="D514" s="19"/>
      <c r="E514" s="1"/>
      <c r="F514" s="1"/>
      <c r="G514" s="1"/>
      <c r="H514" s="1"/>
      <c r="I514" s="1"/>
      <c r="J514" s="1"/>
      <c r="K514" s="176"/>
      <c r="L514" s="1"/>
      <c r="M514" s="363"/>
      <c r="N514" s="363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35">
      <c r="A515" s="1"/>
      <c r="B515" s="19"/>
      <c r="C515" s="1"/>
      <c r="D515" s="19"/>
      <c r="E515" s="1"/>
      <c r="F515" s="1"/>
      <c r="G515" s="1"/>
      <c r="H515" s="1"/>
      <c r="I515" s="1"/>
      <c r="J515" s="1"/>
      <c r="K515" s="176"/>
      <c r="L515" s="1"/>
      <c r="M515" s="363"/>
      <c r="N515" s="363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35">
      <c r="A516" s="1"/>
      <c r="B516" s="19"/>
      <c r="C516" s="1"/>
      <c r="D516" s="19"/>
      <c r="E516" s="1"/>
      <c r="F516" s="1"/>
      <c r="G516" s="1"/>
      <c r="H516" s="1"/>
      <c r="I516" s="1"/>
      <c r="J516" s="1"/>
      <c r="K516" s="176"/>
      <c r="L516" s="1"/>
      <c r="M516" s="363"/>
      <c r="N516" s="363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35">
      <c r="A517" s="1"/>
      <c r="B517" s="19"/>
      <c r="C517" s="1"/>
      <c r="D517" s="19"/>
      <c r="E517" s="1"/>
      <c r="F517" s="1"/>
      <c r="G517" s="1"/>
      <c r="H517" s="1"/>
      <c r="I517" s="1"/>
      <c r="J517" s="1"/>
      <c r="K517" s="176"/>
      <c r="L517" s="1"/>
      <c r="M517" s="363"/>
      <c r="N517" s="363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35">
      <c r="A518" s="1"/>
      <c r="B518" s="19"/>
      <c r="C518" s="1"/>
      <c r="D518" s="19"/>
      <c r="E518" s="1"/>
      <c r="F518" s="1"/>
      <c r="G518" s="1"/>
      <c r="H518" s="1"/>
      <c r="I518" s="1"/>
      <c r="J518" s="1"/>
      <c r="K518" s="176"/>
      <c r="L518" s="1"/>
      <c r="M518" s="363"/>
      <c r="N518" s="363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35">
      <c r="A519" s="1"/>
      <c r="B519" s="19"/>
      <c r="C519" s="1"/>
      <c r="D519" s="19"/>
      <c r="E519" s="1"/>
      <c r="F519" s="1"/>
      <c r="G519" s="1"/>
      <c r="H519" s="1"/>
      <c r="I519" s="1"/>
      <c r="J519" s="1"/>
      <c r="K519" s="176"/>
      <c r="L519" s="1"/>
      <c r="M519" s="363"/>
      <c r="N519" s="363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35">
      <c r="A520" s="1"/>
      <c r="B520" s="19"/>
      <c r="C520" s="1"/>
      <c r="D520" s="19"/>
      <c r="E520" s="1"/>
      <c r="F520" s="1"/>
      <c r="G520" s="1"/>
      <c r="H520" s="1"/>
      <c r="I520" s="1"/>
      <c r="J520" s="1"/>
      <c r="K520" s="176"/>
      <c r="L520" s="1"/>
      <c r="M520" s="363"/>
      <c r="N520" s="363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35">
      <c r="A521" s="1"/>
      <c r="B521" s="19"/>
      <c r="C521" s="1"/>
      <c r="D521" s="19"/>
      <c r="E521" s="1"/>
      <c r="F521" s="1"/>
      <c r="G521" s="1"/>
      <c r="H521" s="1"/>
      <c r="I521" s="1"/>
      <c r="J521" s="1"/>
      <c r="K521" s="176"/>
      <c r="L521" s="1"/>
      <c r="M521" s="363"/>
      <c r="N521" s="363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35">
      <c r="A522" s="1"/>
      <c r="B522" s="19"/>
      <c r="C522" s="1"/>
      <c r="D522" s="19"/>
      <c r="E522" s="1"/>
      <c r="F522" s="1"/>
      <c r="G522" s="1"/>
      <c r="H522" s="1"/>
      <c r="I522" s="1"/>
      <c r="J522" s="1"/>
      <c r="K522" s="176"/>
      <c r="L522" s="1"/>
      <c r="M522" s="363"/>
      <c r="N522" s="363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35">
      <c r="A523" s="1"/>
      <c r="B523" s="19"/>
      <c r="C523" s="1"/>
      <c r="D523" s="19"/>
      <c r="E523" s="1"/>
      <c r="F523" s="1"/>
      <c r="G523" s="1"/>
      <c r="H523" s="1"/>
      <c r="I523" s="1"/>
      <c r="J523" s="1"/>
      <c r="K523" s="176"/>
      <c r="L523" s="1"/>
      <c r="M523" s="363"/>
      <c r="N523" s="363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35">
      <c r="A524" s="1"/>
      <c r="B524" s="19"/>
      <c r="C524" s="1"/>
      <c r="D524" s="19"/>
      <c r="E524" s="1"/>
      <c r="F524" s="1"/>
      <c r="G524" s="1"/>
      <c r="H524" s="1"/>
      <c r="I524" s="1"/>
      <c r="J524" s="1"/>
      <c r="K524" s="176"/>
      <c r="L524" s="1"/>
      <c r="M524" s="363"/>
      <c r="N524" s="363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35">
      <c r="A525" s="1"/>
      <c r="B525" s="19"/>
      <c r="C525" s="1"/>
      <c r="D525" s="19"/>
      <c r="E525" s="1"/>
      <c r="F525" s="1"/>
      <c r="G525" s="1"/>
      <c r="H525" s="1"/>
      <c r="I525" s="1"/>
      <c r="J525" s="1"/>
      <c r="K525" s="176"/>
      <c r="L525" s="1"/>
      <c r="M525" s="363"/>
      <c r="N525" s="363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35">
      <c r="A526" s="1"/>
      <c r="B526" s="19"/>
      <c r="C526" s="1"/>
      <c r="D526" s="19"/>
      <c r="E526" s="1"/>
      <c r="F526" s="1"/>
      <c r="G526" s="1"/>
      <c r="H526" s="1"/>
      <c r="I526" s="1"/>
      <c r="J526" s="1"/>
      <c r="K526" s="176"/>
      <c r="L526" s="1"/>
      <c r="M526" s="363"/>
      <c r="N526" s="363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35">
      <c r="A527" s="1"/>
      <c r="B527" s="19"/>
      <c r="C527" s="1"/>
      <c r="D527" s="19"/>
      <c r="E527" s="1"/>
      <c r="F527" s="1"/>
      <c r="G527" s="1"/>
      <c r="H527" s="1"/>
      <c r="I527" s="1"/>
      <c r="J527" s="1"/>
      <c r="K527" s="176"/>
      <c r="L527" s="1"/>
      <c r="M527" s="363"/>
      <c r="N527" s="363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35">
      <c r="A528" s="1"/>
      <c r="B528" s="19"/>
      <c r="C528" s="1"/>
      <c r="D528" s="19"/>
      <c r="E528" s="1"/>
      <c r="F528" s="1"/>
      <c r="G528" s="1"/>
      <c r="H528" s="1"/>
      <c r="I528" s="1"/>
      <c r="J528" s="1"/>
      <c r="K528" s="176"/>
      <c r="L528" s="1"/>
      <c r="M528" s="363"/>
      <c r="N528" s="363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35">
      <c r="A529" s="1"/>
      <c r="B529" s="19"/>
      <c r="C529" s="1"/>
      <c r="D529" s="19"/>
      <c r="E529" s="1"/>
      <c r="F529" s="1"/>
      <c r="G529" s="1"/>
      <c r="H529" s="1"/>
      <c r="I529" s="1"/>
      <c r="J529" s="1"/>
      <c r="K529" s="176"/>
      <c r="L529" s="1"/>
      <c r="M529" s="363"/>
      <c r="N529" s="363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35">
      <c r="A530" s="1"/>
      <c r="B530" s="19"/>
      <c r="C530" s="1"/>
      <c r="D530" s="19"/>
      <c r="E530" s="1"/>
      <c r="F530" s="1"/>
      <c r="G530" s="1"/>
      <c r="H530" s="1"/>
      <c r="I530" s="1"/>
      <c r="J530" s="1"/>
      <c r="K530" s="176"/>
      <c r="L530" s="1"/>
      <c r="M530" s="363"/>
      <c r="N530" s="363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35">
      <c r="A531" s="1"/>
      <c r="B531" s="19"/>
      <c r="C531" s="1"/>
      <c r="D531" s="19"/>
      <c r="E531" s="1"/>
      <c r="F531" s="1"/>
      <c r="G531" s="1"/>
      <c r="H531" s="1"/>
      <c r="I531" s="1"/>
      <c r="J531" s="1"/>
      <c r="K531" s="176"/>
      <c r="L531" s="1"/>
      <c r="M531" s="363"/>
      <c r="N531" s="363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35">
      <c r="A532" s="1"/>
      <c r="B532" s="19"/>
      <c r="C532" s="1"/>
      <c r="D532" s="19"/>
      <c r="E532" s="1"/>
      <c r="F532" s="1"/>
      <c r="G532" s="1"/>
      <c r="H532" s="1"/>
      <c r="I532" s="1"/>
      <c r="J532" s="1"/>
      <c r="K532" s="176"/>
      <c r="L532" s="1"/>
      <c r="M532" s="363"/>
      <c r="N532" s="363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35">
      <c r="A533" s="1"/>
      <c r="B533" s="19"/>
      <c r="C533" s="1"/>
      <c r="D533" s="19"/>
      <c r="E533" s="1"/>
      <c r="F533" s="1"/>
      <c r="G533" s="1"/>
      <c r="H533" s="1"/>
      <c r="I533" s="1"/>
      <c r="J533" s="1"/>
      <c r="K533" s="176"/>
      <c r="L533" s="1"/>
      <c r="M533" s="363"/>
      <c r="N533" s="363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35">
      <c r="A534" s="1"/>
      <c r="B534" s="19"/>
      <c r="C534" s="1"/>
      <c r="D534" s="19"/>
      <c r="E534" s="1"/>
      <c r="F534" s="1"/>
      <c r="G534" s="1"/>
      <c r="H534" s="1"/>
      <c r="I534" s="1"/>
      <c r="J534" s="1"/>
      <c r="K534" s="176"/>
      <c r="L534" s="1"/>
      <c r="M534" s="363"/>
      <c r="N534" s="363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35">
      <c r="A535" s="1"/>
      <c r="B535" s="19"/>
      <c r="C535" s="1"/>
      <c r="D535" s="19"/>
      <c r="E535" s="1"/>
      <c r="F535" s="1"/>
      <c r="G535" s="1"/>
      <c r="H535" s="1"/>
      <c r="I535" s="1"/>
      <c r="J535" s="1"/>
      <c r="K535" s="176"/>
      <c r="L535" s="1"/>
      <c r="M535" s="363"/>
      <c r="N535" s="363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35">
      <c r="A536" s="1"/>
      <c r="B536" s="19"/>
      <c r="C536" s="1"/>
      <c r="D536" s="19"/>
      <c r="E536" s="1"/>
      <c r="F536" s="1"/>
      <c r="G536" s="1"/>
      <c r="H536" s="1"/>
      <c r="I536" s="1"/>
      <c r="J536" s="1"/>
      <c r="K536" s="176"/>
      <c r="L536" s="1"/>
      <c r="M536" s="363"/>
      <c r="N536" s="363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35">
      <c r="A537" s="1"/>
      <c r="B537" s="19"/>
      <c r="C537" s="1"/>
      <c r="D537" s="19"/>
      <c r="E537" s="1"/>
      <c r="F537" s="1"/>
      <c r="G537" s="1"/>
      <c r="H537" s="1"/>
      <c r="I537" s="1"/>
      <c r="J537" s="1"/>
      <c r="K537" s="176"/>
      <c r="L537" s="1"/>
      <c r="M537" s="363"/>
      <c r="N537" s="363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35">
      <c r="A538" s="1"/>
      <c r="B538" s="19"/>
      <c r="C538" s="1"/>
      <c r="D538" s="19"/>
      <c r="E538" s="1"/>
      <c r="F538" s="1"/>
      <c r="G538" s="1"/>
      <c r="H538" s="1"/>
      <c r="I538" s="1"/>
      <c r="J538" s="1"/>
      <c r="K538" s="176"/>
      <c r="L538" s="1"/>
      <c r="M538" s="363"/>
      <c r="N538" s="363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35">
      <c r="A539" s="1"/>
      <c r="B539" s="19"/>
      <c r="C539" s="1"/>
      <c r="D539" s="19"/>
      <c r="E539" s="1"/>
      <c r="F539" s="1"/>
      <c r="G539" s="1"/>
      <c r="H539" s="1"/>
      <c r="I539" s="1"/>
      <c r="J539" s="1"/>
      <c r="K539" s="176"/>
      <c r="L539" s="1"/>
      <c r="M539" s="363"/>
      <c r="N539" s="363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35">
      <c r="A540" s="1"/>
      <c r="B540" s="19"/>
      <c r="C540" s="1"/>
      <c r="D540" s="19"/>
      <c r="E540" s="1"/>
      <c r="F540" s="1"/>
      <c r="G540" s="1"/>
      <c r="H540" s="1"/>
      <c r="I540" s="1"/>
      <c r="J540" s="1"/>
      <c r="K540" s="176"/>
      <c r="L540" s="1"/>
      <c r="M540" s="363"/>
      <c r="N540" s="363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35">
      <c r="A541" s="1"/>
      <c r="B541" s="19"/>
      <c r="C541" s="1"/>
      <c r="D541" s="19"/>
      <c r="E541" s="1"/>
      <c r="F541" s="1"/>
      <c r="G541" s="1"/>
      <c r="H541" s="1"/>
      <c r="I541" s="1"/>
      <c r="J541" s="1"/>
      <c r="K541" s="176"/>
      <c r="L541" s="1"/>
      <c r="M541" s="363"/>
      <c r="N541" s="363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35">
      <c r="A542" s="1"/>
      <c r="B542" s="19"/>
      <c r="C542" s="1"/>
      <c r="D542" s="19"/>
      <c r="E542" s="1"/>
      <c r="F542" s="1"/>
      <c r="G542" s="1"/>
      <c r="H542" s="1"/>
      <c r="I542" s="1"/>
      <c r="J542" s="1"/>
      <c r="K542" s="176"/>
      <c r="L542" s="1"/>
      <c r="M542" s="363"/>
      <c r="N542" s="363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35">
      <c r="A543" s="1"/>
      <c r="B543" s="19"/>
      <c r="C543" s="1"/>
      <c r="D543" s="19"/>
      <c r="E543" s="1"/>
      <c r="F543" s="1"/>
      <c r="G543" s="1"/>
      <c r="H543" s="1"/>
      <c r="I543" s="1"/>
      <c r="J543" s="1"/>
      <c r="K543" s="176"/>
      <c r="L543" s="1"/>
      <c r="M543" s="363"/>
      <c r="N543" s="363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35">
      <c r="A544" s="1"/>
      <c r="B544" s="19"/>
      <c r="C544" s="1"/>
      <c r="D544" s="19"/>
      <c r="E544" s="1"/>
      <c r="F544" s="1"/>
      <c r="G544" s="1"/>
      <c r="H544" s="1"/>
      <c r="I544" s="1"/>
      <c r="J544" s="1"/>
      <c r="K544" s="176"/>
      <c r="L544" s="1"/>
      <c r="M544" s="363"/>
      <c r="N544" s="363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35">
      <c r="A545" s="1"/>
      <c r="B545" s="19"/>
      <c r="C545" s="1"/>
      <c r="D545" s="19"/>
      <c r="E545" s="1"/>
      <c r="F545" s="1"/>
      <c r="G545" s="1"/>
      <c r="H545" s="1"/>
      <c r="I545" s="1"/>
      <c r="J545" s="1"/>
      <c r="K545" s="176"/>
      <c r="L545" s="1"/>
      <c r="M545" s="363"/>
      <c r="N545" s="363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35">
      <c r="A546" s="1"/>
      <c r="B546" s="19"/>
      <c r="C546" s="1"/>
      <c r="D546" s="19"/>
      <c r="E546" s="1"/>
      <c r="F546" s="1"/>
      <c r="G546" s="1"/>
      <c r="H546" s="1"/>
      <c r="I546" s="1"/>
      <c r="J546" s="1"/>
      <c r="K546" s="176"/>
      <c r="L546" s="1"/>
      <c r="M546" s="363"/>
      <c r="N546" s="363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35">
      <c r="A547" s="1"/>
      <c r="B547" s="19"/>
      <c r="C547" s="1"/>
      <c r="D547" s="19"/>
      <c r="E547" s="1"/>
      <c r="F547" s="1"/>
      <c r="G547" s="1"/>
      <c r="H547" s="1"/>
      <c r="I547" s="1"/>
      <c r="J547" s="1"/>
      <c r="K547" s="176"/>
      <c r="L547" s="1"/>
      <c r="M547" s="363"/>
      <c r="N547" s="363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35">
      <c r="A548" s="1"/>
      <c r="B548" s="19"/>
      <c r="C548" s="1"/>
      <c r="D548" s="19"/>
      <c r="E548" s="1"/>
      <c r="F548" s="1"/>
      <c r="G548" s="1"/>
      <c r="H548" s="1"/>
      <c r="I548" s="1"/>
      <c r="J548" s="1"/>
      <c r="K548" s="176"/>
      <c r="L548" s="1"/>
      <c r="M548" s="363"/>
      <c r="N548" s="363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35">
      <c r="A549" s="1"/>
      <c r="B549" s="19"/>
      <c r="C549" s="1"/>
      <c r="D549" s="19"/>
      <c r="E549" s="1"/>
      <c r="F549" s="1"/>
      <c r="G549" s="1"/>
      <c r="H549" s="1"/>
      <c r="I549" s="1"/>
      <c r="J549" s="1"/>
      <c r="K549" s="176"/>
      <c r="L549" s="1"/>
      <c r="M549" s="363"/>
      <c r="N549" s="363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35">
      <c r="A550" s="1"/>
      <c r="B550" s="19"/>
      <c r="C550" s="1"/>
      <c r="D550" s="19"/>
      <c r="E550" s="1"/>
      <c r="F550" s="1"/>
      <c r="G550" s="1"/>
      <c r="H550" s="1"/>
      <c r="I550" s="1"/>
      <c r="J550" s="1"/>
      <c r="K550" s="176"/>
      <c r="L550" s="1"/>
      <c r="M550" s="363"/>
      <c r="N550" s="363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35">
      <c r="A551" s="1"/>
      <c r="B551" s="19"/>
      <c r="C551" s="1"/>
      <c r="D551" s="19"/>
      <c r="E551" s="1"/>
      <c r="F551" s="1"/>
      <c r="G551" s="1"/>
      <c r="H551" s="1"/>
      <c r="I551" s="1"/>
      <c r="J551" s="1"/>
      <c r="K551" s="176"/>
      <c r="L551" s="1"/>
      <c r="M551" s="363"/>
      <c r="N551" s="363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35">
      <c r="A552" s="1"/>
      <c r="B552" s="19"/>
      <c r="C552" s="1"/>
      <c r="D552" s="19"/>
      <c r="E552" s="1"/>
      <c r="F552" s="1"/>
      <c r="G552" s="1"/>
      <c r="H552" s="1"/>
      <c r="I552" s="1"/>
      <c r="J552" s="1"/>
      <c r="K552" s="176"/>
      <c r="L552" s="1"/>
      <c r="M552" s="363"/>
      <c r="N552" s="363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35">
      <c r="A553" s="1"/>
      <c r="B553" s="19"/>
      <c r="C553" s="1"/>
      <c r="D553" s="19"/>
      <c r="E553" s="1"/>
      <c r="F553" s="1"/>
      <c r="G553" s="1"/>
      <c r="H553" s="1"/>
      <c r="I553" s="1"/>
      <c r="J553" s="1"/>
      <c r="K553" s="176"/>
      <c r="L553" s="1"/>
      <c r="M553" s="363"/>
      <c r="N553" s="363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35">
      <c r="A554" s="1"/>
      <c r="B554" s="19"/>
      <c r="C554" s="1"/>
      <c r="D554" s="19"/>
      <c r="E554" s="1"/>
      <c r="F554" s="1"/>
      <c r="G554" s="1"/>
      <c r="H554" s="1"/>
      <c r="I554" s="1"/>
      <c r="J554" s="1"/>
      <c r="K554" s="176"/>
      <c r="L554" s="1"/>
      <c r="M554" s="363"/>
      <c r="N554" s="363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35">
      <c r="A555" s="1"/>
      <c r="B555" s="19"/>
      <c r="C555" s="1"/>
      <c r="D555" s="19"/>
      <c r="E555" s="1"/>
      <c r="F555" s="1"/>
      <c r="G555" s="1"/>
      <c r="H555" s="1"/>
      <c r="I555" s="1"/>
      <c r="J555" s="1"/>
      <c r="K555" s="176"/>
      <c r="L555" s="1"/>
      <c r="M555" s="363"/>
      <c r="N555" s="363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35">
      <c r="A556" s="1"/>
      <c r="B556" s="19"/>
      <c r="C556" s="1"/>
      <c r="D556" s="19"/>
      <c r="E556" s="1"/>
      <c r="F556" s="1"/>
      <c r="G556" s="1"/>
      <c r="H556" s="1"/>
      <c r="I556" s="1"/>
      <c r="J556" s="1"/>
      <c r="K556" s="176"/>
      <c r="L556" s="1"/>
      <c r="M556" s="363"/>
      <c r="N556" s="363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35">
      <c r="A557" s="1"/>
      <c r="B557" s="19"/>
      <c r="C557" s="1"/>
      <c r="D557" s="19"/>
      <c r="E557" s="1"/>
      <c r="F557" s="1"/>
      <c r="G557" s="1"/>
      <c r="H557" s="1"/>
      <c r="I557" s="1"/>
      <c r="J557" s="1"/>
      <c r="K557" s="176"/>
      <c r="L557" s="1"/>
      <c r="M557" s="363"/>
      <c r="N557" s="363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35">
      <c r="A558" s="1"/>
      <c r="B558" s="19"/>
      <c r="C558" s="1"/>
      <c r="D558" s="19"/>
      <c r="E558" s="1"/>
      <c r="F558" s="1"/>
      <c r="G558" s="1"/>
      <c r="H558" s="1"/>
      <c r="I558" s="1"/>
      <c r="J558" s="1"/>
      <c r="K558" s="176"/>
      <c r="L558" s="1"/>
      <c r="M558" s="363"/>
      <c r="N558" s="363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35">
      <c r="A559" s="1"/>
      <c r="B559" s="19"/>
      <c r="C559" s="1"/>
      <c r="D559" s="19"/>
      <c r="E559" s="1"/>
      <c r="F559" s="1"/>
      <c r="G559" s="1"/>
      <c r="H559" s="1"/>
      <c r="I559" s="1"/>
      <c r="J559" s="1"/>
      <c r="K559" s="176"/>
      <c r="L559" s="1"/>
      <c r="M559" s="363"/>
      <c r="N559" s="363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35">
      <c r="A560" s="1"/>
      <c r="B560" s="19"/>
      <c r="C560" s="1"/>
      <c r="D560" s="19"/>
      <c r="E560" s="1"/>
      <c r="F560" s="1"/>
      <c r="G560" s="1"/>
      <c r="H560" s="1"/>
      <c r="I560" s="1"/>
      <c r="J560" s="1"/>
      <c r="K560" s="176"/>
      <c r="L560" s="1"/>
      <c r="M560" s="363"/>
      <c r="N560" s="363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35">
      <c r="A561" s="1"/>
      <c r="B561" s="19"/>
      <c r="C561" s="1"/>
      <c r="D561" s="19"/>
      <c r="E561" s="1"/>
      <c r="F561" s="1"/>
      <c r="G561" s="1"/>
      <c r="H561" s="1"/>
      <c r="I561" s="1"/>
      <c r="J561" s="1"/>
      <c r="K561" s="176"/>
      <c r="L561" s="1"/>
      <c r="M561" s="363"/>
      <c r="N561" s="363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35">
      <c r="A562" s="1"/>
      <c r="B562" s="19"/>
      <c r="C562" s="1"/>
      <c r="D562" s="19"/>
      <c r="E562" s="1"/>
      <c r="F562" s="1"/>
      <c r="G562" s="1"/>
      <c r="H562" s="1"/>
      <c r="I562" s="1"/>
      <c r="J562" s="1"/>
      <c r="K562" s="176"/>
      <c r="L562" s="1"/>
      <c r="M562" s="363"/>
      <c r="N562" s="363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35">
      <c r="A563" s="1"/>
      <c r="B563" s="19"/>
      <c r="C563" s="1"/>
      <c r="D563" s="19"/>
      <c r="E563" s="1"/>
      <c r="F563" s="1"/>
      <c r="G563" s="1"/>
      <c r="H563" s="1"/>
      <c r="I563" s="1"/>
      <c r="J563" s="1"/>
      <c r="K563" s="176"/>
      <c r="L563" s="1"/>
      <c r="M563" s="363"/>
      <c r="N563" s="363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35">
      <c r="A564" s="1"/>
      <c r="B564" s="19"/>
      <c r="C564" s="1"/>
      <c r="D564" s="19"/>
      <c r="E564" s="1"/>
      <c r="F564" s="1"/>
      <c r="G564" s="1"/>
      <c r="H564" s="1"/>
      <c r="I564" s="1"/>
      <c r="J564" s="1"/>
      <c r="K564" s="176"/>
      <c r="L564" s="1"/>
      <c r="M564" s="363"/>
      <c r="N564" s="363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35">
      <c r="A565" s="1"/>
      <c r="B565" s="19"/>
      <c r="C565" s="1"/>
      <c r="D565" s="19"/>
      <c r="E565" s="1"/>
      <c r="F565" s="1"/>
      <c r="G565" s="1"/>
      <c r="H565" s="1"/>
      <c r="I565" s="1"/>
      <c r="J565" s="1"/>
      <c r="K565" s="176"/>
      <c r="L565" s="1"/>
      <c r="M565" s="363"/>
      <c r="N565" s="363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35">
      <c r="A566" s="1"/>
      <c r="B566" s="19"/>
      <c r="C566" s="1"/>
      <c r="D566" s="19"/>
      <c r="E566" s="1"/>
      <c r="F566" s="1"/>
      <c r="G566" s="1"/>
      <c r="H566" s="1"/>
      <c r="I566" s="1"/>
      <c r="J566" s="1"/>
      <c r="K566" s="176"/>
      <c r="L566" s="1"/>
      <c r="M566" s="363"/>
      <c r="N566" s="363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35">
      <c r="A567" s="1"/>
      <c r="B567" s="19"/>
      <c r="C567" s="1"/>
      <c r="D567" s="19"/>
      <c r="E567" s="1"/>
      <c r="F567" s="1"/>
      <c r="G567" s="1"/>
      <c r="H567" s="1"/>
      <c r="I567" s="1"/>
      <c r="J567" s="1"/>
      <c r="K567" s="176"/>
      <c r="L567" s="1"/>
      <c r="M567" s="363"/>
      <c r="N567" s="363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35">
      <c r="A568" s="1"/>
      <c r="B568" s="19"/>
      <c r="C568" s="1"/>
      <c r="D568" s="19"/>
      <c r="E568" s="1"/>
      <c r="F568" s="1"/>
      <c r="G568" s="1"/>
      <c r="H568" s="1"/>
      <c r="I568" s="1"/>
      <c r="J568" s="1"/>
      <c r="K568" s="176"/>
      <c r="L568" s="1"/>
      <c r="M568" s="363"/>
      <c r="N568" s="363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35">
      <c r="A569" s="1"/>
      <c r="B569" s="19"/>
      <c r="C569" s="1"/>
      <c r="D569" s="19"/>
      <c r="E569" s="1"/>
      <c r="F569" s="1"/>
      <c r="G569" s="1"/>
      <c r="H569" s="1"/>
      <c r="I569" s="1"/>
      <c r="J569" s="1"/>
      <c r="K569" s="176"/>
      <c r="L569" s="1"/>
      <c r="M569" s="363"/>
      <c r="N569" s="363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35">
      <c r="A570" s="1"/>
      <c r="B570" s="19"/>
      <c r="C570" s="1"/>
      <c r="D570" s="19"/>
      <c r="E570" s="1"/>
      <c r="F570" s="1"/>
      <c r="G570" s="1"/>
      <c r="H570" s="1"/>
      <c r="I570" s="1"/>
      <c r="J570" s="1"/>
      <c r="K570" s="176"/>
      <c r="L570" s="1"/>
      <c r="M570" s="363"/>
      <c r="N570" s="363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35">
      <c r="A571" s="1"/>
      <c r="B571" s="19"/>
      <c r="C571" s="1"/>
      <c r="D571" s="19"/>
      <c r="E571" s="1"/>
      <c r="F571" s="1"/>
      <c r="G571" s="1"/>
      <c r="H571" s="1"/>
      <c r="I571" s="1"/>
      <c r="J571" s="1"/>
      <c r="K571" s="176"/>
      <c r="L571" s="1"/>
      <c r="M571" s="363"/>
      <c r="N571" s="363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35">
      <c r="A572" s="1"/>
      <c r="B572" s="19"/>
      <c r="C572" s="1"/>
      <c r="D572" s="19"/>
      <c r="E572" s="1"/>
      <c r="F572" s="1"/>
      <c r="G572" s="1"/>
      <c r="H572" s="1"/>
      <c r="I572" s="1"/>
      <c r="J572" s="1"/>
      <c r="K572" s="176"/>
      <c r="L572" s="1"/>
      <c r="M572" s="363"/>
      <c r="N572" s="363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35">
      <c r="A573" s="1"/>
      <c r="B573" s="19"/>
      <c r="C573" s="1"/>
      <c r="D573" s="19"/>
      <c r="E573" s="1"/>
      <c r="F573" s="1"/>
      <c r="G573" s="1"/>
      <c r="H573" s="1"/>
      <c r="I573" s="1"/>
      <c r="J573" s="1"/>
      <c r="K573" s="176"/>
      <c r="L573" s="1"/>
      <c r="M573" s="363"/>
      <c r="N573" s="363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35">
      <c r="A574" s="1"/>
      <c r="B574" s="19"/>
      <c r="C574" s="1"/>
      <c r="D574" s="19"/>
      <c r="E574" s="1"/>
      <c r="F574" s="1"/>
      <c r="G574" s="1"/>
      <c r="H574" s="1"/>
      <c r="I574" s="1"/>
      <c r="J574" s="1"/>
      <c r="K574" s="176"/>
      <c r="L574" s="1"/>
      <c r="M574" s="363"/>
      <c r="N574" s="363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35">
      <c r="A575" s="1"/>
      <c r="B575" s="19"/>
      <c r="C575" s="1"/>
      <c r="D575" s="19"/>
      <c r="E575" s="1"/>
      <c r="F575" s="1"/>
      <c r="G575" s="1"/>
      <c r="H575" s="1"/>
      <c r="I575" s="1"/>
      <c r="J575" s="1"/>
      <c r="K575" s="176"/>
      <c r="L575" s="1"/>
      <c r="M575" s="363"/>
      <c r="N575" s="363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35">
      <c r="A576" s="1"/>
      <c r="B576" s="19"/>
      <c r="C576" s="1"/>
      <c r="D576" s="19"/>
      <c r="E576" s="1"/>
      <c r="F576" s="1"/>
      <c r="G576" s="1"/>
      <c r="H576" s="1"/>
      <c r="I576" s="1"/>
      <c r="J576" s="1"/>
      <c r="K576" s="176"/>
      <c r="L576" s="1"/>
      <c r="M576" s="363"/>
      <c r="N576" s="363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35">
      <c r="A577" s="1"/>
      <c r="B577" s="19"/>
      <c r="C577" s="1"/>
      <c r="D577" s="19"/>
      <c r="E577" s="1"/>
      <c r="F577" s="1"/>
      <c r="G577" s="1"/>
      <c r="H577" s="1"/>
      <c r="I577" s="1"/>
      <c r="J577" s="1"/>
      <c r="K577" s="176"/>
      <c r="L577" s="1"/>
      <c r="M577" s="363"/>
      <c r="N577" s="363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35">
      <c r="A578" s="1"/>
      <c r="B578" s="19"/>
      <c r="C578" s="1"/>
      <c r="D578" s="19"/>
      <c r="E578" s="1"/>
      <c r="F578" s="1"/>
      <c r="G578" s="1"/>
      <c r="H578" s="1"/>
      <c r="I578" s="1"/>
      <c r="J578" s="1"/>
      <c r="K578" s="176"/>
      <c r="L578" s="1"/>
      <c r="M578" s="363"/>
      <c r="N578" s="363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35">
      <c r="A579" s="1"/>
      <c r="B579" s="19"/>
      <c r="C579" s="1"/>
      <c r="D579" s="19"/>
      <c r="E579" s="1"/>
      <c r="F579" s="1"/>
      <c r="G579" s="1"/>
      <c r="H579" s="1"/>
      <c r="I579" s="1"/>
      <c r="J579" s="1"/>
      <c r="K579" s="176"/>
      <c r="L579" s="1"/>
      <c r="M579" s="363"/>
      <c r="N579" s="363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35">
      <c r="A580" s="1"/>
      <c r="B580" s="19"/>
      <c r="C580" s="1"/>
      <c r="D580" s="19"/>
      <c r="E580" s="1"/>
      <c r="F580" s="1"/>
      <c r="G580" s="1"/>
      <c r="H580" s="1"/>
      <c r="I580" s="1"/>
      <c r="J580" s="1"/>
      <c r="K580" s="176"/>
      <c r="L580" s="1"/>
      <c r="M580" s="363"/>
      <c r="N580" s="363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35">
      <c r="A581" s="1"/>
      <c r="B581" s="19"/>
      <c r="C581" s="1"/>
      <c r="D581" s="19"/>
      <c r="E581" s="1"/>
      <c r="F581" s="1"/>
      <c r="G581" s="1"/>
      <c r="H581" s="1"/>
      <c r="I581" s="1"/>
      <c r="J581" s="1"/>
      <c r="K581" s="176"/>
      <c r="L581" s="1"/>
      <c r="M581" s="363"/>
      <c r="N581" s="363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35">
      <c r="A582" s="1"/>
      <c r="B582" s="19"/>
      <c r="C582" s="1"/>
      <c r="D582" s="19"/>
      <c r="E582" s="1"/>
      <c r="F582" s="1"/>
      <c r="G582" s="1"/>
      <c r="H582" s="1"/>
      <c r="I582" s="1"/>
      <c r="J582" s="1"/>
      <c r="K582" s="176"/>
      <c r="L582" s="1"/>
      <c r="M582" s="363"/>
      <c r="N582" s="363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35">
      <c r="A583" s="1"/>
      <c r="B583" s="19"/>
      <c r="C583" s="1"/>
      <c r="D583" s="19"/>
      <c r="E583" s="1"/>
      <c r="F583" s="1"/>
      <c r="G583" s="1"/>
      <c r="H583" s="1"/>
      <c r="I583" s="1"/>
      <c r="J583" s="1"/>
      <c r="K583" s="176"/>
      <c r="L583" s="1"/>
      <c r="M583" s="363"/>
      <c r="N583" s="363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35">
      <c r="A584" s="1"/>
      <c r="B584" s="19"/>
      <c r="C584" s="1"/>
      <c r="D584" s="19"/>
      <c r="E584" s="1"/>
      <c r="F584" s="1"/>
      <c r="G584" s="1"/>
      <c r="H584" s="1"/>
      <c r="I584" s="1"/>
      <c r="J584" s="1"/>
      <c r="K584" s="176"/>
      <c r="L584" s="1"/>
      <c r="M584" s="363"/>
      <c r="N584" s="363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35">
      <c r="A585" s="1"/>
      <c r="B585" s="19"/>
      <c r="C585" s="1"/>
      <c r="D585" s="19"/>
      <c r="E585" s="1"/>
      <c r="F585" s="1"/>
      <c r="G585" s="1"/>
      <c r="H585" s="1"/>
      <c r="I585" s="1"/>
      <c r="J585" s="1"/>
      <c r="K585" s="176"/>
      <c r="L585" s="1"/>
      <c r="M585" s="363"/>
      <c r="N585" s="363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35">
      <c r="A586" s="1"/>
      <c r="B586" s="19"/>
      <c r="C586" s="1"/>
      <c r="D586" s="19"/>
      <c r="E586" s="1"/>
      <c r="F586" s="1"/>
      <c r="G586" s="1"/>
      <c r="H586" s="1"/>
      <c r="I586" s="1"/>
      <c r="J586" s="1"/>
      <c r="K586" s="176"/>
      <c r="L586" s="1"/>
      <c r="M586" s="363"/>
      <c r="N586" s="363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35">
      <c r="A587" s="1"/>
      <c r="B587" s="19"/>
      <c r="C587" s="1"/>
      <c r="D587" s="19"/>
      <c r="E587" s="1"/>
      <c r="F587" s="1"/>
      <c r="G587" s="1"/>
      <c r="H587" s="1"/>
      <c r="I587" s="1"/>
      <c r="J587" s="1"/>
      <c r="K587" s="176"/>
      <c r="L587" s="1"/>
      <c r="M587" s="363"/>
      <c r="N587" s="363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35">
      <c r="A588" s="1"/>
      <c r="B588" s="19"/>
      <c r="C588" s="1"/>
      <c r="D588" s="19"/>
      <c r="E588" s="1"/>
      <c r="F588" s="1"/>
      <c r="G588" s="1"/>
      <c r="H588" s="1"/>
      <c r="I588" s="1"/>
      <c r="J588" s="1"/>
      <c r="K588" s="176"/>
      <c r="L588" s="1"/>
      <c r="M588" s="363"/>
      <c r="N588" s="363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35">
      <c r="A589" s="1"/>
      <c r="B589" s="19"/>
      <c r="C589" s="1"/>
      <c r="D589" s="19"/>
      <c r="E589" s="1"/>
      <c r="F589" s="1"/>
      <c r="G589" s="1"/>
      <c r="H589" s="1"/>
      <c r="I589" s="1"/>
      <c r="J589" s="1"/>
      <c r="K589" s="176"/>
      <c r="L589" s="1"/>
      <c r="M589" s="363"/>
      <c r="N589" s="363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35">
      <c r="A590" s="1"/>
      <c r="B590" s="19"/>
      <c r="C590" s="1"/>
      <c r="D590" s="19"/>
      <c r="E590" s="1"/>
      <c r="F590" s="1"/>
      <c r="G590" s="1"/>
      <c r="H590" s="1"/>
      <c r="I590" s="1"/>
      <c r="J590" s="1"/>
      <c r="K590" s="176"/>
      <c r="L590" s="1"/>
      <c r="M590" s="363"/>
      <c r="N590" s="363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35">
      <c r="A591" s="1"/>
      <c r="B591" s="19"/>
      <c r="C591" s="1"/>
      <c r="D591" s="19"/>
      <c r="E591" s="1"/>
      <c r="F591" s="1"/>
      <c r="G591" s="1"/>
      <c r="H591" s="1"/>
      <c r="I591" s="1"/>
      <c r="J591" s="1"/>
      <c r="K591" s="176"/>
      <c r="L591" s="1"/>
      <c r="M591" s="363"/>
      <c r="N591" s="363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35">
      <c r="A592" s="1"/>
      <c r="B592" s="19"/>
      <c r="C592" s="1"/>
      <c r="D592" s="19"/>
      <c r="E592" s="1"/>
      <c r="F592" s="1"/>
      <c r="G592" s="1"/>
      <c r="H592" s="1"/>
      <c r="I592" s="1"/>
      <c r="J592" s="1"/>
      <c r="K592" s="176"/>
      <c r="L592" s="1"/>
      <c r="M592" s="363"/>
      <c r="N592" s="363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35">
      <c r="A593" s="1"/>
      <c r="B593" s="19"/>
      <c r="C593" s="1"/>
      <c r="D593" s="19"/>
      <c r="E593" s="1"/>
      <c r="F593" s="1"/>
      <c r="G593" s="1"/>
      <c r="H593" s="1"/>
      <c r="I593" s="1"/>
      <c r="J593" s="1"/>
      <c r="K593" s="176"/>
      <c r="L593" s="1"/>
      <c r="M593" s="363"/>
      <c r="N593" s="363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35">
      <c r="A594" s="1"/>
      <c r="B594" s="19"/>
      <c r="C594" s="1"/>
      <c r="D594" s="19"/>
      <c r="E594" s="1"/>
      <c r="F594" s="1"/>
      <c r="G594" s="1"/>
      <c r="H594" s="1"/>
      <c r="I594" s="1"/>
      <c r="J594" s="1"/>
      <c r="K594" s="176"/>
      <c r="L594" s="1"/>
      <c r="M594" s="363"/>
      <c r="N594" s="363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35">
      <c r="A595" s="1"/>
      <c r="B595" s="19"/>
      <c r="C595" s="1"/>
      <c r="D595" s="19"/>
      <c r="E595" s="1"/>
      <c r="F595" s="1"/>
      <c r="G595" s="1"/>
      <c r="H595" s="1"/>
      <c r="I595" s="1"/>
      <c r="J595" s="1"/>
      <c r="K595" s="176"/>
      <c r="L595" s="1"/>
      <c r="M595" s="363"/>
      <c r="N595" s="363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35">
      <c r="A596" s="1"/>
      <c r="B596" s="19"/>
      <c r="C596" s="1"/>
      <c r="D596" s="19"/>
      <c r="E596" s="1"/>
      <c r="F596" s="1"/>
      <c r="G596" s="1"/>
      <c r="H596" s="1"/>
      <c r="I596" s="1"/>
      <c r="J596" s="1"/>
      <c r="K596" s="176"/>
      <c r="L596" s="1"/>
      <c r="M596" s="363"/>
      <c r="N596" s="363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35">
      <c r="A597" s="1"/>
      <c r="B597" s="19"/>
      <c r="C597" s="1"/>
      <c r="D597" s="19"/>
      <c r="E597" s="1"/>
      <c r="F597" s="1"/>
      <c r="G597" s="1"/>
      <c r="H597" s="1"/>
      <c r="I597" s="1"/>
      <c r="J597" s="1"/>
      <c r="K597" s="176"/>
      <c r="L597" s="1"/>
      <c r="M597" s="363"/>
      <c r="N597" s="363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35">
      <c r="A598" s="1"/>
      <c r="B598" s="19"/>
      <c r="C598" s="1"/>
      <c r="D598" s="19"/>
      <c r="E598" s="1"/>
      <c r="F598" s="1"/>
      <c r="G598" s="1"/>
      <c r="H598" s="1"/>
      <c r="I598" s="1"/>
      <c r="J598" s="1"/>
      <c r="K598" s="176"/>
      <c r="L598" s="1"/>
      <c r="M598" s="363"/>
      <c r="N598" s="363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35">
      <c r="A599" s="1"/>
      <c r="B599" s="19"/>
      <c r="C599" s="1"/>
      <c r="D599" s="19"/>
      <c r="E599" s="1"/>
      <c r="F599" s="1"/>
      <c r="G599" s="1"/>
      <c r="H599" s="1"/>
      <c r="I599" s="1"/>
      <c r="J599" s="1"/>
      <c r="K599" s="176"/>
      <c r="L599" s="1"/>
      <c r="M599" s="363"/>
      <c r="N599" s="363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35">
      <c r="A600" s="1"/>
      <c r="B600" s="19"/>
      <c r="C600" s="1"/>
      <c r="D600" s="19"/>
      <c r="E600" s="1"/>
      <c r="F600" s="1"/>
      <c r="G600" s="1"/>
      <c r="H600" s="1"/>
      <c r="I600" s="1"/>
      <c r="J600" s="1"/>
      <c r="K600" s="176"/>
      <c r="L600" s="1"/>
      <c r="M600" s="363"/>
      <c r="N600" s="363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35">
      <c r="A601" s="1"/>
      <c r="B601" s="19"/>
      <c r="C601" s="1"/>
      <c r="D601" s="19"/>
      <c r="E601" s="1"/>
      <c r="F601" s="1"/>
      <c r="G601" s="1"/>
      <c r="H601" s="1"/>
      <c r="I601" s="1"/>
      <c r="J601" s="1"/>
      <c r="K601" s="176"/>
      <c r="L601" s="1"/>
      <c r="M601" s="363"/>
      <c r="N601" s="363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35">
      <c r="A602" s="1"/>
      <c r="B602" s="19"/>
      <c r="C602" s="1"/>
      <c r="D602" s="19"/>
      <c r="E602" s="1"/>
      <c r="F602" s="1"/>
      <c r="G602" s="1"/>
      <c r="H602" s="1"/>
      <c r="I602" s="1"/>
      <c r="J602" s="1"/>
      <c r="K602" s="176"/>
      <c r="L602" s="1"/>
      <c r="M602" s="363"/>
      <c r="N602" s="363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35">
      <c r="A603" s="1"/>
      <c r="B603" s="19"/>
      <c r="C603" s="1"/>
      <c r="D603" s="19"/>
      <c r="E603" s="1"/>
      <c r="F603" s="1"/>
      <c r="G603" s="1"/>
      <c r="H603" s="1"/>
      <c r="I603" s="1"/>
      <c r="J603" s="1"/>
      <c r="K603" s="176"/>
      <c r="L603" s="1"/>
      <c r="M603" s="363"/>
      <c r="N603" s="363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35">
      <c r="A604" s="1"/>
      <c r="B604" s="19"/>
      <c r="C604" s="1"/>
      <c r="D604" s="19"/>
      <c r="E604" s="1"/>
      <c r="F604" s="1"/>
      <c r="G604" s="1"/>
      <c r="H604" s="1"/>
      <c r="I604" s="1"/>
      <c r="J604" s="1"/>
      <c r="K604" s="176"/>
      <c r="L604" s="1"/>
      <c r="M604" s="363"/>
      <c r="N604" s="363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35">
      <c r="A605" s="1"/>
      <c r="B605" s="19"/>
      <c r="C605" s="1"/>
      <c r="D605" s="19"/>
      <c r="E605" s="1"/>
      <c r="F605" s="1"/>
      <c r="G605" s="1"/>
      <c r="H605" s="1"/>
      <c r="I605" s="1"/>
      <c r="J605" s="1"/>
      <c r="K605" s="176"/>
      <c r="L605" s="1"/>
      <c r="M605" s="363"/>
      <c r="N605" s="363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35">
      <c r="A606" s="1"/>
      <c r="B606" s="19"/>
      <c r="C606" s="1"/>
      <c r="D606" s="19"/>
      <c r="E606" s="1"/>
      <c r="F606" s="1"/>
      <c r="G606" s="1"/>
      <c r="H606" s="1"/>
      <c r="I606" s="1"/>
      <c r="J606" s="1"/>
      <c r="K606" s="176"/>
      <c r="L606" s="1"/>
      <c r="M606" s="363"/>
      <c r="N606" s="363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35">
      <c r="A607" s="1"/>
      <c r="B607" s="19"/>
      <c r="C607" s="1"/>
      <c r="D607" s="19"/>
      <c r="E607" s="1"/>
      <c r="F607" s="1"/>
      <c r="G607" s="1"/>
      <c r="H607" s="1"/>
      <c r="I607" s="1"/>
      <c r="J607" s="1"/>
      <c r="K607" s="176"/>
      <c r="L607" s="1"/>
      <c r="M607" s="363"/>
      <c r="N607" s="363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35">
      <c r="A608" s="1"/>
      <c r="B608" s="19"/>
      <c r="C608" s="1"/>
      <c r="D608" s="19"/>
      <c r="E608" s="1"/>
      <c r="F608" s="1"/>
      <c r="G608" s="1"/>
      <c r="H608" s="1"/>
      <c r="I608" s="1"/>
      <c r="J608" s="1"/>
      <c r="K608" s="176"/>
      <c r="L608" s="1"/>
      <c r="M608" s="363"/>
      <c r="N608" s="363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35">
      <c r="A609" s="1"/>
      <c r="B609" s="19"/>
      <c r="C609" s="1"/>
      <c r="D609" s="19"/>
      <c r="E609" s="1"/>
      <c r="F609" s="1"/>
      <c r="G609" s="1"/>
      <c r="H609" s="1"/>
      <c r="I609" s="1"/>
      <c r="J609" s="1"/>
      <c r="K609" s="176"/>
      <c r="L609" s="1"/>
      <c r="M609" s="363"/>
      <c r="N609" s="363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35">
      <c r="A610" s="1"/>
      <c r="B610" s="19"/>
      <c r="C610" s="1"/>
      <c r="D610" s="19"/>
      <c r="E610" s="1"/>
      <c r="F610" s="1"/>
      <c r="G610" s="1"/>
      <c r="H610" s="1"/>
      <c r="I610" s="1"/>
      <c r="J610" s="1"/>
      <c r="K610" s="176"/>
      <c r="L610" s="1"/>
      <c r="M610" s="363"/>
      <c r="N610" s="363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35">
      <c r="A611" s="1"/>
      <c r="B611" s="19"/>
      <c r="C611" s="1"/>
      <c r="D611" s="19"/>
      <c r="E611" s="1"/>
      <c r="F611" s="1"/>
      <c r="G611" s="1"/>
      <c r="H611" s="1"/>
      <c r="I611" s="1"/>
      <c r="J611" s="1"/>
      <c r="K611" s="176"/>
      <c r="L611" s="1"/>
      <c r="M611" s="363"/>
      <c r="N611" s="363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35">
      <c r="A612" s="1"/>
      <c r="B612" s="19"/>
      <c r="C612" s="1"/>
      <c r="D612" s="19"/>
      <c r="E612" s="1"/>
      <c r="F612" s="1"/>
      <c r="G612" s="1"/>
      <c r="H612" s="1"/>
      <c r="I612" s="1"/>
      <c r="J612" s="1"/>
      <c r="K612" s="176"/>
      <c r="L612" s="1"/>
      <c r="M612" s="363"/>
      <c r="N612" s="363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35">
      <c r="A613" s="1"/>
      <c r="B613" s="19"/>
      <c r="C613" s="1"/>
      <c r="D613" s="19"/>
      <c r="E613" s="1"/>
      <c r="F613" s="1"/>
      <c r="G613" s="1"/>
      <c r="H613" s="1"/>
      <c r="I613" s="1"/>
      <c r="J613" s="1"/>
      <c r="K613" s="176"/>
      <c r="L613" s="1"/>
      <c r="M613" s="363"/>
      <c r="N613" s="363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35">
      <c r="A614" s="1"/>
      <c r="B614" s="19"/>
      <c r="C614" s="1"/>
      <c r="D614" s="19"/>
      <c r="E614" s="1"/>
      <c r="F614" s="1"/>
      <c r="G614" s="1"/>
      <c r="H614" s="1"/>
      <c r="I614" s="1"/>
      <c r="J614" s="1"/>
      <c r="K614" s="176"/>
      <c r="L614" s="1"/>
      <c r="M614" s="363"/>
      <c r="N614" s="363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35">
      <c r="A615" s="1"/>
      <c r="B615" s="19"/>
      <c r="C615" s="1"/>
      <c r="D615" s="19"/>
      <c r="E615" s="1"/>
      <c r="F615" s="1"/>
      <c r="G615" s="1"/>
      <c r="H615" s="1"/>
      <c r="I615" s="1"/>
      <c r="J615" s="1"/>
      <c r="K615" s="176"/>
      <c r="L615" s="1"/>
      <c r="M615" s="363"/>
      <c r="N615" s="363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35">
      <c r="A616" s="1"/>
      <c r="B616" s="19"/>
      <c r="C616" s="1"/>
      <c r="D616" s="19"/>
      <c r="E616" s="1"/>
      <c r="F616" s="1"/>
      <c r="G616" s="1"/>
      <c r="H616" s="1"/>
      <c r="I616" s="1"/>
      <c r="J616" s="1"/>
      <c r="K616" s="176"/>
      <c r="L616" s="1"/>
      <c r="M616" s="363"/>
      <c r="N616" s="363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35">
      <c r="A617" s="1"/>
      <c r="B617" s="19"/>
      <c r="C617" s="1"/>
      <c r="D617" s="19"/>
      <c r="E617" s="1"/>
      <c r="F617" s="1"/>
      <c r="G617" s="1"/>
      <c r="H617" s="1"/>
      <c r="I617" s="1"/>
      <c r="J617" s="1"/>
      <c r="K617" s="176"/>
      <c r="L617" s="1"/>
      <c r="M617" s="363"/>
      <c r="N617" s="363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35">
      <c r="A618" s="1"/>
      <c r="B618" s="19"/>
      <c r="C618" s="1"/>
      <c r="D618" s="19"/>
      <c r="E618" s="1"/>
      <c r="F618" s="1"/>
      <c r="G618" s="1"/>
      <c r="H618" s="1"/>
      <c r="I618" s="1"/>
      <c r="J618" s="1"/>
      <c r="K618" s="176"/>
      <c r="L618" s="1"/>
      <c r="M618" s="363"/>
      <c r="N618" s="363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35">
      <c r="A619" s="1"/>
      <c r="B619" s="19"/>
      <c r="C619" s="1"/>
      <c r="D619" s="19"/>
      <c r="E619" s="1"/>
      <c r="F619" s="1"/>
      <c r="G619" s="1"/>
      <c r="H619" s="1"/>
      <c r="I619" s="1"/>
      <c r="J619" s="1"/>
      <c r="K619" s="176"/>
      <c r="L619" s="1"/>
      <c r="M619" s="363"/>
      <c r="N619" s="363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35">
      <c r="A620" s="1"/>
      <c r="B620" s="19"/>
      <c r="C620" s="1"/>
      <c r="D620" s="19"/>
      <c r="E620" s="1"/>
      <c r="F620" s="1"/>
      <c r="G620" s="1"/>
      <c r="H620" s="1"/>
      <c r="I620" s="1"/>
      <c r="J620" s="1"/>
      <c r="K620" s="176"/>
      <c r="L620" s="1"/>
      <c r="M620" s="363"/>
      <c r="N620" s="363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35">
      <c r="A621" s="1"/>
      <c r="B621" s="19"/>
      <c r="C621" s="1"/>
      <c r="D621" s="19"/>
      <c r="E621" s="1"/>
      <c r="F621" s="1"/>
      <c r="G621" s="1"/>
      <c r="H621" s="1"/>
      <c r="I621" s="1"/>
      <c r="J621" s="1"/>
      <c r="K621" s="176"/>
      <c r="L621" s="1"/>
      <c r="M621" s="363"/>
      <c r="N621" s="363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35">
      <c r="A622" s="1"/>
      <c r="B622" s="19"/>
      <c r="C622" s="1"/>
      <c r="D622" s="19"/>
      <c r="E622" s="1"/>
      <c r="F622" s="1"/>
      <c r="G622" s="1"/>
      <c r="H622" s="1"/>
      <c r="I622" s="1"/>
      <c r="J622" s="1"/>
      <c r="K622" s="176"/>
      <c r="L622" s="1"/>
      <c r="M622" s="363"/>
      <c r="N622" s="363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35">
      <c r="A623" s="1"/>
      <c r="B623" s="19"/>
      <c r="C623" s="1"/>
      <c r="D623" s="19"/>
      <c r="E623" s="1"/>
      <c r="F623" s="1"/>
      <c r="G623" s="1"/>
      <c r="H623" s="1"/>
      <c r="I623" s="1"/>
      <c r="J623" s="1"/>
      <c r="K623" s="176"/>
      <c r="L623" s="1"/>
      <c r="M623" s="363"/>
      <c r="N623" s="363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35">
      <c r="A624" s="1"/>
      <c r="B624" s="19"/>
      <c r="C624" s="1"/>
      <c r="D624" s="19"/>
      <c r="E624" s="1"/>
      <c r="F624" s="1"/>
      <c r="G624" s="1"/>
      <c r="H624" s="1"/>
      <c r="I624" s="1"/>
      <c r="J624" s="1"/>
      <c r="K624" s="176"/>
      <c r="L624" s="1"/>
      <c r="M624" s="363"/>
      <c r="N624" s="363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35">
      <c r="A625" s="1"/>
      <c r="B625" s="19"/>
      <c r="C625" s="1"/>
      <c r="D625" s="19"/>
      <c r="E625" s="1"/>
      <c r="F625" s="1"/>
      <c r="G625" s="1"/>
      <c r="H625" s="1"/>
      <c r="I625" s="1"/>
      <c r="J625" s="1"/>
      <c r="K625" s="176"/>
      <c r="L625" s="1"/>
      <c r="M625" s="363"/>
      <c r="N625" s="363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35">
      <c r="A626" s="1"/>
      <c r="B626" s="19"/>
      <c r="C626" s="1"/>
      <c r="D626" s="19"/>
      <c r="E626" s="1"/>
      <c r="F626" s="1"/>
      <c r="G626" s="1"/>
      <c r="H626" s="1"/>
      <c r="I626" s="1"/>
      <c r="J626" s="1"/>
      <c r="K626" s="176"/>
      <c r="L626" s="1"/>
      <c r="M626" s="363"/>
      <c r="N626" s="363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35">
      <c r="A627" s="1"/>
      <c r="B627" s="19"/>
      <c r="C627" s="1"/>
      <c r="D627" s="19"/>
      <c r="E627" s="1"/>
      <c r="F627" s="1"/>
      <c r="G627" s="1"/>
      <c r="H627" s="1"/>
      <c r="I627" s="1"/>
      <c r="J627" s="1"/>
      <c r="K627" s="176"/>
      <c r="L627" s="1"/>
      <c r="M627" s="363"/>
      <c r="N627" s="363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35">
      <c r="A628" s="1"/>
      <c r="B628" s="19"/>
      <c r="C628" s="1"/>
      <c r="D628" s="19"/>
      <c r="E628" s="1"/>
      <c r="F628" s="1"/>
      <c r="G628" s="1"/>
      <c r="H628" s="1"/>
      <c r="I628" s="1"/>
      <c r="J628" s="1"/>
      <c r="K628" s="176"/>
      <c r="L628" s="1"/>
      <c r="M628" s="363"/>
      <c r="N628" s="363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35">
      <c r="A629" s="1"/>
      <c r="B629" s="19"/>
      <c r="C629" s="1"/>
      <c r="D629" s="19"/>
      <c r="E629" s="1"/>
      <c r="F629" s="1"/>
      <c r="G629" s="1"/>
      <c r="H629" s="1"/>
      <c r="I629" s="1"/>
      <c r="J629" s="1"/>
      <c r="K629" s="176"/>
      <c r="L629" s="1"/>
      <c r="M629" s="363"/>
      <c r="N629" s="363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35">
      <c r="A630" s="1"/>
      <c r="B630" s="19"/>
      <c r="C630" s="1"/>
      <c r="D630" s="19"/>
      <c r="E630" s="1"/>
      <c r="F630" s="1"/>
      <c r="G630" s="1"/>
      <c r="H630" s="1"/>
      <c r="I630" s="1"/>
      <c r="J630" s="1"/>
      <c r="K630" s="176"/>
      <c r="L630" s="1"/>
      <c r="M630" s="363"/>
      <c r="N630" s="363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35">
      <c r="A631" s="1"/>
      <c r="B631" s="19"/>
      <c r="C631" s="1"/>
      <c r="D631" s="19"/>
      <c r="E631" s="1"/>
      <c r="F631" s="1"/>
      <c r="G631" s="1"/>
      <c r="H631" s="1"/>
      <c r="I631" s="1"/>
      <c r="J631" s="1"/>
      <c r="K631" s="176"/>
      <c r="L631" s="1"/>
      <c r="M631" s="363"/>
      <c r="N631" s="363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35">
      <c r="A632" s="1"/>
      <c r="B632" s="19"/>
      <c r="C632" s="1"/>
      <c r="D632" s="19"/>
      <c r="E632" s="1"/>
      <c r="F632" s="1"/>
      <c r="G632" s="1"/>
      <c r="H632" s="1"/>
      <c r="I632" s="1"/>
      <c r="J632" s="1"/>
      <c r="K632" s="176"/>
      <c r="L632" s="1"/>
      <c r="M632" s="363"/>
      <c r="N632" s="363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35">
      <c r="A633" s="1"/>
      <c r="B633" s="19"/>
      <c r="C633" s="1"/>
      <c r="D633" s="19"/>
      <c r="E633" s="1"/>
      <c r="F633" s="1"/>
      <c r="G633" s="1"/>
      <c r="H633" s="1"/>
      <c r="I633" s="1"/>
      <c r="J633" s="1"/>
      <c r="K633" s="176"/>
      <c r="L633" s="1"/>
      <c r="M633" s="363"/>
      <c r="N633" s="363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35">
      <c r="A634" s="1"/>
      <c r="B634" s="19"/>
      <c r="C634" s="1"/>
      <c r="D634" s="19"/>
      <c r="E634" s="1"/>
      <c r="F634" s="1"/>
      <c r="G634" s="1"/>
      <c r="H634" s="1"/>
      <c r="I634" s="1"/>
      <c r="J634" s="1"/>
      <c r="K634" s="176"/>
      <c r="L634" s="1"/>
      <c r="M634" s="363"/>
      <c r="N634" s="363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35">
      <c r="A635" s="1"/>
      <c r="B635" s="19"/>
      <c r="C635" s="1"/>
      <c r="D635" s="19"/>
      <c r="E635" s="1"/>
      <c r="F635" s="1"/>
      <c r="G635" s="1"/>
      <c r="H635" s="1"/>
      <c r="I635" s="1"/>
      <c r="J635" s="1"/>
      <c r="K635" s="176"/>
      <c r="L635" s="1"/>
      <c r="M635" s="363"/>
      <c r="N635" s="363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35">
      <c r="A636" s="1"/>
      <c r="B636" s="19"/>
      <c r="C636" s="1"/>
      <c r="D636" s="19"/>
      <c r="E636" s="1"/>
      <c r="F636" s="1"/>
      <c r="G636" s="1"/>
      <c r="H636" s="1"/>
      <c r="I636" s="1"/>
      <c r="J636" s="1"/>
      <c r="K636" s="176"/>
      <c r="L636" s="1"/>
      <c r="M636" s="363"/>
      <c r="N636" s="363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35">
      <c r="A637" s="1"/>
      <c r="B637" s="19"/>
      <c r="C637" s="1"/>
      <c r="D637" s="19"/>
      <c r="E637" s="1"/>
      <c r="F637" s="1"/>
      <c r="G637" s="1"/>
      <c r="H637" s="1"/>
      <c r="I637" s="1"/>
      <c r="J637" s="1"/>
      <c r="K637" s="176"/>
      <c r="L637" s="1"/>
      <c r="M637" s="363"/>
      <c r="N637" s="363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35">
      <c r="A638" s="1"/>
      <c r="B638" s="19"/>
      <c r="C638" s="1"/>
      <c r="D638" s="19"/>
      <c r="E638" s="1"/>
      <c r="F638" s="1"/>
      <c r="G638" s="1"/>
      <c r="H638" s="1"/>
      <c r="I638" s="1"/>
      <c r="J638" s="1"/>
      <c r="K638" s="176"/>
      <c r="L638" s="1"/>
      <c r="M638" s="363"/>
      <c r="N638" s="363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35">
      <c r="A639" s="1"/>
      <c r="B639" s="19"/>
      <c r="C639" s="1"/>
      <c r="D639" s="19"/>
      <c r="E639" s="1"/>
      <c r="F639" s="1"/>
      <c r="G639" s="1"/>
      <c r="H639" s="1"/>
      <c r="I639" s="1"/>
      <c r="J639" s="1"/>
      <c r="K639" s="176"/>
      <c r="L639" s="1"/>
      <c r="M639" s="363"/>
      <c r="N639" s="363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35">
      <c r="A640" s="1"/>
      <c r="B640" s="19"/>
      <c r="C640" s="1"/>
      <c r="D640" s="19"/>
      <c r="E640" s="1"/>
      <c r="F640" s="1"/>
      <c r="G640" s="1"/>
      <c r="H640" s="1"/>
      <c r="I640" s="1"/>
      <c r="J640" s="1"/>
      <c r="K640" s="176"/>
      <c r="L640" s="1"/>
      <c r="M640" s="363"/>
      <c r="N640" s="363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35">
      <c r="A641" s="1"/>
      <c r="B641" s="19"/>
      <c r="C641" s="1"/>
      <c r="D641" s="19"/>
      <c r="E641" s="1"/>
      <c r="F641" s="1"/>
      <c r="G641" s="1"/>
      <c r="H641" s="1"/>
      <c r="I641" s="1"/>
      <c r="J641" s="1"/>
      <c r="K641" s="176"/>
      <c r="L641" s="1"/>
      <c r="M641" s="363"/>
      <c r="N641" s="363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35">
      <c r="A642" s="1"/>
      <c r="B642" s="19"/>
      <c r="C642" s="1"/>
      <c r="D642" s="19"/>
      <c r="E642" s="1"/>
      <c r="F642" s="1"/>
      <c r="G642" s="1"/>
      <c r="H642" s="1"/>
      <c r="I642" s="1"/>
      <c r="J642" s="1"/>
      <c r="K642" s="176"/>
      <c r="L642" s="1"/>
      <c r="M642" s="363"/>
      <c r="N642" s="363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35">
      <c r="A643" s="1"/>
      <c r="B643" s="19"/>
      <c r="C643" s="1"/>
      <c r="D643" s="19"/>
      <c r="E643" s="1"/>
      <c r="F643" s="1"/>
      <c r="G643" s="1"/>
      <c r="H643" s="1"/>
      <c r="I643" s="1"/>
      <c r="J643" s="1"/>
      <c r="K643" s="176"/>
      <c r="L643" s="1"/>
      <c r="M643" s="363"/>
      <c r="N643" s="363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35">
      <c r="A644" s="1"/>
      <c r="B644" s="19"/>
      <c r="C644" s="1"/>
      <c r="D644" s="19"/>
      <c r="E644" s="1"/>
      <c r="F644" s="1"/>
      <c r="G644" s="1"/>
      <c r="H644" s="1"/>
      <c r="I644" s="1"/>
      <c r="J644" s="1"/>
      <c r="K644" s="176"/>
      <c r="L644" s="1"/>
      <c r="M644" s="363"/>
      <c r="N644" s="363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35">
      <c r="A645" s="1"/>
      <c r="B645" s="19"/>
      <c r="C645" s="1"/>
      <c r="D645" s="19"/>
      <c r="E645" s="1"/>
      <c r="F645" s="1"/>
      <c r="G645" s="1"/>
      <c r="H645" s="1"/>
      <c r="I645" s="1"/>
      <c r="J645" s="1"/>
      <c r="K645" s="176"/>
      <c r="L645" s="1"/>
      <c r="M645" s="363"/>
      <c r="N645" s="363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35">
      <c r="A646" s="1"/>
      <c r="B646" s="19"/>
      <c r="C646" s="1"/>
      <c r="D646" s="19"/>
      <c r="E646" s="1"/>
      <c r="F646" s="1"/>
      <c r="G646" s="1"/>
      <c r="H646" s="1"/>
      <c r="I646" s="1"/>
      <c r="J646" s="1"/>
      <c r="K646" s="176"/>
      <c r="L646" s="1"/>
      <c r="M646" s="363"/>
      <c r="N646" s="363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35">
      <c r="A647" s="1"/>
      <c r="B647" s="19"/>
      <c r="C647" s="1"/>
      <c r="D647" s="19"/>
      <c r="E647" s="1"/>
      <c r="F647" s="1"/>
      <c r="G647" s="1"/>
      <c r="H647" s="1"/>
      <c r="I647" s="1"/>
      <c r="J647" s="1"/>
      <c r="K647" s="176"/>
      <c r="L647" s="1"/>
      <c r="M647" s="363"/>
      <c r="N647" s="363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35">
      <c r="A648" s="1"/>
      <c r="B648" s="19"/>
      <c r="C648" s="1"/>
      <c r="D648" s="19"/>
      <c r="E648" s="1"/>
      <c r="F648" s="1"/>
      <c r="G648" s="1"/>
      <c r="H648" s="1"/>
      <c r="I648" s="1"/>
      <c r="J648" s="1"/>
      <c r="K648" s="176"/>
      <c r="L648" s="1"/>
      <c r="M648" s="363"/>
      <c r="N648" s="363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35">
      <c r="A649" s="1"/>
      <c r="B649" s="19"/>
      <c r="C649" s="1"/>
      <c r="D649" s="19"/>
      <c r="E649" s="1"/>
      <c r="F649" s="1"/>
      <c r="G649" s="1"/>
      <c r="H649" s="1"/>
      <c r="I649" s="1"/>
      <c r="J649" s="1"/>
      <c r="K649" s="176"/>
      <c r="L649" s="1"/>
      <c r="M649" s="363"/>
      <c r="N649" s="363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35">
      <c r="A650" s="1"/>
      <c r="B650" s="19"/>
      <c r="C650" s="1"/>
      <c r="D650" s="19"/>
      <c r="E650" s="1"/>
      <c r="F650" s="1"/>
      <c r="G650" s="1"/>
      <c r="H650" s="1"/>
      <c r="I650" s="1"/>
      <c r="J650" s="1"/>
      <c r="K650" s="176"/>
      <c r="L650" s="1"/>
      <c r="M650" s="363"/>
      <c r="N650" s="363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35">
      <c r="A651" s="1"/>
      <c r="B651" s="19"/>
      <c r="C651" s="1"/>
      <c r="D651" s="19"/>
      <c r="E651" s="1"/>
      <c r="F651" s="1"/>
      <c r="G651" s="1"/>
      <c r="H651" s="1"/>
      <c r="I651" s="1"/>
      <c r="J651" s="1"/>
      <c r="K651" s="176"/>
      <c r="L651" s="1"/>
      <c r="M651" s="363"/>
      <c r="N651" s="363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35">
      <c r="A652" s="1"/>
      <c r="B652" s="19"/>
      <c r="C652" s="1"/>
      <c r="D652" s="19"/>
      <c r="E652" s="1"/>
      <c r="F652" s="1"/>
      <c r="G652" s="1"/>
      <c r="H652" s="1"/>
      <c r="I652" s="1"/>
      <c r="J652" s="1"/>
      <c r="K652" s="176"/>
      <c r="L652" s="1"/>
      <c r="M652" s="363"/>
      <c r="N652" s="363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35">
      <c r="A653" s="1"/>
      <c r="B653" s="19"/>
      <c r="C653" s="1"/>
      <c r="D653" s="19"/>
      <c r="E653" s="1"/>
      <c r="F653" s="1"/>
      <c r="G653" s="1"/>
      <c r="H653" s="1"/>
      <c r="I653" s="1"/>
      <c r="J653" s="1"/>
      <c r="K653" s="176"/>
      <c r="L653" s="1"/>
      <c r="M653" s="363"/>
      <c r="N653" s="363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35">
      <c r="A654" s="1"/>
      <c r="B654" s="19"/>
      <c r="C654" s="1"/>
      <c r="D654" s="19"/>
      <c r="E654" s="1"/>
      <c r="F654" s="1"/>
      <c r="G654" s="1"/>
      <c r="H654" s="1"/>
      <c r="I654" s="1"/>
      <c r="J654" s="1"/>
      <c r="K654" s="176"/>
      <c r="L654" s="1"/>
      <c r="M654" s="363"/>
      <c r="N654" s="363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35">
      <c r="A655" s="1"/>
      <c r="B655" s="19"/>
      <c r="C655" s="1"/>
      <c r="D655" s="19"/>
      <c r="E655" s="1"/>
      <c r="F655" s="1"/>
      <c r="G655" s="1"/>
      <c r="H655" s="1"/>
      <c r="I655" s="1"/>
      <c r="J655" s="1"/>
      <c r="K655" s="176"/>
      <c r="L655" s="1"/>
      <c r="M655" s="363"/>
      <c r="N655" s="363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35">
      <c r="A656" s="1"/>
      <c r="B656" s="19"/>
      <c r="C656" s="1"/>
      <c r="D656" s="19"/>
      <c r="E656" s="1"/>
      <c r="F656" s="1"/>
      <c r="G656" s="1"/>
      <c r="H656" s="1"/>
      <c r="I656" s="1"/>
      <c r="J656" s="1"/>
      <c r="K656" s="176"/>
      <c r="L656" s="1"/>
      <c r="M656" s="363"/>
      <c r="N656" s="363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35">
      <c r="A657" s="1"/>
      <c r="B657" s="19"/>
      <c r="C657" s="1"/>
      <c r="D657" s="19"/>
      <c r="E657" s="1"/>
      <c r="F657" s="1"/>
      <c r="G657" s="1"/>
      <c r="H657" s="1"/>
      <c r="I657" s="1"/>
      <c r="J657" s="1"/>
      <c r="K657" s="176"/>
      <c r="L657" s="1"/>
      <c r="M657" s="363"/>
      <c r="N657" s="363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35">
      <c r="A658" s="1"/>
      <c r="B658" s="19"/>
      <c r="C658" s="1"/>
      <c r="D658" s="19"/>
      <c r="E658" s="1"/>
      <c r="F658" s="1"/>
      <c r="G658" s="1"/>
      <c r="H658" s="1"/>
      <c r="I658" s="1"/>
      <c r="J658" s="1"/>
      <c r="K658" s="176"/>
      <c r="L658" s="1"/>
      <c r="M658" s="363"/>
      <c r="N658" s="363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35">
      <c r="A659" s="1"/>
      <c r="B659" s="19"/>
      <c r="C659" s="1"/>
      <c r="D659" s="19"/>
      <c r="E659" s="1"/>
      <c r="F659" s="1"/>
      <c r="G659" s="1"/>
      <c r="H659" s="1"/>
      <c r="I659" s="1"/>
      <c r="J659" s="1"/>
      <c r="K659" s="176"/>
      <c r="L659" s="1"/>
      <c r="M659" s="363"/>
      <c r="N659" s="363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35">
      <c r="A660" s="1"/>
      <c r="B660" s="19"/>
      <c r="C660" s="1"/>
      <c r="D660" s="19"/>
      <c r="E660" s="1"/>
      <c r="F660" s="1"/>
      <c r="G660" s="1"/>
      <c r="H660" s="1"/>
      <c r="I660" s="1"/>
      <c r="J660" s="1"/>
      <c r="K660" s="176"/>
      <c r="L660" s="1"/>
      <c r="M660" s="363"/>
      <c r="N660" s="363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35">
      <c r="A661" s="1"/>
      <c r="B661" s="19"/>
      <c r="C661" s="1"/>
      <c r="D661" s="19"/>
      <c r="E661" s="1"/>
      <c r="F661" s="1"/>
      <c r="G661" s="1"/>
      <c r="H661" s="1"/>
      <c r="I661" s="1"/>
      <c r="J661" s="1"/>
      <c r="K661" s="176"/>
      <c r="L661" s="1"/>
      <c r="M661" s="363"/>
      <c r="N661" s="363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35">
      <c r="A662" s="1"/>
      <c r="B662" s="19"/>
      <c r="C662" s="1"/>
      <c r="D662" s="19"/>
      <c r="E662" s="1"/>
      <c r="F662" s="1"/>
      <c r="G662" s="1"/>
      <c r="H662" s="1"/>
      <c r="I662" s="1"/>
      <c r="J662" s="1"/>
      <c r="K662" s="176"/>
      <c r="L662" s="1"/>
      <c r="M662" s="363"/>
      <c r="N662" s="363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35">
      <c r="A663" s="1"/>
      <c r="B663" s="19"/>
      <c r="C663" s="1"/>
      <c r="D663" s="19"/>
      <c r="E663" s="1"/>
      <c r="F663" s="1"/>
      <c r="G663" s="1"/>
      <c r="H663" s="1"/>
      <c r="I663" s="1"/>
      <c r="J663" s="1"/>
      <c r="K663" s="176"/>
      <c r="L663" s="1"/>
      <c r="M663" s="363"/>
      <c r="N663" s="363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35">
      <c r="A664" s="1"/>
      <c r="B664" s="19"/>
      <c r="C664" s="1"/>
      <c r="D664" s="19"/>
      <c r="E664" s="1"/>
      <c r="F664" s="1"/>
      <c r="G664" s="1"/>
      <c r="H664" s="1"/>
      <c r="I664" s="1"/>
      <c r="J664" s="1"/>
      <c r="K664" s="176"/>
      <c r="L664" s="1"/>
      <c r="M664" s="363"/>
      <c r="N664" s="363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35">
      <c r="A665" s="1"/>
      <c r="B665" s="19"/>
      <c r="C665" s="1"/>
      <c r="D665" s="19"/>
      <c r="E665" s="1"/>
      <c r="F665" s="1"/>
      <c r="G665" s="1"/>
      <c r="H665" s="1"/>
      <c r="I665" s="1"/>
      <c r="J665" s="1"/>
      <c r="K665" s="176"/>
      <c r="L665" s="1"/>
      <c r="M665" s="363"/>
      <c r="N665" s="363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35">
      <c r="A666" s="1"/>
      <c r="B666" s="19"/>
      <c r="C666" s="1"/>
      <c r="D666" s="19"/>
      <c r="E666" s="1"/>
      <c r="F666" s="1"/>
      <c r="G666" s="1"/>
      <c r="H666" s="1"/>
      <c r="I666" s="1"/>
      <c r="J666" s="1"/>
      <c r="K666" s="176"/>
      <c r="L666" s="1"/>
      <c r="M666" s="363"/>
      <c r="N666" s="363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35">
      <c r="A667" s="1"/>
      <c r="B667" s="19"/>
      <c r="C667" s="1"/>
      <c r="D667" s="19"/>
      <c r="E667" s="1"/>
      <c r="F667" s="1"/>
      <c r="G667" s="1"/>
      <c r="H667" s="1"/>
      <c r="I667" s="1"/>
      <c r="J667" s="1"/>
      <c r="K667" s="176"/>
      <c r="L667" s="1"/>
      <c r="M667" s="363"/>
      <c r="N667" s="363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35">
      <c r="A668" s="1"/>
      <c r="B668" s="19"/>
      <c r="C668" s="1"/>
      <c r="D668" s="19"/>
      <c r="E668" s="1"/>
      <c r="F668" s="1"/>
      <c r="G668" s="1"/>
      <c r="H668" s="1"/>
      <c r="I668" s="1"/>
      <c r="J668" s="1"/>
      <c r="K668" s="176"/>
      <c r="L668" s="1"/>
      <c r="M668" s="363"/>
      <c r="N668" s="363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35">
      <c r="A669" s="1"/>
      <c r="B669" s="19"/>
      <c r="C669" s="1"/>
      <c r="D669" s="19"/>
      <c r="E669" s="1"/>
      <c r="F669" s="1"/>
      <c r="G669" s="1"/>
      <c r="H669" s="1"/>
      <c r="I669" s="1"/>
      <c r="J669" s="1"/>
      <c r="K669" s="176"/>
      <c r="L669" s="1"/>
      <c r="M669" s="363"/>
      <c r="N669" s="363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35">
      <c r="A670" s="1"/>
      <c r="B670" s="19"/>
      <c r="C670" s="1"/>
      <c r="D670" s="19"/>
      <c r="E670" s="1"/>
      <c r="F670" s="1"/>
      <c r="G670" s="1"/>
      <c r="H670" s="1"/>
      <c r="I670" s="1"/>
      <c r="J670" s="1"/>
      <c r="K670" s="176"/>
      <c r="L670" s="1"/>
      <c r="M670" s="363"/>
      <c r="N670" s="363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35">
      <c r="A671" s="1"/>
      <c r="B671" s="19"/>
      <c r="C671" s="1"/>
      <c r="D671" s="19"/>
      <c r="E671" s="1"/>
      <c r="F671" s="1"/>
      <c r="G671" s="1"/>
      <c r="H671" s="1"/>
      <c r="I671" s="1"/>
      <c r="J671" s="1"/>
      <c r="K671" s="176"/>
      <c r="L671" s="1"/>
      <c r="M671" s="363"/>
      <c r="N671" s="363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35">
      <c r="A672" s="1"/>
      <c r="B672" s="19"/>
      <c r="C672" s="1"/>
      <c r="D672" s="19"/>
      <c r="E672" s="1"/>
      <c r="F672" s="1"/>
      <c r="G672" s="1"/>
      <c r="H672" s="1"/>
      <c r="I672" s="1"/>
      <c r="J672" s="1"/>
      <c r="K672" s="176"/>
      <c r="L672" s="1"/>
      <c r="M672" s="363"/>
      <c r="N672" s="363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35">
      <c r="A673" s="1"/>
      <c r="B673" s="19"/>
      <c r="C673" s="1"/>
      <c r="D673" s="19"/>
      <c r="E673" s="1"/>
      <c r="F673" s="1"/>
      <c r="G673" s="1"/>
      <c r="H673" s="1"/>
      <c r="I673" s="1"/>
      <c r="J673" s="1"/>
      <c r="K673" s="176"/>
      <c r="L673" s="1"/>
      <c r="M673" s="363"/>
      <c r="N673" s="363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35">
      <c r="A674" s="1"/>
      <c r="B674" s="19"/>
      <c r="C674" s="1"/>
      <c r="D674" s="19"/>
      <c r="E674" s="1"/>
      <c r="F674" s="1"/>
      <c r="G674" s="1"/>
      <c r="H674" s="1"/>
      <c r="I674" s="1"/>
      <c r="J674" s="1"/>
      <c r="K674" s="176"/>
      <c r="L674" s="1"/>
      <c r="M674" s="363"/>
      <c r="N674" s="363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35">
      <c r="A675" s="1"/>
      <c r="B675" s="19"/>
      <c r="C675" s="1"/>
      <c r="D675" s="19"/>
      <c r="E675" s="1"/>
      <c r="F675" s="1"/>
      <c r="G675" s="1"/>
      <c r="H675" s="1"/>
      <c r="I675" s="1"/>
      <c r="J675" s="1"/>
      <c r="K675" s="176"/>
      <c r="L675" s="1"/>
      <c r="M675" s="363"/>
      <c r="N675" s="363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35">
      <c r="A676" s="1"/>
      <c r="B676" s="19"/>
      <c r="C676" s="1"/>
      <c r="D676" s="19"/>
      <c r="E676" s="1"/>
      <c r="F676" s="1"/>
      <c r="G676" s="1"/>
      <c r="H676" s="1"/>
      <c r="I676" s="1"/>
      <c r="J676" s="1"/>
      <c r="K676" s="176"/>
      <c r="L676" s="1"/>
      <c r="M676" s="363"/>
      <c r="N676" s="363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35">
      <c r="A677" s="1"/>
      <c r="B677" s="19"/>
      <c r="C677" s="1"/>
      <c r="D677" s="19"/>
      <c r="E677" s="1"/>
      <c r="F677" s="1"/>
      <c r="G677" s="1"/>
      <c r="H677" s="1"/>
      <c r="I677" s="1"/>
      <c r="J677" s="1"/>
      <c r="K677" s="176"/>
      <c r="L677" s="1"/>
      <c r="M677" s="363"/>
      <c r="N677" s="363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35">
      <c r="A678" s="1"/>
      <c r="B678" s="19"/>
      <c r="C678" s="1"/>
      <c r="D678" s="19"/>
      <c r="E678" s="1"/>
      <c r="F678" s="1"/>
      <c r="G678" s="1"/>
      <c r="H678" s="1"/>
      <c r="I678" s="1"/>
      <c r="J678" s="1"/>
      <c r="K678" s="176"/>
      <c r="L678" s="1"/>
      <c r="M678" s="363"/>
      <c r="N678" s="363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35">
      <c r="A679" s="1"/>
      <c r="B679" s="19"/>
      <c r="C679" s="1"/>
      <c r="D679" s="19"/>
      <c r="E679" s="1"/>
      <c r="F679" s="1"/>
      <c r="G679" s="1"/>
      <c r="H679" s="1"/>
      <c r="I679" s="1"/>
      <c r="J679" s="1"/>
      <c r="K679" s="176"/>
      <c r="L679" s="1"/>
      <c r="M679" s="363"/>
      <c r="N679" s="363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35">
      <c r="A680" s="1"/>
      <c r="B680" s="19"/>
      <c r="C680" s="1"/>
      <c r="D680" s="19"/>
      <c r="E680" s="1"/>
      <c r="F680" s="1"/>
      <c r="G680" s="1"/>
      <c r="H680" s="1"/>
      <c r="I680" s="1"/>
      <c r="J680" s="1"/>
      <c r="K680" s="176"/>
      <c r="L680" s="1"/>
      <c r="M680" s="363"/>
      <c r="N680" s="363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35">
      <c r="A681" s="1"/>
      <c r="B681" s="19"/>
      <c r="C681" s="1"/>
      <c r="D681" s="19"/>
      <c r="E681" s="1"/>
      <c r="F681" s="1"/>
      <c r="G681" s="1"/>
      <c r="H681" s="1"/>
      <c r="I681" s="1"/>
      <c r="J681" s="1"/>
      <c r="K681" s="176"/>
      <c r="L681" s="1"/>
      <c r="M681" s="363"/>
      <c r="N681" s="363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35">
      <c r="A682" s="1"/>
      <c r="B682" s="19"/>
      <c r="C682" s="1"/>
      <c r="D682" s="19"/>
      <c r="E682" s="1"/>
      <c r="F682" s="1"/>
      <c r="G682" s="1"/>
      <c r="H682" s="1"/>
      <c r="I682" s="1"/>
      <c r="J682" s="1"/>
      <c r="K682" s="176"/>
      <c r="L682" s="1"/>
      <c r="M682" s="363"/>
      <c r="N682" s="363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35">
      <c r="A683" s="1"/>
      <c r="B683" s="19"/>
      <c r="C683" s="1"/>
      <c r="D683" s="19"/>
      <c r="E683" s="1"/>
      <c r="F683" s="1"/>
      <c r="G683" s="1"/>
      <c r="H683" s="1"/>
      <c r="I683" s="1"/>
      <c r="J683" s="1"/>
      <c r="K683" s="176"/>
      <c r="L683" s="1"/>
      <c r="M683" s="363"/>
      <c r="N683" s="363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35">
      <c r="A684" s="1"/>
      <c r="B684" s="19"/>
      <c r="C684" s="1"/>
      <c r="D684" s="19"/>
      <c r="E684" s="1"/>
      <c r="F684" s="1"/>
      <c r="G684" s="1"/>
      <c r="H684" s="1"/>
      <c r="I684" s="1"/>
      <c r="J684" s="1"/>
      <c r="K684" s="176"/>
      <c r="L684" s="1"/>
      <c r="M684" s="363"/>
      <c r="N684" s="363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35">
      <c r="A685" s="1"/>
      <c r="B685" s="19"/>
      <c r="C685" s="1"/>
      <c r="D685" s="19"/>
      <c r="E685" s="1"/>
      <c r="F685" s="1"/>
      <c r="G685" s="1"/>
      <c r="H685" s="1"/>
      <c r="I685" s="1"/>
      <c r="J685" s="1"/>
      <c r="K685" s="176"/>
      <c r="L685" s="1"/>
      <c r="M685" s="363"/>
      <c r="N685" s="363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35">
      <c r="A686" s="1"/>
      <c r="B686" s="19"/>
      <c r="C686" s="1"/>
      <c r="D686" s="19"/>
      <c r="E686" s="1"/>
      <c r="F686" s="1"/>
      <c r="G686" s="1"/>
      <c r="H686" s="1"/>
      <c r="I686" s="1"/>
      <c r="J686" s="1"/>
      <c r="K686" s="176"/>
      <c r="L686" s="1"/>
      <c r="M686" s="363"/>
      <c r="N686" s="363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35">
      <c r="A687" s="1"/>
      <c r="B687" s="19"/>
      <c r="C687" s="1"/>
      <c r="D687" s="19"/>
      <c r="E687" s="1"/>
      <c r="F687" s="1"/>
      <c r="G687" s="1"/>
      <c r="H687" s="1"/>
      <c r="I687" s="1"/>
      <c r="J687" s="1"/>
      <c r="K687" s="176"/>
      <c r="L687" s="1"/>
      <c r="M687" s="363"/>
      <c r="N687" s="363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35">
      <c r="A688" s="1"/>
      <c r="B688" s="19"/>
      <c r="C688" s="1"/>
      <c r="D688" s="19"/>
      <c r="E688" s="1"/>
      <c r="F688" s="1"/>
      <c r="G688" s="1"/>
      <c r="H688" s="1"/>
      <c r="I688" s="1"/>
      <c r="J688" s="1"/>
      <c r="K688" s="176"/>
      <c r="L688" s="1"/>
      <c r="M688" s="363"/>
      <c r="N688" s="363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35">
      <c r="A689" s="1"/>
      <c r="B689" s="19"/>
      <c r="C689" s="1"/>
      <c r="D689" s="19"/>
      <c r="E689" s="1"/>
      <c r="F689" s="1"/>
      <c r="G689" s="1"/>
      <c r="H689" s="1"/>
      <c r="I689" s="1"/>
      <c r="J689" s="1"/>
      <c r="K689" s="176"/>
      <c r="L689" s="1"/>
      <c r="M689" s="363"/>
      <c r="N689" s="363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35">
      <c r="A690" s="1"/>
      <c r="B690" s="19"/>
      <c r="C690" s="1"/>
      <c r="D690" s="19"/>
      <c r="E690" s="1"/>
      <c r="F690" s="1"/>
      <c r="G690" s="1"/>
      <c r="H690" s="1"/>
      <c r="I690" s="1"/>
      <c r="J690" s="1"/>
      <c r="K690" s="176"/>
      <c r="L690" s="1"/>
      <c r="M690" s="363"/>
      <c r="N690" s="363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35">
      <c r="A691" s="1"/>
      <c r="B691" s="19"/>
      <c r="C691" s="1"/>
      <c r="D691" s="19"/>
      <c r="E691" s="1"/>
      <c r="F691" s="1"/>
      <c r="G691" s="1"/>
      <c r="H691" s="1"/>
      <c r="I691" s="1"/>
      <c r="J691" s="1"/>
      <c r="K691" s="176"/>
      <c r="L691" s="1"/>
      <c r="M691" s="363"/>
      <c r="N691" s="363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35">
      <c r="A692" s="1"/>
      <c r="B692" s="19"/>
      <c r="C692" s="1"/>
      <c r="D692" s="19"/>
      <c r="E692" s="1"/>
      <c r="F692" s="1"/>
      <c r="G692" s="1"/>
      <c r="H692" s="1"/>
      <c r="I692" s="1"/>
      <c r="J692" s="1"/>
      <c r="K692" s="176"/>
      <c r="L692" s="1"/>
      <c r="M692" s="363"/>
      <c r="N692" s="363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35">
      <c r="A693" s="1"/>
      <c r="B693" s="19"/>
      <c r="C693" s="1"/>
      <c r="D693" s="19"/>
      <c r="E693" s="1"/>
      <c r="F693" s="1"/>
      <c r="G693" s="1"/>
      <c r="H693" s="1"/>
      <c r="I693" s="1"/>
      <c r="J693" s="1"/>
      <c r="K693" s="176"/>
      <c r="L693" s="1"/>
      <c r="M693" s="363"/>
      <c r="N693" s="363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35">
      <c r="A694" s="1"/>
      <c r="B694" s="19"/>
      <c r="C694" s="1"/>
      <c r="D694" s="19"/>
      <c r="E694" s="1"/>
      <c r="F694" s="1"/>
      <c r="G694" s="1"/>
      <c r="H694" s="1"/>
      <c r="I694" s="1"/>
      <c r="J694" s="1"/>
      <c r="K694" s="176"/>
      <c r="L694" s="1"/>
      <c r="M694" s="363"/>
      <c r="N694" s="363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35">
      <c r="A695" s="1"/>
      <c r="B695" s="19"/>
      <c r="C695" s="1"/>
      <c r="D695" s="19"/>
      <c r="E695" s="1"/>
      <c r="F695" s="1"/>
      <c r="G695" s="1"/>
      <c r="H695" s="1"/>
      <c r="I695" s="1"/>
      <c r="J695" s="1"/>
      <c r="K695" s="176"/>
      <c r="L695" s="1"/>
      <c r="M695" s="363"/>
      <c r="N695" s="363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35">
      <c r="A696" s="1"/>
      <c r="B696" s="19"/>
      <c r="C696" s="1"/>
      <c r="D696" s="19"/>
      <c r="E696" s="1"/>
      <c r="F696" s="1"/>
      <c r="G696" s="1"/>
      <c r="H696" s="1"/>
      <c r="I696" s="1"/>
      <c r="J696" s="1"/>
      <c r="K696" s="176"/>
      <c r="L696" s="1"/>
      <c r="M696" s="363"/>
      <c r="N696" s="363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35">
      <c r="A697" s="1"/>
      <c r="B697" s="19"/>
      <c r="C697" s="1"/>
      <c r="D697" s="19"/>
      <c r="E697" s="1"/>
      <c r="F697" s="1"/>
      <c r="G697" s="1"/>
      <c r="H697" s="1"/>
      <c r="I697" s="1"/>
      <c r="J697" s="1"/>
      <c r="K697" s="176"/>
      <c r="L697" s="1"/>
      <c r="M697" s="363"/>
      <c r="N697" s="363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35">
      <c r="A698" s="1"/>
      <c r="B698" s="19"/>
      <c r="C698" s="1"/>
      <c r="D698" s="19"/>
      <c r="E698" s="1"/>
      <c r="F698" s="1"/>
      <c r="G698" s="1"/>
      <c r="H698" s="1"/>
      <c r="I698" s="1"/>
      <c r="J698" s="1"/>
      <c r="K698" s="176"/>
      <c r="L698" s="1"/>
      <c r="M698" s="363"/>
      <c r="N698" s="363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35">
      <c r="A699" s="1"/>
      <c r="B699" s="19"/>
      <c r="C699" s="1"/>
      <c r="D699" s="19"/>
      <c r="E699" s="1"/>
      <c r="F699" s="1"/>
      <c r="G699" s="1"/>
      <c r="H699" s="1"/>
      <c r="I699" s="1"/>
      <c r="J699" s="1"/>
      <c r="K699" s="176"/>
      <c r="L699" s="1"/>
      <c r="M699" s="363"/>
      <c r="N699" s="363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35">
      <c r="A700" s="1"/>
      <c r="B700" s="19"/>
      <c r="C700" s="1"/>
      <c r="D700" s="19"/>
      <c r="E700" s="1"/>
      <c r="F700" s="1"/>
      <c r="G700" s="1"/>
      <c r="H700" s="1"/>
      <c r="I700" s="1"/>
      <c r="J700" s="1"/>
      <c r="K700" s="176"/>
      <c r="L700" s="1"/>
      <c r="M700" s="363"/>
      <c r="N700" s="363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35">
      <c r="A701" s="1"/>
      <c r="B701" s="19"/>
      <c r="C701" s="1"/>
      <c r="D701" s="19"/>
      <c r="E701" s="1"/>
      <c r="F701" s="1"/>
      <c r="G701" s="1"/>
      <c r="H701" s="1"/>
      <c r="I701" s="1"/>
      <c r="J701" s="1"/>
      <c r="K701" s="176"/>
      <c r="L701" s="1"/>
      <c r="M701" s="363"/>
      <c r="N701" s="363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35">
      <c r="A702" s="1"/>
      <c r="B702" s="19"/>
      <c r="C702" s="1"/>
      <c r="D702" s="19"/>
      <c r="E702" s="1"/>
      <c r="F702" s="1"/>
      <c r="G702" s="1"/>
      <c r="H702" s="1"/>
      <c r="I702" s="1"/>
      <c r="J702" s="1"/>
      <c r="K702" s="176"/>
      <c r="L702" s="1"/>
      <c r="M702" s="363"/>
      <c r="N702" s="363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35">
      <c r="A703" s="1"/>
      <c r="B703" s="19"/>
      <c r="C703" s="1"/>
      <c r="D703" s="19"/>
      <c r="E703" s="1"/>
      <c r="F703" s="1"/>
      <c r="G703" s="1"/>
      <c r="H703" s="1"/>
      <c r="I703" s="1"/>
      <c r="J703" s="1"/>
      <c r="K703" s="176"/>
      <c r="L703" s="1"/>
      <c r="M703" s="363"/>
      <c r="N703" s="363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35">
      <c r="A704" s="1"/>
      <c r="B704" s="19"/>
      <c r="C704" s="1"/>
      <c r="D704" s="19"/>
      <c r="E704" s="1"/>
      <c r="F704" s="1"/>
      <c r="G704" s="1"/>
      <c r="H704" s="1"/>
      <c r="I704" s="1"/>
      <c r="J704" s="1"/>
      <c r="K704" s="176"/>
      <c r="L704" s="1"/>
      <c r="M704" s="363"/>
      <c r="N704" s="363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35">
      <c r="A705" s="1"/>
      <c r="B705" s="19"/>
      <c r="C705" s="1"/>
      <c r="D705" s="19"/>
      <c r="E705" s="1"/>
      <c r="F705" s="1"/>
      <c r="G705" s="1"/>
      <c r="H705" s="1"/>
      <c r="I705" s="1"/>
      <c r="J705" s="1"/>
      <c r="K705" s="176"/>
      <c r="L705" s="1"/>
      <c r="M705" s="363"/>
      <c r="N705" s="363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35">
      <c r="A706" s="1"/>
      <c r="B706" s="19"/>
      <c r="C706" s="1"/>
      <c r="D706" s="19"/>
      <c r="E706" s="1"/>
      <c r="F706" s="1"/>
      <c r="G706" s="1"/>
      <c r="H706" s="1"/>
      <c r="I706" s="1"/>
      <c r="J706" s="1"/>
      <c r="K706" s="176"/>
      <c r="L706" s="1"/>
      <c r="M706" s="363"/>
      <c r="N706" s="363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35">
      <c r="A707" s="1"/>
      <c r="B707" s="19"/>
      <c r="C707" s="1"/>
      <c r="D707" s="19"/>
      <c r="E707" s="1"/>
      <c r="F707" s="1"/>
      <c r="G707" s="1"/>
      <c r="H707" s="1"/>
      <c r="I707" s="1"/>
      <c r="J707" s="1"/>
      <c r="K707" s="176"/>
      <c r="L707" s="1"/>
      <c r="M707" s="363"/>
      <c r="N707" s="363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35">
      <c r="A708" s="1"/>
      <c r="B708" s="19"/>
      <c r="C708" s="1"/>
      <c r="D708" s="19"/>
      <c r="E708" s="1"/>
      <c r="F708" s="1"/>
      <c r="G708" s="1"/>
      <c r="H708" s="1"/>
      <c r="I708" s="1"/>
      <c r="J708" s="1"/>
      <c r="K708" s="176"/>
      <c r="L708" s="1"/>
      <c r="M708" s="363"/>
      <c r="N708" s="363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35">
      <c r="A709" s="1"/>
      <c r="B709" s="19"/>
      <c r="C709" s="1"/>
      <c r="D709" s="19"/>
      <c r="E709" s="1"/>
      <c r="F709" s="1"/>
      <c r="G709" s="1"/>
      <c r="H709" s="1"/>
      <c r="I709" s="1"/>
      <c r="J709" s="1"/>
      <c r="K709" s="176"/>
      <c r="L709" s="1"/>
      <c r="M709" s="363"/>
      <c r="N709" s="363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35">
      <c r="A710" s="1"/>
      <c r="B710" s="19"/>
      <c r="C710" s="1"/>
      <c r="D710" s="19"/>
      <c r="E710" s="1"/>
      <c r="F710" s="1"/>
      <c r="G710" s="1"/>
      <c r="H710" s="1"/>
      <c r="I710" s="1"/>
      <c r="J710" s="1"/>
      <c r="K710" s="176"/>
      <c r="L710" s="1"/>
      <c r="M710" s="363"/>
      <c r="N710" s="363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35">
      <c r="A711" s="1"/>
      <c r="B711" s="19"/>
      <c r="C711" s="1"/>
      <c r="D711" s="19"/>
      <c r="E711" s="1"/>
      <c r="F711" s="1"/>
      <c r="G711" s="1"/>
      <c r="H711" s="1"/>
      <c r="I711" s="1"/>
      <c r="J711" s="1"/>
      <c r="K711" s="176"/>
      <c r="L711" s="1"/>
      <c r="M711" s="363"/>
      <c r="N711" s="363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35">
      <c r="A712" s="1"/>
      <c r="B712" s="19"/>
      <c r="C712" s="1"/>
      <c r="D712" s="19"/>
      <c r="E712" s="1"/>
      <c r="F712" s="1"/>
      <c r="G712" s="1"/>
      <c r="H712" s="1"/>
      <c r="I712" s="1"/>
      <c r="J712" s="1"/>
      <c r="K712" s="176"/>
      <c r="L712" s="1"/>
      <c r="M712" s="363"/>
      <c r="N712" s="363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35">
      <c r="A713" s="1"/>
      <c r="B713" s="19"/>
      <c r="C713" s="1"/>
      <c r="D713" s="19"/>
      <c r="E713" s="1"/>
      <c r="F713" s="1"/>
      <c r="G713" s="1"/>
      <c r="H713" s="1"/>
      <c r="I713" s="1"/>
      <c r="J713" s="1"/>
      <c r="K713" s="176"/>
      <c r="L713" s="1"/>
      <c r="M713" s="363"/>
      <c r="N713" s="363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35">
      <c r="A714" s="1"/>
      <c r="B714" s="19"/>
      <c r="C714" s="1"/>
      <c r="D714" s="19"/>
      <c r="E714" s="1"/>
      <c r="F714" s="1"/>
      <c r="G714" s="1"/>
      <c r="H714" s="1"/>
      <c r="I714" s="1"/>
      <c r="J714" s="1"/>
      <c r="K714" s="176"/>
      <c r="L714" s="1"/>
      <c r="M714" s="363"/>
      <c r="N714" s="363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35">
      <c r="A715" s="1"/>
      <c r="B715" s="19"/>
      <c r="C715" s="1"/>
      <c r="D715" s="19"/>
      <c r="E715" s="1"/>
      <c r="F715" s="1"/>
      <c r="G715" s="1"/>
      <c r="H715" s="1"/>
      <c r="I715" s="1"/>
      <c r="J715" s="1"/>
      <c r="K715" s="176"/>
      <c r="L715" s="1"/>
      <c r="M715" s="363"/>
      <c r="N715" s="363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35">
      <c r="A716" s="1"/>
      <c r="B716" s="19"/>
      <c r="C716" s="1"/>
      <c r="D716" s="19"/>
      <c r="E716" s="1"/>
      <c r="F716" s="1"/>
      <c r="G716" s="1"/>
      <c r="H716" s="1"/>
      <c r="I716" s="1"/>
      <c r="J716" s="1"/>
      <c r="K716" s="176"/>
      <c r="L716" s="1"/>
      <c r="M716" s="363"/>
      <c r="N716" s="363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35">
      <c r="A717" s="1"/>
      <c r="B717" s="19"/>
      <c r="C717" s="1"/>
      <c r="D717" s="19"/>
      <c r="E717" s="1"/>
      <c r="F717" s="1"/>
      <c r="G717" s="1"/>
      <c r="H717" s="1"/>
      <c r="I717" s="1"/>
      <c r="J717" s="1"/>
      <c r="K717" s="176"/>
      <c r="L717" s="1"/>
      <c r="M717" s="363"/>
      <c r="N717" s="363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35">
      <c r="A718" s="1"/>
      <c r="B718" s="19"/>
      <c r="C718" s="1"/>
      <c r="D718" s="19"/>
      <c r="E718" s="1"/>
      <c r="F718" s="1"/>
      <c r="G718" s="1"/>
      <c r="H718" s="1"/>
      <c r="I718" s="1"/>
      <c r="J718" s="1"/>
      <c r="K718" s="176"/>
      <c r="L718" s="1"/>
      <c r="M718" s="363"/>
      <c r="N718" s="363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35">
      <c r="A719" s="1"/>
      <c r="B719" s="19"/>
      <c r="C719" s="1"/>
      <c r="D719" s="19"/>
      <c r="E719" s="1"/>
      <c r="F719" s="1"/>
      <c r="G719" s="1"/>
      <c r="H719" s="1"/>
      <c r="I719" s="1"/>
      <c r="J719" s="1"/>
      <c r="K719" s="176"/>
      <c r="L719" s="1"/>
      <c r="M719" s="363"/>
      <c r="N719" s="363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35">
      <c r="A720" s="1"/>
      <c r="B720" s="19"/>
      <c r="C720" s="1"/>
      <c r="D720" s="19"/>
      <c r="E720" s="1"/>
      <c r="F720" s="1"/>
      <c r="G720" s="1"/>
      <c r="H720" s="1"/>
      <c r="I720" s="1"/>
      <c r="J720" s="1"/>
      <c r="K720" s="176"/>
      <c r="L720" s="1"/>
      <c r="M720" s="363"/>
      <c r="N720" s="363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35">
      <c r="A721" s="1"/>
      <c r="B721" s="19"/>
      <c r="C721" s="1"/>
      <c r="D721" s="19"/>
      <c r="E721" s="1"/>
      <c r="F721" s="1"/>
      <c r="G721" s="1"/>
      <c r="H721" s="1"/>
      <c r="I721" s="1"/>
      <c r="J721" s="1"/>
      <c r="K721" s="176"/>
      <c r="L721" s="1"/>
      <c r="M721" s="363"/>
      <c r="N721" s="363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35">
      <c r="A722" s="1"/>
      <c r="B722" s="19"/>
      <c r="C722" s="1"/>
      <c r="D722" s="19"/>
      <c r="E722" s="1"/>
      <c r="F722" s="1"/>
      <c r="G722" s="1"/>
      <c r="H722" s="1"/>
      <c r="I722" s="1"/>
      <c r="J722" s="1"/>
      <c r="K722" s="176"/>
      <c r="L722" s="1"/>
      <c r="M722" s="363"/>
      <c r="N722" s="363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35">
      <c r="A723" s="1"/>
      <c r="B723" s="19"/>
      <c r="C723" s="1"/>
      <c r="D723" s="19"/>
      <c r="E723" s="1"/>
      <c r="F723" s="1"/>
      <c r="G723" s="1"/>
      <c r="H723" s="1"/>
      <c r="I723" s="1"/>
      <c r="J723" s="1"/>
      <c r="K723" s="176"/>
      <c r="L723" s="1"/>
      <c r="M723" s="363"/>
      <c r="N723" s="363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35">
      <c r="A724" s="1"/>
      <c r="B724" s="19"/>
      <c r="C724" s="1"/>
      <c r="D724" s="19"/>
      <c r="E724" s="1"/>
      <c r="F724" s="1"/>
      <c r="G724" s="1"/>
      <c r="H724" s="1"/>
      <c r="I724" s="1"/>
      <c r="J724" s="1"/>
      <c r="K724" s="176"/>
      <c r="L724" s="1"/>
      <c r="M724" s="363"/>
      <c r="N724" s="363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35">
      <c r="A725" s="1"/>
      <c r="B725" s="19"/>
      <c r="C725" s="1"/>
      <c r="D725" s="19"/>
      <c r="E725" s="1"/>
      <c r="F725" s="1"/>
      <c r="G725" s="1"/>
      <c r="H725" s="1"/>
      <c r="I725" s="1"/>
      <c r="J725" s="1"/>
      <c r="K725" s="176"/>
      <c r="L725" s="1"/>
      <c r="M725" s="363"/>
      <c r="N725" s="363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35">
      <c r="A726" s="1"/>
      <c r="B726" s="19"/>
      <c r="C726" s="1"/>
      <c r="D726" s="19"/>
      <c r="E726" s="1"/>
      <c r="F726" s="1"/>
      <c r="G726" s="1"/>
      <c r="H726" s="1"/>
      <c r="I726" s="1"/>
      <c r="J726" s="1"/>
      <c r="K726" s="176"/>
      <c r="L726" s="1"/>
      <c r="M726" s="363"/>
      <c r="N726" s="363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35">
      <c r="A727" s="1"/>
      <c r="B727" s="19"/>
      <c r="C727" s="1"/>
      <c r="D727" s="19"/>
      <c r="E727" s="1"/>
      <c r="F727" s="1"/>
      <c r="G727" s="1"/>
      <c r="H727" s="1"/>
      <c r="I727" s="1"/>
      <c r="J727" s="1"/>
      <c r="K727" s="176"/>
      <c r="L727" s="1"/>
      <c r="M727" s="363"/>
      <c r="N727" s="363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35">
      <c r="A728" s="1"/>
      <c r="B728" s="19"/>
      <c r="C728" s="1"/>
      <c r="D728" s="19"/>
      <c r="E728" s="1"/>
      <c r="F728" s="1"/>
      <c r="G728" s="1"/>
      <c r="H728" s="1"/>
      <c r="I728" s="1"/>
      <c r="J728" s="1"/>
      <c r="K728" s="176"/>
      <c r="L728" s="1"/>
      <c r="M728" s="363"/>
      <c r="N728" s="363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35">
      <c r="A729" s="1"/>
      <c r="B729" s="19"/>
      <c r="C729" s="1"/>
      <c r="D729" s="19"/>
      <c r="E729" s="1"/>
      <c r="F729" s="1"/>
      <c r="G729" s="1"/>
      <c r="H729" s="1"/>
      <c r="I729" s="1"/>
      <c r="J729" s="1"/>
      <c r="K729" s="176"/>
      <c r="L729" s="1"/>
      <c r="M729" s="363"/>
      <c r="N729" s="363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35">
      <c r="A730" s="1"/>
      <c r="B730" s="19"/>
      <c r="C730" s="1"/>
      <c r="D730" s="19"/>
      <c r="E730" s="1"/>
      <c r="F730" s="1"/>
      <c r="G730" s="1"/>
      <c r="H730" s="1"/>
      <c r="I730" s="1"/>
      <c r="J730" s="1"/>
      <c r="K730" s="176"/>
      <c r="L730" s="1"/>
      <c r="M730" s="363"/>
      <c r="N730" s="363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35">
      <c r="A731" s="1"/>
      <c r="B731" s="19"/>
      <c r="C731" s="1"/>
      <c r="D731" s="19"/>
      <c r="E731" s="1"/>
      <c r="F731" s="1"/>
      <c r="G731" s="1"/>
      <c r="H731" s="1"/>
      <c r="I731" s="1"/>
      <c r="J731" s="1"/>
      <c r="K731" s="176"/>
      <c r="L731" s="1"/>
      <c r="M731" s="363"/>
      <c r="N731" s="363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35">
      <c r="A732" s="1"/>
      <c r="B732" s="19"/>
      <c r="C732" s="1"/>
      <c r="D732" s="19"/>
      <c r="E732" s="1"/>
      <c r="F732" s="1"/>
      <c r="G732" s="1"/>
      <c r="H732" s="1"/>
      <c r="I732" s="1"/>
      <c r="J732" s="1"/>
      <c r="K732" s="176"/>
      <c r="L732" s="1"/>
      <c r="M732" s="363"/>
      <c r="N732" s="363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35">
      <c r="A733" s="1"/>
      <c r="B733" s="19"/>
      <c r="C733" s="1"/>
      <c r="D733" s="19"/>
      <c r="E733" s="1"/>
      <c r="F733" s="1"/>
      <c r="G733" s="1"/>
      <c r="H733" s="1"/>
      <c r="I733" s="1"/>
      <c r="J733" s="1"/>
      <c r="K733" s="176"/>
      <c r="L733" s="1"/>
      <c r="M733" s="363"/>
      <c r="N733" s="363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35">
      <c r="A734" s="1"/>
      <c r="B734" s="19"/>
      <c r="C734" s="1"/>
      <c r="D734" s="19"/>
      <c r="E734" s="1"/>
      <c r="F734" s="1"/>
      <c r="G734" s="1"/>
      <c r="H734" s="1"/>
      <c r="I734" s="1"/>
      <c r="J734" s="1"/>
      <c r="K734" s="176"/>
      <c r="L734" s="1"/>
      <c r="M734" s="363"/>
      <c r="N734" s="363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35">
      <c r="A735" s="1"/>
      <c r="B735" s="19"/>
      <c r="C735" s="1"/>
      <c r="D735" s="19"/>
      <c r="E735" s="1"/>
      <c r="F735" s="1"/>
      <c r="G735" s="1"/>
      <c r="H735" s="1"/>
      <c r="I735" s="1"/>
      <c r="J735" s="1"/>
      <c r="K735" s="176"/>
      <c r="L735" s="1"/>
      <c r="M735" s="363"/>
      <c r="N735" s="363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35">
      <c r="A736" s="1"/>
      <c r="B736" s="19"/>
      <c r="C736" s="1"/>
      <c r="D736" s="19"/>
      <c r="E736" s="1"/>
      <c r="F736" s="1"/>
      <c r="G736" s="1"/>
      <c r="H736" s="1"/>
      <c r="I736" s="1"/>
      <c r="J736" s="1"/>
      <c r="K736" s="176"/>
      <c r="L736" s="1"/>
      <c r="M736" s="363"/>
      <c r="N736" s="363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35">
      <c r="A737" s="1"/>
      <c r="B737" s="19"/>
      <c r="C737" s="1"/>
      <c r="D737" s="19"/>
      <c r="E737" s="1"/>
      <c r="F737" s="1"/>
      <c r="G737" s="1"/>
      <c r="H737" s="1"/>
      <c r="I737" s="1"/>
      <c r="J737" s="1"/>
      <c r="K737" s="176"/>
      <c r="L737" s="1"/>
      <c r="M737" s="363"/>
      <c r="N737" s="363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35">
      <c r="A738" s="1"/>
      <c r="B738" s="19"/>
      <c r="C738" s="1"/>
      <c r="D738" s="19"/>
      <c r="E738" s="1"/>
      <c r="F738" s="1"/>
      <c r="G738" s="1"/>
      <c r="H738" s="1"/>
      <c r="I738" s="1"/>
      <c r="J738" s="1"/>
      <c r="K738" s="176"/>
      <c r="L738" s="1"/>
      <c r="M738" s="363"/>
      <c r="N738" s="363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35">
      <c r="A739" s="1"/>
      <c r="B739" s="19"/>
      <c r="C739" s="1"/>
      <c r="D739" s="19"/>
      <c r="E739" s="1"/>
      <c r="F739" s="1"/>
      <c r="G739" s="1"/>
      <c r="H739" s="1"/>
      <c r="I739" s="1"/>
      <c r="J739" s="1"/>
      <c r="K739" s="176"/>
      <c r="L739" s="1"/>
      <c r="M739" s="363"/>
      <c r="N739" s="363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35">
      <c r="A740" s="1"/>
      <c r="B740" s="19"/>
      <c r="C740" s="1"/>
      <c r="D740" s="19"/>
      <c r="E740" s="1"/>
      <c r="F740" s="1"/>
      <c r="G740" s="1"/>
      <c r="H740" s="1"/>
      <c r="I740" s="1"/>
      <c r="J740" s="1"/>
      <c r="K740" s="176"/>
      <c r="L740" s="1"/>
      <c r="M740" s="363"/>
      <c r="N740" s="363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35">
      <c r="A741" s="1"/>
      <c r="B741" s="19"/>
      <c r="C741" s="1"/>
      <c r="D741" s="19"/>
      <c r="E741" s="1"/>
      <c r="F741" s="1"/>
      <c r="G741" s="1"/>
      <c r="H741" s="1"/>
      <c r="I741" s="1"/>
      <c r="J741" s="1"/>
      <c r="K741" s="176"/>
      <c r="L741" s="1"/>
      <c r="M741" s="363"/>
      <c r="N741" s="363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35">
      <c r="A742" s="1"/>
      <c r="B742" s="19"/>
      <c r="C742" s="1"/>
      <c r="D742" s="19"/>
      <c r="E742" s="1"/>
      <c r="F742" s="1"/>
      <c r="G742" s="1"/>
      <c r="H742" s="1"/>
      <c r="I742" s="1"/>
      <c r="J742" s="1"/>
      <c r="K742" s="176"/>
      <c r="L742" s="1"/>
      <c r="M742" s="363"/>
      <c r="N742" s="363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35">
      <c r="A743" s="1"/>
      <c r="B743" s="19"/>
      <c r="C743" s="1"/>
      <c r="D743" s="19"/>
      <c r="E743" s="1"/>
      <c r="F743" s="1"/>
      <c r="G743" s="1"/>
      <c r="H743" s="1"/>
      <c r="I743" s="1"/>
      <c r="J743" s="1"/>
      <c r="K743" s="176"/>
      <c r="L743" s="1"/>
      <c r="M743" s="363"/>
      <c r="N743" s="363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35">
      <c r="A744" s="1"/>
      <c r="B744" s="19"/>
      <c r="C744" s="1"/>
      <c r="D744" s="19"/>
      <c r="E744" s="1"/>
      <c r="F744" s="1"/>
      <c r="G744" s="1"/>
      <c r="H744" s="1"/>
      <c r="I744" s="1"/>
      <c r="J744" s="1"/>
      <c r="K744" s="176"/>
      <c r="L744" s="1"/>
      <c r="M744" s="363"/>
      <c r="N744" s="363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35">
      <c r="A745" s="1"/>
      <c r="B745" s="19"/>
      <c r="C745" s="1"/>
      <c r="D745" s="19"/>
      <c r="E745" s="1"/>
      <c r="F745" s="1"/>
      <c r="G745" s="1"/>
      <c r="H745" s="1"/>
      <c r="I745" s="1"/>
      <c r="J745" s="1"/>
      <c r="K745" s="176"/>
      <c r="L745" s="1"/>
      <c r="M745" s="363"/>
      <c r="N745" s="363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35">
      <c r="A746" s="1"/>
      <c r="B746" s="19"/>
      <c r="C746" s="1"/>
      <c r="D746" s="19"/>
      <c r="E746" s="1"/>
      <c r="F746" s="1"/>
      <c r="G746" s="1"/>
      <c r="H746" s="1"/>
      <c r="I746" s="1"/>
      <c r="J746" s="1"/>
      <c r="K746" s="176"/>
      <c r="L746" s="1"/>
      <c r="M746" s="363"/>
      <c r="N746" s="363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35">
      <c r="A747" s="1"/>
      <c r="B747" s="19"/>
      <c r="C747" s="1"/>
      <c r="D747" s="19"/>
      <c r="E747" s="1"/>
      <c r="F747" s="1"/>
      <c r="G747" s="1"/>
      <c r="H747" s="1"/>
      <c r="I747" s="1"/>
      <c r="J747" s="1"/>
      <c r="K747" s="176"/>
      <c r="L747" s="1"/>
      <c r="M747" s="363"/>
      <c r="N747" s="363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35">
      <c r="A748" s="1"/>
      <c r="B748" s="19"/>
      <c r="C748" s="1"/>
      <c r="D748" s="19"/>
      <c r="E748" s="1"/>
      <c r="F748" s="1"/>
      <c r="G748" s="1"/>
      <c r="H748" s="1"/>
      <c r="I748" s="1"/>
      <c r="J748" s="1"/>
      <c r="K748" s="176"/>
      <c r="L748" s="1"/>
      <c r="M748" s="363"/>
      <c r="N748" s="363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35">
      <c r="A749" s="1"/>
      <c r="B749" s="19"/>
      <c r="C749" s="1"/>
      <c r="D749" s="19"/>
      <c r="E749" s="1"/>
      <c r="F749" s="1"/>
      <c r="G749" s="1"/>
      <c r="H749" s="1"/>
      <c r="I749" s="1"/>
      <c r="J749" s="1"/>
      <c r="K749" s="176"/>
      <c r="L749" s="1"/>
      <c r="M749" s="363"/>
      <c r="N749" s="363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35">
      <c r="A750" s="1"/>
      <c r="B750" s="19"/>
      <c r="C750" s="1"/>
      <c r="D750" s="19"/>
      <c r="E750" s="1"/>
      <c r="F750" s="1"/>
      <c r="G750" s="1"/>
      <c r="H750" s="1"/>
      <c r="I750" s="1"/>
      <c r="J750" s="1"/>
      <c r="K750" s="176"/>
      <c r="L750" s="1"/>
      <c r="M750" s="363"/>
      <c r="N750" s="363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35">
      <c r="A751" s="1"/>
      <c r="B751" s="19"/>
      <c r="C751" s="1"/>
      <c r="D751" s="19"/>
      <c r="E751" s="1"/>
      <c r="F751" s="1"/>
      <c r="G751" s="1"/>
      <c r="H751" s="1"/>
      <c r="I751" s="1"/>
      <c r="J751" s="1"/>
      <c r="K751" s="176"/>
      <c r="L751" s="1"/>
      <c r="M751" s="363"/>
      <c r="N751" s="363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35">
      <c r="A752" s="1"/>
      <c r="B752" s="19"/>
      <c r="C752" s="1"/>
      <c r="D752" s="19"/>
      <c r="E752" s="1"/>
      <c r="F752" s="1"/>
      <c r="G752" s="1"/>
      <c r="H752" s="1"/>
      <c r="I752" s="1"/>
      <c r="J752" s="1"/>
      <c r="K752" s="176"/>
      <c r="L752" s="1"/>
      <c r="M752" s="363"/>
      <c r="N752" s="363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35">
      <c r="A753" s="1"/>
      <c r="B753" s="19"/>
      <c r="C753" s="1"/>
      <c r="D753" s="19"/>
      <c r="E753" s="1"/>
      <c r="F753" s="1"/>
      <c r="G753" s="1"/>
      <c r="H753" s="1"/>
      <c r="I753" s="1"/>
      <c r="J753" s="1"/>
      <c r="K753" s="176"/>
      <c r="L753" s="1"/>
      <c r="M753" s="363"/>
      <c r="N753" s="363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35">
      <c r="A754" s="1"/>
      <c r="B754" s="19"/>
      <c r="C754" s="1"/>
      <c r="D754" s="19"/>
      <c r="E754" s="1"/>
      <c r="F754" s="1"/>
      <c r="G754" s="1"/>
      <c r="H754" s="1"/>
      <c r="I754" s="1"/>
      <c r="J754" s="1"/>
      <c r="K754" s="176"/>
      <c r="L754" s="1"/>
      <c r="M754" s="363"/>
      <c r="N754" s="363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35">
      <c r="A755" s="1"/>
      <c r="B755" s="19"/>
      <c r="C755" s="1"/>
      <c r="D755" s="19"/>
      <c r="E755" s="1"/>
      <c r="F755" s="1"/>
      <c r="G755" s="1"/>
      <c r="H755" s="1"/>
      <c r="I755" s="1"/>
      <c r="J755" s="1"/>
      <c r="K755" s="176"/>
      <c r="L755" s="1"/>
      <c r="M755" s="363"/>
      <c r="N755" s="363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35">
      <c r="A756" s="1"/>
      <c r="B756" s="19"/>
      <c r="C756" s="1"/>
      <c r="D756" s="19"/>
      <c r="E756" s="1"/>
      <c r="F756" s="1"/>
      <c r="G756" s="1"/>
      <c r="H756" s="1"/>
      <c r="I756" s="1"/>
      <c r="J756" s="1"/>
      <c r="K756" s="176"/>
      <c r="L756" s="1"/>
      <c r="M756" s="363"/>
      <c r="N756" s="363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35">
      <c r="A757" s="1"/>
      <c r="B757" s="19"/>
      <c r="C757" s="1"/>
      <c r="D757" s="19"/>
      <c r="E757" s="1"/>
      <c r="F757" s="1"/>
      <c r="G757" s="1"/>
      <c r="H757" s="1"/>
      <c r="I757" s="1"/>
      <c r="J757" s="1"/>
      <c r="K757" s="176"/>
      <c r="L757" s="1"/>
      <c r="M757" s="363"/>
      <c r="N757" s="363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35">
      <c r="A758" s="1"/>
      <c r="B758" s="19"/>
      <c r="C758" s="1"/>
      <c r="D758" s="19"/>
      <c r="E758" s="1"/>
      <c r="F758" s="1"/>
      <c r="G758" s="1"/>
      <c r="H758" s="1"/>
      <c r="I758" s="1"/>
      <c r="J758" s="1"/>
      <c r="K758" s="176"/>
      <c r="L758" s="1"/>
      <c r="M758" s="363"/>
      <c r="N758" s="363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35">
      <c r="A759" s="1"/>
      <c r="B759" s="19"/>
      <c r="C759" s="1"/>
      <c r="D759" s="19"/>
      <c r="E759" s="1"/>
      <c r="F759" s="1"/>
      <c r="G759" s="1"/>
      <c r="H759" s="1"/>
      <c r="I759" s="1"/>
      <c r="J759" s="1"/>
      <c r="K759" s="176"/>
      <c r="L759" s="1"/>
      <c r="M759" s="363"/>
      <c r="N759" s="363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35">
      <c r="A760" s="1"/>
      <c r="B760" s="19"/>
      <c r="C760" s="1"/>
      <c r="D760" s="19"/>
      <c r="E760" s="1"/>
      <c r="F760" s="1"/>
      <c r="G760" s="1"/>
      <c r="H760" s="1"/>
      <c r="I760" s="1"/>
      <c r="J760" s="1"/>
      <c r="K760" s="176"/>
      <c r="L760" s="1"/>
      <c r="M760" s="363"/>
      <c r="N760" s="363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35">
      <c r="A761" s="1"/>
      <c r="B761" s="19"/>
      <c r="C761" s="1"/>
      <c r="D761" s="19"/>
      <c r="E761" s="1"/>
      <c r="F761" s="1"/>
      <c r="G761" s="1"/>
      <c r="H761" s="1"/>
      <c r="I761" s="1"/>
      <c r="J761" s="1"/>
      <c r="K761" s="176"/>
      <c r="L761" s="1"/>
      <c r="M761" s="363"/>
      <c r="N761" s="363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35">
      <c r="A762" s="1"/>
      <c r="B762" s="19"/>
      <c r="C762" s="1"/>
      <c r="D762" s="19"/>
      <c r="E762" s="1"/>
      <c r="F762" s="1"/>
      <c r="G762" s="1"/>
      <c r="H762" s="1"/>
      <c r="I762" s="1"/>
      <c r="J762" s="1"/>
      <c r="K762" s="176"/>
      <c r="L762" s="1"/>
      <c r="M762" s="363"/>
      <c r="N762" s="363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35">
      <c r="A763" s="1"/>
      <c r="B763" s="19"/>
      <c r="C763" s="1"/>
      <c r="D763" s="19"/>
      <c r="E763" s="1"/>
      <c r="F763" s="1"/>
      <c r="G763" s="1"/>
      <c r="H763" s="1"/>
      <c r="I763" s="1"/>
      <c r="J763" s="1"/>
      <c r="K763" s="176"/>
      <c r="L763" s="1"/>
      <c r="M763" s="363"/>
      <c r="N763" s="363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35">
      <c r="A764" s="1"/>
      <c r="B764" s="19"/>
      <c r="C764" s="1"/>
      <c r="D764" s="19"/>
      <c r="E764" s="1"/>
      <c r="F764" s="1"/>
      <c r="G764" s="1"/>
      <c r="H764" s="1"/>
      <c r="I764" s="1"/>
      <c r="J764" s="1"/>
      <c r="K764" s="176"/>
      <c r="L764" s="1"/>
      <c r="M764" s="363"/>
      <c r="N764" s="363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35">
      <c r="A765" s="1"/>
      <c r="B765" s="19"/>
      <c r="C765" s="1"/>
      <c r="D765" s="19"/>
      <c r="E765" s="1"/>
      <c r="F765" s="1"/>
      <c r="G765" s="1"/>
      <c r="H765" s="1"/>
      <c r="I765" s="1"/>
      <c r="J765" s="1"/>
      <c r="K765" s="176"/>
      <c r="L765" s="1"/>
      <c r="M765" s="363"/>
      <c r="N765" s="363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35">
      <c r="A766" s="1"/>
      <c r="B766" s="19"/>
      <c r="C766" s="1"/>
      <c r="D766" s="19"/>
      <c r="E766" s="1"/>
      <c r="F766" s="1"/>
      <c r="G766" s="1"/>
      <c r="H766" s="1"/>
      <c r="I766" s="1"/>
      <c r="J766" s="1"/>
      <c r="K766" s="176"/>
      <c r="L766" s="1"/>
      <c r="M766" s="363"/>
      <c r="N766" s="363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35">
      <c r="A767" s="1"/>
      <c r="B767" s="19"/>
      <c r="C767" s="1"/>
      <c r="D767" s="19"/>
      <c r="E767" s="1"/>
      <c r="F767" s="1"/>
      <c r="G767" s="1"/>
      <c r="H767" s="1"/>
      <c r="I767" s="1"/>
      <c r="J767" s="1"/>
      <c r="K767" s="176"/>
      <c r="L767" s="1"/>
      <c r="M767" s="363"/>
      <c r="N767" s="363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35">
      <c r="A768" s="1"/>
      <c r="B768" s="19"/>
      <c r="C768" s="1"/>
      <c r="D768" s="19"/>
      <c r="E768" s="1"/>
      <c r="F768" s="1"/>
      <c r="G768" s="1"/>
      <c r="H768" s="1"/>
      <c r="I768" s="1"/>
      <c r="J768" s="1"/>
      <c r="K768" s="176"/>
      <c r="L768" s="1"/>
      <c r="M768" s="363"/>
      <c r="N768" s="363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35">
      <c r="A769" s="1"/>
      <c r="B769" s="19"/>
      <c r="C769" s="1"/>
      <c r="D769" s="19"/>
      <c r="E769" s="1"/>
      <c r="F769" s="1"/>
      <c r="G769" s="1"/>
      <c r="H769" s="1"/>
      <c r="I769" s="1"/>
      <c r="J769" s="1"/>
      <c r="K769" s="176"/>
      <c r="L769" s="1"/>
      <c r="M769" s="363"/>
      <c r="N769" s="363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35">
      <c r="A770" s="1"/>
      <c r="B770" s="19"/>
      <c r="C770" s="1"/>
      <c r="D770" s="19"/>
      <c r="E770" s="1"/>
      <c r="F770" s="1"/>
      <c r="G770" s="1"/>
      <c r="H770" s="1"/>
      <c r="I770" s="1"/>
      <c r="J770" s="1"/>
      <c r="K770" s="176"/>
      <c r="L770" s="1"/>
      <c r="M770" s="363"/>
      <c r="N770" s="363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35">
      <c r="A771" s="1"/>
      <c r="B771" s="19"/>
      <c r="C771" s="1"/>
      <c r="D771" s="19"/>
      <c r="E771" s="1"/>
      <c r="F771" s="1"/>
      <c r="G771" s="1"/>
      <c r="H771" s="1"/>
      <c r="I771" s="1"/>
      <c r="J771" s="1"/>
      <c r="K771" s="176"/>
      <c r="L771" s="1"/>
      <c r="M771" s="363"/>
      <c r="N771" s="363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35">
      <c r="A772" s="1"/>
      <c r="B772" s="19"/>
      <c r="C772" s="1"/>
      <c r="D772" s="19"/>
      <c r="E772" s="1"/>
      <c r="F772" s="1"/>
      <c r="G772" s="1"/>
      <c r="H772" s="1"/>
      <c r="I772" s="1"/>
      <c r="J772" s="1"/>
      <c r="K772" s="176"/>
      <c r="L772" s="1"/>
      <c r="M772" s="363"/>
      <c r="N772" s="363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35">
      <c r="A773" s="1"/>
      <c r="B773" s="19"/>
      <c r="C773" s="1"/>
      <c r="D773" s="19"/>
      <c r="E773" s="1"/>
      <c r="F773" s="1"/>
      <c r="G773" s="1"/>
      <c r="H773" s="1"/>
      <c r="I773" s="1"/>
      <c r="J773" s="1"/>
      <c r="K773" s="176"/>
      <c r="L773" s="1"/>
      <c r="M773" s="363"/>
      <c r="N773" s="363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35">
      <c r="A774" s="1"/>
      <c r="B774" s="19"/>
      <c r="C774" s="1"/>
      <c r="D774" s="19"/>
      <c r="E774" s="1"/>
      <c r="F774" s="1"/>
      <c r="G774" s="1"/>
      <c r="H774" s="1"/>
      <c r="I774" s="1"/>
      <c r="J774" s="1"/>
      <c r="K774" s="176"/>
      <c r="L774" s="1"/>
      <c r="M774" s="363"/>
      <c r="N774" s="363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35">
      <c r="A775" s="1"/>
      <c r="B775" s="19"/>
      <c r="C775" s="1"/>
      <c r="D775" s="19"/>
      <c r="E775" s="1"/>
      <c r="F775" s="1"/>
      <c r="G775" s="1"/>
      <c r="H775" s="1"/>
      <c r="I775" s="1"/>
      <c r="J775" s="1"/>
      <c r="K775" s="176"/>
      <c r="L775" s="1"/>
      <c r="M775" s="363"/>
      <c r="N775" s="363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35">
      <c r="A776" s="1"/>
      <c r="B776" s="19"/>
      <c r="C776" s="1"/>
      <c r="D776" s="19"/>
      <c r="E776" s="1"/>
      <c r="F776" s="1"/>
      <c r="G776" s="1"/>
      <c r="H776" s="1"/>
      <c r="I776" s="1"/>
      <c r="J776" s="1"/>
      <c r="K776" s="176"/>
      <c r="L776" s="1"/>
      <c r="M776" s="363"/>
      <c r="N776" s="363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35">
      <c r="A777" s="1"/>
      <c r="B777" s="19"/>
      <c r="C777" s="1"/>
      <c r="D777" s="19"/>
      <c r="E777" s="1"/>
      <c r="F777" s="1"/>
      <c r="G777" s="1"/>
      <c r="H777" s="1"/>
      <c r="I777" s="1"/>
      <c r="J777" s="1"/>
      <c r="K777" s="176"/>
      <c r="L777" s="1"/>
      <c r="M777" s="363"/>
      <c r="N777" s="363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35">
      <c r="A778" s="1"/>
      <c r="B778" s="19"/>
      <c r="C778" s="1"/>
      <c r="D778" s="19"/>
      <c r="E778" s="1"/>
      <c r="F778" s="1"/>
      <c r="G778" s="1"/>
      <c r="H778" s="1"/>
      <c r="I778" s="1"/>
      <c r="J778" s="1"/>
      <c r="K778" s="176"/>
      <c r="L778" s="1"/>
      <c r="M778" s="363"/>
      <c r="N778" s="363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35">
      <c r="A779" s="1"/>
      <c r="B779" s="19"/>
      <c r="C779" s="1"/>
      <c r="D779" s="19"/>
      <c r="E779" s="1"/>
      <c r="F779" s="1"/>
      <c r="G779" s="1"/>
      <c r="H779" s="1"/>
      <c r="I779" s="1"/>
      <c r="J779" s="1"/>
      <c r="K779" s="176"/>
      <c r="L779" s="1"/>
      <c r="M779" s="363"/>
      <c r="N779" s="363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35">
      <c r="A780" s="1"/>
      <c r="B780" s="19"/>
      <c r="C780" s="1"/>
      <c r="D780" s="19"/>
      <c r="E780" s="1"/>
      <c r="F780" s="1"/>
      <c r="G780" s="1"/>
      <c r="H780" s="1"/>
      <c r="I780" s="1"/>
      <c r="J780" s="1"/>
      <c r="K780" s="176"/>
      <c r="L780" s="1"/>
      <c r="M780" s="363"/>
      <c r="N780" s="363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35">
      <c r="A781" s="1"/>
      <c r="B781" s="19"/>
      <c r="C781" s="1"/>
      <c r="D781" s="19"/>
      <c r="E781" s="1"/>
      <c r="F781" s="1"/>
      <c r="G781" s="1"/>
      <c r="H781" s="1"/>
      <c r="I781" s="1"/>
      <c r="J781" s="1"/>
      <c r="K781" s="176"/>
      <c r="L781" s="1"/>
      <c r="M781" s="363"/>
      <c r="N781" s="363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35">
      <c r="A782" s="1"/>
      <c r="B782" s="19"/>
      <c r="C782" s="1"/>
      <c r="D782" s="19"/>
      <c r="E782" s="1"/>
      <c r="F782" s="1"/>
      <c r="G782" s="1"/>
      <c r="H782" s="1"/>
      <c r="I782" s="1"/>
      <c r="J782" s="1"/>
      <c r="K782" s="176"/>
      <c r="L782" s="1"/>
      <c r="M782" s="363"/>
      <c r="N782" s="363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35">
      <c r="A783" s="1"/>
      <c r="B783" s="19"/>
      <c r="C783" s="1"/>
      <c r="D783" s="19"/>
      <c r="E783" s="1"/>
      <c r="F783" s="1"/>
      <c r="G783" s="1"/>
      <c r="H783" s="1"/>
      <c r="I783" s="1"/>
      <c r="J783" s="1"/>
      <c r="K783" s="176"/>
      <c r="L783" s="1"/>
      <c r="M783" s="363"/>
      <c r="N783" s="363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35">
      <c r="A784" s="1"/>
      <c r="B784" s="19"/>
      <c r="C784" s="1"/>
      <c r="D784" s="19"/>
      <c r="E784" s="1"/>
      <c r="F784" s="1"/>
      <c r="G784" s="1"/>
      <c r="H784" s="1"/>
      <c r="I784" s="1"/>
      <c r="J784" s="1"/>
      <c r="K784" s="176"/>
      <c r="L784" s="1"/>
      <c r="M784" s="363"/>
      <c r="N784" s="363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35">
      <c r="A785" s="1"/>
      <c r="B785" s="19"/>
      <c r="C785" s="1"/>
      <c r="D785" s="19"/>
      <c r="E785" s="1"/>
      <c r="F785" s="1"/>
      <c r="G785" s="1"/>
      <c r="H785" s="1"/>
      <c r="I785" s="1"/>
      <c r="J785" s="1"/>
      <c r="K785" s="176"/>
      <c r="L785" s="1"/>
      <c r="M785" s="363"/>
      <c r="N785" s="363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35">
      <c r="A786" s="1"/>
      <c r="B786" s="19"/>
      <c r="C786" s="1"/>
      <c r="D786" s="19"/>
      <c r="E786" s="1"/>
      <c r="F786" s="1"/>
      <c r="G786" s="1"/>
      <c r="H786" s="1"/>
      <c r="I786" s="1"/>
      <c r="J786" s="1"/>
      <c r="K786" s="176"/>
      <c r="L786" s="1"/>
      <c r="M786" s="363"/>
      <c r="N786" s="363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35">
      <c r="A787" s="1"/>
      <c r="B787" s="19"/>
      <c r="C787" s="1"/>
      <c r="D787" s="19"/>
      <c r="E787" s="1"/>
      <c r="F787" s="1"/>
      <c r="G787" s="1"/>
      <c r="H787" s="1"/>
      <c r="I787" s="1"/>
      <c r="J787" s="1"/>
      <c r="K787" s="176"/>
      <c r="L787" s="1"/>
      <c r="M787" s="363"/>
      <c r="N787" s="363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35">
      <c r="A788" s="1"/>
      <c r="B788" s="19"/>
      <c r="C788" s="1"/>
      <c r="D788" s="19"/>
      <c r="E788" s="1"/>
      <c r="F788" s="1"/>
      <c r="G788" s="1"/>
      <c r="H788" s="1"/>
      <c r="I788" s="1"/>
      <c r="J788" s="1"/>
      <c r="K788" s="176"/>
      <c r="L788" s="1"/>
      <c r="M788" s="363"/>
      <c r="N788" s="363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35">
      <c r="A789" s="1"/>
      <c r="B789" s="19"/>
      <c r="C789" s="1"/>
      <c r="D789" s="19"/>
      <c r="E789" s="1"/>
      <c r="F789" s="1"/>
      <c r="G789" s="1"/>
      <c r="H789" s="1"/>
      <c r="I789" s="1"/>
      <c r="J789" s="1"/>
      <c r="K789" s="176"/>
      <c r="L789" s="1"/>
      <c r="M789" s="363"/>
      <c r="N789" s="363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35">
      <c r="A790" s="1"/>
      <c r="B790" s="19"/>
      <c r="C790" s="1"/>
      <c r="D790" s="19"/>
      <c r="E790" s="1"/>
      <c r="F790" s="1"/>
      <c r="G790" s="1"/>
      <c r="H790" s="1"/>
      <c r="I790" s="1"/>
      <c r="J790" s="1"/>
      <c r="K790" s="176"/>
      <c r="L790" s="1"/>
      <c r="M790" s="363"/>
      <c r="N790" s="363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35">
      <c r="A791" s="1"/>
      <c r="B791" s="19"/>
      <c r="C791" s="1"/>
      <c r="D791" s="19"/>
      <c r="E791" s="1"/>
      <c r="F791" s="1"/>
      <c r="G791" s="1"/>
      <c r="H791" s="1"/>
      <c r="I791" s="1"/>
      <c r="J791" s="1"/>
      <c r="K791" s="176"/>
      <c r="L791" s="1"/>
      <c r="M791" s="363"/>
      <c r="N791" s="363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35">
      <c r="A792" s="1"/>
      <c r="B792" s="19"/>
      <c r="C792" s="1"/>
      <c r="D792" s="19"/>
      <c r="E792" s="1"/>
      <c r="F792" s="1"/>
      <c r="G792" s="1"/>
      <c r="H792" s="1"/>
      <c r="I792" s="1"/>
      <c r="J792" s="1"/>
      <c r="K792" s="176"/>
      <c r="L792" s="1"/>
      <c r="M792" s="363"/>
      <c r="N792" s="363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35">
      <c r="A793" s="1"/>
      <c r="B793" s="19"/>
      <c r="C793" s="1"/>
      <c r="D793" s="19"/>
      <c r="E793" s="1"/>
      <c r="F793" s="1"/>
      <c r="G793" s="1"/>
      <c r="H793" s="1"/>
      <c r="I793" s="1"/>
      <c r="J793" s="1"/>
      <c r="K793" s="176"/>
      <c r="L793" s="1"/>
      <c r="M793" s="363"/>
      <c r="N793" s="363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35">
      <c r="A794" s="1"/>
      <c r="B794" s="19"/>
      <c r="C794" s="1"/>
      <c r="D794" s="19"/>
      <c r="E794" s="1"/>
      <c r="F794" s="1"/>
      <c r="G794" s="1"/>
      <c r="H794" s="1"/>
      <c r="I794" s="1"/>
      <c r="J794" s="1"/>
      <c r="K794" s="176"/>
      <c r="L794" s="1"/>
      <c r="M794" s="363"/>
      <c r="N794" s="363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35">
      <c r="A795" s="1"/>
      <c r="B795" s="19"/>
      <c r="C795" s="1"/>
      <c r="D795" s="19"/>
      <c r="E795" s="1"/>
      <c r="F795" s="1"/>
      <c r="G795" s="1"/>
      <c r="H795" s="1"/>
      <c r="I795" s="1"/>
      <c r="J795" s="1"/>
      <c r="K795" s="176"/>
      <c r="L795" s="1"/>
      <c r="M795" s="363"/>
      <c r="N795" s="363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35">
      <c r="A796" s="1"/>
      <c r="B796" s="19"/>
      <c r="C796" s="1"/>
      <c r="D796" s="19"/>
      <c r="E796" s="1"/>
      <c r="F796" s="1"/>
      <c r="G796" s="1"/>
      <c r="H796" s="1"/>
      <c r="I796" s="1"/>
      <c r="J796" s="1"/>
      <c r="K796" s="176"/>
      <c r="L796" s="1"/>
      <c r="M796" s="363"/>
      <c r="N796" s="363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35">
      <c r="A797" s="1"/>
      <c r="B797" s="19"/>
      <c r="C797" s="1"/>
      <c r="D797" s="19"/>
      <c r="E797" s="1"/>
      <c r="F797" s="1"/>
      <c r="G797" s="1"/>
      <c r="H797" s="1"/>
      <c r="I797" s="1"/>
      <c r="J797" s="1"/>
      <c r="K797" s="176"/>
      <c r="L797" s="1"/>
      <c r="M797" s="363"/>
      <c r="N797" s="363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35">
      <c r="A798" s="1"/>
      <c r="B798" s="19"/>
      <c r="C798" s="1"/>
      <c r="D798" s="19"/>
      <c r="E798" s="1"/>
      <c r="F798" s="1"/>
      <c r="G798" s="1"/>
      <c r="H798" s="1"/>
      <c r="I798" s="1"/>
      <c r="J798" s="1"/>
      <c r="K798" s="176"/>
      <c r="L798" s="1"/>
      <c r="M798" s="363"/>
      <c r="N798" s="363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35">
      <c r="A799" s="1"/>
      <c r="B799" s="19"/>
      <c r="C799" s="1"/>
      <c r="D799" s="19"/>
      <c r="E799" s="1"/>
      <c r="F799" s="1"/>
      <c r="G799" s="1"/>
      <c r="H799" s="1"/>
      <c r="I799" s="1"/>
      <c r="J799" s="1"/>
      <c r="K799" s="176"/>
      <c r="L799" s="1"/>
      <c r="M799" s="363"/>
      <c r="N799" s="363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35">
      <c r="A800" s="1"/>
      <c r="B800" s="19"/>
      <c r="C800" s="1"/>
      <c r="D800" s="19"/>
      <c r="E800" s="1"/>
      <c r="F800" s="1"/>
      <c r="G800" s="1"/>
      <c r="H800" s="1"/>
      <c r="I800" s="1"/>
      <c r="J800" s="1"/>
      <c r="K800" s="176"/>
      <c r="L800" s="1"/>
      <c r="M800" s="363"/>
      <c r="N800" s="363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35">
      <c r="A801" s="1"/>
      <c r="B801" s="19"/>
      <c r="C801" s="1"/>
      <c r="D801" s="19"/>
      <c r="E801" s="1"/>
      <c r="F801" s="1"/>
      <c r="G801" s="1"/>
      <c r="H801" s="1"/>
      <c r="I801" s="1"/>
      <c r="J801" s="1"/>
      <c r="K801" s="176"/>
      <c r="L801" s="1"/>
      <c r="M801" s="363"/>
      <c r="N801" s="363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35">
      <c r="A802" s="1"/>
      <c r="B802" s="19"/>
      <c r="C802" s="1"/>
      <c r="D802" s="19"/>
      <c r="E802" s="1"/>
      <c r="F802" s="1"/>
      <c r="G802" s="1"/>
      <c r="H802" s="1"/>
      <c r="I802" s="1"/>
      <c r="J802" s="1"/>
      <c r="K802" s="176"/>
      <c r="L802" s="1"/>
      <c r="M802" s="363"/>
      <c r="N802" s="363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35">
      <c r="A803" s="1"/>
      <c r="B803" s="19"/>
      <c r="C803" s="1"/>
      <c r="D803" s="19"/>
      <c r="E803" s="1"/>
      <c r="F803" s="1"/>
      <c r="G803" s="1"/>
      <c r="H803" s="1"/>
      <c r="I803" s="1"/>
      <c r="J803" s="1"/>
      <c r="K803" s="176"/>
      <c r="L803" s="1"/>
      <c r="M803" s="363"/>
      <c r="N803" s="363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35">
      <c r="A804" s="1"/>
      <c r="B804" s="19"/>
      <c r="C804" s="1"/>
      <c r="D804" s="19"/>
      <c r="E804" s="1"/>
      <c r="F804" s="1"/>
      <c r="G804" s="1"/>
      <c r="H804" s="1"/>
      <c r="I804" s="1"/>
      <c r="J804" s="1"/>
      <c r="K804" s="176"/>
      <c r="L804" s="1"/>
      <c r="M804" s="363"/>
      <c r="N804" s="363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35">
      <c r="A805" s="1"/>
      <c r="B805" s="19"/>
      <c r="C805" s="1"/>
      <c r="D805" s="19"/>
      <c r="E805" s="1"/>
      <c r="F805" s="1"/>
      <c r="G805" s="1"/>
      <c r="H805" s="1"/>
      <c r="I805" s="1"/>
      <c r="J805" s="1"/>
      <c r="K805" s="176"/>
      <c r="L805" s="1"/>
      <c r="M805" s="363"/>
      <c r="N805" s="363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35">
      <c r="A806" s="1"/>
      <c r="B806" s="19"/>
      <c r="C806" s="1"/>
      <c r="D806" s="19"/>
      <c r="E806" s="1"/>
      <c r="F806" s="1"/>
      <c r="G806" s="1"/>
      <c r="H806" s="1"/>
      <c r="I806" s="1"/>
      <c r="J806" s="1"/>
      <c r="K806" s="176"/>
      <c r="L806" s="1"/>
      <c r="M806" s="363"/>
      <c r="N806" s="363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35">
      <c r="A807" s="1"/>
      <c r="B807" s="19"/>
      <c r="C807" s="1"/>
      <c r="D807" s="19"/>
      <c r="E807" s="1"/>
      <c r="F807" s="1"/>
      <c r="G807" s="1"/>
      <c r="H807" s="1"/>
      <c r="I807" s="1"/>
      <c r="J807" s="1"/>
      <c r="K807" s="176"/>
      <c r="L807" s="1"/>
      <c r="M807" s="363"/>
      <c r="N807" s="363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35">
      <c r="A808" s="1"/>
      <c r="B808" s="19"/>
      <c r="C808" s="1"/>
      <c r="D808" s="19"/>
      <c r="E808" s="1"/>
      <c r="F808" s="1"/>
      <c r="G808" s="1"/>
      <c r="H808" s="1"/>
      <c r="I808" s="1"/>
      <c r="J808" s="1"/>
      <c r="K808" s="176"/>
      <c r="L808" s="1"/>
      <c r="M808" s="363"/>
      <c r="N808" s="363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35">
      <c r="A809" s="1"/>
      <c r="B809" s="19"/>
      <c r="C809" s="1"/>
      <c r="D809" s="19"/>
      <c r="E809" s="1"/>
      <c r="F809" s="1"/>
      <c r="G809" s="1"/>
      <c r="H809" s="1"/>
      <c r="I809" s="1"/>
      <c r="J809" s="1"/>
      <c r="K809" s="176"/>
      <c r="L809" s="1"/>
      <c r="M809" s="363"/>
      <c r="N809" s="363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35">
      <c r="A810" s="1"/>
      <c r="B810" s="19"/>
      <c r="C810" s="1"/>
      <c r="D810" s="19"/>
      <c r="E810" s="1"/>
      <c r="F810" s="1"/>
      <c r="G810" s="1"/>
      <c r="H810" s="1"/>
      <c r="I810" s="1"/>
      <c r="J810" s="1"/>
      <c r="K810" s="176"/>
      <c r="L810" s="1"/>
      <c r="M810" s="363"/>
      <c r="N810" s="363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35">
      <c r="A811" s="1"/>
      <c r="B811" s="19"/>
      <c r="C811" s="1"/>
      <c r="D811" s="19"/>
      <c r="E811" s="1"/>
      <c r="F811" s="1"/>
      <c r="G811" s="1"/>
      <c r="H811" s="1"/>
      <c r="I811" s="1"/>
      <c r="J811" s="1"/>
      <c r="K811" s="176"/>
      <c r="L811" s="1"/>
      <c r="M811" s="363"/>
      <c r="N811" s="363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35">
      <c r="A812" s="1"/>
      <c r="B812" s="19"/>
      <c r="C812" s="1"/>
      <c r="D812" s="19"/>
      <c r="E812" s="1"/>
      <c r="F812" s="1"/>
      <c r="G812" s="1"/>
      <c r="H812" s="1"/>
      <c r="I812" s="1"/>
      <c r="J812" s="1"/>
      <c r="K812" s="176"/>
      <c r="L812" s="1"/>
      <c r="M812" s="363"/>
      <c r="N812" s="363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35">
      <c r="A813" s="1"/>
      <c r="B813" s="19"/>
      <c r="C813" s="1"/>
      <c r="D813" s="19"/>
      <c r="E813" s="1"/>
      <c r="F813" s="1"/>
      <c r="G813" s="1"/>
      <c r="H813" s="1"/>
      <c r="I813" s="1"/>
      <c r="J813" s="1"/>
      <c r="K813" s="176"/>
      <c r="L813" s="1"/>
      <c r="M813" s="363"/>
      <c r="N813" s="363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35">
      <c r="A814" s="1"/>
      <c r="B814" s="19"/>
      <c r="C814" s="1"/>
      <c r="D814" s="19"/>
      <c r="E814" s="1"/>
      <c r="F814" s="1"/>
      <c r="G814" s="1"/>
      <c r="H814" s="1"/>
      <c r="I814" s="1"/>
      <c r="J814" s="1"/>
      <c r="K814" s="176"/>
      <c r="L814" s="1"/>
      <c r="M814" s="363"/>
      <c r="N814" s="363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35">
      <c r="A815" s="1"/>
      <c r="B815" s="19"/>
      <c r="C815" s="1"/>
      <c r="D815" s="19"/>
      <c r="E815" s="1"/>
      <c r="F815" s="1"/>
      <c r="G815" s="1"/>
      <c r="H815" s="1"/>
      <c r="I815" s="1"/>
      <c r="J815" s="1"/>
      <c r="K815" s="176"/>
      <c r="L815" s="1"/>
      <c r="M815" s="363"/>
      <c r="N815" s="363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35">
      <c r="A816" s="1"/>
      <c r="B816" s="19"/>
      <c r="C816" s="1"/>
      <c r="D816" s="19"/>
      <c r="E816" s="1"/>
      <c r="F816" s="1"/>
      <c r="G816" s="1"/>
      <c r="H816" s="1"/>
      <c r="I816" s="1"/>
      <c r="J816" s="1"/>
      <c r="K816" s="176"/>
      <c r="L816" s="1"/>
      <c r="M816" s="363"/>
      <c r="N816" s="363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35">
      <c r="A817" s="1"/>
      <c r="B817" s="19"/>
      <c r="C817" s="1"/>
      <c r="D817" s="19"/>
      <c r="E817" s="1"/>
      <c r="F817" s="1"/>
      <c r="G817" s="1"/>
      <c r="H817" s="1"/>
      <c r="I817" s="1"/>
      <c r="J817" s="1"/>
      <c r="K817" s="176"/>
      <c r="L817" s="1"/>
      <c r="M817" s="363"/>
      <c r="N817" s="363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35">
      <c r="A818" s="1"/>
      <c r="B818" s="19"/>
      <c r="C818" s="1"/>
      <c r="D818" s="19"/>
      <c r="E818" s="1"/>
      <c r="F818" s="1"/>
      <c r="G818" s="1"/>
      <c r="H818" s="1"/>
      <c r="I818" s="1"/>
      <c r="J818" s="1"/>
      <c r="K818" s="176"/>
      <c r="L818" s="1"/>
      <c r="M818" s="363"/>
      <c r="N818" s="363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35">
      <c r="A819" s="1"/>
      <c r="B819" s="19"/>
      <c r="C819" s="1"/>
      <c r="D819" s="19"/>
      <c r="E819" s="1"/>
      <c r="F819" s="1"/>
      <c r="G819" s="1"/>
      <c r="H819" s="1"/>
      <c r="I819" s="1"/>
      <c r="J819" s="1"/>
      <c r="K819" s="176"/>
      <c r="L819" s="1"/>
      <c r="M819" s="363"/>
      <c r="N819" s="363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35">
      <c r="A820" s="1"/>
      <c r="B820" s="19"/>
      <c r="C820" s="1"/>
      <c r="D820" s="19"/>
      <c r="E820" s="1"/>
      <c r="F820" s="1"/>
      <c r="G820" s="1"/>
      <c r="H820" s="1"/>
      <c r="I820" s="1"/>
      <c r="J820" s="1"/>
      <c r="K820" s="176"/>
      <c r="L820" s="1"/>
      <c r="M820" s="363"/>
      <c r="N820" s="363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35">
      <c r="A821" s="1"/>
      <c r="B821" s="19"/>
      <c r="C821" s="1"/>
      <c r="D821" s="19"/>
      <c r="E821" s="1"/>
      <c r="F821" s="1"/>
      <c r="G821" s="1"/>
      <c r="H821" s="1"/>
      <c r="I821" s="1"/>
      <c r="J821" s="1"/>
      <c r="K821" s="176"/>
      <c r="L821" s="1"/>
      <c r="M821" s="363"/>
      <c r="N821" s="363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35">
      <c r="A822" s="1"/>
      <c r="B822" s="19"/>
      <c r="C822" s="1"/>
      <c r="D822" s="19"/>
      <c r="E822" s="1"/>
      <c r="F822" s="1"/>
      <c r="G822" s="1"/>
      <c r="H822" s="1"/>
      <c r="I822" s="1"/>
      <c r="J822" s="1"/>
      <c r="K822" s="176"/>
      <c r="L822" s="1"/>
      <c r="M822" s="363"/>
      <c r="N822" s="363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35">
      <c r="A823" s="1"/>
      <c r="B823" s="19"/>
      <c r="C823" s="1"/>
      <c r="D823" s="19"/>
      <c r="E823" s="1"/>
      <c r="F823" s="1"/>
      <c r="G823" s="1"/>
      <c r="H823" s="1"/>
      <c r="I823" s="1"/>
      <c r="J823" s="1"/>
      <c r="K823" s="176"/>
      <c r="L823" s="1"/>
      <c r="M823" s="363"/>
      <c r="N823" s="363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35">
      <c r="A824" s="1"/>
      <c r="B824" s="19"/>
      <c r="C824" s="1"/>
      <c r="D824" s="19"/>
      <c r="E824" s="1"/>
      <c r="F824" s="1"/>
      <c r="G824" s="1"/>
      <c r="H824" s="1"/>
      <c r="I824" s="1"/>
      <c r="J824" s="1"/>
      <c r="K824" s="176"/>
      <c r="L824" s="1"/>
      <c r="M824" s="363"/>
      <c r="N824" s="363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35">
      <c r="A825" s="1"/>
      <c r="B825" s="19"/>
      <c r="C825" s="1"/>
      <c r="D825" s="19"/>
      <c r="E825" s="1"/>
      <c r="F825" s="1"/>
      <c r="G825" s="1"/>
      <c r="H825" s="1"/>
      <c r="I825" s="1"/>
      <c r="J825" s="1"/>
      <c r="K825" s="176"/>
      <c r="L825" s="1"/>
      <c r="M825" s="363"/>
      <c r="N825" s="363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35">
      <c r="A826" s="1"/>
      <c r="B826" s="19"/>
      <c r="C826" s="1"/>
      <c r="D826" s="19"/>
      <c r="E826" s="1"/>
      <c r="F826" s="1"/>
      <c r="G826" s="1"/>
      <c r="H826" s="1"/>
      <c r="I826" s="1"/>
      <c r="J826" s="1"/>
      <c r="K826" s="176"/>
      <c r="L826" s="1"/>
      <c r="M826" s="363"/>
      <c r="N826" s="363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35">
      <c r="A827" s="1"/>
      <c r="B827" s="19"/>
      <c r="C827" s="1"/>
      <c r="D827" s="19"/>
      <c r="E827" s="1"/>
      <c r="F827" s="1"/>
      <c r="G827" s="1"/>
      <c r="H827" s="1"/>
      <c r="I827" s="1"/>
      <c r="J827" s="1"/>
      <c r="K827" s="176"/>
      <c r="L827" s="1"/>
      <c r="M827" s="363"/>
      <c r="N827" s="363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35">
      <c r="A828" s="1"/>
      <c r="B828" s="19"/>
      <c r="C828" s="1"/>
      <c r="D828" s="19"/>
      <c r="E828" s="1"/>
      <c r="F828" s="1"/>
      <c r="G828" s="1"/>
      <c r="H828" s="1"/>
      <c r="I828" s="1"/>
      <c r="J828" s="1"/>
      <c r="K828" s="176"/>
      <c r="L828" s="1"/>
      <c r="M828" s="363"/>
      <c r="N828" s="363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35">
      <c r="A829" s="1"/>
      <c r="B829" s="19"/>
      <c r="C829" s="1"/>
      <c r="D829" s="19"/>
      <c r="E829" s="1"/>
      <c r="F829" s="1"/>
      <c r="G829" s="1"/>
      <c r="H829" s="1"/>
      <c r="I829" s="1"/>
      <c r="J829" s="1"/>
      <c r="K829" s="176"/>
      <c r="L829" s="1"/>
      <c r="M829" s="363"/>
      <c r="N829" s="363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35">
      <c r="A830" s="1"/>
      <c r="B830" s="19"/>
      <c r="C830" s="1"/>
      <c r="D830" s="19"/>
      <c r="E830" s="1"/>
      <c r="F830" s="1"/>
      <c r="G830" s="1"/>
      <c r="H830" s="1"/>
      <c r="I830" s="1"/>
      <c r="J830" s="1"/>
      <c r="K830" s="176"/>
      <c r="L830" s="1"/>
      <c r="M830" s="363"/>
      <c r="N830" s="363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35">
      <c r="A831" s="1"/>
      <c r="B831" s="19"/>
      <c r="C831" s="1"/>
      <c r="D831" s="19"/>
      <c r="E831" s="1"/>
      <c r="F831" s="1"/>
      <c r="G831" s="1"/>
      <c r="H831" s="1"/>
      <c r="I831" s="1"/>
      <c r="J831" s="1"/>
      <c r="K831" s="176"/>
      <c r="L831" s="1"/>
      <c r="M831" s="363"/>
      <c r="N831" s="363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35">
      <c r="A832" s="1"/>
      <c r="B832" s="19"/>
      <c r="C832" s="1"/>
      <c r="D832" s="19"/>
      <c r="E832" s="1"/>
      <c r="F832" s="1"/>
      <c r="G832" s="1"/>
      <c r="H832" s="1"/>
      <c r="I832" s="1"/>
      <c r="J832" s="1"/>
      <c r="K832" s="176"/>
      <c r="L832" s="1"/>
      <c r="M832" s="363"/>
      <c r="N832" s="363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35">
      <c r="A833" s="1"/>
      <c r="B833" s="19"/>
      <c r="C833" s="1"/>
      <c r="D833" s="19"/>
      <c r="E833" s="1"/>
      <c r="F833" s="1"/>
      <c r="G833" s="1"/>
      <c r="H833" s="1"/>
      <c r="I833" s="1"/>
      <c r="J833" s="1"/>
      <c r="K833" s="176"/>
      <c r="L833" s="1"/>
      <c r="M833" s="363"/>
      <c r="N833" s="363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35">
      <c r="A834" s="1"/>
      <c r="B834" s="19"/>
      <c r="C834" s="1"/>
      <c r="D834" s="19"/>
      <c r="E834" s="1"/>
      <c r="F834" s="1"/>
      <c r="G834" s="1"/>
      <c r="H834" s="1"/>
      <c r="I834" s="1"/>
      <c r="J834" s="1"/>
      <c r="K834" s="176"/>
      <c r="L834" s="1"/>
      <c r="M834" s="363"/>
      <c r="N834" s="363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35">
      <c r="A835" s="1"/>
      <c r="B835" s="19"/>
      <c r="C835" s="1"/>
      <c r="D835" s="19"/>
      <c r="E835" s="1"/>
      <c r="F835" s="1"/>
      <c r="G835" s="1"/>
      <c r="H835" s="1"/>
      <c r="I835" s="1"/>
      <c r="J835" s="1"/>
      <c r="K835" s="176"/>
      <c r="L835" s="1"/>
      <c r="M835" s="363"/>
      <c r="N835" s="363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35">
      <c r="A836" s="1"/>
      <c r="B836" s="19"/>
      <c r="C836" s="1"/>
      <c r="D836" s="19"/>
      <c r="E836" s="1"/>
      <c r="F836" s="1"/>
      <c r="G836" s="1"/>
      <c r="H836" s="1"/>
      <c r="I836" s="1"/>
      <c r="J836" s="1"/>
      <c r="K836" s="176"/>
      <c r="L836" s="1"/>
      <c r="M836" s="363"/>
      <c r="N836" s="363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35">
      <c r="A837" s="1"/>
      <c r="B837" s="19"/>
      <c r="C837" s="1"/>
      <c r="D837" s="19"/>
      <c r="E837" s="1"/>
      <c r="F837" s="1"/>
      <c r="G837" s="1"/>
      <c r="H837" s="1"/>
      <c r="I837" s="1"/>
      <c r="J837" s="1"/>
      <c r="K837" s="176"/>
      <c r="L837" s="1"/>
      <c r="M837" s="363"/>
      <c r="N837" s="363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35">
      <c r="A838" s="1"/>
      <c r="B838" s="19"/>
      <c r="C838" s="1"/>
      <c r="D838" s="19"/>
      <c r="E838" s="1"/>
      <c r="F838" s="1"/>
      <c r="G838" s="1"/>
      <c r="H838" s="1"/>
      <c r="I838" s="1"/>
      <c r="J838" s="1"/>
      <c r="K838" s="176"/>
      <c r="L838" s="1"/>
      <c r="M838" s="363"/>
      <c r="N838" s="363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35">
      <c r="A839" s="1"/>
      <c r="B839" s="19"/>
      <c r="C839" s="1"/>
      <c r="D839" s="19"/>
      <c r="E839" s="1"/>
      <c r="F839" s="1"/>
      <c r="G839" s="1"/>
      <c r="H839" s="1"/>
      <c r="I839" s="1"/>
      <c r="J839" s="1"/>
      <c r="K839" s="176"/>
      <c r="L839" s="1"/>
      <c r="M839" s="363"/>
      <c r="N839" s="363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35">
      <c r="A840" s="1"/>
      <c r="B840" s="19"/>
      <c r="C840" s="1"/>
      <c r="D840" s="19"/>
      <c r="E840" s="1"/>
      <c r="F840" s="1"/>
      <c r="G840" s="1"/>
      <c r="H840" s="1"/>
      <c r="I840" s="1"/>
      <c r="J840" s="1"/>
      <c r="K840" s="176"/>
      <c r="L840" s="1"/>
      <c r="M840" s="363"/>
      <c r="N840" s="363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35">
      <c r="A841" s="1"/>
      <c r="B841" s="19"/>
      <c r="C841" s="1"/>
      <c r="D841" s="19"/>
      <c r="E841" s="1"/>
      <c r="F841" s="1"/>
      <c r="G841" s="1"/>
      <c r="H841" s="1"/>
      <c r="I841" s="1"/>
      <c r="J841" s="1"/>
      <c r="K841" s="176"/>
      <c r="L841" s="1"/>
      <c r="M841" s="363"/>
      <c r="N841" s="363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35">
      <c r="A842" s="1"/>
      <c r="B842" s="19"/>
      <c r="C842" s="1"/>
      <c r="D842" s="19"/>
      <c r="E842" s="1"/>
      <c r="F842" s="1"/>
      <c r="G842" s="1"/>
      <c r="H842" s="1"/>
      <c r="I842" s="1"/>
      <c r="J842" s="1"/>
      <c r="K842" s="176"/>
      <c r="L842" s="1"/>
      <c r="M842" s="363"/>
      <c r="N842" s="363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35">
      <c r="A843" s="1"/>
      <c r="B843" s="19"/>
      <c r="C843" s="1"/>
      <c r="D843" s="19"/>
      <c r="E843" s="1"/>
      <c r="F843" s="1"/>
      <c r="G843" s="1"/>
      <c r="H843" s="1"/>
      <c r="I843" s="1"/>
      <c r="J843" s="1"/>
      <c r="K843" s="176"/>
      <c r="L843" s="1"/>
      <c r="M843" s="363"/>
      <c r="N843" s="363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35">
      <c r="A844" s="1"/>
      <c r="B844" s="19"/>
      <c r="C844" s="1"/>
      <c r="D844" s="19"/>
      <c r="E844" s="1"/>
      <c r="F844" s="1"/>
      <c r="G844" s="1"/>
      <c r="H844" s="1"/>
      <c r="I844" s="1"/>
      <c r="J844" s="1"/>
      <c r="K844" s="176"/>
      <c r="L844" s="1"/>
      <c r="M844" s="363"/>
      <c r="N844" s="363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35">
      <c r="A845" s="1"/>
      <c r="B845" s="19"/>
      <c r="C845" s="1"/>
      <c r="D845" s="19"/>
      <c r="E845" s="1"/>
      <c r="F845" s="1"/>
      <c r="G845" s="1"/>
      <c r="H845" s="1"/>
      <c r="I845" s="1"/>
      <c r="J845" s="1"/>
      <c r="K845" s="176"/>
      <c r="L845" s="1"/>
      <c r="M845" s="363"/>
      <c r="N845" s="363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35">
      <c r="A846" s="1"/>
      <c r="B846" s="19"/>
      <c r="C846" s="1"/>
      <c r="D846" s="19"/>
      <c r="E846" s="1"/>
      <c r="F846" s="1"/>
      <c r="G846" s="1"/>
      <c r="H846" s="1"/>
      <c r="I846" s="1"/>
      <c r="J846" s="1"/>
      <c r="K846" s="176"/>
      <c r="L846" s="1"/>
      <c r="M846" s="363"/>
      <c r="N846" s="363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35">
      <c r="A847" s="1"/>
      <c r="B847" s="19"/>
      <c r="C847" s="1"/>
      <c r="D847" s="19"/>
      <c r="E847" s="1"/>
      <c r="F847" s="1"/>
      <c r="G847" s="1"/>
      <c r="H847" s="1"/>
      <c r="I847" s="1"/>
      <c r="J847" s="1"/>
      <c r="K847" s="176"/>
      <c r="L847" s="1"/>
      <c r="M847" s="363"/>
      <c r="N847" s="363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35">
      <c r="A848" s="1"/>
      <c r="B848" s="19"/>
      <c r="C848" s="1"/>
      <c r="D848" s="19"/>
      <c r="E848" s="1"/>
      <c r="F848" s="1"/>
      <c r="G848" s="1"/>
      <c r="H848" s="1"/>
      <c r="I848" s="1"/>
      <c r="J848" s="1"/>
      <c r="K848" s="176"/>
      <c r="L848" s="1"/>
      <c r="M848" s="363"/>
      <c r="N848" s="363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35">
      <c r="A849" s="1"/>
      <c r="B849" s="19"/>
      <c r="C849" s="1"/>
      <c r="D849" s="19"/>
      <c r="E849" s="1"/>
      <c r="F849" s="1"/>
      <c r="G849" s="1"/>
      <c r="H849" s="1"/>
      <c r="I849" s="1"/>
      <c r="J849" s="1"/>
      <c r="K849" s="176"/>
      <c r="L849" s="1"/>
      <c r="M849" s="363"/>
      <c r="N849" s="363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35">
      <c r="A850" s="1"/>
      <c r="B850" s="19"/>
      <c r="C850" s="1"/>
      <c r="D850" s="19"/>
      <c r="E850" s="1"/>
      <c r="F850" s="1"/>
      <c r="G850" s="1"/>
      <c r="H850" s="1"/>
      <c r="I850" s="1"/>
      <c r="J850" s="1"/>
      <c r="K850" s="176"/>
      <c r="L850" s="1"/>
      <c r="M850" s="363"/>
      <c r="N850" s="363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35">
      <c r="A851" s="1"/>
      <c r="B851" s="19"/>
      <c r="C851" s="1"/>
      <c r="D851" s="19"/>
      <c r="E851" s="1"/>
      <c r="F851" s="1"/>
      <c r="G851" s="1"/>
      <c r="H851" s="1"/>
      <c r="I851" s="1"/>
      <c r="J851" s="1"/>
      <c r="K851" s="176"/>
      <c r="L851" s="1"/>
      <c r="M851" s="363"/>
      <c r="N851" s="363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35">
      <c r="A852" s="1"/>
      <c r="B852" s="19"/>
      <c r="C852" s="1"/>
      <c r="D852" s="19"/>
      <c r="E852" s="1"/>
      <c r="F852" s="1"/>
      <c r="G852" s="1"/>
      <c r="H852" s="1"/>
      <c r="I852" s="1"/>
      <c r="J852" s="1"/>
      <c r="K852" s="176"/>
      <c r="L852" s="1"/>
      <c r="M852" s="363"/>
      <c r="N852" s="363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35">
      <c r="A853" s="1"/>
      <c r="B853" s="19"/>
      <c r="C853" s="1"/>
      <c r="D853" s="19"/>
      <c r="E853" s="1"/>
      <c r="F853" s="1"/>
      <c r="G853" s="1"/>
      <c r="H853" s="1"/>
      <c r="I853" s="1"/>
      <c r="J853" s="1"/>
      <c r="K853" s="176"/>
      <c r="L853" s="1"/>
      <c r="M853" s="363"/>
      <c r="N853" s="363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35">
      <c r="A854" s="1"/>
      <c r="B854" s="19"/>
      <c r="C854" s="1"/>
      <c r="D854" s="19"/>
      <c r="E854" s="1"/>
      <c r="F854" s="1"/>
      <c r="G854" s="1"/>
      <c r="H854" s="1"/>
      <c r="I854" s="1"/>
      <c r="J854" s="1"/>
      <c r="K854" s="176"/>
      <c r="L854" s="1"/>
      <c r="M854" s="363"/>
      <c r="N854" s="363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35">
      <c r="A855" s="1"/>
      <c r="B855" s="19"/>
      <c r="C855" s="1"/>
      <c r="D855" s="19"/>
      <c r="E855" s="1"/>
      <c r="F855" s="1"/>
      <c r="G855" s="1"/>
      <c r="H855" s="1"/>
      <c r="I855" s="1"/>
      <c r="J855" s="1"/>
      <c r="K855" s="176"/>
      <c r="L855" s="1"/>
      <c r="M855" s="363"/>
      <c r="N855" s="363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35">
      <c r="A856" s="1"/>
      <c r="B856" s="19"/>
      <c r="C856" s="1"/>
      <c r="D856" s="19"/>
      <c r="E856" s="1"/>
      <c r="F856" s="1"/>
      <c r="G856" s="1"/>
      <c r="H856" s="1"/>
      <c r="I856" s="1"/>
      <c r="J856" s="1"/>
      <c r="K856" s="176"/>
      <c r="L856" s="1"/>
      <c r="M856" s="363"/>
      <c r="N856" s="363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35">
      <c r="A857" s="1"/>
      <c r="B857" s="19"/>
      <c r="C857" s="1"/>
      <c r="D857" s="19"/>
      <c r="E857" s="1"/>
      <c r="F857" s="1"/>
      <c r="G857" s="1"/>
      <c r="H857" s="1"/>
      <c r="I857" s="1"/>
      <c r="J857" s="1"/>
      <c r="K857" s="176"/>
      <c r="L857" s="1"/>
      <c r="M857" s="363"/>
      <c r="N857" s="363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35">
      <c r="A858" s="1"/>
      <c r="B858" s="19"/>
      <c r="C858" s="1"/>
      <c r="D858" s="19"/>
      <c r="E858" s="1"/>
      <c r="F858" s="1"/>
      <c r="G858" s="1"/>
      <c r="H858" s="1"/>
      <c r="I858" s="1"/>
      <c r="J858" s="1"/>
      <c r="K858" s="176"/>
      <c r="L858" s="1"/>
      <c r="M858" s="363"/>
      <c r="N858" s="363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35">
      <c r="A859" s="1"/>
      <c r="B859" s="19"/>
      <c r="C859" s="1"/>
      <c r="D859" s="19"/>
      <c r="E859" s="1"/>
      <c r="F859" s="1"/>
      <c r="G859" s="1"/>
      <c r="H859" s="1"/>
      <c r="I859" s="1"/>
      <c r="J859" s="1"/>
      <c r="K859" s="176"/>
      <c r="L859" s="1"/>
      <c r="M859" s="363"/>
      <c r="N859" s="363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35">
      <c r="A860" s="1"/>
      <c r="B860" s="19"/>
      <c r="C860" s="1"/>
      <c r="D860" s="19"/>
      <c r="E860" s="1"/>
      <c r="F860" s="1"/>
      <c r="G860" s="1"/>
      <c r="H860" s="1"/>
      <c r="I860" s="1"/>
      <c r="J860" s="1"/>
      <c r="K860" s="176"/>
      <c r="L860" s="1"/>
      <c r="M860" s="363"/>
      <c r="N860" s="363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35">
      <c r="A861" s="1"/>
      <c r="B861" s="19"/>
      <c r="C861" s="1"/>
      <c r="D861" s="19"/>
      <c r="E861" s="1"/>
      <c r="F861" s="1"/>
      <c r="G861" s="1"/>
      <c r="H861" s="1"/>
      <c r="I861" s="1"/>
      <c r="J861" s="1"/>
      <c r="K861" s="176"/>
      <c r="L861" s="1"/>
      <c r="M861" s="363"/>
      <c r="N861" s="363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35">
      <c r="A862" s="1"/>
      <c r="B862" s="19"/>
      <c r="C862" s="1"/>
      <c r="D862" s="19"/>
      <c r="E862" s="1"/>
      <c r="F862" s="1"/>
      <c r="G862" s="1"/>
      <c r="H862" s="1"/>
      <c r="I862" s="1"/>
      <c r="J862" s="1"/>
      <c r="K862" s="176"/>
      <c r="L862" s="1"/>
      <c r="M862" s="363"/>
      <c r="N862" s="363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35">
      <c r="A863" s="1"/>
      <c r="B863" s="19"/>
      <c r="C863" s="1"/>
      <c r="D863" s="19"/>
      <c r="E863" s="1"/>
      <c r="F863" s="1"/>
      <c r="G863" s="1"/>
      <c r="H863" s="1"/>
      <c r="I863" s="1"/>
      <c r="J863" s="1"/>
      <c r="K863" s="176"/>
      <c r="L863" s="1"/>
      <c r="M863" s="363"/>
      <c r="N863" s="363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35">
      <c r="A864" s="1"/>
      <c r="B864" s="19"/>
      <c r="C864" s="1"/>
      <c r="D864" s="19"/>
      <c r="E864" s="1"/>
      <c r="F864" s="1"/>
      <c r="G864" s="1"/>
      <c r="H864" s="1"/>
      <c r="I864" s="1"/>
      <c r="J864" s="1"/>
      <c r="K864" s="176"/>
      <c r="L864" s="1"/>
      <c r="M864" s="363"/>
      <c r="N864" s="363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35">
      <c r="A865" s="1"/>
      <c r="B865" s="19"/>
      <c r="C865" s="1"/>
      <c r="D865" s="19"/>
      <c r="E865" s="1"/>
      <c r="F865" s="1"/>
      <c r="G865" s="1"/>
      <c r="H865" s="1"/>
      <c r="I865" s="1"/>
      <c r="J865" s="1"/>
      <c r="K865" s="176"/>
      <c r="L865" s="1"/>
      <c r="M865" s="363"/>
      <c r="N865" s="363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35">
      <c r="A866" s="1"/>
      <c r="B866" s="19"/>
      <c r="C866" s="1"/>
      <c r="D866" s="19"/>
      <c r="E866" s="1"/>
      <c r="F866" s="1"/>
      <c r="G866" s="1"/>
      <c r="H866" s="1"/>
      <c r="I866" s="1"/>
      <c r="J866" s="1"/>
      <c r="K866" s="176"/>
      <c r="L866" s="1"/>
      <c r="M866" s="363"/>
      <c r="N866" s="363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35">
      <c r="A867" s="1"/>
      <c r="B867" s="19"/>
      <c r="C867" s="1"/>
      <c r="D867" s="19"/>
      <c r="E867" s="1"/>
      <c r="F867" s="1"/>
      <c r="G867" s="1"/>
      <c r="H867" s="1"/>
      <c r="I867" s="1"/>
      <c r="J867" s="1"/>
      <c r="K867" s="176"/>
      <c r="L867" s="1"/>
      <c r="M867" s="363"/>
      <c r="N867" s="363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35">
      <c r="A868" s="1"/>
      <c r="B868" s="19"/>
      <c r="C868" s="1"/>
      <c r="D868" s="19"/>
      <c r="E868" s="1"/>
      <c r="F868" s="1"/>
      <c r="G868" s="1"/>
      <c r="H868" s="1"/>
      <c r="I868" s="1"/>
      <c r="J868" s="1"/>
      <c r="K868" s="176"/>
      <c r="L868" s="1"/>
      <c r="M868" s="363"/>
      <c r="N868" s="363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35">
      <c r="A869" s="1"/>
      <c r="B869" s="19"/>
      <c r="C869" s="1"/>
      <c r="D869" s="19"/>
      <c r="E869" s="1"/>
      <c r="F869" s="1"/>
      <c r="G869" s="1"/>
      <c r="H869" s="1"/>
      <c r="I869" s="1"/>
      <c r="J869" s="1"/>
      <c r="K869" s="176"/>
      <c r="L869" s="1"/>
      <c r="M869" s="363"/>
      <c r="N869" s="363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35">
      <c r="A870" s="1"/>
      <c r="B870" s="19"/>
      <c r="C870" s="1"/>
      <c r="D870" s="19"/>
      <c r="E870" s="1"/>
      <c r="F870" s="1"/>
      <c r="G870" s="1"/>
      <c r="H870" s="1"/>
      <c r="I870" s="1"/>
      <c r="J870" s="1"/>
      <c r="K870" s="176"/>
      <c r="L870" s="1"/>
      <c r="M870" s="363"/>
      <c r="N870" s="363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35">
      <c r="A871" s="1"/>
      <c r="B871" s="19"/>
      <c r="C871" s="1"/>
      <c r="D871" s="19"/>
      <c r="E871" s="1"/>
      <c r="F871" s="1"/>
      <c r="G871" s="1"/>
      <c r="H871" s="1"/>
      <c r="I871" s="1"/>
      <c r="J871" s="1"/>
      <c r="K871" s="176"/>
      <c r="L871" s="1"/>
      <c r="M871" s="363"/>
      <c r="N871" s="363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35">
      <c r="A872" s="1"/>
      <c r="B872" s="19"/>
      <c r="C872" s="1"/>
      <c r="D872" s="19"/>
      <c r="E872" s="1"/>
      <c r="F872" s="1"/>
      <c r="G872" s="1"/>
      <c r="H872" s="1"/>
      <c r="I872" s="1"/>
      <c r="J872" s="1"/>
      <c r="K872" s="176"/>
      <c r="L872" s="1"/>
      <c r="M872" s="363"/>
      <c r="N872" s="363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35">
      <c r="A873" s="1"/>
      <c r="B873" s="19"/>
      <c r="C873" s="1"/>
      <c r="D873" s="19"/>
      <c r="E873" s="1"/>
      <c r="F873" s="1"/>
      <c r="G873" s="1"/>
      <c r="H873" s="1"/>
      <c r="I873" s="1"/>
      <c r="J873" s="1"/>
      <c r="K873" s="176"/>
      <c r="L873" s="1"/>
      <c r="M873" s="363"/>
      <c r="N873" s="363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35">
      <c r="A874" s="1"/>
      <c r="B874" s="19"/>
      <c r="C874" s="1"/>
      <c r="D874" s="19"/>
      <c r="E874" s="1"/>
      <c r="F874" s="1"/>
      <c r="G874" s="1"/>
      <c r="H874" s="1"/>
      <c r="I874" s="1"/>
      <c r="J874" s="1"/>
      <c r="K874" s="176"/>
      <c r="L874" s="1"/>
      <c r="M874" s="363"/>
      <c r="N874" s="363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35">
      <c r="A875" s="1"/>
      <c r="B875" s="19"/>
      <c r="C875" s="1"/>
      <c r="D875" s="19"/>
      <c r="E875" s="1"/>
      <c r="F875" s="1"/>
      <c r="G875" s="1"/>
      <c r="H875" s="1"/>
      <c r="I875" s="1"/>
      <c r="J875" s="1"/>
      <c r="K875" s="176"/>
      <c r="L875" s="1"/>
      <c r="M875" s="363"/>
      <c r="N875" s="363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35">
      <c r="A876" s="1"/>
      <c r="B876" s="19"/>
      <c r="C876" s="1"/>
      <c r="D876" s="19"/>
      <c r="E876" s="1"/>
      <c r="F876" s="1"/>
      <c r="G876" s="1"/>
      <c r="H876" s="1"/>
      <c r="I876" s="1"/>
      <c r="J876" s="1"/>
      <c r="K876" s="176"/>
      <c r="L876" s="1"/>
      <c r="M876" s="363"/>
      <c r="N876" s="363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35">
      <c r="A877" s="1"/>
      <c r="B877" s="19"/>
      <c r="C877" s="1"/>
      <c r="D877" s="19"/>
      <c r="E877" s="1"/>
      <c r="F877" s="1"/>
      <c r="G877" s="1"/>
      <c r="H877" s="1"/>
      <c r="I877" s="1"/>
      <c r="J877" s="1"/>
      <c r="K877" s="176"/>
      <c r="L877" s="1"/>
      <c r="M877" s="363"/>
      <c r="N877" s="363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35">
      <c r="A878" s="1"/>
      <c r="B878" s="19"/>
      <c r="C878" s="1"/>
      <c r="D878" s="19"/>
      <c r="E878" s="1"/>
      <c r="F878" s="1"/>
      <c r="G878" s="1"/>
      <c r="H878" s="1"/>
      <c r="I878" s="1"/>
      <c r="J878" s="1"/>
      <c r="K878" s="176"/>
      <c r="L878" s="1"/>
      <c r="M878" s="363"/>
      <c r="N878" s="363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35">
      <c r="A879" s="1"/>
      <c r="B879" s="19"/>
      <c r="C879" s="1"/>
      <c r="D879" s="19"/>
      <c r="E879" s="1"/>
      <c r="F879" s="1"/>
      <c r="G879" s="1"/>
      <c r="H879" s="1"/>
      <c r="I879" s="1"/>
      <c r="J879" s="1"/>
      <c r="K879" s="176"/>
      <c r="L879" s="1"/>
      <c r="M879" s="363"/>
      <c r="N879" s="363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35">
      <c r="A880" s="1"/>
      <c r="B880" s="19"/>
      <c r="C880" s="1"/>
      <c r="D880" s="19"/>
      <c r="E880" s="1"/>
      <c r="F880" s="1"/>
      <c r="G880" s="1"/>
      <c r="H880" s="1"/>
      <c r="I880" s="1"/>
      <c r="J880" s="1"/>
      <c r="K880" s="176"/>
      <c r="L880" s="1"/>
      <c r="M880" s="363"/>
      <c r="N880" s="363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35">
      <c r="A881" s="1"/>
      <c r="B881" s="19"/>
      <c r="C881" s="1"/>
      <c r="D881" s="19"/>
      <c r="E881" s="1"/>
      <c r="F881" s="1"/>
      <c r="G881" s="1"/>
      <c r="H881" s="1"/>
      <c r="I881" s="1"/>
      <c r="J881" s="1"/>
      <c r="K881" s="176"/>
      <c r="L881" s="1"/>
      <c r="M881" s="363"/>
      <c r="N881" s="363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35">
      <c r="A882" s="1"/>
      <c r="B882" s="19"/>
      <c r="C882" s="1"/>
      <c r="D882" s="19"/>
      <c r="E882" s="1"/>
      <c r="F882" s="1"/>
      <c r="G882" s="1"/>
      <c r="H882" s="1"/>
      <c r="I882" s="1"/>
      <c r="J882" s="1"/>
      <c r="K882" s="176"/>
      <c r="L882" s="1"/>
      <c r="M882" s="363"/>
      <c r="N882" s="363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35">
      <c r="A883" s="1"/>
      <c r="B883" s="19"/>
      <c r="C883" s="1"/>
      <c r="D883" s="19"/>
      <c r="E883" s="1"/>
      <c r="F883" s="1"/>
      <c r="G883" s="1"/>
      <c r="H883" s="1"/>
      <c r="I883" s="1"/>
      <c r="J883" s="1"/>
      <c r="K883" s="176"/>
      <c r="L883" s="1"/>
      <c r="M883" s="363"/>
      <c r="N883" s="363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35">
      <c r="A884" s="1"/>
      <c r="B884" s="19"/>
      <c r="C884" s="1"/>
      <c r="D884" s="19"/>
      <c r="E884" s="1"/>
      <c r="F884" s="1"/>
      <c r="G884" s="1"/>
      <c r="H884" s="1"/>
      <c r="I884" s="1"/>
      <c r="J884" s="1"/>
      <c r="K884" s="176"/>
      <c r="L884" s="1"/>
      <c r="M884" s="363"/>
      <c r="N884" s="363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35">
      <c r="A885" s="1"/>
      <c r="B885" s="19"/>
      <c r="C885" s="1"/>
      <c r="D885" s="19"/>
      <c r="E885" s="1"/>
      <c r="F885" s="1"/>
      <c r="G885" s="1"/>
      <c r="H885" s="1"/>
      <c r="I885" s="1"/>
      <c r="J885" s="1"/>
      <c r="K885" s="176"/>
      <c r="L885" s="1"/>
      <c r="M885" s="363"/>
      <c r="N885" s="363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35">
      <c r="A886" s="1"/>
      <c r="B886" s="19"/>
      <c r="C886" s="1"/>
      <c r="D886" s="19"/>
      <c r="E886" s="1"/>
      <c r="F886" s="1"/>
      <c r="G886" s="1"/>
      <c r="H886" s="1"/>
      <c r="I886" s="1"/>
      <c r="J886" s="1"/>
      <c r="K886" s="176"/>
      <c r="L886" s="1"/>
      <c r="M886" s="363"/>
      <c r="N886" s="363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35">
      <c r="A887" s="1"/>
      <c r="B887" s="19"/>
      <c r="C887" s="1"/>
      <c r="D887" s="19"/>
      <c r="E887" s="1"/>
      <c r="F887" s="1"/>
      <c r="G887" s="1"/>
      <c r="H887" s="1"/>
      <c r="I887" s="1"/>
      <c r="J887" s="1"/>
      <c r="K887" s="176"/>
      <c r="L887" s="1"/>
      <c r="M887" s="363"/>
      <c r="N887" s="363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35">
      <c r="A888" s="1"/>
      <c r="B888" s="19"/>
      <c r="C888" s="1"/>
      <c r="D888" s="19"/>
      <c r="E888" s="1"/>
      <c r="F888" s="1"/>
      <c r="G888" s="1"/>
      <c r="H888" s="1"/>
      <c r="I888" s="1"/>
      <c r="J888" s="1"/>
      <c r="K888" s="176"/>
      <c r="L888" s="1"/>
      <c r="M888" s="363"/>
      <c r="N888" s="363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35">
      <c r="A889" s="1"/>
      <c r="B889" s="19"/>
      <c r="C889" s="1"/>
      <c r="D889" s="19"/>
      <c r="E889" s="1"/>
      <c r="F889" s="1"/>
      <c r="G889" s="1"/>
      <c r="H889" s="1"/>
      <c r="I889" s="1"/>
      <c r="J889" s="1"/>
      <c r="K889" s="176"/>
      <c r="L889" s="1"/>
      <c r="M889" s="363"/>
      <c r="N889" s="363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35">
      <c r="A890" s="1"/>
      <c r="B890" s="19"/>
      <c r="C890" s="1"/>
      <c r="D890" s="19"/>
      <c r="E890" s="1"/>
      <c r="F890" s="1"/>
      <c r="G890" s="1"/>
      <c r="H890" s="1"/>
      <c r="I890" s="1"/>
      <c r="J890" s="1"/>
      <c r="K890" s="176"/>
      <c r="L890" s="1"/>
      <c r="M890" s="363"/>
      <c r="N890" s="363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35">
      <c r="A891" s="1"/>
      <c r="B891" s="19"/>
      <c r="C891" s="1"/>
      <c r="D891" s="19"/>
      <c r="E891" s="1"/>
      <c r="F891" s="1"/>
      <c r="G891" s="1"/>
      <c r="H891" s="1"/>
      <c r="I891" s="1"/>
      <c r="J891" s="1"/>
      <c r="K891" s="176"/>
      <c r="L891" s="1"/>
      <c r="M891" s="363"/>
      <c r="N891" s="363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35">
      <c r="A892" s="1"/>
      <c r="B892" s="19"/>
      <c r="C892" s="1"/>
      <c r="D892" s="19"/>
      <c r="E892" s="1"/>
      <c r="F892" s="1"/>
      <c r="G892" s="1"/>
      <c r="H892" s="1"/>
      <c r="I892" s="1"/>
      <c r="J892" s="1"/>
      <c r="K892" s="176"/>
      <c r="L892" s="1"/>
      <c r="M892" s="363"/>
      <c r="N892" s="363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35">
      <c r="A893" s="1"/>
      <c r="B893" s="19"/>
      <c r="C893" s="1"/>
      <c r="D893" s="19"/>
      <c r="E893" s="1"/>
      <c r="F893" s="1"/>
      <c r="G893" s="1"/>
      <c r="H893" s="1"/>
      <c r="I893" s="1"/>
      <c r="J893" s="1"/>
      <c r="K893" s="176"/>
      <c r="L893" s="1"/>
      <c r="M893" s="363"/>
      <c r="N893" s="363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35">
      <c r="A894" s="1"/>
      <c r="B894" s="19"/>
      <c r="C894" s="1"/>
      <c r="D894" s="19"/>
      <c r="E894" s="1"/>
      <c r="F894" s="1"/>
      <c r="G894" s="1"/>
      <c r="H894" s="1"/>
      <c r="I894" s="1"/>
      <c r="J894" s="1"/>
      <c r="K894" s="176"/>
      <c r="L894" s="1"/>
      <c r="M894" s="363"/>
      <c r="N894" s="363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35">
      <c r="A895" s="1"/>
      <c r="B895" s="19"/>
      <c r="C895" s="1"/>
      <c r="D895" s="19"/>
      <c r="E895" s="1"/>
      <c r="F895" s="1"/>
      <c r="G895" s="1"/>
      <c r="H895" s="1"/>
      <c r="I895" s="1"/>
      <c r="J895" s="1"/>
      <c r="K895" s="176"/>
      <c r="L895" s="1"/>
      <c r="M895" s="363"/>
      <c r="N895" s="363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35">
      <c r="A896" s="1"/>
      <c r="B896" s="19"/>
      <c r="C896" s="1"/>
      <c r="D896" s="19"/>
      <c r="E896" s="1"/>
      <c r="F896" s="1"/>
      <c r="G896" s="1"/>
      <c r="H896" s="1"/>
      <c r="I896" s="1"/>
      <c r="J896" s="1"/>
      <c r="K896" s="176"/>
      <c r="L896" s="1"/>
      <c r="M896" s="363"/>
      <c r="N896" s="363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35">
      <c r="A897" s="1"/>
      <c r="B897" s="19"/>
      <c r="C897" s="1"/>
      <c r="D897" s="19"/>
      <c r="E897" s="1"/>
      <c r="F897" s="1"/>
      <c r="G897" s="1"/>
      <c r="H897" s="1"/>
      <c r="I897" s="1"/>
      <c r="J897" s="1"/>
      <c r="K897" s="176"/>
      <c r="L897" s="1"/>
      <c r="M897" s="363"/>
      <c r="N897" s="363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35">
      <c r="A898" s="1"/>
      <c r="B898" s="19"/>
      <c r="C898" s="1"/>
      <c r="D898" s="19"/>
      <c r="E898" s="1"/>
      <c r="F898" s="1"/>
      <c r="G898" s="1"/>
      <c r="H898" s="1"/>
      <c r="I898" s="1"/>
      <c r="J898" s="1"/>
      <c r="K898" s="176"/>
      <c r="L898" s="1"/>
      <c r="M898" s="363"/>
      <c r="N898" s="363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35">
      <c r="A899" s="1"/>
      <c r="B899" s="19"/>
      <c r="C899" s="1"/>
      <c r="D899" s="19"/>
      <c r="E899" s="1"/>
      <c r="F899" s="1"/>
      <c r="G899" s="1"/>
      <c r="H899" s="1"/>
      <c r="I899" s="1"/>
      <c r="J899" s="1"/>
      <c r="K899" s="176"/>
      <c r="L899" s="1"/>
      <c r="M899" s="363"/>
      <c r="N899" s="363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35">
      <c r="A900" s="1"/>
      <c r="B900" s="19"/>
      <c r="C900" s="1"/>
      <c r="D900" s="19"/>
      <c r="E900" s="1"/>
      <c r="F900" s="1"/>
      <c r="G900" s="1"/>
      <c r="H900" s="1"/>
      <c r="I900" s="1"/>
      <c r="J900" s="1"/>
      <c r="K900" s="176"/>
      <c r="L900" s="1"/>
      <c r="M900" s="363"/>
      <c r="N900" s="363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35">
      <c r="A901" s="1"/>
      <c r="B901" s="19"/>
      <c r="C901" s="1"/>
      <c r="D901" s="19"/>
      <c r="E901" s="1"/>
      <c r="F901" s="1"/>
      <c r="G901" s="1"/>
      <c r="H901" s="1"/>
      <c r="I901" s="1"/>
      <c r="J901" s="1"/>
      <c r="K901" s="176"/>
      <c r="L901" s="1"/>
      <c r="M901" s="363"/>
      <c r="N901" s="363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35">
      <c r="A902" s="1"/>
      <c r="B902" s="19"/>
      <c r="C902" s="1"/>
      <c r="D902" s="19"/>
      <c r="E902" s="1"/>
      <c r="F902" s="1"/>
      <c r="G902" s="1"/>
      <c r="H902" s="1"/>
      <c r="I902" s="1"/>
      <c r="J902" s="1"/>
      <c r="K902" s="176"/>
      <c r="L902" s="1"/>
      <c r="M902" s="363"/>
      <c r="N902" s="363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35">
      <c r="A903" s="1"/>
      <c r="B903" s="19"/>
      <c r="C903" s="1"/>
      <c r="D903" s="19"/>
      <c r="E903" s="1"/>
      <c r="F903" s="1"/>
      <c r="G903" s="1"/>
      <c r="H903" s="1"/>
      <c r="I903" s="1"/>
      <c r="J903" s="1"/>
      <c r="K903" s="176"/>
      <c r="L903" s="1"/>
      <c r="M903" s="363"/>
      <c r="N903" s="363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35">
      <c r="A904" s="1"/>
      <c r="B904" s="19"/>
      <c r="C904" s="1"/>
      <c r="D904" s="19"/>
      <c r="E904" s="1"/>
      <c r="F904" s="1"/>
      <c r="G904" s="1"/>
      <c r="H904" s="1"/>
      <c r="I904" s="1"/>
      <c r="J904" s="1"/>
      <c r="K904" s="176"/>
      <c r="L904" s="1"/>
      <c r="M904" s="363"/>
      <c r="N904" s="363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35">
      <c r="A905" s="1"/>
      <c r="B905" s="19"/>
      <c r="C905" s="1"/>
      <c r="D905" s="19"/>
      <c r="E905" s="1"/>
      <c r="F905" s="1"/>
      <c r="G905" s="1"/>
      <c r="H905" s="1"/>
      <c r="I905" s="1"/>
      <c r="J905" s="1"/>
      <c r="K905" s="176"/>
      <c r="L905" s="1"/>
      <c r="M905" s="363"/>
      <c r="N905" s="363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35">
      <c r="A906" s="1"/>
      <c r="B906" s="19"/>
      <c r="C906" s="1"/>
      <c r="D906" s="19"/>
      <c r="E906" s="1"/>
      <c r="F906" s="1"/>
      <c r="G906" s="1"/>
      <c r="H906" s="1"/>
      <c r="I906" s="1"/>
      <c r="J906" s="1"/>
      <c r="K906" s="176"/>
      <c r="L906" s="1"/>
      <c r="M906" s="363"/>
      <c r="N906" s="363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35">
      <c r="A907" s="1"/>
      <c r="B907" s="19"/>
      <c r="C907" s="1"/>
      <c r="D907" s="19"/>
      <c r="E907" s="1"/>
      <c r="F907" s="1"/>
      <c r="G907" s="1"/>
      <c r="H907" s="1"/>
      <c r="I907" s="1"/>
      <c r="J907" s="1"/>
      <c r="K907" s="176"/>
      <c r="L907" s="1"/>
      <c r="M907" s="363"/>
      <c r="N907" s="363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35">
      <c r="A908" s="1"/>
      <c r="B908" s="19"/>
      <c r="C908" s="1"/>
      <c r="D908" s="19"/>
      <c r="E908" s="1"/>
      <c r="F908" s="1"/>
      <c r="G908" s="1"/>
      <c r="H908" s="1"/>
      <c r="I908" s="1"/>
      <c r="J908" s="1"/>
      <c r="K908" s="176"/>
      <c r="L908" s="1"/>
      <c r="M908" s="363"/>
      <c r="N908" s="363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35">
      <c r="A909" s="1"/>
      <c r="B909" s="19"/>
      <c r="C909" s="1"/>
      <c r="D909" s="19"/>
      <c r="E909" s="1"/>
      <c r="F909" s="1"/>
      <c r="G909" s="1"/>
      <c r="H909" s="1"/>
      <c r="I909" s="1"/>
      <c r="J909" s="1"/>
      <c r="K909" s="176"/>
      <c r="L909" s="1"/>
      <c r="M909" s="363"/>
      <c r="N909" s="363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35">
      <c r="A910" s="1"/>
      <c r="B910" s="19"/>
      <c r="C910" s="1"/>
      <c r="D910" s="19"/>
      <c r="E910" s="1"/>
      <c r="F910" s="1"/>
      <c r="G910" s="1"/>
      <c r="H910" s="1"/>
      <c r="I910" s="1"/>
      <c r="J910" s="1"/>
      <c r="K910" s="176"/>
      <c r="L910" s="1"/>
      <c r="M910" s="363"/>
      <c r="N910" s="363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35">
      <c r="A911" s="1"/>
      <c r="B911" s="19"/>
      <c r="C911" s="1"/>
      <c r="D911" s="19"/>
      <c r="E911" s="1"/>
      <c r="F911" s="1"/>
      <c r="G911" s="1"/>
      <c r="H911" s="1"/>
      <c r="I911" s="1"/>
      <c r="J911" s="1"/>
      <c r="K911" s="176"/>
      <c r="L911" s="1"/>
      <c r="M911" s="363"/>
      <c r="N911" s="363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35">
      <c r="A912" s="1"/>
      <c r="B912" s="19"/>
      <c r="C912" s="1"/>
      <c r="D912" s="19"/>
      <c r="E912" s="1"/>
      <c r="F912" s="1"/>
      <c r="G912" s="1"/>
      <c r="H912" s="1"/>
      <c r="I912" s="1"/>
      <c r="J912" s="1"/>
      <c r="K912" s="176"/>
      <c r="L912" s="1"/>
      <c r="M912" s="363"/>
      <c r="N912" s="363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35">
      <c r="A913" s="1"/>
      <c r="B913" s="19"/>
      <c r="C913" s="1"/>
      <c r="D913" s="19"/>
      <c r="E913" s="1"/>
      <c r="F913" s="1"/>
      <c r="G913" s="1"/>
      <c r="H913" s="1"/>
      <c r="I913" s="1"/>
      <c r="J913" s="1"/>
      <c r="K913" s="176"/>
      <c r="L913" s="1"/>
      <c r="M913" s="363"/>
      <c r="N913" s="363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35">
      <c r="A914" s="1"/>
      <c r="B914" s="19"/>
      <c r="C914" s="1"/>
      <c r="D914" s="19"/>
      <c r="E914" s="1"/>
      <c r="F914" s="1"/>
      <c r="G914" s="1"/>
      <c r="H914" s="1"/>
      <c r="I914" s="1"/>
      <c r="J914" s="1"/>
      <c r="K914" s="176"/>
      <c r="L914" s="1"/>
      <c r="M914" s="363"/>
      <c r="N914" s="363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35">
      <c r="A915" s="1"/>
      <c r="B915" s="19"/>
      <c r="C915" s="1"/>
      <c r="D915" s="19"/>
      <c r="E915" s="1"/>
      <c r="F915" s="1"/>
      <c r="G915" s="1"/>
      <c r="H915" s="1"/>
      <c r="I915" s="1"/>
      <c r="J915" s="1"/>
      <c r="K915" s="176"/>
      <c r="L915" s="1"/>
      <c r="M915" s="363"/>
      <c r="N915" s="363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35">
      <c r="A916" s="1"/>
      <c r="B916" s="19"/>
      <c r="C916" s="1"/>
      <c r="D916" s="19"/>
      <c r="E916" s="1"/>
      <c r="F916" s="1"/>
      <c r="G916" s="1"/>
      <c r="H916" s="1"/>
      <c r="I916" s="1"/>
      <c r="J916" s="1"/>
      <c r="K916" s="176"/>
      <c r="L916" s="1"/>
      <c r="M916" s="363"/>
      <c r="N916" s="363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35">
      <c r="A917" s="1"/>
      <c r="B917" s="19"/>
      <c r="C917" s="1"/>
      <c r="D917" s="19"/>
      <c r="E917" s="1"/>
      <c r="F917" s="1"/>
      <c r="G917" s="1"/>
      <c r="H917" s="1"/>
      <c r="I917" s="1"/>
      <c r="J917" s="1"/>
      <c r="K917" s="176"/>
      <c r="L917" s="1"/>
      <c r="M917" s="363"/>
      <c r="N917" s="363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35">
      <c r="A918" s="1"/>
      <c r="B918" s="19"/>
      <c r="C918" s="1"/>
      <c r="D918" s="19"/>
      <c r="E918" s="1"/>
      <c r="F918" s="1"/>
      <c r="G918" s="1"/>
      <c r="H918" s="1"/>
      <c r="I918" s="1"/>
      <c r="J918" s="1"/>
      <c r="K918" s="176"/>
      <c r="L918" s="1"/>
      <c r="M918" s="363"/>
      <c r="N918" s="363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35">
      <c r="A919" s="1"/>
      <c r="B919" s="19"/>
      <c r="C919" s="1"/>
      <c r="D919" s="19"/>
      <c r="E919" s="1"/>
      <c r="F919" s="1"/>
      <c r="G919" s="1"/>
      <c r="H919" s="1"/>
      <c r="I919" s="1"/>
      <c r="J919" s="1"/>
      <c r="K919" s="176"/>
      <c r="L919" s="1"/>
      <c r="M919" s="363"/>
      <c r="N919" s="363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35">
      <c r="A920" s="1"/>
      <c r="B920" s="19"/>
      <c r="C920" s="1"/>
      <c r="D920" s="19"/>
      <c r="E920" s="1"/>
      <c r="F920" s="1"/>
      <c r="G920" s="1"/>
      <c r="H920" s="1"/>
      <c r="I920" s="1"/>
      <c r="J920" s="1"/>
      <c r="K920" s="176"/>
      <c r="L920" s="1"/>
      <c r="M920" s="363"/>
      <c r="N920" s="363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35">
      <c r="A921" s="1"/>
      <c r="B921" s="19"/>
      <c r="C921" s="1"/>
      <c r="D921" s="19"/>
      <c r="E921" s="1"/>
      <c r="F921" s="1"/>
      <c r="G921" s="1"/>
      <c r="H921" s="1"/>
      <c r="I921" s="1"/>
      <c r="J921" s="1"/>
      <c r="K921" s="176"/>
      <c r="L921" s="1"/>
      <c r="M921" s="363"/>
      <c r="N921" s="363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35">
      <c r="A922" s="1"/>
      <c r="B922" s="19"/>
      <c r="C922" s="1"/>
      <c r="D922" s="19"/>
      <c r="E922" s="1"/>
      <c r="F922" s="1"/>
      <c r="G922" s="1"/>
      <c r="H922" s="1"/>
      <c r="I922" s="1"/>
      <c r="J922" s="1"/>
      <c r="K922" s="176"/>
      <c r="L922" s="1"/>
      <c r="M922" s="363"/>
      <c r="N922" s="363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35">
      <c r="A923" s="1"/>
      <c r="B923" s="19"/>
      <c r="C923" s="1"/>
      <c r="D923" s="19"/>
      <c r="E923" s="1"/>
      <c r="F923" s="1"/>
      <c r="G923" s="1"/>
      <c r="H923" s="1"/>
      <c r="I923" s="1"/>
      <c r="J923" s="1"/>
      <c r="K923" s="176"/>
      <c r="L923" s="1"/>
      <c r="M923" s="363"/>
      <c r="N923" s="363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35">
      <c r="A924" s="1"/>
      <c r="B924" s="19"/>
      <c r="C924" s="1"/>
      <c r="D924" s="19"/>
      <c r="E924" s="1"/>
      <c r="F924" s="1"/>
      <c r="G924" s="1"/>
      <c r="H924" s="1"/>
      <c r="I924" s="1"/>
      <c r="J924" s="1"/>
      <c r="K924" s="176"/>
      <c r="L924" s="1"/>
      <c r="M924" s="363"/>
      <c r="N924" s="363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35">
      <c r="A925" s="1"/>
      <c r="B925" s="19"/>
      <c r="C925" s="1"/>
      <c r="D925" s="19"/>
      <c r="E925" s="1"/>
      <c r="F925" s="1"/>
      <c r="G925" s="1"/>
      <c r="H925" s="1"/>
      <c r="I925" s="1"/>
      <c r="J925" s="1"/>
      <c r="K925" s="176"/>
      <c r="L925" s="1"/>
      <c r="M925" s="363"/>
      <c r="N925" s="363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35">
      <c r="A926" s="1"/>
      <c r="B926" s="19"/>
      <c r="C926" s="1"/>
      <c r="D926" s="19"/>
      <c r="E926" s="1"/>
      <c r="F926" s="1"/>
      <c r="G926" s="1"/>
      <c r="H926" s="1"/>
      <c r="I926" s="1"/>
      <c r="J926" s="1"/>
      <c r="K926" s="176"/>
      <c r="L926" s="1"/>
      <c r="M926" s="363"/>
      <c r="N926" s="363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35">
      <c r="A927" s="1"/>
      <c r="B927" s="19"/>
      <c r="C927" s="1"/>
      <c r="D927" s="19"/>
      <c r="E927" s="1"/>
      <c r="F927" s="1"/>
      <c r="G927" s="1"/>
      <c r="H927" s="1"/>
      <c r="I927" s="1"/>
      <c r="J927" s="1"/>
      <c r="K927" s="176"/>
      <c r="L927" s="1"/>
      <c r="M927" s="363"/>
      <c r="N927" s="363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35">
      <c r="A928" s="1"/>
      <c r="B928" s="19"/>
      <c r="C928" s="1"/>
      <c r="D928" s="19"/>
      <c r="E928" s="1"/>
      <c r="F928" s="1"/>
      <c r="G928" s="1"/>
      <c r="H928" s="1"/>
      <c r="I928" s="1"/>
      <c r="J928" s="1"/>
      <c r="K928" s="176"/>
      <c r="L928" s="1"/>
      <c r="M928" s="363"/>
      <c r="N928" s="363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35">
      <c r="A929" s="1"/>
      <c r="B929" s="19"/>
      <c r="C929" s="1"/>
      <c r="D929" s="19"/>
      <c r="E929" s="1"/>
      <c r="F929" s="1"/>
      <c r="G929" s="1"/>
      <c r="H929" s="1"/>
      <c r="I929" s="1"/>
      <c r="J929" s="1"/>
      <c r="K929" s="176"/>
      <c r="L929" s="1"/>
      <c r="M929" s="363"/>
      <c r="N929" s="363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35">
      <c r="A930" s="1"/>
      <c r="B930" s="19"/>
      <c r="C930" s="1"/>
      <c r="D930" s="19"/>
      <c r="E930" s="1"/>
      <c r="F930" s="1"/>
      <c r="G930" s="1"/>
      <c r="H930" s="1"/>
      <c r="I930" s="1"/>
      <c r="J930" s="1"/>
      <c r="K930" s="176"/>
      <c r="L930" s="1"/>
      <c r="M930" s="363"/>
      <c r="N930" s="363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35">
      <c r="A931" s="1"/>
      <c r="B931" s="19"/>
      <c r="C931" s="1"/>
      <c r="D931" s="19"/>
      <c r="E931" s="1"/>
      <c r="F931" s="1"/>
      <c r="G931" s="1"/>
      <c r="H931" s="1"/>
      <c r="I931" s="1"/>
      <c r="J931" s="1"/>
      <c r="K931" s="176"/>
      <c r="L931" s="1"/>
      <c r="M931" s="363"/>
      <c r="N931" s="363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35">
      <c r="A932" s="1"/>
      <c r="B932" s="19"/>
      <c r="C932" s="1"/>
      <c r="D932" s="19"/>
      <c r="E932" s="1"/>
      <c r="F932" s="1"/>
      <c r="G932" s="1"/>
      <c r="H932" s="1"/>
      <c r="I932" s="1"/>
      <c r="J932" s="1"/>
      <c r="K932" s="176"/>
      <c r="L932" s="1"/>
      <c r="M932" s="363"/>
      <c r="N932" s="363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35">
      <c r="A933" s="1"/>
      <c r="B933" s="19"/>
      <c r="C933" s="1"/>
      <c r="D933" s="19"/>
      <c r="E933" s="1"/>
      <c r="F933" s="1"/>
      <c r="G933" s="1"/>
      <c r="H933" s="1"/>
      <c r="I933" s="1"/>
      <c r="J933" s="1"/>
      <c r="K933" s="176"/>
      <c r="L933" s="1"/>
      <c r="M933" s="363"/>
      <c r="N933" s="363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35">
      <c r="A934" s="1"/>
      <c r="B934" s="19"/>
      <c r="C934" s="1"/>
      <c r="D934" s="19"/>
      <c r="E934" s="1"/>
      <c r="F934" s="1"/>
      <c r="G934" s="1"/>
      <c r="H934" s="1"/>
      <c r="I934" s="1"/>
      <c r="J934" s="1"/>
      <c r="K934" s="176"/>
      <c r="L934" s="1"/>
      <c r="M934" s="363"/>
      <c r="N934" s="363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35">
      <c r="A935" s="1"/>
      <c r="B935" s="19"/>
      <c r="C935" s="1"/>
      <c r="D935" s="19"/>
      <c r="E935" s="1"/>
      <c r="F935" s="1"/>
      <c r="G935" s="1"/>
      <c r="H935" s="1"/>
      <c r="I935" s="1"/>
      <c r="J935" s="1"/>
      <c r="K935" s="176"/>
      <c r="L935" s="1"/>
      <c r="M935" s="363"/>
      <c r="N935" s="363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35">
      <c r="A936" s="1"/>
      <c r="B936" s="19"/>
      <c r="C936" s="1"/>
      <c r="D936" s="19"/>
      <c r="E936" s="1"/>
      <c r="F936" s="1"/>
      <c r="G936" s="1"/>
      <c r="H936" s="1"/>
      <c r="I936" s="1"/>
      <c r="J936" s="1"/>
      <c r="K936" s="176"/>
      <c r="L936" s="1"/>
      <c r="M936" s="363"/>
      <c r="N936" s="363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35">
      <c r="A937" s="1"/>
      <c r="B937" s="19"/>
      <c r="C937" s="1"/>
      <c r="D937" s="19"/>
      <c r="E937" s="1"/>
      <c r="F937" s="1"/>
      <c r="G937" s="1"/>
      <c r="H937" s="1"/>
      <c r="I937" s="1"/>
      <c r="J937" s="1"/>
      <c r="K937" s="176"/>
      <c r="L937" s="1"/>
      <c r="M937" s="363"/>
      <c r="N937" s="363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35">
      <c r="A938" s="1"/>
      <c r="B938" s="19"/>
      <c r="C938" s="1"/>
      <c r="D938" s="19"/>
      <c r="E938" s="1"/>
      <c r="F938" s="1"/>
      <c r="G938" s="1"/>
      <c r="H938" s="1"/>
      <c r="I938" s="1"/>
      <c r="J938" s="1"/>
      <c r="K938" s="176"/>
      <c r="L938" s="1"/>
      <c r="M938" s="363"/>
      <c r="N938" s="363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35">
      <c r="A939" s="1"/>
      <c r="B939" s="19"/>
      <c r="C939" s="1"/>
      <c r="D939" s="19"/>
      <c r="E939" s="1"/>
      <c r="F939" s="1"/>
      <c r="G939" s="1"/>
      <c r="H939" s="1"/>
      <c r="I939" s="1"/>
      <c r="J939" s="1"/>
      <c r="K939" s="176"/>
      <c r="L939" s="1"/>
      <c r="M939" s="363"/>
      <c r="N939" s="363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35">
      <c r="A940" s="1"/>
      <c r="B940" s="19"/>
      <c r="C940" s="1"/>
      <c r="D940" s="19"/>
      <c r="E940" s="1"/>
      <c r="F940" s="1"/>
      <c r="G940" s="1"/>
      <c r="H940" s="1"/>
      <c r="I940" s="1"/>
      <c r="J940" s="1"/>
      <c r="K940" s="176"/>
      <c r="L940" s="1"/>
      <c r="M940" s="363"/>
      <c r="N940" s="363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35">
      <c r="A941" s="1"/>
      <c r="B941" s="19"/>
      <c r="C941" s="1"/>
      <c r="D941" s="19"/>
      <c r="E941" s="1"/>
      <c r="F941" s="1"/>
      <c r="G941" s="1"/>
      <c r="H941" s="1"/>
      <c r="I941" s="1"/>
      <c r="J941" s="1"/>
      <c r="K941" s="176"/>
      <c r="L941" s="1"/>
      <c r="M941" s="363"/>
      <c r="N941" s="363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35">
      <c r="A942" s="1"/>
      <c r="B942" s="19"/>
      <c r="C942" s="1"/>
      <c r="D942" s="19"/>
      <c r="E942" s="1"/>
      <c r="F942" s="1"/>
      <c r="G942" s="1"/>
      <c r="H942" s="1"/>
      <c r="I942" s="1"/>
      <c r="J942" s="1"/>
      <c r="K942" s="176"/>
      <c r="L942" s="1"/>
      <c r="M942" s="363"/>
      <c r="N942" s="363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35">
      <c r="A943" s="1"/>
      <c r="B943" s="19"/>
      <c r="C943" s="1"/>
      <c r="D943" s="19"/>
      <c r="E943" s="1"/>
      <c r="F943" s="1"/>
      <c r="G943" s="1"/>
      <c r="H943" s="1"/>
      <c r="I943" s="1"/>
      <c r="J943" s="1"/>
      <c r="K943" s="176"/>
      <c r="L943" s="1"/>
      <c r="M943" s="363"/>
      <c r="N943" s="363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35">
      <c r="A944" s="1"/>
      <c r="B944" s="19"/>
      <c r="C944" s="1"/>
      <c r="D944" s="19"/>
      <c r="E944" s="1"/>
      <c r="F944" s="1"/>
      <c r="G944" s="1"/>
      <c r="H944" s="1"/>
      <c r="I944" s="1"/>
      <c r="J944" s="1"/>
      <c r="K944" s="176"/>
      <c r="L944" s="1"/>
      <c r="M944" s="363"/>
      <c r="N944" s="363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35">
      <c r="A945" s="1"/>
      <c r="B945" s="19"/>
      <c r="C945" s="1"/>
      <c r="D945" s="19"/>
      <c r="E945" s="1"/>
      <c r="F945" s="1"/>
      <c r="G945" s="1"/>
      <c r="H945" s="1"/>
      <c r="I945" s="1"/>
      <c r="J945" s="1"/>
      <c r="K945" s="176"/>
      <c r="L945" s="1"/>
      <c r="M945" s="363"/>
      <c r="N945" s="363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35">
      <c r="A946" s="1"/>
      <c r="B946" s="19"/>
      <c r="C946" s="1"/>
      <c r="D946" s="19"/>
      <c r="E946" s="1"/>
      <c r="F946" s="1"/>
      <c r="G946" s="1"/>
      <c r="H946" s="1"/>
      <c r="I946" s="1"/>
      <c r="J946" s="1"/>
      <c r="K946" s="176"/>
      <c r="L946" s="1"/>
      <c r="M946" s="363"/>
      <c r="N946" s="363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35">
      <c r="A947" s="1"/>
      <c r="B947" s="19"/>
      <c r="C947" s="1"/>
      <c r="D947" s="19"/>
      <c r="E947" s="1"/>
      <c r="F947" s="1"/>
      <c r="G947" s="1"/>
      <c r="H947" s="1"/>
      <c r="I947" s="1"/>
      <c r="J947" s="1"/>
      <c r="K947" s="176"/>
      <c r="L947" s="1"/>
      <c r="M947" s="363"/>
      <c r="N947" s="363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35">
      <c r="A948" s="1"/>
      <c r="B948" s="19"/>
      <c r="C948" s="1"/>
      <c r="D948" s="19"/>
      <c r="E948" s="1"/>
      <c r="F948" s="1"/>
      <c r="G948" s="1"/>
      <c r="H948" s="1"/>
      <c r="I948" s="1"/>
      <c r="J948" s="1"/>
      <c r="K948" s="176"/>
      <c r="L948" s="1"/>
      <c r="M948" s="363"/>
      <c r="N948" s="363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35">
      <c r="A949" s="1"/>
      <c r="B949" s="19"/>
      <c r="C949" s="1"/>
      <c r="D949" s="19"/>
      <c r="E949" s="1"/>
      <c r="F949" s="1"/>
      <c r="G949" s="1"/>
      <c r="H949" s="1"/>
      <c r="I949" s="1"/>
      <c r="J949" s="1"/>
      <c r="K949" s="176"/>
      <c r="L949" s="1"/>
      <c r="M949" s="363"/>
      <c r="N949" s="363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35">
      <c r="A950" s="1"/>
      <c r="B950" s="19"/>
      <c r="C950" s="1"/>
      <c r="D950" s="19"/>
      <c r="E950" s="1"/>
      <c r="F950" s="1"/>
      <c r="G950" s="1"/>
      <c r="H950" s="1"/>
      <c r="I950" s="1"/>
      <c r="J950" s="1"/>
      <c r="K950" s="176"/>
      <c r="L950" s="1"/>
      <c r="M950" s="363"/>
      <c r="N950" s="363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35">
      <c r="A951" s="1"/>
      <c r="B951" s="19"/>
      <c r="C951" s="1"/>
      <c r="D951" s="19"/>
      <c r="E951" s="1"/>
      <c r="F951" s="1"/>
      <c r="G951" s="1"/>
      <c r="H951" s="1"/>
      <c r="I951" s="1"/>
      <c r="J951" s="1"/>
      <c r="K951" s="176"/>
      <c r="L951" s="1"/>
      <c r="M951" s="363"/>
      <c r="N951" s="363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35">
      <c r="A952" s="1"/>
      <c r="B952" s="19"/>
      <c r="C952" s="1"/>
      <c r="D952" s="19"/>
      <c r="E952" s="1"/>
      <c r="F952" s="1"/>
      <c r="G952" s="1"/>
      <c r="H952" s="1"/>
      <c r="I952" s="1"/>
      <c r="J952" s="1"/>
      <c r="K952" s="176"/>
      <c r="L952" s="1"/>
      <c r="M952" s="363"/>
      <c r="N952" s="363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35">
      <c r="A953" s="1"/>
      <c r="B953" s="19"/>
      <c r="C953" s="1"/>
      <c r="D953" s="19"/>
      <c r="E953" s="1"/>
      <c r="F953" s="1"/>
      <c r="G953" s="1"/>
      <c r="H953" s="1"/>
      <c r="I953" s="1"/>
      <c r="J953" s="1"/>
      <c r="K953" s="176"/>
      <c r="L953" s="1"/>
      <c r="M953" s="363"/>
      <c r="N953" s="363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35">
      <c r="A954" s="1"/>
      <c r="B954" s="19"/>
      <c r="C954" s="1"/>
      <c r="D954" s="19"/>
      <c r="E954" s="1"/>
      <c r="F954" s="1"/>
      <c r="G954" s="1"/>
      <c r="H954" s="1"/>
      <c r="I954" s="1"/>
      <c r="J954" s="1"/>
      <c r="K954" s="176"/>
      <c r="L954" s="1"/>
      <c r="M954" s="363"/>
      <c r="N954" s="363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35">
      <c r="A955" s="1"/>
      <c r="B955" s="19"/>
      <c r="C955" s="1"/>
      <c r="D955" s="19"/>
      <c r="E955" s="1"/>
      <c r="F955" s="1"/>
      <c r="G955" s="1"/>
      <c r="H955" s="1"/>
      <c r="I955" s="1"/>
      <c r="J955" s="1"/>
      <c r="K955" s="176"/>
      <c r="L955" s="1"/>
      <c r="M955" s="363"/>
      <c r="N955" s="363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35">
      <c r="A956" s="1"/>
      <c r="B956" s="19"/>
      <c r="C956" s="1"/>
      <c r="D956" s="19"/>
      <c r="E956" s="1"/>
      <c r="F956" s="1"/>
      <c r="G956" s="1"/>
      <c r="H956" s="1"/>
      <c r="I956" s="1"/>
      <c r="J956" s="1"/>
      <c r="K956" s="176"/>
      <c r="L956" s="1"/>
      <c r="M956" s="363"/>
      <c r="N956" s="363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35">
      <c r="A957" s="1"/>
      <c r="B957" s="19"/>
      <c r="C957" s="1"/>
      <c r="D957" s="19"/>
      <c r="E957" s="1"/>
      <c r="F957" s="1"/>
      <c r="G957" s="1"/>
      <c r="H957" s="1"/>
      <c r="I957" s="1"/>
      <c r="J957" s="1"/>
      <c r="K957" s="176"/>
      <c r="L957" s="1"/>
      <c r="M957" s="363"/>
      <c r="N957" s="363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35">
      <c r="A958" s="1"/>
      <c r="B958" s="19"/>
      <c r="C958" s="1"/>
      <c r="D958" s="19"/>
      <c r="E958" s="1"/>
      <c r="F958" s="1"/>
      <c r="G958" s="1"/>
      <c r="H958" s="1"/>
      <c r="I958" s="1"/>
      <c r="J958" s="1"/>
      <c r="K958" s="176"/>
      <c r="L958" s="1"/>
      <c r="M958" s="363"/>
      <c r="N958" s="363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35">
      <c r="A959" s="1"/>
      <c r="B959" s="19"/>
      <c r="C959" s="1"/>
      <c r="D959" s="19"/>
      <c r="E959" s="1"/>
      <c r="F959" s="1"/>
      <c r="G959" s="1"/>
      <c r="H959" s="1"/>
      <c r="I959" s="1"/>
      <c r="J959" s="1"/>
      <c r="K959" s="176"/>
      <c r="L959" s="1"/>
      <c r="M959" s="363"/>
      <c r="N959" s="363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35">
      <c r="A960" s="1"/>
      <c r="B960" s="19"/>
      <c r="C960" s="1"/>
      <c r="D960" s="19"/>
      <c r="E960" s="1"/>
      <c r="F960" s="1"/>
      <c r="G960" s="1"/>
      <c r="H960" s="1"/>
      <c r="I960" s="1"/>
      <c r="J960" s="1"/>
      <c r="K960" s="176"/>
      <c r="L960" s="1"/>
      <c r="M960" s="363"/>
      <c r="N960" s="363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35">
      <c r="A961" s="1"/>
      <c r="B961" s="19"/>
      <c r="C961" s="1"/>
      <c r="D961" s="19"/>
      <c r="E961" s="1"/>
      <c r="F961" s="1"/>
      <c r="G961" s="1"/>
      <c r="H961" s="1"/>
      <c r="I961" s="1"/>
      <c r="J961" s="1"/>
      <c r="K961" s="176"/>
      <c r="L961" s="1"/>
      <c r="M961" s="363"/>
      <c r="N961" s="363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35">
      <c r="A962" s="1"/>
      <c r="B962" s="19"/>
      <c r="C962" s="1"/>
      <c r="D962" s="19"/>
      <c r="E962" s="1"/>
      <c r="F962" s="1"/>
      <c r="G962" s="1"/>
      <c r="H962" s="1"/>
      <c r="I962" s="1"/>
      <c r="J962" s="1"/>
      <c r="K962" s="176"/>
      <c r="L962" s="1"/>
      <c r="M962" s="363"/>
      <c r="N962" s="363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35">
      <c r="A963" s="1"/>
      <c r="B963" s="19"/>
      <c r="C963" s="1"/>
      <c r="D963" s="19"/>
      <c r="E963" s="1"/>
      <c r="F963" s="1"/>
      <c r="G963" s="1"/>
      <c r="H963" s="1"/>
      <c r="I963" s="1"/>
      <c r="J963" s="1"/>
      <c r="K963" s="176"/>
      <c r="L963" s="1"/>
      <c r="M963" s="363"/>
      <c r="N963" s="363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35">
      <c r="A964" s="1"/>
      <c r="B964" s="19"/>
      <c r="C964" s="1"/>
      <c r="D964" s="19"/>
      <c r="E964" s="1"/>
      <c r="F964" s="1"/>
      <c r="G964" s="1"/>
      <c r="H964" s="1"/>
      <c r="I964" s="1"/>
      <c r="J964" s="1"/>
      <c r="K964" s="176"/>
      <c r="L964" s="1"/>
      <c r="M964" s="363"/>
      <c r="N964" s="363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35">
      <c r="A965" s="1"/>
      <c r="B965" s="19"/>
      <c r="C965" s="1"/>
      <c r="D965" s="19"/>
      <c r="E965" s="1"/>
      <c r="F965" s="1"/>
      <c r="G965" s="1"/>
      <c r="H965" s="1"/>
      <c r="I965" s="1"/>
      <c r="J965" s="1"/>
      <c r="K965" s="176"/>
      <c r="L965" s="1"/>
      <c r="M965" s="363"/>
      <c r="N965" s="363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35">
      <c r="A966" s="1"/>
      <c r="B966" s="19"/>
      <c r="C966" s="1"/>
      <c r="D966" s="19"/>
      <c r="E966" s="1"/>
      <c r="F966" s="1"/>
      <c r="G966" s="1"/>
      <c r="H966" s="1"/>
      <c r="I966" s="1"/>
      <c r="J966" s="1"/>
      <c r="K966" s="176"/>
      <c r="L966" s="1"/>
      <c r="M966" s="363"/>
      <c r="N966" s="363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35">
      <c r="A967" s="1"/>
      <c r="B967" s="19"/>
      <c r="C967" s="1"/>
      <c r="D967" s="19"/>
      <c r="E967" s="1"/>
      <c r="F967" s="1"/>
      <c r="G967" s="1"/>
      <c r="H967" s="1"/>
      <c r="I967" s="1"/>
      <c r="J967" s="1"/>
      <c r="K967" s="176"/>
      <c r="L967" s="1"/>
      <c r="M967" s="363"/>
      <c r="N967" s="363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35">
      <c r="A968" s="1"/>
      <c r="B968" s="19"/>
      <c r="C968" s="1"/>
      <c r="D968" s="19"/>
      <c r="E968" s="1"/>
      <c r="F968" s="1"/>
      <c r="G968" s="1"/>
      <c r="H968" s="1"/>
      <c r="I968" s="1"/>
      <c r="J968" s="1"/>
      <c r="K968" s="176"/>
      <c r="L968" s="1"/>
      <c r="M968" s="363"/>
      <c r="N968" s="363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35">
      <c r="A969" s="1"/>
      <c r="B969" s="19"/>
      <c r="C969" s="1"/>
      <c r="D969" s="19"/>
      <c r="E969" s="1"/>
      <c r="F969" s="1"/>
      <c r="G969" s="1"/>
      <c r="H969" s="1"/>
      <c r="I969" s="1"/>
      <c r="J969" s="1"/>
      <c r="K969" s="176"/>
      <c r="L969" s="1"/>
      <c r="M969" s="363"/>
      <c r="N969" s="363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35">
      <c r="A970" s="1"/>
      <c r="B970" s="19"/>
      <c r="C970" s="1"/>
      <c r="D970" s="19"/>
      <c r="E970" s="1"/>
      <c r="F970" s="1"/>
      <c r="G970" s="1"/>
      <c r="H970" s="1"/>
      <c r="I970" s="1"/>
      <c r="J970" s="1"/>
      <c r="K970" s="176"/>
      <c r="L970" s="1"/>
      <c r="M970" s="363"/>
      <c r="N970" s="363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35">
      <c r="A971" s="1"/>
      <c r="B971" s="19"/>
      <c r="C971" s="1"/>
      <c r="D971" s="19"/>
      <c r="E971" s="1"/>
      <c r="F971" s="1"/>
      <c r="G971" s="1"/>
      <c r="H971" s="1"/>
      <c r="I971" s="1"/>
      <c r="J971" s="1"/>
      <c r="K971" s="176"/>
      <c r="L971" s="1"/>
      <c r="M971" s="363"/>
      <c r="N971" s="363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35">
      <c r="A972" s="1"/>
      <c r="B972" s="19"/>
      <c r="C972" s="1"/>
      <c r="D972" s="19"/>
      <c r="E972" s="1"/>
      <c r="F972" s="1"/>
      <c r="G972" s="1"/>
      <c r="H972" s="1"/>
      <c r="I972" s="1"/>
      <c r="J972" s="1"/>
      <c r="K972" s="176"/>
      <c r="L972" s="1"/>
      <c r="M972" s="363"/>
      <c r="N972" s="363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35">
      <c r="A973" s="1"/>
      <c r="B973" s="19"/>
      <c r="C973" s="1"/>
      <c r="D973" s="19"/>
      <c r="E973" s="1"/>
      <c r="F973" s="1"/>
      <c r="G973" s="1"/>
      <c r="H973" s="1"/>
      <c r="I973" s="1"/>
      <c r="J973" s="1"/>
      <c r="K973" s="176"/>
      <c r="L973" s="1"/>
      <c r="M973" s="363"/>
      <c r="N973" s="363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35">
      <c r="A974" s="1"/>
      <c r="B974" s="19"/>
      <c r="C974" s="1"/>
      <c r="D974" s="19"/>
      <c r="E974" s="1"/>
      <c r="F974" s="1"/>
      <c r="G974" s="1"/>
      <c r="H974" s="1"/>
      <c r="I974" s="1"/>
      <c r="J974" s="1"/>
      <c r="K974" s="176"/>
      <c r="L974" s="1"/>
      <c r="M974" s="363"/>
      <c r="N974" s="363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35">
      <c r="A975" s="1"/>
      <c r="B975" s="19"/>
      <c r="C975" s="1"/>
      <c r="D975" s="19"/>
      <c r="E975" s="1"/>
      <c r="F975" s="1"/>
      <c r="G975" s="1"/>
      <c r="H975" s="1"/>
      <c r="I975" s="1"/>
      <c r="J975" s="1"/>
      <c r="K975" s="176"/>
      <c r="L975" s="1"/>
      <c r="M975" s="363"/>
      <c r="N975" s="363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35">
      <c r="A976" s="1"/>
      <c r="B976" s="19"/>
      <c r="C976" s="1"/>
      <c r="D976" s="19"/>
      <c r="E976" s="1"/>
      <c r="F976" s="1"/>
      <c r="G976" s="1"/>
      <c r="H976" s="1"/>
      <c r="I976" s="1"/>
      <c r="J976" s="1"/>
      <c r="K976" s="176"/>
      <c r="L976" s="1"/>
      <c r="M976" s="363"/>
      <c r="N976" s="363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35">
      <c r="A977" s="1"/>
      <c r="B977" s="19"/>
      <c r="C977" s="1"/>
      <c r="D977" s="19"/>
      <c r="E977" s="1"/>
      <c r="F977" s="1"/>
      <c r="G977" s="1"/>
      <c r="H977" s="1"/>
      <c r="I977" s="1"/>
      <c r="J977" s="1"/>
      <c r="K977" s="176"/>
      <c r="L977" s="1"/>
      <c r="M977" s="363"/>
      <c r="N977" s="363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35">
      <c r="A978" s="1"/>
      <c r="B978" s="19"/>
      <c r="C978" s="1"/>
      <c r="D978" s="19"/>
      <c r="E978" s="1"/>
      <c r="F978" s="1"/>
      <c r="G978" s="1"/>
      <c r="H978" s="1"/>
      <c r="I978" s="1"/>
      <c r="J978" s="1"/>
      <c r="K978" s="176"/>
      <c r="L978" s="1"/>
      <c r="M978" s="363"/>
      <c r="N978" s="363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35">
      <c r="A979" s="1"/>
      <c r="B979" s="19"/>
      <c r="C979" s="1"/>
      <c r="D979" s="19"/>
      <c r="E979" s="1"/>
      <c r="F979" s="1"/>
      <c r="G979" s="1"/>
      <c r="H979" s="1"/>
      <c r="I979" s="1"/>
      <c r="J979" s="1"/>
      <c r="K979" s="176"/>
      <c r="L979" s="1"/>
      <c r="M979" s="363"/>
      <c r="N979" s="363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35">
      <c r="A980" s="1"/>
      <c r="B980" s="19"/>
      <c r="C980" s="1"/>
      <c r="D980" s="19"/>
      <c r="E980" s="1"/>
      <c r="F980" s="1"/>
      <c r="G980" s="1"/>
      <c r="H980" s="1"/>
      <c r="I980" s="1"/>
      <c r="J980" s="1"/>
      <c r="K980" s="176"/>
      <c r="L980" s="1"/>
      <c r="M980" s="363"/>
      <c r="N980" s="363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35">
      <c r="A981" s="1"/>
      <c r="B981" s="19"/>
      <c r="C981" s="1"/>
      <c r="D981" s="19"/>
      <c r="E981" s="1"/>
      <c r="F981" s="1"/>
      <c r="G981" s="1"/>
      <c r="H981" s="1"/>
      <c r="I981" s="1"/>
      <c r="J981" s="1"/>
      <c r="K981" s="176"/>
      <c r="L981" s="1"/>
      <c r="M981" s="363"/>
      <c r="N981" s="363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35">
      <c r="A982" s="1"/>
      <c r="B982" s="19"/>
      <c r="C982" s="1"/>
      <c r="D982" s="19"/>
      <c r="E982" s="1"/>
      <c r="F982" s="1"/>
      <c r="G982" s="1"/>
      <c r="H982" s="1"/>
      <c r="I982" s="1"/>
      <c r="J982" s="1"/>
      <c r="K982" s="176"/>
      <c r="L982" s="1"/>
      <c r="M982" s="363"/>
      <c r="N982" s="363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35">
      <c r="A983" s="1"/>
      <c r="B983" s="19"/>
      <c r="C983" s="1"/>
      <c r="D983" s="19"/>
      <c r="E983" s="1"/>
      <c r="F983" s="1"/>
      <c r="G983" s="1"/>
      <c r="H983" s="1"/>
      <c r="I983" s="1"/>
      <c r="J983" s="1"/>
      <c r="K983" s="176"/>
      <c r="L983" s="1"/>
      <c r="M983" s="363"/>
      <c r="N983" s="363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35">
      <c r="A984" s="1"/>
      <c r="B984" s="19"/>
      <c r="C984" s="1"/>
      <c r="D984" s="19"/>
      <c r="E984" s="1"/>
      <c r="F984" s="1"/>
      <c r="G984" s="1"/>
      <c r="H984" s="1"/>
      <c r="I984" s="1"/>
      <c r="J984" s="1"/>
      <c r="K984" s="176"/>
      <c r="L984" s="1"/>
      <c r="M984" s="363"/>
      <c r="N984" s="363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35">
      <c r="A985" s="1"/>
      <c r="B985" s="19"/>
      <c r="C985" s="1"/>
      <c r="D985" s="19"/>
      <c r="E985" s="1"/>
      <c r="F985" s="1"/>
      <c r="G985" s="1"/>
      <c r="H985" s="1"/>
      <c r="I985" s="1"/>
      <c r="J985" s="1"/>
      <c r="K985" s="176"/>
      <c r="L985" s="1"/>
      <c r="M985" s="363"/>
      <c r="N985" s="363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35">
      <c r="A986" s="1"/>
      <c r="B986" s="19"/>
      <c r="C986" s="1"/>
      <c r="D986" s="19"/>
      <c r="E986" s="1"/>
      <c r="F986" s="1"/>
      <c r="G986" s="1"/>
      <c r="H986" s="1"/>
      <c r="I986" s="1"/>
      <c r="J986" s="1"/>
      <c r="K986" s="176"/>
      <c r="L986" s="1"/>
      <c r="M986" s="363"/>
      <c r="N986" s="363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35">
      <c r="A987" s="1"/>
      <c r="B987" s="19"/>
      <c r="C987" s="1"/>
      <c r="D987" s="19"/>
      <c r="E987" s="1"/>
      <c r="F987" s="1"/>
      <c r="G987" s="1"/>
      <c r="H987" s="1"/>
      <c r="I987" s="1"/>
      <c r="J987" s="1"/>
      <c r="K987" s="176"/>
      <c r="L987" s="1"/>
      <c r="M987" s="363"/>
      <c r="N987" s="363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35">
      <c r="A988" s="1"/>
      <c r="B988" s="19"/>
      <c r="C988" s="1"/>
      <c r="D988" s="19"/>
      <c r="E988" s="1"/>
      <c r="F988" s="1"/>
      <c r="G988" s="1"/>
      <c r="H988" s="1"/>
      <c r="I988" s="1"/>
      <c r="J988" s="1"/>
      <c r="K988" s="176"/>
      <c r="L988" s="1"/>
      <c r="M988" s="363"/>
      <c r="N988" s="363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35">
      <c r="A989" s="1"/>
      <c r="B989" s="19"/>
      <c r="C989" s="1"/>
      <c r="D989" s="19"/>
      <c r="E989" s="1"/>
      <c r="F989" s="1"/>
      <c r="G989" s="1"/>
      <c r="H989" s="1"/>
      <c r="I989" s="1"/>
      <c r="J989" s="1"/>
      <c r="K989" s="176"/>
      <c r="L989" s="1"/>
      <c r="M989" s="363"/>
      <c r="N989" s="363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35">
      <c r="A990" s="1"/>
      <c r="B990" s="19"/>
      <c r="C990" s="1"/>
      <c r="D990" s="19"/>
      <c r="E990" s="1"/>
      <c r="F990" s="1"/>
      <c r="G990" s="1"/>
      <c r="H990" s="1"/>
      <c r="I990" s="1"/>
      <c r="J990" s="1"/>
      <c r="K990" s="176"/>
      <c r="L990" s="1"/>
      <c r="M990" s="363"/>
      <c r="N990" s="363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35">
      <c r="A991" s="1"/>
      <c r="B991" s="19"/>
      <c r="C991" s="1"/>
      <c r="D991" s="19"/>
      <c r="E991" s="1"/>
      <c r="F991" s="1"/>
      <c r="G991" s="1"/>
      <c r="H991" s="1"/>
      <c r="I991" s="1"/>
      <c r="J991" s="1"/>
      <c r="K991" s="176"/>
      <c r="L991" s="1"/>
      <c r="M991" s="363"/>
      <c r="N991" s="363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35">
      <c r="A992" s="1"/>
      <c r="B992" s="19"/>
      <c r="C992" s="1"/>
      <c r="D992" s="19"/>
      <c r="E992" s="1"/>
      <c r="F992" s="1"/>
      <c r="G992" s="1"/>
      <c r="H992" s="1"/>
      <c r="I992" s="1"/>
      <c r="J992" s="1"/>
      <c r="K992" s="176"/>
      <c r="L992" s="1"/>
      <c r="M992" s="363"/>
      <c r="N992" s="363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35">
      <c r="A993" s="1"/>
      <c r="B993" s="19"/>
      <c r="C993" s="1"/>
      <c r="D993" s="19"/>
      <c r="E993" s="1"/>
      <c r="F993" s="1"/>
      <c r="G993" s="1"/>
      <c r="H993" s="1"/>
      <c r="I993" s="1"/>
      <c r="J993" s="1"/>
      <c r="K993" s="176"/>
      <c r="L993" s="1"/>
      <c r="M993" s="363"/>
      <c r="N993" s="363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 x14ac:dyDescent="0.35">
      <c r="A994" s="1"/>
      <c r="B994" s="19"/>
      <c r="C994" s="1"/>
      <c r="D994" s="19"/>
      <c r="E994" s="1"/>
      <c r="F994" s="1"/>
      <c r="G994" s="1"/>
      <c r="H994" s="1"/>
      <c r="I994" s="1"/>
      <c r="J994" s="1"/>
      <c r="K994" s="176"/>
      <c r="L994" s="1"/>
      <c r="M994" s="363"/>
      <c r="N994" s="363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 x14ac:dyDescent="0.35">
      <c r="A995" s="1"/>
      <c r="B995" s="19"/>
      <c r="C995" s="1"/>
      <c r="D995" s="19"/>
      <c r="E995" s="1"/>
      <c r="F995" s="1"/>
      <c r="G995" s="1"/>
      <c r="H995" s="1"/>
      <c r="I995" s="1"/>
      <c r="J995" s="1"/>
      <c r="K995" s="176"/>
      <c r="L995" s="1"/>
      <c r="M995" s="363"/>
      <c r="N995" s="363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 x14ac:dyDescent="0.35">
      <c r="A996" s="1"/>
      <c r="B996" s="19"/>
      <c r="C996" s="1"/>
      <c r="D996" s="19"/>
      <c r="E996" s="1"/>
      <c r="F996" s="1"/>
      <c r="G996" s="1"/>
      <c r="H996" s="1"/>
      <c r="I996" s="1"/>
      <c r="J996" s="1"/>
      <c r="K996" s="176"/>
      <c r="L996" s="1"/>
      <c r="M996" s="363"/>
      <c r="N996" s="363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 x14ac:dyDescent="0.35">
      <c r="A997" s="1"/>
      <c r="B997" s="19"/>
      <c r="C997" s="1"/>
      <c r="D997" s="19"/>
      <c r="E997" s="1"/>
      <c r="F997" s="1"/>
      <c r="G997" s="1"/>
      <c r="H997" s="1"/>
      <c r="I997" s="1"/>
      <c r="J997" s="1"/>
      <c r="K997" s="176"/>
      <c r="L997" s="1"/>
      <c r="M997" s="363"/>
      <c r="N997" s="363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 x14ac:dyDescent="0.35">
      <c r="A998" s="1"/>
      <c r="B998" s="19"/>
      <c r="C998" s="1"/>
      <c r="D998" s="19"/>
      <c r="E998" s="1"/>
      <c r="F998" s="1"/>
      <c r="G998" s="1"/>
      <c r="H998" s="1"/>
      <c r="I998" s="1"/>
      <c r="J998" s="1"/>
      <c r="K998" s="176"/>
      <c r="L998" s="1"/>
      <c r="M998" s="363"/>
      <c r="N998" s="363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 x14ac:dyDescent="0.35">
      <c r="A999" s="1"/>
      <c r="B999" s="19"/>
      <c r="C999" s="1"/>
      <c r="D999" s="19"/>
      <c r="E999" s="1"/>
      <c r="F999" s="1"/>
      <c r="G999" s="1"/>
      <c r="H999" s="1"/>
      <c r="I999" s="1"/>
      <c r="J999" s="1"/>
      <c r="K999" s="176"/>
      <c r="L999" s="1"/>
      <c r="M999" s="363"/>
      <c r="N999" s="363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 x14ac:dyDescent="0.35">
      <c r="A1000" s="1"/>
      <c r="B1000" s="19"/>
      <c r="C1000" s="1"/>
      <c r="D1000" s="19"/>
      <c r="E1000" s="1"/>
      <c r="F1000" s="1"/>
      <c r="G1000" s="1"/>
      <c r="H1000" s="1"/>
      <c r="I1000" s="1"/>
      <c r="J1000" s="1"/>
      <c r="K1000" s="176"/>
      <c r="L1000" s="1"/>
      <c r="M1000" s="363"/>
      <c r="N1000" s="363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autoFilter ref="A5:L5" xr:uid="{00000000-0001-0000-1200-000000000000}"/>
  <sortState xmlns:xlrd2="http://schemas.microsoft.com/office/spreadsheetml/2017/richdata2" ref="A6:L125">
    <sortCondition ref="A6:A125"/>
  </sortState>
  <mergeCells count="5">
    <mergeCell ref="B1:L1"/>
    <mergeCell ref="B2:L2"/>
    <mergeCell ref="K3:L3"/>
    <mergeCell ref="E4:H4"/>
    <mergeCell ref="I4:J4"/>
  </mergeCells>
  <printOptions horizontalCentered="1"/>
  <pageMargins left="7.874015748031496E-2" right="0.11811023622047245" top="0.51181102362204722" bottom="0.55118110236220474" header="0" footer="0"/>
  <pageSetup scale="85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1">
    <tabColor rgb="FFFF0000"/>
  </sheetPr>
  <dimension ref="A1:AI1000"/>
  <sheetViews>
    <sheetView topLeftCell="B1" zoomScale="85" zoomScaleNormal="85" zoomScaleSheetLayoutView="70" workbookViewId="0">
      <selection activeCell="B1" sqref="B1:J1"/>
    </sheetView>
  </sheetViews>
  <sheetFormatPr defaultColWidth="14.36328125" defaultRowHeight="15" customHeight="1" x14ac:dyDescent="0.35"/>
  <cols>
    <col min="1" max="1" width="3.6328125" hidden="1" customWidth="1"/>
    <col min="2" max="2" width="5.36328125" customWidth="1"/>
    <col min="3" max="3" width="43.1796875" customWidth="1"/>
    <col min="4" max="4" width="19.54296875" customWidth="1"/>
    <col min="5" max="5" width="10.453125" customWidth="1"/>
    <col min="6" max="7" width="9.54296875" customWidth="1"/>
    <col min="8" max="9" width="7.36328125" customWidth="1"/>
    <col min="10" max="10" width="6.54296875" customWidth="1"/>
    <col min="11" max="11" width="4" customWidth="1"/>
    <col min="12" max="35" width="5.54296875" customWidth="1"/>
  </cols>
  <sheetData>
    <row r="1" spans="1:35" ht="14.25" customHeight="1" x14ac:dyDescent="0.35">
      <c r="A1" s="1"/>
      <c r="B1" s="689" t="str">
        <f>'M. List'!B1</f>
        <v>Royal Jordanian Equestrian Federation</v>
      </c>
      <c r="C1" s="690"/>
      <c r="D1" s="690"/>
      <c r="E1" s="690"/>
      <c r="F1" s="690"/>
      <c r="G1" s="690"/>
      <c r="H1" s="690"/>
      <c r="I1" s="690"/>
      <c r="J1" s="69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 t="s">
        <v>55</v>
      </c>
    </row>
    <row r="2" spans="1:35" ht="23.25" customHeight="1" x14ac:dyDescent="0.35">
      <c r="A2" s="1"/>
      <c r="B2" s="689" t="str">
        <f>'M. List'!B2</f>
        <v>WC Qualifying Tournament for Tent Pegging - Jordan 2026 Group B</v>
      </c>
      <c r="C2" s="690"/>
      <c r="D2" s="690"/>
      <c r="E2" s="690"/>
      <c r="F2" s="690"/>
      <c r="G2" s="690"/>
      <c r="H2" s="690"/>
      <c r="I2" s="690"/>
      <c r="J2" s="69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</row>
    <row r="3" spans="1:35" ht="31.5" customHeight="1" x14ac:dyDescent="0.35">
      <c r="A3" s="1"/>
      <c r="B3" s="724" t="s">
        <v>119</v>
      </c>
      <c r="C3" s="693"/>
      <c r="D3" s="693"/>
      <c r="E3" s="694"/>
      <c r="F3" s="186" t="s">
        <v>7</v>
      </c>
      <c r="G3" s="725">
        <f>'M. List'!D3+2</f>
        <v>46285</v>
      </c>
      <c r="H3" s="694"/>
      <c r="I3" s="187"/>
      <c r="J3" s="188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</row>
    <row r="4" spans="1:35" ht="14.25" customHeight="1" x14ac:dyDescent="0.35">
      <c r="A4" s="1"/>
      <c r="B4" s="189"/>
      <c r="C4" s="189"/>
      <c r="D4" s="189"/>
      <c r="E4" s="191" t="s">
        <v>120</v>
      </c>
      <c r="F4" s="193" t="s">
        <v>97</v>
      </c>
      <c r="G4" s="366" t="s">
        <v>18</v>
      </c>
      <c r="H4" s="714" t="s">
        <v>58</v>
      </c>
      <c r="I4" s="684"/>
      <c r="J4" s="202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</row>
    <row r="5" spans="1:35" ht="33.75" customHeight="1" x14ac:dyDescent="0.35">
      <c r="A5" s="5"/>
      <c r="B5" s="196" t="s">
        <v>11</v>
      </c>
      <c r="C5" s="141" t="s">
        <v>12</v>
      </c>
      <c r="D5" s="196" t="s">
        <v>13</v>
      </c>
      <c r="E5" s="191" t="s">
        <v>14</v>
      </c>
      <c r="F5" s="199" t="s">
        <v>51</v>
      </c>
      <c r="G5" s="37" t="s">
        <v>14</v>
      </c>
      <c r="H5" s="202" t="s">
        <v>60</v>
      </c>
      <c r="I5" s="202" t="s">
        <v>61</v>
      </c>
      <c r="J5" s="32" t="s">
        <v>17</v>
      </c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</row>
    <row r="6" spans="1:35" ht="22.5" customHeight="1" x14ac:dyDescent="0.35">
      <c r="A6" s="1">
        <v>1</v>
      </c>
      <c r="B6" s="155">
        <v>1</v>
      </c>
      <c r="C6" s="39">
        <f t="array" ref="C6:D6">VLOOKUP(A6,'M. List'!$A$5:$E$124,{3,4},0)</f>
        <v>0</v>
      </c>
      <c r="D6" s="98" t="str">
        <v>T1</v>
      </c>
      <c r="E6" s="203">
        <f t="array" ref="E6">INDEX('Ind Result (3)'!$K$6:$K$125,MATCH(C6,'Ind Result (3)'!$C$6:$C$125,0))</f>
        <v>0</v>
      </c>
      <c r="F6" s="213"/>
      <c r="G6" s="207">
        <f>E11+F8</f>
        <v>0</v>
      </c>
      <c r="H6" s="367"/>
      <c r="I6" s="367"/>
      <c r="J6" s="208">
        <f>RANK(G6,(G$6,G$12,G$18,G$24,G$30,G$36,G$42,G$48,G$54,G$60,G$66,G$72,G$78,G$84,G$90,G$96,G$102,G$108,G$114,G$120),0)</f>
        <v>1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</row>
    <row r="7" spans="1:35" ht="22.5" customHeight="1" x14ac:dyDescent="0.35">
      <c r="A7" s="1">
        <v>2</v>
      </c>
      <c r="B7" s="155">
        <v>2</v>
      </c>
      <c r="C7" s="39">
        <f t="array" ref="C7:D7">VLOOKUP(A7,'M. List'!$A$5:$E$124,{3,4},0)</f>
        <v>0</v>
      </c>
      <c r="D7" s="39" t="str">
        <v>T1</v>
      </c>
      <c r="E7" s="203">
        <f t="array" ref="E7">INDEX('Ind Result (3)'!$K$6:$K$125,MATCH(C7,'Ind Result (3)'!$C$6:$C$125,0))</f>
        <v>0</v>
      </c>
      <c r="F7" s="210"/>
      <c r="G7" s="211"/>
      <c r="H7" s="368"/>
      <c r="I7" s="369"/>
      <c r="J7" s="212">
        <f>J6</f>
        <v>1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</row>
    <row r="8" spans="1:35" ht="22.5" customHeight="1" x14ac:dyDescent="0.35">
      <c r="A8" s="1">
        <v>3</v>
      </c>
      <c r="B8" s="155">
        <v>3</v>
      </c>
      <c r="C8" s="39">
        <f t="array" ref="C8:D8">VLOOKUP(A8,'M. List'!$A$5:$E$124,{3,4},0)</f>
        <v>0</v>
      </c>
      <c r="D8" s="39" t="str">
        <v>T1</v>
      </c>
      <c r="E8" s="203">
        <f t="array" ref="E8">INDEX('Ind Result (3)'!$K$6:$K$125,MATCH(C8,'Ind Result (3)'!$C$6:$C$125,0))</f>
        <v>0</v>
      </c>
      <c r="F8" s="210">
        <f>VLOOKUP(A11,'Relay (L)'!$A11:$N$125,12,0)+VLOOKUP(A11,'Relay (S)'!$A11:$N$125,12,0)</f>
        <v>0</v>
      </c>
      <c r="G8" s="211">
        <f>G6</f>
        <v>0</v>
      </c>
      <c r="H8" s="368"/>
      <c r="I8" s="368"/>
      <c r="J8" s="214">
        <f>J7</f>
        <v>1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</row>
    <row r="9" spans="1:35" ht="22.5" customHeight="1" x14ac:dyDescent="0.35">
      <c r="A9" s="1">
        <v>4</v>
      </c>
      <c r="B9" s="155">
        <v>4</v>
      </c>
      <c r="C9" s="39">
        <f t="array" ref="C9:D9">VLOOKUP(A9,'M. List'!$A$5:$E$124,{3,4},0)</f>
        <v>0</v>
      </c>
      <c r="D9" s="39" t="str">
        <v>T1</v>
      </c>
      <c r="E9" s="203">
        <f t="array" ref="E9">INDEX('Ind Result (3)'!$K$6:$K$125,MATCH(C9,'Ind Result (3)'!$C$6:$C$125,0))</f>
        <v>0</v>
      </c>
      <c r="F9" s="210"/>
      <c r="G9" s="211"/>
      <c r="H9" s="368"/>
      <c r="I9" s="368"/>
      <c r="J9" s="212">
        <f>J8</f>
        <v>1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</row>
    <row r="10" spans="1:35" ht="22.5" customHeight="1" x14ac:dyDescent="0.35">
      <c r="A10" s="1">
        <v>5</v>
      </c>
      <c r="B10" s="163">
        <v>5</v>
      </c>
      <c r="C10" s="110">
        <f t="array" ref="C10:D10">VLOOKUP(A10,'M. List'!$A$5:$E$124,{3,4},0)</f>
        <v>0</v>
      </c>
      <c r="D10" s="110" t="str">
        <v>T1</v>
      </c>
      <c r="E10" s="203">
        <f t="array" ref="E10">INDEX('Ind Result (3)'!$K$6:$K$125,MATCH(C10,'Ind Result (3)'!$C$6:$C$125,0))</f>
        <v>0</v>
      </c>
      <c r="F10" s="210"/>
      <c r="G10" s="211"/>
      <c r="H10" s="368"/>
      <c r="I10" s="368"/>
      <c r="J10" s="216">
        <f>J9</f>
        <v>1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</row>
    <row r="11" spans="1:35" ht="21.75" customHeight="1" x14ac:dyDescent="0.35">
      <c r="A11" s="1">
        <v>6</v>
      </c>
      <c r="B11" s="168" t="s">
        <v>18</v>
      </c>
      <c r="C11" s="169" t="s">
        <v>18</v>
      </c>
      <c r="D11" s="227" t="str">
        <f>D10</f>
        <v>T1</v>
      </c>
      <c r="E11" s="218">
        <f>SUM(E6:E10)</f>
        <v>0</v>
      </c>
      <c r="F11" s="218"/>
      <c r="G11" s="219"/>
      <c r="H11" s="220">
        <v>0</v>
      </c>
      <c r="I11" s="220"/>
      <c r="J11" s="221">
        <f>J10</f>
        <v>1</v>
      </c>
      <c r="K11" s="1"/>
      <c r="L11" s="1"/>
      <c r="M11" s="1"/>
      <c r="N11" s="176"/>
      <c r="O11" s="176"/>
      <c r="P11" s="176"/>
      <c r="Q11" s="176"/>
      <c r="R11" s="176"/>
      <c r="S11" s="176"/>
      <c r="T11" s="176"/>
      <c r="U11" s="176"/>
      <c r="V11" s="176"/>
      <c r="W11" s="176"/>
      <c r="X11" s="176"/>
      <c r="Y11" s="176"/>
      <c r="Z11" s="176"/>
      <c r="AA11" s="176"/>
      <c r="AB11" s="176"/>
      <c r="AC11" s="176"/>
      <c r="AD11" s="176"/>
      <c r="AE11" s="176"/>
      <c r="AF11" s="176"/>
      <c r="AG11" s="176"/>
      <c r="AH11" s="176"/>
      <c r="AI11" s="176"/>
    </row>
    <row r="12" spans="1:35" ht="22.5" customHeight="1" x14ac:dyDescent="0.35">
      <c r="A12" s="1">
        <v>7</v>
      </c>
      <c r="B12" s="150">
        <v>6</v>
      </c>
      <c r="C12" s="98">
        <f t="array" ref="C12:D12">VLOOKUP(A12,'M. List'!$A$5:$E$124,{3,4},0)</f>
        <v>0</v>
      </c>
      <c r="D12" s="98" t="str">
        <v>T2</v>
      </c>
      <c r="E12" s="203">
        <f t="array" ref="E12">INDEX('Ind Result (3)'!$K$6:$K$125,MATCH(C12,'Ind Result (3)'!$C$6:$C$125,0))</f>
        <v>0</v>
      </c>
      <c r="F12" s="206"/>
      <c r="G12" s="223">
        <f>E17+F14</f>
        <v>0</v>
      </c>
      <c r="H12" s="367"/>
      <c r="I12" s="367"/>
      <c r="J12" s="224">
        <f>RANK(G12,(G$6,G$12,G$18,G$24,G$30,G$36,G$42,G$48,G$54,G$60,G$66,G$72,G$78,G$84,G$90,G$96,G$102,G$108,G$114,G$120),0)</f>
        <v>1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</row>
    <row r="13" spans="1:35" ht="22.5" customHeight="1" x14ac:dyDescent="0.35">
      <c r="A13" s="1">
        <v>8</v>
      </c>
      <c r="B13" s="155">
        <v>7</v>
      </c>
      <c r="C13" s="39">
        <f t="array" ref="C13:D13">VLOOKUP(A13,'M. List'!$A$5:$E$124,{3,4},0)</f>
        <v>0</v>
      </c>
      <c r="D13" s="39" t="str">
        <v>T2</v>
      </c>
      <c r="E13" s="203">
        <f t="array" ref="E13">INDEX('Ind Result (3)'!$K$6:$K$125,MATCH(C13,'Ind Result (3)'!$C$6:$C$125,0))</f>
        <v>0</v>
      </c>
      <c r="F13" s="210"/>
      <c r="G13" s="211"/>
      <c r="H13" s="368"/>
      <c r="I13" s="369"/>
      <c r="J13" s="212">
        <f>J12</f>
        <v>1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</row>
    <row r="14" spans="1:35" ht="22.5" customHeight="1" x14ac:dyDescent="0.35">
      <c r="A14" s="1">
        <v>9</v>
      </c>
      <c r="B14" s="155">
        <v>8</v>
      </c>
      <c r="C14" s="39">
        <f t="array" ref="C14:D14">VLOOKUP(A14,'M. List'!$A$5:$E$124,{3,4},0)</f>
        <v>0</v>
      </c>
      <c r="D14" s="39" t="str">
        <v>T2</v>
      </c>
      <c r="E14" s="203">
        <f t="array" ref="E14">INDEX('Ind Result (3)'!$K$6:$K$125,MATCH(C14,'Ind Result (3)'!$C$6:$C$125,0))</f>
        <v>0</v>
      </c>
      <c r="F14" s="210">
        <f>VLOOKUP(A17,'Relay (L)'!$A17:$N$125,12,0)+VLOOKUP(A17,'Relay (S)'!$A17:$N$125,12,0)</f>
        <v>0</v>
      </c>
      <c r="G14" s="211">
        <f>G12</f>
        <v>0</v>
      </c>
      <c r="H14" s="368"/>
      <c r="I14" s="368"/>
      <c r="J14" s="214">
        <f>J13</f>
        <v>1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</row>
    <row r="15" spans="1:35" ht="22.5" customHeight="1" x14ac:dyDescent="0.35">
      <c r="A15" s="1">
        <v>10</v>
      </c>
      <c r="B15" s="155">
        <v>9</v>
      </c>
      <c r="C15" s="39">
        <f t="array" ref="C15:D15">VLOOKUP(A15,'M. List'!$A$5:$E$124,{3,4},0)</f>
        <v>0</v>
      </c>
      <c r="D15" s="39" t="str">
        <v>T2</v>
      </c>
      <c r="E15" s="203">
        <f t="array" ref="E15">INDEX('Ind Result (3)'!$K$6:$K$125,MATCH(C15,'Ind Result (3)'!$C$6:$C$125,0))</f>
        <v>0</v>
      </c>
      <c r="F15" s="210"/>
      <c r="G15" s="211"/>
      <c r="H15" s="368"/>
      <c r="I15" s="368"/>
      <c r="J15" s="212">
        <f>J14</f>
        <v>1</v>
      </c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</row>
    <row r="16" spans="1:35" ht="22.5" customHeight="1" x14ac:dyDescent="0.35">
      <c r="A16" s="1">
        <v>11</v>
      </c>
      <c r="B16" s="155">
        <v>10</v>
      </c>
      <c r="C16" s="39">
        <f t="array" ref="C16:D16">VLOOKUP(A16,'M. List'!$A$5:$E$124,{3,4},0)</f>
        <v>0</v>
      </c>
      <c r="D16" s="39" t="str">
        <v>T2</v>
      </c>
      <c r="E16" s="203">
        <f t="array" ref="E16">INDEX('Ind Result (3)'!$K$6:$K$125,MATCH(C16,'Ind Result (3)'!$C$6:$C$125,0))</f>
        <v>0</v>
      </c>
      <c r="F16" s="210"/>
      <c r="G16" s="225"/>
      <c r="H16" s="368"/>
      <c r="I16" s="368"/>
      <c r="J16" s="226">
        <f>J15</f>
        <v>1</v>
      </c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</row>
    <row r="17" spans="1:35" ht="21.75" customHeight="1" x14ac:dyDescent="0.35">
      <c r="A17" s="1">
        <v>12</v>
      </c>
      <c r="B17" s="168" t="s">
        <v>18</v>
      </c>
      <c r="C17" s="169" t="s">
        <v>18</v>
      </c>
      <c r="D17" s="227" t="str">
        <f>D16</f>
        <v>T2</v>
      </c>
      <c r="E17" s="218">
        <f>SUM(E12:E16)</f>
        <v>0</v>
      </c>
      <c r="F17" s="218"/>
      <c r="G17" s="219"/>
      <c r="H17" s="220">
        <v>0</v>
      </c>
      <c r="I17" s="220"/>
      <c r="J17" s="221">
        <f>J16</f>
        <v>1</v>
      </c>
      <c r="K17" s="1"/>
      <c r="L17" s="1"/>
      <c r="M17" s="1"/>
      <c r="N17" s="176"/>
      <c r="O17" s="176"/>
      <c r="P17" s="176"/>
      <c r="Q17" s="176"/>
      <c r="R17" s="176"/>
      <c r="S17" s="176"/>
      <c r="T17" s="176"/>
      <c r="U17" s="176"/>
      <c r="V17" s="176"/>
      <c r="W17" s="176"/>
      <c r="X17" s="176"/>
      <c r="Y17" s="176"/>
      <c r="Z17" s="176"/>
      <c r="AA17" s="176"/>
      <c r="AB17" s="176"/>
      <c r="AC17" s="176"/>
      <c r="AD17" s="176"/>
      <c r="AE17" s="176"/>
      <c r="AF17" s="176"/>
      <c r="AG17" s="176"/>
      <c r="AH17" s="176"/>
      <c r="AI17" s="176"/>
    </row>
    <row r="18" spans="1:35" ht="22.5" customHeight="1" x14ac:dyDescent="0.35">
      <c r="A18" s="1">
        <v>13</v>
      </c>
      <c r="B18" s="155">
        <v>11</v>
      </c>
      <c r="C18" s="39">
        <f t="array" ref="C18:D18">VLOOKUP(A18,'M. List'!$A$5:$E$124,{3,4},0)</f>
        <v>0</v>
      </c>
      <c r="D18" s="39" t="str">
        <v>T3</v>
      </c>
      <c r="E18" s="203">
        <f t="array" ref="E18">INDEX('Ind Result (3)'!$K$6:$K$125,MATCH(C18,'Ind Result (3)'!$C$6:$C$125,0))</f>
        <v>0</v>
      </c>
      <c r="F18" s="206"/>
      <c r="G18" s="207">
        <f>E23+F20</f>
        <v>0</v>
      </c>
      <c r="H18" s="367"/>
      <c r="I18" s="367"/>
      <c r="J18" s="208">
        <f>RANK(G18,(G$6,G$12,G$18,G$24,G$30,G$36,G$42,G$48,G$54,G$60,G$66,G$72,G$78,G$84,G$90,G$96,G$102,G$108,G$114,G$120),0)</f>
        <v>1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</row>
    <row r="19" spans="1:35" ht="22.5" customHeight="1" x14ac:dyDescent="0.35">
      <c r="A19" s="1">
        <v>14</v>
      </c>
      <c r="B19" s="155">
        <v>12</v>
      </c>
      <c r="C19" s="39">
        <f t="array" ref="C19:D19">VLOOKUP(A19,'M. List'!$A$5:$E$124,{3,4},0)</f>
        <v>0</v>
      </c>
      <c r="D19" s="39" t="str">
        <v>T3</v>
      </c>
      <c r="E19" s="203">
        <f t="array" ref="E19">INDEX('Ind Result (3)'!$K$6:$K$125,MATCH(C19,'Ind Result (3)'!$C$6:$C$125,0))</f>
        <v>0</v>
      </c>
      <c r="F19" s="210"/>
      <c r="G19" s="211"/>
      <c r="H19" s="368"/>
      <c r="I19" s="369"/>
      <c r="J19" s="212">
        <f>J18</f>
        <v>1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</row>
    <row r="20" spans="1:35" ht="22.5" customHeight="1" x14ac:dyDescent="0.35">
      <c r="A20" s="1">
        <v>15</v>
      </c>
      <c r="B20" s="155">
        <v>13</v>
      </c>
      <c r="C20" s="39">
        <f t="array" ref="C20:D20">VLOOKUP(A20,'M. List'!$A$5:$E$124,{3,4},0)</f>
        <v>0</v>
      </c>
      <c r="D20" s="39" t="str">
        <v>T3</v>
      </c>
      <c r="E20" s="203">
        <f t="array" ref="E20">INDEX('Ind Result (3)'!$K$6:$K$125,MATCH(C20,'Ind Result (3)'!$C$6:$C$125,0))</f>
        <v>0</v>
      </c>
      <c r="F20" s="210">
        <f>VLOOKUP(A23,'Relay (L)'!$A23:$N$125,12,0)+VLOOKUP(A23,'Relay (S)'!$A23:$N$125,12,0)</f>
        <v>0</v>
      </c>
      <c r="G20" s="211">
        <f>G18</f>
        <v>0</v>
      </c>
      <c r="H20" s="368"/>
      <c r="I20" s="368"/>
      <c r="J20" s="214">
        <f>J19</f>
        <v>1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</row>
    <row r="21" spans="1:35" ht="22.5" customHeight="1" x14ac:dyDescent="0.35">
      <c r="A21" s="1">
        <v>16</v>
      </c>
      <c r="B21" s="155">
        <v>14</v>
      </c>
      <c r="C21" s="39">
        <f t="array" ref="C21:D21">VLOOKUP(A21,'M. List'!$A$5:$E$124,{3,4},0)</f>
        <v>0</v>
      </c>
      <c r="D21" s="39" t="str">
        <v>T3</v>
      </c>
      <c r="E21" s="203">
        <f t="array" ref="E21">INDEX('Ind Result (3)'!$K$6:$K$125,MATCH(C21,'Ind Result (3)'!$C$6:$C$125,0))</f>
        <v>0</v>
      </c>
      <c r="F21" s="210"/>
      <c r="G21" s="211"/>
      <c r="H21" s="368"/>
      <c r="I21" s="368"/>
      <c r="J21" s="212">
        <f>J20</f>
        <v>1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</row>
    <row r="22" spans="1:35" ht="20.25" customHeight="1" x14ac:dyDescent="0.35">
      <c r="A22" s="1">
        <v>17</v>
      </c>
      <c r="B22" s="155">
        <v>15</v>
      </c>
      <c r="C22" s="39">
        <f t="array" ref="C22:D22">VLOOKUP(A22,'M. List'!$A$5:$E$124,{3,4},0)</f>
        <v>0</v>
      </c>
      <c r="D22" s="39" t="str">
        <v>T3</v>
      </c>
      <c r="E22" s="203">
        <f t="array" ref="E22">INDEX('Ind Result (3)'!$K$6:$K$125,MATCH(C22,'Ind Result (3)'!$C$6:$C$125,0))</f>
        <v>0</v>
      </c>
      <c r="F22" s="210"/>
      <c r="G22" s="225"/>
      <c r="H22" s="368"/>
      <c r="I22" s="368"/>
      <c r="J22" s="226">
        <f>J21</f>
        <v>1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</row>
    <row r="23" spans="1:35" ht="21.75" customHeight="1" x14ac:dyDescent="0.35">
      <c r="A23" s="1">
        <v>18</v>
      </c>
      <c r="B23" s="168" t="s">
        <v>18</v>
      </c>
      <c r="C23" s="169" t="s">
        <v>18</v>
      </c>
      <c r="D23" s="227" t="str">
        <f>D22</f>
        <v>T3</v>
      </c>
      <c r="E23" s="218">
        <f>SUM(E18:E22)</f>
        <v>0</v>
      </c>
      <c r="F23" s="218"/>
      <c r="G23" s="219"/>
      <c r="H23" s="220">
        <v>0</v>
      </c>
      <c r="I23" s="220"/>
      <c r="J23" s="221">
        <f>J22</f>
        <v>1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</row>
    <row r="24" spans="1:35" ht="22.5" customHeight="1" x14ac:dyDescent="0.35">
      <c r="A24" s="1">
        <v>19</v>
      </c>
      <c r="B24" s="155">
        <v>16</v>
      </c>
      <c r="C24" s="39">
        <f t="array" ref="C24:D24">VLOOKUP(A24,'M. List'!$A$5:$E$124,{3,4},0)</f>
        <v>0</v>
      </c>
      <c r="D24" s="39" t="str">
        <v>T4</v>
      </c>
      <c r="E24" s="203">
        <f t="array" ref="E24">INDEX('Ind Result (3)'!$K$6:$K$125,MATCH(C24,'Ind Result (3)'!$C$6:$C$125,0))</f>
        <v>0</v>
      </c>
      <c r="F24" s="206"/>
      <c r="G24" s="207">
        <f>E29+F26</f>
        <v>0</v>
      </c>
      <c r="H24" s="367"/>
      <c r="I24" s="367"/>
      <c r="J24" s="208">
        <f>RANK(G24,(G$6,G$12,G$18,G$24,G$30,G$36,G$42,G$48,G$54,G$60,G$66,G$72,G$78,G$84,G$90,G$96,G$102,G$108,G$114,G$120),0)</f>
        <v>1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</row>
    <row r="25" spans="1:35" ht="22.5" customHeight="1" x14ac:dyDescent="0.35">
      <c r="A25" s="1">
        <v>20</v>
      </c>
      <c r="B25" s="155">
        <v>17</v>
      </c>
      <c r="C25" s="39">
        <f t="array" ref="C25:D25">VLOOKUP(A25,'M. List'!$A$5:$E$124,{3,4},0)</f>
        <v>0</v>
      </c>
      <c r="D25" s="39" t="str">
        <v>T4</v>
      </c>
      <c r="E25" s="203">
        <f t="array" ref="E25">INDEX('Ind Result (3)'!$K$6:$K$125,MATCH(C25,'Ind Result (3)'!$C$6:$C$125,0))</f>
        <v>0</v>
      </c>
      <c r="F25" s="210"/>
      <c r="G25" s="211"/>
      <c r="H25" s="368"/>
      <c r="I25" s="369"/>
      <c r="J25" s="212">
        <f>J24</f>
        <v>1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</row>
    <row r="26" spans="1:35" ht="22.5" customHeight="1" x14ac:dyDescent="0.35">
      <c r="A26" s="1">
        <v>21</v>
      </c>
      <c r="B26" s="155">
        <v>18</v>
      </c>
      <c r="C26" s="39">
        <f t="array" ref="C26:D26">VLOOKUP(A26,'M. List'!$A$5:$E$124,{3,4},0)</f>
        <v>0</v>
      </c>
      <c r="D26" s="39" t="str">
        <v>T4</v>
      </c>
      <c r="E26" s="203">
        <f t="array" ref="E26">INDEX('Ind Result (3)'!$K$6:$K$125,MATCH(C26,'Ind Result (3)'!$C$6:$C$125,0))</f>
        <v>0</v>
      </c>
      <c r="F26" s="210">
        <f>VLOOKUP(A29,'Relay (L)'!$A29:$N$125,12,0)+VLOOKUP(A29,'Relay (S)'!$A29:$N$125,12,0)</f>
        <v>0</v>
      </c>
      <c r="G26" s="211">
        <f>G24</f>
        <v>0</v>
      </c>
      <c r="H26" s="368"/>
      <c r="I26" s="368"/>
      <c r="J26" s="214">
        <f>J25</f>
        <v>1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</row>
    <row r="27" spans="1:35" ht="22.5" customHeight="1" x14ac:dyDescent="0.35">
      <c r="A27" s="1">
        <v>22</v>
      </c>
      <c r="B27" s="155">
        <v>19</v>
      </c>
      <c r="C27" s="39">
        <f t="array" ref="C27:D27">VLOOKUP(A27,'M. List'!$A$5:$E$124,{3,4},0)</f>
        <v>0</v>
      </c>
      <c r="D27" s="39" t="str">
        <v>T4</v>
      </c>
      <c r="E27" s="203">
        <f t="array" ref="E27">INDEX('Ind Result (3)'!$K$6:$K$125,MATCH(C27,'Ind Result (3)'!$C$6:$C$125,0))</f>
        <v>0</v>
      </c>
      <c r="F27" s="210"/>
      <c r="G27" s="211"/>
      <c r="H27" s="368"/>
      <c r="I27" s="368"/>
      <c r="J27" s="212">
        <f>J26</f>
        <v>1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</row>
    <row r="28" spans="1:35" ht="22.5" customHeight="1" x14ac:dyDescent="0.35">
      <c r="A28" s="1">
        <v>23</v>
      </c>
      <c r="B28" s="155">
        <v>20</v>
      </c>
      <c r="C28" s="39">
        <f t="array" ref="C28:D28">VLOOKUP(A28,'M. List'!$A$5:$E$124,{3,4},0)</f>
        <v>0</v>
      </c>
      <c r="D28" s="39" t="str">
        <v>T4</v>
      </c>
      <c r="E28" s="203">
        <f t="array" ref="E28">INDEX('Ind Result (3)'!$K$6:$K$125,MATCH(C28,'Ind Result (3)'!$C$6:$C$125,0))</f>
        <v>0</v>
      </c>
      <c r="F28" s="210"/>
      <c r="G28" s="225"/>
      <c r="H28" s="368"/>
      <c r="I28" s="368"/>
      <c r="J28" s="226">
        <f>J27</f>
        <v>1</v>
      </c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</row>
    <row r="29" spans="1:35" ht="21.75" customHeight="1" x14ac:dyDescent="0.35">
      <c r="A29" s="1">
        <v>24</v>
      </c>
      <c r="B29" s="168" t="s">
        <v>18</v>
      </c>
      <c r="C29" s="169" t="s">
        <v>18</v>
      </c>
      <c r="D29" s="227" t="str">
        <f>D28</f>
        <v>T4</v>
      </c>
      <c r="E29" s="218">
        <f>SUM(E24:E28)</f>
        <v>0</v>
      </c>
      <c r="F29" s="218"/>
      <c r="G29" s="219"/>
      <c r="H29" s="220">
        <v>0</v>
      </c>
      <c r="I29" s="220"/>
      <c r="J29" s="221">
        <f>J28</f>
        <v>1</v>
      </c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</row>
    <row r="30" spans="1:35" ht="22.5" customHeight="1" x14ac:dyDescent="0.35">
      <c r="A30" s="1">
        <v>25</v>
      </c>
      <c r="B30" s="155">
        <v>21</v>
      </c>
      <c r="C30" s="39">
        <f t="array" ref="C30:D30">VLOOKUP(A30,'M. List'!$A$5:$E$124,{3,4},0)</f>
        <v>0</v>
      </c>
      <c r="D30" s="39" t="str">
        <v>T5</v>
      </c>
      <c r="E30" s="203">
        <f t="array" ref="E30">INDEX('Ind Result (3)'!$K$6:$K$125,MATCH(C30,'Ind Result (3)'!$C$6:$C$1025,0))</f>
        <v>0</v>
      </c>
      <c r="F30" s="206"/>
      <c r="G30" s="207">
        <f>E35+F32</f>
        <v>0</v>
      </c>
      <c r="H30" s="367"/>
      <c r="I30" s="367"/>
      <c r="J30" s="208">
        <f>RANK(G30,(G$6,G$12,G$18,G$24,G$30,G$36,G$42,G$48,G$54,G$60,G$66,G$72,G$78,G$84,G$90,G$96,G$102,G$108,G$114,G$120),0)</f>
        <v>1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</row>
    <row r="31" spans="1:35" ht="22.5" customHeight="1" x14ac:dyDescent="0.35">
      <c r="A31" s="1">
        <v>26</v>
      </c>
      <c r="B31" s="155">
        <v>22</v>
      </c>
      <c r="C31" s="39">
        <f t="array" ref="C31:D31">VLOOKUP(A31,'M. List'!$A$5:$E$124,{3,4},0)</f>
        <v>0</v>
      </c>
      <c r="D31" s="39" t="str">
        <v>T5</v>
      </c>
      <c r="E31" s="203">
        <f t="array" ref="E31">INDEX('Ind Result (3)'!$K$6:$K$125,MATCH(C31,'Ind Result (3)'!$C$6:$C$1025,0))</f>
        <v>0</v>
      </c>
      <c r="F31" s="210"/>
      <c r="G31" s="211"/>
      <c r="H31" s="368"/>
      <c r="I31" s="369"/>
      <c r="J31" s="212">
        <f>J30</f>
        <v>1</v>
      </c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</row>
    <row r="32" spans="1:35" ht="22.5" customHeight="1" x14ac:dyDescent="0.35">
      <c r="A32" s="1">
        <v>27</v>
      </c>
      <c r="B32" s="155">
        <v>23</v>
      </c>
      <c r="C32" s="39">
        <f t="array" ref="C32:D32">VLOOKUP(A32,'M. List'!$A$5:$E$124,{3,4},0)</f>
        <v>0</v>
      </c>
      <c r="D32" s="39" t="str">
        <v>T5</v>
      </c>
      <c r="E32" s="203">
        <f t="array" ref="E32">INDEX('Ind Result (3)'!$K$6:$K$125,MATCH(C32,'Ind Result (3)'!$C$6:$C$1025,0))</f>
        <v>0</v>
      </c>
      <c r="F32" s="210">
        <f>VLOOKUP(A35,'Relay (L)'!$A35:$N$125,12,0)+VLOOKUP(A35,'Relay (S)'!$A35:$N$125,12,0)</f>
        <v>0</v>
      </c>
      <c r="G32" s="211">
        <f>G30</f>
        <v>0</v>
      </c>
      <c r="H32" s="368"/>
      <c r="I32" s="368"/>
      <c r="J32" s="214">
        <f>J31</f>
        <v>1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</row>
    <row r="33" spans="1:35" ht="22.5" customHeight="1" x14ac:dyDescent="0.35">
      <c r="A33" s="1">
        <v>28</v>
      </c>
      <c r="B33" s="155">
        <v>24</v>
      </c>
      <c r="C33" s="39">
        <f t="array" ref="C33:D33">VLOOKUP(A33,'M. List'!$A$5:$E$124,{3,4},0)</f>
        <v>0</v>
      </c>
      <c r="D33" s="39" t="str">
        <v>T5</v>
      </c>
      <c r="E33" s="203">
        <f t="array" ref="E33">INDEX('Ind Result (3)'!$K$6:$K$125,MATCH(C33,'Ind Result (3)'!$C$6:$C$1025,0))</f>
        <v>0</v>
      </c>
      <c r="F33" s="210"/>
      <c r="G33" s="211"/>
      <c r="H33" s="368"/>
      <c r="I33" s="368"/>
      <c r="J33" s="212">
        <f>J32</f>
        <v>1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</row>
    <row r="34" spans="1:35" ht="22.5" customHeight="1" x14ac:dyDescent="0.35">
      <c r="A34" s="1">
        <v>29</v>
      </c>
      <c r="B34" s="155">
        <v>25</v>
      </c>
      <c r="C34" s="39">
        <f t="array" ref="C34:D34">VLOOKUP(A34,'M. List'!$A$5:$E$124,{3,4},0)</f>
        <v>0</v>
      </c>
      <c r="D34" s="39" t="str">
        <v>T5</v>
      </c>
      <c r="E34" s="203">
        <f t="array" ref="E34">INDEX('Ind Result (3)'!$K$6:$K$125,MATCH(C34,'Ind Result (3)'!$C$6:$C$1025,0))</f>
        <v>0</v>
      </c>
      <c r="F34" s="210"/>
      <c r="G34" s="225"/>
      <c r="H34" s="368"/>
      <c r="I34" s="368"/>
      <c r="J34" s="226">
        <f>J33</f>
        <v>1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</row>
    <row r="35" spans="1:35" ht="21.75" customHeight="1" x14ac:dyDescent="0.35">
      <c r="A35" s="1">
        <v>30</v>
      </c>
      <c r="B35" s="168" t="s">
        <v>18</v>
      </c>
      <c r="C35" s="169" t="s">
        <v>18</v>
      </c>
      <c r="D35" s="227" t="str">
        <f>D34</f>
        <v>T5</v>
      </c>
      <c r="E35" s="218">
        <f>SUM(E30:E34)</f>
        <v>0</v>
      </c>
      <c r="F35" s="218"/>
      <c r="G35" s="219"/>
      <c r="H35" s="220">
        <v>0</v>
      </c>
      <c r="I35" s="220"/>
      <c r="J35" s="221">
        <f>J34</f>
        <v>1</v>
      </c>
      <c r="K35" s="1"/>
      <c r="L35" s="176"/>
      <c r="M35" s="176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</row>
    <row r="36" spans="1:35" ht="22.5" customHeight="1" x14ac:dyDescent="0.35">
      <c r="A36" s="1">
        <v>31</v>
      </c>
      <c r="B36" s="155">
        <v>26</v>
      </c>
      <c r="C36" s="39">
        <f t="array" ref="C36:D36">VLOOKUP(A36,'M. List'!$A$5:$E$124,{3,4},0)</f>
        <v>0</v>
      </c>
      <c r="D36" s="39" t="str">
        <v>T6</v>
      </c>
      <c r="E36" s="203">
        <f t="array" ref="E36">INDEX('Ind Result (3)'!$K$6:$K$125,MATCH(C36,'Ind Result (3)'!$C$6:$C$125,0))</f>
        <v>0</v>
      </c>
      <c r="F36" s="206"/>
      <c r="G36" s="207">
        <f>E41+F38</f>
        <v>0</v>
      </c>
      <c r="H36" s="367"/>
      <c r="I36" s="367"/>
      <c r="J36" s="208">
        <f>RANK(G36,(G$6,G$12,G$18,G$24,G$30,G$36,G$42,G$48,G$54,G$60,G$66,G$72,G$78,G$84,G$90,G$96,G$102,G$108,G$114,G$120),0)</f>
        <v>1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</row>
    <row r="37" spans="1:35" ht="22.5" customHeight="1" x14ac:dyDescent="0.35">
      <c r="A37" s="1">
        <v>32</v>
      </c>
      <c r="B37" s="155">
        <v>27</v>
      </c>
      <c r="C37" s="39">
        <f t="array" ref="C37:D37">VLOOKUP(A37,'M. List'!$A$5:$E$124,{3,4},0)</f>
        <v>0</v>
      </c>
      <c r="D37" s="39" t="str">
        <v>T6</v>
      </c>
      <c r="E37" s="203">
        <f t="array" ref="E37">INDEX('Ind Result (3)'!$K$6:$K$125,MATCH(C37,'Ind Result (3)'!$C$6:$C$125,0))</f>
        <v>0</v>
      </c>
      <c r="F37" s="210"/>
      <c r="G37" s="211"/>
      <c r="H37" s="368"/>
      <c r="I37" s="369"/>
      <c r="J37" s="212">
        <f>J36</f>
        <v>1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</row>
    <row r="38" spans="1:35" ht="22.5" customHeight="1" x14ac:dyDescent="0.35">
      <c r="A38" s="1">
        <v>33</v>
      </c>
      <c r="B38" s="155">
        <v>28</v>
      </c>
      <c r="C38" s="39">
        <f t="array" ref="C38:D38">VLOOKUP(A38,'M. List'!$A$5:$E$124,{3,4},0)</f>
        <v>0</v>
      </c>
      <c r="D38" s="39" t="str">
        <v>T6</v>
      </c>
      <c r="E38" s="203">
        <f t="array" ref="E38">INDEX('Ind Result (3)'!$K$6:$K$125,MATCH(C38,'Ind Result (3)'!$C$6:$C$125,0))</f>
        <v>0</v>
      </c>
      <c r="F38" s="210">
        <f>VLOOKUP(A41,'Relay (L)'!$A41:$N$125,12,0)+VLOOKUP(A41,'Relay (S)'!$A41:$N$125,12,0)</f>
        <v>0</v>
      </c>
      <c r="G38" s="211">
        <f>G36</f>
        <v>0</v>
      </c>
      <c r="H38" s="368"/>
      <c r="I38" s="368"/>
      <c r="J38" s="214">
        <f>J37</f>
        <v>1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</row>
    <row r="39" spans="1:35" ht="22.5" customHeight="1" x14ac:dyDescent="0.35">
      <c r="A39" s="1">
        <v>34</v>
      </c>
      <c r="B39" s="155">
        <v>29</v>
      </c>
      <c r="C39" s="39">
        <f t="array" ref="C39:D39">VLOOKUP(A39,'M. List'!$A$5:$E$124,{3,4},0)</f>
        <v>0</v>
      </c>
      <c r="D39" s="39" t="str">
        <v>T6</v>
      </c>
      <c r="E39" s="203">
        <f t="array" ref="E39">INDEX('Ind Result (3)'!$K$6:$K$125,MATCH(C39,'Ind Result (3)'!$C$6:$C$125,0))</f>
        <v>0</v>
      </c>
      <c r="F39" s="210"/>
      <c r="G39" s="211"/>
      <c r="H39" s="368"/>
      <c r="I39" s="368"/>
      <c r="J39" s="212">
        <f>J38</f>
        <v>1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</row>
    <row r="40" spans="1:35" ht="22.5" customHeight="1" x14ac:dyDescent="0.35">
      <c r="A40" s="1">
        <v>35</v>
      </c>
      <c r="B40" s="155">
        <v>30</v>
      </c>
      <c r="C40" s="39">
        <f t="array" ref="C40:D40">VLOOKUP(A40,'M. List'!$A$5:$E$124,{3,4},0)</f>
        <v>0</v>
      </c>
      <c r="D40" s="39" t="str">
        <v>T6</v>
      </c>
      <c r="E40" s="203">
        <f t="array" ref="E40">INDEX('Ind Result (3)'!$K$6:$K$125,MATCH(C40,'Ind Result (3)'!$C$6:$C$125,0))</f>
        <v>0</v>
      </c>
      <c r="F40" s="210"/>
      <c r="G40" s="225"/>
      <c r="H40" s="368"/>
      <c r="I40" s="368"/>
      <c r="J40" s="226">
        <f>J39</f>
        <v>1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</row>
    <row r="41" spans="1:35" ht="21.75" customHeight="1" x14ac:dyDescent="0.35">
      <c r="A41" s="1">
        <v>36</v>
      </c>
      <c r="B41" s="168" t="s">
        <v>18</v>
      </c>
      <c r="C41" s="169" t="s">
        <v>18</v>
      </c>
      <c r="D41" s="227" t="str">
        <f>D40</f>
        <v>T6</v>
      </c>
      <c r="E41" s="218">
        <f>SUM(E36:E40)</f>
        <v>0</v>
      </c>
      <c r="F41" s="218"/>
      <c r="G41" s="219"/>
      <c r="H41" s="220">
        <v>0</v>
      </c>
      <c r="I41" s="220"/>
      <c r="J41" s="221">
        <f>J40</f>
        <v>1</v>
      </c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</row>
    <row r="42" spans="1:35" ht="22.5" customHeight="1" x14ac:dyDescent="0.35">
      <c r="A42" s="1">
        <v>37</v>
      </c>
      <c r="B42" s="155">
        <v>31</v>
      </c>
      <c r="C42" s="39">
        <f t="array" ref="C42:D42">VLOOKUP(A42,'M. List'!$A$5:$E$124,{3,4},0)</f>
        <v>0</v>
      </c>
      <c r="D42" s="39" t="str">
        <v>T7</v>
      </c>
      <c r="E42" s="203">
        <f t="array" ref="E42">INDEX('Ind Result (3)'!$K$6:$K$125,MATCH(C42,'Ind Result (3)'!$C$6:$C$125,0))</f>
        <v>0</v>
      </c>
      <c r="F42" s="206"/>
      <c r="G42" s="207">
        <f>E47+F44</f>
        <v>0</v>
      </c>
      <c r="H42" s="367"/>
      <c r="I42" s="367"/>
      <c r="J42" s="208">
        <f>RANK(G42,(G$6,G$12,G$18,G$24,G$30,G$36,G$42,G$48,G$54,G$60,G$66,G$72,G$78,G$84,G$90,G$96,G$102,G$108,G$114,G$120),0)</f>
        <v>1</v>
      </c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</row>
    <row r="43" spans="1:35" ht="22.5" customHeight="1" x14ac:dyDescent="0.35">
      <c r="A43" s="1">
        <v>38</v>
      </c>
      <c r="B43" s="155">
        <v>32</v>
      </c>
      <c r="C43" s="39">
        <f t="array" ref="C43:D43">VLOOKUP(A43,'M. List'!$A$5:$E$124,{3,4},0)</f>
        <v>0</v>
      </c>
      <c r="D43" s="39" t="str">
        <v>T7</v>
      </c>
      <c r="E43" s="203">
        <f t="array" ref="E43">INDEX('Ind Result (3)'!$K$6:$K$125,MATCH(C43,'Ind Result (3)'!$C$6:$C$125,0))</f>
        <v>0</v>
      </c>
      <c r="F43" s="210"/>
      <c r="G43" s="211"/>
      <c r="H43" s="368"/>
      <c r="I43" s="369"/>
      <c r="J43" s="212">
        <f>J42</f>
        <v>1</v>
      </c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</row>
    <row r="44" spans="1:35" ht="22.5" customHeight="1" x14ac:dyDescent="0.35">
      <c r="A44" s="1">
        <v>39</v>
      </c>
      <c r="B44" s="155">
        <v>33</v>
      </c>
      <c r="C44" s="39">
        <f t="array" ref="C44:D44">VLOOKUP(A44,'M. List'!$A$5:$E$124,{3,4},0)</f>
        <v>0</v>
      </c>
      <c r="D44" s="39" t="str">
        <v>T7</v>
      </c>
      <c r="E44" s="203">
        <f t="array" ref="E44">INDEX('Ind Result (3)'!$K$6:$K$125,MATCH(C44,'Ind Result (3)'!$C$6:$C$125,0))</f>
        <v>0</v>
      </c>
      <c r="F44" s="210">
        <f>VLOOKUP(A47,'Relay (L)'!$A47:$N$125,12,0)+VLOOKUP(A47,'Relay (S)'!$A47:$N$125,12,0)</f>
        <v>0</v>
      </c>
      <c r="G44" s="211">
        <f>G42</f>
        <v>0</v>
      </c>
      <c r="H44" s="368"/>
      <c r="I44" s="368"/>
      <c r="J44" s="214">
        <f>J43</f>
        <v>1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</row>
    <row r="45" spans="1:35" ht="22.5" customHeight="1" x14ac:dyDescent="0.35">
      <c r="A45" s="1">
        <v>40</v>
      </c>
      <c r="B45" s="155">
        <v>34</v>
      </c>
      <c r="C45" s="39">
        <f t="array" ref="C45:D45">VLOOKUP(A45,'M. List'!$A$5:$E$124,{3,4},0)</f>
        <v>0</v>
      </c>
      <c r="D45" s="39" t="str">
        <v>T7</v>
      </c>
      <c r="E45" s="203">
        <f t="array" ref="E45">INDEX('Ind Result (3)'!$K$6:$K$125,MATCH(C45,'Ind Result (3)'!$C$6:$C$125,0))</f>
        <v>0</v>
      </c>
      <c r="F45" s="210"/>
      <c r="G45" s="211"/>
      <c r="H45" s="368"/>
      <c r="I45" s="368"/>
      <c r="J45" s="212">
        <f>J44</f>
        <v>1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</row>
    <row r="46" spans="1:35" ht="22.5" customHeight="1" x14ac:dyDescent="0.35">
      <c r="A46" s="1">
        <v>41</v>
      </c>
      <c r="B46" s="155">
        <v>35</v>
      </c>
      <c r="C46" s="39">
        <f t="array" ref="C46:D46">VLOOKUP(A46,'M. List'!$A$5:$E$124,{3,4},0)</f>
        <v>0</v>
      </c>
      <c r="D46" s="39" t="str">
        <v>T7</v>
      </c>
      <c r="E46" s="203">
        <f t="array" ref="E46">INDEX('Ind Result (3)'!$K$6:$K$125,MATCH(C46,'Ind Result (3)'!$C$6:$C$125,0))</f>
        <v>0</v>
      </c>
      <c r="F46" s="210"/>
      <c r="G46" s="225"/>
      <c r="H46" s="368"/>
      <c r="I46" s="368"/>
      <c r="J46" s="226">
        <f>J45</f>
        <v>1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</row>
    <row r="47" spans="1:35" ht="21.75" customHeight="1" x14ac:dyDescent="0.35">
      <c r="A47" s="1">
        <v>42</v>
      </c>
      <c r="B47" s="168" t="s">
        <v>18</v>
      </c>
      <c r="C47" s="169" t="s">
        <v>18</v>
      </c>
      <c r="D47" s="227" t="str">
        <f>D46</f>
        <v>T7</v>
      </c>
      <c r="E47" s="218">
        <f>SUM(E42:E46)</f>
        <v>0</v>
      </c>
      <c r="F47" s="218"/>
      <c r="G47" s="219"/>
      <c r="H47" s="220">
        <v>0</v>
      </c>
      <c r="I47" s="220"/>
      <c r="J47" s="221">
        <f>J46</f>
        <v>1</v>
      </c>
      <c r="K47" s="1"/>
      <c r="L47" s="1"/>
      <c r="M47" s="176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</row>
    <row r="48" spans="1:35" ht="22.5" customHeight="1" x14ac:dyDescent="0.35">
      <c r="A48" s="1">
        <v>43</v>
      </c>
      <c r="B48" s="155">
        <v>36</v>
      </c>
      <c r="C48" s="39">
        <f t="array" ref="C48:D48">VLOOKUP(A48,'M. List'!$A$5:$E$124,{3,4},0)</f>
        <v>0</v>
      </c>
      <c r="D48" s="39" t="str">
        <v>T8</v>
      </c>
      <c r="E48" s="203">
        <f t="array" ref="E48">INDEX('Ind Result (3)'!$K$6:$K$125,MATCH(C48,'Ind Result (3)'!$C$6:$C$125,0))</f>
        <v>0</v>
      </c>
      <c r="F48" s="206"/>
      <c r="G48" s="207">
        <f>E53+F50</f>
        <v>0</v>
      </c>
      <c r="H48" s="367"/>
      <c r="I48" s="367"/>
      <c r="J48" s="208">
        <f>RANK(G48,(G$6,G$12,G$18,G$24,G$30,G$36,G$42,G$48,G$54,G$60,G$66,G$72,G$78,G$84,G$90,G$96,G$102,G$108,G$114,G$120),0)</f>
        <v>1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</row>
    <row r="49" spans="1:35" ht="22.5" customHeight="1" x14ac:dyDescent="0.35">
      <c r="A49" s="1">
        <v>44</v>
      </c>
      <c r="B49" s="155">
        <v>37</v>
      </c>
      <c r="C49" s="39">
        <f t="array" ref="C49:D49">VLOOKUP(A49,'M. List'!$A$5:$E$124,{3,4},0)</f>
        <v>0</v>
      </c>
      <c r="D49" s="39" t="str">
        <v>T8</v>
      </c>
      <c r="E49" s="203">
        <f t="array" ref="E49">INDEX('Ind Result (3)'!$K$6:$K$125,MATCH(C49,'Ind Result (3)'!$C$6:$C$125,0))</f>
        <v>0</v>
      </c>
      <c r="F49" s="210"/>
      <c r="G49" s="211"/>
      <c r="H49" s="368"/>
      <c r="I49" s="369"/>
      <c r="J49" s="212">
        <f>J48</f>
        <v>1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</row>
    <row r="50" spans="1:35" ht="22.5" customHeight="1" x14ac:dyDescent="0.35">
      <c r="A50" s="1">
        <v>45</v>
      </c>
      <c r="B50" s="155">
        <v>38</v>
      </c>
      <c r="C50" s="39">
        <f t="array" ref="C50:D50">VLOOKUP(A50,'M. List'!$A$5:$E$124,{3,4},0)</f>
        <v>0</v>
      </c>
      <c r="D50" s="39" t="str">
        <v>T8</v>
      </c>
      <c r="E50" s="203">
        <f t="array" ref="E50">INDEX('Ind Result (3)'!$K$6:$K$125,MATCH(C50,'Ind Result (3)'!$C$6:$C$125,0))</f>
        <v>0</v>
      </c>
      <c r="F50" s="210">
        <f>VLOOKUP(A53,'Relay (L)'!$A53:$N$125,12,0)+VLOOKUP(A53,'Relay (S)'!$A53:$N$125,12,0)</f>
        <v>0</v>
      </c>
      <c r="G50" s="211">
        <f>G48</f>
        <v>0</v>
      </c>
      <c r="H50" s="368"/>
      <c r="I50" s="368"/>
      <c r="J50" s="214">
        <f>J49</f>
        <v>1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</row>
    <row r="51" spans="1:35" ht="22.5" customHeight="1" x14ac:dyDescent="0.35">
      <c r="A51" s="1">
        <v>46</v>
      </c>
      <c r="B51" s="155">
        <v>39</v>
      </c>
      <c r="C51" s="39">
        <f t="array" ref="C51:D51">VLOOKUP(A51,'M. List'!$A$5:$E$124,{3,4},0)</f>
        <v>0</v>
      </c>
      <c r="D51" s="39" t="str">
        <v>T8</v>
      </c>
      <c r="E51" s="203">
        <f t="array" ref="E51">INDEX('Ind Result (3)'!$K$6:$K$125,MATCH(C51,'Ind Result (3)'!$C$6:$C$125,0))</f>
        <v>0</v>
      </c>
      <c r="F51" s="210"/>
      <c r="G51" s="211"/>
      <c r="H51" s="368"/>
      <c r="I51" s="368"/>
      <c r="J51" s="212">
        <f>J50</f>
        <v>1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</row>
    <row r="52" spans="1:35" ht="22.5" customHeight="1" x14ac:dyDescent="0.35">
      <c r="A52" s="1">
        <v>47</v>
      </c>
      <c r="B52" s="155">
        <v>40</v>
      </c>
      <c r="C52" s="39">
        <f t="array" ref="C52:D52">VLOOKUP(A52,'M. List'!$A$5:$E$124,{3,4},0)</f>
        <v>0</v>
      </c>
      <c r="D52" s="39" t="str">
        <v>T8</v>
      </c>
      <c r="E52" s="203">
        <f t="array" ref="E52">INDEX('Ind Result (3)'!$K$6:$K$125,MATCH(C52,'Ind Result (3)'!$C$6:$C$125,0))</f>
        <v>0</v>
      </c>
      <c r="F52" s="210"/>
      <c r="G52" s="225"/>
      <c r="H52" s="368"/>
      <c r="I52" s="368"/>
      <c r="J52" s="226">
        <f>J51</f>
        <v>1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</row>
    <row r="53" spans="1:35" ht="21.75" customHeight="1" x14ac:dyDescent="0.35">
      <c r="A53" s="1">
        <v>48</v>
      </c>
      <c r="B53" s="168" t="s">
        <v>18</v>
      </c>
      <c r="C53" s="169" t="s">
        <v>18</v>
      </c>
      <c r="D53" s="227" t="str">
        <f>D52</f>
        <v>T8</v>
      </c>
      <c r="E53" s="218">
        <f>SUM(E48:E52)</f>
        <v>0</v>
      </c>
      <c r="F53" s="218"/>
      <c r="G53" s="219"/>
      <c r="H53" s="220">
        <v>0</v>
      </c>
      <c r="I53" s="220"/>
      <c r="J53" s="221">
        <f>J52</f>
        <v>1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</row>
    <row r="54" spans="1:35" ht="22.5" customHeight="1" x14ac:dyDescent="0.35">
      <c r="A54" s="1">
        <v>49</v>
      </c>
      <c r="B54" s="155">
        <v>41</v>
      </c>
      <c r="C54" s="39">
        <f t="array" ref="C54:D54">VLOOKUP(A54,'M. List'!$A$5:$E$124,{3,4},0)</f>
        <v>0</v>
      </c>
      <c r="D54" s="39" t="str">
        <v>T9</v>
      </c>
      <c r="E54" s="203">
        <f t="array" ref="E54">INDEX('Ind Result (3)'!$K$6:$K$125,MATCH(C54,'Ind Result (3)'!$C$6:$C$1025,0))</f>
        <v>0</v>
      </c>
      <c r="F54" s="206"/>
      <c r="G54" s="207">
        <f>E59+F56</f>
        <v>0</v>
      </c>
      <c r="H54" s="367"/>
      <c r="I54" s="367"/>
      <c r="J54" s="208">
        <f>RANK(G54,(G$6,G$12,G$18,G$24,G$30,G$36,G$42,G$48,G$54,G$60,G$66,G$72,G$78,G$84,G$90,G$96,G$102,G$108,G$114,G$120),0)</f>
        <v>1</v>
      </c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</row>
    <row r="55" spans="1:35" ht="22.5" customHeight="1" x14ac:dyDescent="0.35">
      <c r="A55" s="1">
        <v>50</v>
      </c>
      <c r="B55" s="155">
        <v>42</v>
      </c>
      <c r="C55" s="39">
        <f t="array" ref="C55:D55">VLOOKUP(A55,'M. List'!$A$5:$E$124,{3,4},0)</f>
        <v>0</v>
      </c>
      <c r="D55" s="39" t="str">
        <v>T9</v>
      </c>
      <c r="E55" s="203">
        <f t="array" ref="E55">INDEX('Ind Result (3)'!$K$6:$K$125,MATCH(C55,'Ind Result (3)'!$C$6:$C$1025,0))</f>
        <v>0</v>
      </c>
      <c r="F55" s="210"/>
      <c r="G55" s="211"/>
      <c r="H55" s="368"/>
      <c r="I55" s="369"/>
      <c r="J55" s="212">
        <f>J54</f>
        <v>1</v>
      </c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</row>
    <row r="56" spans="1:35" ht="22.5" customHeight="1" x14ac:dyDescent="0.35">
      <c r="A56" s="1">
        <v>51</v>
      </c>
      <c r="B56" s="155">
        <v>43</v>
      </c>
      <c r="C56" s="39">
        <f t="array" ref="C56:D56">VLOOKUP(A56,'M. List'!$A$5:$E$124,{3,4},0)</f>
        <v>0</v>
      </c>
      <c r="D56" s="39" t="str">
        <v>T9</v>
      </c>
      <c r="E56" s="203">
        <f t="array" ref="E56">INDEX('Ind Result (3)'!$K$6:$K$125,MATCH(C56,'Ind Result (3)'!$C$6:$C$1025,0))</f>
        <v>0</v>
      </c>
      <c r="F56" s="210">
        <f>VLOOKUP(A59,'Relay (L)'!$A59:$N$125,12,0)+VLOOKUP(A59,'Relay (S)'!$A59:$N$125,12,0)</f>
        <v>0</v>
      </c>
      <c r="G56" s="211">
        <f>G54</f>
        <v>0</v>
      </c>
      <c r="H56" s="368"/>
      <c r="I56" s="368"/>
      <c r="J56" s="214">
        <f>J55</f>
        <v>1</v>
      </c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</row>
    <row r="57" spans="1:35" ht="22.5" customHeight="1" x14ac:dyDescent="0.35">
      <c r="A57" s="1">
        <v>52</v>
      </c>
      <c r="B57" s="155">
        <v>44</v>
      </c>
      <c r="C57" s="39">
        <f t="array" ref="C57:D57">VLOOKUP(A57,'M. List'!$A$5:$E$124,{3,4},0)</f>
        <v>0</v>
      </c>
      <c r="D57" s="39" t="str">
        <v>T9</v>
      </c>
      <c r="E57" s="203">
        <f t="array" ref="E57">INDEX('Ind Result (3)'!$K$6:$K$125,MATCH(C57,'Ind Result (3)'!$C$6:$C$1025,0))</f>
        <v>0</v>
      </c>
      <c r="F57" s="210"/>
      <c r="G57" s="211"/>
      <c r="H57" s="368"/>
      <c r="I57" s="368"/>
      <c r="J57" s="212">
        <f>J56</f>
        <v>1</v>
      </c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</row>
    <row r="58" spans="1:35" ht="22.5" customHeight="1" x14ac:dyDescent="0.35">
      <c r="A58" s="1">
        <v>53</v>
      </c>
      <c r="B58" s="155">
        <v>45</v>
      </c>
      <c r="C58" s="39">
        <f t="array" ref="C58:D58">VLOOKUP(A58,'M. List'!$A$5:$E$124,{3,4},0)</f>
        <v>0</v>
      </c>
      <c r="D58" s="39" t="str">
        <v>T9</v>
      </c>
      <c r="E58" s="203">
        <f t="array" ref="E58">INDEX('Ind Result (3)'!$K$6:$K$125,MATCH(C58,'Ind Result (3)'!$C$6:$C$1025,0))</f>
        <v>0</v>
      </c>
      <c r="F58" s="210"/>
      <c r="G58" s="225"/>
      <c r="H58" s="368"/>
      <c r="I58" s="368"/>
      <c r="J58" s="226">
        <f>J57</f>
        <v>1</v>
      </c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</row>
    <row r="59" spans="1:35" ht="21.75" customHeight="1" x14ac:dyDescent="0.35">
      <c r="A59" s="1">
        <v>54</v>
      </c>
      <c r="B59" s="168" t="s">
        <v>18</v>
      </c>
      <c r="C59" s="169" t="s">
        <v>18</v>
      </c>
      <c r="D59" s="227" t="str">
        <f>D58</f>
        <v>T9</v>
      </c>
      <c r="E59" s="218">
        <f>SUM(E54:E58)</f>
        <v>0</v>
      </c>
      <c r="F59" s="218"/>
      <c r="G59" s="219"/>
      <c r="H59" s="220">
        <v>0</v>
      </c>
      <c r="I59" s="220"/>
      <c r="J59" s="221">
        <f>J58</f>
        <v>1</v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</row>
    <row r="60" spans="1:35" ht="22.5" customHeight="1" x14ac:dyDescent="0.35">
      <c r="A60" s="1">
        <v>55</v>
      </c>
      <c r="B60" s="155">
        <v>46</v>
      </c>
      <c r="C60" s="39">
        <f t="array" ref="C60:D60">VLOOKUP(A60,'M. List'!$A$5:$E$124,{3,4},0)</f>
        <v>0</v>
      </c>
      <c r="D60" s="39" t="str">
        <v>T10</v>
      </c>
      <c r="E60" s="203">
        <f t="array" ref="E60">INDEX('Ind Result (3)'!$K$6:$K$125,MATCH(C60,'Ind Result (3)'!$C$6:$C$125,0))</f>
        <v>0</v>
      </c>
      <c r="F60" s="206"/>
      <c r="G60" s="207">
        <f>E65+F62</f>
        <v>0</v>
      </c>
      <c r="H60" s="367"/>
      <c r="I60" s="367"/>
      <c r="J60" s="208">
        <f>RANK(G60,(G$6,G$12,G$18,G$24,G$30,G$36,G$42,G$48,G$54,G$60,G$66,G$72,G$78,G$84,G$90,G$96,G$102,G$108,G$114,G$120),0)</f>
        <v>1</v>
      </c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</row>
    <row r="61" spans="1:35" ht="22.5" customHeight="1" x14ac:dyDescent="0.35">
      <c r="A61" s="1">
        <v>56</v>
      </c>
      <c r="B61" s="155">
        <v>47</v>
      </c>
      <c r="C61" s="39">
        <f t="array" ref="C61:D61">VLOOKUP(A61,'M. List'!$A$5:$E$124,{3,4},0)</f>
        <v>0</v>
      </c>
      <c r="D61" s="39" t="str">
        <v>T10</v>
      </c>
      <c r="E61" s="203">
        <f t="array" ref="E61">INDEX('Ind Result (3)'!$K$6:$K$125,MATCH(C61,'Ind Result (3)'!$C$6:$C$125,0))</f>
        <v>0</v>
      </c>
      <c r="F61" s="210"/>
      <c r="G61" s="211"/>
      <c r="H61" s="368"/>
      <c r="I61" s="369"/>
      <c r="J61" s="212">
        <f>J60</f>
        <v>1</v>
      </c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</row>
    <row r="62" spans="1:35" ht="22.5" customHeight="1" x14ac:dyDescent="0.35">
      <c r="A62" s="1">
        <v>57</v>
      </c>
      <c r="B62" s="155">
        <v>48</v>
      </c>
      <c r="C62" s="39">
        <f t="array" ref="C62:D62">VLOOKUP(A62,'M. List'!$A$5:$E$124,{3,4},0)</f>
        <v>0</v>
      </c>
      <c r="D62" s="39" t="str">
        <v>T10</v>
      </c>
      <c r="E62" s="203">
        <f t="array" ref="E62">INDEX('Ind Result (3)'!$K$6:$K$125,MATCH(C62,'Ind Result (3)'!$C$6:$C$125,0))</f>
        <v>0</v>
      </c>
      <c r="F62" s="210">
        <f>VLOOKUP(A65,'Relay (L)'!$A65:$N$125,12,0)+VLOOKUP(A65,'Relay (S)'!$A65:$N$125,12,0)</f>
        <v>0</v>
      </c>
      <c r="G62" s="211">
        <f>G60</f>
        <v>0</v>
      </c>
      <c r="H62" s="368"/>
      <c r="I62" s="368"/>
      <c r="J62" s="214">
        <f>J61</f>
        <v>1</v>
      </c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</row>
    <row r="63" spans="1:35" ht="22.5" customHeight="1" x14ac:dyDescent="0.35">
      <c r="A63" s="1">
        <v>58</v>
      </c>
      <c r="B63" s="155">
        <v>49</v>
      </c>
      <c r="C63" s="39">
        <f t="array" ref="C63:D63">VLOOKUP(A63,'M. List'!$A$5:$E$124,{3,4},0)</f>
        <v>0</v>
      </c>
      <c r="D63" s="39" t="str">
        <v>T10</v>
      </c>
      <c r="E63" s="203">
        <f t="array" ref="E63">INDEX('Ind Result (3)'!$K$6:$K$125,MATCH(C63,'Ind Result (3)'!$C$6:$C$125,0))</f>
        <v>0</v>
      </c>
      <c r="F63" s="210"/>
      <c r="G63" s="211"/>
      <c r="H63" s="368"/>
      <c r="I63" s="368"/>
      <c r="J63" s="212">
        <f>J62</f>
        <v>1</v>
      </c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</row>
    <row r="64" spans="1:35" ht="20.25" customHeight="1" x14ac:dyDescent="0.35">
      <c r="A64" s="1">
        <v>59</v>
      </c>
      <c r="B64" s="155">
        <v>50</v>
      </c>
      <c r="C64" s="39">
        <f t="array" ref="C64:D64">VLOOKUP(A64,'M. List'!$A$5:$E$124,{3,4},0)</f>
        <v>0</v>
      </c>
      <c r="D64" s="39" t="str">
        <v>T10</v>
      </c>
      <c r="E64" s="203">
        <f t="array" ref="E64">INDEX('Ind Result (3)'!$K$6:$K$125,MATCH(C64,'Ind Result (3)'!$C$6:$C$125,0))</f>
        <v>0</v>
      </c>
      <c r="F64" s="210"/>
      <c r="G64" s="225"/>
      <c r="H64" s="368"/>
      <c r="I64" s="368"/>
      <c r="J64" s="226">
        <f>J63</f>
        <v>1</v>
      </c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</row>
    <row r="65" spans="1:35" ht="21.75" customHeight="1" x14ac:dyDescent="0.35">
      <c r="A65" s="1">
        <v>60</v>
      </c>
      <c r="B65" s="168" t="s">
        <v>18</v>
      </c>
      <c r="C65" s="169" t="s">
        <v>18</v>
      </c>
      <c r="D65" s="227" t="str">
        <f>D64</f>
        <v>T10</v>
      </c>
      <c r="E65" s="218">
        <f>SUM(E60:E64)</f>
        <v>0</v>
      </c>
      <c r="F65" s="218"/>
      <c r="G65" s="219"/>
      <c r="H65" s="220">
        <v>0</v>
      </c>
      <c r="I65" s="220"/>
      <c r="J65" s="221">
        <f>J64</f>
        <v>1</v>
      </c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</row>
    <row r="66" spans="1:35" ht="22.5" customHeight="1" x14ac:dyDescent="0.35">
      <c r="A66" s="1">
        <v>61</v>
      </c>
      <c r="B66" s="155">
        <v>51</v>
      </c>
      <c r="C66" s="39">
        <f t="array" ref="C66:D66">VLOOKUP(A66,'M. List'!$A$5:$E$124,{3,4},0)</f>
        <v>0</v>
      </c>
      <c r="D66" s="39" t="str">
        <v>T11</v>
      </c>
      <c r="E66" s="203">
        <f t="array" ref="E66">INDEX('Ind Result (3)'!$K$6:$K$125,MATCH(C66,'Ind Result (3)'!$C$6:$C$125,0))</f>
        <v>0</v>
      </c>
      <c r="F66" s="206"/>
      <c r="G66" s="207">
        <f>E71+F68</f>
        <v>0</v>
      </c>
      <c r="H66" s="367"/>
      <c r="I66" s="367"/>
      <c r="J66" s="208">
        <f>RANK(G66,(G$6,G$12,G$18,G$24,G$30,G$36,G$42,G$48,G$54,G$60,G$66,G$72,G$78,G$84,G$90,G$96,G$102,G$108,G$114,G$120),0)</f>
        <v>1</v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</row>
    <row r="67" spans="1:35" ht="22.5" customHeight="1" x14ac:dyDescent="0.35">
      <c r="A67" s="1">
        <v>62</v>
      </c>
      <c r="B67" s="155">
        <v>52</v>
      </c>
      <c r="C67" s="39">
        <f t="array" ref="C67:D67">VLOOKUP(A67,'M. List'!$A$5:$E$124,{3,4},0)</f>
        <v>0</v>
      </c>
      <c r="D67" s="39" t="str">
        <v>T11</v>
      </c>
      <c r="E67" s="203">
        <f t="array" ref="E67">INDEX('Ind Result (3)'!$K$6:$K$125,MATCH(C67,'Ind Result (3)'!$C$6:$C$125,0))</f>
        <v>0</v>
      </c>
      <c r="F67" s="210"/>
      <c r="G67" s="211"/>
      <c r="H67" s="368"/>
      <c r="I67" s="369"/>
      <c r="J67" s="212">
        <f>J66</f>
        <v>1</v>
      </c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</row>
    <row r="68" spans="1:35" ht="22.5" customHeight="1" x14ac:dyDescent="0.35">
      <c r="A68" s="1">
        <v>63</v>
      </c>
      <c r="B68" s="155">
        <v>53</v>
      </c>
      <c r="C68" s="39">
        <f t="array" ref="C68:D68">VLOOKUP(A68,'M. List'!$A$5:$E$124,{3,4},0)</f>
        <v>0</v>
      </c>
      <c r="D68" s="39" t="str">
        <v>T11</v>
      </c>
      <c r="E68" s="203">
        <f t="array" ref="E68">INDEX('Ind Result (3)'!$K$6:$K$125,MATCH(C68,'Ind Result (3)'!$C$6:$C$125,0))</f>
        <v>0</v>
      </c>
      <c r="F68" s="210">
        <f>VLOOKUP(A71,'Relay (L)'!$A71:$N$125,12,0)+VLOOKUP(A71,'Relay (S)'!$A71:$N$125,12,0)</f>
        <v>0</v>
      </c>
      <c r="G68" s="211">
        <f>G66</f>
        <v>0</v>
      </c>
      <c r="H68" s="368"/>
      <c r="I68" s="368"/>
      <c r="J68" s="214">
        <f>J67</f>
        <v>1</v>
      </c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</row>
    <row r="69" spans="1:35" ht="22.5" customHeight="1" x14ac:dyDescent="0.35">
      <c r="A69" s="1">
        <v>64</v>
      </c>
      <c r="B69" s="155">
        <v>54</v>
      </c>
      <c r="C69" s="39">
        <f t="array" ref="C69:D69">VLOOKUP(A69,'M. List'!$A$5:$E$124,{3,4},0)</f>
        <v>0</v>
      </c>
      <c r="D69" s="39" t="str">
        <v>T11</v>
      </c>
      <c r="E69" s="203">
        <f t="array" ref="E69">INDEX('Ind Result (3)'!$K$6:$K$125,MATCH(C69,'Ind Result (3)'!$C$6:$C$125,0))</f>
        <v>0</v>
      </c>
      <c r="F69" s="210"/>
      <c r="G69" s="211"/>
      <c r="H69" s="368"/>
      <c r="I69" s="368"/>
      <c r="J69" s="212">
        <f>J68</f>
        <v>1</v>
      </c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</row>
    <row r="70" spans="1:35" ht="22.5" customHeight="1" x14ac:dyDescent="0.35">
      <c r="A70" s="1">
        <v>65</v>
      </c>
      <c r="B70" s="155">
        <v>55</v>
      </c>
      <c r="C70" s="39">
        <f t="array" ref="C70:D70">VLOOKUP(A70,'M. List'!$A$5:$E$124,{3,4},0)</f>
        <v>0</v>
      </c>
      <c r="D70" s="39" t="str">
        <v>T11</v>
      </c>
      <c r="E70" s="203">
        <f t="array" ref="E70">INDEX('Ind Result (3)'!$K$6:$K$125,MATCH(C70,'Ind Result (3)'!$C$6:$C$125,0))</f>
        <v>0</v>
      </c>
      <c r="F70" s="210"/>
      <c r="G70" s="225"/>
      <c r="H70" s="368"/>
      <c r="I70" s="368"/>
      <c r="J70" s="226">
        <f>J69</f>
        <v>1</v>
      </c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</row>
    <row r="71" spans="1:35" ht="21.75" customHeight="1" x14ac:dyDescent="0.35">
      <c r="A71" s="1">
        <v>66</v>
      </c>
      <c r="B71" s="168" t="s">
        <v>18</v>
      </c>
      <c r="C71" s="169" t="s">
        <v>18</v>
      </c>
      <c r="D71" s="227" t="str">
        <f>D70</f>
        <v>T11</v>
      </c>
      <c r="E71" s="218">
        <f>SUM(E66:E70)</f>
        <v>0</v>
      </c>
      <c r="F71" s="218"/>
      <c r="G71" s="219"/>
      <c r="H71" s="220">
        <v>0</v>
      </c>
      <c r="I71" s="220"/>
      <c r="J71" s="221">
        <f>J70</f>
        <v>1</v>
      </c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</row>
    <row r="72" spans="1:35" ht="22.5" customHeight="1" x14ac:dyDescent="0.35">
      <c r="A72" s="1">
        <v>67</v>
      </c>
      <c r="B72" s="155">
        <v>56</v>
      </c>
      <c r="C72" s="39">
        <f t="array" ref="C72:D72">VLOOKUP(A72,'M. List'!$A$5:$E$124,{3,4},0)</f>
        <v>0</v>
      </c>
      <c r="D72" s="39" t="str">
        <v>T12</v>
      </c>
      <c r="E72" s="203">
        <f t="array" ref="E72">INDEX('Ind Result (3)'!$K$6:$K$125,MATCH(C72,'Ind Result (3)'!$C$6:$C$125,0))</f>
        <v>0</v>
      </c>
      <c r="F72" s="206"/>
      <c r="G72" s="207">
        <f>E77+F74</f>
        <v>0</v>
      </c>
      <c r="H72" s="367"/>
      <c r="I72" s="367"/>
      <c r="J72" s="208">
        <f>RANK(G72,(G$6,G$12,G$18,G$24,G$30,G$36,G$42,G$48,G$54,G$60,G$66,G$72,G$78,G$84,G$90,G$96,G$102,G$108,G$114,G$120),0)</f>
        <v>1</v>
      </c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</row>
    <row r="73" spans="1:35" ht="22.5" customHeight="1" x14ac:dyDescent="0.35">
      <c r="A73" s="1">
        <v>68</v>
      </c>
      <c r="B73" s="155">
        <v>57</v>
      </c>
      <c r="C73" s="39">
        <f t="array" ref="C73:D73">VLOOKUP(A73,'M. List'!$A$5:$E$124,{3,4},0)</f>
        <v>0</v>
      </c>
      <c r="D73" s="39" t="str">
        <v>T12</v>
      </c>
      <c r="E73" s="203">
        <f t="array" ref="E73">INDEX('Ind Result (3)'!$K$6:$K$125,MATCH(C73,'Ind Result (3)'!$C$6:$C$125,0))</f>
        <v>0</v>
      </c>
      <c r="F73" s="210"/>
      <c r="G73" s="211"/>
      <c r="H73" s="368"/>
      <c r="I73" s="369"/>
      <c r="J73" s="212">
        <f>J72</f>
        <v>1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</row>
    <row r="74" spans="1:35" ht="22.5" customHeight="1" x14ac:dyDescent="0.35">
      <c r="A74" s="1">
        <v>69</v>
      </c>
      <c r="B74" s="155">
        <v>58</v>
      </c>
      <c r="C74" s="39">
        <f t="array" ref="C74:D74">VLOOKUP(A74,'M. List'!$A$5:$E$124,{3,4},0)</f>
        <v>0</v>
      </c>
      <c r="D74" s="39" t="str">
        <v>T12</v>
      </c>
      <c r="E74" s="203">
        <f t="array" ref="E74">INDEX('Ind Result (3)'!$K$6:$K$125,MATCH(C74,'Ind Result (3)'!$C$6:$C$125,0))</f>
        <v>0</v>
      </c>
      <c r="F74" s="210">
        <f>VLOOKUP(A77,'Relay (L)'!$A77:$N$125,12,0)+VLOOKUP(A77,'Relay (S)'!$A77:$N$125,12,0)</f>
        <v>0</v>
      </c>
      <c r="G74" s="211">
        <f>G72</f>
        <v>0</v>
      </c>
      <c r="H74" s="368"/>
      <c r="I74" s="368"/>
      <c r="J74" s="214">
        <f>J73</f>
        <v>1</v>
      </c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</row>
    <row r="75" spans="1:35" ht="22.5" customHeight="1" x14ac:dyDescent="0.35">
      <c r="A75" s="1">
        <v>70</v>
      </c>
      <c r="B75" s="155">
        <v>59</v>
      </c>
      <c r="C75" s="39">
        <f t="array" ref="C75:D75">VLOOKUP(A75,'M. List'!$A$5:$E$124,{3,4},0)</f>
        <v>0</v>
      </c>
      <c r="D75" s="39" t="str">
        <v>T12</v>
      </c>
      <c r="E75" s="203">
        <f t="array" ref="E75">INDEX('Ind Result (3)'!$K$6:$K$125,MATCH(C75,'Ind Result (3)'!$C$6:$C$125,0))</f>
        <v>0</v>
      </c>
      <c r="F75" s="210"/>
      <c r="G75" s="211"/>
      <c r="H75" s="368"/>
      <c r="I75" s="368"/>
      <c r="J75" s="212">
        <f>J74</f>
        <v>1</v>
      </c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</row>
    <row r="76" spans="1:35" ht="22.5" customHeight="1" x14ac:dyDescent="0.35">
      <c r="A76" s="1">
        <v>71</v>
      </c>
      <c r="B76" s="155">
        <v>60</v>
      </c>
      <c r="C76" s="39">
        <f t="array" ref="C76:D76">VLOOKUP(A76,'M. List'!$A$5:$E$124,{3,4},0)</f>
        <v>0</v>
      </c>
      <c r="D76" s="39" t="str">
        <v>T12</v>
      </c>
      <c r="E76" s="203">
        <f t="array" ref="E76">INDEX('Ind Result (3)'!$K$6:$K$125,MATCH(C76,'Ind Result (3)'!$C$6:$C$125,0))</f>
        <v>0</v>
      </c>
      <c r="F76" s="210"/>
      <c r="G76" s="225"/>
      <c r="H76" s="368"/>
      <c r="I76" s="368"/>
      <c r="J76" s="226">
        <f>J75</f>
        <v>1</v>
      </c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</row>
    <row r="77" spans="1:35" ht="21.75" customHeight="1" x14ac:dyDescent="0.35">
      <c r="A77" s="1">
        <v>72</v>
      </c>
      <c r="B77" s="168" t="s">
        <v>18</v>
      </c>
      <c r="C77" s="169" t="s">
        <v>18</v>
      </c>
      <c r="D77" s="227" t="str">
        <f>D76</f>
        <v>T12</v>
      </c>
      <c r="E77" s="218">
        <f>SUM(E72:E76)</f>
        <v>0</v>
      </c>
      <c r="F77" s="218"/>
      <c r="G77" s="219"/>
      <c r="H77" s="220">
        <v>0</v>
      </c>
      <c r="I77" s="220"/>
      <c r="J77" s="221">
        <f>J76</f>
        <v>1</v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</row>
    <row r="78" spans="1:35" ht="22.5" customHeight="1" x14ac:dyDescent="0.35">
      <c r="A78" s="1">
        <v>73</v>
      </c>
      <c r="B78" s="155">
        <v>61</v>
      </c>
      <c r="C78" s="39">
        <f t="array" ref="C78:D78">VLOOKUP(A78,'M. List'!$A$5:$E$124,{3,4},0)</f>
        <v>0</v>
      </c>
      <c r="D78" s="39" t="str">
        <v>T13</v>
      </c>
      <c r="E78" s="203">
        <f t="array" ref="E78">INDEX('Ind Result (3)'!$K$6:$K$125,MATCH(C78,'Ind Result (3)'!$C$6:$C$125,0))</f>
        <v>0</v>
      </c>
      <c r="F78" s="206"/>
      <c r="G78" s="207">
        <f>E83+F80</f>
        <v>0</v>
      </c>
      <c r="H78" s="367"/>
      <c r="I78" s="367"/>
      <c r="J78" s="208">
        <f>RANK(G78,(G$6,G$12,G$18,G$24,G$30,G$36,G$42,G$48,G$54,G$60,G$66,G$72,G$78,G$84,G$90,G$96,G$102,G$108,G$114,G$120),0)</f>
        <v>1</v>
      </c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</row>
    <row r="79" spans="1:35" ht="22.5" customHeight="1" x14ac:dyDescent="0.35">
      <c r="A79" s="1">
        <v>74</v>
      </c>
      <c r="B79" s="155">
        <v>62</v>
      </c>
      <c r="C79" s="39">
        <f t="array" ref="C79:D79">VLOOKUP(A79,'M. List'!$A$5:$E$124,{3,4},0)</f>
        <v>0</v>
      </c>
      <c r="D79" s="39" t="str">
        <v>T13</v>
      </c>
      <c r="E79" s="203">
        <f t="array" ref="E79">INDEX('Ind Result (3)'!$K$6:$K$125,MATCH(C79,'Ind Result (3)'!$C$6:$C$125,0))</f>
        <v>0</v>
      </c>
      <c r="F79" s="210"/>
      <c r="G79" s="211"/>
      <c r="H79" s="368"/>
      <c r="I79" s="369"/>
      <c r="J79" s="212">
        <f>J78</f>
        <v>1</v>
      </c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</row>
    <row r="80" spans="1:35" ht="22.5" customHeight="1" x14ac:dyDescent="0.35">
      <c r="A80" s="1">
        <v>75</v>
      </c>
      <c r="B80" s="155">
        <v>63</v>
      </c>
      <c r="C80" s="39">
        <f t="array" ref="C80:D80">VLOOKUP(A80,'M. List'!$A$5:$E$124,{3,4},0)</f>
        <v>0</v>
      </c>
      <c r="D80" s="39" t="str">
        <v>T13</v>
      </c>
      <c r="E80" s="203">
        <f t="array" ref="E80">INDEX('Ind Result (3)'!$K$6:$K$125,MATCH(C80,'Ind Result (3)'!$C$6:$C$125,0))</f>
        <v>0</v>
      </c>
      <c r="F80" s="210">
        <f>VLOOKUP(A83,'Relay (L)'!$A83:$N$125,12,0)+VLOOKUP(A83,'Relay (S)'!$A83:$N$125,12,0)</f>
        <v>0</v>
      </c>
      <c r="G80" s="211">
        <f>G78</f>
        <v>0</v>
      </c>
      <c r="H80" s="368"/>
      <c r="I80" s="368"/>
      <c r="J80" s="214">
        <f>J79</f>
        <v>1</v>
      </c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</row>
    <row r="81" spans="1:35" ht="22.5" customHeight="1" x14ac:dyDescent="0.35">
      <c r="A81" s="1">
        <v>76</v>
      </c>
      <c r="B81" s="155">
        <v>64</v>
      </c>
      <c r="C81" s="39">
        <f t="array" ref="C81:D81">VLOOKUP(A81,'M. List'!$A$5:$E$124,{3,4},0)</f>
        <v>0</v>
      </c>
      <c r="D81" s="39" t="str">
        <v>T13</v>
      </c>
      <c r="E81" s="203">
        <f t="array" ref="E81">INDEX('Ind Result (3)'!$K$6:$K$125,MATCH(C81,'Ind Result (3)'!$C$6:$C$125,0))</f>
        <v>0</v>
      </c>
      <c r="F81" s="210"/>
      <c r="G81" s="211"/>
      <c r="H81" s="368"/>
      <c r="I81" s="368"/>
      <c r="J81" s="212">
        <f>J80</f>
        <v>1</v>
      </c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</row>
    <row r="82" spans="1:35" ht="22.5" customHeight="1" x14ac:dyDescent="0.35">
      <c r="A82" s="1">
        <v>77</v>
      </c>
      <c r="B82" s="155">
        <v>65</v>
      </c>
      <c r="C82" s="39">
        <f t="array" ref="C82:D82">VLOOKUP(A82,'M. List'!$A$5:$E$124,{3,4},0)</f>
        <v>0</v>
      </c>
      <c r="D82" s="39" t="str">
        <v>T13</v>
      </c>
      <c r="E82" s="203">
        <f t="array" ref="E82">INDEX('Ind Result (3)'!$K$6:$K$125,MATCH(C82,'Ind Result (3)'!$C$6:$C$125,0))</f>
        <v>0</v>
      </c>
      <c r="F82" s="210"/>
      <c r="G82" s="225"/>
      <c r="H82" s="368"/>
      <c r="I82" s="368"/>
      <c r="J82" s="226">
        <f>J81</f>
        <v>1</v>
      </c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</row>
    <row r="83" spans="1:35" ht="21.75" customHeight="1" x14ac:dyDescent="0.35">
      <c r="A83" s="1">
        <v>78</v>
      </c>
      <c r="B83" s="168" t="s">
        <v>18</v>
      </c>
      <c r="C83" s="169" t="s">
        <v>18</v>
      </c>
      <c r="D83" s="227" t="str">
        <f>D82</f>
        <v>T13</v>
      </c>
      <c r="E83" s="218">
        <f>SUM(E78:E82)</f>
        <v>0</v>
      </c>
      <c r="F83" s="218"/>
      <c r="G83" s="219"/>
      <c r="H83" s="220">
        <v>0</v>
      </c>
      <c r="I83" s="220"/>
      <c r="J83" s="221">
        <f>J82</f>
        <v>1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</row>
    <row r="84" spans="1:35" ht="22.5" customHeight="1" x14ac:dyDescent="0.35">
      <c r="A84" s="1">
        <v>79</v>
      </c>
      <c r="B84" s="155">
        <v>66</v>
      </c>
      <c r="C84" s="39">
        <f t="array" ref="C84:D84">VLOOKUP(A84,'M. List'!$A$5:$E$124,{3,4},0)</f>
        <v>0</v>
      </c>
      <c r="D84" s="39" t="str">
        <v>T14</v>
      </c>
      <c r="E84" s="203">
        <f t="array" ref="E84">INDEX('Ind Result (3)'!$K$6:$K$125,MATCH(C84,'Ind Result (3)'!$C$6:$C$125,0))</f>
        <v>0</v>
      </c>
      <c r="F84" s="206"/>
      <c r="G84" s="207">
        <f>E89+F86</f>
        <v>0</v>
      </c>
      <c r="H84" s="367"/>
      <c r="I84" s="367"/>
      <c r="J84" s="208">
        <f>RANK(G84,(G$6,G$12,G$18,G$24,G$30,G$36,G$42,G$48,G$54,G$60,G$66,G$72,G$78,G$84,G$90,G$96,G$102,G$108,G$114,G$120),0)</f>
        <v>1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</row>
    <row r="85" spans="1:35" ht="22.5" customHeight="1" x14ac:dyDescent="0.35">
      <c r="A85" s="1">
        <v>80</v>
      </c>
      <c r="B85" s="155">
        <v>67</v>
      </c>
      <c r="C85" s="39">
        <f t="array" ref="C85:D85">VLOOKUP(A85,'M. List'!$A$5:$E$124,{3,4},0)</f>
        <v>0</v>
      </c>
      <c r="D85" s="39" t="str">
        <v>T14</v>
      </c>
      <c r="E85" s="203">
        <f t="array" ref="E85">INDEX('Ind Result (3)'!$K$6:$K$125,MATCH(C85,'Ind Result (3)'!$C$6:$C$125,0))</f>
        <v>0</v>
      </c>
      <c r="F85" s="210"/>
      <c r="G85" s="211"/>
      <c r="H85" s="368"/>
      <c r="I85" s="369"/>
      <c r="J85" s="212">
        <f>J84</f>
        <v>1</v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</row>
    <row r="86" spans="1:35" ht="22.5" customHeight="1" x14ac:dyDescent="0.35">
      <c r="A86" s="1">
        <v>81</v>
      </c>
      <c r="B86" s="155">
        <v>68</v>
      </c>
      <c r="C86" s="39">
        <f t="array" ref="C86:D86">VLOOKUP(A86,'M. List'!$A$5:$E$124,{3,4},0)</f>
        <v>0</v>
      </c>
      <c r="D86" s="39" t="str">
        <v>T14</v>
      </c>
      <c r="E86" s="203">
        <f t="array" ref="E86">INDEX('Ind Result (3)'!$K$6:$K$125,MATCH(C86,'Ind Result (3)'!$C$6:$C$125,0))</f>
        <v>0</v>
      </c>
      <c r="F86" s="210">
        <f>VLOOKUP(A89,'Relay (L)'!$A89:$N$125,12,0)+VLOOKUP(A89,'Relay (S)'!$A89:$N$125,12,0)</f>
        <v>0</v>
      </c>
      <c r="G86" s="211">
        <f>G84</f>
        <v>0</v>
      </c>
      <c r="H86" s="368"/>
      <c r="I86" s="368"/>
      <c r="J86" s="214">
        <f>J85</f>
        <v>1</v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</row>
    <row r="87" spans="1:35" ht="22.5" customHeight="1" x14ac:dyDescent="0.35">
      <c r="A87" s="1">
        <v>82</v>
      </c>
      <c r="B87" s="155">
        <v>69</v>
      </c>
      <c r="C87" s="39">
        <f t="array" ref="C87:D87">VLOOKUP(A87,'M. List'!$A$5:$E$124,{3,4},0)</f>
        <v>0</v>
      </c>
      <c r="D87" s="39" t="str">
        <v>T14</v>
      </c>
      <c r="E87" s="203">
        <f t="array" ref="E87">INDEX('Ind Result (3)'!$K$6:$K$125,MATCH(C87,'Ind Result (3)'!$C$6:$C$125,0))</f>
        <v>0</v>
      </c>
      <c r="F87" s="210"/>
      <c r="G87" s="211"/>
      <c r="H87" s="368"/>
      <c r="I87" s="368"/>
      <c r="J87" s="212">
        <f>J86</f>
        <v>1</v>
      </c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</row>
    <row r="88" spans="1:35" ht="22.5" customHeight="1" x14ac:dyDescent="0.35">
      <c r="A88" s="1">
        <v>83</v>
      </c>
      <c r="B88" s="155">
        <v>70</v>
      </c>
      <c r="C88" s="39">
        <f t="array" ref="C88:D88">VLOOKUP(A88,'M. List'!$A$5:$E$124,{3,4},0)</f>
        <v>0</v>
      </c>
      <c r="D88" s="39" t="str">
        <v>T14</v>
      </c>
      <c r="E88" s="203">
        <f t="array" ref="E88">INDEX('Ind Result (3)'!$K$6:$K$125,MATCH(C88,'Ind Result (3)'!$C$6:$C$125,0))</f>
        <v>0</v>
      </c>
      <c r="F88" s="210"/>
      <c r="G88" s="225"/>
      <c r="H88" s="368"/>
      <c r="I88" s="368"/>
      <c r="J88" s="226">
        <f>J87</f>
        <v>1</v>
      </c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</row>
    <row r="89" spans="1:35" ht="21.75" customHeight="1" x14ac:dyDescent="0.35">
      <c r="A89" s="1">
        <v>84</v>
      </c>
      <c r="B89" s="168" t="s">
        <v>18</v>
      </c>
      <c r="C89" s="169" t="s">
        <v>18</v>
      </c>
      <c r="D89" s="227" t="str">
        <f>D88</f>
        <v>T14</v>
      </c>
      <c r="E89" s="218">
        <f>SUM(E84:E88)</f>
        <v>0</v>
      </c>
      <c r="F89" s="218"/>
      <c r="G89" s="219"/>
      <c r="H89" s="220">
        <v>0</v>
      </c>
      <c r="I89" s="220"/>
      <c r="J89" s="221">
        <f>J88</f>
        <v>1</v>
      </c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</row>
    <row r="90" spans="1:35" ht="22.5" customHeight="1" x14ac:dyDescent="0.35">
      <c r="A90" s="1">
        <v>85</v>
      </c>
      <c r="B90" s="155">
        <v>71</v>
      </c>
      <c r="C90" s="39">
        <f t="array" ref="C90:D90">VLOOKUP(A90,'M. List'!$A$5:$E$124,{3,4},0)</f>
        <v>0</v>
      </c>
      <c r="D90" s="39" t="str">
        <v>T15</v>
      </c>
      <c r="E90" s="203">
        <f t="array" ref="E90">INDEX('Ind Result (3)'!$K$6:$K$125,MATCH(C90,'Ind Result (3)'!$C$6:$C$125,0))</f>
        <v>0</v>
      </c>
      <c r="F90" s="206"/>
      <c r="G90" s="207">
        <f>E95+F92</f>
        <v>0</v>
      </c>
      <c r="H90" s="367"/>
      <c r="I90" s="367"/>
      <c r="J90" s="208">
        <f>RANK(G90,(G$6,G$12,G$18,G$24,G$30,G$36,G$42,G$48,G$54,G$60,G$66,G$72,G$78,G$84,G$90,G$96,G$102,G$108,G$114,G$120),0)</f>
        <v>1</v>
      </c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</row>
    <row r="91" spans="1:35" ht="22.5" customHeight="1" x14ac:dyDescent="0.35">
      <c r="A91" s="1">
        <v>86</v>
      </c>
      <c r="B91" s="155">
        <v>72</v>
      </c>
      <c r="C91" s="39">
        <f t="array" ref="C91:D91">VLOOKUP(A91,'M. List'!$A$5:$E$124,{3,4},0)</f>
        <v>0</v>
      </c>
      <c r="D91" s="39" t="str">
        <v>T15</v>
      </c>
      <c r="E91" s="203">
        <f t="array" ref="E91">INDEX('Ind Result (3)'!$K$6:$K$125,MATCH(C91,'Ind Result (3)'!$C$6:$C$125,0))</f>
        <v>0</v>
      </c>
      <c r="F91" s="210"/>
      <c r="G91" s="211"/>
      <c r="H91" s="368"/>
      <c r="I91" s="369"/>
      <c r="J91" s="212">
        <f>J90</f>
        <v>1</v>
      </c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</row>
    <row r="92" spans="1:35" ht="22.5" customHeight="1" x14ac:dyDescent="0.35">
      <c r="A92" s="1">
        <v>87</v>
      </c>
      <c r="B92" s="155">
        <v>73</v>
      </c>
      <c r="C92" s="39">
        <f t="array" ref="C92:D92">VLOOKUP(A92,'M. List'!$A$5:$E$124,{3,4},0)</f>
        <v>0</v>
      </c>
      <c r="D92" s="39" t="str">
        <v>T15</v>
      </c>
      <c r="E92" s="203">
        <f t="array" ref="E92">INDEX('Ind Result (3)'!$K$6:$K$125,MATCH(C92,'Ind Result (3)'!$C$6:$C$125,0))</f>
        <v>0</v>
      </c>
      <c r="F92" s="210">
        <f>VLOOKUP(A95,'Relay (L)'!$A95:$N$125,12,0)+VLOOKUP(A95,'Relay (S)'!$A95:$N$125,12,0)</f>
        <v>0</v>
      </c>
      <c r="G92" s="211">
        <f>G90</f>
        <v>0</v>
      </c>
      <c r="H92" s="368"/>
      <c r="I92" s="368"/>
      <c r="J92" s="214">
        <f>J91</f>
        <v>1</v>
      </c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</row>
    <row r="93" spans="1:35" ht="22.5" customHeight="1" x14ac:dyDescent="0.35">
      <c r="A93" s="1">
        <v>88</v>
      </c>
      <c r="B93" s="155">
        <v>74</v>
      </c>
      <c r="C93" s="39">
        <f t="array" ref="C93:D93">VLOOKUP(A93,'M. List'!$A$5:$E$124,{3,4},0)</f>
        <v>0</v>
      </c>
      <c r="D93" s="39" t="str">
        <v>T15</v>
      </c>
      <c r="E93" s="203">
        <f t="array" ref="E93">INDEX('Ind Result (3)'!$K$6:$K$125,MATCH(C93,'Ind Result (3)'!$C$6:$C$125,0))</f>
        <v>0</v>
      </c>
      <c r="F93" s="210"/>
      <c r="G93" s="211"/>
      <c r="H93" s="368"/>
      <c r="I93" s="368"/>
      <c r="J93" s="212">
        <f>J92</f>
        <v>1</v>
      </c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</row>
    <row r="94" spans="1:35" ht="22.5" customHeight="1" x14ac:dyDescent="0.35">
      <c r="A94" s="1">
        <v>89</v>
      </c>
      <c r="B94" s="155">
        <v>75</v>
      </c>
      <c r="C94" s="39">
        <f t="array" ref="C94:D94">VLOOKUP(A94,'M. List'!$A$5:$E$124,{3,4},0)</f>
        <v>0</v>
      </c>
      <c r="D94" s="39" t="str">
        <v>T15</v>
      </c>
      <c r="E94" s="203">
        <f t="array" ref="E94">INDEX('Ind Result (3)'!$K$6:$K$125,MATCH(C94,'Ind Result (3)'!$C$6:$C$125,0))</f>
        <v>0</v>
      </c>
      <c r="F94" s="210"/>
      <c r="G94" s="225"/>
      <c r="H94" s="368"/>
      <c r="I94" s="368"/>
      <c r="J94" s="226">
        <f>J93</f>
        <v>1</v>
      </c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</row>
    <row r="95" spans="1:35" ht="21.75" customHeight="1" x14ac:dyDescent="0.35">
      <c r="A95" s="1">
        <v>90</v>
      </c>
      <c r="B95" s="168" t="s">
        <v>18</v>
      </c>
      <c r="C95" s="169" t="s">
        <v>18</v>
      </c>
      <c r="D95" s="227" t="str">
        <f>D94</f>
        <v>T15</v>
      </c>
      <c r="E95" s="218">
        <f>SUM(E90:E94)</f>
        <v>0</v>
      </c>
      <c r="F95" s="218"/>
      <c r="G95" s="219"/>
      <c r="H95" s="220">
        <v>0</v>
      </c>
      <c r="I95" s="220"/>
      <c r="J95" s="221">
        <f>J94</f>
        <v>1</v>
      </c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</row>
    <row r="96" spans="1:35" ht="22.5" customHeight="1" x14ac:dyDescent="0.35">
      <c r="A96" s="1">
        <v>91</v>
      </c>
      <c r="B96" s="155">
        <v>76</v>
      </c>
      <c r="C96" s="39">
        <f t="array" ref="C96:D96">VLOOKUP(A96,'M. List'!$A$5:$E$124,{3,4},0)</f>
        <v>0</v>
      </c>
      <c r="D96" s="39" t="str">
        <v>T16</v>
      </c>
      <c r="E96" s="203">
        <f t="array" ref="E96">INDEX('Ind Result (3)'!$K$6:$K$125,MATCH(C96,'Ind Result (3)'!$C$6:$C$125,0))</f>
        <v>0</v>
      </c>
      <c r="F96" s="206"/>
      <c r="G96" s="207">
        <f>E101+F98</f>
        <v>0</v>
      </c>
      <c r="H96" s="367"/>
      <c r="I96" s="367"/>
      <c r="J96" s="208">
        <f>RANK(G96,(G$6,G$12,G$18,G$24,G$30,G$36,G$42,G$48,G$54,G$60,G$66,G$72,G$78,G$84,G$90,G$96,G$102,G$108,G$114,G$120),0)</f>
        <v>1</v>
      </c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</row>
    <row r="97" spans="1:35" ht="22.5" customHeight="1" x14ac:dyDescent="0.35">
      <c r="A97" s="1">
        <v>92</v>
      </c>
      <c r="B97" s="155">
        <v>77</v>
      </c>
      <c r="C97" s="39">
        <f t="array" ref="C97:D97">VLOOKUP(A97,'M. List'!$A$5:$E$124,{3,4},0)</f>
        <v>0</v>
      </c>
      <c r="D97" s="39" t="str">
        <v>T16</v>
      </c>
      <c r="E97" s="203">
        <f t="array" ref="E97">INDEX('Ind Result (3)'!$K$6:$K$125,MATCH(C97,'Ind Result (3)'!$C$6:$C$125,0))</f>
        <v>0</v>
      </c>
      <c r="F97" s="210"/>
      <c r="G97" s="211"/>
      <c r="H97" s="368"/>
      <c r="I97" s="369"/>
      <c r="J97" s="212">
        <f>J96</f>
        <v>1</v>
      </c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</row>
    <row r="98" spans="1:35" ht="22.5" customHeight="1" x14ac:dyDescent="0.35">
      <c r="A98" s="1">
        <v>93</v>
      </c>
      <c r="B98" s="155">
        <v>78</v>
      </c>
      <c r="C98" s="39">
        <f t="array" ref="C98:D98">VLOOKUP(A98,'M. List'!$A$5:$E$124,{3,4},0)</f>
        <v>0</v>
      </c>
      <c r="D98" s="39" t="str">
        <v>T16</v>
      </c>
      <c r="E98" s="203">
        <f t="array" ref="E98">INDEX('Ind Result (3)'!$K$6:$K$125,MATCH(C98,'Ind Result (3)'!$C$6:$C$125,0))</f>
        <v>0</v>
      </c>
      <c r="F98" s="210">
        <f>VLOOKUP(A101,'Relay (L)'!$A101:$N$125,12,0)+VLOOKUP(A101,'Relay (S)'!$A101:$N$125,12,0)</f>
        <v>0</v>
      </c>
      <c r="G98" s="211">
        <f>G96</f>
        <v>0</v>
      </c>
      <c r="H98" s="368"/>
      <c r="I98" s="368"/>
      <c r="J98" s="214">
        <f>J97</f>
        <v>1</v>
      </c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</row>
    <row r="99" spans="1:35" ht="22.5" customHeight="1" x14ac:dyDescent="0.35">
      <c r="A99" s="1">
        <v>94</v>
      </c>
      <c r="B99" s="155">
        <v>79</v>
      </c>
      <c r="C99" s="39">
        <f t="array" ref="C99:D99">VLOOKUP(A99,'M. List'!$A$5:$E$124,{3,4},0)</f>
        <v>0</v>
      </c>
      <c r="D99" s="39" t="str">
        <v>T16</v>
      </c>
      <c r="E99" s="203">
        <f t="array" ref="E99">INDEX('Ind Result (3)'!$K$6:$K$125,MATCH(C99,'Ind Result (3)'!$C$6:$C$125,0))</f>
        <v>0</v>
      </c>
      <c r="F99" s="210"/>
      <c r="G99" s="211"/>
      <c r="H99" s="368"/>
      <c r="I99" s="368"/>
      <c r="J99" s="212">
        <f>J98</f>
        <v>1</v>
      </c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</row>
    <row r="100" spans="1:35" ht="22.5" customHeight="1" x14ac:dyDescent="0.35">
      <c r="A100" s="1">
        <v>95</v>
      </c>
      <c r="B100" s="155">
        <v>80</v>
      </c>
      <c r="C100" s="39">
        <f t="array" ref="C100:D100">VLOOKUP(A100,'M. List'!$A$5:$E$124,{3,4},0)</f>
        <v>0</v>
      </c>
      <c r="D100" s="39" t="str">
        <v>T16</v>
      </c>
      <c r="E100" s="203">
        <f t="array" ref="E100">INDEX('Ind Result (3)'!$K$6:$K$125,MATCH(C100,'Ind Result (3)'!$C$6:$C$125,0))</f>
        <v>0</v>
      </c>
      <c r="F100" s="210"/>
      <c r="G100" s="225"/>
      <c r="H100" s="368"/>
      <c r="I100" s="368"/>
      <c r="J100" s="226">
        <f>J99</f>
        <v>1</v>
      </c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</row>
    <row r="101" spans="1:35" ht="21.75" customHeight="1" x14ac:dyDescent="0.35">
      <c r="A101" s="1">
        <v>96</v>
      </c>
      <c r="B101" s="168" t="s">
        <v>18</v>
      </c>
      <c r="C101" s="169" t="s">
        <v>18</v>
      </c>
      <c r="D101" s="227" t="str">
        <f>D100</f>
        <v>T16</v>
      </c>
      <c r="E101" s="218">
        <f>SUM(E96:E100)</f>
        <v>0</v>
      </c>
      <c r="F101" s="218"/>
      <c r="G101" s="219"/>
      <c r="H101" s="220">
        <v>0</v>
      </c>
      <c r="I101" s="220"/>
      <c r="J101" s="221">
        <f>J100</f>
        <v>1</v>
      </c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</row>
    <row r="102" spans="1:35" ht="22.5" customHeight="1" x14ac:dyDescent="0.35">
      <c r="A102" s="1">
        <v>97</v>
      </c>
      <c r="B102" s="155">
        <v>81</v>
      </c>
      <c r="C102" s="39">
        <f t="array" ref="C102:D102">VLOOKUP(A102,'M. List'!$A$5:$E$124,{3,4},0)</f>
        <v>0</v>
      </c>
      <c r="D102" s="39" t="str">
        <v>T17</v>
      </c>
      <c r="E102" s="203">
        <f t="array" ref="E102">INDEX('Ind Result (3)'!$K$6:$K$125,MATCH(C102,'Ind Result (3)'!$C$6:$C$125,0))</f>
        <v>0</v>
      </c>
      <c r="F102" s="206"/>
      <c r="G102" s="207">
        <f>E107+F104</f>
        <v>0</v>
      </c>
      <c r="H102" s="367"/>
      <c r="I102" s="367"/>
      <c r="J102" s="208">
        <f>RANK(G102,(G$6,G$12,G$18,G$24,G$30,G$36,G$42,G$48,G$54,G$60,G$66,G$72,G$78,G$84,G$90,G$96,G$102,G$108,G$114,G$120),0)</f>
        <v>1</v>
      </c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</row>
    <row r="103" spans="1:35" ht="22.5" customHeight="1" x14ac:dyDescent="0.35">
      <c r="A103" s="1">
        <v>98</v>
      </c>
      <c r="B103" s="155">
        <v>82</v>
      </c>
      <c r="C103" s="39">
        <f t="array" ref="C103:D103">VLOOKUP(A103,'M. List'!$A$5:$E$124,{3,4},0)</f>
        <v>0</v>
      </c>
      <c r="D103" s="39" t="str">
        <v>T17</v>
      </c>
      <c r="E103" s="203">
        <f t="array" ref="E103">INDEX('Ind Result (3)'!$K$6:$K$125,MATCH(C103,'Ind Result (3)'!$C$6:$C$125,0))</f>
        <v>0</v>
      </c>
      <c r="F103" s="210"/>
      <c r="G103" s="211"/>
      <c r="H103" s="368"/>
      <c r="I103" s="369"/>
      <c r="J103" s="212">
        <f>J102</f>
        <v>1</v>
      </c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</row>
    <row r="104" spans="1:35" ht="22.5" customHeight="1" x14ac:dyDescent="0.35">
      <c r="A104" s="1">
        <v>99</v>
      </c>
      <c r="B104" s="155">
        <v>83</v>
      </c>
      <c r="C104" s="39">
        <f t="array" ref="C104:D104">VLOOKUP(A104,'M. List'!$A$5:$E$124,{3,4},0)</f>
        <v>0</v>
      </c>
      <c r="D104" s="39" t="str">
        <v>T17</v>
      </c>
      <c r="E104" s="203">
        <f t="array" ref="E104">INDEX('Ind Result (3)'!$K$6:$K$125,MATCH(C104,'Ind Result (3)'!$C$6:$C$125,0))</f>
        <v>0</v>
      </c>
      <c r="F104" s="210">
        <f>VLOOKUP(A107,'Relay (L)'!$A107:$N$125,12,0)+VLOOKUP(A107,'Relay (S)'!$A107:$N$125,12,0)</f>
        <v>0</v>
      </c>
      <c r="G104" s="211">
        <f>G102</f>
        <v>0</v>
      </c>
      <c r="H104" s="368"/>
      <c r="I104" s="368"/>
      <c r="J104" s="214">
        <f>J103</f>
        <v>1</v>
      </c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</row>
    <row r="105" spans="1:35" ht="22.5" customHeight="1" x14ac:dyDescent="0.35">
      <c r="A105" s="1">
        <v>100</v>
      </c>
      <c r="B105" s="155">
        <v>84</v>
      </c>
      <c r="C105" s="39">
        <f t="array" ref="C105:D105">VLOOKUP(A105,'M. List'!$A$5:$E$124,{3,4},0)</f>
        <v>0</v>
      </c>
      <c r="D105" s="39" t="str">
        <v>T17</v>
      </c>
      <c r="E105" s="203">
        <f t="array" ref="E105">INDEX('Ind Result (3)'!$K$6:$K$125,MATCH(C105,'Ind Result (3)'!$C$6:$C$125,0))</f>
        <v>0</v>
      </c>
      <c r="F105" s="210"/>
      <c r="G105" s="211"/>
      <c r="H105" s="368"/>
      <c r="I105" s="368"/>
      <c r="J105" s="212">
        <f>J104</f>
        <v>1</v>
      </c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</row>
    <row r="106" spans="1:35" ht="22.5" customHeight="1" x14ac:dyDescent="0.35">
      <c r="A106" s="1">
        <v>101</v>
      </c>
      <c r="B106" s="155">
        <v>85</v>
      </c>
      <c r="C106" s="39">
        <f t="array" ref="C106:D106">VLOOKUP(A106,'M. List'!$A$5:$E$124,{3,4},0)</f>
        <v>0</v>
      </c>
      <c r="D106" s="39" t="str">
        <v>T17</v>
      </c>
      <c r="E106" s="203">
        <f t="array" ref="E106">INDEX('Ind Result (3)'!$K$6:$K$125,MATCH(C106,'Ind Result (3)'!$C$6:$C$125,0))</f>
        <v>0</v>
      </c>
      <c r="F106" s="210"/>
      <c r="G106" s="225"/>
      <c r="H106" s="368"/>
      <c r="I106" s="368"/>
      <c r="J106" s="226">
        <f>J105</f>
        <v>1</v>
      </c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</row>
    <row r="107" spans="1:35" ht="21.75" customHeight="1" x14ac:dyDescent="0.35">
      <c r="A107" s="1">
        <v>102</v>
      </c>
      <c r="B107" s="168" t="s">
        <v>18</v>
      </c>
      <c r="C107" s="169" t="s">
        <v>18</v>
      </c>
      <c r="D107" s="227" t="str">
        <f>D106</f>
        <v>T17</v>
      </c>
      <c r="E107" s="218">
        <f>SUM(E102:E106)</f>
        <v>0</v>
      </c>
      <c r="F107" s="218"/>
      <c r="G107" s="219"/>
      <c r="H107" s="220">
        <v>0</v>
      </c>
      <c r="I107" s="220"/>
      <c r="J107" s="221">
        <f>J106</f>
        <v>1</v>
      </c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</row>
    <row r="108" spans="1:35" ht="22.5" customHeight="1" x14ac:dyDescent="0.35">
      <c r="A108" s="1">
        <v>103</v>
      </c>
      <c r="B108" s="155">
        <v>86</v>
      </c>
      <c r="C108" s="39">
        <f t="array" ref="C108:D108">VLOOKUP(A108,'M. List'!$A$5:$E$124,{3,4},0)</f>
        <v>0</v>
      </c>
      <c r="D108" s="39" t="str">
        <v>T18</v>
      </c>
      <c r="E108" s="203">
        <f t="array" ref="E108">INDEX('Ind Result (3)'!$K$6:$K$125,MATCH(C108,'Ind Result (3)'!$C$6:$C$125,0))</f>
        <v>0</v>
      </c>
      <c r="F108" s="206"/>
      <c r="G108" s="207">
        <f>E113+F110</f>
        <v>0</v>
      </c>
      <c r="H108" s="367"/>
      <c r="I108" s="367"/>
      <c r="J108" s="208">
        <f>RANK(G108,(G$6,G$12,G$18,G$24,G$30,G$36,G$42,G$48,G$54,G$60,G$66,G$72,G$78,G$84,G$90,G$96,G$102,G$108,G$114,G$120),0)</f>
        <v>1</v>
      </c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</row>
    <row r="109" spans="1:35" ht="22.5" customHeight="1" x14ac:dyDescent="0.35">
      <c r="A109" s="1">
        <v>104</v>
      </c>
      <c r="B109" s="155">
        <v>87</v>
      </c>
      <c r="C109" s="39">
        <f t="array" ref="C109:D109">VLOOKUP(A109,'M. List'!$A$5:$E$124,{3,4},0)</f>
        <v>0</v>
      </c>
      <c r="D109" s="39" t="str">
        <v>T18</v>
      </c>
      <c r="E109" s="203">
        <f t="array" ref="E109">INDEX('Ind Result (3)'!$K$6:$K$125,MATCH(C109,'Ind Result (3)'!$C$6:$C$125,0))</f>
        <v>0</v>
      </c>
      <c r="F109" s="210"/>
      <c r="G109" s="211"/>
      <c r="H109" s="368"/>
      <c r="I109" s="369"/>
      <c r="J109" s="212">
        <f>J108</f>
        <v>1</v>
      </c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</row>
    <row r="110" spans="1:35" ht="22.5" customHeight="1" x14ac:dyDescent="0.35">
      <c r="A110" s="1">
        <v>105</v>
      </c>
      <c r="B110" s="155">
        <v>88</v>
      </c>
      <c r="C110" s="39">
        <f t="array" ref="C110:D110">VLOOKUP(A110,'M. List'!$A$5:$E$124,{3,4},0)</f>
        <v>0</v>
      </c>
      <c r="D110" s="39" t="str">
        <v>T18</v>
      </c>
      <c r="E110" s="203">
        <f t="array" ref="E110">INDEX('Ind Result (3)'!$K$6:$K$125,MATCH(C110,'Ind Result (3)'!$C$6:$C$125,0))</f>
        <v>0</v>
      </c>
      <c r="F110" s="210">
        <f>VLOOKUP(A113,'Relay (L)'!$A113:$N$125,12,0)+VLOOKUP(A113,'Relay (S)'!$A113:$N$125,12,0)</f>
        <v>0</v>
      </c>
      <c r="G110" s="211">
        <f>G108</f>
        <v>0</v>
      </c>
      <c r="H110" s="368"/>
      <c r="I110" s="368"/>
      <c r="J110" s="214">
        <f>J109</f>
        <v>1</v>
      </c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</row>
    <row r="111" spans="1:35" ht="22.5" customHeight="1" x14ac:dyDescent="0.35">
      <c r="A111" s="1">
        <v>106</v>
      </c>
      <c r="B111" s="155">
        <v>89</v>
      </c>
      <c r="C111" s="39">
        <f t="array" ref="C111:D111">VLOOKUP(A111,'M. List'!$A$5:$E$124,{3,4},0)</f>
        <v>0</v>
      </c>
      <c r="D111" s="39" t="str">
        <v>T18</v>
      </c>
      <c r="E111" s="203">
        <f t="array" ref="E111">INDEX('Ind Result (3)'!$K$6:$K$125,MATCH(C111,'Ind Result (3)'!$C$6:$C$125,0))</f>
        <v>0</v>
      </c>
      <c r="F111" s="210"/>
      <c r="G111" s="211"/>
      <c r="H111" s="368"/>
      <c r="I111" s="368"/>
      <c r="J111" s="212">
        <f>J110</f>
        <v>1</v>
      </c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</row>
    <row r="112" spans="1:35" ht="22.5" customHeight="1" x14ac:dyDescent="0.35">
      <c r="A112" s="1">
        <v>107</v>
      </c>
      <c r="B112" s="155">
        <v>90</v>
      </c>
      <c r="C112" s="39">
        <f t="array" ref="C112:D112">VLOOKUP(A112,'M. List'!$A$5:$E$124,{3,4},0)</f>
        <v>0</v>
      </c>
      <c r="D112" s="39" t="str">
        <v>T18</v>
      </c>
      <c r="E112" s="203">
        <f t="array" ref="E112">INDEX('Ind Result (3)'!$K$6:$K$125,MATCH(C112,'Ind Result (3)'!$C$6:$C$125,0))</f>
        <v>0</v>
      </c>
      <c r="F112" s="210"/>
      <c r="G112" s="225"/>
      <c r="H112" s="368"/>
      <c r="I112" s="368"/>
      <c r="J112" s="226">
        <f>J111</f>
        <v>1</v>
      </c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</row>
    <row r="113" spans="1:35" ht="21.75" customHeight="1" x14ac:dyDescent="0.35">
      <c r="A113" s="1">
        <v>108</v>
      </c>
      <c r="B113" s="168" t="s">
        <v>18</v>
      </c>
      <c r="C113" s="169" t="s">
        <v>18</v>
      </c>
      <c r="D113" s="227" t="str">
        <f>D112</f>
        <v>T18</v>
      </c>
      <c r="E113" s="218">
        <f>SUM(E108:E112)</f>
        <v>0</v>
      </c>
      <c r="F113" s="218"/>
      <c r="G113" s="219"/>
      <c r="H113" s="220">
        <v>0</v>
      </c>
      <c r="I113" s="220"/>
      <c r="J113" s="221">
        <f>J112</f>
        <v>1</v>
      </c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</row>
    <row r="114" spans="1:35" ht="22.5" customHeight="1" x14ac:dyDescent="0.35">
      <c r="A114" s="1">
        <v>109</v>
      </c>
      <c r="B114" s="155">
        <v>91</v>
      </c>
      <c r="C114" s="39">
        <f t="array" ref="C114:D114">VLOOKUP(A114,'M. List'!$A$5:$E$124,{3,4},0)</f>
        <v>0</v>
      </c>
      <c r="D114" s="39" t="str">
        <v>T19</v>
      </c>
      <c r="E114" s="203">
        <f t="array" ref="E114">INDEX('Ind Result (3)'!$K$6:$K$125,MATCH(C114,'Ind Result (3)'!$C$6:$C$125,0))</f>
        <v>0</v>
      </c>
      <c r="F114" s="206"/>
      <c r="G114" s="207">
        <f>E119+F116</f>
        <v>0</v>
      </c>
      <c r="H114" s="367"/>
      <c r="I114" s="367"/>
      <c r="J114" s="208">
        <f>RANK(G114,(G$6,G$12,G$18,G$24,G$30,G$36,G$42,G$48,G$54,G$60,G$66,G$72,G$78,G$84,G$90,G$96,G$102,G$108,G$114,G$120),0)</f>
        <v>1</v>
      </c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</row>
    <row r="115" spans="1:35" ht="22.5" customHeight="1" x14ac:dyDescent="0.35">
      <c r="A115" s="1">
        <v>110</v>
      </c>
      <c r="B115" s="155">
        <v>92</v>
      </c>
      <c r="C115" s="39">
        <f t="array" ref="C115:D115">VLOOKUP(A115,'M. List'!$A$5:$E$124,{3,4},0)</f>
        <v>0</v>
      </c>
      <c r="D115" s="39" t="str">
        <v>T19</v>
      </c>
      <c r="E115" s="203">
        <f t="array" ref="E115">INDEX('Ind Result (3)'!$K$6:$K$125,MATCH(C115,'Ind Result (3)'!$C$6:$C$125,0))</f>
        <v>0</v>
      </c>
      <c r="F115" s="210"/>
      <c r="G115" s="211"/>
      <c r="H115" s="368"/>
      <c r="I115" s="369"/>
      <c r="J115" s="212">
        <f>J114</f>
        <v>1</v>
      </c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</row>
    <row r="116" spans="1:35" ht="22.5" customHeight="1" x14ac:dyDescent="0.35">
      <c r="A116" s="1">
        <v>111</v>
      </c>
      <c r="B116" s="155">
        <v>93</v>
      </c>
      <c r="C116" s="39">
        <f t="array" ref="C116:D116">VLOOKUP(A116,'M. List'!$A$5:$E$124,{3,4},0)</f>
        <v>0</v>
      </c>
      <c r="D116" s="39" t="str">
        <v>T19</v>
      </c>
      <c r="E116" s="203">
        <f t="array" ref="E116">INDEX('Ind Result (3)'!$K$6:$K$125,MATCH(C116,'Ind Result (3)'!$C$6:$C$125,0))</f>
        <v>0</v>
      </c>
      <c r="F116" s="210">
        <f>VLOOKUP(A119,'Relay (L)'!$A119:$N$125,12,0)+VLOOKUP(A119,'Relay (S)'!$A119:$N$125,12,0)</f>
        <v>0</v>
      </c>
      <c r="G116" s="211">
        <f>G114</f>
        <v>0</v>
      </c>
      <c r="H116" s="368"/>
      <c r="I116" s="368"/>
      <c r="J116" s="214">
        <f>J115</f>
        <v>1</v>
      </c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</row>
    <row r="117" spans="1:35" ht="22.5" customHeight="1" x14ac:dyDescent="0.35">
      <c r="A117" s="1">
        <v>112</v>
      </c>
      <c r="B117" s="155">
        <v>94</v>
      </c>
      <c r="C117" s="39">
        <f t="array" ref="C117:D117">VLOOKUP(A117,'M. List'!$A$5:$E$124,{3,4},0)</f>
        <v>0</v>
      </c>
      <c r="D117" s="39" t="str">
        <v>T19</v>
      </c>
      <c r="E117" s="203">
        <f t="array" ref="E117">INDEX('Ind Result (3)'!$K$6:$K$125,MATCH(C117,'Ind Result (3)'!$C$6:$C$125,0))</f>
        <v>0</v>
      </c>
      <c r="F117" s="210"/>
      <c r="G117" s="211"/>
      <c r="H117" s="368"/>
      <c r="I117" s="368"/>
      <c r="J117" s="212">
        <f>J116</f>
        <v>1</v>
      </c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</row>
    <row r="118" spans="1:35" ht="22.5" customHeight="1" x14ac:dyDescent="0.35">
      <c r="A118" s="1">
        <v>113</v>
      </c>
      <c r="B118" s="155">
        <v>95</v>
      </c>
      <c r="C118" s="39">
        <f t="array" ref="C118:D118">VLOOKUP(A118,'M. List'!$A$5:$E$124,{3,4},0)</f>
        <v>0</v>
      </c>
      <c r="D118" s="39" t="str">
        <v>T19</v>
      </c>
      <c r="E118" s="203">
        <f t="array" ref="E118">INDEX('Ind Result (3)'!$K$6:$K$125,MATCH(C118,'Ind Result (3)'!$C$6:$C$125,0))</f>
        <v>0</v>
      </c>
      <c r="F118" s="210"/>
      <c r="G118" s="225"/>
      <c r="H118" s="368"/>
      <c r="I118" s="368"/>
      <c r="J118" s="226">
        <f>J117</f>
        <v>1</v>
      </c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</row>
    <row r="119" spans="1:35" ht="21.75" customHeight="1" x14ac:dyDescent="0.35">
      <c r="A119" s="1">
        <v>114</v>
      </c>
      <c r="B119" s="168" t="s">
        <v>18</v>
      </c>
      <c r="C119" s="169" t="s">
        <v>18</v>
      </c>
      <c r="D119" s="227" t="str">
        <f>D118</f>
        <v>T19</v>
      </c>
      <c r="E119" s="218">
        <f>SUM(E114:E118)</f>
        <v>0</v>
      </c>
      <c r="F119" s="218"/>
      <c r="G119" s="219"/>
      <c r="H119" s="220">
        <v>0</v>
      </c>
      <c r="I119" s="220"/>
      <c r="J119" s="221">
        <f>J118</f>
        <v>1</v>
      </c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</row>
    <row r="120" spans="1:35" ht="22.5" customHeight="1" x14ac:dyDescent="0.35">
      <c r="A120" s="1">
        <v>115</v>
      </c>
      <c r="B120" s="155">
        <v>96</v>
      </c>
      <c r="C120" s="39">
        <f t="array" ref="C120:D120">VLOOKUP(A120,'M. List'!$A$5:$E$124,{3,4},0)</f>
        <v>0</v>
      </c>
      <c r="D120" s="39" t="str">
        <v>T20</v>
      </c>
      <c r="E120" s="203">
        <f t="array" ref="E120">INDEX('Ind Result (3)'!$K$6:$K$125,MATCH(C120,'Ind Result (3)'!$C$6:$C$125,0))</f>
        <v>0</v>
      </c>
      <c r="F120" s="206"/>
      <c r="G120" s="207">
        <f>E125+F122</f>
        <v>0</v>
      </c>
      <c r="H120" s="367"/>
      <c r="I120" s="367"/>
      <c r="J120" s="208">
        <f>RANK(G120,(G$6,G$12,G$18,G$24,G$30,G$36,G$42,G$48,G$54,G$60,G$66,G$72,G$78,G$84,G$90,G$96,G$102,G$108,G$114,G$120),0)</f>
        <v>1</v>
      </c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</row>
    <row r="121" spans="1:35" ht="22.5" customHeight="1" x14ac:dyDescent="0.35">
      <c r="A121" s="1">
        <v>116</v>
      </c>
      <c r="B121" s="155">
        <v>97</v>
      </c>
      <c r="C121" s="39">
        <f t="array" ref="C121:D121">VLOOKUP(A121,'M. List'!$A$5:$E$124,{3,4},0)</f>
        <v>0</v>
      </c>
      <c r="D121" s="39" t="str">
        <v>T20</v>
      </c>
      <c r="E121" s="203">
        <f t="array" ref="E121">INDEX('Ind Result (3)'!$K$6:$K$125,MATCH(C121,'Ind Result (3)'!$C$6:$C$125,0))</f>
        <v>0</v>
      </c>
      <c r="F121" s="210"/>
      <c r="G121" s="211"/>
      <c r="H121" s="368"/>
      <c r="I121" s="369"/>
      <c r="J121" s="212">
        <f>J120</f>
        <v>1</v>
      </c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</row>
    <row r="122" spans="1:35" ht="22.5" customHeight="1" x14ac:dyDescent="0.35">
      <c r="A122" s="1">
        <v>117</v>
      </c>
      <c r="B122" s="155">
        <v>98</v>
      </c>
      <c r="C122" s="39">
        <f t="array" ref="C122:D122">VLOOKUP(A122,'M. List'!$A$5:$E$124,{3,4},0)</f>
        <v>0</v>
      </c>
      <c r="D122" s="39" t="str">
        <v>T20</v>
      </c>
      <c r="E122" s="203">
        <f t="array" ref="E122">INDEX('Ind Result (3)'!$K$6:$K$125,MATCH(C122,'Ind Result (3)'!$C$6:$C$125,0))</f>
        <v>0</v>
      </c>
      <c r="F122" s="210">
        <f>VLOOKUP(A125,'Relay (L)'!$A125:$N$125,12,0)+VLOOKUP(A125,'Relay (S)'!$A125:$N$125,12,0)</f>
        <v>0</v>
      </c>
      <c r="G122" s="211">
        <f>G120</f>
        <v>0</v>
      </c>
      <c r="H122" s="368"/>
      <c r="I122" s="368"/>
      <c r="J122" s="214">
        <f>J121</f>
        <v>1</v>
      </c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</row>
    <row r="123" spans="1:35" ht="22.5" customHeight="1" x14ac:dyDescent="0.35">
      <c r="A123" s="1">
        <v>118</v>
      </c>
      <c r="B123" s="155">
        <v>99</v>
      </c>
      <c r="C123" s="39">
        <f t="array" ref="C123:D123">VLOOKUP(A123,'M. List'!$A$5:$E$124,{3,4},0)</f>
        <v>0</v>
      </c>
      <c r="D123" s="39" t="str">
        <v>T20</v>
      </c>
      <c r="E123" s="203">
        <f t="array" ref="E123">INDEX('Ind Result (3)'!$K$6:$K$125,MATCH(C123,'Ind Result (3)'!$C$6:$C$125,0))</f>
        <v>0</v>
      </c>
      <c r="F123" s="210"/>
      <c r="G123" s="211"/>
      <c r="H123" s="368"/>
      <c r="I123" s="368"/>
      <c r="J123" s="212">
        <f>J122</f>
        <v>1</v>
      </c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</row>
    <row r="124" spans="1:35" ht="22.5" customHeight="1" x14ac:dyDescent="0.35">
      <c r="A124" s="1">
        <v>119</v>
      </c>
      <c r="B124" s="155">
        <v>100</v>
      </c>
      <c r="C124" s="39">
        <f t="array" ref="C124:D124">VLOOKUP(A124,'M. List'!$A$5:$E$124,{3,4},0)</f>
        <v>0</v>
      </c>
      <c r="D124" s="39" t="str">
        <v>T20</v>
      </c>
      <c r="E124" s="203">
        <f t="array" ref="E124">INDEX('Ind Result (3)'!$K$6:$K$125,MATCH(C124,'Ind Result (3)'!$C$6:$C$125,0))</f>
        <v>0</v>
      </c>
      <c r="F124" s="210"/>
      <c r="G124" s="225"/>
      <c r="H124" s="368"/>
      <c r="I124" s="368"/>
      <c r="J124" s="226">
        <f>J123</f>
        <v>1</v>
      </c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</row>
    <row r="125" spans="1:35" ht="21.75" customHeight="1" x14ac:dyDescent="0.35">
      <c r="A125" s="1">
        <v>120</v>
      </c>
      <c r="B125" s="168" t="s">
        <v>18</v>
      </c>
      <c r="C125" s="169" t="s">
        <v>18</v>
      </c>
      <c r="D125" s="227" t="str">
        <f>D124</f>
        <v>T20</v>
      </c>
      <c r="E125" s="218">
        <f>SUM(E120:E124)</f>
        <v>0</v>
      </c>
      <c r="F125" s="218"/>
      <c r="G125" s="219"/>
      <c r="H125" s="220">
        <v>0</v>
      </c>
      <c r="I125" s="220"/>
      <c r="J125" s="221">
        <f>J124</f>
        <v>1</v>
      </c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</row>
    <row r="126" spans="1:35" ht="14.25" customHeight="1" x14ac:dyDescent="0.35">
      <c r="A126" s="1">
        <v>121</v>
      </c>
      <c r="B126" s="19"/>
      <c r="C126" s="1"/>
      <c r="D126" s="176"/>
      <c r="E126" s="1"/>
      <c r="F126" s="1"/>
      <c r="G126" s="1"/>
      <c r="H126" s="1"/>
      <c r="I126" s="1"/>
      <c r="J126" s="19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</row>
    <row r="127" spans="1:35" ht="14.25" customHeight="1" x14ac:dyDescent="0.35">
      <c r="A127" s="1"/>
      <c r="B127" s="19"/>
      <c r="C127" s="1"/>
      <c r="D127" s="176"/>
      <c r="E127" s="1"/>
      <c r="F127" s="1"/>
      <c r="G127" s="1"/>
      <c r="H127" s="1"/>
      <c r="I127" s="1"/>
      <c r="J127" s="19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</row>
    <row r="128" spans="1:35" ht="14.25" customHeight="1" x14ac:dyDescent="0.35">
      <c r="A128" s="1"/>
      <c r="B128" s="19"/>
      <c r="C128" s="1"/>
      <c r="D128" s="176"/>
      <c r="E128" s="1"/>
      <c r="F128" s="1"/>
      <c r="G128" s="1"/>
      <c r="H128" s="1"/>
      <c r="I128" s="1"/>
      <c r="J128" s="19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</row>
    <row r="129" spans="1:35" ht="14.25" customHeight="1" x14ac:dyDescent="0.35">
      <c r="A129" s="1"/>
      <c r="B129" s="19"/>
      <c r="C129" s="1"/>
      <c r="D129" s="176"/>
      <c r="E129" s="1"/>
      <c r="F129" s="1"/>
      <c r="G129" s="1"/>
      <c r="H129" s="1"/>
      <c r="I129" s="1"/>
      <c r="J129" s="19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</row>
    <row r="130" spans="1:35" ht="14.25" customHeight="1" x14ac:dyDescent="0.35">
      <c r="A130" s="1"/>
      <c r="B130" s="19"/>
      <c r="C130" s="1"/>
      <c r="D130" s="176"/>
      <c r="E130" s="1"/>
      <c r="F130" s="1"/>
      <c r="G130" s="1"/>
      <c r="H130" s="1"/>
      <c r="I130" s="1"/>
      <c r="J130" s="19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</row>
    <row r="131" spans="1:35" ht="14.25" customHeight="1" x14ac:dyDescent="0.35">
      <c r="A131" s="1"/>
      <c r="B131" s="19"/>
      <c r="C131" s="1"/>
      <c r="D131" s="176"/>
      <c r="E131" s="1"/>
      <c r="F131" s="1"/>
      <c r="G131" s="1"/>
      <c r="H131" s="1"/>
      <c r="I131" s="1"/>
      <c r="J131" s="19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</row>
    <row r="132" spans="1:35" ht="14.25" customHeight="1" x14ac:dyDescent="0.35">
      <c r="A132" s="1"/>
      <c r="B132" s="19"/>
      <c r="C132" s="1"/>
      <c r="D132" s="176"/>
      <c r="E132" s="1"/>
      <c r="F132" s="1"/>
      <c r="G132" s="1"/>
      <c r="H132" s="1"/>
      <c r="I132" s="1"/>
      <c r="J132" s="19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</row>
    <row r="133" spans="1:35" ht="14.25" customHeight="1" x14ac:dyDescent="0.35">
      <c r="A133" s="1"/>
      <c r="B133" s="19"/>
      <c r="C133" s="1"/>
      <c r="D133" s="176"/>
      <c r="E133" s="1"/>
      <c r="F133" s="1"/>
      <c r="G133" s="1"/>
      <c r="H133" s="1"/>
      <c r="I133" s="1"/>
      <c r="J133" s="19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</row>
    <row r="134" spans="1:35" ht="14.25" customHeight="1" x14ac:dyDescent="0.35">
      <c r="A134" s="1"/>
      <c r="B134" s="19"/>
      <c r="C134" s="1"/>
      <c r="D134" s="176"/>
      <c r="E134" s="1"/>
      <c r="F134" s="1"/>
      <c r="G134" s="1"/>
      <c r="H134" s="1"/>
      <c r="I134" s="1"/>
      <c r="J134" s="19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</row>
    <row r="135" spans="1:35" ht="14.25" customHeight="1" x14ac:dyDescent="0.35">
      <c r="A135" s="1"/>
      <c r="B135" s="19"/>
      <c r="C135" s="1"/>
      <c r="D135" s="176"/>
      <c r="E135" s="1"/>
      <c r="F135" s="1"/>
      <c r="G135" s="1"/>
      <c r="H135" s="1"/>
      <c r="I135" s="1"/>
      <c r="J135" s="19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</row>
    <row r="136" spans="1:35" ht="14.25" customHeight="1" x14ac:dyDescent="0.35">
      <c r="A136" s="1"/>
      <c r="B136" s="19"/>
      <c r="C136" s="1"/>
      <c r="D136" s="176"/>
      <c r="E136" s="1"/>
      <c r="F136" s="1"/>
      <c r="G136" s="1"/>
      <c r="H136" s="1"/>
      <c r="I136" s="1"/>
      <c r="J136" s="19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</row>
    <row r="137" spans="1:35" ht="14.25" customHeight="1" x14ac:dyDescent="0.35">
      <c r="A137" s="1"/>
      <c r="B137" s="19"/>
      <c r="C137" s="1"/>
      <c r="D137" s="176"/>
      <c r="E137" s="1"/>
      <c r="F137" s="1"/>
      <c r="G137" s="1"/>
      <c r="H137" s="1"/>
      <c r="I137" s="1"/>
      <c r="J137" s="19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</row>
    <row r="138" spans="1:35" ht="14.25" customHeight="1" x14ac:dyDescent="0.35">
      <c r="A138" s="1"/>
      <c r="B138" s="19"/>
      <c r="C138" s="1"/>
      <c r="D138" s="176"/>
      <c r="E138" s="1"/>
      <c r="F138" s="1"/>
      <c r="G138" s="1"/>
      <c r="H138" s="1"/>
      <c r="I138" s="1"/>
      <c r="J138" s="19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</row>
    <row r="139" spans="1:35" ht="14.25" customHeight="1" x14ac:dyDescent="0.35">
      <c r="A139" s="1"/>
      <c r="B139" s="19"/>
      <c r="C139" s="1"/>
      <c r="D139" s="176"/>
      <c r="E139" s="1"/>
      <c r="F139" s="1"/>
      <c r="G139" s="1"/>
      <c r="H139" s="1"/>
      <c r="I139" s="1"/>
      <c r="J139" s="19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</row>
    <row r="140" spans="1:35" ht="14.25" customHeight="1" x14ac:dyDescent="0.35">
      <c r="A140" s="1"/>
      <c r="B140" s="19"/>
      <c r="C140" s="1"/>
      <c r="D140" s="176"/>
      <c r="E140" s="1"/>
      <c r="F140" s="1"/>
      <c r="G140" s="1"/>
      <c r="H140" s="1"/>
      <c r="I140" s="1"/>
      <c r="J140" s="19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</row>
    <row r="141" spans="1:35" ht="14.25" customHeight="1" x14ac:dyDescent="0.35">
      <c r="A141" s="1"/>
      <c r="B141" s="19"/>
      <c r="C141" s="1"/>
      <c r="D141" s="176"/>
      <c r="E141" s="1"/>
      <c r="F141" s="1"/>
      <c r="G141" s="1"/>
      <c r="H141" s="1"/>
      <c r="I141" s="1"/>
      <c r="J141" s="19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</row>
    <row r="142" spans="1:35" ht="14.25" customHeight="1" x14ac:dyDescent="0.35">
      <c r="A142" s="1"/>
      <c r="B142" s="19"/>
      <c r="C142" s="1"/>
      <c r="D142" s="176"/>
      <c r="E142" s="1"/>
      <c r="F142" s="1"/>
      <c r="G142" s="1"/>
      <c r="H142" s="1"/>
      <c r="I142" s="1"/>
      <c r="J142" s="19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</row>
    <row r="143" spans="1:35" ht="14.25" customHeight="1" x14ac:dyDescent="0.35">
      <c r="A143" s="1"/>
      <c r="B143" s="19"/>
      <c r="C143" s="1"/>
      <c r="D143" s="176"/>
      <c r="E143" s="1"/>
      <c r="F143" s="1"/>
      <c r="G143" s="1"/>
      <c r="H143" s="1"/>
      <c r="I143" s="1"/>
      <c r="J143" s="19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</row>
    <row r="144" spans="1:35" ht="14.25" customHeight="1" x14ac:dyDescent="0.35">
      <c r="A144" s="1"/>
      <c r="B144" s="19"/>
      <c r="C144" s="1"/>
      <c r="D144" s="176"/>
      <c r="E144" s="1"/>
      <c r="F144" s="1"/>
      <c r="G144" s="1"/>
      <c r="H144" s="1"/>
      <c r="I144" s="1"/>
      <c r="J144" s="19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</row>
    <row r="145" spans="1:35" ht="14.25" customHeight="1" x14ac:dyDescent="0.35">
      <c r="A145" s="1"/>
      <c r="B145" s="19"/>
      <c r="C145" s="1"/>
      <c r="D145" s="176"/>
      <c r="E145" s="1"/>
      <c r="F145" s="1"/>
      <c r="G145" s="1"/>
      <c r="H145" s="1"/>
      <c r="I145" s="1"/>
      <c r="J145" s="19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</row>
    <row r="146" spans="1:35" ht="14.25" customHeight="1" x14ac:dyDescent="0.35">
      <c r="A146" s="1"/>
      <c r="B146" s="19"/>
      <c r="C146" s="1"/>
      <c r="D146" s="176"/>
      <c r="E146" s="1"/>
      <c r="F146" s="1"/>
      <c r="G146" s="1"/>
      <c r="H146" s="1"/>
      <c r="I146" s="1"/>
      <c r="J146" s="19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</row>
    <row r="147" spans="1:35" ht="14.25" customHeight="1" x14ac:dyDescent="0.35">
      <c r="A147" s="1"/>
      <c r="B147" s="19"/>
      <c r="C147" s="1"/>
      <c r="D147" s="176"/>
      <c r="E147" s="1"/>
      <c r="F147" s="1"/>
      <c r="G147" s="1"/>
      <c r="H147" s="1"/>
      <c r="I147" s="1"/>
      <c r="J147" s="19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</row>
    <row r="148" spans="1:35" ht="14.25" customHeight="1" x14ac:dyDescent="0.35">
      <c r="A148" s="1"/>
      <c r="B148" s="19"/>
      <c r="C148" s="1"/>
      <c r="D148" s="176"/>
      <c r="E148" s="1"/>
      <c r="F148" s="1"/>
      <c r="G148" s="1"/>
      <c r="H148" s="1"/>
      <c r="I148" s="1"/>
      <c r="J148" s="19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</row>
    <row r="149" spans="1:35" ht="14.25" customHeight="1" x14ac:dyDescent="0.35">
      <c r="A149" s="1"/>
      <c r="B149" s="19"/>
      <c r="C149" s="1"/>
      <c r="D149" s="176"/>
      <c r="E149" s="1"/>
      <c r="F149" s="1"/>
      <c r="G149" s="1"/>
      <c r="H149" s="1"/>
      <c r="I149" s="1"/>
      <c r="J149" s="19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</row>
    <row r="150" spans="1:35" ht="14.25" customHeight="1" x14ac:dyDescent="0.35">
      <c r="A150" s="1"/>
      <c r="B150" s="19"/>
      <c r="C150" s="1"/>
      <c r="D150" s="176"/>
      <c r="E150" s="1"/>
      <c r="F150" s="1"/>
      <c r="G150" s="1"/>
      <c r="H150" s="1"/>
      <c r="I150" s="1"/>
      <c r="J150" s="19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</row>
    <row r="151" spans="1:35" ht="14.25" customHeight="1" x14ac:dyDescent="0.35">
      <c r="A151" s="1"/>
      <c r="B151" s="19"/>
      <c r="C151" s="1"/>
      <c r="D151" s="176"/>
      <c r="E151" s="1"/>
      <c r="F151" s="1"/>
      <c r="G151" s="1"/>
      <c r="H151" s="1"/>
      <c r="I151" s="1"/>
      <c r="J151" s="19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</row>
    <row r="152" spans="1:35" ht="14.25" customHeight="1" x14ac:dyDescent="0.35">
      <c r="A152" s="1"/>
      <c r="B152" s="19"/>
      <c r="C152" s="1"/>
      <c r="D152" s="176"/>
      <c r="E152" s="1"/>
      <c r="F152" s="1"/>
      <c r="G152" s="1"/>
      <c r="H152" s="1"/>
      <c r="I152" s="1"/>
      <c r="J152" s="19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</row>
    <row r="153" spans="1:35" ht="14.25" customHeight="1" x14ac:dyDescent="0.35">
      <c r="A153" s="1"/>
      <c r="B153" s="19"/>
      <c r="C153" s="1"/>
      <c r="D153" s="176"/>
      <c r="E153" s="1"/>
      <c r="F153" s="1"/>
      <c r="G153" s="1"/>
      <c r="H153" s="1"/>
      <c r="I153" s="1"/>
      <c r="J153" s="19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</row>
    <row r="154" spans="1:35" ht="14.25" customHeight="1" x14ac:dyDescent="0.35">
      <c r="A154" s="1"/>
      <c r="B154" s="19"/>
      <c r="C154" s="1"/>
      <c r="D154" s="176"/>
      <c r="E154" s="1"/>
      <c r="F154" s="1"/>
      <c r="G154" s="1"/>
      <c r="H154" s="1"/>
      <c r="I154" s="1"/>
      <c r="J154" s="19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</row>
    <row r="155" spans="1:35" ht="14.25" customHeight="1" x14ac:dyDescent="0.35">
      <c r="A155" s="1"/>
      <c r="B155" s="19"/>
      <c r="C155" s="1"/>
      <c r="D155" s="176"/>
      <c r="E155" s="1"/>
      <c r="F155" s="1"/>
      <c r="G155" s="1"/>
      <c r="H155" s="1"/>
      <c r="I155" s="1"/>
      <c r="J155" s="19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</row>
    <row r="156" spans="1:35" ht="14.25" customHeight="1" x14ac:dyDescent="0.35">
      <c r="A156" s="1"/>
      <c r="B156" s="19"/>
      <c r="C156" s="1"/>
      <c r="D156" s="176"/>
      <c r="E156" s="1"/>
      <c r="F156" s="1"/>
      <c r="G156" s="1"/>
      <c r="H156" s="1"/>
      <c r="I156" s="1"/>
      <c r="J156" s="19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</row>
    <row r="157" spans="1:35" ht="14.25" customHeight="1" x14ac:dyDescent="0.35">
      <c r="A157" s="1"/>
      <c r="B157" s="19"/>
      <c r="C157" s="1"/>
      <c r="D157" s="176"/>
      <c r="E157" s="1"/>
      <c r="F157" s="1"/>
      <c r="G157" s="1"/>
      <c r="H157" s="1"/>
      <c r="I157" s="1"/>
      <c r="J157" s="19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</row>
    <row r="158" spans="1:35" ht="14.25" customHeight="1" x14ac:dyDescent="0.35">
      <c r="A158" s="1"/>
      <c r="B158" s="19"/>
      <c r="C158" s="1"/>
      <c r="D158" s="176"/>
      <c r="E158" s="1"/>
      <c r="F158" s="1"/>
      <c r="G158" s="1"/>
      <c r="H158" s="1"/>
      <c r="I158" s="1"/>
      <c r="J158" s="19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</row>
    <row r="159" spans="1:35" ht="14.25" customHeight="1" x14ac:dyDescent="0.35">
      <c r="A159" s="1"/>
      <c r="B159" s="19"/>
      <c r="C159" s="1"/>
      <c r="D159" s="176"/>
      <c r="E159" s="1"/>
      <c r="F159" s="1"/>
      <c r="G159" s="1"/>
      <c r="H159" s="1"/>
      <c r="I159" s="1"/>
      <c r="J159" s="19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</row>
    <row r="160" spans="1:35" ht="14.25" customHeight="1" x14ac:dyDescent="0.35">
      <c r="A160" s="1"/>
      <c r="B160" s="19"/>
      <c r="C160" s="1"/>
      <c r="D160" s="176"/>
      <c r="E160" s="1"/>
      <c r="F160" s="1"/>
      <c r="G160" s="1"/>
      <c r="H160" s="1"/>
      <c r="I160" s="1"/>
      <c r="J160" s="19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</row>
    <row r="161" spans="1:35" ht="14.25" customHeight="1" x14ac:dyDescent="0.35">
      <c r="A161" s="1"/>
      <c r="B161" s="19"/>
      <c r="C161" s="1"/>
      <c r="D161" s="176"/>
      <c r="E161" s="1"/>
      <c r="F161" s="1"/>
      <c r="G161" s="1"/>
      <c r="H161" s="1"/>
      <c r="I161" s="1"/>
      <c r="J161" s="19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</row>
    <row r="162" spans="1:35" ht="14.25" customHeight="1" x14ac:dyDescent="0.35">
      <c r="A162" s="1"/>
      <c r="B162" s="19"/>
      <c r="C162" s="1"/>
      <c r="D162" s="176"/>
      <c r="E162" s="1"/>
      <c r="F162" s="1"/>
      <c r="G162" s="1"/>
      <c r="H162" s="1"/>
      <c r="I162" s="1"/>
      <c r="J162" s="19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</row>
    <row r="163" spans="1:35" ht="14.25" customHeight="1" x14ac:dyDescent="0.35">
      <c r="A163" s="1"/>
      <c r="B163" s="19"/>
      <c r="C163" s="1"/>
      <c r="D163" s="176"/>
      <c r="E163" s="1"/>
      <c r="F163" s="1"/>
      <c r="G163" s="1"/>
      <c r="H163" s="1"/>
      <c r="I163" s="1"/>
      <c r="J163" s="19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</row>
    <row r="164" spans="1:35" ht="14.25" customHeight="1" x14ac:dyDescent="0.35">
      <c r="A164" s="1"/>
      <c r="B164" s="19"/>
      <c r="C164" s="1"/>
      <c r="D164" s="176"/>
      <c r="E164" s="1"/>
      <c r="F164" s="1"/>
      <c r="G164" s="1"/>
      <c r="H164" s="1"/>
      <c r="I164" s="1"/>
      <c r="J164" s="19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</row>
    <row r="165" spans="1:35" ht="14.25" customHeight="1" x14ac:dyDescent="0.35">
      <c r="A165" s="1"/>
      <c r="B165" s="19"/>
      <c r="C165" s="1"/>
      <c r="D165" s="176"/>
      <c r="E165" s="1"/>
      <c r="F165" s="1"/>
      <c r="G165" s="1"/>
      <c r="H165" s="1"/>
      <c r="I165" s="1"/>
      <c r="J165" s="19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</row>
    <row r="166" spans="1:35" ht="14.25" customHeight="1" x14ac:dyDescent="0.35">
      <c r="A166" s="1"/>
      <c r="B166" s="19"/>
      <c r="C166" s="1"/>
      <c r="D166" s="176"/>
      <c r="E166" s="1"/>
      <c r="F166" s="1"/>
      <c r="G166" s="1"/>
      <c r="H166" s="1"/>
      <c r="I166" s="1"/>
      <c r="J166" s="19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</row>
    <row r="167" spans="1:35" ht="14.25" customHeight="1" x14ac:dyDescent="0.35">
      <c r="A167" s="1"/>
      <c r="B167" s="19"/>
      <c r="C167" s="1"/>
      <c r="D167" s="176"/>
      <c r="E167" s="1"/>
      <c r="F167" s="1"/>
      <c r="G167" s="1"/>
      <c r="H167" s="1"/>
      <c r="I167" s="1"/>
      <c r="J167" s="19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</row>
    <row r="168" spans="1:35" ht="14.25" customHeight="1" x14ac:dyDescent="0.35">
      <c r="A168" s="1"/>
      <c r="B168" s="19"/>
      <c r="C168" s="1"/>
      <c r="D168" s="176"/>
      <c r="E168" s="1"/>
      <c r="F168" s="1"/>
      <c r="G168" s="1"/>
      <c r="H168" s="1"/>
      <c r="I168" s="1"/>
      <c r="J168" s="19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</row>
    <row r="169" spans="1:35" ht="14.25" customHeight="1" x14ac:dyDescent="0.35">
      <c r="A169" s="1"/>
      <c r="B169" s="19"/>
      <c r="C169" s="1"/>
      <c r="D169" s="176"/>
      <c r="E169" s="1"/>
      <c r="F169" s="1"/>
      <c r="G169" s="1"/>
      <c r="H169" s="1"/>
      <c r="I169" s="1"/>
      <c r="J169" s="19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</row>
    <row r="170" spans="1:35" ht="14.25" customHeight="1" x14ac:dyDescent="0.35">
      <c r="A170" s="1"/>
      <c r="B170" s="19"/>
      <c r="C170" s="1"/>
      <c r="D170" s="176"/>
      <c r="E170" s="1"/>
      <c r="F170" s="1"/>
      <c r="G170" s="1"/>
      <c r="H170" s="1"/>
      <c r="I170" s="1"/>
      <c r="J170" s="19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</row>
    <row r="171" spans="1:35" ht="14.25" customHeight="1" x14ac:dyDescent="0.35">
      <c r="A171" s="1"/>
      <c r="B171" s="19"/>
      <c r="C171" s="1"/>
      <c r="D171" s="176"/>
      <c r="E171" s="1"/>
      <c r="F171" s="1"/>
      <c r="G171" s="1"/>
      <c r="H171" s="1"/>
      <c r="I171" s="1"/>
      <c r="J171" s="19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</row>
    <row r="172" spans="1:35" ht="14.25" customHeight="1" x14ac:dyDescent="0.35">
      <c r="A172" s="1"/>
      <c r="B172" s="19"/>
      <c r="C172" s="1"/>
      <c r="D172" s="176"/>
      <c r="E172" s="1"/>
      <c r="F172" s="1"/>
      <c r="G172" s="1"/>
      <c r="H172" s="1"/>
      <c r="I172" s="1"/>
      <c r="J172" s="19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</row>
    <row r="173" spans="1:35" ht="14.25" customHeight="1" x14ac:dyDescent="0.35">
      <c r="A173" s="1"/>
      <c r="B173" s="19"/>
      <c r="C173" s="1"/>
      <c r="D173" s="176"/>
      <c r="E173" s="1"/>
      <c r="F173" s="1"/>
      <c r="G173" s="1"/>
      <c r="H173" s="1"/>
      <c r="I173" s="1"/>
      <c r="J173" s="19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</row>
    <row r="174" spans="1:35" ht="14.25" customHeight="1" x14ac:dyDescent="0.35">
      <c r="A174" s="1"/>
      <c r="B174" s="19"/>
      <c r="C174" s="1"/>
      <c r="D174" s="176"/>
      <c r="E174" s="1"/>
      <c r="F174" s="1"/>
      <c r="G174" s="1"/>
      <c r="H174" s="1"/>
      <c r="I174" s="1"/>
      <c r="J174" s="19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</row>
    <row r="175" spans="1:35" ht="14.25" customHeight="1" x14ac:dyDescent="0.35">
      <c r="A175" s="1"/>
      <c r="B175" s="19"/>
      <c r="C175" s="1"/>
      <c r="D175" s="176"/>
      <c r="E175" s="1"/>
      <c r="F175" s="1"/>
      <c r="G175" s="1"/>
      <c r="H175" s="1"/>
      <c r="I175" s="1"/>
      <c r="J175" s="19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</row>
    <row r="176" spans="1:35" ht="14.25" customHeight="1" x14ac:dyDescent="0.35">
      <c r="A176" s="1"/>
      <c r="B176" s="19"/>
      <c r="C176" s="1"/>
      <c r="D176" s="176"/>
      <c r="E176" s="1"/>
      <c r="F176" s="1"/>
      <c r="G176" s="1"/>
      <c r="H176" s="1"/>
      <c r="I176" s="1"/>
      <c r="J176" s="19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</row>
    <row r="177" spans="1:35" ht="14.25" customHeight="1" x14ac:dyDescent="0.35">
      <c r="A177" s="1"/>
      <c r="B177" s="19"/>
      <c r="C177" s="1"/>
      <c r="D177" s="176"/>
      <c r="E177" s="1"/>
      <c r="F177" s="1"/>
      <c r="G177" s="1"/>
      <c r="H177" s="1"/>
      <c r="I177" s="1"/>
      <c r="J177" s="19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</row>
    <row r="178" spans="1:35" ht="14.25" customHeight="1" x14ac:dyDescent="0.35">
      <c r="A178" s="1"/>
      <c r="B178" s="19"/>
      <c r="C178" s="1"/>
      <c r="D178" s="176"/>
      <c r="E178" s="1"/>
      <c r="F178" s="1"/>
      <c r="G178" s="1"/>
      <c r="H178" s="1"/>
      <c r="I178" s="1"/>
      <c r="J178" s="19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</row>
    <row r="179" spans="1:35" ht="14.25" customHeight="1" x14ac:dyDescent="0.35">
      <c r="A179" s="1"/>
      <c r="B179" s="19"/>
      <c r="C179" s="1"/>
      <c r="D179" s="176"/>
      <c r="E179" s="1"/>
      <c r="F179" s="1"/>
      <c r="G179" s="1"/>
      <c r="H179" s="1"/>
      <c r="I179" s="1"/>
      <c r="J179" s="19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</row>
    <row r="180" spans="1:35" ht="14.25" customHeight="1" x14ac:dyDescent="0.35">
      <c r="A180" s="1"/>
      <c r="B180" s="19"/>
      <c r="C180" s="1"/>
      <c r="D180" s="176"/>
      <c r="E180" s="1"/>
      <c r="F180" s="1"/>
      <c r="G180" s="1"/>
      <c r="H180" s="1"/>
      <c r="I180" s="1"/>
      <c r="J180" s="19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</row>
    <row r="181" spans="1:35" ht="14.25" customHeight="1" x14ac:dyDescent="0.35">
      <c r="A181" s="1"/>
      <c r="B181" s="19"/>
      <c r="C181" s="1"/>
      <c r="D181" s="176"/>
      <c r="E181" s="1"/>
      <c r="F181" s="1"/>
      <c r="G181" s="1"/>
      <c r="H181" s="1"/>
      <c r="I181" s="1"/>
      <c r="J181" s="19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</row>
    <row r="182" spans="1:35" ht="14.25" customHeight="1" x14ac:dyDescent="0.35">
      <c r="A182" s="1"/>
      <c r="B182" s="19"/>
      <c r="C182" s="1"/>
      <c r="D182" s="176"/>
      <c r="E182" s="1"/>
      <c r="F182" s="1"/>
      <c r="G182" s="1"/>
      <c r="H182" s="1"/>
      <c r="I182" s="1"/>
      <c r="J182" s="19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</row>
    <row r="183" spans="1:35" ht="14.25" customHeight="1" x14ac:dyDescent="0.35">
      <c r="A183" s="1"/>
      <c r="B183" s="19"/>
      <c r="C183" s="1"/>
      <c r="D183" s="176"/>
      <c r="E183" s="1"/>
      <c r="F183" s="1"/>
      <c r="G183" s="1"/>
      <c r="H183" s="1"/>
      <c r="I183" s="1"/>
      <c r="J183" s="19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</row>
    <row r="184" spans="1:35" ht="14.25" customHeight="1" x14ac:dyDescent="0.35">
      <c r="A184" s="1"/>
      <c r="B184" s="19"/>
      <c r="C184" s="1"/>
      <c r="D184" s="176"/>
      <c r="E184" s="1"/>
      <c r="F184" s="1"/>
      <c r="G184" s="1"/>
      <c r="H184" s="1"/>
      <c r="I184" s="1"/>
      <c r="J184" s="19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</row>
    <row r="185" spans="1:35" ht="14.25" customHeight="1" x14ac:dyDescent="0.35">
      <c r="A185" s="1"/>
      <c r="B185" s="19"/>
      <c r="C185" s="1"/>
      <c r="D185" s="176"/>
      <c r="E185" s="1"/>
      <c r="F185" s="1"/>
      <c r="G185" s="1"/>
      <c r="H185" s="1"/>
      <c r="I185" s="1"/>
      <c r="J185" s="19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</row>
    <row r="186" spans="1:35" ht="14.25" customHeight="1" x14ac:dyDescent="0.35">
      <c r="A186" s="1"/>
      <c r="B186" s="19"/>
      <c r="C186" s="1"/>
      <c r="D186" s="176"/>
      <c r="E186" s="1"/>
      <c r="F186" s="1"/>
      <c r="G186" s="1"/>
      <c r="H186" s="1"/>
      <c r="I186" s="1"/>
      <c r="J186" s="19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</row>
    <row r="187" spans="1:35" ht="14.25" customHeight="1" x14ac:dyDescent="0.35">
      <c r="A187" s="1"/>
      <c r="B187" s="19"/>
      <c r="C187" s="1"/>
      <c r="D187" s="176"/>
      <c r="E187" s="1"/>
      <c r="F187" s="1"/>
      <c r="G187" s="1"/>
      <c r="H187" s="1"/>
      <c r="I187" s="1"/>
      <c r="J187" s="19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</row>
    <row r="188" spans="1:35" ht="14.25" customHeight="1" x14ac:dyDescent="0.35">
      <c r="A188" s="1"/>
      <c r="B188" s="19"/>
      <c r="C188" s="1"/>
      <c r="D188" s="176"/>
      <c r="E188" s="1"/>
      <c r="F188" s="1"/>
      <c r="G188" s="1"/>
      <c r="H188" s="1"/>
      <c r="I188" s="1"/>
      <c r="J188" s="19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</row>
    <row r="189" spans="1:35" ht="14.25" customHeight="1" x14ac:dyDescent="0.35">
      <c r="A189" s="1"/>
      <c r="B189" s="19"/>
      <c r="C189" s="1"/>
      <c r="D189" s="176"/>
      <c r="E189" s="1"/>
      <c r="F189" s="1"/>
      <c r="G189" s="1"/>
      <c r="H189" s="1"/>
      <c r="I189" s="1"/>
      <c r="J189" s="19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</row>
    <row r="190" spans="1:35" ht="14.25" customHeight="1" x14ac:dyDescent="0.35">
      <c r="A190" s="1"/>
      <c r="B190" s="19"/>
      <c r="C190" s="1"/>
      <c r="D190" s="176"/>
      <c r="E190" s="1"/>
      <c r="F190" s="1"/>
      <c r="G190" s="1"/>
      <c r="H190" s="1"/>
      <c r="I190" s="1"/>
      <c r="J190" s="19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</row>
    <row r="191" spans="1:35" ht="14.25" customHeight="1" x14ac:dyDescent="0.35">
      <c r="A191" s="1"/>
      <c r="B191" s="19"/>
      <c r="C191" s="1"/>
      <c r="D191" s="176"/>
      <c r="E191" s="1"/>
      <c r="F191" s="1"/>
      <c r="G191" s="1"/>
      <c r="H191" s="1"/>
      <c r="I191" s="1"/>
      <c r="J191" s="19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</row>
    <row r="192" spans="1:35" ht="14.25" customHeight="1" x14ac:dyDescent="0.35">
      <c r="A192" s="1"/>
      <c r="B192" s="19"/>
      <c r="C192" s="1"/>
      <c r="D192" s="176"/>
      <c r="E192" s="1"/>
      <c r="F192" s="1"/>
      <c r="G192" s="1"/>
      <c r="H192" s="1"/>
      <c r="I192" s="1"/>
      <c r="J192" s="19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</row>
    <row r="193" spans="1:35" ht="14.25" customHeight="1" x14ac:dyDescent="0.35">
      <c r="A193" s="1"/>
      <c r="B193" s="19"/>
      <c r="C193" s="1"/>
      <c r="D193" s="176"/>
      <c r="E193" s="1"/>
      <c r="F193" s="1"/>
      <c r="G193" s="1"/>
      <c r="H193" s="1"/>
      <c r="I193" s="1"/>
      <c r="J193" s="19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</row>
    <row r="194" spans="1:35" ht="14.25" customHeight="1" x14ac:dyDescent="0.35">
      <c r="A194" s="1"/>
      <c r="B194" s="19"/>
      <c r="C194" s="1"/>
      <c r="D194" s="176"/>
      <c r="E194" s="1"/>
      <c r="F194" s="1"/>
      <c r="G194" s="1"/>
      <c r="H194" s="1"/>
      <c r="I194" s="1"/>
      <c r="J194" s="19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</row>
    <row r="195" spans="1:35" ht="14.25" customHeight="1" x14ac:dyDescent="0.35">
      <c r="A195" s="1"/>
      <c r="B195" s="19"/>
      <c r="C195" s="1"/>
      <c r="D195" s="176"/>
      <c r="E195" s="1"/>
      <c r="F195" s="1"/>
      <c r="G195" s="1"/>
      <c r="H195" s="1"/>
      <c r="I195" s="1"/>
      <c r="J195" s="19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</row>
    <row r="196" spans="1:35" ht="14.25" customHeight="1" x14ac:dyDescent="0.35">
      <c r="A196" s="1"/>
      <c r="B196" s="19"/>
      <c r="C196" s="1"/>
      <c r="D196" s="176"/>
      <c r="E196" s="1"/>
      <c r="F196" s="1"/>
      <c r="G196" s="1"/>
      <c r="H196" s="1"/>
      <c r="I196" s="1"/>
      <c r="J196" s="19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</row>
    <row r="197" spans="1:35" ht="14.25" customHeight="1" x14ac:dyDescent="0.35">
      <c r="A197" s="1"/>
      <c r="B197" s="19"/>
      <c r="C197" s="1"/>
      <c r="D197" s="176"/>
      <c r="E197" s="1"/>
      <c r="F197" s="1"/>
      <c r="G197" s="1"/>
      <c r="H197" s="1"/>
      <c r="I197" s="1"/>
      <c r="J197" s="19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</row>
    <row r="198" spans="1:35" ht="14.25" customHeight="1" x14ac:dyDescent="0.35">
      <c r="A198" s="1"/>
      <c r="B198" s="19"/>
      <c r="C198" s="1"/>
      <c r="D198" s="176"/>
      <c r="E198" s="1"/>
      <c r="F198" s="1"/>
      <c r="G198" s="1"/>
      <c r="H198" s="1"/>
      <c r="I198" s="1"/>
      <c r="J198" s="19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</row>
    <row r="199" spans="1:35" ht="14.25" customHeight="1" x14ac:dyDescent="0.35">
      <c r="A199" s="1"/>
      <c r="B199" s="19"/>
      <c r="C199" s="1"/>
      <c r="D199" s="176"/>
      <c r="E199" s="1"/>
      <c r="F199" s="1"/>
      <c r="G199" s="1"/>
      <c r="H199" s="1"/>
      <c r="I199" s="1"/>
      <c r="J199" s="19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</row>
    <row r="200" spans="1:35" ht="14.25" customHeight="1" x14ac:dyDescent="0.35">
      <c r="A200" s="1"/>
      <c r="B200" s="19"/>
      <c r="C200" s="1"/>
      <c r="D200" s="176"/>
      <c r="E200" s="1"/>
      <c r="F200" s="1"/>
      <c r="G200" s="1"/>
      <c r="H200" s="1"/>
      <c r="I200" s="1"/>
      <c r="J200" s="19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</row>
    <row r="201" spans="1:35" ht="14.25" customHeight="1" x14ac:dyDescent="0.35">
      <c r="A201" s="1"/>
      <c r="B201" s="19"/>
      <c r="C201" s="1"/>
      <c r="D201" s="176"/>
      <c r="E201" s="1"/>
      <c r="F201" s="1"/>
      <c r="G201" s="1"/>
      <c r="H201" s="1"/>
      <c r="I201" s="1"/>
      <c r="J201" s="19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</row>
    <row r="202" spans="1:35" ht="14.25" customHeight="1" x14ac:dyDescent="0.35">
      <c r="A202" s="1"/>
      <c r="B202" s="19"/>
      <c r="C202" s="1"/>
      <c r="D202" s="176"/>
      <c r="E202" s="1"/>
      <c r="F202" s="1"/>
      <c r="G202" s="1"/>
      <c r="H202" s="1"/>
      <c r="I202" s="1"/>
      <c r="J202" s="19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</row>
    <row r="203" spans="1:35" ht="14.25" customHeight="1" x14ac:dyDescent="0.35">
      <c r="A203" s="1"/>
      <c r="B203" s="19"/>
      <c r="C203" s="1"/>
      <c r="D203" s="176"/>
      <c r="E203" s="1"/>
      <c r="F203" s="1"/>
      <c r="G203" s="1"/>
      <c r="H203" s="1"/>
      <c r="I203" s="1"/>
      <c r="J203" s="19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</row>
    <row r="204" spans="1:35" ht="14.25" customHeight="1" x14ac:dyDescent="0.35">
      <c r="A204" s="1"/>
      <c r="B204" s="19"/>
      <c r="C204" s="1"/>
      <c r="D204" s="176"/>
      <c r="E204" s="1"/>
      <c r="F204" s="1"/>
      <c r="G204" s="1"/>
      <c r="H204" s="1"/>
      <c r="I204" s="1"/>
      <c r="J204" s="19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</row>
    <row r="205" spans="1:35" ht="14.25" customHeight="1" x14ac:dyDescent="0.35">
      <c r="A205" s="1"/>
      <c r="B205" s="19"/>
      <c r="C205" s="1"/>
      <c r="D205" s="176"/>
      <c r="E205" s="1"/>
      <c r="F205" s="1"/>
      <c r="G205" s="1"/>
      <c r="H205" s="1"/>
      <c r="I205" s="1"/>
      <c r="J205" s="19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</row>
    <row r="206" spans="1:35" ht="14.25" customHeight="1" x14ac:dyDescent="0.35">
      <c r="A206" s="1"/>
      <c r="B206" s="19"/>
      <c r="C206" s="1"/>
      <c r="D206" s="176"/>
      <c r="E206" s="1"/>
      <c r="F206" s="1"/>
      <c r="G206" s="1"/>
      <c r="H206" s="1"/>
      <c r="I206" s="1"/>
      <c r="J206" s="19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</row>
    <row r="207" spans="1:35" ht="14.25" customHeight="1" x14ac:dyDescent="0.35">
      <c r="A207" s="1"/>
      <c r="B207" s="19"/>
      <c r="C207" s="1"/>
      <c r="D207" s="176"/>
      <c r="E207" s="1"/>
      <c r="F207" s="1"/>
      <c r="G207" s="1"/>
      <c r="H207" s="1"/>
      <c r="I207" s="1"/>
      <c r="J207" s="19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</row>
    <row r="208" spans="1:35" ht="14.25" customHeight="1" x14ac:dyDescent="0.35">
      <c r="A208" s="1"/>
      <c r="B208" s="19"/>
      <c r="C208" s="1"/>
      <c r="D208" s="176"/>
      <c r="E208" s="1"/>
      <c r="F208" s="1"/>
      <c r="G208" s="1"/>
      <c r="H208" s="1"/>
      <c r="I208" s="1"/>
      <c r="J208" s="19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</row>
    <row r="209" spans="1:35" ht="14.25" customHeight="1" x14ac:dyDescent="0.35">
      <c r="A209" s="1"/>
      <c r="B209" s="19"/>
      <c r="C209" s="1"/>
      <c r="D209" s="176"/>
      <c r="E209" s="1"/>
      <c r="F209" s="1"/>
      <c r="G209" s="1"/>
      <c r="H209" s="1"/>
      <c r="I209" s="1"/>
      <c r="J209" s="19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</row>
    <row r="210" spans="1:35" ht="14.25" customHeight="1" x14ac:dyDescent="0.35">
      <c r="A210" s="1"/>
      <c r="B210" s="19"/>
      <c r="C210" s="1"/>
      <c r="D210" s="176"/>
      <c r="E210" s="1"/>
      <c r="F210" s="1"/>
      <c r="G210" s="1"/>
      <c r="H210" s="1"/>
      <c r="I210" s="1"/>
      <c r="J210" s="19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</row>
    <row r="211" spans="1:35" ht="14.25" customHeight="1" x14ac:dyDescent="0.35">
      <c r="A211" s="1"/>
      <c r="B211" s="19"/>
      <c r="C211" s="1"/>
      <c r="D211" s="176"/>
      <c r="E211" s="1"/>
      <c r="F211" s="1"/>
      <c r="G211" s="1"/>
      <c r="H211" s="1"/>
      <c r="I211" s="1"/>
      <c r="J211" s="19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</row>
    <row r="212" spans="1:35" ht="14.25" customHeight="1" x14ac:dyDescent="0.35">
      <c r="A212" s="1"/>
      <c r="B212" s="19"/>
      <c r="C212" s="1"/>
      <c r="D212" s="176"/>
      <c r="E212" s="1"/>
      <c r="F212" s="1"/>
      <c r="G212" s="1"/>
      <c r="H212" s="1"/>
      <c r="I212" s="1"/>
      <c r="J212" s="19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</row>
    <row r="213" spans="1:35" ht="14.25" customHeight="1" x14ac:dyDescent="0.35">
      <c r="A213" s="1"/>
      <c r="B213" s="19"/>
      <c r="C213" s="1"/>
      <c r="D213" s="176"/>
      <c r="E213" s="1"/>
      <c r="F213" s="1"/>
      <c r="G213" s="1"/>
      <c r="H213" s="1"/>
      <c r="I213" s="1"/>
      <c r="J213" s="19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</row>
    <row r="214" spans="1:35" ht="14.25" customHeight="1" x14ac:dyDescent="0.35">
      <c r="A214" s="1"/>
      <c r="B214" s="19"/>
      <c r="C214" s="1"/>
      <c r="D214" s="176"/>
      <c r="E214" s="1"/>
      <c r="F214" s="1"/>
      <c r="G214" s="1"/>
      <c r="H214" s="1"/>
      <c r="I214" s="1"/>
      <c r="J214" s="19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</row>
    <row r="215" spans="1:35" ht="14.25" customHeight="1" x14ac:dyDescent="0.35">
      <c r="A215" s="1"/>
      <c r="B215" s="19"/>
      <c r="C215" s="1"/>
      <c r="D215" s="176"/>
      <c r="E215" s="1"/>
      <c r="F215" s="1"/>
      <c r="G215" s="1"/>
      <c r="H215" s="1"/>
      <c r="I215" s="1"/>
      <c r="J215" s="19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</row>
    <row r="216" spans="1:35" ht="14.25" customHeight="1" x14ac:dyDescent="0.35">
      <c r="A216" s="1"/>
      <c r="B216" s="19"/>
      <c r="C216" s="1"/>
      <c r="D216" s="176"/>
      <c r="E216" s="1"/>
      <c r="F216" s="1"/>
      <c r="G216" s="1"/>
      <c r="H216" s="1"/>
      <c r="I216" s="1"/>
      <c r="J216" s="19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</row>
    <row r="217" spans="1:35" ht="14.25" customHeight="1" x14ac:dyDescent="0.35">
      <c r="A217" s="1"/>
      <c r="B217" s="19"/>
      <c r="C217" s="1"/>
      <c r="D217" s="176"/>
      <c r="E217" s="1"/>
      <c r="F217" s="1"/>
      <c r="G217" s="1"/>
      <c r="H217" s="1"/>
      <c r="I217" s="1"/>
      <c r="J217" s="19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</row>
    <row r="218" spans="1:35" ht="14.25" customHeight="1" x14ac:dyDescent="0.35">
      <c r="A218" s="1"/>
      <c r="B218" s="19"/>
      <c r="C218" s="1"/>
      <c r="D218" s="176"/>
      <c r="E218" s="1"/>
      <c r="F218" s="1"/>
      <c r="G218" s="1"/>
      <c r="H218" s="1"/>
      <c r="I218" s="1"/>
      <c r="J218" s="19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</row>
    <row r="219" spans="1:35" ht="14.25" customHeight="1" x14ac:dyDescent="0.35">
      <c r="A219" s="1"/>
      <c r="B219" s="19"/>
      <c r="C219" s="1"/>
      <c r="D219" s="176"/>
      <c r="E219" s="1"/>
      <c r="F219" s="1"/>
      <c r="G219" s="1"/>
      <c r="H219" s="1"/>
      <c r="I219" s="1"/>
      <c r="J219" s="19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</row>
    <row r="220" spans="1:35" ht="14.25" customHeight="1" x14ac:dyDescent="0.35">
      <c r="A220" s="1"/>
      <c r="B220" s="19"/>
      <c r="C220" s="1"/>
      <c r="D220" s="176"/>
      <c r="E220" s="1"/>
      <c r="F220" s="1"/>
      <c r="G220" s="1"/>
      <c r="H220" s="1"/>
      <c r="I220" s="1"/>
      <c r="J220" s="19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</row>
    <row r="221" spans="1:35" ht="14.25" customHeight="1" x14ac:dyDescent="0.35">
      <c r="A221" s="1"/>
      <c r="B221" s="19"/>
      <c r="C221" s="1"/>
      <c r="D221" s="176"/>
      <c r="E221" s="1"/>
      <c r="F221" s="1"/>
      <c r="G221" s="1"/>
      <c r="H221" s="1"/>
      <c r="I221" s="1"/>
      <c r="J221" s="19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</row>
    <row r="222" spans="1:35" ht="14.25" customHeight="1" x14ac:dyDescent="0.35">
      <c r="A222" s="1"/>
      <c r="B222" s="19"/>
      <c r="C222" s="1"/>
      <c r="D222" s="176"/>
      <c r="E222" s="1"/>
      <c r="F222" s="1"/>
      <c r="G222" s="1"/>
      <c r="H222" s="1"/>
      <c r="I222" s="1"/>
      <c r="J222" s="19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</row>
    <row r="223" spans="1:35" ht="14.25" customHeight="1" x14ac:dyDescent="0.35">
      <c r="A223" s="1"/>
      <c r="B223" s="19"/>
      <c r="C223" s="1"/>
      <c r="D223" s="176"/>
      <c r="E223" s="1"/>
      <c r="F223" s="1"/>
      <c r="G223" s="1"/>
      <c r="H223" s="1"/>
      <c r="I223" s="1"/>
      <c r="J223" s="19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</row>
    <row r="224" spans="1:35" ht="14.25" customHeight="1" x14ac:dyDescent="0.35">
      <c r="A224" s="1"/>
      <c r="B224" s="19"/>
      <c r="C224" s="1"/>
      <c r="D224" s="176"/>
      <c r="E224" s="1"/>
      <c r="F224" s="1"/>
      <c r="G224" s="1"/>
      <c r="H224" s="1"/>
      <c r="I224" s="1"/>
      <c r="J224" s="19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</row>
    <row r="225" spans="1:35" ht="14.25" customHeight="1" x14ac:dyDescent="0.35">
      <c r="A225" s="1"/>
      <c r="B225" s="19"/>
      <c r="C225" s="1"/>
      <c r="D225" s="176"/>
      <c r="E225" s="1"/>
      <c r="F225" s="1"/>
      <c r="G225" s="1"/>
      <c r="H225" s="1"/>
      <c r="I225" s="1"/>
      <c r="J225" s="19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</row>
    <row r="226" spans="1:35" ht="14.25" customHeight="1" x14ac:dyDescent="0.35">
      <c r="A226" s="1"/>
      <c r="B226" s="19"/>
      <c r="C226" s="1"/>
      <c r="D226" s="176"/>
      <c r="E226" s="1"/>
      <c r="F226" s="1"/>
      <c r="G226" s="1"/>
      <c r="H226" s="1"/>
      <c r="I226" s="1"/>
      <c r="J226" s="19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</row>
    <row r="227" spans="1:35" ht="14.25" customHeight="1" x14ac:dyDescent="0.35">
      <c r="A227" s="1"/>
      <c r="B227" s="19"/>
      <c r="C227" s="1"/>
      <c r="D227" s="176"/>
      <c r="E227" s="1"/>
      <c r="F227" s="1"/>
      <c r="G227" s="1"/>
      <c r="H227" s="1"/>
      <c r="I227" s="1"/>
      <c r="J227" s="19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</row>
    <row r="228" spans="1:35" ht="14.25" customHeight="1" x14ac:dyDescent="0.35">
      <c r="A228" s="1"/>
      <c r="B228" s="19"/>
      <c r="C228" s="1"/>
      <c r="D228" s="176"/>
      <c r="E228" s="1"/>
      <c r="F228" s="1"/>
      <c r="G228" s="1"/>
      <c r="H228" s="1"/>
      <c r="I228" s="1"/>
      <c r="J228" s="19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</row>
    <row r="229" spans="1:35" ht="14.25" customHeight="1" x14ac:dyDescent="0.35">
      <c r="A229" s="1"/>
      <c r="B229" s="19"/>
      <c r="C229" s="1"/>
      <c r="D229" s="176"/>
      <c r="E229" s="1"/>
      <c r="F229" s="1"/>
      <c r="G229" s="1"/>
      <c r="H229" s="1"/>
      <c r="I229" s="1"/>
      <c r="J229" s="19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</row>
    <row r="230" spans="1:35" ht="14.25" customHeight="1" x14ac:dyDescent="0.35">
      <c r="A230" s="1"/>
      <c r="B230" s="19"/>
      <c r="C230" s="1"/>
      <c r="D230" s="176"/>
      <c r="E230" s="1"/>
      <c r="F230" s="1"/>
      <c r="G230" s="1"/>
      <c r="H230" s="1"/>
      <c r="I230" s="1"/>
      <c r="J230" s="19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</row>
    <row r="231" spans="1:35" ht="14.25" customHeight="1" x14ac:dyDescent="0.35">
      <c r="A231" s="1"/>
      <c r="B231" s="19"/>
      <c r="C231" s="1"/>
      <c r="D231" s="176"/>
      <c r="E231" s="1"/>
      <c r="F231" s="1"/>
      <c r="G231" s="1"/>
      <c r="H231" s="1"/>
      <c r="I231" s="1"/>
      <c r="J231" s="19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</row>
    <row r="232" spans="1:35" ht="14.25" customHeight="1" x14ac:dyDescent="0.35">
      <c r="A232" s="1"/>
      <c r="B232" s="19"/>
      <c r="C232" s="1"/>
      <c r="D232" s="176"/>
      <c r="E232" s="1"/>
      <c r="F232" s="1"/>
      <c r="G232" s="1"/>
      <c r="H232" s="1"/>
      <c r="I232" s="1"/>
      <c r="J232" s="19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</row>
    <row r="233" spans="1:35" ht="14.25" customHeight="1" x14ac:dyDescent="0.35">
      <c r="A233" s="1"/>
      <c r="B233" s="19"/>
      <c r="C233" s="1"/>
      <c r="D233" s="176"/>
      <c r="E233" s="1"/>
      <c r="F233" s="1"/>
      <c r="G233" s="1"/>
      <c r="H233" s="1"/>
      <c r="I233" s="1"/>
      <c r="J233" s="19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</row>
    <row r="234" spans="1:35" ht="14.25" customHeight="1" x14ac:dyDescent="0.35">
      <c r="A234" s="1"/>
      <c r="B234" s="19"/>
      <c r="C234" s="1"/>
      <c r="D234" s="176"/>
      <c r="E234" s="1"/>
      <c r="F234" s="1"/>
      <c r="G234" s="1"/>
      <c r="H234" s="1"/>
      <c r="I234" s="1"/>
      <c r="J234" s="19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</row>
    <row r="235" spans="1:35" ht="14.25" customHeight="1" x14ac:dyDescent="0.35">
      <c r="A235" s="1"/>
      <c r="B235" s="19"/>
      <c r="C235" s="1"/>
      <c r="D235" s="176"/>
      <c r="E235" s="1"/>
      <c r="F235" s="1"/>
      <c r="G235" s="1"/>
      <c r="H235" s="1"/>
      <c r="I235" s="1"/>
      <c r="J235" s="19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</row>
    <row r="236" spans="1:35" ht="14.25" customHeight="1" x14ac:dyDescent="0.35">
      <c r="A236" s="1"/>
      <c r="B236" s="19"/>
      <c r="C236" s="1"/>
      <c r="D236" s="176"/>
      <c r="E236" s="1"/>
      <c r="F236" s="1"/>
      <c r="G236" s="1"/>
      <c r="H236" s="1"/>
      <c r="I236" s="1"/>
      <c r="J236" s="19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</row>
    <row r="237" spans="1:35" ht="14.25" customHeight="1" x14ac:dyDescent="0.35">
      <c r="A237" s="1"/>
      <c r="B237" s="19"/>
      <c r="C237" s="1"/>
      <c r="D237" s="176"/>
      <c r="E237" s="1"/>
      <c r="F237" s="1"/>
      <c r="G237" s="1"/>
      <c r="H237" s="1"/>
      <c r="I237" s="1"/>
      <c r="J237" s="19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</row>
    <row r="238" spans="1:35" ht="14.25" customHeight="1" x14ac:dyDescent="0.35">
      <c r="A238" s="1"/>
      <c r="B238" s="19"/>
      <c r="C238" s="1"/>
      <c r="D238" s="176"/>
      <c r="E238" s="1"/>
      <c r="F238" s="1"/>
      <c r="G238" s="1"/>
      <c r="H238" s="1"/>
      <c r="I238" s="1"/>
      <c r="J238" s="19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</row>
    <row r="239" spans="1:35" ht="14.25" customHeight="1" x14ac:dyDescent="0.35">
      <c r="A239" s="1"/>
      <c r="B239" s="19"/>
      <c r="C239" s="1"/>
      <c r="D239" s="176"/>
      <c r="E239" s="1"/>
      <c r="F239" s="1"/>
      <c r="G239" s="1"/>
      <c r="H239" s="1"/>
      <c r="I239" s="1"/>
      <c r="J239" s="19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</row>
    <row r="240" spans="1:35" ht="14.25" customHeight="1" x14ac:dyDescent="0.35">
      <c r="A240" s="1"/>
      <c r="B240" s="19"/>
      <c r="C240" s="1"/>
      <c r="D240" s="176"/>
      <c r="E240" s="1"/>
      <c r="F240" s="1"/>
      <c r="G240" s="1"/>
      <c r="H240" s="1"/>
      <c r="I240" s="1"/>
      <c r="J240" s="19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</row>
    <row r="241" spans="1:35" ht="14.25" customHeight="1" x14ac:dyDescent="0.35">
      <c r="A241" s="1"/>
      <c r="B241" s="19"/>
      <c r="C241" s="1"/>
      <c r="D241" s="176"/>
      <c r="E241" s="1"/>
      <c r="F241" s="1"/>
      <c r="G241" s="1"/>
      <c r="H241" s="1"/>
      <c r="I241" s="1"/>
      <c r="J241" s="19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</row>
    <row r="242" spans="1:35" ht="14.25" customHeight="1" x14ac:dyDescent="0.35">
      <c r="A242" s="1"/>
      <c r="B242" s="19"/>
      <c r="C242" s="1"/>
      <c r="D242" s="176"/>
      <c r="E242" s="1"/>
      <c r="F242" s="1"/>
      <c r="G242" s="1"/>
      <c r="H242" s="1"/>
      <c r="I242" s="1"/>
      <c r="J242" s="19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</row>
    <row r="243" spans="1:35" ht="14.25" customHeight="1" x14ac:dyDescent="0.35">
      <c r="A243" s="1"/>
      <c r="B243" s="19"/>
      <c r="C243" s="1"/>
      <c r="D243" s="176"/>
      <c r="E243" s="1"/>
      <c r="F243" s="1"/>
      <c r="G243" s="1"/>
      <c r="H243" s="1"/>
      <c r="I243" s="1"/>
      <c r="J243" s="19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</row>
    <row r="244" spans="1:35" ht="14.25" customHeight="1" x14ac:dyDescent="0.35">
      <c r="A244" s="1"/>
      <c r="B244" s="19"/>
      <c r="C244" s="1"/>
      <c r="D244" s="176"/>
      <c r="E244" s="1"/>
      <c r="F244" s="1"/>
      <c r="G244" s="1"/>
      <c r="H244" s="1"/>
      <c r="I244" s="1"/>
      <c r="J244" s="19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</row>
    <row r="245" spans="1:35" ht="14.25" customHeight="1" x14ac:dyDescent="0.35">
      <c r="A245" s="1"/>
      <c r="B245" s="19"/>
      <c r="C245" s="1"/>
      <c r="D245" s="176"/>
      <c r="E245" s="1"/>
      <c r="F245" s="1"/>
      <c r="G245" s="1"/>
      <c r="H245" s="1"/>
      <c r="I245" s="1"/>
      <c r="J245" s="19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</row>
    <row r="246" spans="1:35" ht="14.25" customHeight="1" x14ac:dyDescent="0.35">
      <c r="A246" s="1"/>
      <c r="B246" s="19"/>
      <c r="C246" s="1"/>
      <c r="D246" s="176"/>
      <c r="E246" s="1"/>
      <c r="F246" s="1"/>
      <c r="G246" s="1"/>
      <c r="H246" s="1"/>
      <c r="I246" s="1"/>
      <c r="J246" s="19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</row>
    <row r="247" spans="1:35" ht="14.25" customHeight="1" x14ac:dyDescent="0.35">
      <c r="A247" s="1"/>
      <c r="B247" s="19"/>
      <c r="C247" s="1"/>
      <c r="D247" s="176"/>
      <c r="E247" s="1"/>
      <c r="F247" s="1"/>
      <c r="G247" s="1"/>
      <c r="H247" s="1"/>
      <c r="I247" s="1"/>
      <c r="J247" s="19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</row>
    <row r="248" spans="1:35" ht="14.25" customHeight="1" x14ac:dyDescent="0.35">
      <c r="A248" s="1"/>
      <c r="B248" s="19"/>
      <c r="C248" s="1"/>
      <c r="D248" s="176"/>
      <c r="E248" s="1"/>
      <c r="F248" s="1"/>
      <c r="G248" s="1"/>
      <c r="H248" s="1"/>
      <c r="I248" s="1"/>
      <c r="J248" s="19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</row>
    <row r="249" spans="1:35" ht="14.25" customHeight="1" x14ac:dyDescent="0.35">
      <c r="A249" s="1"/>
      <c r="B249" s="19"/>
      <c r="C249" s="1"/>
      <c r="D249" s="176"/>
      <c r="E249" s="1"/>
      <c r="F249" s="1"/>
      <c r="G249" s="1"/>
      <c r="H249" s="1"/>
      <c r="I249" s="1"/>
      <c r="J249" s="19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</row>
    <row r="250" spans="1:35" ht="14.25" customHeight="1" x14ac:dyDescent="0.35">
      <c r="A250" s="1"/>
      <c r="B250" s="19"/>
      <c r="C250" s="1"/>
      <c r="D250" s="176"/>
      <c r="E250" s="1"/>
      <c r="F250" s="1"/>
      <c r="G250" s="1"/>
      <c r="H250" s="1"/>
      <c r="I250" s="1"/>
      <c r="J250" s="19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</row>
    <row r="251" spans="1:35" ht="14.25" customHeight="1" x14ac:dyDescent="0.35">
      <c r="A251" s="1"/>
      <c r="B251" s="19"/>
      <c r="C251" s="1"/>
      <c r="D251" s="176"/>
      <c r="E251" s="1"/>
      <c r="F251" s="1"/>
      <c r="G251" s="1"/>
      <c r="H251" s="1"/>
      <c r="I251" s="1"/>
      <c r="J251" s="19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</row>
    <row r="252" spans="1:35" ht="14.25" customHeight="1" x14ac:dyDescent="0.35">
      <c r="A252" s="1"/>
      <c r="B252" s="19"/>
      <c r="C252" s="1"/>
      <c r="D252" s="176"/>
      <c r="E252" s="1"/>
      <c r="F252" s="1"/>
      <c r="G252" s="1"/>
      <c r="H252" s="1"/>
      <c r="I252" s="1"/>
      <c r="J252" s="19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</row>
    <row r="253" spans="1:35" ht="14.25" customHeight="1" x14ac:dyDescent="0.35">
      <c r="A253" s="1"/>
      <c r="B253" s="19"/>
      <c r="C253" s="1"/>
      <c r="D253" s="176"/>
      <c r="E253" s="1"/>
      <c r="F253" s="1"/>
      <c r="G253" s="1"/>
      <c r="H253" s="1"/>
      <c r="I253" s="1"/>
      <c r="J253" s="19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</row>
    <row r="254" spans="1:35" ht="14.25" customHeight="1" x14ac:dyDescent="0.35">
      <c r="A254" s="1"/>
      <c r="B254" s="19"/>
      <c r="C254" s="1"/>
      <c r="D254" s="176"/>
      <c r="E254" s="1"/>
      <c r="F254" s="1"/>
      <c r="G254" s="1"/>
      <c r="H254" s="1"/>
      <c r="I254" s="1"/>
      <c r="J254" s="19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</row>
    <row r="255" spans="1:35" ht="14.25" customHeight="1" x14ac:dyDescent="0.35">
      <c r="A255" s="1"/>
      <c r="B255" s="19"/>
      <c r="C255" s="1"/>
      <c r="D255" s="176"/>
      <c r="E255" s="1"/>
      <c r="F255" s="1"/>
      <c r="G255" s="1"/>
      <c r="H255" s="1"/>
      <c r="I255" s="1"/>
      <c r="J255" s="19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</row>
    <row r="256" spans="1:35" ht="14.25" customHeight="1" x14ac:dyDescent="0.35">
      <c r="A256" s="1"/>
      <c r="B256" s="19"/>
      <c r="C256" s="1"/>
      <c r="D256" s="176"/>
      <c r="E256" s="1"/>
      <c r="F256" s="1"/>
      <c r="G256" s="1"/>
      <c r="H256" s="1"/>
      <c r="I256" s="1"/>
      <c r="J256" s="19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</row>
    <row r="257" spans="1:35" ht="14.25" customHeight="1" x14ac:dyDescent="0.35">
      <c r="A257" s="1"/>
      <c r="B257" s="19"/>
      <c r="C257" s="1"/>
      <c r="D257" s="176"/>
      <c r="E257" s="1"/>
      <c r="F257" s="1"/>
      <c r="G257" s="1"/>
      <c r="H257" s="1"/>
      <c r="I257" s="1"/>
      <c r="J257" s="19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</row>
    <row r="258" spans="1:35" ht="14.25" customHeight="1" x14ac:dyDescent="0.35">
      <c r="A258" s="1"/>
      <c r="B258" s="19"/>
      <c r="C258" s="1"/>
      <c r="D258" s="176"/>
      <c r="E258" s="1"/>
      <c r="F258" s="1"/>
      <c r="G258" s="1"/>
      <c r="H258" s="1"/>
      <c r="I258" s="1"/>
      <c r="J258" s="19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</row>
    <row r="259" spans="1:35" ht="14.25" customHeight="1" x14ac:dyDescent="0.35">
      <c r="A259" s="1"/>
      <c r="B259" s="19"/>
      <c r="C259" s="1"/>
      <c r="D259" s="176"/>
      <c r="E259" s="1"/>
      <c r="F259" s="1"/>
      <c r="G259" s="1"/>
      <c r="H259" s="1"/>
      <c r="I259" s="1"/>
      <c r="J259" s="19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</row>
    <row r="260" spans="1:35" ht="14.25" customHeight="1" x14ac:dyDescent="0.35">
      <c r="A260" s="1"/>
      <c r="B260" s="19"/>
      <c r="C260" s="1"/>
      <c r="D260" s="176"/>
      <c r="E260" s="1"/>
      <c r="F260" s="1"/>
      <c r="G260" s="1"/>
      <c r="H260" s="1"/>
      <c r="I260" s="1"/>
      <c r="J260" s="19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</row>
    <row r="261" spans="1:35" ht="14.25" customHeight="1" x14ac:dyDescent="0.35">
      <c r="A261" s="1"/>
      <c r="B261" s="19"/>
      <c r="C261" s="1"/>
      <c r="D261" s="176"/>
      <c r="E261" s="1"/>
      <c r="F261" s="1"/>
      <c r="G261" s="1"/>
      <c r="H261" s="1"/>
      <c r="I261" s="1"/>
      <c r="J261" s="19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</row>
    <row r="262" spans="1:35" ht="14.25" customHeight="1" x14ac:dyDescent="0.35">
      <c r="A262" s="1"/>
      <c r="B262" s="19"/>
      <c r="C262" s="1"/>
      <c r="D262" s="176"/>
      <c r="E262" s="1"/>
      <c r="F262" s="1"/>
      <c r="G262" s="1"/>
      <c r="H262" s="1"/>
      <c r="I262" s="1"/>
      <c r="J262" s="19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</row>
    <row r="263" spans="1:35" ht="14.25" customHeight="1" x14ac:dyDescent="0.35">
      <c r="A263" s="1"/>
      <c r="B263" s="19"/>
      <c r="C263" s="1"/>
      <c r="D263" s="176"/>
      <c r="E263" s="1"/>
      <c r="F263" s="1"/>
      <c r="G263" s="1"/>
      <c r="H263" s="1"/>
      <c r="I263" s="1"/>
      <c r="J263" s="19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</row>
    <row r="264" spans="1:35" ht="14.25" customHeight="1" x14ac:dyDescent="0.35">
      <c r="A264" s="1"/>
      <c r="B264" s="19"/>
      <c r="C264" s="1"/>
      <c r="D264" s="176"/>
      <c r="E264" s="1"/>
      <c r="F264" s="1"/>
      <c r="G264" s="1"/>
      <c r="H264" s="1"/>
      <c r="I264" s="1"/>
      <c r="J264" s="19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</row>
    <row r="265" spans="1:35" ht="14.25" customHeight="1" x14ac:dyDescent="0.35">
      <c r="A265" s="1"/>
      <c r="B265" s="19"/>
      <c r="C265" s="1"/>
      <c r="D265" s="176"/>
      <c r="E265" s="1"/>
      <c r="F265" s="1"/>
      <c r="G265" s="1"/>
      <c r="H265" s="1"/>
      <c r="I265" s="1"/>
      <c r="J265" s="19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</row>
    <row r="266" spans="1:35" ht="14.25" customHeight="1" x14ac:dyDescent="0.35">
      <c r="A266" s="1"/>
      <c r="B266" s="19"/>
      <c r="C266" s="1"/>
      <c r="D266" s="176"/>
      <c r="E266" s="1"/>
      <c r="F266" s="1"/>
      <c r="G266" s="1"/>
      <c r="H266" s="1"/>
      <c r="I266" s="1"/>
      <c r="J266" s="19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</row>
    <row r="267" spans="1:35" ht="14.25" customHeight="1" x14ac:dyDescent="0.35">
      <c r="A267" s="1"/>
      <c r="B267" s="19"/>
      <c r="C267" s="1"/>
      <c r="D267" s="176"/>
      <c r="E267" s="1"/>
      <c r="F267" s="1"/>
      <c r="G267" s="1"/>
      <c r="H267" s="1"/>
      <c r="I267" s="1"/>
      <c r="J267" s="19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</row>
    <row r="268" spans="1:35" ht="14.25" customHeight="1" x14ac:dyDescent="0.35">
      <c r="A268" s="1"/>
      <c r="B268" s="19"/>
      <c r="C268" s="1"/>
      <c r="D268" s="176"/>
      <c r="E268" s="1"/>
      <c r="F268" s="1"/>
      <c r="G268" s="1"/>
      <c r="H268" s="1"/>
      <c r="I268" s="1"/>
      <c r="J268" s="19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</row>
    <row r="269" spans="1:35" ht="14.25" customHeight="1" x14ac:dyDescent="0.35">
      <c r="A269" s="1"/>
      <c r="B269" s="19"/>
      <c r="C269" s="1"/>
      <c r="D269" s="176"/>
      <c r="E269" s="1"/>
      <c r="F269" s="1"/>
      <c r="G269" s="1"/>
      <c r="H269" s="1"/>
      <c r="I269" s="1"/>
      <c r="J269" s="19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</row>
    <row r="270" spans="1:35" ht="14.25" customHeight="1" x14ac:dyDescent="0.35">
      <c r="A270" s="1"/>
      <c r="B270" s="19"/>
      <c r="C270" s="1"/>
      <c r="D270" s="176"/>
      <c r="E270" s="1"/>
      <c r="F270" s="1"/>
      <c r="G270" s="1"/>
      <c r="H270" s="1"/>
      <c r="I270" s="1"/>
      <c r="J270" s="19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</row>
    <row r="271" spans="1:35" ht="14.25" customHeight="1" x14ac:dyDescent="0.35">
      <c r="A271" s="1"/>
      <c r="B271" s="19"/>
      <c r="C271" s="1"/>
      <c r="D271" s="176"/>
      <c r="E271" s="1"/>
      <c r="F271" s="1"/>
      <c r="G271" s="1"/>
      <c r="H271" s="1"/>
      <c r="I271" s="1"/>
      <c r="J271" s="19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</row>
    <row r="272" spans="1:35" ht="14.25" customHeight="1" x14ac:dyDescent="0.35">
      <c r="A272" s="1"/>
      <c r="B272" s="19"/>
      <c r="C272" s="1"/>
      <c r="D272" s="176"/>
      <c r="E272" s="1"/>
      <c r="F272" s="1"/>
      <c r="G272" s="1"/>
      <c r="H272" s="1"/>
      <c r="I272" s="1"/>
      <c r="J272" s="19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</row>
    <row r="273" spans="1:35" ht="14.25" customHeight="1" x14ac:dyDescent="0.35">
      <c r="A273" s="1"/>
      <c r="B273" s="19"/>
      <c r="C273" s="1"/>
      <c r="D273" s="176"/>
      <c r="E273" s="1"/>
      <c r="F273" s="1"/>
      <c r="G273" s="1"/>
      <c r="H273" s="1"/>
      <c r="I273" s="1"/>
      <c r="J273" s="19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</row>
    <row r="274" spans="1:35" ht="14.25" customHeight="1" x14ac:dyDescent="0.35">
      <c r="A274" s="1"/>
      <c r="B274" s="19"/>
      <c r="C274" s="1"/>
      <c r="D274" s="176"/>
      <c r="E274" s="1"/>
      <c r="F274" s="1"/>
      <c r="G274" s="1"/>
      <c r="H274" s="1"/>
      <c r="I274" s="1"/>
      <c r="J274" s="19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</row>
    <row r="275" spans="1:35" ht="14.25" customHeight="1" x14ac:dyDescent="0.35">
      <c r="A275" s="1"/>
      <c r="B275" s="19"/>
      <c r="C275" s="1"/>
      <c r="D275" s="176"/>
      <c r="E275" s="1"/>
      <c r="F275" s="1"/>
      <c r="G275" s="1"/>
      <c r="H275" s="1"/>
      <c r="I275" s="1"/>
      <c r="J275" s="19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</row>
    <row r="276" spans="1:35" ht="14.25" customHeight="1" x14ac:dyDescent="0.35">
      <c r="A276" s="1"/>
      <c r="B276" s="19"/>
      <c r="C276" s="1"/>
      <c r="D276" s="176"/>
      <c r="E276" s="1"/>
      <c r="F276" s="1"/>
      <c r="G276" s="1"/>
      <c r="H276" s="1"/>
      <c r="I276" s="1"/>
      <c r="J276" s="19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</row>
    <row r="277" spans="1:35" ht="14.25" customHeight="1" x14ac:dyDescent="0.35">
      <c r="A277" s="1"/>
      <c r="B277" s="19"/>
      <c r="C277" s="1"/>
      <c r="D277" s="176"/>
      <c r="E277" s="1"/>
      <c r="F277" s="1"/>
      <c r="G277" s="1"/>
      <c r="H277" s="1"/>
      <c r="I277" s="1"/>
      <c r="J277" s="19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</row>
    <row r="278" spans="1:35" ht="14.25" customHeight="1" x14ac:dyDescent="0.35">
      <c r="A278" s="1"/>
      <c r="B278" s="19"/>
      <c r="C278" s="1"/>
      <c r="D278" s="176"/>
      <c r="E278" s="1"/>
      <c r="F278" s="1"/>
      <c r="G278" s="1"/>
      <c r="H278" s="1"/>
      <c r="I278" s="1"/>
      <c r="J278" s="19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</row>
    <row r="279" spans="1:35" ht="14.25" customHeight="1" x14ac:dyDescent="0.35">
      <c r="A279" s="1"/>
      <c r="B279" s="19"/>
      <c r="C279" s="1"/>
      <c r="D279" s="176"/>
      <c r="E279" s="1"/>
      <c r="F279" s="1"/>
      <c r="G279" s="1"/>
      <c r="H279" s="1"/>
      <c r="I279" s="1"/>
      <c r="J279" s="19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</row>
    <row r="280" spans="1:35" ht="14.25" customHeight="1" x14ac:dyDescent="0.35">
      <c r="A280" s="1"/>
      <c r="B280" s="19"/>
      <c r="C280" s="1"/>
      <c r="D280" s="176"/>
      <c r="E280" s="1"/>
      <c r="F280" s="1"/>
      <c r="G280" s="1"/>
      <c r="H280" s="1"/>
      <c r="I280" s="1"/>
      <c r="J280" s="19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</row>
    <row r="281" spans="1:35" ht="14.25" customHeight="1" x14ac:dyDescent="0.35">
      <c r="A281" s="1"/>
      <c r="B281" s="19"/>
      <c r="C281" s="1"/>
      <c r="D281" s="176"/>
      <c r="E281" s="1"/>
      <c r="F281" s="1"/>
      <c r="G281" s="1"/>
      <c r="H281" s="1"/>
      <c r="I281" s="1"/>
      <c r="J281" s="19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</row>
    <row r="282" spans="1:35" ht="14.25" customHeight="1" x14ac:dyDescent="0.35">
      <c r="A282" s="1"/>
      <c r="B282" s="19"/>
      <c r="C282" s="1"/>
      <c r="D282" s="176"/>
      <c r="E282" s="1"/>
      <c r="F282" s="1"/>
      <c r="G282" s="1"/>
      <c r="H282" s="1"/>
      <c r="I282" s="1"/>
      <c r="J282" s="19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</row>
    <row r="283" spans="1:35" ht="14.25" customHeight="1" x14ac:dyDescent="0.35">
      <c r="A283" s="1"/>
      <c r="B283" s="19"/>
      <c r="C283" s="1"/>
      <c r="D283" s="176"/>
      <c r="E283" s="1"/>
      <c r="F283" s="1"/>
      <c r="G283" s="1"/>
      <c r="H283" s="1"/>
      <c r="I283" s="1"/>
      <c r="J283" s="19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</row>
    <row r="284" spans="1:35" ht="14.25" customHeight="1" x14ac:dyDescent="0.35">
      <c r="A284" s="1"/>
      <c r="B284" s="19"/>
      <c r="C284" s="1"/>
      <c r="D284" s="176"/>
      <c r="E284" s="1"/>
      <c r="F284" s="1"/>
      <c r="G284" s="1"/>
      <c r="H284" s="1"/>
      <c r="I284" s="1"/>
      <c r="J284" s="19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</row>
    <row r="285" spans="1:35" ht="14.25" customHeight="1" x14ac:dyDescent="0.35">
      <c r="A285" s="1"/>
      <c r="B285" s="19"/>
      <c r="C285" s="1"/>
      <c r="D285" s="176"/>
      <c r="E285" s="1"/>
      <c r="F285" s="1"/>
      <c r="G285" s="1"/>
      <c r="H285" s="1"/>
      <c r="I285" s="1"/>
      <c r="J285" s="19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</row>
    <row r="286" spans="1:35" ht="14.25" customHeight="1" x14ac:dyDescent="0.35">
      <c r="A286" s="1"/>
      <c r="B286" s="19"/>
      <c r="C286" s="1"/>
      <c r="D286" s="176"/>
      <c r="E286" s="1"/>
      <c r="F286" s="1"/>
      <c r="G286" s="1"/>
      <c r="H286" s="1"/>
      <c r="I286" s="1"/>
      <c r="J286" s="19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</row>
    <row r="287" spans="1:35" ht="14.25" customHeight="1" x14ac:dyDescent="0.35">
      <c r="A287" s="1"/>
      <c r="B287" s="19"/>
      <c r="C287" s="1"/>
      <c r="D287" s="176"/>
      <c r="E287" s="1"/>
      <c r="F287" s="1"/>
      <c r="G287" s="1"/>
      <c r="H287" s="1"/>
      <c r="I287" s="1"/>
      <c r="J287" s="19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</row>
    <row r="288" spans="1:35" ht="14.25" customHeight="1" x14ac:dyDescent="0.35">
      <c r="A288" s="1"/>
      <c r="B288" s="19"/>
      <c r="C288" s="1"/>
      <c r="D288" s="176"/>
      <c r="E288" s="1"/>
      <c r="F288" s="1"/>
      <c r="G288" s="1"/>
      <c r="H288" s="1"/>
      <c r="I288" s="1"/>
      <c r="J288" s="19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</row>
    <row r="289" spans="1:35" ht="14.25" customHeight="1" x14ac:dyDescent="0.35">
      <c r="A289" s="1"/>
      <c r="B289" s="19"/>
      <c r="C289" s="1"/>
      <c r="D289" s="176"/>
      <c r="E289" s="1"/>
      <c r="F289" s="1"/>
      <c r="G289" s="1"/>
      <c r="H289" s="1"/>
      <c r="I289" s="1"/>
      <c r="J289" s="19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</row>
    <row r="290" spans="1:35" ht="14.25" customHeight="1" x14ac:dyDescent="0.35">
      <c r="A290" s="1"/>
      <c r="B290" s="19"/>
      <c r="C290" s="1"/>
      <c r="D290" s="176"/>
      <c r="E290" s="1"/>
      <c r="F290" s="1"/>
      <c r="G290" s="1"/>
      <c r="H290" s="1"/>
      <c r="I290" s="1"/>
      <c r="J290" s="19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</row>
    <row r="291" spans="1:35" ht="14.25" customHeight="1" x14ac:dyDescent="0.35">
      <c r="A291" s="1"/>
      <c r="B291" s="19"/>
      <c r="C291" s="1"/>
      <c r="D291" s="176"/>
      <c r="E291" s="1"/>
      <c r="F291" s="1"/>
      <c r="G291" s="1"/>
      <c r="H291" s="1"/>
      <c r="I291" s="1"/>
      <c r="J291" s="19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</row>
    <row r="292" spans="1:35" ht="14.25" customHeight="1" x14ac:dyDescent="0.35">
      <c r="A292" s="1"/>
      <c r="B292" s="19"/>
      <c r="C292" s="1"/>
      <c r="D292" s="176"/>
      <c r="E292" s="1"/>
      <c r="F292" s="1"/>
      <c r="G292" s="1"/>
      <c r="H292" s="1"/>
      <c r="I292" s="1"/>
      <c r="J292" s="19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</row>
    <row r="293" spans="1:35" ht="14.25" customHeight="1" x14ac:dyDescent="0.35">
      <c r="A293" s="1"/>
      <c r="B293" s="19"/>
      <c r="C293" s="1"/>
      <c r="D293" s="176"/>
      <c r="E293" s="1"/>
      <c r="F293" s="1"/>
      <c r="G293" s="1"/>
      <c r="H293" s="1"/>
      <c r="I293" s="1"/>
      <c r="J293" s="19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</row>
    <row r="294" spans="1:35" ht="14.25" customHeight="1" x14ac:dyDescent="0.35">
      <c r="A294" s="1"/>
      <c r="B294" s="19"/>
      <c r="C294" s="1"/>
      <c r="D294" s="176"/>
      <c r="E294" s="1"/>
      <c r="F294" s="1"/>
      <c r="G294" s="1"/>
      <c r="H294" s="1"/>
      <c r="I294" s="1"/>
      <c r="J294" s="19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</row>
    <row r="295" spans="1:35" ht="14.25" customHeight="1" x14ac:dyDescent="0.35">
      <c r="A295" s="1"/>
      <c r="B295" s="19"/>
      <c r="C295" s="1"/>
      <c r="D295" s="176"/>
      <c r="E295" s="1"/>
      <c r="F295" s="1"/>
      <c r="G295" s="1"/>
      <c r="H295" s="1"/>
      <c r="I295" s="1"/>
      <c r="J295" s="19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</row>
    <row r="296" spans="1:35" ht="14.25" customHeight="1" x14ac:dyDescent="0.35">
      <c r="A296" s="1"/>
      <c r="B296" s="19"/>
      <c r="C296" s="1"/>
      <c r="D296" s="176"/>
      <c r="E296" s="1"/>
      <c r="F296" s="1"/>
      <c r="G296" s="1"/>
      <c r="H296" s="1"/>
      <c r="I296" s="1"/>
      <c r="J296" s="19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</row>
    <row r="297" spans="1:35" ht="14.25" customHeight="1" x14ac:dyDescent="0.35">
      <c r="A297" s="1"/>
      <c r="B297" s="19"/>
      <c r="C297" s="1"/>
      <c r="D297" s="176"/>
      <c r="E297" s="1"/>
      <c r="F297" s="1"/>
      <c r="G297" s="1"/>
      <c r="H297" s="1"/>
      <c r="I297" s="1"/>
      <c r="J297" s="19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</row>
    <row r="298" spans="1:35" ht="14.25" customHeight="1" x14ac:dyDescent="0.35">
      <c r="A298" s="1"/>
      <c r="B298" s="19"/>
      <c r="C298" s="1"/>
      <c r="D298" s="176"/>
      <c r="E298" s="1"/>
      <c r="F298" s="1"/>
      <c r="G298" s="1"/>
      <c r="H298" s="1"/>
      <c r="I298" s="1"/>
      <c r="J298" s="19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</row>
    <row r="299" spans="1:35" ht="14.25" customHeight="1" x14ac:dyDescent="0.35">
      <c r="A299" s="1"/>
      <c r="B299" s="19"/>
      <c r="C299" s="1"/>
      <c r="D299" s="176"/>
      <c r="E299" s="1"/>
      <c r="F299" s="1"/>
      <c r="G299" s="1"/>
      <c r="H299" s="1"/>
      <c r="I299" s="1"/>
      <c r="J299" s="19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</row>
    <row r="300" spans="1:35" ht="14.25" customHeight="1" x14ac:dyDescent="0.35">
      <c r="A300" s="1"/>
      <c r="B300" s="19"/>
      <c r="C300" s="1"/>
      <c r="D300" s="176"/>
      <c r="E300" s="1"/>
      <c r="F300" s="1"/>
      <c r="G300" s="1"/>
      <c r="H300" s="1"/>
      <c r="I300" s="1"/>
      <c r="J300" s="19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</row>
    <row r="301" spans="1:35" ht="14.25" customHeight="1" x14ac:dyDescent="0.35">
      <c r="A301" s="1"/>
      <c r="B301" s="19"/>
      <c r="C301" s="1"/>
      <c r="D301" s="176"/>
      <c r="E301" s="1"/>
      <c r="F301" s="1"/>
      <c r="G301" s="1"/>
      <c r="H301" s="1"/>
      <c r="I301" s="1"/>
      <c r="J301" s="19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</row>
    <row r="302" spans="1:35" ht="14.25" customHeight="1" x14ac:dyDescent="0.35">
      <c r="A302" s="1"/>
      <c r="B302" s="19"/>
      <c r="C302" s="1"/>
      <c r="D302" s="176"/>
      <c r="E302" s="1"/>
      <c r="F302" s="1"/>
      <c r="G302" s="1"/>
      <c r="H302" s="1"/>
      <c r="I302" s="1"/>
      <c r="J302" s="19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</row>
    <row r="303" spans="1:35" ht="14.25" customHeight="1" x14ac:dyDescent="0.35">
      <c r="A303" s="1"/>
      <c r="B303" s="19"/>
      <c r="C303" s="1"/>
      <c r="D303" s="176"/>
      <c r="E303" s="1"/>
      <c r="F303" s="1"/>
      <c r="G303" s="1"/>
      <c r="H303" s="1"/>
      <c r="I303" s="1"/>
      <c r="J303" s="19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</row>
    <row r="304" spans="1:35" ht="14.25" customHeight="1" x14ac:dyDescent="0.35">
      <c r="A304" s="1"/>
      <c r="B304" s="19"/>
      <c r="C304" s="1"/>
      <c r="D304" s="176"/>
      <c r="E304" s="1"/>
      <c r="F304" s="1"/>
      <c r="G304" s="1"/>
      <c r="H304" s="1"/>
      <c r="I304" s="1"/>
      <c r="J304" s="19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</row>
    <row r="305" spans="1:35" ht="14.25" customHeight="1" x14ac:dyDescent="0.35">
      <c r="A305" s="1"/>
      <c r="B305" s="19"/>
      <c r="C305" s="1"/>
      <c r="D305" s="176"/>
      <c r="E305" s="1"/>
      <c r="F305" s="1"/>
      <c r="G305" s="1"/>
      <c r="H305" s="1"/>
      <c r="I305" s="1"/>
      <c r="J305" s="19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</row>
    <row r="306" spans="1:35" ht="14.25" customHeight="1" x14ac:dyDescent="0.35">
      <c r="A306" s="1"/>
      <c r="B306" s="19"/>
      <c r="C306" s="1"/>
      <c r="D306" s="176"/>
      <c r="E306" s="1"/>
      <c r="F306" s="1"/>
      <c r="G306" s="1"/>
      <c r="H306" s="1"/>
      <c r="I306" s="1"/>
      <c r="J306" s="19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</row>
    <row r="307" spans="1:35" ht="14.25" customHeight="1" x14ac:dyDescent="0.35">
      <c r="A307" s="1"/>
      <c r="B307" s="19"/>
      <c r="C307" s="1"/>
      <c r="D307" s="176"/>
      <c r="E307" s="1"/>
      <c r="F307" s="1"/>
      <c r="G307" s="1"/>
      <c r="H307" s="1"/>
      <c r="I307" s="1"/>
      <c r="J307" s="19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</row>
    <row r="308" spans="1:35" ht="14.25" customHeight="1" x14ac:dyDescent="0.35">
      <c r="A308" s="1"/>
      <c r="B308" s="19"/>
      <c r="C308" s="1"/>
      <c r="D308" s="176"/>
      <c r="E308" s="1"/>
      <c r="F308" s="1"/>
      <c r="G308" s="1"/>
      <c r="H308" s="1"/>
      <c r="I308" s="1"/>
      <c r="J308" s="19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</row>
    <row r="309" spans="1:35" ht="14.25" customHeight="1" x14ac:dyDescent="0.35">
      <c r="A309" s="1"/>
      <c r="B309" s="19"/>
      <c r="C309" s="1"/>
      <c r="D309" s="176"/>
      <c r="E309" s="1"/>
      <c r="F309" s="1"/>
      <c r="G309" s="1"/>
      <c r="H309" s="1"/>
      <c r="I309" s="1"/>
      <c r="J309" s="19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</row>
    <row r="310" spans="1:35" ht="14.25" customHeight="1" x14ac:dyDescent="0.35">
      <c r="A310" s="1"/>
      <c r="B310" s="19"/>
      <c r="C310" s="1"/>
      <c r="D310" s="176"/>
      <c r="E310" s="1"/>
      <c r="F310" s="1"/>
      <c r="G310" s="1"/>
      <c r="H310" s="1"/>
      <c r="I310" s="1"/>
      <c r="J310" s="19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</row>
    <row r="311" spans="1:35" ht="14.25" customHeight="1" x14ac:dyDescent="0.35">
      <c r="A311" s="1"/>
      <c r="B311" s="19"/>
      <c r="C311" s="1"/>
      <c r="D311" s="176"/>
      <c r="E311" s="1"/>
      <c r="F311" s="1"/>
      <c r="G311" s="1"/>
      <c r="H311" s="1"/>
      <c r="I311" s="1"/>
      <c r="J311" s="19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</row>
    <row r="312" spans="1:35" ht="14.25" customHeight="1" x14ac:dyDescent="0.35">
      <c r="A312" s="1"/>
      <c r="B312" s="19"/>
      <c r="C312" s="1"/>
      <c r="D312" s="176"/>
      <c r="E312" s="1"/>
      <c r="F312" s="1"/>
      <c r="G312" s="1"/>
      <c r="H312" s="1"/>
      <c r="I312" s="1"/>
      <c r="J312" s="19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</row>
    <row r="313" spans="1:35" ht="14.25" customHeight="1" x14ac:dyDescent="0.35">
      <c r="A313" s="1"/>
      <c r="B313" s="19"/>
      <c r="C313" s="1"/>
      <c r="D313" s="176"/>
      <c r="E313" s="1"/>
      <c r="F313" s="1"/>
      <c r="G313" s="1"/>
      <c r="H313" s="1"/>
      <c r="I313" s="1"/>
      <c r="J313" s="19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</row>
    <row r="314" spans="1:35" ht="14.25" customHeight="1" x14ac:dyDescent="0.35">
      <c r="A314" s="1"/>
      <c r="B314" s="19"/>
      <c r="C314" s="1"/>
      <c r="D314" s="176"/>
      <c r="E314" s="1"/>
      <c r="F314" s="1"/>
      <c r="G314" s="1"/>
      <c r="H314" s="1"/>
      <c r="I314" s="1"/>
      <c r="J314" s="19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</row>
    <row r="315" spans="1:35" ht="14.25" customHeight="1" x14ac:dyDescent="0.35">
      <c r="A315" s="1"/>
      <c r="B315" s="19"/>
      <c r="C315" s="1"/>
      <c r="D315" s="176"/>
      <c r="E315" s="1"/>
      <c r="F315" s="1"/>
      <c r="G315" s="1"/>
      <c r="H315" s="1"/>
      <c r="I315" s="1"/>
      <c r="J315" s="19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</row>
    <row r="316" spans="1:35" ht="14.25" customHeight="1" x14ac:dyDescent="0.35">
      <c r="A316" s="1"/>
      <c r="B316" s="19"/>
      <c r="C316" s="1"/>
      <c r="D316" s="176"/>
      <c r="E316" s="1"/>
      <c r="F316" s="1"/>
      <c r="G316" s="1"/>
      <c r="H316" s="1"/>
      <c r="I316" s="1"/>
      <c r="J316" s="19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</row>
    <row r="317" spans="1:35" ht="14.25" customHeight="1" x14ac:dyDescent="0.35">
      <c r="A317" s="1"/>
      <c r="B317" s="19"/>
      <c r="C317" s="1"/>
      <c r="D317" s="176"/>
      <c r="E317" s="1"/>
      <c r="F317" s="1"/>
      <c r="G317" s="1"/>
      <c r="H317" s="1"/>
      <c r="I317" s="1"/>
      <c r="J317" s="19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</row>
    <row r="318" spans="1:35" ht="14.25" customHeight="1" x14ac:dyDescent="0.35">
      <c r="A318" s="1"/>
      <c r="B318" s="19"/>
      <c r="C318" s="1"/>
      <c r="D318" s="176"/>
      <c r="E318" s="1"/>
      <c r="F318" s="1"/>
      <c r="G318" s="1"/>
      <c r="H318" s="1"/>
      <c r="I318" s="1"/>
      <c r="J318" s="19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</row>
    <row r="319" spans="1:35" ht="14.25" customHeight="1" x14ac:dyDescent="0.35">
      <c r="A319" s="1"/>
      <c r="B319" s="19"/>
      <c r="C319" s="1"/>
      <c r="D319" s="176"/>
      <c r="E319" s="1"/>
      <c r="F319" s="1"/>
      <c r="G319" s="1"/>
      <c r="H319" s="1"/>
      <c r="I319" s="1"/>
      <c r="J319" s="19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</row>
    <row r="320" spans="1:35" ht="14.25" customHeight="1" x14ac:dyDescent="0.35">
      <c r="A320" s="1"/>
      <c r="B320" s="19"/>
      <c r="C320" s="1"/>
      <c r="D320" s="176"/>
      <c r="E320" s="1"/>
      <c r="F320" s="1"/>
      <c r="G320" s="1"/>
      <c r="H320" s="1"/>
      <c r="I320" s="1"/>
      <c r="J320" s="19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</row>
    <row r="321" spans="1:35" ht="14.25" customHeight="1" x14ac:dyDescent="0.35">
      <c r="A321" s="1"/>
      <c r="B321" s="19"/>
      <c r="C321" s="1"/>
      <c r="D321" s="176"/>
      <c r="E321" s="1"/>
      <c r="F321" s="1"/>
      <c r="G321" s="1"/>
      <c r="H321" s="1"/>
      <c r="I321" s="1"/>
      <c r="J321" s="19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</row>
    <row r="322" spans="1:35" ht="14.25" customHeight="1" x14ac:dyDescent="0.35">
      <c r="A322" s="1"/>
      <c r="B322" s="19"/>
      <c r="C322" s="1"/>
      <c r="D322" s="176"/>
      <c r="E322" s="1"/>
      <c r="F322" s="1"/>
      <c r="G322" s="1"/>
      <c r="H322" s="1"/>
      <c r="I322" s="1"/>
      <c r="J322" s="19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</row>
    <row r="323" spans="1:35" ht="14.25" customHeight="1" x14ac:dyDescent="0.35">
      <c r="A323" s="1"/>
      <c r="B323" s="19"/>
      <c r="C323" s="1"/>
      <c r="D323" s="176"/>
      <c r="E323" s="1"/>
      <c r="F323" s="1"/>
      <c r="G323" s="1"/>
      <c r="H323" s="1"/>
      <c r="I323" s="1"/>
      <c r="J323" s="19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</row>
    <row r="324" spans="1:35" ht="14.25" customHeight="1" x14ac:dyDescent="0.35">
      <c r="A324" s="1"/>
      <c r="B324" s="19"/>
      <c r="C324" s="1"/>
      <c r="D324" s="176"/>
      <c r="E324" s="1"/>
      <c r="F324" s="1"/>
      <c r="G324" s="1"/>
      <c r="H324" s="1"/>
      <c r="I324" s="1"/>
      <c r="J324" s="19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</row>
    <row r="325" spans="1:35" ht="14.25" customHeight="1" x14ac:dyDescent="0.35">
      <c r="A325" s="1"/>
      <c r="B325" s="19"/>
      <c r="C325" s="1"/>
      <c r="D325" s="176"/>
      <c r="E325" s="1"/>
      <c r="F325" s="1"/>
      <c r="G325" s="1"/>
      <c r="H325" s="1"/>
      <c r="I325" s="1"/>
      <c r="J325" s="19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</row>
    <row r="326" spans="1:35" ht="14.25" customHeight="1" x14ac:dyDescent="0.35">
      <c r="A326" s="1"/>
      <c r="B326" s="19"/>
      <c r="C326" s="1"/>
      <c r="D326" s="176"/>
      <c r="E326" s="1"/>
      <c r="F326" s="1"/>
      <c r="G326" s="1"/>
      <c r="H326" s="1"/>
      <c r="I326" s="1"/>
      <c r="J326" s="19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</row>
    <row r="327" spans="1:35" ht="14.25" customHeight="1" x14ac:dyDescent="0.35">
      <c r="A327" s="1"/>
      <c r="B327" s="19"/>
      <c r="C327" s="1"/>
      <c r="D327" s="176"/>
      <c r="E327" s="1"/>
      <c r="F327" s="1"/>
      <c r="G327" s="1"/>
      <c r="H327" s="1"/>
      <c r="I327" s="1"/>
      <c r="J327" s="19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</row>
    <row r="328" spans="1:35" ht="14.25" customHeight="1" x14ac:dyDescent="0.35">
      <c r="A328" s="1"/>
      <c r="B328" s="19"/>
      <c r="C328" s="1"/>
      <c r="D328" s="176"/>
      <c r="E328" s="1"/>
      <c r="F328" s="1"/>
      <c r="G328" s="1"/>
      <c r="H328" s="1"/>
      <c r="I328" s="1"/>
      <c r="J328" s="19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</row>
    <row r="329" spans="1:35" ht="14.25" customHeight="1" x14ac:dyDescent="0.35">
      <c r="A329" s="1"/>
      <c r="B329" s="19"/>
      <c r="C329" s="1"/>
      <c r="D329" s="176"/>
      <c r="E329" s="1"/>
      <c r="F329" s="1"/>
      <c r="G329" s="1"/>
      <c r="H329" s="1"/>
      <c r="I329" s="1"/>
      <c r="J329" s="19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</row>
    <row r="330" spans="1:35" ht="14.25" customHeight="1" x14ac:dyDescent="0.35">
      <c r="A330" s="1"/>
      <c r="B330" s="19"/>
      <c r="C330" s="1"/>
      <c r="D330" s="176"/>
      <c r="E330" s="1"/>
      <c r="F330" s="1"/>
      <c r="G330" s="1"/>
      <c r="H330" s="1"/>
      <c r="I330" s="1"/>
      <c r="J330" s="19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</row>
    <row r="331" spans="1:35" ht="14.25" customHeight="1" x14ac:dyDescent="0.35">
      <c r="A331" s="1"/>
      <c r="B331" s="19"/>
      <c r="C331" s="1"/>
      <c r="D331" s="176"/>
      <c r="E331" s="1"/>
      <c r="F331" s="1"/>
      <c r="G331" s="1"/>
      <c r="H331" s="1"/>
      <c r="I331" s="1"/>
      <c r="J331" s="19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</row>
    <row r="332" spans="1:35" ht="14.25" customHeight="1" x14ac:dyDescent="0.35">
      <c r="A332" s="1"/>
      <c r="B332" s="19"/>
      <c r="C332" s="1"/>
      <c r="D332" s="176"/>
      <c r="E332" s="1"/>
      <c r="F332" s="1"/>
      <c r="G332" s="1"/>
      <c r="H332" s="1"/>
      <c r="I332" s="1"/>
      <c r="J332" s="19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</row>
    <row r="333" spans="1:35" ht="14.25" customHeight="1" x14ac:dyDescent="0.35">
      <c r="A333" s="1"/>
      <c r="B333" s="19"/>
      <c r="C333" s="1"/>
      <c r="D333" s="176"/>
      <c r="E333" s="1"/>
      <c r="F333" s="1"/>
      <c r="G333" s="1"/>
      <c r="H333" s="1"/>
      <c r="I333" s="1"/>
      <c r="J333" s="19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</row>
    <row r="334" spans="1:35" ht="14.25" customHeight="1" x14ac:dyDescent="0.35">
      <c r="A334" s="1"/>
      <c r="B334" s="19"/>
      <c r="C334" s="1"/>
      <c r="D334" s="176"/>
      <c r="E334" s="1"/>
      <c r="F334" s="1"/>
      <c r="G334" s="1"/>
      <c r="H334" s="1"/>
      <c r="I334" s="1"/>
      <c r="J334" s="19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</row>
    <row r="335" spans="1:35" ht="14.25" customHeight="1" x14ac:dyDescent="0.35">
      <c r="A335" s="1"/>
      <c r="B335" s="19"/>
      <c r="C335" s="1"/>
      <c r="D335" s="176"/>
      <c r="E335" s="1"/>
      <c r="F335" s="1"/>
      <c r="G335" s="1"/>
      <c r="H335" s="1"/>
      <c r="I335" s="1"/>
      <c r="J335" s="19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</row>
    <row r="336" spans="1:35" ht="14.25" customHeight="1" x14ac:dyDescent="0.35">
      <c r="A336" s="1"/>
      <c r="B336" s="19"/>
      <c r="C336" s="1"/>
      <c r="D336" s="176"/>
      <c r="E336" s="1"/>
      <c r="F336" s="1"/>
      <c r="G336" s="1"/>
      <c r="H336" s="1"/>
      <c r="I336" s="1"/>
      <c r="J336" s="19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</row>
    <row r="337" spans="1:35" ht="14.25" customHeight="1" x14ac:dyDescent="0.35">
      <c r="A337" s="1"/>
      <c r="B337" s="19"/>
      <c r="C337" s="1"/>
      <c r="D337" s="176"/>
      <c r="E337" s="1"/>
      <c r="F337" s="1"/>
      <c r="G337" s="1"/>
      <c r="H337" s="1"/>
      <c r="I337" s="1"/>
      <c r="J337" s="19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</row>
    <row r="338" spans="1:35" ht="14.25" customHeight="1" x14ac:dyDescent="0.35">
      <c r="A338" s="1"/>
      <c r="B338" s="19"/>
      <c r="C338" s="1"/>
      <c r="D338" s="176"/>
      <c r="E338" s="1"/>
      <c r="F338" s="1"/>
      <c r="G338" s="1"/>
      <c r="H338" s="1"/>
      <c r="I338" s="1"/>
      <c r="J338" s="19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</row>
    <row r="339" spans="1:35" ht="14.25" customHeight="1" x14ac:dyDescent="0.35">
      <c r="A339" s="1"/>
      <c r="B339" s="19"/>
      <c r="C339" s="1"/>
      <c r="D339" s="176"/>
      <c r="E339" s="1"/>
      <c r="F339" s="1"/>
      <c r="G339" s="1"/>
      <c r="H339" s="1"/>
      <c r="I339" s="1"/>
      <c r="J339" s="19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</row>
    <row r="340" spans="1:35" ht="14.25" customHeight="1" x14ac:dyDescent="0.35">
      <c r="A340" s="1"/>
      <c r="B340" s="19"/>
      <c r="C340" s="1"/>
      <c r="D340" s="176"/>
      <c r="E340" s="1"/>
      <c r="F340" s="1"/>
      <c r="G340" s="1"/>
      <c r="H340" s="1"/>
      <c r="I340" s="1"/>
      <c r="J340" s="19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</row>
    <row r="341" spans="1:35" ht="14.25" customHeight="1" x14ac:dyDescent="0.35">
      <c r="A341" s="1"/>
      <c r="B341" s="19"/>
      <c r="C341" s="1"/>
      <c r="D341" s="176"/>
      <c r="E341" s="1"/>
      <c r="F341" s="1"/>
      <c r="G341" s="1"/>
      <c r="H341" s="1"/>
      <c r="I341" s="1"/>
      <c r="J341" s="19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</row>
    <row r="342" spans="1:35" ht="14.25" customHeight="1" x14ac:dyDescent="0.35">
      <c r="A342" s="1"/>
      <c r="B342" s="19"/>
      <c r="C342" s="1"/>
      <c r="D342" s="176"/>
      <c r="E342" s="1"/>
      <c r="F342" s="1"/>
      <c r="G342" s="1"/>
      <c r="H342" s="1"/>
      <c r="I342" s="1"/>
      <c r="J342" s="19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</row>
    <row r="343" spans="1:35" ht="14.25" customHeight="1" x14ac:dyDescent="0.35">
      <c r="A343" s="1"/>
      <c r="B343" s="19"/>
      <c r="C343" s="1"/>
      <c r="D343" s="176"/>
      <c r="E343" s="1"/>
      <c r="F343" s="1"/>
      <c r="G343" s="1"/>
      <c r="H343" s="1"/>
      <c r="I343" s="1"/>
      <c r="J343" s="19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</row>
    <row r="344" spans="1:35" ht="14.25" customHeight="1" x14ac:dyDescent="0.35">
      <c r="A344" s="1"/>
      <c r="B344" s="19"/>
      <c r="C344" s="1"/>
      <c r="D344" s="176"/>
      <c r="E344" s="1"/>
      <c r="F344" s="1"/>
      <c r="G344" s="1"/>
      <c r="H344" s="1"/>
      <c r="I344" s="1"/>
      <c r="J344" s="19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</row>
    <row r="345" spans="1:35" ht="14.25" customHeight="1" x14ac:dyDescent="0.35">
      <c r="A345" s="1"/>
      <c r="B345" s="19"/>
      <c r="C345" s="1"/>
      <c r="D345" s="176"/>
      <c r="E345" s="1"/>
      <c r="F345" s="1"/>
      <c r="G345" s="1"/>
      <c r="H345" s="1"/>
      <c r="I345" s="1"/>
      <c r="J345" s="19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</row>
    <row r="346" spans="1:35" ht="14.25" customHeight="1" x14ac:dyDescent="0.35">
      <c r="A346" s="1"/>
      <c r="B346" s="19"/>
      <c r="C346" s="1"/>
      <c r="D346" s="176"/>
      <c r="E346" s="1"/>
      <c r="F346" s="1"/>
      <c r="G346" s="1"/>
      <c r="H346" s="1"/>
      <c r="I346" s="1"/>
      <c r="J346" s="19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</row>
    <row r="347" spans="1:35" ht="14.25" customHeight="1" x14ac:dyDescent="0.35">
      <c r="A347" s="1"/>
      <c r="B347" s="19"/>
      <c r="C347" s="1"/>
      <c r="D347" s="176"/>
      <c r="E347" s="1"/>
      <c r="F347" s="1"/>
      <c r="G347" s="1"/>
      <c r="H347" s="1"/>
      <c r="I347" s="1"/>
      <c r="J347" s="19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</row>
    <row r="348" spans="1:35" ht="14.25" customHeight="1" x14ac:dyDescent="0.35">
      <c r="A348" s="1"/>
      <c r="B348" s="19"/>
      <c r="C348" s="1"/>
      <c r="D348" s="176"/>
      <c r="E348" s="1"/>
      <c r="F348" s="1"/>
      <c r="G348" s="1"/>
      <c r="H348" s="1"/>
      <c r="I348" s="1"/>
      <c r="J348" s="19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</row>
    <row r="349" spans="1:35" ht="14.25" customHeight="1" x14ac:dyDescent="0.35">
      <c r="A349" s="1"/>
      <c r="B349" s="19"/>
      <c r="C349" s="1"/>
      <c r="D349" s="176"/>
      <c r="E349" s="1"/>
      <c r="F349" s="1"/>
      <c r="G349" s="1"/>
      <c r="H349" s="1"/>
      <c r="I349" s="1"/>
      <c r="J349" s="19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</row>
    <row r="350" spans="1:35" ht="14.25" customHeight="1" x14ac:dyDescent="0.35">
      <c r="A350" s="1"/>
      <c r="B350" s="19"/>
      <c r="C350" s="1"/>
      <c r="D350" s="176"/>
      <c r="E350" s="1"/>
      <c r="F350" s="1"/>
      <c r="G350" s="1"/>
      <c r="H350" s="1"/>
      <c r="I350" s="1"/>
      <c r="J350" s="19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</row>
    <row r="351" spans="1:35" ht="14.25" customHeight="1" x14ac:dyDescent="0.35">
      <c r="A351" s="1"/>
      <c r="B351" s="19"/>
      <c r="C351" s="1"/>
      <c r="D351" s="176"/>
      <c r="E351" s="1"/>
      <c r="F351" s="1"/>
      <c r="G351" s="1"/>
      <c r="H351" s="1"/>
      <c r="I351" s="1"/>
      <c r="J351" s="19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</row>
    <row r="352" spans="1:35" ht="14.25" customHeight="1" x14ac:dyDescent="0.35">
      <c r="A352" s="1"/>
      <c r="B352" s="19"/>
      <c r="C352" s="1"/>
      <c r="D352" s="176"/>
      <c r="E352" s="1"/>
      <c r="F352" s="1"/>
      <c r="G352" s="1"/>
      <c r="H352" s="1"/>
      <c r="I352" s="1"/>
      <c r="J352" s="19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</row>
    <row r="353" spans="1:35" ht="14.25" customHeight="1" x14ac:dyDescent="0.35">
      <c r="A353" s="1"/>
      <c r="B353" s="19"/>
      <c r="C353" s="1"/>
      <c r="D353" s="176"/>
      <c r="E353" s="1"/>
      <c r="F353" s="1"/>
      <c r="G353" s="1"/>
      <c r="H353" s="1"/>
      <c r="I353" s="1"/>
      <c r="J353" s="19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</row>
    <row r="354" spans="1:35" ht="14.25" customHeight="1" x14ac:dyDescent="0.35">
      <c r="A354" s="1"/>
      <c r="B354" s="19"/>
      <c r="C354" s="1"/>
      <c r="D354" s="176"/>
      <c r="E354" s="1"/>
      <c r="F354" s="1"/>
      <c r="G354" s="1"/>
      <c r="H354" s="1"/>
      <c r="I354" s="1"/>
      <c r="J354" s="19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</row>
    <row r="355" spans="1:35" ht="14.25" customHeight="1" x14ac:dyDescent="0.35">
      <c r="A355" s="1"/>
      <c r="B355" s="19"/>
      <c r="C355" s="1"/>
      <c r="D355" s="176"/>
      <c r="E355" s="1"/>
      <c r="F355" s="1"/>
      <c r="G355" s="1"/>
      <c r="H355" s="1"/>
      <c r="I355" s="1"/>
      <c r="J355" s="19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</row>
    <row r="356" spans="1:35" ht="14.25" customHeight="1" x14ac:dyDescent="0.35">
      <c r="A356" s="1"/>
      <c r="B356" s="19"/>
      <c r="C356" s="1"/>
      <c r="D356" s="176"/>
      <c r="E356" s="1"/>
      <c r="F356" s="1"/>
      <c r="G356" s="1"/>
      <c r="H356" s="1"/>
      <c r="I356" s="1"/>
      <c r="J356" s="19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</row>
    <row r="357" spans="1:35" ht="14.25" customHeight="1" x14ac:dyDescent="0.35">
      <c r="A357" s="1"/>
      <c r="B357" s="19"/>
      <c r="C357" s="1"/>
      <c r="D357" s="176"/>
      <c r="E357" s="1"/>
      <c r="F357" s="1"/>
      <c r="G357" s="1"/>
      <c r="H357" s="1"/>
      <c r="I357" s="1"/>
      <c r="J357" s="19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</row>
    <row r="358" spans="1:35" ht="14.25" customHeight="1" x14ac:dyDescent="0.35">
      <c r="A358" s="1"/>
      <c r="B358" s="19"/>
      <c r="C358" s="1"/>
      <c r="D358" s="176"/>
      <c r="E358" s="1"/>
      <c r="F358" s="1"/>
      <c r="G358" s="1"/>
      <c r="H358" s="1"/>
      <c r="I358" s="1"/>
      <c r="J358" s="19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</row>
    <row r="359" spans="1:35" ht="14.25" customHeight="1" x14ac:dyDescent="0.35">
      <c r="A359" s="1"/>
      <c r="B359" s="19"/>
      <c r="C359" s="1"/>
      <c r="D359" s="176"/>
      <c r="E359" s="1"/>
      <c r="F359" s="1"/>
      <c r="G359" s="1"/>
      <c r="H359" s="1"/>
      <c r="I359" s="1"/>
      <c r="J359" s="19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</row>
    <row r="360" spans="1:35" ht="14.25" customHeight="1" x14ac:dyDescent="0.35">
      <c r="A360" s="1"/>
      <c r="B360" s="19"/>
      <c r="C360" s="1"/>
      <c r="D360" s="176"/>
      <c r="E360" s="1"/>
      <c r="F360" s="1"/>
      <c r="G360" s="1"/>
      <c r="H360" s="1"/>
      <c r="I360" s="1"/>
      <c r="J360" s="19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</row>
    <row r="361" spans="1:35" ht="14.25" customHeight="1" x14ac:dyDescent="0.35">
      <c r="A361" s="1"/>
      <c r="B361" s="19"/>
      <c r="C361" s="1"/>
      <c r="D361" s="176"/>
      <c r="E361" s="1"/>
      <c r="F361" s="1"/>
      <c r="G361" s="1"/>
      <c r="H361" s="1"/>
      <c r="I361" s="1"/>
      <c r="J361" s="19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</row>
    <row r="362" spans="1:35" ht="14.25" customHeight="1" x14ac:dyDescent="0.35">
      <c r="A362" s="1"/>
      <c r="B362" s="19"/>
      <c r="C362" s="1"/>
      <c r="D362" s="176"/>
      <c r="E362" s="1"/>
      <c r="F362" s="1"/>
      <c r="G362" s="1"/>
      <c r="H362" s="1"/>
      <c r="I362" s="1"/>
      <c r="J362" s="19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</row>
    <row r="363" spans="1:35" ht="14.25" customHeight="1" x14ac:dyDescent="0.35">
      <c r="A363" s="1"/>
      <c r="B363" s="19"/>
      <c r="C363" s="1"/>
      <c r="D363" s="176"/>
      <c r="E363" s="1"/>
      <c r="F363" s="1"/>
      <c r="G363" s="1"/>
      <c r="H363" s="1"/>
      <c r="I363" s="1"/>
      <c r="J363" s="19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</row>
    <row r="364" spans="1:35" ht="14.25" customHeight="1" x14ac:dyDescent="0.35">
      <c r="A364" s="1"/>
      <c r="B364" s="19"/>
      <c r="C364" s="1"/>
      <c r="D364" s="176"/>
      <c r="E364" s="1"/>
      <c r="F364" s="1"/>
      <c r="G364" s="1"/>
      <c r="H364" s="1"/>
      <c r="I364" s="1"/>
      <c r="J364" s="19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</row>
    <row r="365" spans="1:35" ht="14.25" customHeight="1" x14ac:dyDescent="0.35">
      <c r="A365" s="1"/>
      <c r="B365" s="19"/>
      <c r="C365" s="1"/>
      <c r="D365" s="176"/>
      <c r="E365" s="1"/>
      <c r="F365" s="1"/>
      <c r="G365" s="1"/>
      <c r="H365" s="1"/>
      <c r="I365" s="1"/>
      <c r="J365" s="19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</row>
    <row r="366" spans="1:35" ht="14.25" customHeight="1" x14ac:dyDescent="0.35">
      <c r="A366" s="1"/>
      <c r="B366" s="19"/>
      <c r="C366" s="1"/>
      <c r="D366" s="176"/>
      <c r="E366" s="1"/>
      <c r="F366" s="1"/>
      <c r="G366" s="1"/>
      <c r="H366" s="1"/>
      <c r="I366" s="1"/>
      <c r="J366" s="19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</row>
    <row r="367" spans="1:35" ht="14.25" customHeight="1" x14ac:dyDescent="0.35">
      <c r="A367" s="1"/>
      <c r="B367" s="19"/>
      <c r="C367" s="1"/>
      <c r="D367" s="176"/>
      <c r="E367" s="1"/>
      <c r="F367" s="1"/>
      <c r="G367" s="1"/>
      <c r="H367" s="1"/>
      <c r="I367" s="1"/>
      <c r="J367" s="19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</row>
    <row r="368" spans="1:35" ht="14.25" customHeight="1" x14ac:dyDescent="0.35">
      <c r="A368" s="1"/>
      <c r="B368" s="19"/>
      <c r="C368" s="1"/>
      <c r="D368" s="176"/>
      <c r="E368" s="1"/>
      <c r="F368" s="1"/>
      <c r="G368" s="1"/>
      <c r="H368" s="1"/>
      <c r="I368" s="1"/>
      <c r="J368" s="19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</row>
    <row r="369" spans="1:35" ht="14.25" customHeight="1" x14ac:dyDescent="0.35">
      <c r="A369" s="1"/>
      <c r="B369" s="19"/>
      <c r="C369" s="1"/>
      <c r="D369" s="176"/>
      <c r="E369" s="1"/>
      <c r="F369" s="1"/>
      <c r="G369" s="1"/>
      <c r="H369" s="1"/>
      <c r="I369" s="1"/>
      <c r="J369" s="19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</row>
    <row r="370" spans="1:35" ht="14.25" customHeight="1" x14ac:dyDescent="0.35">
      <c r="A370" s="1"/>
      <c r="B370" s="19"/>
      <c r="C370" s="1"/>
      <c r="D370" s="176"/>
      <c r="E370" s="1"/>
      <c r="F370" s="1"/>
      <c r="G370" s="1"/>
      <c r="H370" s="1"/>
      <c r="I370" s="1"/>
      <c r="J370" s="19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</row>
    <row r="371" spans="1:35" ht="14.25" customHeight="1" x14ac:dyDescent="0.35">
      <c r="A371" s="1"/>
      <c r="B371" s="19"/>
      <c r="C371" s="1"/>
      <c r="D371" s="176"/>
      <c r="E371" s="1"/>
      <c r="F371" s="1"/>
      <c r="G371" s="1"/>
      <c r="H371" s="1"/>
      <c r="I371" s="1"/>
      <c r="J371" s="19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</row>
    <row r="372" spans="1:35" ht="14.25" customHeight="1" x14ac:dyDescent="0.35">
      <c r="A372" s="1"/>
      <c r="B372" s="19"/>
      <c r="C372" s="1"/>
      <c r="D372" s="176"/>
      <c r="E372" s="1"/>
      <c r="F372" s="1"/>
      <c r="G372" s="1"/>
      <c r="H372" s="1"/>
      <c r="I372" s="1"/>
      <c r="J372" s="19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</row>
    <row r="373" spans="1:35" ht="14.25" customHeight="1" x14ac:dyDescent="0.35">
      <c r="A373" s="1"/>
      <c r="B373" s="19"/>
      <c r="C373" s="1"/>
      <c r="D373" s="176"/>
      <c r="E373" s="1"/>
      <c r="F373" s="1"/>
      <c r="G373" s="1"/>
      <c r="H373" s="1"/>
      <c r="I373" s="1"/>
      <c r="J373" s="19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</row>
    <row r="374" spans="1:35" ht="14.25" customHeight="1" x14ac:dyDescent="0.35">
      <c r="A374" s="1"/>
      <c r="B374" s="19"/>
      <c r="C374" s="1"/>
      <c r="D374" s="176"/>
      <c r="E374" s="1"/>
      <c r="F374" s="1"/>
      <c r="G374" s="1"/>
      <c r="H374" s="1"/>
      <c r="I374" s="1"/>
      <c r="J374" s="19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</row>
    <row r="375" spans="1:35" ht="14.25" customHeight="1" x14ac:dyDescent="0.35">
      <c r="A375" s="1"/>
      <c r="B375" s="19"/>
      <c r="C375" s="1"/>
      <c r="D375" s="176"/>
      <c r="E375" s="1"/>
      <c r="F375" s="1"/>
      <c r="G375" s="1"/>
      <c r="H375" s="1"/>
      <c r="I375" s="1"/>
      <c r="J375" s="19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</row>
    <row r="376" spans="1:35" ht="14.25" customHeight="1" x14ac:dyDescent="0.35">
      <c r="A376" s="1"/>
      <c r="B376" s="19"/>
      <c r="C376" s="1"/>
      <c r="D376" s="176"/>
      <c r="E376" s="1"/>
      <c r="F376" s="1"/>
      <c r="G376" s="1"/>
      <c r="H376" s="1"/>
      <c r="I376" s="1"/>
      <c r="J376" s="19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</row>
    <row r="377" spans="1:35" ht="14.25" customHeight="1" x14ac:dyDescent="0.35">
      <c r="A377" s="1"/>
      <c r="B377" s="19"/>
      <c r="C377" s="1"/>
      <c r="D377" s="176"/>
      <c r="E377" s="1"/>
      <c r="F377" s="1"/>
      <c r="G377" s="1"/>
      <c r="H377" s="1"/>
      <c r="I377" s="1"/>
      <c r="J377" s="19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</row>
    <row r="378" spans="1:35" ht="14.25" customHeight="1" x14ac:dyDescent="0.35">
      <c r="A378" s="1"/>
      <c r="B378" s="19"/>
      <c r="C378" s="1"/>
      <c r="D378" s="176"/>
      <c r="E378" s="1"/>
      <c r="F378" s="1"/>
      <c r="G378" s="1"/>
      <c r="H378" s="1"/>
      <c r="I378" s="1"/>
      <c r="J378" s="19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</row>
    <row r="379" spans="1:35" ht="14.25" customHeight="1" x14ac:dyDescent="0.35">
      <c r="A379" s="1"/>
      <c r="B379" s="19"/>
      <c r="C379" s="1"/>
      <c r="D379" s="176"/>
      <c r="E379" s="1"/>
      <c r="F379" s="1"/>
      <c r="G379" s="1"/>
      <c r="H379" s="1"/>
      <c r="I379" s="1"/>
      <c r="J379" s="19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</row>
    <row r="380" spans="1:35" ht="14.25" customHeight="1" x14ac:dyDescent="0.35">
      <c r="A380" s="1"/>
      <c r="B380" s="19"/>
      <c r="C380" s="1"/>
      <c r="D380" s="176"/>
      <c r="E380" s="1"/>
      <c r="F380" s="1"/>
      <c r="G380" s="1"/>
      <c r="H380" s="1"/>
      <c r="I380" s="1"/>
      <c r="J380" s="19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</row>
    <row r="381" spans="1:35" ht="14.25" customHeight="1" x14ac:dyDescent="0.35">
      <c r="A381" s="1"/>
      <c r="B381" s="19"/>
      <c r="C381" s="1"/>
      <c r="D381" s="176"/>
      <c r="E381" s="1"/>
      <c r="F381" s="1"/>
      <c r="G381" s="1"/>
      <c r="H381" s="1"/>
      <c r="I381" s="1"/>
      <c r="J381" s="19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</row>
    <row r="382" spans="1:35" ht="14.25" customHeight="1" x14ac:dyDescent="0.35">
      <c r="A382" s="1"/>
      <c r="B382" s="19"/>
      <c r="C382" s="1"/>
      <c r="D382" s="176"/>
      <c r="E382" s="1"/>
      <c r="F382" s="1"/>
      <c r="G382" s="1"/>
      <c r="H382" s="1"/>
      <c r="I382" s="1"/>
      <c r="J382" s="19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</row>
    <row r="383" spans="1:35" ht="14.25" customHeight="1" x14ac:dyDescent="0.35">
      <c r="A383" s="1"/>
      <c r="B383" s="19"/>
      <c r="C383" s="1"/>
      <c r="D383" s="176"/>
      <c r="E383" s="1"/>
      <c r="F383" s="1"/>
      <c r="G383" s="1"/>
      <c r="H383" s="1"/>
      <c r="I383" s="1"/>
      <c r="J383" s="19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</row>
    <row r="384" spans="1:35" ht="14.25" customHeight="1" x14ac:dyDescent="0.35">
      <c r="A384" s="1"/>
      <c r="B384" s="19"/>
      <c r="C384" s="1"/>
      <c r="D384" s="176"/>
      <c r="E384" s="1"/>
      <c r="F384" s="1"/>
      <c r="G384" s="1"/>
      <c r="H384" s="1"/>
      <c r="I384" s="1"/>
      <c r="J384" s="19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</row>
    <row r="385" spans="1:35" ht="14.25" customHeight="1" x14ac:dyDescent="0.35">
      <c r="A385" s="1"/>
      <c r="B385" s="19"/>
      <c r="C385" s="1"/>
      <c r="D385" s="176"/>
      <c r="E385" s="1"/>
      <c r="F385" s="1"/>
      <c r="G385" s="1"/>
      <c r="H385" s="1"/>
      <c r="I385" s="1"/>
      <c r="J385" s="19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</row>
    <row r="386" spans="1:35" ht="14.25" customHeight="1" x14ac:dyDescent="0.35">
      <c r="A386" s="1"/>
      <c r="B386" s="19"/>
      <c r="C386" s="1"/>
      <c r="D386" s="176"/>
      <c r="E386" s="1"/>
      <c r="F386" s="1"/>
      <c r="G386" s="1"/>
      <c r="H386" s="1"/>
      <c r="I386" s="1"/>
      <c r="J386" s="19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</row>
    <row r="387" spans="1:35" ht="14.25" customHeight="1" x14ac:dyDescent="0.35">
      <c r="A387" s="1"/>
      <c r="B387" s="19"/>
      <c r="C387" s="1"/>
      <c r="D387" s="176"/>
      <c r="E387" s="1"/>
      <c r="F387" s="1"/>
      <c r="G387" s="1"/>
      <c r="H387" s="1"/>
      <c r="I387" s="1"/>
      <c r="J387" s="19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</row>
    <row r="388" spans="1:35" ht="14.25" customHeight="1" x14ac:dyDescent="0.35">
      <c r="A388" s="1"/>
      <c r="B388" s="19"/>
      <c r="C388" s="1"/>
      <c r="D388" s="176"/>
      <c r="E388" s="1"/>
      <c r="F388" s="1"/>
      <c r="G388" s="1"/>
      <c r="H388" s="1"/>
      <c r="I388" s="1"/>
      <c r="J388" s="19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</row>
    <row r="389" spans="1:35" ht="14.25" customHeight="1" x14ac:dyDescent="0.35">
      <c r="A389" s="1"/>
      <c r="B389" s="19"/>
      <c r="C389" s="1"/>
      <c r="D389" s="176"/>
      <c r="E389" s="1"/>
      <c r="F389" s="1"/>
      <c r="G389" s="1"/>
      <c r="H389" s="1"/>
      <c r="I389" s="1"/>
      <c r="J389" s="19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</row>
    <row r="390" spans="1:35" ht="14.25" customHeight="1" x14ac:dyDescent="0.35">
      <c r="A390" s="1"/>
      <c r="B390" s="19"/>
      <c r="C390" s="1"/>
      <c r="D390" s="176"/>
      <c r="E390" s="1"/>
      <c r="F390" s="1"/>
      <c r="G390" s="1"/>
      <c r="H390" s="1"/>
      <c r="I390" s="1"/>
      <c r="J390" s="19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</row>
    <row r="391" spans="1:35" ht="14.25" customHeight="1" x14ac:dyDescent="0.35">
      <c r="A391" s="1"/>
      <c r="B391" s="19"/>
      <c r="C391" s="1"/>
      <c r="D391" s="176"/>
      <c r="E391" s="1"/>
      <c r="F391" s="1"/>
      <c r="G391" s="1"/>
      <c r="H391" s="1"/>
      <c r="I391" s="1"/>
      <c r="J391" s="19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</row>
    <row r="392" spans="1:35" ht="14.25" customHeight="1" x14ac:dyDescent="0.35">
      <c r="A392" s="1"/>
      <c r="B392" s="19"/>
      <c r="C392" s="1"/>
      <c r="D392" s="176"/>
      <c r="E392" s="1"/>
      <c r="F392" s="1"/>
      <c r="G392" s="1"/>
      <c r="H392" s="1"/>
      <c r="I392" s="1"/>
      <c r="J392" s="19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</row>
    <row r="393" spans="1:35" ht="14.25" customHeight="1" x14ac:dyDescent="0.35">
      <c r="A393" s="1"/>
      <c r="B393" s="19"/>
      <c r="C393" s="1"/>
      <c r="D393" s="176"/>
      <c r="E393" s="1"/>
      <c r="F393" s="1"/>
      <c r="G393" s="1"/>
      <c r="H393" s="1"/>
      <c r="I393" s="1"/>
      <c r="J393" s="19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</row>
    <row r="394" spans="1:35" ht="14.25" customHeight="1" x14ac:dyDescent="0.35">
      <c r="A394" s="1"/>
      <c r="B394" s="19"/>
      <c r="C394" s="1"/>
      <c r="D394" s="176"/>
      <c r="E394" s="1"/>
      <c r="F394" s="1"/>
      <c r="G394" s="1"/>
      <c r="H394" s="1"/>
      <c r="I394" s="1"/>
      <c r="J394" s="19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</row>
    <row r="395" spans="1:35" ht="14.25" customHeight="1" x14ac:dyDescent="0.35">
      <c r="A395" s="1"/>
      <c r="B395" s="19"/>
      <c r="C395" s="1"/>
      <c r="D395" s="176"/>
      <c r="E395" s="1"/>
      <c r="F395" s="1"/>
      <c r="G395" s="1"/>
      <c r="H395" s="1"/>
      <c r="I395" s="1"/>
      <c r="J395" s="19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</row>
    <row r="396" spans="1:35" ht="14.25" customHeight="1" x14ac:dyDescent="0.35">
      <c r="A396" s="1"/>
      <c r="B396" s="19"/>
      <c r="C396" s="1"/>
      <c r="D396" s="176"/>
      <c r="E396" s="1"/>
      <c r="F396" s="1"/>
      <c r="G396" s="1"/>
      <c r="H396" s="1"/>
      <c r="I396" s="1"/>
      <c r="J396" s="19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</row>
    <row r="397" spans="1:35" ht="14.25" customHeight="1" x14ac:dyDescent="0.35">
      <c r="A397" s="1"/>
      <c r="B397" s="19"/>
      <c r="C397" s="1"/>
      <c r="D397" s="176"/>
      <c r="E397" s="1"/>
      <c r="F397" s="1"/>
      <c r="G397" s="1"/>
      <c r="H397" s="1"/>
      <c r="I397" s="1"/>
      <c r="J397" s="19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</row>
    <row r="398" spans="1:35" ht="14.25" customHeight="1" x14ac:dyDescent="0.35">
      <c r="A398" s="1"/>
      <c r="B398" s="19"/>
      <c r="C398" s="1"/>
      <c r="D398" s="176"/>
      <c r="E398" s="1"/>
      <c r="F398" s="1"/>
      <c r="G398" s="1"/>
      <c r="H398" s="1"/>
      <c r="I398" s="1"/>
      <c r="J398" s="19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</row>
    <row r="399" spans="1:35" ht="14.25" customHeight="1" x14ac:dyDescent="0.35">
      <c r="A399" s="1"/>
      <c r="B399" s="19"/>
      <c r="C399" s="1"/>
      <c r="D399" s="176"/>
      <c r="E399" s="1"/>
      <c r="F399" s="1"/>
      <c r="G399" s="1"/>
      <c r="H399" s="1"/>
      <c r="I399" s="1"/>
      <c r="J399" s="19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</row>
    <row r="400" spans="1:35" ht="14.25" customHeight="1" x14ac:dyDescent="0.35">
      <c r="A400" s="1"/>
      <c r="B400" s="19"/>
      <c r="C400" s="1"/>
      <c r="D400" s="176"/>
      <c r="E400" s="1"/>
      <c r="F400" s="1"/>
      <c r="G400" s="1"/>
      <c r="H400" s="1"/>
      <c r="I400" s="1"/>
      <c r="J400" s="19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</row>
    <row r="401" spans="1:35" ht="14.25" customHeight="1" x14ac:dyDescent="0.35">
      <c r="A401" s="1"/>
      <c r="B401" s="19"/>
      <c r="C401" s="1"/>
      <c r="D401" s="176"/>
      <c r="E401" s="1"/>
      <c r="F401" s="1"/>
      <c r="G401" s="1"/>
      <c r="H401" s="1"/>
      <c r="I401" s="1"/>
      <c r="J401" s="19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</row>
    <row r="402" spans="1:35" ht="14.25" customHeight="1" x14ac:dyDescent="0.35">
      <c r="A402" s="1"/>
      <c r="B402" s="19"/>
      <c r="C402" s="1"/>
      <c r="D402" s="176"/>
      <c r="E402" s="1"/>
      <c r="F402" s="1"/>
      <c r="G402" s="1"/>
      <c r="H402" s="1"/>
      <c r="I402" s="1"/>
      <c r="J402" s="19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</row>
    <row r="403" spans="1:35" ht="14.25" customHeight="1" x14ac:dyDescent="0.35">
      <c r="A403" s="1"/>
      <c r="B403" s="19"/>
      <c r="C403" s="1"/>
      <c r="D403" s="176"/>
      <c r="E403" s="1"/>
      <c r="F403" s="1"/>
      <c r="G403" s="1"/>
      <c r="H403" s="1"/>
      <c r="I403" s="1"/>
      <c r="J403" s="19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</row>
    <row r="404" spans="1:35" ht="14.25" customHeight="1" x14ac:dyDescent="0.35">
      <c r="A404" s="1"/>
      <c r="B404" s="19"/>
      <c r="C404" s="1"/>
      <c r="D404" s="176"/>
      <c r="E404" s="1"/>
      <c r="F404" s="1"/>
      <c r="G404" s="1"/>
      <c r="H404" s="1"/>
      <c r="I404" s="1"/>
      <c r="J404" s="19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</row>
    <row r="405" spans="1:35" ht="14.25" customHeight="1" x14ac:dyDescent="0.35">
      <c r="A405" s="1"/>
      <c r="B405" s="19"/>
      <c r="C405" s="1"/>
      <c r="D405" s="176"/>
      <c r="E405" s="1"/>
      <c r="F405" s="1"/>
      <c r="G405" s="1"/>
      <c r="H405" s="1"/>
      <c r="I405" s="1"/>
      <c r="J405" s="19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</row>
    <row r="406" spans="1:35" ht="14.25" customHeight="1" x14ac:dyDescent="0.35">
      <c r="A406" s="1"/>
      <c r="B406" s="19"/>
      <c r="C406" s="1"/>
      <c r="D406" s="176"/>
      <c r="E406" s="1"/>
      <c r="F406" s="1"/>
      <c r="G406" s="1"/>
      <c r="H406" s="1"/>
      <c r="I406" s="1"/>
      <c r="J406" s="19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</row>
    <row r="407" spans="1:35" ht="14.25" customHeight="1" x14ac:dyDescent="0.35">
      <c r="A407" s="1"/>
      <c r="B407" s="19"/>
      <c r="C407" s="1"/>
      <c r="D407" s="176"/>
      <c r="E407" s="1"/>
      <c r="F407" s="1"/>
      <c r="G407" s="1"/>
      <c r="H407" s="1"/>
      <c r="I407" s="1"/>
      <c r="J407" s="19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</row>
    <row r="408" spans="1:35" ht="14.25" customHeight="1" x14ac:dyDescent="0.35">
      <c r="A408" s="1"/>
      <c r="B408" s="19"/>
      <c r="C408" s="1"/>
      <c r="D408" s="176"/>
      <c r="E408" s="1"/>
      <c r="F408" s="1"/>
      <c r="G408" s="1"/>
      <c r="H408" s="1"/>
      <c r="I408" s="1"/>
      <c r="J408" s="19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</row>
    <row r="409" spans="1:35" ht="14.25" customHeight="1" x14ac:dyDescent="0.35">
      <c r="A409" s="1"/>
      <c r="B409" s="19"/>
      <c r="C409" s="1"/>
      <c r="D409" s="176"/>
      <c r="E409" s="1"/>
      <c r="F409" s="1"/>
      <c r="G409" s="1"/>
      <c r="H409" s="1"/>
      <c r="I409" s="1"/>
      <c r="J409" s="19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</row>
    <row r="410" spans="1:35" ht="14.25" customHeight="1" x14ac:dyDescent="0.35">
      <c r="A410" s="1"/>
      <c r="B410" s="19"/>
      <c r="C410" s="1"/>
      <c r="D410" s="176"/>
      <c r="E410" s="1"/>
      <c r="F410" s="1"/>
      <c r="G410" s="1"/>
      <c r="H410" s="1"/>
      <c r="I410" s="1"/>
      <c r="J410" s="19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</row>
    <row r="411" spans="1:35" ht="14.25" customHeight="1" x14ac:dyDescent="0.35">
      <c r="A411" s="1"/>
      <c r="B411" s="19"/>
      <c r="C411" s="1"/>
      <c r="D411" s="176"/>
      <c r="E411" s="1"/>
      <c r="F411" s="1"/>
      <c r="G411" s="1"/>
      <c r="H411" s="1"/>
      <c r="I411" s="1"/>
      <c r="J411" s="19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</row>
    <row r="412" spans="1:35" ht="14.25" customHeight="1" x14ac:dyDescent="0.35">
      <c r="A412" s="1"/>
      <c r="B412" s="19"/>
      <c r="C412" s="1"/>
      <c r="D412" s="176"/>
      <c r="E412" s="1"/>
      <c r="F412" s="1"/>
      <c r="G412" s="1"/>
      <c r="H412" s="1"/>
      <c r="I412" s="1"/>
      <c r="J412" s="19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</row>
    <row r="413" spans="1:35" ht="14.25" customHeight="1" x14ac:dyDescent="0.35">
      <c r="A413" s="1"/>
      <c r="B413" s="19"/>
      <c r="C413" s="1"/>
      <c r="D413" s="176"/>
      <c r="E413" s="1"/>
      <c r="F413" s="1"/>
      <c r="G413" s="1"/>
      <c r="H413" s="1"/>
      <c r="I413" s="1"/>
      <c r="J413" s="19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</row>
    <row r="414" spans="1:35" ht="14.25" customHeight="1" x14ac:dyDescent="0.35">
      <c r="A414" s="1"/>
      <c r="B414" s="19"/>
      <c r="C414" s="1"/>
      <c r="D414" s="176"/>
      <c r="E414" s="1"/>
      <c r="F414" s="1"/>
      <c r="G414" s="1"/>
      <c r="H414" s="1"/>
      <c r="I414" s="1"/>
      <c r="J414" s="19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</row>
    <row r="415" spans="1:35" ht="14.25" customHeight="1" x14ac:dyDescent="0.35">
      <c r="A415" s="1"/>
      <c r="B415" s="19"/>
      <c r="C415" s="1"/>
      <c r="D415" s="176"/>
      <c r="E415" s="1"/>
      <c r="F415" s="1"/>
      <c r="G415" s="1"/>
      <c r="H415" s="1"/>
      <c r="I415" s="1"/>
      <c r="J415" s="19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</row>
    <row r="416" spans="1:35" ht="14.25" customHeight="1" x14ac:dyDescent="0.35">
      <c r="A416" s="1"/>
      <c r="B416" s="19"/>
      <c r="C416" s="1"/>
      <c r="D416" s="176"/>
      <c r="E416" s="1"/>
      <c r="F416" s="1"/>
      <c r="G416" s="1"/>
      <c r="H416" s="1"/>
      <c r="I416" s="1"/>
      <c r="J416" s="19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</row>
    <row r="417" spans="1:35" ht="14.25" customHeight="1" x14ac:dyDescent="0.35">
      <c r="A417" s="1"/>
      <c r="B417" s="19"/>
      <c r="C417" s="1"/>
      <c r="D417" s="176"/>
      <c r="E417" s="1"/>
      <c r="F417" s="1"/>
      <c r="G417" s="1"/>
      <c r="H417" s="1"/>
      <c r="I417" s="1"/>
      <c r="J417" s="19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</row>
    <row r="418" spans="1:35" ht="14.25" customHeight="1" x14ac:dyDescent="0.35">
      <c r="A418" s="1"/>
      <c r="B418" s="19"/>
      <c r="C418" s="1"/>
      <c r="D418" s="176"/>
      <c r="E418" s="1"/>
      <c r="F418" s="1"/>
      <c r="G418" s="1"/>
      <c r="H418" s="1"/>
      <c r="I418" s="1"/>
      <c r="J418" s="19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</row>
    <row r="419" spans="1:35" ht="14.25" customHeight="1" x14ac:dyDescent="0.35">
      <c r="A419" s="1"/>
      <c r="B419" s="19"/>
      <c r="C419" s="1"/>
      <c r="D419" s="176"/>
      <c r="E419" s="1"/>
      <c r="F419" s="1"/>
      <c r="G419" s="1"/>
      <c r="H419" s="1"/>
      <c r="I419" s="1"/>
      <c r="J419" s="19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</row>
    <row r="420" spans="1:35" ht="14.25" customHeight="1" x14ac:dyDescent="0.35">
      <c r="A420" s="1"/>
      <c r="B420" s="19"/>
      <c r="C420" s="1"/>
      <c r="D420" s="176"/>
      <c r="E420" s="1"/>
      <c r="F420" s="1"/>
      <c r="G420" s="1"/>
      <c r="H420" s="1"/>
      <c r="I420" s="1"/>
      <c r="J420" s="19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</row>
    <row r="421" spans="1:35" ht="14.25" customHeight="1" x14ac:dyDescent="0.35">
      <c r="A421" s="1"/>
      <c r="B421" s="19"/>
      <c r="C421" s="1"/>
      <c r="D421" s="176"/>
      <c r="E421" s="1"/>
      <c r="F421" s="1"/>
      <c r="G421" s="1"/>
      <c r="H421" s="1"/>
      <c r="I421" s="1"/>
      <c r="J421" s="19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</row>
    <row r="422" spans="1:35" ht="14.25" customHeight="1" x14ac:dyDescent="0.35">
      <c r="A422" s="1"/>
      <c r="B422" s="19"/>
      <c r="C422" s="1"/>
      <c r="D422" s="176"/>
      <c r="E422" s="1"/>
      <c r="F422" s="1"/>
      <c r="G422" s="1"/>
      <c r="H422" s="1"/>
      <c r="I422" s="1"/>
      <c r="J422" s="19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</row>
    <row r="423" spans="1:35" ht="14.25" customHeight="1" x14ac:dyDescent="0.35">
      <c r="A423" s="1"/>
      <c r="B423" s="19"/>
      <c r="C423" s="1"/>
      <c r="D423" s="176"/>
      <c r="E423" s="1"/>
      <c r="F423" s="1"/>
      <c r="G423" s="1"/>
      <c r="H423" s="1"/>
      <c r="I423" s="1"/>
      <c r="J423" s="19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</row>
    <row r="424" spans="1:35" ht="14.25" customHeight="1" x14ac:dyDescent="0.35">
      <c r="A424" s="1"/>
      <c r="B424" s="19"/>
      <c r="C424" s="1"/>
      <c r="D424" s="176"/>
      <c r="E424" s="1"/>
      <c r="F424" s="1"/>
      <c r="G424" s="1"/>
      <c r="H424" s="1"/>
      <c r="I424" s="1"/>
      <c r="J424" s="19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</row>
    <row r="425" spans="1:35" ht="14.25" customHeight="1" x14ac:dyDescent="0.35">
      <c r="A425" s="1"/>
      <c r="B425" s="19"/>
      <c r="C425" s="1"/>
      <c r="D425" s="176"/>
      <c r="E425" s="1"/>
      <c r="F425" s="1"/>
      <c r="G425" s="1"/>
      <c r="H425" s="1"/>
      <c r="I425" s="1"/>
      <c r="J425" s="19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</row>
    <row r="426" spans="1:35" ht="14.25" customHeight="1" x14ac:dyDescent="0.35">
      <c r="A426" s="1"/>
      <c r="B426" s="19"/>
      <c r="C426" s="1"/>
      <c r="D426" s="176"/>
      <c r="E426" s="1"/>
      <c r="F426" s="1"/>
      <c r="G426" s="1"/>
      <c r="H426" s="1"/>
      <c r="I426" s="1"/>
      <c r="J426" s="19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</row>
    <row r="427" spans="1:35" ht="14.25" customHeight="1" x14ac:dyDescent="0.35">
      <c r="A427" s="1"/>
      <c r="B427" s="19"/>
      <c r="C427" s="1"/>
      <c r="D427" s="176"/>
      <c r="E427" s="1"/>
      <c r="F427" s="1"/>
      <c r="G427" s="1"/>
      <c r="H427" s="1"/>
      <c r="I427" s="1"/>
      <c r="J427" s="19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</row>
    <row r="428" spans="1:35" ht="14.25" customHeight="1" x14ac:dyDescent="0.35">
      <c r="A428" s="1"/>
      <c r="B428" s="19"/>
      <c r="C428" s="1"/>
      <c r="D428" s="176"/>
      <c r="E428" s="1"/>
      <c r="F428" s="1"/>
      <c r="G428" s="1"/>
      <c r="H428" s="1"/>
      <c r="I428" s="1"/>
      <c r="J428" s="19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</row>
    <row r="429" spans="1:35" ht="14.25" customHeight="1" x14ac:dyDescent="0.35">
      <c r="A429" s="1"/>
      <c r="B429" s="19"/>
      <c r="C429" s="1"/>
      <c r="D429" s="176"/>
      <c r="E429" s="1"/>
      <c r="F429" s="1"/>
      <c r="G429" s="1"/>
      <c r="H429" s="1"/>
      <c r="I429" s="1"/>
      <c r="J429" s="19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</row>
    <row r="430" spans="1:35" ht="14.25" customHeight="1" x14ac:dyDescent="0.35">
      <c r="A430" s="1"/>
      <c r="B430" s="19"/>
      <c r="C430" s="1"/>
      <c r="D430" s="176"/>
      <c r="E430" s="1"/>
      <c r="F430" s="1"/>
      <c r="G430" s="1"/>
      <c r="H430" s="1"/>
      <c r="I430" s="1"/>
      <c r="J430" s="19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</row>
    <row r="431" spans="1:35" ht="14.25" customHeight="1" x14ac:dyDescent="0.35">
      <c r="A431" s="1"/>
      <c r="B431" s="19"/>
      <c r="C431" s="1"/>
      <c r="D431" s="176"/>
      <c r="E431" s="1"/>
      <c r="F431" s="1"/>
      <c r="G431" s="1"/>
      <c r="H431" s="1"/>
      <c r="I431" s="1"/>
      <c r="J431" s="19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</row>
    <row r="432" spans="1:35" ht="14.25" customHeight="1" x14ac:dyDescent="0.35">
      <c r="A432" s="1"/>
      <c r="B432" s="19"/>
      <c r="C432" s="1"/>
      <c r="D432" s="176"/>
      <c r="E432" s="1"/>
      <c r="F432" s="1"/>
      <c r="G432" s="1"/>
      <c r="H432" s="1"/>
      <c r="I432" s="1"/>
      <c r="J432" s="19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</row>
    <row r="433" spans="1:35" ht="14.25" customHeight="1" x14ac:dyDescent="0.35">
      <c r="A433" s="1"/>
      <c r="B433" s="19"/>
      <c r="C433" s="1"/>
      <c r="D433" s="176"/>
      <c r="E433" s="1"/>
      <c r="F433" s="1"/>
      <c r="G433" s="1"/>
      <c r="H433" s="1"/>
      <c r="I433" s="1"/>
      <c r="J433" s="19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</row>
    <row r="434" spans="1:35" ht="14.25" customHeight="1" x14ac:dyDescent="0.35">
      <c r="A434" s="1"/>
      <c r="B434" s="19"/>
      <c r="C434" s="1"/>
      <c r="D434" s="176"/>
      <c r="E434" s="1"/>
      <c r="F434" s="1"/>
      <c r="G434" s="1"/>
      <c r="H434" s="1"/>
      <c r="I434" s="1"/>
      <c r="J434" s="19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</row>
    <row r="435" spans="1:35" ht="14.25" customHeight="1" x14ac:dyDescent="0.35">
      <c r="A435" s="1"/>
      <c r="B435" s="19"/>
      <c r="C435" s="1"/>
      <c r="D435" s="176"/>
      <c r="E435" s="1"/>
      <c r="F435" s="1"/>
      <c r="G435" s="1"/>
      <c r="H435" s="1"/>
      <c r="I435" s="1"/>
      <c r="J435" s="19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</row>
    <row r="436" spans="1:35" ht="14.25" customHeight="1" x14ac:dyDescent="0.35">
      <c r="A436" s="1"/>
      <c r="B436" s="19"/>
      <c r="C436" s="1"/>
      <c r="D436" s="176"/>
      <c r="E436" s="1"/>
      <c r="F436" s="1"/>
      <c r="G436" s="1"/>
      <c r="H436" s="1"/>
      <c r="I436" s="1"/>
      <c r="J436" s="19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</row>
    <row r="437" spans="1:35" ht="14.25" customHeight="1" x14ac:dyDescent="0.35">
      <c r="A437" s="1"/>
      <c r="B437" s="19"/>
      <c r="C437" s="1"/>
      <c r="D437" s="176"/>
      <c r="E437" s="1"/>
      <c r="F437" s="1"/>
      <c r="G437" s="1"/>
      <c r="H437" s="1"/>
      <c r="I437" s="1"/>
      <c r="J437" s="19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</row>
    <row r="438" spans="1:35" ht="14.25" customHeight="1" x14ac:dyDescent="0.35">
      <c r="A438" s="1"/>
      <c r="B438" s="19"/>
      <c r="C438" s="1"/>
      <c r="D438" s="176"/>
      <c r="E438" s="1"/>
      <c r="F438" s="1"/>
      <c r="G438" s="1"/>
      <c r="H438" s="1"/>
      <c r="I438" s="1"/>
      <c r="J438" s="19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</row>
    <row r="439" spans="1:35" ht="14.25" customHeight="1" x14ac:dyDescent="0.35">
      <c r="A439" s="1"/>
      <c r="B439" s="19"/>
      <c r="C439" s="1"/>
      <c r="D439" s="176"/>
      <c r="E439" s="1"/>
      <c r="F439" s="1"/>
      <c r="G439" s="1"/>
      <c r="H439" s="1"/>
      <c r="I439" s="1"/>
      <c r="J439" s="19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</row>
    <row r="440" spans="1:35" ht="14.25" customHeight="1" x14ac:dyDescent="0.35">
      <c r="A440" s="1"/>
      <c r="B440" s="19"/>
      <c r="C440" s="1"/>
      <c r="D440" s="176"/>
      <c r="E440" s="1"/>
      <c r="F440" s="1"/>
      <c r="G440" s="1"/>
      <c r="H440" s="1"/>
      <c r="I440" s="1"/>
      <c r="J440" s="19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</row>
    <row r="441" spans="1:35" ht="14.25" customHeight="1" x14ac:dyDescent="0.35">
      <c r="A441" s="1"/>
      <c r="B441" s="19"/>
      <c r="C441" s="1"/>
      <c r="D441" s="176"/>
      <c r="E441" s="1"/>
      <c r="F441" s="1"/>
      <c r="G441" s="1"/>
      <c r="H441" s="1"/>
      <c r="I441" s="1"/>
      <c r="J441" s="19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</row>
    <row r="442" spans="1:35" ht="14.25" customHeight="1" x14ac:dyDescent="0.35">
      <c r="A442" s="1"/>
      <c r="B442" s="19"/>
      <c r="C442" s="1"/>
      <c r="D442" s="176"/>
      <c r="E442" s="1"/>
      <c r="F442" s="1"/>
      <c r="G442" s="1"/>
      <c r="H442" s="1"/>
      <c r="I442" s="1"/>
      <c r="J442" s="19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</row>
    <row r="443" spans="1:35" ht="14.25" customHeight="1" x14ac:dyDescent="0.35">
      <c r="A443" s="1"/>
      <c r="B443" s="19"/>
      <c r="C443" s="1"/>
      <c r="D443" s="176"/>
      <c r="E443" s="1"/>
      <c r="F443" s="1"/>
      <c r="G443" s="1"/>
      <c r="H443" s="1"/>
      <c r="I443" s="1"/>
      <c r="J443" s="19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</row>
    <row r="444" spans="1:35" ht="14.25" customHeight="1" x14ac:dyDescent="0.35">
      <c r="A444" s="1"/>
      <c r="B444" s="19"/>
      <c r="C444" s="1"/>
      <c r="D444" s="176"/>
      <c r="E444" s="1"/>
      <c r="F444" s="1"/>
      <c r="G444" s="1"/>
      <c r="H444" s="1"/>
      <c r="I444" s="1"/>
      <c r="J444" s="19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</row>
    <row r="445" spans="1:35" ht="14.25" customHeight="1" x14ac:dyDescent="0.35">
      <c r="A445" s="1"/>
      <c r="B445" s="19"/>
      <c r="C445" s="1"/>
      <c r="D445" s="176"/>
      <c r="E445" s="1"/>
      <c r="F445" s="1"/>
      <c r="G445" s="1"/>
      <c r="H445" s="1"/>
      <c r="I445" s="1"/>
      <c r="J445" s="19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</row>
    <row r="446" spans="1:35" ht="14.25" customHeight="1" x14ac:dyDescent="0.35">
      <c r="A446" s="1"/>
      <c r="B446" s="19"/>
      <c r="C446" s="1"/>
      <c r="D446" s="176"/>
      <c r="E446" s="1"/>
      <c r="F446" s="1"/>
      <c r="G446" s="1"/>
      <c r="H446" s="1"/>
      <c r="I446" s="1"/>
      <c r="J446" s="19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</row>
    <row r="447" spans="1:35" ht="14.25" customHeight="1" x14ac:dyDescent="0.35">
      <c r="A447" s="1"/>
      <c r="B447" s="19"/>
      <c r="C447" s="1"/>
      <c r="D447" s="176"/>
      <c r="E447" s="1"/>
      <c r="F447" s="1"/>
      <c r="G447" s="1"/>
      <c r="H447" s="1"/>
      <c r="I447" s="1"/>
      <c r="J447" s="19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</row>
    <row r="448" spans="1:35" ht="14.25" customHeight="1" x14ac:dyDescent="0.35">
      <c r="A448" s="1"/>
      <c r="B448" s="19"/>
      <c r="C448" s="1"/>
      <c r="D448" s="176"/>
      <c r="E448" s="1"/>
      <c r="F448" s="1"/>
      <c r="G448" s="1"/>
      <c r="H448" s="1"/>
      <c r="I448" s="1"/>
      <c r="J448" s="19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</row>
    <row r="449" spans="1:35" ht="14.25" customHeight="1" x14ac:dyDescent="0.35">
      <c r="A449" s="1"/>
      <c r="B449" s="19"/>
      <c r="C449" s="1"/>
      <c r="D449" s="176"/>
      <c r="E449" s="1"/>
      <c r="F449" s="1"/>
      <c r="G449" s="1"/>
      <c r="H449" s="1"/>
      <c r="I449" s="1"/>
      <c r="J449" s="19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</row>
    <row r="450" spans="1:35" ht="14.25" customHeight="1" x14ac:dyDescent="0.35">
      <c r="A450" s="1"/>
      <c r="B450" s="19"/>
      <c r="C450" s="1"/>
      <c r="D450" s="176"/>
      <c r="E450" s="1"/>
      <c r="F450" s="1"/>
      <c r="G450" s="1"/>
      <c r="H450" s="1"/>
      <c r="I450" s="1"/>
      <c r="J450" s="19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</row>
    <row r="451" spans="1:35" ht="14.25" customHeight="1" x14ac:dyDescent="0.35">
      <c r="A451" s="1"/>
      <c r="B451" s="19"/>
      <c r="C451" s="1"/>
      <c r="D451" s="176"/>
      <c r="E451" s="1"/>
      <c r="F451" s="1"/>
      <c r="G451" s="1"/>
      <c r="H451" s="1"/>
      <c r="I451" s="1"/>
      <c r="J451" s="19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</row>
    <row r="452" spans="1:35" ht="14.25" customHeight="1" x14ac:dyDescent="0.35">
      <c r="A452" s="1"/>
      <c r="B452" s="19"/>
      <c r="C452" s="1"/>
      <c r="D452" s="176"/>
      <c r="E452" s="1"/>
      <c r="F452" s="1"/>
      <c r="G452" s="1"/>
      <c r="H452" s="1"/>
      <c r="I452" s="1"/>
      <c r="J452" s="19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</row>
    <row r="453" spans="1:35" ht="14.25" customHeight="1" x14ac:dyDescent="0.35">
      <c r="A453" s="1"/>
      <c r="B453" s="19"/>
      <c r="C453" s="1"/>
      <c r="D453" s="176"/>
      <c r="E453" s="1"/>
      <c r="F453" s="1"/>
      <c r="G453" s="1"/>
      <c r="H453" s="1"/>
      <c r="I453" s="1"/>
      <c r="J453" s="19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</row>
    <row r="454" spans="1:35" ht="14.25" customHeight="1" x14ac:dyDescent="0.35">
      <c r="A454" s="1"/>
      <c r="B454" s="19"/>
      <c r="C454" s="1"/>
      <c r="D454" s="176"/>
      <c r="E454" s="1"/>
      <c r="F454" s="1"/>
      <c r="G454" s="1"/>
      <c r="H454" s="1"/>
      <c r="I454" s="1"/>
      <c r="J454" s="19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</row>
    <row r="455" spans="1:35" ht="14.25" customHeight="1" x14ac:dyDescent="0.35">
      <c r="A455" s="1"/>
      <c r="B455" s="19"/>
      <c r="C455" s="1"/>
      <c r="D455" s="176"/>
      <c r="E455" s="1"/>
      <c r="F455" s="1"/>
      <c r="G455" s="1"/>
      <c r="H455" s="1"/>
      <c r="I455" s="1"/>
      <c r="J455" s="19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</row>
    <row r="456" spans="1:35" ht="14.25" customHeight="1" x14ac:dyDescent="0.35">
      <c r="A456" s="1"/>
      <c r="B456" s="19"/>
      <c r="C456" s="1"/>
      <c r="D456" s="176"/>
      <c r="E456" s="1"/>
      <c r="F456" s="1"/>
      <c r="G456" s="1"/>
      <c r="H456" s="1"/>
      <c r="I456" s="1"/>
      <c r="J456" s="19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</row>
    <row r="457" spans="1:35" ht="14.25" customHeight="1" x14ac:dyDescent="0.35">
      <c r="A457" s="1"/>
      <c r="B457" s="19"/>
      <c r="C457" s="1"/>
      <c r="D457" s="176"/>
      <c r="E457" s="1"/>
      <c r="F457" s="1"/>
      <c r="G457" s="1"/>
      <c r="H457" s="1"/>
      <c r="I457" s="1"/>
      <c r="J457" s="19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</row>
    <row r="458" spans="1:35" ht="14.25" customHeight="1" x14ac:dyDescent="0.35">
      <c r="A458" s="1"/>
      <c r="B458" s="19"/>
      <c r="C458" s="1"/>
      <c r="D458" s="176"/>
      <c r="E458" s="1"/>
      <c r="F458" s="1"/>
      <c r="G458" s="1"/>
      <c r="H458" s="1"/>
      <c r="I458" s="1"/>
      <c r="J458" s="19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</row>
    <row r="459" spans="1:35" ht="14.25" customHeight="1" x14ac:dyDescent="0.35">
      <c r="A459" s="1"/>
      <c r="B459" s="19"/>
      <c r="C459" s="1"/>
      <c r="D459" s="176"/>
      <c r="E459" s="1"/>
      <c r="F459" s="1"/>
      <c r="G459" s="1"/>
      <c r="H459" s="1"/>
      <c r="I459" s="1"/>
      <c r="J459" s="19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</row>
    <row r="460" spans="1:35" ht="14.25" customHeight="1" x14ac:dyDescent="0.35">
      <c r="A460" s="1"/>
      <c r="B460" s="19"/>
      <c r="C460" s="1"/>
      <c r="D460" s="176"/>
      <c r="E460" s="1"/>
      <c r="F460" s="1"/>
      <c r="G460" s="1"/>
      <c r="H460" s="1"/>
      <c r="I460" s="1"/>
      <c r="J460" s="19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</row>
    <row r="461" spans="1:35" ht="14.25" customHeight="1" x14ac:dyDescent="0.35">
      <c r="A461" s="1"/>
      <c r="B461" s="19"/>
      <c r="C461" s="1"/>
      <c r="D461" s="176"/>
      <c r="E461" s="1"/>
      <c r="F461" s="1"/>
      <c r="G461" s="1"/>
      <c r="H461" s="1"/>
      <c r="I461" s="1"/>
      <c r="J461" s="19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</row>
    <row r="462" spans="1:35" ht="14.25" customHeight="1" x14ac:dyDescent="0.35">
      <c r="A462" s="1"/>
      <c r="B462" s="19"/>
      <c r="C462" s="1"/>
      <c r="D462" s="176"/>
      <c r="E462" s="1"/>
      <c r="F462" s="1"/>
      <c r="G462" s="1"/>
      <c r="H462" s="1"/>
      <c r="I462" s="1"/>
      <c r="J462" s="19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</row>
    <row r="463" spans="1:35" ht="14.25" customHeight="1" x14ac:dyDescent="0.35">
      <c r="A463" s="1"/>
      <c r="B463" s="19"/>
      <c r="C463" s="1"/>
      <c r="D463" s="176"/>
      <c r="E463" s="1"/>
      <c r="F463" s="1"/>
      <c r="G463" s="1"/>
      <c r="H463" s="1"/>
      <c r="I463" s="1"/>
      <c r="J463" s="19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</row>
    <row r="464" spans="1:35" ht="14.25" customHeight="1" x14ac:dyDescent="0.35">
      <c r="A464" s="1"/>
      <c r="B464" s="19"/>
      <c r="C464" s="1"/>
      <c r="D464" s="176"/>
      <c r="E464" s="1"/>
      <c r="F464" s="1"/>
      <c r="G464" s="1"/>
      <c r="H464" s="1"/>
      <c r="I464" s="1"/>
      <c r="J464" s="19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</row>
    <row r="465" spans="1:35" ht="14.25" customHeight="1" x14ac:dyDescent="0.35">
      <c r="A465" s="1"/>
      <c r="B465" s="19"/>
      <c r="C465" s="1"/>
      <c r="D465" s="176"/>
      <c r="E465" s="1"/>
      <c r="F465" s="1"/>
      <c r="G465" s="1"/>
      <c r="H465" s="1"/>
      <c r="I465" s="1"/>
      <c r="J465" s="19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</row>
    <row r="466" spans="1:35" ht="14.25" customHeight="1" x14ac:dyDescent="0.35">
      <c r="A466" s="1"/>
      <c r="B466" s="19"/>
      <c r="C466" s="1"/>
      <c r="D466" s="176"/>
      <c r="E466" s="1"/>
      <c r="F466" s="1"/>
      <c r="G466" s="1"/>
      <c r="H466" s="1"/>
      <c r="I466" s="1"/>
      <c r="J466" s="19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</row>
    <row r="467" spans="1:35" ht="14.25" customHeight="1" x14ac:dyDescent="0.35">
      <c r="A467" s="1"/>
      <c r="B467" s="19"/>
      <c r="C467" s="1"/>
      <c r="D467" s="176"/>
      <c r="E467" s="1"/>
      <c r="F467" s="1"/>
      <c r="G467" s="1"/>
      <c r="H467" s="1"/>
      <c r="I467" s="1"/>
      <c r="J467" s="19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</row>
    <row r="468" spans="1:35" ht="14.25" customHeight="1" x14ac:dyDescent="0.35">
      <c r="A468" s="1"/>
      <c r="B468" s="19"/>
      <c r="C468" s="1"/>
      <c r="D468" s="176"/>
      <c r="E468" s="1"/>
      <c r="F468" s="1"/>
      <c r="G468" s="1"/>
      <c r="H468" s="1"/>
      <c r="I468" s="1"/>
      <c r="J468" s="19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</row>
    <row r="469" spans="1:35" ht="14.25" customHeight="1" x14ac:dyDescent="0.35">
      <c r="A469" s="1"/>
      <c r="B469" s="19"/>
      <c r="C469" s="1"/>
      <c r="D469" s="176"/>
      <c r="E469" s="1"/>
      <c r="F469" s="1"/>
      <c r="G469" s="1"/>
      <c r="H469" s="1"/>
      <c r="I469" s="1"/>
      <c r="J469" s="19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</row>
    <row r="470" spans="1:35" ht="14.25" customHeight="1" x14ac:dyDescent="0.35">
      <c r="A470" s="1"/>
      <c r="B470" s="19"/>
      <c r="C470" s="1"/>
      <c r="D470" s="176"/>
      <c r="E470" s="1"/>
      <c r="F470" s="1"/>
      <c r="G470" s="1"/>
      <c r="H470" s="1"/>
      <c r="I470" s="1"/>
      <c r="J470" s="19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</row>
    <row r="471" spans="1:35" ht="14.25" customHeight="1" x14ac:dyDescent="0.35">
      <c r="A471" s="1"/>
      <c r="B471" s="19"/>
      <c r="C471" s="1"/>
      <c r="D471" s="176"/>
      <c r="E471" s="1"/>
      <c r="F471" s="1"/>
      <c r="G471" s="1"/>
      <c r="H471" s="1"/>
      <c r="I471" s="1"/>
      <c r="J471" s="19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</row>
    <row r="472" spans="1:35" ht="14.25" customHeight="1" x14ac:dyDescent="0.35">
      <c r="A472" s="1"/>
      <c r="B472" s="19"/>
      <c r="C472" s="1"/>
      <c r="D472" s="176"/>
      <c r="E472" s="1"/>
      <c r="F472" s="1"/>
      <c r="G472" s="1"/>
      <c r="H472" s="1"/>
      <c r="I472" s="1"/>
      <c r="J472" s="19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</row>
    <row r="473" spans="1:35" ht="14.25" customHeight="1" x14ac:dyDescent="0.35">
      <c r="A473" s="1"/>
      <c r="B473" s="19"/>
      <c r="C473" s="1"/>
      <c r="D473" s="176"/>
      <c r="E473" s="1"/>
      <c r="F473" s="1"/>
      <c r="G473" s="1"/>
      <c r="H473" s="1"/>
      <c r="I473" s="1"/>
      <c r="J473" s="19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</row>
    <row r="474" spans="1:35" ht="14.25" customHeight="1" x14ac:dyDescent="0.35">
      <c r="A474" s="1"/>
      <c r="B474" s="19"/>
      <c r="C474" s="1"/>
      <c r="D474" s="176"/>
      <c r="E474" s="1"/>
      <c r="F474" s="1"/>
      <c r="G474" s="1"/>
      <c r="H474" s="1"/>
      <c r="I474" s="1"/>
      <c r="J474" s="19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</row>
    <row r="475" spans="1:35" ht="14.25" customHeight="1" x14ac:dyDescent="0.35">
      <c r="A475" s="1"/>
      <c r="B475" s="19"/>
      <c r="C475" s="1"/>
      <c r="D475" s="176"/>
      <c r="E475" s="1"/>
      <c r="F475" s="1"/>
      <c r="G475" s="1"/>
      <c r="H475" s="1"/>
      <c r="I475" s="1"/>
      <c r="J475" s="19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</row>
    <row r="476" spans="1:35" ht="14.25" customHeight="1" x14ac:dyDescent="0.35">
      <c r="A476" s="1"/>
      <c r="B476" s="19"/>
      <c r="C476" s="1"/>
      <c r="D476" s="176"/>
      <c r="E476" s="1"/>
      <c r="F476" s="1"/>
      <c r="G476" s="1"/>
      <c r="H476" s="1"/>
      <c r="I476" s="1"/>
      <c r="J476" s="19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</row>
    <row r="477" spans="1:35" ht="14.25" customHeight="1" x14ac:dyDescent="0.35">
      <c r="A477" s="1"/>
      <c r="B477" s="19"/>
      <c r="C477" s="1"/>
      <c r="D477" s="176"/>
      <c r="E477" s="1"/>
      <c r="F477" s="1"/>
      <c r="G477" s="1"/>
      <c r="H477" s="1"/>
      <c r="I477" s="1"/>
      <c r="J477" s="19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</row>
    <row r="478" spans="1:35" ht="14.25" customHeight="1" x14ac:dyDescent="0.35">
      <c r="A478" s="1"/>
      <c r="B478" s="19"/>
      <c r="C478" s="1"/>
      <c r="D478" s="176"/>
      <c r="E478" s="1"/>
      <c r="F478" s="1"/>
      <c r="G478" s="1"/>
      <c r="H478" s="1"/>
      <c r="I478" s="1"/>
      <c r="J478" s="19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</row>
    <row r="479" spans="1:35" ht="14.25" customHeight="1" x14ac:dyDescent="0.35">
      <c r="A479" s="1"/>
      <c r="B479" s="19"/>
      <c r="C479" s="1"/>
      <c r="D479" s="176"/>
      <c r="E479" s="1"/>
      <c r="F479" s="1"/>
      <c r="G479" s="1"/>
      <c r="H479" s="1"/>
      <c r="I479" s="1"/>
      <c r="J479" s="19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</row>
    <row r="480" spans="1:35" ht="14.25" customHeight="1" x14ac:dyDescent="0.35">
      <c r="A480" s="1"/>
      <c r="B480" s="19"/>
      <c r="C480" s="1"/>
      <c r="D480" s="176"/>
      <c r="E480" s="1"/>
      <c r="F480" s="1"/>
      <c r="G480" s="1"/>
      <c r="H480" s="1"/>
      <c r="I480" s="1"/>
      <c r="J480" s="19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</row>
    <row r="481" spans="1:35" ht="14.25" customHeight="1" x14ac:dyDescent="0.35">
      <c r="A481" s="1"/>
      <c r="B481" s="19"/>
      <c r="C481" s="1"/>
      <c r="D481" s="176"/>
      <c r="E481" s="1"/>
      <c r="F481" s="1"/>
      <c r="G481" s="1"/>
      <c r="H481" s="1"/>
      <c r="I481" s="1"/>
      <c r="J481" s="19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</row>
    <row r="482" spans="1:35" ht="14.25" customHeight="1" x14ac:dyDescent="0.35">
      <c r="A482" s="1"/>
      <c r="B482" s="19"/>
      <c r="C482" s="1"/>
      <c r="D482" s="176"/>
      <c r="E482" s="1"/>
      <c r="F482" s="1"/>
      <c r="G482" s="1"/>
      <c r="H482" s="1"/>
      <c r="I482" s="1"/>
      <c r="J482" s="19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</row>
    <row r="483" spans="1:35" ht="14.25" customHeight="1" x14ac:dyDescent="0.35">
      <c r="A483" s="1"/>
      <c r="B483" s="19"/>
      <c r="C483" s="1"/>
      <c r="D483" s="176"/>
      <c r="E483" s="1"/>
      <c r="F483" s="1"/>
      <c r="G483" s="1"/>
      <c r="H483" s="1"/>
      <c r="I483" s="1"/>
      <c r="J483" s="19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</row>
    <row r="484" spans="1:35" ht="14.25" customHeight="1" x14ac:dyDescent="0.35">
      <c r="A484" s="1"/>
      <c r="B484" s="19"/>
      <c r="C484" s="1"/>
      <c r="D484" s="176"/>
      <c r="E484" s="1"/>
      <c r="F484" s="1"/>
      <c r="G484" s="1"/>
      <c r="H484" s="1"/>
      <c r="I484" s="1"/>
      <c r="J484" s="19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</row>
    <row r="485" spans="1:35" ht="14.25" customHeight="1" x14ac:dyDescent="0.35">
      <c r="A485" s="1"/>
      <c r="B485" s="19"/>
      <c r="C485" s="1"/>
      <c r="D485" s="176"/>
      <c r="E485" s="1"/>
      <c r="F485" s="1"/>
      <c r="G485" s="1"/>
      <c r="H485" s="1"/>
      <c r="I485" s="1"/>
      <c r="J485" s="19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</row>
    <row r="486" spans="1:35" ht="14.25" customHeight="1" x14ac:dyDescent="0.35">
      <c r="A486" s="1"/>
      <c r="B486" s="19"/>
      <c r="C486" s="1"/>
      <c r="D486" s="176"/>
      <c r="E486" s="1"/>
      <c r="F486" s="1"/>
      <c r="G486" s="1"/>
      <c r="H486" s="1"/>
      <c r="I486" s="1"/>
      <c r="J486" s="19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</row>
    <row r="487" spans="1:35" ht="14.25" customHeight="1" x14ac:dyDescent="0.35">
      <c r="A487" s="1"/>
      <c r="B487" s="19"/>
      <c r="C487" s="1"/>
      <c r="D487" s="176"/>
      <c r="E487" s="1"/>
      <c r="F487" s="1"/>
      <c r="G487" s="1"/>
      <c r="H487" s="1"/>
      <c r="I487" s="1"/>
      <c r="J487" s="19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</row>
    <row r="488" spans="1:35" ht="14.25" customHeight="1" x14ac:dyDescent="0.35">
      <c r="A488" s="1"/>
      <c r="B488" s="19"/>
      <c r="C488" s="1"/>
      <c r="D488" s="176"/>
      <c r="E488" s="1"/>
      <c r="F488" s="1"/>
      <c r="G488" s="1"/>
      <c r="H488" s="1"/>
      <c r="I488" s="1"/>
      <c r="J488" s="19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</row>
    <row r="489" spans="1:35" ht="14.25" customHeight="1" x14ac:dyDescent="0.35">
      <c r="A489" s="1"/>
      <c r="B489" s="19"/>
      <c r="C489" s="1"/>
      <c r="D489" s="176"/>
      <c r="E489" s="1"/>
      <c r="F489" s="1"/>
      <c r="G489" s="1"/>
      <c r="H489" s="1"/>
      <c r="I489" s="1"/>
      <c r="J489" s="19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</row>
    <row r="490" spans="1:35" ht="14.25" customHeight="1" x14ac:dyDescent="0.35">
      <c r="A490" s="1"/>
      <c r="B490" s="19"/>
      <c r="C490" s="1"/>
      <c r="D490" s="176"/>
      <c r="E490" s="1"/>
      <c r="F490" s="1"/>
      <c r="G490" s="1"/>
      <c r="H490" s="1"/>
      <c r="I490" s="1"/>
      <c r="J490" s="19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</row>
    <row r="491" spans="1:35" ht="14.25" customHeight="1" x14ac:dyDescent="0.35">
      <c r="A491" s="1"/>
      <c r="B491" s="19"/>
      <c r="C491" s="1"/>
      <c r="D491" s="176"/>
      <c r="E491" s="1"/>
      <c r="F491" s="1"/>
      <c r="G491" s="1"/>
      <c r="H491" s="1"/>
      <c r="I491" s="1"/>
      <c r="J491" s="19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</row>
    <row r="492" spans="1:35" ht="14.25" customHeight="1" x14ac:dyDescent="0.35">
      <c r="A492" s="1"/>
      <c r="B492" s="19"/>
      <c r="C492" s="1"/>
      <c r="D492" s="176"/>
      <c r="E492" s="1"/>
      <c r="F492" s="1"/>
      <c r="G492" s="1"/>
      <c r="H492" s="1"/>
      <c r="I492" s="1"/>
      <c r="J492" s="19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</row>
    <row r="493" spans="1:35" ht="14.25" customHeight="1" x14ac:dyDescent="0.35">
      <c r="A493" s="1"/>
      <c r="B493" s="19"/>
      <c r="C493" s="1"/>
      <c r="D493" s="176"/>
      <c r="E493" s="1"/>
      <c r="F493" s="1"/>
      <c r="G493" s="1"/>
      <c r="H493" s="1"/>
      <c r="I493" s="1"/>
      <c r="J493" s="19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</row>
    <row r="494" spans="1:35" ht="14.25" customHeight="1" x14ac:dyDescent="0.35">
      <c r="A494" s="1"/>
      <c r="B494" s="19"/>
      <c r="C494" s="1"/>
      <c r="D494" s="176"/>
      <c r="E494" s="1"/>
      <c r="F494" s="1"/>
      <c r="G494" s="1"/>
      <c r="H494" s="1"/>
      <c r="I494" s="1"/>
      <c r="J494" s="19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</row>
    <row r="495" spans="1:35" ht="14.25" customHeight="1" x14ac:dyDescent="0.35">
      <c r="A495" s="1"/>
      <c r="B495" s="19"/>
      <c r="C495" s="1"/>
      <c r="D495" s="176"/>
      <c r="E495" s="1"/>
      <c r="F495" s="1"/>
      <c r="G495" s="1"/>
      <c r="H495" s="1"/>
      <c r="I495" s="1"/>
      <c r="J495" s="19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</row>
    <row r="496" spans="1:35" ht="14.25" customHeight="1" x14ac:dyDescent="0.35">
      <c r="A496" s="1"/>
      <c r="B496" s="19"/>
      <c r="C496" s="1"/>
      <c r="D496" s="176"/>
      <c r="E496" s="1"/>
      <c r="F496" s="1"/>
      <c r="G496" s="1"/>
      <c r="H496" s="1"/>
      <c r="I496" s="1"/>
      <c r="J496" s="19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</row>
    <row r="497" spans="1:35" ht="14.25" customHeight="1" x14ac:dyDescent="0.35">
      <c r="A497" s="1"/>
      <c r="B497" s="19"/>
      <c r="C497" s="1"/>
      <c r="D497" s="176"/>
      <c r="E497" s="1"/>
      <c r="F497" s="1"/>
      <c r="G497" s="1"/>
      <c r="H497" s="1"/>
      <c r="I497" s="1"/>
      <c r="J497" s="19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</row>
    <row r="498" spans="1:35" ht="14.25" customHeight="1" x14ac:dyDescent="0.35">
      <c r="A498" s="1"/>
      <c r="B498" s="19"/>
      <c r="C498" s="1"/>
      <c r="D498" s="176"/>
      <c r="E498" s="1"/>
      <c r="F498" s="1"/>
      <c r="G498" s="1"/>
      <c r="H498" s="1"/>
      <c r="I498" s="1"/>
      <c r="J498" s="19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</row>
    <row r="499" spans="1:35" ht="14.25" customHeight="1" x14ac:dyDescent="0.35">
      <c r="A499" s="1"/>
      <c r="B499" s="19"/>
      <c r="C499" s="1"/>
      <c r="D499" s="176"/>
      <c r="E499" s="1"/>
      <c r="F499" s="1"/>
      <c r="G499" s="1"/>
      <c r="H499" s="1"/>
      <c r="I499" s="1"/>
      <c r="J499" s="19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</row>
    <row r="500" spans="1:35" ht="14.25" customHeight="1" x14ac:dyDescent="0.35">
      <c r="A500" s="1"/>
      <c r="B500" s="19"/>
      <c r="C500" s="1"/>
      <c r="D500" s="176"/>
      <c r="E500" s="1"/>
      <c r="F500" s="1"/>
      <c r="G500" s="1"/>
      <c r="H500" s="1"/>
      <c r="I500" s="1"/>
      <c r="J500" s="19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</row>
    <row r="501" spans="1:35" ht="14.25" customHeight="1" x14ac:dyDescent="0.35">
      <c r="A501" s="1"/>
      <c r="B501" s="19"/>
      <c r="C501" s="1"/>
      <c r="D501" s="176"/>
      <c r="E501" s="1"/>
      <c r="F501" s="1"/>
      <c r="G501" s="1"/>
      <c r="H501" s="1"/>
      <c r="I501" s="1"/>
      <c r="J501" s="19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</row>
    <row r="502" spans="1:35" ht="14.25" customHeight="1" x14ac:dyDescent="0.35">
      <c r="A502" s="1"/>
      <c r="B502" s="19"/>
      <c r="C502" s="1"/>
      <c r="D502" s="176"/>
      <c r="E502" s="1"/>
      <c r="F502" s="1"/>
      <c r="G502" s="1"/>
      <c r="H502" s="1"/>
      <c r="I502" s="1"/>
      <c r="J502" s="19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</row>
    <row r="503" spans="1:35" ht="14.25" customHeight="1" x14ac:dyDescent="0.35">
      <c r="A503" s="1"/>
      <c r="B503" s="19"/>
      <c r="C503" s="1"/>
      <c r="D503" s="176"/>
      <c r="E503" s="1"/>
      <c r="F503" s="1"/>
      <c r="G503" s="1"/>
      <c r="H503" s="1"/>
      <c r="I503" s="1"/>
      <c r="J503" s="19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</row>
    <row r="504" spans="1:35" ht="14.25" customHeight="1" x14ac:dyDescent="0.35">
      <c r="A504" s="1"/>
      <c r="B504" s="19"/>
      <c r="C504" s="1"/>
      <c r="D504" s="176"/>
      <c r="E504" s="1"/>
      <c r="F504" s="1"/>
      <c r="G504" s="1"/>
      <c r="H504" s="1"/>
      <c r="I504" s="1"/>
      <c r="J504" s="19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</row>
    <row r="505" spans="1:35" ht="14.25" customHeight="1" x14ac:dyDescent="0.35">
      <c r="A505" s="1"/>
      <c r="B505" s="19"/>
      <c r="C505" s="1"/>
      <c r="D505" s="176"/>
      <c r="E505" s="1"/>
      <c r="F505" s="1"/>
      <c r="G505" s="1"/>
      <c r="H505" s="1"/>
      <c r="I505" s="1"/>
      <c r="J505" s="19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</row>
    <row r="506" spans="1:35" ht="14.25" customHeight="1" x14ac:dyDescent="0.35">
      <c r="A506" s="1"/>
      <c r="B506" s="19"/>
      <c r="C506" s="1"/>
      <c r="D506" s="176"/>
      <c r="E506" s="1"/>
      <c r="F506" s="1"/>
      <c r="G506" s="1"/>
      <c r="H506" s="1"/>
      <c r="I506" s="1"/>
      <c r="J506" s="19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</row>
    <row r="507" spans="1:35" ht="14.25" customHeight="1" x14ac:dyDescent="0.35">
      <c r="A507" s="1"/>
      <c r="B507" s="19"/>
      <c r="C507" s="1"/>
      <c r="D507" s="176"/>
      <c r="E507" s="1"/>
      <c r="F507" s="1"/>
      <c r="G507" s="1"/>
      <c r="H507" s="1"/>
      <c r="I507" s="1"/>
      <c r="J507" s="19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</row>
    <row r="508" spans="1:35" ht="14.25" customHeight="1" x14ac:dyDescent="0.35">
      <c r="A508" s="1"/>
      <c r="B508" s="19"/>
      <c r="C508" s="1"/>
      <c r="D508" s="176"/>
      <c r="E508" s="1"/>
      <c r="F508" s="1"/>
      <c r="G508" s="1"/>
      <c r="H508" s="1"/>
      <c r="I508" s="1"/>
      <c r="J508" s="19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</row>
    <row r="509" spans="1:35" ht="14.25" customHeight="1" x14ac:dyDescent="0.35">
      <c r="A509" s="1"/>
      <c r="B509" s="19"/>
      <c r="C509" s="1"/>
      <c r="D509" s="176"/>
      <c r="E509" s="1"/>
      <c r="F509" s="1"/>
      <c r="G509" s="1"/>
      <c r="H509" s="1"/>
      <c r="I509" s="1"/>
      <c r="J509" s="19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</row>
    <row r="510" spans="1:35" ht="14.25" customHeight="1" x14ac:dyDescent="0.35">
      <c r="A510" s="1"/>
      <c r="B510" s="19"/>
      <c r="C510" s="1"/>
      <c r="D510" s="176"/>
      <c r="E510" s="1"/>
      <c r="F510" s="1"/>
      <c r="G510" s="1"/>
      <c r="H510" s="1"/>
      <c r="I510" s="1"/>
      <c r="J510" s="19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</row>
    <row r="511" spans="1:35" ht="14.25" customHeight="1" x14ac:dyDescent="0.35">
      <c r="A511" s="1"/>
      <c r="B511" s="19"/>
      <c r="C511" s="1"/>
      <c r="D511" s="176"/>
      <c r="E511" s="1"/>
      <c r="F511" s="1"/>
      <c r="G511" s="1"/>
      <c r="H511" s="1"/>
      <c r="I511" s="1"/>
      <c r="J511" s="19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</row>
    <row r="512" spans="1:35" ht="14.25" customHeight="1" x14ac:dyDescent="0.35">
      <c r="A512" s="1"/>
      <c r="B512" s="19"/>
      <c r="C512" s="1"/>
      <c r="D512" s="176"/>
      <c r="E512" s="1"/>
      <c r="F512" s="1"/>
      <c r="G512" s="1"/>
      <c r="H512" s="1"/>
      <c r="I512" s="1"/>
      <c r="J512" s="19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</row>
    <row r="513" spans="1:35" ht="14.25" customHeight="1" x14ac:dyDescent="0.35">
      <c r="A513" s="1"/>
      <c r="B513" s="19"/>
      <c r="C513" s="1"/>
      <c r="D513" s="176"/>
      <c r="E513" s="1"/>
      <c r="F513" s="1"/>
      <c r="G513" s="1"/>
      <c r="H513" s="1"/>
      <c r="I513" s="1"/>
      <c r="J513" s="19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</row>
    <row r="514" spans="1:35" ht="14.25" customHeight="1" x14ac:dyDescent="0.35">
      <c r="A514" s="1"/>
      <c r="B514" s="19"/>
      <c r="C514" s="1"/>
      <c r="D514" s="176"/>
      <c r="E514" s="1"/>
      <c r="F514" s="1"/>
      <c r="G514" s="1"/>
      <c r="H514" s="1"/>
      <c r="I514" s="1"/>
      <c r="J514" s="19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</row>
    <row r="515" spans="1:35" ht="14.25" customHeight="1" x14ac:dyDescent="0.35">
      <c r="A515" s="1"/>
      <c r="B515" s="19"/>
      <c r="C515" s="1"/>
      <c r="D515" s="176"/>
      <c r="E515" s="1"/>
      <c r="F515" s="1"/>
      <c r="G515" s="1"/>
      <c r="H515" s="1"/>
      <c r="I515" s="1"/>
      <c r="J515" s="19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</row>
    <row r="516" spans="1:35" ht="14.25" customHeight="1" x14ac:dyDescent="0.35">
      <c r="A516" s="1"/>
      <c r="B516" s="19"/>
      <c r="C516" s="1"/>
      <c r="D516" s="176"/>
      <c r="E516" s="1"/>
      <c r="F516" s="1"/>
      <c r="G516" s="1"/>
      <c r="H516" s="1"/>
      <c r="I516" s="1"/>
      <c r="J516" s="19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</row>
    <row r="517" spans="1:35" ht="14.25" customHeight="1" x14ac:dyDescent="0.35">
      <c r="A517" s="1"/>
      <c r="B517" s="19"/>
      <c r="C517" s="1"/>
      <c r="D517" s="176"/>
      <c r="E517" s="1"/>
      <c r="F517" s="1"/>
      <c r="G517" s="1"/>
      <c r="H517" s="1"/>
      <c r="I517" s="1"/>
      <c r="J517" s="19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</row>
    <row r="518" spans="1:35" ht="14.25" customHeight="1" x14ac:dyDescent="0.35">
      <c r="A518" s="1"/>
      <c r="B518" s="19"/>
      <c r="C518" s="1"/>
      <c r="D518" s="176"/>
      <c r="E518" s="1"/>
      <c r="F518" s="1"/>
      <c r="G518" s="1"/>
      <c r="H518" s="1"/>
      <c r="I518" s="1"/>
      <c r="J518" s="19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</row>
    <row r="519" spans="1:35" ht="14.25" customHeight="1" x14ac:dyDescent="0.35">
      <c r="A519" s="1"/>
      <c r="B519" s="19"/>
      <c r="C519" s="1"/>
      <c r="D519" s="176"/>
      <c r="E519" s="1"/>
      <c r="F519" s="1"/>
      <c r="G519" s="1"/>
      <c r="H519" s="1"/>
      <c r="I519" s="1"/>
      <c r="J519" s="19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</row>
    <row r="520" spans="1:35" ht="14.25" customHeight="1" x14ac:dyDescent="0.35">
      <c r="A520" s="1"/>
      <c r="B520" s="19"/>
      <c r="C520" s="1"/>
      <c r="D520" s="176"/>
      <c r="E520" s="1"/>
      <c r="F520" s="1"/>
      <c r="G520" s="1"/>
      <c r="H520" s="1"/>
      <c r="I520" s="1"/>
      <c r="J520" s="19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</row>
    <row r="521" spans="1:35" ht="14.25" customHeight="1" x14ac:dyDescent="0.35">
      <c r="A521" s="1"/>
      <c r="B521" s="19"/>
      <c r="C521" s="1"/>
      <c r="D521" s="176"/>
      <c r="E521" s="1"/>
      <c r="F521" s="1"/>
      <c r="G521" s="1"/>
      <c r="H521" s="1"/>
      <c r="I521" s="1"/>
      <c r="J521" s="19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</row>
    <row r="522" spans="1:35" ht="14.25" customHeight="1" x14ac:dyDescent="0.35">
      <c r="A522" s="1"/>
      <c r="B522" s="19"/>
      <c r="C522" s="1"/>
      <c r="D522" s="176"/>
      <c r="E522" s="1"/>
      <c r="F522" s="1"/>
      <c r="G522" s="1"/>
      <c r="H522" s="1"/>
      <c r="I522" s="1"/>
      <c r="J522" s="19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</row>
    <row r="523" spans="1:35" ht="14.25" customHeight="1" x14ac:dyDescent="0.35">
      <c r="A523" s="1"/>
      <c r="B523" s="19"/>
      <c r="C523" s="1"/>
      <c r="D523" s="176"/>
      <c r="E523" s="1"/>
      <c r="F523" s="1"/>
      <c r="G523" s="1"/>
      <c r="H523" s="1"/>
      <c r="I523" s="1"/>
      <c r="J523" s="19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</row>
    <row r="524" spans="1:35" ht="14.25" customHeight="1" x14ac:dyDescent="0.35">
      <c r="A524" s="1"/>
      <c r="B524" s="19"/>
      <c r="C524" s="1"/>
      <c r="D524" s="176"/>
      <c r="E524" s="1"/>
      <c r="F524" s="1"/>
      <c r="G524" s="1"/>
      <c r="H524" s="1"/>
      <c r="I524" s="1"/>
      <c r="J524" s="19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</row>
    <row r="525" spans="1:35" ht="14.25" customHeight="1" x14ac:dyDescent="0.35">
      <c r="A525" s="1"/>
      <c r="B525" s="19"/>
      <c r="C525" s="1"/>
      <c r="D525" s="176"/>
      <c r="E525" s="1"/>
      <c r="F525" s="1"/>
      <c r="G525" s="1"/>
      <c r="H525" s="1"/>
      <c r="I525" s="1"/>
      <c r="J525" s="19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</row>
    <row r="526" spans="1:35" ht="14.25" customHeight="1" x14ac:dyDescent="0.35">
      <c r="A526" s="1"/>
      <c r="B526" s="19"/>
      <c r="C526" s="1"/>
      <c r="D526" s="176"/>
      <c r="E526" s="1"/>
      <c r="F526" s="1"/>
      <c r="G526" s="1"/>
      <c r="H526" s="1"/>
      <c r="I526" s="1"/>
      <c r="J526" s="19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</row>
    <row r="527" spans="1:35" ht="14.25" customHeight="1" x14ac:dyDescent="0.35">
      <c r="A527" s="1"/>
      <c r="B527" s="19"/>
      <c r="C527" s="1"/>
      <c r="D527" s="176"/>
      <c r="E527" s="1"/>
      <c r="F527" s="1"/>
      <c r="G527" s="1"/>
      <c r="H527" s="1"/>
      <c r="I527" s="1"/>
      <c r="J527" s="19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</row>
    <row r="528" spans="1:35" ht="14.25" customHeight="1" x14ac:dyDescent="0.35">
      <c r="A528" s="1"/>
      <c r="B528" s="19"/>
      <c r="C528" s="1"/>
      <c r="D528" s="176"/>
      <c r="E528" s="1"/>
      <c r="F528" s="1"/>
      <c r="G528" s="1"/>
      <c r="H528" s="1"/>
      <c r="I528" s="1"/>
      <c r="J528" s="19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</row>
    <row r="529" spans="1:35" ht="14.25" customHeight="1" x14ac:dyDescent="0.35">
      <c r="A529" s="1"/>
      <c r="B529" s="19"/>
      <c r="C529" s="1"/>
      <c r="D529" s="176"/>
      <c r="E529" s="1"/>
      <c r="F529" s="1"/>
      <c r="G529" s="1"/>
      <c r="H529" s="1"/>
      <c r="I529" s="1"/>
      <c r="J529" s="19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</row>
    <row r="530" spans="1:35" ht="14.25" customHeight="1" x14ac:dyDescent="0.35">
      <c r="A530" s="1"/>
      <c r="B530" s="19"/>
      <c r="C530" s="1"/>
      <c r="D530" s="176"/>
      <c r="E530" s="1"/>
      <c r="F530" s="1"/>
      <c r="G530" s="1"/>
      <c r="H530" s="1"/>
      <c r="I530" s="1"/>
      <c r="J530" s="19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</row>
    <row r="531" spans="1:35" ht="14.25" customHeight="1" x14ac:dyDescent="0.35">
      <c r="A531" s="1"/>
      <c r="B531" s="19"/>
      <c r="C531" s="1"/>
      <c r="D531" s="176"/>
      <c r="E531" s="1"/>
      <c r="F531" s="1"/>
      <c r="G531" s="1"/>
      <c r="H531" s="1"/>
      <c r="I531" s="1"/>
      <c r="J531" s="19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</row>
    <row r="532" spans="1:35" ht="14.25" customHeight="1" x14ac:dyDescent="0.35">
      <c r="A532" s="1"/>
      <c r="B532" s="19"/>
      <c r="C532" s="1"/>
      <c r="D532" s="176"/>
      <c r="E532" s="1"/>
      <c r="F532" s="1"/>
      <c r="G532" s="1"/>
      <c r="H532" s="1"/>
      <c r="I532" s="1"/>
      <c r="J532" s="19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</row>
    <row r="533" spans="1:35" ht="14.25" customHeight="1" x14ac:dyDescent="0.35">
      <c r="A533" s="1"/>
      <c r="B533" s="19"/>
      <c r="C533" s="1"/>
      <c r="D533" s="176"/>
      <c r="E533" s="1"/>
      <c r="F533" s="1"/>
      <c r="G533" s="1"/>
      <c r="H533" s="1"/>
      <c r="I533" s="1"/>
      <c r="J533" s="19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</row>
    <row r="534" spans="1:35" ht="14.25" customHeight="1" x14ac:dyDescent="0.35">
      <c r="A534" s="1"/>
      <c r="B534" s="19"/>
      <c r="C534" s="1"/>
      <c r="D534" s="176"/>
      <c r="E534" s="1"/>
      <c r="F534" s="1"/>
      <c r="G534" s="1"/>
      <c r="H534" s="1"/>
      <c r="I534" s="1"/>
      <c r="J534" s="19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</row>
    <row r="535" spans="1:35" ht="14.25" customHeight="1" x14ac:dyDescent="0.35">
      <c r="A535" s="1"/>
      <c r="B535" s="19"/>
      <c r="C535" s="1"/>
      <c r="D535" s="176"/>
      <c r="E535" s="1"/>
      <c r="F535" s="1"/>
      <c r="G535" s="1"/>
      <c r="H535" s="1"/>
      <c r="I535" s="1"/>
      <c r="J535" s="19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</row>
    <row r="536" spans="1:35" ht="14.25" customHeight="1" x14ac:dyDescent="0.35">
      <c r="A536" s="1"/>
      <c r="B536" s="19"/>
      <c r="C536" s="1"/>
      <c r="D536" s="176"/>
      <c r="E536" s="1"/>
      <c r="F536" s="1"/>
      <c r="G536" s="1"/>
      <c r="H536" s="1"/>
      <c r="I536" s="1"/>
      <c r="J536" s="19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</row>
    <row r="537" spans="1:35" ht="14.25" customHeight="1" x14ac:dyDescent="0.35">
      <c r="A537" s="1"/>
      <c r="B537" s="19"/>
      <c r="C537" s="1"/>
      <c r="D537" s="176"/>
      <c r="E537" s="1"/>
      <c r="F537" s="1"/>
      <c r="G537" s="1"/>
      <c r="H537" s="1"/>
      <c r="I537" s="1"/>
      <c r="J537" s="19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</row>
    <row r="538" spans="1:35" ht="14.25" customHeight="1" x14ac:dyDescent="0.35">
      <c r="A538" s="1"/>
      <c r="B538" s="19"/>
      <c r="C538" s="1"/>
      <c r="D538" s="176"/>
      <c r="E538" s="1"/>
      <c r="F538" s="1"/>
      <c r="G538" s="1"/>
      <c r="H538" s="1"/>
      <c r="I538" s="1"/>
      <c r="J538" s="19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</row>
    <row r="539" spans="1:35" ht="14.25" customHeight="1" x14ac:dyDescent="0.35">
      <c r="A539" s="1"/>
      <c r="B539" s="19"/>
      <c r="C539" s="1"/>
      <c r="D539" s="176"/>
      <c r="E539" s="1"/>
      <c r="F539" s="1"/>
      <c r="G539" s="1"/>
      <c r="H539" s="1"/>
      <c r="I539" s="1"/>
      <c r="J539" s="19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</row>
    <row r="540" spans="1:35" ht="14.25" customHeight="1" x14ac:dyDescent="0.35">
      <c r="A540" s="1"/>
      <c r="B540" s="19"/>
      <c r="C540" s="1"/>
      <c r="D540" s="176"/>
      <c r="E540" s="1"/>
      <c r="F540" s="1"/>
      <c r="G540" s="1"/>
      <c r="H540" s="1"/>
      <c r="I540" s="1"/>
      <c r="J540" s="19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</row>
    <row r="541" spans="1:35" ht="14.25" customHeight="1" x14ac:dyDescent="0.35">
      <c r="A541" s="1"/>
      <c r="B541" s="19"/>
      <c r="C541" s="1"/>
      <c r="D541" s="176"/>
      <c r="E541" s="1"/>
      <c r="F541" s="1"/>
      <c r="G541" s="1"/>
      <c r="H541" s="1"/>
      <c r="I541" s="1"/>
      <c r="J541" s="19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</row>
    <row r="542" spans="1:35" ht="14.25" customHeight="1" x14ac:dyDescent="0.35">
      <c r="A542" s="1"/>
      <c r="B542" s="19"/>
      <c r="C542" s="1"/>
      <c r="D542" s="176"/>
      <c r="E542" s="1"/>
      <c r="F542" s="1"/>
      <c r="G542" s="1"/>
      <c r="H542" s="1"/>
      <c r="I542" s="1"/>
      <c r="J542" s="19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</row>
    <row r="543" spans="1:35" ht="14.25" customHeight="1" x14ac:dyDescent="0.35">
      <c r="A543" s="1"/>
      <c r="B543" s="19"/>
      <c r="C543" s="1"/>
      <c r="D543" s="176"/>
      <c r="E543" s="1"/>
      <c r="F543" s="1"/>
      <c r="G543" s="1"/>
      <c r="H543" s="1"/>
      <c r="I543" s="1"/>
      <c r="J543" s="19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</row>
    <row r="544" spans="1:35" ht="14.25" customHeight="1" x14ac:dyDescent="0.35">
      <c r="A544" s="1"/>
      <c r="B544" s="19"/>
      <c r="C544" s="1"/>
      <c r="D544" s="176"/>
      <c r="E544" s="1"/>
      <c r="F544" s="1"/>
      <c r="G544" s="1"/>
      <c r="H544" s="1"/>
      <c r="I544" s="1"/>
      <c r="J544" s="19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</row>
    <row r="545" spans="1:35" ht="14.25" customHeight="1" x14ac:dyDescent="0.35">
      <c r="A545" s="1"/>
      <c r="B545" s="19"/>
      <c r="C545" s="1"/>
      <c r="D545" s="176"/>
      <c r="E545" s="1"/>
      <c r="F545" s="1"/>
      <c r="G545" s="1"/>
      <c r="H545" s="1"/>
      <c r="I545" s="1"/>
      <c r="J545" s="19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</row>
    <row r="546" spans="1:35" ht="14.25" customHeight="1" x14ac:dyDescent="0.35">
      <c r="A546" s="1"/>
      <c r="B546" s="19"/>
      <c r="C546" s="1"/>
      <c r="D546" s="176"/>
      <c r="E546" s="1"/>
      <c r="F546" s="1"/>
      <c r="G546" s="1"/>
      <c r="H546" s="1"/>
      <c r="I546" s="1"/>
      <c r="J546" s="19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</row>
    <row r="547" spans="1:35" ht="14.25" customHeight="1" x14ac:dyDescent="0.35">
      <c r="A547" s="1"/>
      <c r="B547" s="19"/>
      <c r="C547" s="1"/>
      <c r="D547" s="176"/>
      <c r="E547" s="1"/>
      <c r="F547" s="1"/>
      <c r="G547" s="1"/>
      <c r="H547" s="1"/>
      <c r="I547" s="1"/>
      <c r="J547" s="19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</row>
    <row r="548" spans="1:35" ht="14.25" customHeight="1" x14ac:dyDescent="0.35">
      <c r="A548" s="1"/>
      <c r="B548" s="19"/>
      <c r="C548" s="1"/>
      <c r="D548" s="176"/>
      <c r="E548" s="1"/>
      <c r="F548" s="1"/>
      <c r="G548" s="1"/>
      <c r="H548" s="1"/>
      <c r="I548" s="1"/>
      <c r="J548" s="19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</row>
    <row r="549" spans="1:35" ht="14.25" customHeight="1" x14ac:dyDescent="0.35">
      <c r="A549" s="1"/>
      <c r="B549" s="19"/>
      <c r="C549" s="1"/>
      <c r="D549" s="176"/>
      <c r="E549" s="1"/>
      <c r="F549" s="1"/>
      <c r="G549" s="1"/>
      <c r="H549" s="1"/>
      <c r="I549" s="1"/>
      <c r="J549" s="19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</row>
    <row r="550" spans="1:35" ht="14.25" customHeight="1" x14ac:dyDescent="0.35">
      <c r="A550" s="1"/>
      <c r="B550" s="19"/>
      <c r="C550" s="1"/>
      <c r="D550" s="176"/>
      <c r="E550" s="1"/>
      <c r="F550" s="1"/>
      <c r="G550" s="1"/>
      <c r="H550" s="1"/>
      <c r="I550" s="1"/>
      <c r="J550" s="19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</row>
    <row r="551" spans="1:35" ht="14.25" customHeight="1" x14ac:dyDescent="0.35">
      <c r="A551" s="1"/>
      <c r="B551" s="19"/>
      <c r="C551" s="1"/>
      <c r="D551" s="176"/>
      <c r="E551" s="1"/>
      <c r="F551" s="1"/>
      <c r="G551" s="1"/>
      <c r="H551" s="1"/>
      <c r="I551" s="1"/>
      <c r="J551" s="19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</row>
    <row r="552" spans="1:35" ht="14.25" customHeight="1" x14ac:dyDescent="0.35">
      <c r="A552" s="1"/>
      <c r="B552" s="19"/>
      <c r="C552" s="1"/>
      <c r="D552" s="176"/>
      <c r="E552" s="1"/>
      <c r="F552" s="1"/>
      <c r="G552" s="1"/>
      <c r="H552" s="1"/>
      <c r="I552" s="1"/>
      <c r="J552" s="19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</row>
    <row r="553" spans="1:35" ht="14.25" customHeight="1" x14ac:dyDescent="0.35">
      <c r="A553" s="1"/>
      <c r="B553" s="19"/>
      <c r="C553" s="1"/>
      <c r="D553" s="176"/>
      <c r="E553" s="1"/>
      <c r="F553" s="1"/>
      <c r="G553" s="1"/>
      <c r="H553" s="1"/>
      <c r="I553" s="1"/>
      <c r="J553" s="19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</row>
    <row r="554" spans="1:35" ht="14.25" customHeight="1" x14ac:dyDescent="0.35">
      <c r="A554" s="1"/>
      <c r="B554" s="19"/>
      <c r="C554" s="1"/>
      <c r="D554" s="176"/>
      <c r="E554" s="1"/>
      <c r="F554" s="1"/>
      <c r="G554" s="1"/>
      <c r="H554" s="1"/>
      <c r="I554" s="1"/>
      <c r="J554" s="19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</row>
    <row r="555" spans="1:35" ht="14.25" customHeight="1" x14ac:dyDescent="0.35">
      <c r="A555" s="1"/>
      <c r="B555" s="19"/>
      <c r="C555" s="1"/>
      <c r="D555" s="176"/>
      <c r="E555" s="1"/>
      <c r="F555" s="1"/>
      <c r="G555" s="1"/>
      <c r="H555" s="1"/>
      <c r="I555" s="1"/>
      <c r="J555" s="19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</row>
    <row r="556" spans="1:35" ht="14.25" customHeight="1" x14ac:dyDescent="0.35">
      <c r="A556" s="1"/>
      <c r="B556" s="19"/>
      <c r="C556" s="1"/>
      <c r="D556" s="176"/>
      <c r="E556" s="1"/>
      <c r="F556" s="1"/>
      <c r="G556" s="1"/>
      <c r="H556" s="1"/>
      <c r="I556" s="1"/>
      <c r="J556" s="19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</row>
    <row r="557" spans="1:35" ht="14.25" customHeight="1" x14ac:dyDescent="0.35">
      <c r="A557" s="1"/>
      <c r="B557" s="19"/>
      <c r="C557" s="1"/>
      <c r="D557" s="176"/>
      <c r="E557" s="1"/>
      <c r="F557" s="1"/>
      <c r="G557" s="1"/>
      <c r="H557" s="1"/>
      <c r="I557" s="1"/>
      <c r="J557" s="19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</row>
    <row r="558" spans="1:35" ht="14.25" customHeight="1" x14ac:dyDescent="0.35">
      <c r="A558" s="1"/>
      <c r="B558" s="19"/>
      <c r="C558" s="1"/>
      <c r="D558" s="176"/>
      <c r="E558" s="1"/>
      <c r="F558" s="1"/>
      <c r="G558" s="1"/>
      <c r="H558" s="1"/>
      <c r="I558" s="1"/>
      <c r="J558" s="19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</row>
    <row r="559" spans="1:35" ht="14.25" customHeight="1" x14ac:dyDescent="0.35">
      <c r="A559" s="1"/>
      <c r="B559" s="19"/>
      <c r="C559" s="1"/>
      <c r="D559" s="176"/>
      <c r="E559" s="1"/>
      <c r="F559" s="1"/>
      <c r="G559" s="1"/>
      <c r="H559" s="1"/>
      <c r="I559" s="1"/>
      <c r="J559" s="19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</row>
    <row r="560" spans="1:35" ht="14.25" customHeight="1" x14ac:dyDescent="0.35">
      <c r="A560" s="1"/>
      <c r="B560" s="19"/>
      <c r="C560" s="1"/>
      <c r="D560" s="176"/>
      <c r="E560" s="1"/>
      <c r="F560" s="1"/>
      <c r="G560" s="1"/>
      <c r="H560" s="1"/>
      <c r="I560" s="1"/>
      <c r="J560" s="19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</row>
    <row r="561" spans="1:35" ht="14.25" customHeight="1" x14ac:dyDescent="0.35">
      <c r="A561" s="1"/>
      <c r="B561" s="19"/>
      <c r="C561" s="1"/>
      <c r="D561" s="176"/>
      <c r="E561" s="1"/>
      <c r="F561" s="1"/>
      <c r="G561" s="1"/>
      <c r="H561" s="1"/>
      <c r="I561" s="1"/>
      <c r="J561" s="19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</row>
    <row r="562" spans="1:35" ht="14.25" customHeight="1" x14ac:dyDescent="0.35">
      <c r="A562" s="1"/>
      <c r="B562" s="19"/>
      <c r="C562" s="1"/>
      <c r="D562" s="176"/>
      <c r="E562" s="1"/>
      <c r="F562" s="1"/>
      <c r="G562" s="1"/>
      <c r="H562" s="1"/>
      <c r="I562" s="1"/>
      <c r="J562" s="19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</row>
    <row r="563" spans="1:35" ht="14.25" customHeight="1" x14ac:dyDescent="0.35">
      <c r="A563" s="1"/>
      <c r="B563" s="19"/>
      <c r="C563" s="1"/>
      <c r="D563" s="176"/>
      <c r="E563" s="1"/>
      <c r="F563" s="1"/>
      <c r="G563" s="1"/>
      <c r="H563" s="1"/>
      <c r="I563" s="1"/>
      <c r="J563" s="19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</row>
    <row r="564" spans="1:35" ht="14.25" customHeight="1" x14ac:dyDescent="0.35">
      <c r="A564" s="1"/>
      <c r="B564" s="19"/>
      <c r="C564" s="1"/>
      <c r="D564" s="176"/>
      <c r="E564" s="1"/>
      <c r="F564" s="1"/>
      <c r="G564" s="1"/>
      <c r="H564" s="1"/>
      <c r="I564" s="1"/>
      <c r="J564" s="19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</row>
    <row r="565" spans="1:35" ht="14.25" customHeight="1" x14ac:dyDescent="0.35">
      <c r="A565" s="1"/>
      <c r="B565" s="19"/>
      <c r="C565" s="1"/>
      <c r="D565" s="176"/>
      <c r="E565" s="1"/>
      <c r="F565" s="1"/>
      <c r="G565" s="1"/>
      <c r="H565" s="1"/>
      <c r="I565" s="1"/>
      <c r="J565" s="19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</row>
    <row r="566" spans="1:35" ht="14.25" customHeight="1" x14ac:dyDescent="0.35">
      <c r="A566" s="1"/>
      <c r="B566" s="19"/>
      <c r="C566" s="1"/>
      <c r="D566" s="176"/>
      <c r="E566" s="1"/>
      <c r="F566" s="1"/>
      <c r="G566" s="1"/>
      <c r="H566" s="1"/>
      <c r="I566" s="1"/>
      <c r="J566" s="19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</row>
    <row r="567" spans="1:35" ht="14.25" customHeight="1" x14ac:dyDescent="0.35">
      <c r="A567" s="1"/>
      <c r="B567" s="19"/>
      <c r="C567" s="1"/>
      <c r="D567" s="176"/>
      <c r="E567" s="1"/>
      <c r="F567" s="1"/>
      <c r="G567" s="1"/>
      <c r="H567" s="1"/>
      <c r="I567" s="1"/>
      <c r="J567" s="19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</row>
    <row r="568" spans="1:35" ht="14.25" customHeight="1" x14ac:dyDescent="0.35">
      <c r="A568" s="1"/>
      <c r="B568" s="19"/>
      <c r="C568" s="1"/>
      <c r="D568" s="176"/>
      <c r="E568" s="1"/>
      <c r="F568" s="1"/>
      <c r="G568" s="1"/>
      <c r="H568" s="1"/>
      <c r="I568" s="1"/>
      <c r="J568" s="19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</row>
    <row r="569" spans="1:35" ht="14.25" customHeight="1" x14ac:dyDescent="0.35">
      <c r="A569" s="1"/>
      <c r="B569" s="19"/>
      <c r="C569" s="1"/>
      <c r="D569" s="176"/>
      <c r="E569" s="1"/>
      <c r="F569" s="1"/>
      <c r="G569" s="1"/>
      <c r="H569" s="1"/>
      <c r="I569" s="1"/>
      <c r="J569" s="19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</row>
    <row r="570" spans="1:35" ht="14.25" customHeight="1" x14ac:dyDescent="0.35">
      <c r="A570" s="1"/>
      <c r="B570" s="19"/>
      <c r="C570" s="1"/>
      <c r="D570" s="176"/>
      <c r="E570" s="1"/>
      <c r="F570" s="1"/>
      <c r="G570" s="1"/>
      <c r="H570" s="1"/>
      <c r="I570" s="1"/>
      <c r="J570" s="19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</row>
    <row r="571" spans="1:35" ht="14.25" customHeight="1" x14ac:dyDescent="0.35">
      <c r="A571" s="1"/>
      <c r="B571" s="19"/>
      <c r="C571" s="1"/>
      <c r="D571" s="176"/>
      <c r="E571" s="1"/>
      <c r="F571" s="1"/>
      <c r="G571" s="1"/>
      <c r="H571" s="1"/>
      <c r="I571" s="1"/>
      <c r="J571" s="19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</row>
    <row r="572" spans="1:35" ht="14.25" customHeight="1" x14ac:dyDescent="0.35">
      <c r="A572" s="1"/>
      <c r="B572" s="19"/>
      <c r="C572" s="1"/>
      <c r="D572" s="176"/>
      <c r="E572" s="1"/>
      <c r="F572" s="1"/>
      <c r="G572" s="1"/>
      <c r="H572" s="1"/>
      <c r="I572" s="1"/>
      <c r="J572" s="19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</row>
    <row r="573" spans="1:35" ht="14.25" customHeight="1" x14ac:dyDescent="0.35">
      <c r="A573" s="1"/>
      <c r="B573" s="19"/>
      <c r="C573" s="1"/>
      <c r="D573" s="176"/>
      <c r="E573" s="1"/>
      <c r="F573" s="1"/>
      <c r="G573" s="1"/>
      <c r="H573" s="1"/>
      <c r="I573" s="1"/>
      <c r="J573" s="19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</row>
    <row r="574" spans="1:35" ht="14.25" customHeight="1" x14ac:dyDescent="0.35">
      <c r="A574" s="1"/>
      <c r="B574" s="19"/>
      <c r="C574" s="1"/>
      <c r="D574" s="176"/>
      <c r="E574" s="1"/>
      <c r="F574" s="1"/>
      <c r="G574" s="1"/>
      <c r="H574" s="1"/>
      <c r="I574" s="1"/>
      <c r="J574" s="19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</row>
    <row r="575" spans="1:35" ht="14.25" customHeight="1" x14ac:dyDescent="0.35">
      <c r="A575" s="1"/>
      <c r="B575" s="19"/>
      <c r="C575" s="1"/>
      <c r="D575" s="176"/>
      <c r="E575" s="1"/>
      <c r="F575" s="1"/>
      <c r="G575" s="1"/>
      <c r="H575" s="1"/>
      <c r="I575" s="1"/>
      <c r="J575" s="19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</row>
    <row r="576" spans="1:35" ht="14.25" customHeight="1" x14ac:dyDescent="0.35">
      <c r="A576" s="1"/>
      <c r="B576" s="19"/>
      <c r="C576" s="1"/>
      <c r="D576" s="176"/>
      <c r="E576" s="1"/>
      <c r="F576" s="1"/>
      <c r="G576" s="1"/>
      <c r="H576" s="1"/>
      <c r="I576" s="1"/>
      <c r="J576" s="19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</row>
    <row r="577" spans="1:35" ht="14.25" customHeight="1" x14ac:dyDescent="0.35">
      <c r="A577" s="1"/>
      <c r="B577" s="19"/>
      <c r="C577" s="1"/>
      <c r="D577" s="176"/>
      <c r="E577" s="1"/>
      <c r="F577" s="1"/>
      <c r="G577" s="1"/>
      <c r="H577" s="1"/>
      <c r="I577" s="1"/>
      <c r="J577" s="19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</row>
    <row r="578" spans="1:35" ht="14.25" customHeight="1" x14ac:dyDescent="0.35">
      <c r="A578" s="1"/>
      <c r="B578" s="19"/>
      <c r="C578" s="1"/>
      <c r="D578" s="176"/>
      <c r="E578" s="1"/>
      <c r="F578" s="1"/>
      <c r="G578" s="1"/>
      <c r="H578" s="1"/>
      <c r="I578" s="1"/>
      <c r="J578" s="19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</row>
    <row r="579" spans="1:35" ht="14.25" customHeight="1" x14ac:dyDescent="0.35">
      <c r="A579" s="1"/>
      <c r="B579" s="19"/>
      <c r="C579" s="1"/>
      <c r="D579" s="176"/>
      <c r="E579" s="1"/>
      <c r="F579" s="1"/>
      <c r="G579" s="1"/>
      <c r="H579" s="1"/>
      <c r="I579" s="1"/>
      <c r="J579" s="19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</row>
    <row r="580" spans="1:35" ht="14.25" customHeight="1" x14ac:dyDescent="0.35">
      <c r="A580" s="1"/>
      <c r="B580" s="19"/>
      <c r="C580" s="1"/>
      <c r="D580" s="176"/>
      <c r="E580" s="1"/>
      <c r="F580" s="1"/>
      <c r="G580" s="1"/>
      <c r="H580" s="1"/>
      <c r="I580" s="1"/>
      <c r="J580" s="19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</row>
    <row r="581" spans="1:35" ht="14.25" customHeight="1" x14ac:dyDescent="0.35">
      <c r="A581" s="1"/>
      <c r="B581" s="19"/>
      <c r="C581" s="1"/>
      <c r="D581" s="176"/>
      <c r="E581" s="1"/>
      <c r="F581" s="1"/>
      <c r="G581" s="1"/>
      <c r="H581" s="1"/>
      <c r="I581" s="1"/>
      <c r="J581" s="19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</row>
    <row r="582" spans="1:35" ht="14.25" customHeight="1" x14ac:dyDescent="0.35">
      <c r="A582" s="1"/>
      <c r="B582" s="19"/>
      <c r="C582" s="1"/>
      <c r="D582" s="176"/>
      <c r="E582" s="1"/>
      <c r="F582" s="1"/>
      <c r="G582" s="1"/>
      <c r="H582" s="1"/>
      <c r="I582" s="1"/>
      <c r="J582" s="19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</row>
    <row r="583" spans="1:35" ht="14.25" customHeight="1" x14ac:dyDescent="0.35">
      <c r="A583" s="1"/>
      <c r="B583" s="19"/>
      <c r="C583" s="1"/>
      <c r="D583" s="176"/>
      <c r="E583" s="1"/>
      <c r="F583" s="1"/>
      <c r="G583" s="1"/>
      <c r="H583" s="1"/>
      <c r="I583" s="1"/>
      <c r="J583" s="19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</row>
    <row r="584" spans="1:35" ht="14.25" customHeight="1" x14ac:dyDescent="0.35">
      <c r="A584" s="1"/>
      <c r="B584" s="19"/>
      <c r="C584" s="1"/>
      <c r="D584" s="176"/>
      <c r="E584" s="1"/>
      <c r="F584" s="1"/>
      <c r="G584" s="1"/>
      <c r="H584" s="1"/>
      <c r="I584" s="1"/>
      <c r="J584" s="19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</row>
    <row r="585" spans="1:35" ht="14.25" customHeight="1" x14ac:dyDescent="0.35">
      <c r="A585" s="1"/>
      <c r="B585" s="19"/>
      <c r="C585" s="1"/>
      <c r="D585" s="176"/>
      <c r="E585" s="1"/>
      <c r="F585" s="1"/>
      <c r="G585" s="1"/>
      <c r="H585" s="1"/>
      <c r="I585" s="1"/>
      <c r="J585" s="19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</row>
    <row r="586" spans="1:35" ht="14.25" customHeight="1" x14ac:dyDescent="0.35">
      <c r="A586" s="1"/>
      <c r="B586" s="19"/>
      <c r="C586" s="1"/>
      <c r="D586" s="176"/>
      <c r="E586" s="1"/>
      <c r="F586" s="1"/>
      <c r="G586" s="1"/>
      <c r="H586" s="1"/>
      <c r="I586" s="1"/>
      <c r="J586" s="19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</row>
    <row r="587" spans="1:35" ht="14.25" customHeight="1" x14ac:dyDescent="0.35">
      <c r="A587" s="1"/>
      <c r="B587" s="19"/>
      <c r="C587" s="1"/>
      <c r="D587" s="176"/>
      <c r="E587" s="1"/>
      <c r="F587" s="1"/>
      <c r="G587" s="1"/>
      <c r="H587" s="1"/>
      <c r="I587" s="1"/>
      <c r="J587" s="19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</row>
    <row r="588" spans="1:35" ht="14.25" customHeight="1" x14ac:dyDescent="0.35">
      <c r="A588" s="1"/>
      <c r="B588" s="19"/>
      <c r="C588" s="1"/>
      <c r="D588" s="176"/>
      <c r="E588" s="1"/>
      <c r="F588" s="1"/>
      <c r="G588" s="1"/>
      <c r="H588" s="1"/>
      <c r="I588" s="1"/>
      <c r="J588" s="19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</row>
    <row r="589" spans="1:35" ht="14.25" customHeight="1" x14ac:dyDescent="0.35">
      <c r="A589" s="1"/>
      <c r="B589" s="19"/>
      <c r="C589" s="1"/>
      <c r="D589" s="176"/>
      <c r="E589" s="1"/>
      <c r="F589" s="1"/>
      <c r="G589" s="1"/>
      <c r="H589" s="1"/>
      <c r="I589" s="1"/>
      <c r="J589" s="19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</row>
    <row r="590" spans="1:35" ht="14.25" customHeight="1" x14ac:dyDescent="0.35">
      <c r="A590" s="1"/>
      <c r="B590" s="19"/>
      <c r="C590" s="1"/>
      <c r="D590" s="176"/>
      <c r="E590" s="1"/>
      <c r="F590" s="1"/>
      <c r="G590" s="1"/>
      <c r="H590" s="1"/>
      <c r="I590" s="1"/>
      <c r="J590" s="19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</row>
    <row r="591" spans="1:35" ht="14.25" customHeight="1" x14ac:dyDescent="0.35">
      <c r="A591" s="1"/>
      <c r="B591" s="19"/>
      <c r="C591" s="1"/>
      <c r="D591" s="176"/>
      <c r="E591" s="1"/>
      <c r="F591" s="1"/>
      <c r="G591" s="1"/>
      <c r="H591" s="1"/>
      <c r="I591" s="1"/>
      <c r="J591" s="19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</row>
    <row r="592" spans="1:35" ht="14.25" customHeight="1" x14ac:dyDescent="0.35">
      <c r="A592" s="1"/>
      <c r="B592" s="19"/>
      <c r="C592" s="1"/>
      <c r="D592" s="176"/>
      <c r="E592" s="1"/>
      <c r="F592" s="1"/>
      <c r="G592" s="1"/>
      <c r="H592" s="1"/>
      <c r="I592" s="1"/>
      <c r="J592" s="19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</row>
    <row r="593" spans="1:35" ht="14.25" customHeight="1" x14ac:dyDescent="0.35">
      <c r="A593" s="1"/>
      <c r="B593" s="19"/>
      <c r="C593" s="1"/>
      <c r="D593" s="176"/>
      <c r="E593" s="1"/>
      <c r="F593" s="1"/>
      <c r="G593" s="1"/>
      <c r="H593" s="1"/>
      <c r="I593" s="1"/>
      <c r="J593" s="19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</row>
    <row r="594" spans="1:35" ht="14.25" customHeight="1" x14ac:dyDescent="0.35">
      <c r="A594" s="1"/>
      <c r="B594" s="19"/>
      <c r="C594" s="1"/>
      <c r="D594" s="176"/>
      <c r="E594" s="1"/>
      <c r="F594" s="1"/>
      <c r="G594" s="1"/>
      <c r="H594" s="1"/>
      <c r="I594" s="1"/>
      <c r="J594" s="19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</row>
    <row r="595" spans="1:35" ht="14.25" customHeight="1" x14ac:dyDescent="0.35">
      <c r="A595" s="1"/>
      <c r="B595" s="19"/>
      <c r="C595" s="1"/>
      <c r="D595" s="176"/>
      <c r="E595" s="1"/>
      <c r="F595" s="1"/>
      <c r="G595" s="1"/>
      <c r="H595" s="1"/>
      <c r="I595" s="1"/>
      <c r="J595" s="19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</row>
    <row r="596" spans="1:35" ht="14.25" customHeight="1" x14ac:dyDescent="0.35">
      <c r="A596" s="1"/>
      <c r="B596" s="19"/>
      <c r="C596" s="1"/>
      <c r="D596" s="176"/>
      <c r="E596" s="1"/>
      <c r="F596" s="1"/>
      <c r="G596" s="1"/>
      <c r="H596" s="1"/>
      <c r="I596" s="1"/>
      <c r="J596" s="19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</row>
    <row r="597" spans="1:35" ht="14.25" customHeight="1" x14ac:dyDescent="0.35">
      <c r="A597" s="1"/>
      <c r="B597" s="19"/>
      <c r="C597" s="1"/>
      <c r="D597" s="176"/>
      <c r="E597" s="1"/>
      <c r="F597" s="1"/>
      <c r="G597" s="1"/>
      <c r="H597" s="1"/>
      <c r="I597" s="1"/>
      <c r="J597" s="19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</row>
    <row r="598" spans="1:35" ht="14.25" customHeight="1" x14ac:dyDescent="0.35">
      <c r="A598" s="1"/>
      <c r="B598" s="19"/>
      <c r="C598" s="1"/>
      <c r="D598" s="176"/>
      <c r="E598" s="1"/>
      <c r="F598" s="1"/>
      <c r="G598" s="1"/>
      <c r="H598" s="1"/>
      <c r="I598" s="1"/>
      <c r="J598" s="19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</row>
    <row r="599" spans="1:35" ht="14.25" customHeight="1" x14ac:dyDescent="0.35">
      <c r="A599" s="1"/>
      <c r="B599" s="19"/>
      <c r="C599" s="1"/>
      <c r="D599" s="176"/>
      <c r="E599" s="1"/>
      <c r="F599" s="1"/>
      <c r="G599" s="1"/>
      <c r="H599" s="1"/>
      <c r="I599" s="1"/>
      <c r="J599" s="19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</row>
    <row r="600" spans="1:35" ht="14.25" customHeight="1" x14ac:dyDescent="0.35">
      <c r="A600" s="1"/>
      <c r="B600" s="19"/>
      <c r="C600" s="1"/>
      <c r="D600" s="176"/>
      <c r="E600" s="1"/>
      <c r="F600" s="1"/>
      <c r="G600" s="1"/>
      <c r="H600" s="1"/>
      <c r="I600" s="1"/>
      <c r="J600" s="19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</row>
    <row r="601" spans="1:35" ht="14.25" customHeight="1" x14ac:dyDescent="0.35">
      <c r="A601" s="1"/>
      <c r="B601" s="19"/>
      <c r="C601" s="1"/>
      <c r="D601" s="176"/>
      <c r="E601" s="1"/>
      <c r="F601" s="1"/>
      <c r="G601" s="1"/>
      <c r="H601" s="1"/>
      <c r="I601" s="1"/>
      <c r="J601" s="19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</row>
    <row r="602" spans="1:35" ht="14.25" customHeight="1" x14ac:dyDescent="0.35">
      <c r="A602" s="1"/>
      <c r="B602" s="19"/>
      <c r="C602" s="1"/>
      <c r="D602" s="176"/>
      <c r="E602" s="1"/>
      <c r="F602" s="1"/>
      <c r="G602" s="1"/>
      <c r="H602" s="1"/>
      <c r="I602" s="1"/>
      <c r="J602" s="19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</row>
    <row r="603" spans="1:35" ht="14.25" customHeight="1" x14ac:dyDescent="0.35">
      <c r="A603" s="1"/>
      <c r="B603" s="19"/>
      <c r="C603" s="1"/>
      <c r="D603" s="176"/>
      <c r="E603" s="1"/>
      <c r="F603" s="1"/>
      <c r="G603" s="1"/>
      <c r="H603" s="1"/>
      <c r="I603" s="1"/>
      <c r="J603" s="19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</row>
    <row r="604" spans="1:35" ht="14.25" customHeight="1" x14ac:dyDescent="0.35">
      <c r="A604" s="1"/>
      <c r="B604" s="19"/>
      <c r="C604" s="1"/>
      <c r="D604" s="176"/>
      <c r="E604" s="1"/>
      <c r="F604" s="1"/>
      <c r="G604" s="1"/>
      <c r="H604" s="1"/>
      <c r="I604" s="1"/>
      <c r="J604" s="19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</row>
    <row r="605" spans="1:35" ht="14.25" customHeight="1" x14ac:dyDescent="0.35">
      <c r="A605" s="1"/>
      <c r="B605" s="19"/>
      <c r="C605" s="1"/>
      <c r="D605" s="176"/>
      <c r="E605" s="1"/>
      <c r="F605" s="1"/>
      <c r="G605" s="1"/>
      <c r="H605" s="1"/>
      <c r="I605" s="1"/>
      <c r="J605" s="19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</row>
    <row r="606" spans="1:35" ht="14.25" customHeight="1" x14ac:dyDescent="0.35">
      <c r="A606" s="1"/>
      <c r="B606" s="19"/>
      <c r="C606" s="1"/>
      <c r="D606" s="176"/>
      <c r="E606" s="1"/>
      <c r="F606" s="1"/>
      <c r="G606" s="1"/>
      <c r="H606" s="1"/>
      <c r="I606" s="1"/>
      <c r="J606" s="19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</row>
    <row r="607" spans="1:35" ht="14.25" customHeight="1" x14ac:dyDescent="0.35">
      <c r="A607" s="1"/>
      <c r="B607" s="19"/>
      <c r="C607" s="1"/>
      <c r="D607" s="176"/>
      <c r="E607" s="1"/>
      <c r="F607" s="1"/>
      <c r="G607" s="1"/>
      <c r="H607" s="1"/>
      <c r="I607" s="1"/>
      <c r="J607" s="19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</row>
    <row r="608" spans="1:35" ht="14.25" customHeight="1" x14ac:dyDescent="0.35">
      <c r="A608" s="1"/>
      <c r="B608" s="19"/>
      <c r="C608" s="1"/>
      <c r="D608" s="176"/>
      <c r="E608" s="1"/>
      <c r="F608" s="1"/>
      <c r="G608" s="1"/>
      <c r="H608" s="1"/>
      <c r="I608" s="1"/>
      <c r="J608" s="19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</row>
    <row r="609" spans="1:35" ht="14.25" customHeight="1" x14ac:dyDescent="0.35">
      <c r="A609" s="1"/>
      <c r="B609" s="19"/>
      <c r="C609" s="1"/>
      <c r="D609" s="176"/>
      <c r="E609" s="1"/>
      <c r="F609" s="1"/>
      <c r="G609" s="1"/>
      <c r="H609" s="1"/>
      <c r="I609" s="1"/>
      <c r="J609" s="19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</row>
    <row r="610" spans="1:35" ht="14.25" customHeight="1" x14ac:dyDescent="0.35">
      <c r="A610" s="1"/>
      <c r="B610" s="19"/>
      <c r="C610" s="1"/>
      <c r="D610" s="176"/>
      <c r="E610" s="1"/>
      <c r="F610" s="1"/>
      <c r="G610" s="1"/>
      <c r="H610" s="1"/>
      <c r="I610" s="1"/>
      <c r="J610" s="19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</row>
    <row r="611" spans="1:35" ht="14.25" customHeight="1" x14ac:dyDescent="0.35">
      <c r="A611" s="1"/>
      <c r="B611" s="19"/>
      <c r="C611" s="1"/>
      <c r="D611" s="176"/>
      <c r="E611" s="1"/>
      <c r="F611" s="1"/>
      <c r="G611" s="1"/>
      <c r="H611" s="1"/>
      <c r="I611" s="1"/>
      <c r="J611" s="19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</row>
    <row r="612" spans="1:35" ht="14.25" customHeight="1" x14ac:dyDescent="0.35">
      <c r="A612" s="1"/>
      <c r="B612" s="19"/>
      <c r="C612" s="1"/>
      <c r="D612" s="176"/>
      <c r="E612" s="1"/>
      <c r="F612" s="1"/>
      <c r="G612" s="1"/>
      <c r="H612" s="1"/>
      <c r="I612" s="1"/>
      <c r="J612" s="19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</row>
    <row r="613" spans="1:35" ht="14.25" customHeight="1" x14ac:dyDescent="0.35">
      <c r="A613" s="1"/>
      <c r="B613" s="19"/>
      <c r="C613" s="1"/>
      <c r="D613" s="176"/>
      <c r="E613" s="1"/>
      <c r="F613" s="1"/>
      <c r="G613" s="1"/>
      <c r="H613" s="1"/>
      <c r="I613" s="1"/>
      <c r="J613" s="19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</row>
    <row r="614" spans="1:35" ht="14.25" customHeight="1" x14ac:dyDescent="0.35">
      <c r="A614" s="1"/>
      <c r="B614" s="19"/>
      <c r="C614" s="1"/>
      <c r="D614" s="176"/>
      <c r="E614" s="1"/>
      <c r="F614" s="1"/>
      <c r="G614" s="1"/>
      <c r="H614" s="1"/>
      <c r="I614" s="1"/>
      <c r="J614" s="19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</row>
    <row r="615" spans="1:35" ht="14.25" customHeight="1" x14ac:dyDescent="0.35">
      <c r="A615" s="1"/>
      <c r="B615" s="19"/>
      <c r="C615" s="1"/>
      <c r="D615" s="176"/>
      <c r="E615" s="1"/>
      <c r="F615" s="1"/>
      <c r="G615" s="1"/>
      <c r="H615" s="1"/>
      <c r="I615" s="1"/>
      <c r="J615" s="19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</row>
    <row r="616" spans="1:35" ht="14.25" customHeight="1" x14ac:dyDescent="0.35">
      <c r="A616" s="1"/>
      <c r="B616" s="19"/>
      <c r="C616" s="1"/>
      <c r="D616" s="176"/>
      <c r="E616" s="1"/>
      <c r="F616" s="1"/>
      <c r="G616" s="1"/>
      <c r="H616" s="1"/>
      <c r="I616" s="1"/>
      <c r="J616" s="19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</row>
    <row r="617" spans="1:35" ht="14.25" customHeight="1" x14ac:dyDescent="0.35">
      <c r="A617" s="1"/>
      <c r="B617" s="19"/>
      <c r="C617" s="1"/>
      <c r="D617" s="176"/>
      <c r="E617" s="1"/>
      <c r="F617" s="1"/>
      <c r="G617" s="1"/>
      <c r="H617" s="1"/>
      <c r="I617" s="1"/>
      <c r="J617" s="19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</row>
    <row r="618" spans="1:35" ht="14.25" customHeight="1" x14ac:dyDescent="0.35">
      <c r="A618" s="1"/>
      <c r="B618" s="19"/>
      <c r="C618" s="1"/>
      <c r="D618" s="176"/>
      <c r="E618" s="1"/>
      <c r="F618" s="1"/>
      <c r="G618" s="1"/>
      <c r="H618" s="1"/>
      <c r="I618" s="1"/>
      <c r="J618" s="19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</row>
    <row r="619" spans="1:35" ht="14.25" customHeight="1" x14ac:dyDescent="0.35">
      <c r="A619" s="1"/>
      <c r="B619" s="19"/>
      <c r="C619" s="1"/>
      <c r="D619" s="176"/>
      <c r="E619" s="1"/>
      <c r="F619" s="1"/>
      <c r="G619" s="1"/>
      <c r="H619" s="1"/>
      <c r="I619" s="1"/>
      <c r="J619" s="19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</row>
    <row r="620" spans="1:35" ht="14.25" customHeight="1" x14ac:dyDescent="0.35">
      <c r="A620" s="1"/>
      <c r="B620" s="19"/>
      <c r="C620" s="1"/>
      <c r="D620" s="176"/>
      <c r="E620" s="1"/>
      <c r="F620" s="1"/>
      <c r="G620" s="1"/>
      <c r="H620" s="1"/>
      <c r="I620" s="1"/>
      <c r="J620" s="19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</row>
    <row r="621" spans="1:35" ht="14.25" customHeight="1" x14ac:dyDescent="0.35">
      <c r="A621" s="1"/>
      <c r="B621" s="19"/>
      <c r="C621" s="1"/>
      <c r="D621" s="176"/>
      <c r="E621" s="1"/>
      <c r="F621" s="1"/>
      <c r="G621" s="1"/>
      <c r="H621" s="1"/>
      <c r="I621" s="1"/>
      <c r="J621" s="19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</row>
    <row r="622" spans="1:35" ht="14.25" customHeight="1" x14ac:dyDescent="0.35">
      <c r="A622" s="1"/>
      <c r="B622" s="19"/>
      <c r="C622" s="1"/>
      <c r="D622" s="176"/>
      <c r="E622" s="1"/>
      <c r="F622" s="1"/>
      <c r="G622" s="1"/>
      <c r="H622" s="1"/>
      <c r="I622" s="1"/>
      <c r="J622" s="19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</row>
    <row r="623" spans="1:35" ht="14.25" customHeight="1" x14ac:dyDescent="0.35">
      <c r="A623" s="1"/>
      <c r="B623" s="19"/>
      <c r="C623" s="1"/>
      <c r="D623" s="176"/>
      <c r="E623" s="1"/>
      <c r="F623" s="1"/>
      <c r="G623" s="1"/>
      <c r="H623" s="1"/>
      <c r="I623" s="1"/>
      <c r="J623" s="19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</row>
    <row r="624" spans="1:35" ht="14.25" customHeight="1" x14ac:dyDescent="0.35">
      <c r="A624" s="1"/>
      <c r="B624" s="19"/>
      <c r="C624" s="1"/>
      <c r="D624" s="176"/>
      <c r="E624" s="1"/>
      <c r="F624" s="1"/>
      <c r="G624" s="1"/>
      <c r="H624" s="1"/>
      <c r="I624" s="1"/>
      <c r="J624" s="19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</row>
    <row r="625" spans="1:35" ht="14.25" customHeight="1" x14ac:dyDescent="0.35">
      <c r="A625" s="1"/>
      <c r="B625" s="19"/>
      <c r="C625" s="1"/>
      <c r="D625" s="176"/>
      <c r="E625" s="1"/>
      <c r="F625" s="1"/>
      <c r="G625" s="1"/>
      <c r="H625" s="1"/>
      <c r="I625" s="1"/>
      <c r="J625" s="19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</row>
    <row r="626" spans="1:35" ht="14.25" customHeight="1" x14ac:dyDescent="0.35">
      <c r="A626" s="1"/>
      <c r="B626" s="19"/>
      <c r="C626" s="1"/>
      <c r="D626" s="176"/>
      <c r="E626" s="1"/>
      <c r="F626" s="1"/>
      <c r="G626" s="1"/>
      <c r="H626" s="1"/>
      <c r="I626" s="1"/>
      <c r="J626" s="19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</row>
    <row r="627" spans="1:35" ht="14.25" customHeight="1" x14ac:dyDescent="0.35">
      <c r="A627" s="1"/>
      <c r="B627" s="19"/>
      <c r="C627" s="1"/>
      <c r="D627" s="176"/>
      <c r="E627" s="1"/>
      <c r="F627" s="1"/>
      <c r="G627" s="1"/>
      <c r="H627" s="1"/>
      <c r="I627" s="1"/>
      <c r="J627" s="19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</row>
    <row r="628" spans="1:35" ht="14.25" customHeight="1" x14ac:dyDescent="0.35">
      <c r="A628" s="1"/>
      <c r="B628" s="19"/>
      <c r="C628" s="1"/>
      <c r="D628" s="176"/>
      <c r="E628" s="1"/>
      <c r="F628" s="1"/>
      <c r="G628" s="1"/>
      <c r="H628" s="1"/>
      <c r="I628" s="1"/>
      <c r="J628" s="19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</row>
    <row r="629" spans="1:35" ht="14.25" customHeight="1" x14ac:dyDescent="0.35">
      <c r="A629" s="1"/>
      <c r="B629" s="19"/>
      <c r="C629" s="1"/>
      <c r="D629" s="176"/>
      <c r="E629" s="1"/>
      <c r="F629" s="1"/>
      <c r="G629" s="1"/>
      <c r="H629" s="1"/>
      <c r="I629" s="1"/>
      <c r="J629" s="19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</row>
    <row r="630" spans="1:35" ht="14.25" customHeight="1" x14ac:dyDescent="0.35">
      <c r="A630" s="1"/>
      <c r="B630" s="19"/>
      <c r="C630" s="1"/>
      <c r="D630" s="176"/>
      <c r="E630" s="1"/>
      <c r="F630" s="1"/>
      <c r="G630" s="1"/>
      <c r="H630" s="1"/>
      <c r="I630" s="1"/>
      <c r="J630" s="19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</row>
    <row r="631" spans="1:35" ht="14.25" customHeight="1" x14ac:dyDescent="0.35">
      <c r="A631" s="1"/>
      <c r="B631" s="19"/>
      <c r="C631" s="1"/>
      <c r="D631" s="176"/>
      <c r="E631" s="1"/>
      <c r="F631" s="1"/>
      <c r="G631" s="1"/>
      <c r="H631" s="1"/>
      <c r="I631" s="1"/>
      <c r="J631" s="19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</row>
    <row r="632" spans="1:35" ht="14.25" customHeight="1" x14ac:dyDescent="0.35">
      <c r="A632" s="1"/>
      <c r="B632" s="19"/>
      <c r="C632" s="1"/>
      <c r="D632" s="176"/>
      <c r="E632" s="1"/>
      <c r="F632" s="1"/>
      <c r="G632" s="1"/>
      <c r="H632" s="1"/>
      <c r="I632" s="1"/>
      <c r="J632" s="19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</row>
    <row r="633" spans="1:35" ht="14.25" customHeight="1" x14ac:dyDescent="0.35">
      <c r="A633" s="1"/>
      <c r="B633" s="19"/>
      <c r="C633" s="1"/>
      <c r="D633" s="176"/>
      <c r="E633" s="1"/>
      <c r="F633" s="1"/>
      <c r="G633" s="1"/>
      <c r="H633" s="1"/>
      <c r="I633" s="1"/>
      <c r="J633" s="19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</row>
    <row r="634" spans="1:35" ht="14.25" customHeight="1" x14ac:dyDescent="0.35">
      <c r="A634" s="1"/>
      <c r="B634" s="19"/>
      <c r="C634" s="1"/>
      <c r="D634" s="176"/>
      <c r="E634" s="1"/>
      <c r="F634" s="1"/>
      <c r="G634" s="1"/>
      <c r="H634" s="1"/>
      <c r="I634" s="1"/>
      <c r="J634" s="19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</row>
    <row r="635" spans="1:35" ht="14.25" customHeight="1" x14ac:dyDescent="0.35">
      <c r="A635" s="1"/>
      <c r="B635" s="19"/>
      <c r="C635" s="1"/>
      <c r="D635" s="176"/>
      <c r="E635" s="1"/>
      <c r="F635" s="1"/>
      <c r="G635" s="1"/>
      <c r="H635" s="1"/>
      <c r="I635" s="1"/>
      <c r="J635" s="19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</row>
    <row r="636" spans="1:35" ht="14.25" customHeight="1" x14ac:dyDescent="0.35">
      <c r="A636" s="1"/>
      <c r="B636" s="19"/>
      <c r="C636" s="1"/>
      <c r="D636" s="176"/>
      <c r="E636" s="1"/>
      <c r="F636" s="1"/>
      <c r="G636" s="1"/>
      <c r="H636" s="1"/>
      <c r="I636" s="1"/>
      <c r="J636" s="19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</row>
    <row r="637" spans="1:35" ht="14.25" customHeight="1" x14ac:dyDescent="0.35">
      <c r="A637" s="1"/>
      <c r="B637" s="19"/>
      <c r="C637" s="1"/>
      <c r="D637" s="176"/>
      <c r="E637" s="1"/>
      <c r="F637" s="1"/>
      <c r="G637" s="1"/>
      <c r="H637" s="1"/>
      <c r="I637" s="1"/>
      <c r="J637" s="19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</row>
    <row r="638" spans="1:35" ht="14.25" customHeight="1" x14ac:dyDescent="0.35">
      <c r="A638" s="1"/>
      <c r="B638" s="19"/>
      <c r="C638" s="1"/>
      <c r="D638" s="176"/>
      <c r="E638" s="1"/>
      <c r="F638" s="1"/>
      <c r="G638" s="1"/>
      <c r="H638" s="1"/>
      <c r="I638" s="1"/>
      <c r="J638" s="19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</row>
    <row r="639" spans="1:35" ht="14.25" customHeight="1" x14ac:dyDescent="0.35">
      <c r="A639" s="1"/>
      <c r="B639" s="19"/>
      <c r="C639" s="1"/>
      <c r="D639" s="176"/>
      <c r="E639" s="1"/>
      <c r="F639" s="1"/>
      <c r="G639" s="1"/>
      <c r="H639" s="1"/>
      <c r="I639" s="1"/>
      <c r="J639" s="19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</row>
    <row r="640" spans="1:35" ht="14.25" customHeight="1" x14ac:dyDescent="0.35">
      <c r="A640" s="1"/>
      <c r="B640" s="19"/>
      <c r="C640" s="1"/>
      <c r="D640" s="176"/>
      <c r="E640" s="1"/>
      <c r="F640" s="1"/>
      <c r="G640" s="1"/>
      <c r="H640" s="1"/>
      <c r="I640" s="1"/>
      <c r="J640" s="19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</row>
    <row r="641" spans="1:35" ht="14.25" customHeight="1" x14ac:dyDescent="0.35">
      <c r="A641" s="1"/>
      <c r="B641" s="19"/>
      <c r="C641" s="1"/>
      <c r="D641" s="176"/>
      <c r="E641" s="1"/>
      <c r="F641" s="1"/>
      <c r="G641" s="1"/>
      <c r="H641" s="1"/>
      <c r="I641" s="1"/>
      <c r="J641" s="19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</row>
    <row r="642" spans="1:35" ht="14.25" customHeight="1" x14ac:dyDescent="0.35">
      <c r="A642" s="1"/>
      <c r="B642" s="19"/>
      <c r="C642" s="1"/>
      <c r="D642" s="176"/>
      <c r="E642" s="1"/>
      <c r="F642" s="1"/>
      <c r="G642" s="1"/>
      <c r="H642" s="1"/>
      <c r="I642" s="1"/>
      <c r="J642" s="19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</row>
    <row r="643" spans="1:35" ht="14.25" customHeight="1" x14ac:dyDescent="0.35">
      <c r="A643" s="1"/>
      <c r="B643" s="19"/>
      <c r="C643" s="1"/>
      <c r="D643" s="176"/>
      <c r="E643" s="1"/>
      <c r="F643" s="1"/>
      <c r="G643" s="1"/>
      <c r="H643" s="1"/>
      <c r="I643" s="1"/>
      <c r="J643" s="19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</row>
    <row r="644" spans="1:35" ht="14.25" customHeight="1" x14ac:dyDescent="0.35">
      <c r="A644" s="1"/>
      <c r="B644" s="19"/>
      <c r="C644" s="1"/>
      <c r="D644" s="176"/>
      <c r="E644" s="1"/>
      <c r="F644" s="1"/>
      <c r="G644" s="1"/>
      <c r="H644" s="1"/>
      <c r="I644" s="1"/>
      <c r="J644" s="19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</row>
    <row r="645" spans="1:35" ht="14.25" customHeight="1" x14ac:dyDescent="0.35">
      <c r="A645" s="1"/>
      <c r="B645" s="19"/>
      <c r="C645" s="1"/>
      <c r="D645" s="176"/>
      <c r="E645" s="1"/>
      <c r="F645" s="1"/>
      <c r="G645" s="1"/>
      <c r="H645" s="1"/>
      <c r="I645" s="1"/>
      <c r="J645" s="19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</row>
    <row r="646" spans="1:35" ht="14.25" customHeight="1" x14ac:dyDescent="0.35">
      <c r="A646" s="1"/>
      <c r="B646" s="19"/>
      <c r="C646" s="1"/>
      <c r="D646" s="176"/>
      <c r="E646" s="1"/>
      <c r="F646" s="1"/>
      <c r="G646" s="1"/>
      <c r="H646" s="1"/>
      <c r="I646" s="1"/>
      <c r="J646" s="19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</row>
    <row r="647" spans="1:35" ht="14.25" customHeight="1" x14ac:dyDescent="0.35">
      <c r="A647" s="1"/>
      <c r="B647" s="19"/>
      <c r="C647" s="1"/>
      <c r="D647" s="176"/>
      <c r="E647" s="1"/>
      <c r="F647" s="1"/>
      <c r="G647" s="1"/>
      <c r="H647" s="1"/>
      <c r="I647" s="1"/>
      <c r="J647" s="19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</row>
    <row r="648" spans="1:35" ht="14.25" customHeight="1" x14ac:dyDescent="0.35">
      <c r="A648" s="1"/>
      <c r="B648" s="19"/>
      <c r="C648" s="1"/>
      <c r="D648" s="176"/>
      <c r="E648" s="1"/>
      <c r="F648" s="1"/>
      <c r="G648" s="1"/>
      <c r="H648" s="1"/>
      <c r="I648" s="1"/>
      <c r="J648" s="19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</row>
    <row r="649" spans="1:35" ht="14.25" customHeight="1" x14ac:dyDescent="0.35">
      <c r="A649" s="1"/>
      <c r="B649" s="19"/>
      <c r="C649" s="1"/>
      <c r="D649" s="176"/>
      <c r="E649" s="1"/>
      <c r="F649" s="1"/>
      <c r="G649" s="1"/>
      <c r="H649" s="1"/>
      <c r="I649" s="1"/>
      <c r="J649" s="19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</row>
    <row r="650" spans="1:35" ht="14.25" customHeight="1" x14ac:dyDescent="0.35">
      <c r="A650" s="1"/>
      <c r="B650" s="19"/>
      <c r="C650" s="1"/>
      <c r="D650" s="176"/>
      <c r="E650" s="1"/>
      <c r="F650" s="1"/>
      <c r="G650" s="1"/>
      <c r="H650" s="1"/>
      <c r="I650" s="1"/>
      <c r="J650" s="19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</row>
    <row r="651" spans="1:35" ht="14.25" customHeight="1" x14ac:dyDescent="0.35">
      <c r="A651" s="1"/>
      <c r="B651" s="19"/>
      <c r="C651" s="1"/>
      <c r="D651" s="176"/>
      <c r="E651" s="1"/>
      <c r="F651" s="1"/>
      <c r="G651" s="1"/>
      <c r="H651" s="1"/>
      <c r="I651" s="1"/>
      <c r="J651" s="19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</row>
    <row r="652" spans="1:35" ht="14.25" customHeight="1" x14ac:dyDescent="0.35">
      <c r="A652" s="1"/>
      <c r="B652" s="19"/>
      <c r="C652" s="1"/>
      <c r="D652" s="176"/>
      <c r="E652" s="1"/>
      <c r="F652" s="1"/>
      <c r="G652" s="1"/>
      <c r="H652" s="1"/>
      <c r="I652" s="1"/>
      <c r="J652" s="19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</row>
    <row r="653" spans="1:35" ht="14.25" customHeight="1" x14ac:dyDescent="0.35">
      <c r="A653" s="1"/>
      <c r="B653" s="19"/>
      <c r="C653" s="1"/>
      <c r="D653" s="176"/>
      <c r="E653" s="1"/>
      <c r="F653" s="1"/>
      <c r="G653" s="1"/>
      <c r="H653" s="1"/>
      <c r="I653" s="1"/>
      <c r="J653" s="19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</row>
    <row r="654" spans="1:35" ht="14.25" customHeight="1" x14ac:dyDescent="0.35">
      <c r="A654" s="1"/>
      <c r="B654" s="19"/>
      <c r="C654" s="1"/>
      <c r="D654" s="176"/>
      <c r="E654" s="1"/>
      <c r="F654" s="1"/>
      <c r="G654" s="1"/>
      <c r="H654" s="1"/>
      <c r="I654" s="1"/>
      <c r="J654" s="19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</row>
    <row r="655" spans="1:35" ht="14.25" customHeight="1" x14ac:dyDescent="0.35">
      <c r="A655" s="1"/>
      <c r="B655" s="19"/>
      <c r="C655" s="1"/>
      <c r="D655" s="176"/>
      <c r="E655" s="1"/>
      <c r="F655" s="1"/>
      <c r="G655" s="1"/>
      <c r="H655" s="1"/>
      <c r="I655" s="1"/>
      <c r="J655" s="19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</row>
    <row r="656" spans="1:35" ht="14.25" customHeight="1" x14ac:dyDescent="0.35">
      <c r="A656" s="1"/>
      <c r="B656" s="19"/>
      <c r="C656" s="1"/>
      <c r="D656" s="176"/>
      <c r="E656" s="1"/>
      <c r="F656" s="1"/>
      <c r="G656" s="1"/>
      <c r="H656" s="1"/>
      <c r="I656" s="1"/>
      <c r="J656" s="19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</row>
    <row r="657" spans="1:35" ht="14.25" customHeight="1" x14ac:dyDescent="0.35">
      <c r="A657" s="1"/>
      <c r="B657" s="19"/>
      <c r="C657" s="1"/>
      <c r="D657" s="176"/>
      <c r="E657" s="1"/>
      <c r="F657" s="1"/>
      <c r="G657" s="1"/>
      <c r="H657" s="1"/>
      <c r="I657" s="1"/>
      <c r="J657" s="19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</row>
    <row r="658" spans="1:35" ht="14.25" customHeight="1" x14ac:dyDescent="0.35">
      <c r="A658" s="1"/>
      <c r="B658" s="19"/>
      <c r="C658" s="1"/>
      <c r="D658" s="176"/>
      <c r="E658" s="1"/>
      <c r="F658" s="1"/>
      <c r="G658" s="1"/>
      <c r="H658" s="1"/>
      <c r="I658" s="1"/>
      <c r="J658" s="19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</row>
    <row r="659" spans="1:35" ht="14.25" customHeight="1" x14ac:dyDescent="0.35">
      <c r="A659" s="1"/>
      <c r="B659" s="19"/>
      <c r="C659" s="1"/>
      <c r="D659" s="176"/>
      <c r="E659" s="1"/>
      <c r="F659" s="1"/>
      <c r="G659" s="1"/>
      <c r="H659" s="1"/>
      <c r="I659" s="1"/>
      <c r="J659" s="19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</row>
    <row r="660" spans="1:35" ht="14.25" customHeight="1" x14ac:dyDescent="0.35">
      <c r="A660" s="1"/>
      <c r="B660" s="19"/>
      <c r="C660" s="1"/>
      <c r="D660" s="176"/>
      <c r="E660" s="1"/>
      <c r="F660" s="1"/>
      <c r="G660" s="1"/>
      <c r="H660" s="1"/>
      <c r="I660" s="1"/>
      <c r="J660" s="19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</row>
    <row r="661" spans="1:35" ht="14.25" customHeight="1" x14ac:dyDescent="0.35">
      <c r="A661" s="1"/>
      <c r="B661" s="19"/>
      <c r="C661" s="1"/>
      <c r="D661" s="176"/>
      <c r="E661" s="1"/>
      <c r="F661" s="1"/>
      <c r="G661" s="1"/>
      <c r="H661" s="1"/>
      <c r="I661" s="1"/>
      <c r="J661" s="19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</row>
    <row r="662" spans="1:35" ht="14.25" customHeight="1" x14ac:dyDescent="0.35">
      <c r="A662" s="1"/>
      <c r="B662" s="19"/>
      <c r="C662" s="1"/>
      <c r="D662" s="176"/>
      <c r="E662" s="1"/>
      <c r="F662" s="1"/>
      <c r="G662" s="1"/>
      <c r="H662" s="1"/>
      <c r="I662" s="1"/>
      <c r="J662" s="19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</row>
    <row r="663" spans="1:35" ht="14.25" customHeight="1" x14ac:dyDescent="0.35">
      <c r="A663" s="1"/>
      <c r="B663" s="19"/>
      <c r="C663" s="1"/>
      <c r="D663" s="176"/>
      <c r="E663" s="1"/>
      <c r="F663" s="1"/>
      <c r="G663" s="1"/>
      <c r="H663" s="1"/>
      <c r="I663" s="1"/>
      <c r="J663" s="19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</row>
    <row r="664" spans="1:35" ht="14.25" customHeight="1" x14ac:dyDescent="0.35">
      <c r="A664" s="1"/>
      <c r="B664" s="19"/>
      <c r="C664" s="1"/>
      <c r="D664" s="176"/>
      <c r="E664" s="1"/>
      <c r="F664" s="1"/>
      <c r="G664" s="1"/>
      <c r="H664" s="1"/>
      <c r="I664" s="1"/>
      <c r="J664" s="19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</row>
    <row r="665" spans="1:35" ht="14.25" customHeight="1" x14ac:dyDescent="0.35">
      <c r="A665" s="1"/>
      <c r="B665" s="19"/>
      <c r="C665" s="1"/>
      <c r="D665" s="176"/>
      <c r="E665" s="1"/>
      <c r="F665" s="1"/>
      <c r="G665" s="1"/>
      <c r="H665" s="1"/>
      <c r="I665" s="1"/>
      <c r="J665" s="19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</row>
    <row r="666" spans="1:35" ht="14.25" customHeight="1" x14ac:dyDescent="0.35">
      <c r="A666" s="1"/>
      <c r="B666" s="19"/>
      <c r="C666" s="1"/>
      <c r="D666" s="176"/>
      <c r="E666" s="1"/>
      <c r="F666" s="1"/>
      <c r="G666" s="1"/>
      <c r="H666" s="1"/>
      <c r="I666" s="1"/>
      <c r="J666" s="19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</row>
    <row r="667" spans="1:35" ht="14.25" customHeight="1" x14ac:dyDescent="0.35">
      <c r="A667" s="1"/>
      <c r="B667" s="19"/>
      <c r="C667" s="1"/>
      <c r="D667" s="176"/>
      <c r="E667" s="1"/>
      <c r="F667" s="1"/>
      <c r="G667" s="1"/>
      <c r="H667" s="1"/>
      <c r="I667" s="1"/>
      <c r="J667" s="19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</row>
    <row r="668" spans="1:35" ht="14.25" customHeight="1" x14ac:dyDescent="0.35">
      <c r="A668" s="1"/>
      <c r="B668" s="19"/>
      <c r="C668" s="1"/>
      <c r="D668" s="176"/>
      <c r="E668" s="1"/>
      <c r="F668" s="1"/>
      <c r="G668" s="1"/>
      <c r="H668" s="1"/>
      <c r="I668" s="1"/>
      <c r="J668" s="19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</row>
    <row r="669" spans="1:35" ht="14.25" customHeight="1" x14ac:dyDescent="0.35">
      <c r="A669" s="1"/>
      <c r="B669" s="19"/>
      <c r="C669" s="1"/>
      <c r="D669" s="176"/>
      <c r="E669" s="1"/>
      <c r="F669" s="1"/>
      <c r="G669" s="1"/>
      <c r="H669" s="1"/>
      <c r="I669" s="1"/>
      <c r="J669" s="19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</row>
    <row r="670" spans="1:35" ht="14.25" customHeight="1" x14ac:dyDescent="0.35">
      <c r="A670" s="1"/>
      <c r="B670" s="19"/>
      <c r="C670" s="1"/>
      <c r="D670" s="176"/>
      <c r="E670" s="1"/>
      <c r="F670" s="1"/>
      <c r="G670" s="1"/>
      <c r="H670" s="1"/>
      <c r="I670" s="1"/>
      <c r="J670" s="19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</row>
    <row r="671" spans="1:35" ht="14.25" customHeight="1" x14ac:dyDescent="0.35">
      <c r="A671" s="1"/>
      <c r="B671" s="19"/>
      <c r="C671" s="1"/>
      <c r="D671" s="176"/>
      <c r="E671" s="1"/>
      <c r="F671" s="1"/>
      <c r="G671" s="1"/>
      <c r="H671" s="1"/>
      <c r="I671" s="1"/>
      <c r="J671" s="19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</row>
    <row r="672" spans="1:35" ht="14.25" customHeight="1" x14ac:dyDescent="0.35">
      <c r="A672" s="1"/>
      <c r="B672" s="19"/>
      <c r="C672" s="1"/>
      <c r="D672" s="176"/>
      <c r="E672" s="1"/>
      <c r="F672" s="1"/>
      <c r="G672" s="1"/>
      <c r="H672" s="1"/>
      <c r="I672" s="1"/>
      <c r="J672" s="19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</row>
    <row r="673" spans="1:35" ht="14.25" customHeight="1" x14ac:dyDescent="0.35">
      <c r="A673" s="1"/>
      <c r="B673" s="19"/>
      <c r="C673" s="1"/>
      <c r="D673" s="176"/>
      <c r="E673" s="1"/>
      <c r="F673" s="1"/>
      <c r="G673" s="1"/>
      <c r="H673" s="1"/>
      <c r="I673" s="1"/>
      <c r="J673" s="19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</row>
    <row r="674" spans="1:35" ht="14.25" customHeight="1" x14ac:dyDescent="0.35">
      <c r="A674" s="1"/>
      <c r="B674" s="19"/>
      <c r="C674" s="1"/>
      <c r="D674" s="176"/>
      <c r="E674" s="1"/>
      <c r="F674" s="1"/>
      <c r="G674" s="1"/>
      <c r="H674" s="1"/>
      <c r="I674" s="1"/>
      <c r="J674" s="19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</row>
    <row r="675" spans="1:35" ht="14.25" customHeight="1" x14ac:dyDescent="0.35">
      <c r="A675" s="1"/>
      <c r="B675" s="19"/>
      <c r="C675" s="1"/>
      <c r="D675" s="176"/>
      <c r="E675" s="1"/>
      <c r="F675" s="1"/>
      <c r="G675" s="1"/>
      <c r="H675" s="1"/>
      <c r="I675" s="1"/>
      <c r="J675" s="19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</row>
    <row r="676" spans="1:35" ht="14.25" customHeight="1" x14ac:dyDescent="0.35">
      <c r="A676" s="1"/>
      <c r="B676" s="19"/>
      <c r="C676" s="1"/>
      <c r="D676" s="176"/>
      <c r="E676" s="1"/>
      <c r="F676" s="1"/>
      <c r="G676" s="1"/>
      <c r="H676" s="1"/>
      <c r="I676" s="1"/>
      <c r="J676" s="19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</row>
    <row r="677" spans="1:35" ht="14.25" customHeight="1" x14ac:dyDescent="0.35">
      <c r="A677" s="1"/>
      <c r="B677" s="19"/>
      <c r="C677" s="1"/>
      <c r="D677" s="176"/>
      <c r="E677" s="1"/>
      <c r="F677" s="1"/>
      <c r="G677" s="1"/>
      <c r="H677" s="1"/>
      <c r="I677" s="1"/>
      <c r="J677" s="19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</row>
    <row r="678" spans="1:35" ht="14.25" customHeight="1" x14ac:dyDescent="0.35">
      <c r="A678" s="1"/>
      <c r="B678" s="19"/>
      <c r="C678" s="1"/>
      <c r="D678" s="176"/>
      <c r="E678" s="1"/>
      <c r="F678" s="1"/>
      <c r="G678" s="1"/>
      <c r="H678" s="1"/>
      <c r="I678" s="1"/>
      <c r="J678" s="19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</row>
    <row r="679" spans="1:35" ht="14.25" customHeight="1" x14ac:dyDescent="0.35">
      <c r="A679" s="1"/>
      <c r="B679" s="19"/>
      <c r="C679" s="1"/>
      <c r="D679" s="176"/>
      <c r="E679" s="1"/>
      <c r="F679" s="1"/>
      <c r="G679" s="1"/>
      <c r="H679" s="1"/>
      <c r="I679" s="1"/>
      <c r="J679" s="19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</row>
    <row r="680" spans="1:35" ht="14.25" customHeight="1" x14ac:dyDescent="0.35">
      <c r="A680" s="1"/>
      <c r="B680" s="19"/>
      <c r="C680" s="1"/>
      <c r="D680" s="176"/>
      <c r="E680" s="1"/>
      <c r="F680" s="1"/>
      <c r="G680" s="1"/>
      <c r="H680" s="1"/>
      <c r="I680" s="1"/>
      <c r="J680" s="19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</row>
    <row r="681" spans="1:35" ht="14.25" customHeight="1" x14ac:dyDescent="0.35">
      <c r="A681" s="1"/>
      <c r="B681" s="19"/>
      <c r="C681" s="1"/>
      <c r="D681" s="176"/>
      <c r="E681" s="1"/>
      <c r="F681" s="1"/>
      <c r="G681" s="1"/>
      <c r="H681" s="1"/>
      <c r="I681" s="1"/>
      <c r="J681" s="19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</row>
    <row r="682" spans="1:35" ht="14.25" customHeight="1" x14ac:dyDescent="0.35">
      <c r="A682" s="1"/>
      <c r="B682" s="19"/>
      <c r="C682" s="1"/>
      <c r="D682" s="176"/>
      <c r="E682" s="1"/>
      <c r="F682" s="1"/>
      <c r="G682" s="1"/>
      <c r="H682" s="1"/>
      <c r="I682" s="1"/>
      <c r="J682" s="19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</row>
    <row r="683" spans="1:35" ht="14.25" customHeight="1" x14ac:dyDescent="0.35">
      <c r="A683" s="1"/>
      <c r="B683" s="19"/>
      <c r="C683" s="1"/>
      <c r="D683" s="176"/>
      <c r="E683" s="1"/>
      <c r="F683" s="1"/>
      <c r="G683" s="1"/>
      <c r="H683" s="1"/>
      <c r="I683" s="1"/>
      <c r="J683" s="19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</row>
    <row r="684" spans="1:35" ht="14.25" customHeight="1" x14ac:dyDescent="0.35">
      <c r="A684" s="1"/>
      <c r="B684" s="19"/>
      <c r="C684" s="1"/>
      <c r="D684" s="176"/>
      <c r="E684" s="1"/>
      <c r="F684" s="1"/>
      <c r="G684" s="1"/>
      <c r="H684" s="1"/>
      <c r="I684" s="1"/>
      <c r="J684" s="19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</row>
    <row r="685" spans="1:35" ht="14.25" customHeight="1" x14ac:dyDescent="0.35">
      <c r="A685" s="1"/>
      <c r="B685" s="19"/>
      <c r="C685" s="1"/>
      <c r="D685" s="176"/>
      <c r="E685" s="1"/>
      <c r="F685" s="1"/>
      <c r="G685" s="1"/>
      <c r="H685" s="1"/>
      <c r="I685" s="1"/>
      <c r="J685" s="19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</row>
    <row r="686" spans="1:35" ht="14.25" customHeight="1" x14ac:dyDescent="0.35">
      <c r="A686" s="1"/>
      <c r="B686" s="19"/>
      <c r="C686" s="1"/>
      <c r="D686" s="176"/>
      <c r="E686" s="1"/>
      <c r="F686" s="1"/>
      <c r="G686" s="1"/>
      <c r="H686" s="1"/>
      <c r="I686" s="1"/>
      <c r="J686" s="19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</row>
    <row r="687" spans="1:35" ht="14.25" customHeight="1" x14ac:dyDescent="0.35">
      <c r="A687" s="1"/>
      <c r="B687" s="19"/>
      <c r="C687" s="1"/>
      <c r="D687" s="176"/>
      <c r="E687" s="1"/>
      <c r="F687" s="1"/>
      <c r="G687" s="1"/>
      <c r="H687" s="1"/>
      <c r="I687" s="1"/>
      <c r="J687" s="19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</row>
    <row r="688" spans="1:35" ht="14.25" customHeight="1" x14ac:dyDescent="0.35">
      <c r="A688" s="1"/>
      <c r="B688" s="19"/>
      <c r="C688" s="1"/>
      <c r="D688" s="176"/>
      <c r="E688" s="1"/>
      <c r="F688" s="1"/>
      <c r="G688" s="1"/>
      <c r="H688" s="1"/>
      <c r="I688" s="1"/>
      <c r="J688" s="19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</row>
    <row r="689" spans="1:35" ht="14.25" customHeight="1" x14ac:dyDescent="0.35">
      <c r="A689" s="1"/>
      <c r="B689" s="19"/>
      <c r="C689" s="1"/>
      <c r="D689" s="176"/>
      <c r="E689" s="1"/>
      <c r="F689" s="1"/>
      <c r="G689" s="1"/>
      <c r="H689" s="1"/>
      <c r="I689" s="1"/>
      <c r="J689" s="19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</row>
    <row r="690" spans="1:35" ht="14.25" customHeight="1" x14ac:dyDescent="0.35">
      <c r="A690" s="1"/>
      <c r="B690" s="19"/>
      <c r="C690" s="1"/>
      <c r="D690" s="176"/>
      <c r="E690" s="1"/>
      <c r="F690" s="1"/>
      <c r="G690" s="1"/>
      <c r="H690" s="1"/>
      <c r="I690" s="1"/>
      <c r="J690" s="19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</row>
    <row r="691" spans="1:35" ht="14.25" customHeight="1" x14ac:dyDescent="0.35">
      <c r="A691" s="1"/>
      <c r="B691" s="19"/>
      <c r="C691" s="1"/>
      <c r="D691" s="176"/>
      <c r="E691" s="1"/>
      <c r="F691" s="1"/>
      <c r="G691" s="1"/>
      <c r="H691" s="1"/>
      <c r="I691" s="1"/>
      <c r="J691" s="19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</row>
    <row r="692" spans="1:35" ht="14.25" customHeight="1" x14ac:dyDescent="0.35">
      <c r="A692" s="1"/>
      <c r="B692" s="19"/>
      <c r="C692" s="1"/>
      <c r="D692" s="176"/>
      <c r="E692" s="1"/>
      <c r="F692" s="1"/>
      <c r="G692" s="1"/>
      <c r="H692" s="1"/>
      <c r="I692" s="1"/>
      <c r="J692" s="19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</row>
    <row r="693" spans="1:35" ht="14.25" customHeight="1" x14ac:dyDescent="0.35">
      <c r="A693" s="1"/>
      <c r="B693" s="19"/>
      <c r="C693" s="1"/>
      <c r="D693" s="176"/>
      <c r="E693" s="1"/>
      <c r="F693" s="1"/>
      <c r="G693" s="1"/>
      <c r="H693" s="1"/>
      <c r="I693" s="1"/>
      <c r="J693" s="19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</row>
    <row r="694" spans="1:35" ht="14.25" customHeight="1" x14ac:dyDescent="0.35">
      <c r="A694" s="1"/>
      <c r="B694" s="19"/>
      <c r="C694" s="1"/>
      <c r="D694" s="176"/>
      <c r="E694" s="1"/>
      <c r="F694" s="1"/>
      <c r="G694" s="1"/>
      <c r="H694" s="1"/>
      <c r="I694" s="1"/>
      <c r="J694" s="19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</row>
    <row r="695" spans="1:35" ht="14.25" customHeight="1" x14ac:dyDescent="0.35">
      <c r="A695" s="1"/>
      <c r="B695" s="19"/>
      <c r="C695" s="1"/>
      <c r="D695" s="176"/>
      <c r="E695" s="1"/>
      <c r="F695" s="1"/>
      <c r="G695" s="1"/>
      <c r="H695" s="1"/>
      <c r="I695" s="1"/>
      <c r="J695" s="19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</row>
    <row r="696" spans="1:35" ht="14.25" customHeight="1" x14ac:dyDescent="0.35">
      <c r="A696" s="1"/>
      <c r="B696" s="19"/>
      <c r="C696" s="1"/>
      <c r="D696" s="176"/>
      <c r="E696" s="1"/>
      <c r="F696" s="1"/>
      <c r="G696" s="1"/>
      <c r="H696" s="1"/>
      <c r="I696" s="1"/>
      <c r="J696" s="19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</row>
    <row r="697" spans="1:35" ht="14.25" customHeight="1" x14ac:dyDescent="0.35">
      <c r="A697" s="1"/>
      <c r="B697" s="19"/>
      <c r="C697" s="1"/>
      <c r="D697" s="176"/>
      <c r="E697" s="1"/>
      <c r="F697" s="1"/>
      <c r="G697" s="1"/>
      <c r="H697" s="1"/>
      <c r="I697" s="1"/>
      <c r="J697" s="19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</row>
    <row r="698" spans="1:35" ht="14.25" customHeight="1" x14ac:dyDescent="0.35">
      <c r="A698" s="1"/>
      <c r="B698" s="19"/>
      <c r="C698" s="1"/>
      <c r="D698" s="176"/>
      <c r="E698" s="1"/>
      <c r="F698" s="1"/>
      <c r="G698" s="1"/>
      <c r="H698" s="1"/>
      <c r="I698" s="1"/>
      <c r="J698" s="19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</row>
    <row r="699" spans="1:35" ht="14.25" customHeight="1" x14ac:dyDescent="0.35">
      <c r="A699" s="1"/>
      <c r="B699" s="19"/>
      <c r="C699" s="1"/>
      <c r="D699" s="176"/>
      <c r="E699" s="1"/>
      <c r="F699" s="1"/>
      <c r="G699" s="1"/>
      <c r="H699" s="1"/>
      <c r="I699" s="1"/>
      <c r="J699" s="19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</row>
    <row r="700" spans="1:35" ht="14.25" customHeight="1" x14ac:dyDescent="0.35">
      <c r="A700" s="1"/>
      <c r="B700" s="19"/>
      <c r="C700" s="1"/>
      <c r="D700" s="176"/>
      <c r="E700" s="1"/>
      <c r="F700" s="1"/>
      <c r="G700" s="1"/>
      <c r="H700" s="1"/>
      <c r="I700" s="1"/>
      <c r="J700" s="19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</row>
    <row r="701" spans="1:35" ht="14.25" customHeight="1" x14ac:dyDescent="0.35">
      <c r="A701" s="1"/>
      <c r="B701" s="19"/>
      <c r="C701" s="1"/>
      <c r="D701" s="176"/>
      <c r="E701" s="1"/>
      <c r="F701" s="1"/>
      <c r="G701" s="1"/>
      <c r="H701" s="1"/>
      <c r="I701" s="1"/>
      <c r="J701" s="19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</row>
    <row r="702" spans="1:35" ht="14.25" customHeight="1" x14ac:dyDescent="0.35">
      <c r="A702" s="1"/>
      <c r="B702" s="19"/>
      <c r="C702" s="1"/>
      <c r="D702" s="176"/>
      <c r="E702" s="1"/>
      <c r="F702" s="1"/>
      <c r="G702" s="1"/>
      <c r="H702" s="1"/>
      <c r="I702" s="1"/>
      <c r="J702" s="19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</row>
    <row r="703" spans="1:35" ht="14.25" customHeight="1" x14ac:dyDescent="0.35">
      <c r="A703" s="1"/>
      <c r="B703" s="19"/>
      <c r="C703" s="1"/>
      <c r="D703" s="176"/>
      <c r="E703" s="1"/>
      <c r="F703" s="1"/>
      <c r="G703" s="1"/>
      <c r="H703" s="1"/>
      <c r="I703" s="1"/>
      <c r="J703" s="19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</row>
    <row r="704" spans="1:35" ht="14.25" customHeight="1" x14ac:dyDescent="0.35">
      <c r="A704" s="1"/>
      <c r="B704" s="19"/>
      <c r="C704" s="1"/>
      <c r="D704" s="176"/>
      <c r="E704" s="1"/>
      <c r="F704" s="1"/>
      <c r="G704" s="1"/>
      <c r="H704" s="1"/>
      <c r="I704" s="1"/>
      <c r="J704" s="19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</row>
    <row r="705" spans="1:35" ht="14.25" customHeight="1" x14ac:dyDescent="0.35">
      <c r="A705" s="1"/>
      <c r="B705" s="19"/>
      <c r="C705" s="1"/>
      <c r="D705" s="176"/>
      <c r="E705" s="1"/>
      <c r="F705" s="1"/>
      <c r="G705" s="1"/>
      <c r="H705" s="1"/>
      <c r="I705" s="1"/>
      <c r="J705" s="19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</row>
    <row r="706" spans="1:35" ht="14.25" customHeight="1" x14ac:dyDescent="0.35">
      <c r="A706" s="1"/>
      <c r="B706" s="19"/>
      <c r="C706" s="1"/>
      <c r="D706" s="176"/>
      <c r="E706" s="1"/>
      <c r="F706" s="1"/>
      <c r="G706" s="1"/>
      <c r="H706" s="1"/>
      <c r="I706" s="1"/>
      <c r="J706" s="19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</row>
    <row r="707" spans="1:35" ht="14.25" customHeight="1" x14ac:dyDescent="0.35">
      <c r="A707" s="1"/>
      <c r="B707" s="19"/>
      <c r="C707" s="1"/>
      <c r="D707" s="176"/>
      <c r="E707" s="1"/>
      <c r="F707" s="1"/>
      <c r="G707" s="1"/>
      <c r="H707" s="1"/>
      <c r="I707" s="1"/>
      <c r="J707" s="19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</row>
    <row r="708" spans="1:35" ht="14.25" customHeight="1" x14ac:dyDescent="0.35">
      <c r="A708" s="1"/>
      <c r="B708" s="19"/>
      <c r="C708" s="1"/>
      <c r="D708" s="176"/>
      <c r="E708" s="1"/>
      <c r="F708" s="1"/>
      <c r="G708" s="1"/>
      <c r="H708" s="1"/>
      <c r="I708" s="1"/>
      <c r="J708" s="19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</row>
    <row r="709" spans="1:35" ht="14.25" customHeight="1" x14ac:dyDescent="0.35">
      <c r="A709" s="1"/>
      <c r="B709" s="19"/>
      <c r="C709" s="1"/>
      <c r="D709" s="176"/>
      <c r="E709" s="1"/>
      <c r="F709" s="1"/>
      <c r="G709" s="1"/>
      <c r="H709" s="1"/>
      <c r="I709" s="1"/>
      <c r="J709" s="19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</row>
    <row r="710" spans="1:35" ht="14.25" customHeight="1" x14ac:dyDescent="0.35">
      <c r="A710" s="1"/>
      <c r="B710" s="19"/>
      <c r="C710" s="1"/>
      <c r="D710" s="176"/>
      <c r="E710" s="1"/>
      <c r="F710" s="1"/>
      <c r="G710" s="1"/>
      <c r="H710" s="1"/>
      <c r="I710" s="1"/>
      <c r="J710" s="19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</row>
    <row r="711" spans="1:35" ht="14.25" customHeight="1" x14ac:dyDescent="0.35">
      <c r="A711" s="1"/>
      <c r="B711" s="19"/>
      <c r="C711" s="1"/>
      <c r="D711" s="176"/>
      <c r="E711" s="1"/>
      <c r="F711" s="1"/>
      <c r="G711" s="1"/>
      <c r="H711" s="1"/>
      <c r="I711" s="1"/>
      <c r="J711" s="19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</row>
    <row r="712" spans="1:35" ht="14.25" customHeight="1" x14ac:dyDescent="0.35">
      <c r="A712" s="1"/>
      <c r="B712" s="19"/>
      <c r="C712" s="1"/>
      <c r="D712" s="176"/>
      <c r="E712" s="1"/>
      <c r="F712" s="1"/>
      <c r="G712" s="1"/>
      <c r="H712" s="1"/>
      <c r="I712" s="1"/>
      <c r="J712" s="19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</row>
    <row r="713" spans="1:35" ht="14.25" customHeight="1" x14ac:dyDescent="0.35">
      <c r="A713" s="1"/>
      <c r="B713" s="19"/>
      <c r="C713" s="1"/>
      <c r="D713" s="176"/>
      <c r="E713" s="1"/>
      <c r="F713" s="1"/>
      <c r="G713" s="1"/>
      <c r="H713" s="1"/>
      <c r="I713" s="1"/>
      <c r="J713" s="19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</row>
    <row r="714" spans="1:35" ht="14.25" customHeight="1" x14ac:dyDescent="0.35">
      <c r="A714" s="1"/>
      <c r="B714" s="19"/>
      <c r="C714" s="1"/>
      <c r="D714" s="176"/>
      <c r="E714" s="1"/>
      <c r="F714" s="1"/>
      <c r="G714" s="1"/>
      <c r="H714" s="1"/>
      <c r="I714" s="1"/>
      <c r="J714" s="19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</row>
    <row r="715" spans="1:35" ht="14.25" customHeight="1" x14ac:dyDescent="0.35">
      <c r="A715" s="1"/>
      <c r="B715" s="19"/>
      <c r="C715" s="1"/>
      <c r="D715" s="176"/>
      <c r="E715" s="1"/>
      <c r="F715" s="1"/>
      <c r="G715" s="1"/>
      <c r="H715" s="1"/>
      <c r="I715" s="1"/>
      <c r="J715" s="19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</row>
    <row r="716" spans="1:35" ht="14.25" customHeight="1" x14ac:dyDescent="0.35">
      <c r="A716" s="1"/>
      <c r="B716" s="19"/>
      <c r="C716" s="1"/>
      <c r="D716" s="176"/>
      <c r="E716" s="1"/>
      <c r="F716" s="1"/>
      <c r="G716" s="1"/>
      <c r="H716" s="1"/>
      <c r="I716" s="1"/>
      <c r="J716" s="19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</row>
    <row r="717" spans="1:35" ht="14.25" customHeight="1" x14ac:dyDescent="0.35">
      <c r="A717" s="1"/>
      <c r="B717" s="19"/>
      <c r="C717" s="1"/>
      <c r="D717" s="176"/>
      <c r="E717" s="1"/>
      <c r="F717" s="1"/>
      <c r="G717" s="1"/>
      <c r="H717" s="1"/>
      <c r="I717" s="1"/>
      <c r="J717" s="19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</row>
    <row r="718" spans="1:35" ht="14.25" customHeight="1" x14ac:dyDescent="0.35">
      <c r="A718" s="1"/>
      <c r="B718" s="19"/>
      <c r="C718" s="1"/>
      <c r="D718" s="176"/>
      <c r="E718" s="1"/>
      <c r="F718" s="1"/>
      <c r="G718" s="1"/>
      <c r="H718" s="1"/>
      <c r="I718" s="1"/>
      <c r="J718" s="19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</row>
    <row r="719" spans="1:35" ht="14.25" customHeight="1" x14ac:dyDescent="0.35">
      <c r="A719" s="1"/>
      <c r="B719" s="19"/>
      <c r="C719" s="1"/>
      <c r="D719" s="176"/>
      <c r="E719" s="1"/>
      <c r="F719" s="1"/>
      <c r="G719" s="1"/>
      <c r="H719" s="1"/>
      <c r="I719" s="1"/>
      <c r="J719" s="19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</row>
    <row r="720" spans="1:35" ht="14.25" customHeight="1" x14ac:dyDescent="0.35">
      <c r="A720" s="1"/>
      <c r="B720" s="19"/>
      <c r="C720" s="1"/>
      <c r="D720" s="176"/>
      <c r="E720" s="1"/>
      <c r="F720" s="1"/>
      <c r="G720" s="1"/>
      <c r="H720" s="1"/>
      <c r="I720" s="1"/>
      <c r="J720" s="19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</row>
    <row r="721" spans="1:35" ht="14.25" customHeight="1" x14ac:dyDescent="0.35">
      <c r="A721" s="1"/>
      <c r="B721" s="19"/>
      <c r="C721" s="1"/>
      <c r="D721" s="176"/>
      <c r="E721" s="1"/>
      <c r="F721" s="1"/>
      <c r="G721" s="1"/>
      <c r="H721" s="1"/>
      <c r="I721" s="1"/>
      <c r="J721" s="19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</row>
    <row r="722" spans="1:35" ht="14.25" customHeight="1" x14ac:dyDescent="0.35">
      <c r="A722" s="1"/>
      <c r="B722" s="19"/>
      <c r="C722" s="1"/>
      <c r="D722" s="176"/>
      <c r="E722" s="1"/>
      <c r="F722" s="1"/>
      <c r="G722" s="1"/>
      <c r="H722" s="1"/>
      <c r="I722" s="1"/>
      <c r="J722" s="19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</row>
    <row r="723" spans="1:35" ht="14.25" customHeight="1" x14ac:dyDescent="0.35">
      <c r="A723" s="1"/>
      <c r="B723" s="19"/>
      <c r="C723" s="1"/>
      <c r="D723" s="176"/>
      <c r="E723" s="1"/>
      <c r="F723" s="1"/>
      <c r="G723" s="1"/>
      <c r="H723" s="1"/>
      <c r="I723" s="1"/>
      <c r="J723" s="19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</row>
    <row r="724" spans="1:35" ht="14.25" customHeight="1" x14ac:dyDescent="0.35">
      <c r="A724" s="1"/>
      <c r="B724" s="19"/>
      <c r="C724" s="1"/>
      <c r="D724" s="176"/>
      <c r="E724" s="1"/>
      <c r="F724" s="1"/>
      <c r="G724" s="1"/>
      <c r="H724" s="1"/>
      <c r="I724" s="1"/>
      <c r="J724" s="19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</row>
    <row r="725" spans="1:35" ht="14.25" customHeight="1" x14ac:dyDescent="0.35">
      <c r="A725" s="1"/>
      <c r="B725" s="19"/>
      <c r="C725" s="1"/>
      <c r="D725" s="176"/>
      <c r="E725" s="1"/>
      <c r="F725" s="1"/>
      <c r="G725" s="1"/>
      <c r="H725" s="1"/>
      <c r="I725" s="1"/>
      <c r="J725" s="19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</row>
    <row r="726" spans="1:35" ht="14.25" customHeight="1" x14ac:dyDescent="0.35">
      <c r="A726" s="1"/>
      <c r="B726" s="19"/>
      <c r="C726" s="1"/>
      <c r="D726" s="176"/>
      <c r="E726" s="1"/>
      <c r="F726" s="1"/>
      <c r="G726" s="1"/>
      <c r="H726" s="1"/>
      <c r="I726" s="1"/>
      <c r="J726" s="19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</row>
    <row r="727" spans="1:35" ht="14.25" customHeight="1" x14ac:dyDescent="0.35">
      <c r="A727" s="1"/>
      <c r="B727" s="19"/>
      <c r="C727" s="1"/>
      <c r="D727" s="176"/>
      <c r="E727" s="1"/>
      <c r="F727" s="1"/>
      <c r="G727" s="1"/>
      <c r="H727" s="1"/>
      <c r="I727" s="1"/>
      <c r="J727" s="19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</row>
    <row r="728" spans="1:35" ht="14.25" customHeight="1" x14ac:dyDescent="0.35">
      <c r="A728" s="1"/>
      <c r="B728" s="19"/>
      <c r="C728" s="1"/>
      <c r="D728" s="176"/>
      <c r="E728" s="1"/>
      <c r="F728" s="1"/>
      <c r="G728" s="1"/>
      <c r="H728" s="1"/>
      <c r="I728" s="1"/>
      <c r="J728" s="19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</row>
    <row r="729" spans="1:35" ht="14.25" customHeight="1" x14ac:dyDescent="0.35">
      <c r="A729" s="1"/>
      <c r="B729" s="19"/>
      <c r="C729" s="1"/>
      <c r="D729" s="176"/>
      <c r="E729" s="1"/>
      <c r="F729" s="1"/>
      <c r="G729" s="1"/>
      <c r="H729" s="1"/>
      <c r="I729" s="1"/>
      <c r="J729" s="19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</row>
    <row r="730" spans="1:35" ht="14.25" customHeight="1" x14ac:dyDescent="0.35">
      <c r="A730" s="1"/>
      <c r="B730" s="19"/>
      <c r="C730" s="1"/>
      <c r="D730" s="176"/>
      <c r="E730" s="1"/>
      <c r="F730" s="1"/>
      <c r="G730" s="1"/>
      <c r="H730" s="1"/>
      <c r="I730" s="1"/>
      <c r="J730" s="19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</row>
    <row r="731" spans="1:35" ht="14.25" customHeight="1" x14ac:dyDescent="0.35">
      <c r="A731" s="1"/>
      <c r="B731" s="19"/>
      <c r="C731" s="1"/>
      <c r="D731" s="176"/>
      <c r="E731" s="1"/>
      <c r="F731" s="1"/>
      <c r="G731" s="1"/>
      <c r="H731" s="1"/>
      <c r="I731" s="1"/>
      <c r="J731" s="19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</row>
    <row r="732" spans="1:35" ht="14.25" customHeight="1" x14ac:dyDescent="0.35">
      <c r="A732" s="1"/>
      <c r="B732" s="19"/>
      <c r="C732" s="1"/>
      <c r="D732" s="176"/>
      <c r="E732" s="1"/>
      <c r="F732" s="1"/>
      <c r="G732" s="1"/>
      <c r="H732" s="1"/>
      <c r="I732" s="1"/>
      <c r="J732" s="19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</row>
    <row r="733" spans="1:35" ht="14.25" customHeight="1" x14ac:dyDescent="0.35">
      <c r="A733" s="1"/>
      <c r="B733" s="19"/>
      <c r="C733" s="1"/>
      <c r="D733" s="176"/>
      <c r="E733" s="1"/>
      <c r="F733" s="1"/>
      <c r="G733" s="1"/>
      <c r="H733" s="1"/>
      <c r="I733" s="1"/>
      <c r="J733" s="19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</row>
    <row r="734" spans="1:35" ht="14.25" customHeight="1" x14ac:dyDescent="0.35">
      <c r="A734" s="1"/>
      <c r="B734" s="19"/>
      <c r="C734" s="1"/>
      <c r="D734" s="176"/>
      <c r="E734" s="1"/>
      <c r="F734" s="1"/>
      <c r="G734" s="1"/>
      <c r="H734" s="1"/>
      <c r="I734" s="1"/>
      <c r="J734" s="19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</row>
    <row r="735" spans="1:35" ht="14.25" customHeight="1" x14ac:dyDescent="0.35">
      <c r="A735" s="1"/>
      <c r="B735" s="19"/>
      <c r="C735" s="1"/>
      <c r="D735" s="176"/>
      <c r="E735" s="1"/>
      <c r="F735" s="1"/>
      <c r="G735" s="1"/>
      <c r="H735" s="1"/>
      <c r="I735" s="1"/>
      <c r="J735" s="19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</row>
    <row r="736" spans="1:35" ht="14.25" customHeight="1" x14ac:dyDescent="0.35">
      <c r="A736" s="1"/>
      <c r="B736" s="19"/>
      <c r="C736" s="1"/>
      <c r="D736" s="176"/>
      <c r="E736" s="1"/>
      <c r="F736" s="1"/>
      <c r="G736" s="1"/>
      <c r="H736" s="1"/>
      <c r="I736" s="1"/>
      <c r="J736" s="19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</row>
    <row r="737" spans="1:35" ht="14.25" customHeight="1" x14ac:dyDescent="0.35">
      <c r="A737" s="1"/>
      <c r="B737" s="19"/>
      <c r="C737" s="1"/>
      <c r="D737" s="176"/>
      <c r="E737" s="1"/>
      <c r="F737" s="1"/>
      <c r="G737" s="1"/>
      <c r="H737" s="1"/>
      <c r="I737" s="1"/>
      <c r="J737" s="19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</row>
    <row r="738" spans="1:35" ht="14.25" customHeight="1" x14ac:dyDescent="0.35">
      <c r="A738" s="1"/>
      <c r="B738" s="19"/>
      <c r="C738" s="1"/>
      <c r="D738" s="176"/>
      <c r="E738" s="1"/>
      <c r="F738" s="1"/>
      <c r="G738" s="1"/>
      <c r="H738" s="1"/>
      <c r="I738" s="1"/>
      <c r="J738" s="19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</row>
    <row r="739" spans="1:35" ht="14.25" customHeight="1" x14ac:dyDescent="0.35">
      <c r="A739" s="1"/>
      <c r="B739" s="19"/>
      <c r="C739" s="1"/>
      <c r="D739" s="176"/>
      <c r="E739" s="1"/>
      <c r="F739" s="1"/>
      <c r="G739" s="1"/>
      <c r="H739" s="1"/>
      <c r="I739" s="1"/>
      <c r="J739" s="19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</row>
    <row r="740" spans="1:35" ht="14.25" customHeight="1" x14ac:dyDescent="0.35">
      <c r="A740" s="1"/>
      <c r="B740" s="19"/>
      <c r="C740" s="1"/>
      <c r="D740" s="176"/>
      <c r="E740" s="1"/>
      <c r="F740" s="1"/>
      <c r="G740" s="1"/>
      <c r="H740" s="1"/>
      <c r="I740" s="1"/>
      <c r="J740" s="19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</row>
    <row r="741" spans="1:35" ht="14.25" customHeight="1" x14ac:dyDescent="0.35">
      <c r="A741" s="1"/>
      <c r="B741" s="19"/>
      <c r="C741" s="1"/>
      <c r="D741" s="176"/>
      <c r="E741" s="1"/>
      <c r="F741" s="1"/>
      <c r="G741" s="1"/>
      <c r="H741" s="1"/>
      <c r="I741" s="1"/>
      <c r="J741" s="19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</row>
    <row r="742" spans="1:35" ht="14.25" customHeight="1" x14ac:dyDescent="0.35">
      <c r="A742" s="1"/>
      <c r="B742" s="19"/>
      <c r="C742" s="1"/>
      <c r="D742" s="176"/>
      <c r="E742" s="1"/>
      <c r="F742" s="1"/>
      <c r="G742" s="1"/>
      <c r="H742" s="1"/>
      <c r="I742" s="1"/>
      <c r="J742" s="19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</row>
    <row r="743" spans="1:35" ht="14.25" customHeight="1" x14ac:dyDescent="0.35">
      <c r="A743" s="1"/>
      <c r="B743" s="19"/>
      <c r="C743" s="1"/>
      <c r="D743" s="176"/>
      <c r="E743" s="1"/>
      <c r="F743" s="1"/>
      <c r="G743" s="1"/>
      <c r="H743" s="1"/>
      <c r="I743" s="1"/>
      <c r="J743" s="19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</row>
    <row r="744" spans="1:35" ht="14.25" customHeight="1" x14ac:dyDescent="0.35">
      <c r="A744" s="1"/>
      <c r="B744" s="19"/>
      <c r="C744" s="1"/>
      <c r="D744" s="176"/>
      <c r="E744" s="1"/>
      <c r="F744" s="1"/>
      <c r="G744" s="1"/>
      <c r="H744" s="1"/>
      <c r="I744" s="1"/>
      <c r="J744" s="19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</row>
    <row r="745" spans="1:35" ht="14.25" customHeight="1" x14ac:dyDescent="0.35">
      <c r="A745" s="1"/>
      <c r="B745" s="19"/>
      <c r="C745" s="1"/>
      <c r="D745" s="176"/>
      <c r="E745" s="1"/>
      <c r="F745" s="1"/>
      <c r="G745" s="1"/>
      <c r="H745" s="1"/>
      <c r="I745" s="1"/>
      <c r="J745" s="19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</row>
    <row r="746" spans="1:35" ht="14.25" customHeight="1" x14ac:dyDescent="0.35">
      <c r="A746" s="1"/>
      <c r="B746" s="19"/>
      <c r="C746" s="1"/>
      <c r="D746" s="176"/>
      <c r="E746" s="1"/>
      <c r="F746" s="1"/>
      <c r="G746" s="1"/>
      <c r="H746" s="1"/>
      <c r="I746" s="1"/>
      <c r="J746" s="19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</row>
    <row r="747" spans="1:35" ht="14.25" customHeight="1" x14ac:dyDescent="0.35">
      <c r="A747" s="1"/>
      <c r="B747" s="19"/>
      <c r="C747" s="1"/>
      <c r="D747" s="176"/>
      <c r="E747" s="1"/>
      <c r="F747" s="1"/>
      <c r="G747" s="1"/>
      <c r="H747" s="1"/>
      <c r="I747" s="1"/>
      <c r="J747" s="19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</row>
    <row r="748" spans="1:35" ht="14.25" customHeight="1" x14ac:dyDescent="0.35">
      <c r="A748" s="1"/>
      <c r="B748" s="19"/>
      <c r="C748" s="1"/>
      <c r="D748" s="176"/>
      <c r="E748" s="1"/>
      <c r="F748" s="1"/>
      <c r="G748" s="1"/>
      <c r="H748" s="1"/>
      <c r="I748" s="1"/>
      <c r="J748" s="19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</row>
    <row r="749" spans="1:35" ht="14.25" customHeight="1" x14ac:dyDescent="0.35">
      <c r="A749" s="1"/>
      <c r="B749" s="19"/>
      <c r="C749" s="1"/>
      <c r="D749" s="176"/>
      <c r="E749" s="1"/>
      <c r="F749" s="1"/>
      <c r="G749" s="1"/>
      <c r="H749" s="1"/>
      <c r="I749" s="1"/>
      <c r="J749" s="19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</row>
    <row r="750" spans="1:35" ht="14.25" customHeight="1" x14ac:dyDescent="0.35">
      <c r="A750" s="1"/>
      <c r="B750" s="19"/>
      <c r="C750" s="1"/>
      <c r="D750" s="176"/>
      <c r="E750" s="1"/>
      <c r="F750" s="1"/>
      <c r="G750" s="1"/>
      <c r="H750" s="1"/>
      <c r="I750" s="1"/>
      <c r="J750" s="19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</row>
    <row r="751" spans="1:35" ht="14.25" customHeight="1" x14ac:dyDescent="0.35">
      <c r="A751" s="1"/>
      <c r="B751" s="19"/>
      <c r="C751" s="1"/>
      <c r="D751" s="176"/>
      <c r="E751" s="1"/>
      <c r="F751" s="1"/>
      <c r="G751" s="1"/>
      <c r="H751" s="1"/>
      <c r="I751" s="1"/>
      <c r="J751" s="19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</row>
    <row r="752" spans="1:35" ht="14.25" customHeight="1" x14ac:dyDescent="0.35">
      <c r="A752" s="1"/>
      <c r="B752" s="19"/>
      <c r="C752" s="1"/>
      <c r="D752" s="176"/>
      <c r="E752" s="1"/>
      <c r="F752" s="1"/>
      <c r="G752" s="1"/>
      <c r="H752" s="1"/>
      <c r="I752" s="1"/>
      <c r="J752" s="19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</row>
    <row r="753" spans="1:35" ht="14.25" customHeight="1" x14ac:dyDescent="0.35">
      <c r="A753" s="1"/>
      <c r="B753" s="19"/>
      <c r="C753" s="1"/>
      <c r="D753" s="176"/>
      <c r="E753" s="1"/>
      <c r="F753" s="1"/>
      <c r="G753" s="1"/>
      <c r="H753" s="1"/>
      <c r="I753" s="1"/>
      <c r="J753" s="19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</row>
    <row r="754" spans="1:35" ht="14.25" customHeight="1" x14ac:dyDescent="0.35">
      <c r="A754" s="1"/>
      <c r="B754" s="19"/>
      <c r="C754" s="1"/>
      <c r="D754" s="176"/>
      <c r="E754" s="1"/>
      <c r="F754" s="1"/>
      <c r="G754" s="1"/>
      <c r="H754" s="1"/>
      <c r="I754" s="1"/>
      <c r="J754" s="19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</row>
    <row r="755" spans="1:35" ht="14.25" customHeight="1" x14ac:dyDescent="0.35">
      <c r="A755" s="1"/>
      <c r="B755" s="19"/>
      <c r="C755" s="1"/>
      <c r="D755" s="176"/>
      <c r="E755" s="1"/>
      <c r="F755" s="1"/>
      <c r="G755" s="1"/>
      <c r="H755" s="1"/>
      <c r="I755" s="1"/>
      <c r="J755" s="19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</row>
    <row r="756" spans="1:35" ht="14.25" customHeight="1" x14ac:dyDescent="0.35">
      <c r="A756" s="1"/>
      <c r="B756" s="19"/>
      <c r="C756" s="1"/>
      <c r="D756" s="176"/>
      <c r="E756" s="1"/>
      <c r="F756" s="1"/>
      <c r="G756" s="1"/>
      <c r="H756" s="1"/>
      <c r="I756" s="1"/>
      <c r="J756" s="19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</row>
    <row r="757" spans="1:35" ht="14.25" customHeight="1" x14ac:dyDescent="0.35">
      <c r="A757" s="1"/>
      <c r="B757" s="19"/>
      <c r="C757" s="1"/>
      <c r="D757" s="176"/>
      <c r="E757" s="1"/>
      <c r="F757" s="1"/>
      <c r="G757" s="1"/>
      <c r="H757" s="1"/>
      <c r="I757" s="1"/>
      <c r="J757" s="19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</row>
    <row r="758" spans="1:35" ht="14.25" customHeight="1" x14ac:dyDescent="0.35">
      <c r="A758" s="1"/>
      <c r="B758" s="19"/>
      <c r="C758" s="1"/>
      <c r="D758" s="176"/>
      <c r="E758" s="1"/>
      <c r="F758" s="1"/>
      <c r="G758" s="1"/>
      <c r="H758" s="1"/>
      <c r="I758" s="1"/>
      <c r="J758" s="19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</row>
    <row r="759" spans="1:35" ht="14.25" customHeight="1" x14ac:dyDescent="0.35">
      <c r="A759" s="1"/>
      <c r="B759" s="19"/>
      <c r="C759" s="1"/>
      <c r="D759" s="176"/>
      <c r="E759" s="1"/>
      <c r="F759" s="1"/>
      <c r="G759" s="1"/>
      <c r="H759" s="1"/>
      <c r="I759" s="1"/>
      <c r="J759" s="19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</row>
    <row r="760" spans="1:35" ht="14.25" customHeight="1" x14ac:dyDescent="0.35">
      <c r="A760" s="1"/>
      <c r="B760" s="19"/>
      <c r="C760" s="1"/>
      <c r="D760" s="176"/>
      <c r="E760" s="1"/>
      <c r="F760" s="1"/>
      <c r="G760" s="1"/>
      <c r="H760" s="1"/>
      <c r="I760" s="1"/>
      <c r="J760" s="19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</row>
    <row r="761" spans="1:35" ht="14.25" customHeight="1" x14ac:dyDescent="0.35">
      <c r="A761" s="1"/>
      <c r="B761" s="19"/>
      <c r="C761" s="1"/>
      <c r="D761" s="176"/>
      <c r="E761" s="1"/>
      <c r="F761" s="1"/>
      <c r="G761" s="1"/>
      <c r="H761" s="1"/>
      <c r="I761" s="1"/>
      <c r="J761" s="19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</row>
    <row r="762" spans="1:35" ht="14.25" customHeight="1" x14ac:dyDescent="0.35">
      <c r="A762" s="1"/>
      <c r="B762" s="19"/>
      <c r="C762" s="1"/>
      <c r="D762" s="176"/>
      <c r="E762" s="1"/>
      <c r="F762" s="1"/>
      <c r="G762" s="1"/>
      <c r="H762" s="1"/>
      <c r="I762" s="1"/>
      <c r="J762" s="19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</row>
    <row r="763" spans="1:35" ht="14.25" customHeight="1" x14ac:dyDescent="0.35">
      <c r="A763" s="1"/>
      <c r="B763" s="19"/>
      <c r="C763" s="1"/>
      <c r="D763" s="176"/>
      <c r="E763" s="1"/>
      <c r="F763" s="1"/>
      <c r="G763" s="1"/>
      <c r="H763" s="1"/>
      <c r="I763" s="1"/>
      <c r="J763" s="19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</row>
    <row r="764" spans="1:35" ht="14.25" customHeight="1" x14ac:dyDescent="0.35">
      <c r="A764" s="1"/>
      <c r="B764" s="19"/>
      <c r="C764" s="1"/>
      <c r="D764" s="176"/>
      <c r="E764" s="1"/>
      <c r="F764" s="1"/>
      <c r="G764" s="1"/>
      <c r="H764" s="1"/>
      <c r="I764" s="1"/>
      <c r="J764" s="19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</row>
    <row r="765" spans="1:35" ht="14.25" customHeight="1" x14ac:dyDescent="0.35">
      <c r="A765" s="1"/>
      <c r="B765" s="19"/>
      <c r="C765" s="1"/>
      <c r="D765" s="176"/>
      <c r="E765" s="1"/>
      <c r="F765" s="1"/>
      <c r="G765" s="1"/>
      <c r="H765" s="1"/>
      <c r="I765" s="1"/>
      <c r="J765" s="19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</row>
    <row r="766" spans="1:35" ht="14.25" customHeight="1" x14ac:dyDescent="0.35">
      <c r="A766" s="1"/>
      <c r="B766" s="19"/>
      <c r="C766" s="1"/>
      <c r="D766" s="176"/>
      <c r="E766" s="1"/>
      <c r="F766" s="1"/>
      <c r="G766" s="1"/>
      <c r="H766" s="1"/>
      <c r="I766" s="1"/>
      <c r="J766" s="19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</row>
    <row r="767" spans="1:35" ht="14.25" customHeight="1" x14ac:dyDescent="0.35">
      <c r="A767" s="1"/>
      <c r="B767" s="19"/>
      <c r="C767" s="1"/>
      <c r="D767" s="176"/>
      <c r="E767" s="1"/>
      <c r="F767" s="1"/>
      <c r="G767" s="1"/>
      <c r="H767" s="1"/>
      <c r="I767" s="1"/>
      <c r="J767" s="19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</row>
    <row r="768" spans="1:35" ht="14.25" customHeight="1" x14ac:dyDescent="0.35">
      <c r="A768" s="1"/>
      <c r="B768" s="19"/>
      <c r="C768" s="1"/>
      <c r="D768" s="176"/>
      <c r="E768" s="1"/>
      <c r="F768" s="1"/>
      <c r="G768" s="1"/>
      <c r="H768" s="1"/>
      <c r="I768" s="1"/>
      <c r="J768" s="19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</row>
    <row r="769" spans="1:35" ht="14.25" customHeight="1" x14ac:dyDescent="0.35">
      <c r="A769" s="1"/>
      <c r="B769" s="19"/>
      <c r="C769" s="1"/>
      <c r="D769" s="176"/>
      <c r="E769" s="1"/>
      <c r="F769" s="1"/>
      <c r="G769" s="1"/>
      <c r="H769" s="1"/>
      <c r="I769" s="1"/>
      <c r="J769" s="19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</row>
    <row r="770" spans="1:35" ht="14.25" customHeight="1" x14ac:dyDescent="0.35">
      <c r="A770" s="1"/>
      <c r="B770" s="19"/>
      <c r="C770" s="1"/>
      <c r="D770" s="176"/>
      <c r="E770" s="1"/>
      <c r="F770" s="1"/>
      <c r="G770" s="1"/>
      <c r="H770" s="1"/>
      <c r="I770" s="1"/>
      <c r="J770" s="19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</row>
    <row r="771" spans="1:35" ht="14.25" customHeight="1" x14ac:dyDescent="0.35">
      <c r="A771" s="1"/>
      <c r="B771" s="19"/>
      <c r="C771" s="1"/>
      <c r="D771" s="176"/>
      <c r="E771" s="1"/>
      <c r="F771" s="1"/>
      <c r="G771" s="1"/>
      <c r="H771" s="1"/>
      <c r="I771" s="1"/>
      <c r="J771" s="19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</row>
    <row r="772" spans="1:35" ht="14.25" customHeight="1" x14ac:dyDescent="0.35">
      <c r="A772" s="1"/>
      <c r="B772" s="19"/>
      <c r="C772" s="1"/>
      <c r="D772" s="176"/>
      <c r="E772" s="1"/>
      <c r="F772" s="1"/>
      <c r="G772" s="1"/>
      <c r="H772" s="1"/>
      <c r="I772" s="1"/>
      <c r="J772" s="19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</row>
    <row r="773" spans="1:35" ht="14.25" customHeight="1" x14ac:dyDescent="0.35">
      <c r="A773" s="1"/>
      <c r="B773" s="19"/>
      <c r="C773" s="1"/>
      <c r="D773" s="176"/>
      <c r="E773" s="1"/>
      <c r="F773" s="1"/>
      <c r="G773" s="1"/>
      <c r="H773" s="1"/>
      <c r="I773" s="1"/>
      <c r="J773" s="19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</row>
    <row r="774" spans="1:35" ht="14.25" customHeight="1" x14ac:dyDescent="0.35">
      <c r="A774" s="1"/>
      <c r="B774" s="19"/>
      <c r="C774" s="1"/>
      <c r="D774" s="176"/>
      <c r="E774" s="1"/>
      <c r="F774" s="1"/>
      <c r="G774" s="1"/>
      <c r="H774" s="1"/>
      <c r="I774" s="1"/>
      <c r="J774" s="19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</row>
    <row r="775" spans="1:35" ht="14.25" customHeight="1" x14ac:dyDescent="0.35">
      <c r="A775" s="1"/>
      <c r="B775" s="19"/>
      <c r="C775" s="1"/>
      <c r="D775" s="176"/>
      <c r="E775" s="1"/>
      <c r="F775" s="1"/>
      <c r="G775" s="1"/>
      <c r="H775" s="1"/>
      <c r="I775" s="1"/>
      <c r="J775" s="19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</row>
    <row r="776" spans="1:35" ht="14.25" customHeight="1" x14ac:dyDescent="0.35">
      <c r="A776" s="1"/>
      <c r="B776" s="19"/>
      <c r="C776" s="1"/>
      <c r="D776" s="176"/>
      <c r="E776" s="1"/>
      <c r="F776" s="1"/>
      <c r="G776" s="1"/>
      <c r="H776" s="1"/>
      <c r="I776" s="1"/>
      <c r="J776" s="19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</row>
    <row r="777" spans="1:35" ht="14.25" customHeight="1" x14ac:dyDescent="0.35">
      <c r="A777" s="1"/>
      <c r="B777" s="19"/>
      <c r="C777" s="1"/>
      <c r="D777" s="176"/>
      <c r="E777" s="1"/>
      <c r="F777" s="1"/>
      <c r="G777" s="1"/>
      <c r="H777" s="1"/>
      <c r="I777" s="1"/>
      <c r="J777" s="19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</row>
    <row r="778" spans="1:35" ht="14.25" customHeight="1" x14ac:dyDescent="0.35">
      <c r="A778" s="1"/>
      <c r="B778" s="19"/>
      <c r="C778" s="1"/>
      <c r="D778" s="176"/>
      <c r="E778" s="1"/>
      <c r="F778" s="1"/>
      <c r="G778" s="1"/>
      <c r="H778" s="1"/>
      <c r="I778" s="1"/>
      <c r="J778" s="19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</row>
    <row r="779" spans="1:35" ht="14.25" customHeight="1" x14ac:dyDescent="0.35">
      <c r="A779" s="1"/>
      <c r="B779" s="19"/>
      <c r="C779" s="1"/>
      <c r="D779" s="176"/>
      <c r="E779" s="1"/>
      <c r="F779" s="1"/>
      <c r="G779" s="1"/>
      <c r="H779" s="1"/>
      <c r="I779" s="1"/>
      <c r="J779" s="19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</row>
    <row r="780" spans="1:35" ht="14.25" customHeight="1" x14ac:dyDescent="0.35">
      <c r="A780" s="1"/>
      <c r="B780" s="19"/>
      <c r="C780" s="1"/>
      <c r="D780" s="176"/>
      <c r="E780" s="1"/>
      <c r="F780" s="1"/>
      <c r="G780" s="1"/>
      <c r="H780" s="1"/>
      <c r="I780" s="1"/>
      <c r="J780" s="19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</row>
    <row r="781" spans="1:35" ht="14.25" customHeight="1" x14ac:dyDescent="0.35">
      <c r="A781" s="1"/>
      <c r="B781" s="19"/>
      <c r="C781" s="1"/>
      <c r="D781" s="176"/>
      <c r="E781" s="1"/>
      <c r="F781" s="1"/>
      <c r="G781" s="1"/>
      <c r="H781" s="1"/>
      <c r="I781" s="1"/>
      <c r="J781" s="19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</row>
    <row r="782" spans="1:35" ht="14.25" customHeight="1" x14ac:dyDescent="0.35">
      <c r="A782" s="1"/>
      <c r="B782" s="19"/>
      <c r="C782" s="1"/>
      <c r="D782" s="176"/>
      <c r="E782" s="1"/>
      <c r="F782" s="1"/>
      <c r="G782" s="1"/>
      <c r="H782" s="1"/>
      <c r="I782" s="1"/>
      <c r="J782" s="19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</row>
    <row r="783" spans="1:35" ht="14.25" customHeight="1" x14ac:dyDescent="0.35">
      <c r="A783" s="1"/>
      <c r="B783" s="19"/>
      <c r="C783" s="1"/>
      <c r="D783" s="176"/>
      <c r="E783" s="1"/>
      <c r="F783" s="1"/>
      <c r="G783" s="1"/>
      <c r="H783" s="1"/>
      <c r="I783" s="1"/>
      <c r="J783" s="19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</row>
    <row r="784" spans="1:35" ht="14.25" customHeight="1" x14ac:dyDescent="0.35">
      <c r="A784" s="1"/>
      <c r="B784" s="19"/>
      <c r="C784" s="1"/>
      <c r="D784" s="176"/>
      <c r="E784" s="1"/>
      <c r="F784" s="1"/>
      <c r="G784" s="1"/>
      <c r="H784" s="1"/>
      <c r="I784" s="1"/>
      <c r="J784" s="19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</row>
    <row r="785" spans="1:35" ht="14.25" customHeight="1" x14ac:dyDescent="0.35">
      <c r="A785" s="1"/>
      <c r="B785" s="19"/>
      <c r="C785" s="1"/>
      <c r="D785" s="176"/>
      <c r="E785" s="1"/>
      <c r="F785" s="1"/>
      <c r="G785" s="1"/>
      <c r="H785" s="1"/>
      <c r="I785" s="1"/>
      <c r="J785" s="19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</row>
    <row r="786" spans="1:35" ht="14.25" customHeight="1" x14ac:dyDescent="0.35">
      <c r="A786" s="1"/>
      <c r="B786" s="19"/>
      <c r="C786" s="1"/>
      <c r="D786" s="176"/>
      <c r="E786" s="1"/>
      <c r="F786" s="1"/>
      <c r="G786" s="1"/>
      <c r="H786" s="1"/>
      <c r="I786" s="1"/>
      <c r="J786" s="19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</row>
    <row r="787" spans="1:35" ht="14.25" customHeight="1" x14ac:dyDescent="0.35">
      <c r="A787" s="1"/>
      <c r="B787" s="19"/>
      <c r="C787" s="1"/>
      <c r="D787" s="176"/>
      <c r="E787" s="1"/>
      <c r="F787" s="1"/>
      <c r="G787" s="1"/>
      <c r="H787" s="1"/>
      <c r="I787" s="1"/>
      <c r="J787" s="19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</row>
    <row r="788" spans="1:35" ht="14.25" customHeight="1" x14ac:dyDescent="0.35">
      <c r="A788" s="1"/>
      <c r="B788" s="19"/>
      <c r="C788" s="1"/>
      <c r="D788" s="176"/>
      <c r="E788" s="1"/>
      <c r="F788" s="1"/>
      <c r="G788" s="1"/>
      <c r="H788" s="1"/>
      <c r="I788" s="1"/>
      <c r="J788" s="19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</row>
    <row r="789" spans="1:35" ht="14.25" customHeight="1" x14ac:dyDescent="0.35">
      <c r="A789" s="1"/>
      <c r="B789" s="19"/>
      <c r="C789" s="1"/>
      <c r="D789" s="176"/>
      <c r="E789" s="1"/>
      <c r="F789" s="1"/>
      <c r="G789" s="1"/>
      <c r="H789" s="1"/>
      <c r="I789" s="1"/>
      <c r="J789" s="19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</row>
    <row r="790" spans="1:35" ht="14.25" customHeight="1" x14ac:dyDescent="0.35">
      <c r="A790" s="1"/>
      <c r="B790" s="19"/>
      <c r="C790" s="1"/>
      <c r="D790" s="176"/>
      <c r="E790" s="1"/>
      <c r="F790" s="1"/>
      <c r="G790" s="1"/>
      <c r="H790" s="1"/>
      <c r="I790" s="1"/>
      <c r="J790" s="19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</row>
    <row r="791" spans="1:35" ht="14.25" customHeight="1" x14ac:dyDescent="0.35">
      <c r="A791" s="1"/>
      <c r="B791" s="19"/>
      <c r="C791" s="1"/>
      <c r="D791" s="176"/>
      <c r="E791" s="1"/>
      <c r="F791" s="1"/>
      <c r="G791" s="1"/>
      <c r="H791" s="1"/>
      <c r="I791" s="1"/>
      <c r="J791" s="19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</row>
    <row r="792" spans="1:35" ht="14.25" customHeight="1" x14ac:dyDescent="0.35">
      <c r="A792" s="1"/>
      <c r="B792" s="19"/>
      <c r="C792" s="1"/>
      <c r="D792" s="176"/>
      <c r="E792" s="1"/>
      <c r="F792" s="1"/>
      <c r="G792" s="1"/>
      <c r="H792" s="1"/>
      <c r="I792" s="1"/>
      <c r="J792" s="19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</row>
    <row r="793" spans="1:35" ht="14.25" customHeight="1" x14ac:dyDescent="0.35">
      <c r="A793" s="1"/>
      <c r="B793" s="19"/>
      <c r="C793" s="1"/>
      <c r="D793" s="176"/>
      <c r="E793" s="1"/>
      <c r="F793" s="1"/>
      <c r="G793" s="1"/>
      <c r="H793" s="1"/>
      <c r="I793" s="1"/>
      <c r="J793" s="19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</row>
    <row r="794" spans="1:35" ht="14.25" customHeight="1" x14ac:dyDescent="0.35">
      <c r="A794" s="1"/>
      <c r="B794" s="19"/>
      <c r="C794" s="1"/>
      <c r="D794" s="176"/>
      <c r="E794" s="1"/>
      <c r="F794" s="1"/>
      <c r="G794" s="1"/>
      <c r="H794" s="1"/>
      <c r="I794" s="1"/>
      <c r="J794" s="19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</row>
    <row r="795" spans="1:35" ht="14.25" customHeight="1" x14ac:dyDescent="0.35">
      <c r="A795" s="1"/>
      <c r="B795" s="19"/>
      <c r="C795" s="1"/>
      <c r="D795" s="176"/>
      <c r="E795" s="1"/>
      <c r="F795" s="1"/>
      <c r="G795" s="1"/>
      <c r="H795" s="1"/>
      <c r="I795" s="1"/>
      <c r="J795" s="19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</row>
    <row r="796" spans="1:35" ht="14.25" customHeight="1" x14ac:dyDescent="0.35">
      <c r="A796" s="1"/>
      <c r="B796" s="19"/>
      <c r="C796" s="1"/>
      <c r="D796" s="176"/>
      <c r="E796" s="1"/>
      <c r="F796" s="1"/>
      <c r="G796" s="1"/>
      <c r="H796" s="1"/>
      <c r="I796" s="1"/>
      <c r="J796" s="19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</row>
    <row r="797" spans="1:35" ht="14.25" customHeight="1" x14ac:dyDescent="0.35">
      <c r="A797" s="1"/>
      <c r="B797" s="19"/>
      <c r="C797" s="1"/>
      <c r="D797" s="176"/>
      <c r="E797" s="1"/>
      <c r="F797" s="1"/>
      <c r="G797" s="1"/>
      <c r="H797" s="1"/>
      <c r="I797" s="1"/>
      <c r="J797" s="19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</row>
    <row r="798" spans="1:35" ht="14.25" customHeight="1" x14ac:dyDescent="0.35">
      <c r="A798" s="1"/>
      <c r="B798" s="19"/>
      <c r="C798" s="1"/>
      <c r="D798" s="176"/>
      <c r="E798" s="1"/>
      <c r="F798" s="1"/>
      <c r="G798" s="1"/>
      <c r="H798" s="1"/>
      <c r="I798" s="1"/>
      <c r="J798" s="19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</row>
    <row r="799" spans="1:35" ht="14.25" customHeight="1" x14ac:dyDescent="0.35">
      <c r="A799" s="1"/>
      <c r="B799" s="19"/>
      <c r="C799" s="1"/>
      <c r="D799" s="176"/>
      <c r="E799" s="1"/>
      <c r="F799" s="1"/>
      <c r="G799" s="1"/>
      <c r="H799" s="1"/>
      <c r="I799" s="1"/>
      <c r="J799" s="19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</row>
    <row r="800" spans="1:35" ht="14.25" customHeight="1" x14ac:dyDescent="0.35">
      <c r="A800" s="1"/>
      <c r="B800" s="19"/>
      <c r="C800" s="1"/>
      <c r="D800" s="176"/>
      <c r="E800" s="1"/>
      <c r="F800" s="1"/>
      <c r="G800" s="1"/>
      <c r="H800" s="1"/>
      <c r="I800" s="1"/>
      <c r="J800" s="19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</row>
    <row r="801" spans="1:35" ht="14.25" customHeight="1" x14ac:dyDescent="0.35">
      <c r="A801" s="1"/>
      <c r="B801" s="19"/>
      <c r="C801" s="1"/>
      <c r="D801" s="176"/>
      <c r="E801" s="1"/>
      <c r="F801" s="1"/>
      <c r="G801" s="1"/>
      <c r="H801" s="1"/>
      <c r="I801" s="1"/>
      <c r="J801" s="19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</row>
    <row r="802" spans="1:35" ht="14.25" customHeight="1" x14ac:dyDescent="0.35">
      <c r="A802" s="1"/>
      <c r="B802" s="19"/>
      <c r="C802" s="1"/>
      <c r="D802" s="176"/>
      <c r="E802" s="1"/>
      <c r="F802" s="1"/>
      <c r="G802" s="1"/>
      <c r="H802" s="1"/>
      <c r="I802" s="1"/>
      <c r="J802" s="19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</row>
    <row r="803" spans="1:35" ht="14.25" customHeight="1" x14ac:dyDescent="0.35">
      <c r="A803" s="1"/>
      <c r="B803" s="19"/>
      <c r="C803" s="1"/>
      <c r="D803" s="176"/>
      <c r="E803" s="1"/>
      <c r="F803" s="1"/>
      <c r="G803" s="1"/>
      <c r="H803" s="1"/>
      <c r="I803" s="1"/>
      <c r="J803" s="19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</row>
    <row r="804" spans="1:35" ht="14.25" customHeight="1" x14ac:dyDescent="0.35">
      <c r="A804" s="1"/>
      <c r="B804" s="19"/>
      <c r="C804" s="1"/>
      <c r="D804" s="176"/>
      <c r="E804" s="1"/>
      <c r="F804" s="1"/>
      <c r="G804" s="1"/>
      <c r="H804" s="1"/>
      <c r="I804" s="1"/>
      <c r="J804" s="19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</row>
    <row r="805" spans="1:35" ht="14.25" customHeight="1" x14ac:dyDescent="0.35">
      <c r="A805" s="1"/>
      <c r="B805" s="19"/>
      <c r="C805" s="1"/>
      <c r="D805" s="176"/>
      <c r="E805" s="1"/>
      <c r="F805" s="1"/>
      <c r="G805" s="1"/>
      <c r="H805" s="1"/>
      <c r="I805" s="1"/>
      <c r="J805" s="19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</row>
    <row r="806" spans="1:35" ht="14.25" customHeight="1" x14ac:dyDescent="0.35">
      <c r="A806" s="1"/>
      <c r="B806" s="19"/>
      <c r="C806" s="1"/>
      <c r="D806" s="176"/>
      <c r="E806" s="1"/>
      <c r="F806" s="1"/>
      <c r="G806" s="1"/>
      <c r="H806" s="1"/>
      <c r="I806" s="1"/>
      <c r="J806" s="19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</row>
    <row r="807" spans="1:35" ht="14.25" customHeight="1" x14ac:dyDescent="0.35">
      <c r="A807" s="1"/>
      <c r="B807" s="19"/>
      <c r="C807" s="1"/>
      <c r="D807" s="176"/>
      <c r="E807" s="1"/>
      <c r="F807" s="1"/>
      <c r="G807" s="1"/>
      <c r="H807" s="1"/>
      <c r="I807" s="1"/>
      <c r="J807" s="19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</row>
    <row r="808" spans="1:35" ht="14.25" customHeight="1" x14ac:dyDescent="0.35">
      <c r="A808" s="1"/>
      <c r="B808" s="19"/>
      <c r="C808" s="1"/>
      <c r="D808" s="176"/>
      <c r="E808" s="1"/>
      <c r="F808" s="1"/>
      <c r="G808" s="1"/>
      <c r="H808" s="1"/>
      <c r="I808" s="1"/>
      <c r="J808" s="19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</row>
    <row r="809" spans="1:35" ht="14.25" customHeight="1" x14ac:dyDescent="0.35">
      <c r="A809" s="1"/>
      <c r="B809" s="19"/>
      <c r="C809" s="1"/>
      <c r="D809" s="176"/>
      <c r="E809" s="1"/>
      <c r="F809" s="1"/>
      <c r="G809" s="1"/>
      <c r="H809" s="1"/>
      <c r="I809" s="1"/>
      <c r="J809" s="19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</row>
    <row r="810" spans="1:35" ht="14.25" customHeight="1" x14ac:dyDescent="0.35">
      <c r="A810" s="1"/>
      <c r="B810" s="19"/>
      <c r="C810" s="1"/>
      <c r="D810" s="176"/>
      <c r="E810" s="1"/>
      <c r="F810" s="1"/>
      <c r="G810" s="1"/>
      <c r="H810" s="1"/>
      <c r="I810" s="1"/>
      <c r="J810" s="19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</row>
    <row r="811" spans="1:35" ht="14.25" customHeight="1" x14ac:dyDescent="0.35">
      <c r="A811" s="1"/>
      <c r="B811" s="19"/>
      <c r="C811" s="1"/>
      <c r="D811" s="176"/>
      <c r="E811" s="1"/>
      <c r="F811" s="1"/>
      <c r="G811" s="1"/>
      <c r="H811" s="1"/>
      <c r="I811" s="1"/>
      <c r="J811" s="19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</row>
    <row r="812" spans="1:35" ht="14.25" customHeight="1" x14ac:dyDescent="0.35">
      <c r="A812" s="1"/>
      <c r="B812" s="19"/>
      <c r="C812" s="1"/>
      <c r="D812" s="176"/>
      <c r="E812" s="1"/>
      <c r="F812" s="1"/>
      <c r="G812" s="1"/>
      <c r="H812" s="1"/>
      <c r="I812" s="1"/>
      <c r="J812" s="19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</row>
    <row r="813" spans="1:35" ht="14.25" customHeight="1" x14ac:dyDescent="0.35">
      <c r="A813" s="1"/>
      <c r="B813" s="19"/>
      <c r="C813" s="1"/>
      <c r="D813" s="176"/>
      <c r="E813" s="1"/>
      <c r="F813" s="1"/>
      <c r="G813" s="1"/>
      <c r="H813" s="1"/>
      <c r="I813" s="1"/>
      <c r="J813" s="19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</row>
    <row r="814" spans="1:35" ht="14.25" customHeight="1" x14ac:dyDescent="0.35">
      <c r="A814" s="1"/>
      <c r="B814" s="19"/>
      <c r="C814" s="1"/>
      <c r="D814" s="176"/>
      <c r="E814" s="1"/>
      <c r="F814" s="1"/>
      <c r="G814" s="1"/>
      <c r="H814" s="1"/>
      <c r="I814" s="1"/>
      <c r="J814" s="19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</row>
    <row r="815" spans="1:35" ht="14.25" customHeight="1" x14ac:dyDescent="0.35">
      <c r="A815" s="1"/>
      <c r="B815" s="19"/>
      <c r="C815" s="1"/>
      <c r="D815" s="176"/>
      <c r="E815" s="1"/>
      <c r="F815" s="1"/>
      <c r="G815" s="1"/>
      <c r="H815" s="1"/>
      <c r="I815" s="1"/>
      <c r="J815" s="19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</row>
    <row r="816" spans="1:35" ht="14.25" customHeight="1" x14ac:dyDescent="0.35">
      <c r="A816" s="1"/>
      <c r="B816" s="19"/>
      <c r="C816" s="1"/>
      <c r="D816" s="176"/>
      <c r="E816" s="1"/>
      <c r="F816" s="1"/>
      <c r="G816" s="1"/>
      <c r="H816" s="1"/>
      <c r="I816" s="1"/>
      <c r="J816" s="19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</row>
    <row r="817" spans="1:35" ht="14.25" customHeight="1" x14ac:dyDescent="0.35">
      <c r="A817" s="1"/>
      <c r="B817" s="19"/>
      <c r="C817" s="1"/>
      <c r="D817" s="176"/>
      <c r="E817" s="1"/>
      <c r="F817" s="1"/>
      <c r="G817" s="1"/>
      <c r="H817" s="1"/>
      <c r="I817" s="1"/>
      <c r="J817" s="19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</row>
    <row r="818" spans="1:35" ht="14.25" customHeight="1" x14ac:dyDescent="0.35">
      <c r="A818" s="1"/>
      <c r="B818" s="19"/>
      <c r="C818" s="1"/>
      <c r="D818" s="176"/>
      <c r="E818" s="1"/>
      <c r="F818" s="1"/>
      <c r="G818" s="1"/>
      <c r="H818" s="1"/>
      <c r="I818" s="1"/>
      <c r="J818" s="19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</row>
    <row r="819" spans="1:35" ht="14.25" customHeight="1" x14ac:dyDescent="0.35">
      <c r="A819" s="1"/>
      <c r="B819" s="19"/>
      <c r="C819" s="1"/>
      <c r="D819" s="176"/>
      <c r="E819" s="1"/>
      <c r="F819" s="1"/>
      <c r="G819" s="1"/>
      <c r="H819" s="1"/>
      <c r="I819" s="1"/>
      <c r="J819" s="19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</row>
    <row r="820" spans="1:35" ht="14.25" customHeight="1" x14ac:dyDescent="0.35">
      <c r="A820" s="1"/>
      <c r="B820" s="19"/>
      <c r="C820" s="1"/>
      <c r="D820" s="176"/>
      <c r="E820" s="1"/>
      <c r="F820" s="1"/>
      <c r="G820" s="1"/>
      <c r="H820" s="1"/>
      <c r="I820" s="1"/>
      <c r="J820" s="19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</row>
    <row r="821" spans="1:35" ht="14.25" customHeight="1" x14ac:dyDescent="0.35">
      <c r="A821" s="1"/>
      <c r="B821" s="19"/>
      <c r="C821" s="1"/>
      <c r="D821" s="176"/>
      <c r="E821" s="1"/>
      <c r="F821" s="1"/>
      <c r="G821" s="1"/>
      <c r="H821" s="1"/>
      <c r="I821" s="1"/>
      <c r="J821" s="19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</row>
    <row r="822" spans="1:35" ht="14.25" customHeight="1" x14ac:dyDescent="0.35">
      <c r="A822" s="1"/>
      <c r="B822" s="19"/>
      <c r="C822" s="1"/>
      <c r="D822" s="176"/>
      <c r="E822" s="1"/>
      <c r="F822" s="1"/>
      <c r="G822" s="1"/>
      <c r="H822" s="1"/>
      <c r="I822" s="1"/>
      <c r="J822" s="19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</row>
    <row r="823" spans="1:35" ht="14.25" customHeight="1" x14ac:dyDescent="0.35">
      <c r="A823" s="1"/>
      <c r="B823" s="19"/>
      <c r="C823" s="1"/>
      <c r="D823" s="176"/>
      <c r="E823" s="1"/>
      <c r="F823" s="1"/>
      <c r="G823" s="1"/>
      <c r="H823" s="1"/>
      <c r="I823" s="1"/>
      <c r="J823" s="19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</row>
    <row r="824" spans="1:35" ht="14.25" customHeight="1" x14ac:dyDescent="0.35">
      <c r="A824" s="1"/>
      <c r="B824" s="19"/>
      <c r="C824" s="1"/>
      <c r="D824" s="176"/>
      <c r="E824" s="1"/>
      <c r="F824" s="1"/>
      <c r="G824" s="1"/>
      <c r="H824" s="1"/>
      <c r="I824" s="1"/>
      <c r="J824" s="19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</row>
    <row r="825" spans="1:35" ht="14.25" customHeight="1" x14ac:dyDescent="0.35">
      <c r="A825" s="1"/>
      <c r="B825" s="19"/>
      <c r="C825" s="1"/>
      <c r="D825" s="176"/>
      <c r="E825" s="1"/>
      <c r="F825" s="1"/>
      <c r="G825" s="1"/>
      <c r="H825" s="1"/>
      <c r="I825" s="1"/>
      <c r="J825" s="19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</row>
    <row r="826" spans="1:35" ht="14.25" customHeight="1" x14ac:dyDescent="0.35">
      <c r="A826" s="1"/>
      <c r="B826" s="19"/>
      <c r="C826" s="1"/>
      <c r="D826" s="176"/>
      <c r="E826" s="1"/>
      <c r="F826" s="1"/>
      <c r="G826" s="1"/>
      <c r="H826" s="1"/>
      <c r="I826" s="1"/>
      <c r="J826" s="19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</row>
    <row r="827" spans="1:35" ht="14.25" customHeight="1" x14ac:dyDescent="0.35">
      <c r="A827" s="1"/>
      <c r="B827" s="19"/>
      <c r="C827" s="1"/>
      <c r="D827" s="176"/>
      <c r="E827" s="1"/>
      <c r="F827" s="1"/>
      <c r="G827" s="1"/>
      <c r="H827" s="1"/>
      <c r="I827" s="1"/>
      <c r="J827" s="19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</row>
    <row r="828" spans="1:35" ht="14.25" customHeight="1" x14ac:dyDescent="0.35">
      <c r="A828" s="1"/>
      <c r="B828" s="19"/>
      <c r="C828" s="1"/>
      <c r="D828" s="176"/>
      <c r="E828" s="1"/>
      <c r="F828" s="1"/>
      <c r="G828" s="1"/>
      <c r="H828" s="1"/>
      <c r="I828" s="1"/>
      <c r="J828" s="19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</row>
    <row r="829" spans="1:35" ht="14.25" customHeight="1" x14ac:dyDescent="0.35">
      <c r="A829" s="1"/>
      <c r="B829" s="19"/>
      <c r="C829" s="1"/>
      <c r="D829" s="176"/>
      <c r="E829" s="1"/>
      <c r="F829" s="1"/>
      <c r="G829" s="1"/>
      <c r="H829" s="1"/>
      <c r="I829" s="1"/>
      <c r="J829" s="19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</row>
    <row r="830" spans="1:35" ht="14.25" customHeight="1" x14ac:dyDescent="0.35">
      <c r="A830" s="1"/>
      <c r="B830" s="19"/>
      <c r="C830" s="1"/>
      <c r="D830" s="176"/>
      <c r="E830" s="1"/>
      <c r="F830" s="1"/>
      <c r="G830" s="1"/>
      <c r="H830" s="1"/>
      <c r="I830" s="1"/>
      <c r="J830" s="19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</row>
    <row r="831" spans="1:35" ht="14.25" customHeight="1" x14ac:dyDescent="0.35">
      <c r="A831" s="1"/>
      <c r="B831" s="19"/>
      <c r="C831" s="1"/>
      <c r="D831" s="176"/>
      <c r="E831" s="1"/>
      <c r="F831" s="1"/>
      <c r="G831" s="1"/>
      <c r="H831" s="1"/>
      <c r="I831" s="1"/>
      <c r="J831" s="19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</row>
    <row r="832" spans="1:35" ht="14.25" customHeight="1" x14ac:dyDescent="0.35">
      <c r="A832" s="1"/>
      <c r="B832" s="19"/>
      <c r="C832" s="1"/>
      <c r="D832" s="176"/>
      <c r="E832" s="1"/>
      <c r="F832" s="1"/>
      <c r="G832" s="1"/>
      <c r="H832" s="1"/>
      <c r="I832" s="1"/>
      <c r="J832" s="19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</row>
    <row r="833" spans="1:35" ht="14.25" customHeight="1" x14ac:dyDescent="0.35">
      <c r="A833" s="1"/>
      <c r="B833" s="19"/>
      <c r="C833" s="1"/>
      <c r="D833" s="176"/>
      <c r="E833" s="1"/>
      <c r="F833" s="1"/>
      <c r="G833" s="1"/>
      <c r="H833" s="1"/>
      <c r="I833" s="1"/>
      <c r="J833" s="19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</row>
    <row r="834" spans="1:35" ht="14.25" customHeight="1" x14ac:dyDescent="0.35">
      <c r="A834" s="1"/>
      <c r="B834" s="19"/>
      <c r="C834" s="1"/>
      <c r="D834" s="176"/>
      <c r="E834" s="1"/>
      <c r="F834" s="1"/>
      <c r="G834" s="1"/>
      <c r="H834" s="1"/>
      <c r="I834" s="1"/>
      <c r="J834" s="19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</row>
    <row r="835" spans="1:35" ht="14.25" customHeight="1" x14ac:dyDescent="0.35">
      <c r="A835" s="1"/>
      <c r="B835" s="19"/>
      <c r="C835" s="1"/>
      <c r="D835" s="176"/>
      <c r="E835" s="1"/>
      <c r="F835" s="1"/>
      <c r="G835" s="1"/>
      <c r="H835" s="1"/>
      <c r="I835" s="1"/>
      <c r="J835" s="19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</row>
    <row r="836" spans="1:35" ht="14.25" customHeight="1" x14ac:dyDescent="0.35">
      <c r="A836" s="1"/>
      <c r="B836" s="19"/>
      <c r="C836" s="1"/>
      <c r="D836" s="176"/>
      <c r="E836" s="1"/>
      <c r="F836" s="1"/>
      <c r="G836" s="1"/>
      <c r="H836" s="1"/>
      <c r="I836" s="1"/>
      <c r="J836" s="19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</row>
    <row r="837" spans="1:35" ht="14.25" customHeight="1" x14ac:dyDescent="0.35">
      <c r="A837" s="1"/>
      <c r="B837" s="19"/>
      <c r="C837" s="1"/>
      <c r="D837" s="176"/>
      <c r="E837" s="1"/>
      <c r="F837" s="1"/>
      <c r="G837" s="1"/>
      <c r="H837" s="1"/>
      <c r="I837" s="1"/>
      <c r="J837" s="19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</row>
    <row r="838" spans="1:35" ht="14.25" customHeight="1" x14ac:dyDescent="0.35">
      <c r="A838" s="1"/>
      <c r="B838" s="19"/>
      <c r="C838" s="1"/>
      <c r="D838" s="176"/>
      <c r="E838" s="1"/>
      <c r="F838" s="1"/>
      <c r="G838" s="1"/>
      <c r="H838" s="1"/>
      <c r="I838" s="1"/>
      <c r="J838" s="19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</row>
    <row r="839" spans="1:35" ht="14.25" customHeight="1" x14ac:dyDescent="0.35">
      <c r="A839" s="1"/>
      <c r="B839" s="19"/>
      <c r="C839" s="1"/>
      <c r="D839" s="176"/>
      <c r="E839" s="1"/>
      <c r="F839" s="1"/>
      <c r="G839" s="1"/>
      <c r="H839" s="1"/>
      <c r="I839" s="1"/>
      <c r="J839" s="19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</row>
    <row r="840" spans="1:35" ht="14.25" customHeight="1" x14ac:dyDescent="0.35">
      <c r="A840" s="1"/>
      <c r="B840" s="19"/>
      <c r="C840" s="1"/>
      <c r="D840" s="176"/>
      <c r="E840" s="1"/>
      <c r="F840" s="1"/>
      <c r="G840" s="1"/>
      <c r="H840" s="1"/>
      <c r="I840" s="1"/>
      <c r="J840" s="19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</row>
    <row r="841" spans="1:35" ht="14.25" customHeight="1" x14ac:dyDescent="0.35">
      <c r="A841" s="1"/>
      <c r="B841" s="19"/>
      <c r="C841" s="1"/>
      <c r="D841" s="176"/>
      <c r="E841" s="1"/>
      <c r="F841" s="1"/>
      <c r="G841" s="1"/>
      <c r="H841" s="1"/>
      <c r="I841" s="1"/>
      <c r="J841" s="19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</row>
    <row r="842" spans="1:35" ht="14.25" customHeight="1" x14ac:dyDescent="0.35">
      <c r="A842" s="1"/>
      <c r="B842" s="19"/>
      <c r="C842" s="1"/>
      <c r="D842" s="176"/>
      <c r="E842" s="1"/>
      <c r="F842" s="1"/>
      <c r="G842" s="1"/>
      <c r="H842" s="1"/>
      <c r="I842" s="1"/>
      <c r="J842" s="19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</row>
    <row r="843" spans="1:35" ht="14.25" customHeight="1" x14ac:dyDescent="0.35">
      <c r="A843" s="1"/>
      <c r="B843" s="19"/>
      <c r="C843" s="1"/>
      <c r="D843" s="176"/>
      <c r="E843" s="1"/>
      <c r="F843" s="1"/>
      <c r="G843" s="1"/>
      <c r="H843" s="1"/>
      <c r="I843" s="1"/>
      <c r="J843" s="19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</row>
    <row r="844" spans="1:35" ht="14.25" customHeight="1" x14ac:dyDescent="0.35">
      <c r="A844" s="1"/>
      <c r="B844" s="19"/>
      <c r="C844" s="1"/>
      <c r="D844" s="176"/>
      <c r="E844" s="1"/>
      <c r="F844" s="1"/>
      <c r="G844" s="1"/>
      <c r="H844" s="1"/>
      <c r="I844" s="1"/>
      <c r="J844" s="19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</row>
    <row r="845" spans="1:35" ht="14.25" customHeight="1" x14ac:dyDescent="0.35">
      <c r="A845" s="1"/>
      <c r="B845" s="19"/>
      <c r="C845" s="1"/>
      <c r="D845" s="176"/>
      <c r="E845" s="1"/>
      <c r="F845" s="1"/>
      <c r="G845" s="1"/>
      <c r="H845" s="1"/>
      <c r="I845" s="1"/>
      <c r="J845" s="19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</row>
    <row r="846" spans="1:35" ht="14.25" customHeight="1" x14ac:dyDescent="0.35">
      <c r="A846" s="1"/>
      <c r="B846" s="19"/>
      <c r="C846" s="1"/>
      <c r="D846" s="176"/>
      <c r="E846" s="1"/>
      <c r="F846" s="1"/>
      <c r="G846" s="1"/>
      <c r="H846" s="1"/>
      <c r="I846" s="1"/>
      <c r="J846" s="19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</row>
    <row r="847" spans="1:35" ht="14.25" customHeight="1" x14ac:dyDescent="0.35">
      <c r="A847" s="1"/>
      <c r="B847" s="19"/>
      <c r="C847" s="1"/>
      <c r="D847" s="176"/>
      <c r="E847" s="1"/>
      <c r="F847" s="1"/>
      <c r="G847" s="1"/>
      <c r="H847" s="1"/>
      <c r="I847" s="1"/>
      <c r="J847" s="19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</row>
    <row r="848" spans="1:35" ht="14.25" customHeight="1" x14ac:dyDescent="0.35">
      <c r="A848" s="1"/>
      <c r="B848" s="19"/>
      <c r="C848" s="1"/>
      <c r="D848" s="176"/>
      <c r="E848" s="1"/>
      <c r="F848" s="1"/>
      <c r="G848" s="1"/>
      <c r="H848" s="1"/>
      <c r="I848" s="1"/>
      <c r="J848" s="19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</row>
    <row r="849" spans="1:35" ht="14.25" customHeight="1" x14ac:dyDescent="0.35">
      <c r="A849" s="1"/>
      <c r="B849" s="19"/>
      <c r="C849" s="1"/>
      <c r="D849" s="176"/>
      <c r="E849" s="1"/>
      <c r="F849" s="1"/>
      <c r="G849" s="1"/>
      <c r="H849" s="1"/>
      <c r="I849" s="1"/>
      <c r="J849" s="19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</row>
    <row r="850" spans="1:35" ht="14.25" customHeight="1" x14ac:dyDescent="0.35">
      <c r="A850" s="1"/>
      <c r="B850" s="19"/>
      <c r="C850" s="1"/>
      <c r="D850" s="176"/>
      <c r="E850" s="1"/>
      <c r="F850" s="1"/>
      <c r="G850" s="1"/>
      <c r="H850" s="1"/>
      <c r="I850" s="1"/>
      <c r="J850" s="19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</row>
    <row r="851" spans="1:35" ht="14.25" customHeight="1" x14ac:dyDescent="0.35">
      <c r="A851" s="1"/>
      <c r="B851" s="19"/>
      <c r="C851" s="1"/>
      <c r="D851" s="176"/>
      <c r="E851" s="1"/>
      <c r="F851" s="1"/>
      <c r="G851" s="1"/>
      <c r="H851" s="1"/>
      <c r="I851" s="1"/>
      <c r="J851" s="19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</row>
    <row r="852" spans="1:35" ht="14.25" customHeight="1" x14ac:dyDescent="0.35">
      <c r="A852" s="1"/>
      <c r="B852" s="19"/>
      <c r="C852" s="1"/>
      <c r="D852" s="176"/>
      <c r="E852" s="1"/>
      <c r="F852" s="1"/>
      <c r="G852" s="1"/>
      <c r="H852" s="1"/>
      <c r="I852" s="1"/>
      <c r="J852" s="19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</row>
    <row r="853" spans="1:35" ht="14.25" customHeight="1" x14ac:dyDescent="0.35">
      <c r="A853" s="1"/>
      <c r="B853" s="19"/>
      <c r="C853" s="1"/>
      <c r="D853" s="176"/>
      <c r="E853" s="1"/>
      <c r="F853" s="1"/>
      <c r="G853" s="1"/>
      <c r="H853" s="1"/>
      <c r="I853" s="1"/>
      <c r="J853" s="19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</row>
    <row r="854" spans="1:35" ht="14.25" customHeight="1" x14ac:dyDescent="0.35">
      <c r="A854" s="1"/>
      <c r="B854" s="19"/>
      <c r="C854" s="1"/>
      <c r="D854" s="176"/>
      <c r="E854" s="1"/>
      <c r="F854" s="1"/>
      <c r="G854" s="1"/>
      <c r="H854" s="1"/>
      <c r="I854" s="1"/>
      <c r="J854" s="19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</row>
    <row r="855" spans="1:35" ht="14.25" customHeight="1" x14ac:dyDescent="0.35">
      <c r="A855" s="1"/>
      <c r="B855" s="19"/>
      <c r="C855" s="1"/>
      <c r="D855" s="176"/>
      <c r="E855" s="1"/>
      <c r="F855" s="1"/>
      <c r="G855" s="1"/>
      <c r="H855" s="1"/>
      <c r="I855" s="1"/>
      <c r="J855" s="19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</row>
    <row r="856" spans="1:35" ht="14.25" customHeight="1" x14ac:dyDescent="0.35">
      <c r="A856" s="1"/>
      <c r="B856" s="19"/>
      <c r="C856" s="1"/>
      <c r="D856" s="176"/>
      <c r="E856" s="1"/>
      <c r="F856" s="1"/>
      <c r="G856" s="1"/>
      <c r="H856" s="1"/>
      <c r="I856" s="1"/>
      <c r="J856" s="19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</row>
    <row r="857" spans="1:35" ht="14.25" customHeight="1" x14ac:dyDescent="0.35">
      <c r="A857" s="1"/>
      <c r="B857" s="19"/>
      <c r="C857" s="1"/>
      <c r="D857" s="176"/>
      <c r="E857" s="1"/>
      <c r="F857" s="1"/>
      <c r="G857" s="1"/>
      <c r="H857" s="1"/>
      <c r="I857" s="1"/>
      <c r="J857" s="19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</row>
    <row r="858" spans="1:35" ht="14.25" customHeight="1" x14ac:dyDescent="0.35">
      <c r="A858" s="1"/>
      <c r="B858" s="19"/>
      <c r="C858" s="1"/>
      <c r="D858" s="176"/>
      <c r="E858" s="1"/>
      <c r="F858" s="1"/>
      <c r="G858" s="1"/>
      <c r="H858" s="1"/>
      <c r="I858" s="1"/>
      <c r="J858" s="19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</row>
    <row r="859" spans="1:35" ht="14.25" customHeight="1" x14ac:dyDescent="0.35">
      <c r="A859" s="1"/>
      <c r="B859" s="19"/>
      <c r="C859" s="1"/>
      <c r="D859" s="176"/>
      <c r="E859" s="1"/>
      <c r="F859" s="1"/>
      <c r="G859" s="1"/>
      <c r="H859" s="1"/>
      <c r="I859" s="1"/>
      <c r="J859" s="19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</row>
    <row r="860" spans="1:35" ht="14.25" customHeight="1" x14ac:dyDescent="0.35">
      <c r="A860" s="1"/>
      <c r="B860" s="19"/>
      <c r="C860" s="1"/>
      <c r="D860" s="176"/>
      <c r="E860" s="1"/>
      <c r="F860" s="1"/>
      <c r="G860" s="1"/>
      <c r="H860" s="1"/>
      <c r="I860" s="1"/>
      <c r="J860" s="19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</row>
    <row r="861" spans="1:35" ht="14.25" customHeight="1" x14ac:dyDescent="0.35">
      <c r="A861" s="1"/>
      <c r="B861" s="19"/>
      <c r="C861" s="1"/>
      <c r="D861" s="176"/>
      <c r="E861" s="1"/>
      <c r="F861" s="1"/>
      <c r="G861" s="1"/>
      <c r="H861" s="1"/>
      <c r="I861" s="1"/>
      <c r="J861" s="19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</row>
    <row r="862" spans="1:35" ht="14.25" customHeight="1" x14ac:dyDescent="0.35">
      <c r="A862" s="1"/>
      <c r="B862" s="19"/>
      <c r="C862" s="1"/>
      <c r="D862" s="176"/>
      <c r="E862" s="1"/>
      <c r="F862" s="1"/>
      <c r="G862" s="1"/>
      <c r="H862" s="1"/>
      <c r="I862" s="1"/>
      <c r="J862" s="19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</row>
    <row r="863" spans="1:35" ht="14.25" customHeight="1" x14ac:dyDescent="0.35">
      <c r="A863" s="1"/>
      <c r="B863" s="19"/>
      <c r="C863" s="1"/>
      <c r="D863" s="176"/>
      <c r="E863" s="1"/>
      <c r="F863" s="1"/>
      <c r="G863" s="1"/>
      <c r="H863" s="1"/>
      <c r="I863" s="1"/>
      <c r="J863" s="19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</row>
    <row r="864" spans="1:35" ht="14.25" customHeight="1" x14ac:dyDescent="0.35">
      <c r="A864" s="1"/>
      <c r="B864" s="19"/>
      <c r="C864" s="1"/>
      <c r="D864" s="176"/>
      <c r="E864" s="1"/>
      <c r="F864" s="1"/>
      <c r="G864" s="1"/>
      <c r="H864" s="1"/>
      <c r="I864" s="1"/>
      <c r="J864" s="19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</row>
    <row r="865" spans="1:35" ht="14.25" customHeight="1" x14ac:dyDescent="0.35">
      <c r="A865" s="1"/>
      <c r="B865" s="19"/>
      <c r="C865" s="1"/>
      <c r="D865" s="176"/>
      <c r="E865" s="1"/>
      <c r="F865" s="1"/>
      <c r="G865" s="1"/>
      <c r="H865" s="1"/>
      <c r="I865" s="1"/>
      <c r="J865" s="19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</row>
    <row r="866" spans="1:35" ht="14.25" customHeight="1" x14ac:dyDescent="0.35">
      <c r="A866" s="1"/>
      <c r="B866" s="19"/>
      <c r="C866" s="1"/>
      <c r="D866" s="176"/>
      <c r="E866" s="1"/>
      <c r="F866" s="1"/>
      <c r="G866" s="1"/>
      <c r="H866" s="1"/>
      <c r="I866" s="1"/>
      <c r="J866" s="19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</row>
    <row r="867" spans="1:35" ht="14.25" customHeight="1" x14ac:dyDescent="0.35">
      <c r="A867" s="1"/>
      <c r="B867" s="19"/>
      <c r="C867" s="1"/>
      <c r="D867" s="176"/>
      <c r="E867" s="1"/>
      <c r="F867" s="1"/>
      <c r="G867" s="1"/>
      <c r="H867" s="1"/>
      <c r="I867" s="1"/>
      <c r="J867" s="19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</row>
    <row r="868" spans="1:35" ht="14.25" customHeight="1" x14ac:dyDescent="0.35">
      <c r="A868" s="1"/>
      <c r="B868" s="19"/>
      <c r="C868" s="1"/>
      <c r="D868" s="176"/>
      <c r="E868" s="1"/>
      <c r="F868" s="1"/>
      <c r="G868" s="1"/>
      <c r="H868" s="1"/>
      <c r="I868" s="1"/>
      <c r="J868" s="19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</row>
    <row r="869" spans="1:35" ht="14.25" customHeight="1" x14ac:dyDescent="0.35">
      <c r="A869" s="1"/>
      <c r="B869" s="19"/>
      <c r="C869" s="1"/>
      <c r="D869" s="176"/>
      <c r="E869" s="1"/>
      <c r="F869" s="1"/>
      <c r="G869" s="1"/>
      <c r="H869" s="1"/>
      <c r="I869" s="1"/>
      <c r="J869" s="19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</row>
    <row r="870" spans="1:35" ht="14.25" customHeight="1" x14ac:dyDescent="0.35">
      <c r="A870" s="1"/>
      <c r="B870" s="19"/>
      <c r="C870" s="1"/>
      <c r="D870" s="176"/>
      <c r="E870" s="1"/>
      <c r="F870" s="1"/>
      <c r="G870" s="1"/>
      <c r="H870" s="1"/>
      <c r="I870" s="1"/>
      <c r="J870" s="19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</row>
    <row r="871" spans="1:35" ht="14.25" customHeight="1" x14ac:dyDescent="0.35">
      <c r="A871" s="1"/>
      <c r="B871" s="19"/>
      <c r="C871" s="1"/>
      <c r="D871" s="176"/>
      <c r="E871" s="1"/>
      <c r="F871" s="1"/>
      <c r="G871" s="1"/>
      <c r="H871" s="1"/>
      <c r="I871" s="1"/>
      <c r="J871" s="19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</row>
    <row r="872" spans="1:35" ht="14.25" customHeight="1" x14ac:dyDescent="0.35">
      <c r="A872" s="1"/>
      <c r="B872" s="19"/>
      <c r="C872" s="1"/>
      <c r="D872" s="176"/>
      <c r="E872" s="1"/>
      <c r="F872" s="1"/>
      <c r="G872" s="1"/>
      <c r="H872" s="1"/>
      <c r="I872" s="1"/>
      <c r="J872" s="19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</row>
    <row r="873" spans="1:35" ht="14.25" customHeight="1" x14ac:dyDescent="0.35">
      <c r="A873" s="1"/>
      <c r="B873" s="19"/>
      <c r="C873" s="1"/>
      <c r="D873" s="176"/>
      <c r="E873" s="1"/>
      <c r="F873" s="1"/>
      <c r="G873" s="1"/>
      <c r="H873" s="1"/>
      <c r="I873" s="1"/>
      <c r="J873" s="19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</row>
    <row r="874" spans="1:35" ht="14.25" customHeight="1" x14ac:dyDescent="0.35">
      <c r="A874" s="1"/>
      <c r="B874" s="19"/>
      <c r="C874" s="1"/>
      <c r="D874" s="176"/>
      <c r="E874" s="1"/>
      <c r="F874" s="1"/>
      <c r="G874" s="1"/>
      <c r="H874" s="1"/>
      <c r="I874" s="1"/>
      <c r="J874" s="19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</row>
    <row r="875" spans="1:35" ht="14.25" customHeight="1" x14ac:dyDescent="0.35">
      <c r="A875" s="1"/>
      <c r="B875" s="19"/>
      <c r="C875" s="1"/>
      <c r="D875" s="176"/>
      <c r="E875" s="1"/>
      <c r="F875" s="1"/>
      <c r="G875" s="1"/>
      <c r="H875" s="1"/>
      <c r="I875" s="1"/>
      <c r="J875" s="19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</row>
    <row r="876" spans="1:35" ht="14.25" customHeight="1" x14ac:dyDescent="0.35">
      <c r="A876" s="1"/>
      <c r="B876" s="19"/>
      <c r="C876" s="1"/>
      <c r="D876" s="176"/>
      <c r="E876" s="1"/>
      <c r="F876" s="1"/>
      <c r="G876" s="1"/>
      <c r="H876" s="1"/>
      <c r="I876" s="1"/>
      <c r="J876" s="19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</row>
    <row r="877" spans="1:35" ht="14.25" customHeight="1" x14ac:dyDescent="0.35">
      <c r="A877" s="1"/>
      <c r="B877" s="19"/>
      <c r="C877" s="1"/>
      <c r="D877" s="176"/>
      <c r="E877" s="1"/>
      <c r="F877" s="1"/>
      <c r="G877" s="1"/>
      <c r="H877" s="1"/>
      <c r="I877" s="1"/>
      <c r="J877" s="19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</row>
    <row r="878" spans="1:35" ht="14.25" customHeight="1" x14ac:dyDescent="0.35">
      <c r="A878" s="1"/>
      <c r="B878" s="19"/>
      <c r="C878" s="1"/>
      <c r="D878" s="176"/>
      <c r="E878" s="1"/>
      <c r="F878" s="1"/>
      <c r="G878" s="1"/>
      <c r="H878" s="1"/>
      <c r="I878" s="1"/>
      <c r="J878" s="19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</row>
    <row r="879" spans="1:35" ht="14.25" customHeight="1" x14ac:dyDescent="0.35">
      <c r="A879" s="1"/>
      <c r="B879" s="19"/>
      <c r="C879" s="1"/>
      <c r="D879" s="176"/>
      <c r="E879" s="1"/>
      <c r="F879" s="1"/>
      <c r="G879" s="1"/>
      <c r="H879" s="1"/>
      <c r="I879" s="1"/>
      <c r="J879" s="19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</row>
    <row r="880" spans="1:35" ht="14.25" customHeight="1" x14ac:dyDescent="0.35">
      <c r="A880" s="1"/>
      <c r="B880" s="19"/>
      <c r="C880" s="1"/>
      <c r="D880" s="176"/>
      <c r="E880" s="1"/>
      <c r="F880" s="1"/>
      <c r="G880" s="1"/>
      <c r="H880" s="1"/>
      <c r="I880" s="1"/>
      <c r="J880" s="19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</row>
    <row r="881" spans="1:35" ht="14.25" customHeight="1" x14ac:dyDescent="0.35">
      <c r="A881" s="1"/>
      <c r="B881" s="19"/>
      <c r="C881" s="1"/>
      <c r="D881" s="176"/>
      <c r="E881" s="1"/>
      <c r="F881" s="1"/>
      <c r="G881" s="1"/>
      <c r="H881" s="1"/>
      <c r="I881" s="1"/>
      <c r="J881" s="19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</row>
    <row r="882" spans="1:35" ht="14.25" customHeight="1" x14ac:dyDescent="0.35">
      <c r="A882" s="1"/>
      <c r="B882" s="19"/>
      <c r="C882" s="1"/>
      <c r="D882" s="176"/>
      <c r="E882" s="1"/>
      <c r="F882" s="1"/>
      <c r="G882" s="1"/>
      <c r="H882" s="1"/>
      <c r="I882" s="1"/>
      <c r="J882" s="19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</row>
    <row r="883" spans="1:35" ht="14.25" customHeight="1" x14ac:dyDescent="0.35">
      <c r="A883" s="1"/>
      <c r="B883" s="19"/>
      <c r="C883" s="1"/>
      <c r="D883" s="176"/>
      <c r="E883" s="1"/>
      <c r="F883" s="1"/>
      <c r="G883" s="1"/>
      <c r="H883" s="1"/>
      <c r="I883" s="1"/>
      <c r="J883" s="19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</row>
    <row r="884" spans="1:35" ht="14.25" customHeight="1" x14ac:dyDescent="0.35">
      <c r="A884" s="1"/>
      <c r="B884" s="19"/>
      <c r="C884" s="1"/>
      <c r="D884" s="176"/>
      <c r="E884" s="1"/>
      <c r="F884" s="1"/>
      <c r="G884" s="1"/>
      <c r="H884" s="1"/>
      <c r="I884" s="1"/>
      <c r="J884" s="19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</row>
    <row r="885" spans="1:35" ht="14.25" customHeight="1" x14ac:dyDescent="0.35">
      <c r="A885" s="1"/>
      <c r="B885" s="19"/>
      <c r="C885" s="1"/>
      <c r="D885" s="176"/>
      <c r="E885" s="1"/>
      <c r="F885" s="1"/>
      <c r="G885" s="1"/>
      <c r="H885" s="1"/>
      <c r="I885" s="1"/>
      <c r="J885" s="19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</row>
    <row r="886" spans="1:35" ht="14.25" customHeight="1" x14ac:dyDescent="0.35">
      <c r="A886" s="1"/>
      <c r="B886" s="19"/>
      <c r="C886" s="1"/>
      <c r="D886" s="176"/>
      <c r="E886" s="1"/>
      <c r="F886" s="1"/>
      <c r="G886" s="1"/>
      <c r="H886" s="1"/>
      <c r="I886" s="1"/>
      <c r="J886" s="19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</row>
    <row r="887" spans="1:35" ht="14.25" customHeight="1" x14ac:dyDescent="0.35">
      <c r="A887" s="1"/>
      <c r="B887" s="19"/>
      <c r="C887" s="1"/>
      <c r="D887" s="176"/>
      <c r="E887" s="1"/>
      <c r="F887" s="1"/>
      <c r="G887" s="1"/>
      <c r="H887" s="1"/>
      <c r="I887" s="1"/>
      <c r="J887" s="19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</row>
    <row r="888" spans="1:35" ht="14.25" customHeight="1" x14ac:dyDescent="0.35">
      <c r="A888" s="1"/>
      <c r="B888" s="19"/>
      <c r="C888" s="1"/>
      <c r="D888" s="176"/>
      <c r="E888" s="1"/>
      <c r="F888" s="1"/>
      <c r="G888" s="1"/>
      <c r="H888" s="1"/>
      <c r="I888" s="1"/>
      <c r="J888" s="19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</row>
    <row r="889" spans="1:35" ht="14.25" customHeight="1" x14ac:dyDescent="0.35">
      <c r="A889" s="1"/>
      <c r="B889" s="19"/>
      <c r="C889" s="1"/>
      <c r="D889" s="176"/>
      <c r="E889" s="1"/>
      <c r="F889" s="1"/>
      <c r="G889" s="1"/>
      <c r="H889" s="1"/>
      <c r="I889" s="1"/>
      <c r="J889" s="19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</row>
    <row r="890" spans="1:35" ht="14.25" customHeight="1" x14ac:dyDescent="0.35">
      <c r="A890" s="1"/>
      <c r="B890" s="19"/>
      <c r="C890" s="1"/>
      <c r="D890" s="176"/>
      <c r="E890" s="1"/>
      <c r="F890" s="1"/>
      <c r="G890" s="1"/>
      <c r="H890" s="1"/>
      <c r="I890" s="1"/>
      <c r="J890" s="19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</row>
    <row r="891" spans="1:35" ht="14.25" customHeight="1" x14ac:dyDescent="0.35">
      <c r="A891" s="1"/>
      <c r="B891" s="19"/>
      <c r="C891" s="1"/>
      <c r="D891" s="176"/>
      <c r="E891" s="1"/>
      <c r="F891" s="1"/>
      <c r="G891" s="1"/>
      <c r="H891" s="1"/>
      <c r="I891" s="1"/>
      <c r="J891" s="19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</row>
    <row r="892" spans="1:35" ht="14.25" customHeight="1" x14ac:dyDescent="0.35">
      <c r="A892" s="1"/>
      <c r="B892" s="19"/>
      <c r="C892" s="1"/>
      <c r="D892" s="176"/>
      <c r="E892" s="1"/>
      <c r="F892" s="1"/>
      <c r="G892" s="1"/>
      <c r="H892" s="1"/>
      <c r="I892" s="1"/>
      <c r="J892" s="19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</row>
    <row r="893" spans="1:35" ht="14.25" customHeight="1" x14ac:dyDescent="0.35">
      <c r="A893" s="1"/>
      <c r="B893" s="19"/>
      <c r="C893" s="1"/>
      <c r="D893" s="176"/>
      <c r="E893" s="1"/>
      <c r="F893" s="1"/>
      <c r="G893" s="1"/>
      <c r="H893" s="1"/>
      <c r="I893" s="1"/>
      <c r="J893" s="19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</row>
    <row r="894" spans="1:35" ht="14.25" customHeight="1" x14ac:dyDescent="0.35">
      <c r="A894" s="1"/>
      <c r="B894" s="19"/>
      <c r="C894" s="1"/>
      <c r="D894" s="176"/>
      <c r="E894" s="1"/>
      <c r="F894" s="1"/>
      <c r="G894" s="1"/>
      <c r="H894" s="1"/>
      <c r="I894" s="1"/>
      <c r="J894" s="19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</row>
    <row r="895" spans="1:35" ht="14.25" customHeight="1" x14ac:dyDescent="0.35">
      <c r="A895" s="1"/>
      <c r="B895" s="19"/>
      <c r="C895" s="1"/>
      <c r="D895" s="176"/>
      <c r="E895" s="1"/>
      <c r="F895" s="1"/>
      <c r="G895" s="1"/>
      <c r="H895" s="1"/>
      <c r="I895" s="1"/>
      <c r="J895" s="19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</row>
    <row r="896" spans="1:35" ht="14.25" customHeight="1" x14ac:dyDescent="0.35">
      <c r="A896" s="1"/>
      <c r="B896" s="19"/>
      <c r="C896" s="1"/>
      <c r="D896" s="176"/>
      <c r="E896" s="1"/>
      <c r="F896" s="1"/>
      <c r="G896" s="1"/>
      <c r="H896" s="1"/>
      <c r="I896" s="1"/>
      <c r="J896" s="19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</row>
    <row r="897" spans="1:35" ht="14.25" customHeight="1" x14ac:dyDescent="0.35">
      <c r="A897" s="1"/>
      <c r="B897" s="19"/>
      <c r="C897" s="1"/>
      <c r="D897" s="176"/>
      <c r="E897" s="1"/>
      <c r="F897" s="1"/>
      <c r="G897" s="1"/>
      <c r="H897" s="1"/>
      <c r="I897" s="1"/>
      <c r="J897" s="19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</row>
    <row r="898" spans="1:35" ht="14.25" customHeight="1" x14ac:dyDescent="0.35">
      <c r="A898" s="1"/>
      <c r="B898" s="19"/>
      <c r="C898" s="1"/>
      <c r="D898" s="176"/>
      <c r="E898" s="1"/>
      <c r="F898" s="1"/>
      <c r="G898" s="1"/>
      <c r="H898" s="1"/>
      <c r="I898" s="1"/>
      <c r="J898" s="19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</row>
    <row r="899" spans="1:35" ht="14.25" customHeight="1" x14ac:dyDescent="0.35">
      <c r="A899" s="1"/>
      <c r="B899" s="19"/>
      <c r="C899" s="1"/>
      <c r="D899" s="176"/>
      <c r="E899" s="1"/>
      <c r="F899" s="1"/>
      <c r="G899" s="1"/>
      <c r="H899" s="1"/>
      <c r="I899" s="1"/>
      <c r="J899" s="19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</row>
    <row r="900" spans="1:35" ht="14.25" customHeight="1" x14ac:dyDescent="0.35">
      <c r="A900" s="1"/>
      <c r="B900" s="19"/>
      <c r="C900" s="1"/>
      <c r="D900" s="176"/>
      <c r="E900" s="1"/>
      <c r="F900" s="1"/>
      <c r="G900" s="1"/>
      <c r="H900" s="1"/>
      <c r="I900" s="1"/>
      <c r="J900" s="19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</row>
    <row r="901" spans="1:35" ht="14.25" customHeight="1" x14ac:dyDescent="0.35">
      <c r="A901" s="1"/>
      <c r="B901" s="19"/>
      <c r="C901" s="1"/>
      <c r="D901" s="176"/>
      <c r="E901" s="1"/>
      <c r="F901" s="1"/>
      <c r="G901" s="1"/>
      <c r="H901" s="1"/>
      <c r="I901" s="1"/>
      <c r="J901" s="19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</row>
    <row r="902" spans="1:35" ht="14.25" customHeight="1" x14ac:dyDescent="0.35">
      <c r="A902" s="1"/>
      <c r="B902" s="19"/>
      <c r="C902" s="1"/>
      <c r="D902" s="176"/>
      <c r="E902" s="1"/>
      <c r="F902" s="1"/>
      <c r="G902" s="1"/>
      <c r="H902" s="1"/>
      <c r="I902" s="1"/>
      <c r="J902" s="19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</row>
    <row r="903" spans="1:35" ht="14.25" customHeight="1" x14ac:dyDescent="0.35">
      <c r="A903" s="1"/>
      <c r="B903" s="19"/>
      <c r="C903" s="1"/>
      <c r="D903" s="176"/>
      <c r="E903" s="1"/>
      <c r="F903" s="1"/>
      <c r="G903" s="1"/>
      <c r="H903" s="1"/>
      <c r="I903" s="1"/>
      <c r="J903" s="19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</row>
    <row r="904" spans="1:35" ht="14.25" customHeight="1" x14ac:dyDescent="0.35">
      <c r="A904" s="1"/>
      <c r="B904" s="19"/>
      <c r="C904" s="1"/>
      <c r="D904" s="176"/>
      <c r="E904" s="1"/>
      <c r="F904" s="1"/>
      <c r="G904" s="1"/>
      <c r="H904" s="1"/>
      <c r="I904" s="1"/>
      <c r="J904" s="19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</row>
    <row r="905" spans="1:35" ht="14.25" customHeight="1" x14ac:dyDescent="0.35">
      <c r="A905" s="1"/>
      <c r="B905" s="19"/>
      <c r="C905" s="1"/>
      <c r="D905" s="176"/>
      <c r="E905" s="1"/>
      <c r="F905" s="1"/>
      <c r="G905" s="1"/>
      <c r="H905" s="1"/>
      <c r="I905" s="1"/>
      <c r="J905" s="19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</row>
    <row r="906" spans="1:35" ht="14.25" customHeight="1" x14ac:dyDescent="0.35">
      <c r="A906" s="1"/>
      <c r="B906" s="19"/>
      <c r="C906" s="1"/>
      <c r="D906" s="176"/>
      <c r="E906" s="1"/>
      <c r="F906" s="1"/>
      <c r="G906" s="1"/>
      <c r="H906" s="1"/>
      <c r="I906" s="1"/>
      <c r="J906" s="19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</row>
    <row r="907" spans="1:35" ht="14.25" customHeight="1" x14ac:dyDescent="0.35">
      <c r="A907" s="1"/>
      <c r="B907" s="19"/>
      <c r="C907" s="1"/>
      <c r="D907" s="176"/>
      <c r="E907" s="1"/>
      <c r="F907" s="1"/>
      <c r="G907" s="1"/>
      <c r="H907" s="1"/>
      <c r="I907" s="1"/>
      <c r="J907" s="19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</row>
    <row r="908" spans="1:35" ht="14.25" customHeight="1" x14ac:dyDescent="0.35">
      <c r="A908" s="1"/>
      <c r="B908" s="19"/>
      <c r="C908" s="1"/>
      <c r="D908" s="176"/>
      <c r="E908" s="1"/>
      <c r="F908" s="1"/>
      <c r="G908" s="1"/>
      <c r="H908" s="1"/>
      <c r="I908" s="1"/>
      <c r="J908" s="19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</row>
    <row r="909" spans="1:35" ht="14.25" customHeight="1" x14ac:dyDescent="0.35">
      <c r="A909" s="1"/>
      <c r="B909" s="19"/>
      <c r="C909" s="1"/>
      <c r="D909" s="176"/>
      <c r="E909" s="1"/>
      <c r="F909" s="1"/>
      <c r="G909" s="1"/>
      <c r="H909" s="1"/>
      <c r="I909" s="1"/>
      <c r="J909" s="19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</row>
    <row r="910" spans="1:35" ht="14.25" customHeight="1" x14ac:dyDescent="0.35">
      <c r="A910" s="1"/>
      <c r="B910" s="19"/>
      <c r="C910" s="1"/>
      <c r="D910" s="176"/>
      <c r="E910" s="1"/>
      <c r="F910" s="1"/>
      <c r="G910" s="1"/>
      <c r="H910" s="1"/>
      <c r="I910" s="1"/>
      <c r="J910" s="19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</row>
    <row r="911" spans="1:35" ht="14.25" customHeight="1" x14ac:dyDescent="0.35">
      <c r="A911" s="1"/>
      <c r="B911" s="19"/>
      <c r="C911" s="1"/>
      <c r="D911" s="176"/>
      <c r="E911" s="1"/>
      <c r="F911" s="1"/>
      <c r="G911" s="1"/>
      <c r="H911" s="1"/>
      <c r="I911" s="1"/>
      <c r="J911" s="19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</row>
    <row r="912" spans="1:35" ht="14.25" customHeight="1" x14ac:dyDescent="0.35">
      <c r="A912" s="1"/>
      <c r="B912" s="19"/>
      <c r="C912" s="1"/>
      <c r="D912" s="176"/>
      <c r="E912" s="1"/>
      <c r="F912" s="1"/>
      <c r="G912" s="1"/>
      <c r="H912" s="1"/>
      <c r="I912" s="1"/>
      <c r="J912" s="19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</row>
    <row r="913" spans="1:35" ht="14.25" customHeight="1" x14ac:dyDescent="0.35">
      <c r="A913" s="1"/>
      <c r="B913" s="19"/>
      <c r="C913" s="1"/>
      <c r="D913" s="176"/>
      <c r="E913" s="1"/>
      <c r="F913" s="1"/>
      <c r="G913" s="1"/>
      <c r="H913" s="1"/>
      <c r="I913" s="1"/>
      <c r="J913" s="19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</row>
    <row r="914" spans="1:35" ht="14.25" customHeight="1" x14ac:dyDescent="0.35">
      <c r="A914" s="1"/>
      <c r="B914" s="19"/>
      <c r="C914" s="1"/>
      <c r="D914" s="176"/>
      <c r="E914" s="1"/>
      <c r="F914" s="1"/>
      <c r="G914" s="1"/>
      <c r="H914" s="1"/>
      <c r="I914" s="1"/>
      <c r="J914" s="19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</row>
    <row r="915" spans="1:35" ht="14.25" customHeight="1" x14ac:dyDescent="0.35">
      <c r="A915" s="1"/>
      <c r="B915" s="19"/>
      <c r="C915" s="1"/>
      <c r="D915" s="176"/>
      <c r="E915" s="1"/>
      <c r="F915" s="1"/>
      <c r="G915" s="1"/>
      <c r="H915" s="1"/>
      <c r="I915" s="1"/>
      <c r="J915" s="19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</row>
    <row r="916" spans="1:35" ht="14.25" customHeight="1" x14ac:dyDescent="0.35">
      <c r="A916" s="1"/>
      <c r="B916" s="19"/>
      <c r="C916" s="1"/>
      <c r="D916" s="176"/>
      <c r="E916" s="1"/>
      <c r="F916" s="1"/>
      <c r="G916" s="1"/>
      <c r="H916" s="1"/>
      <c r="I916" s="1"/>
      <c r="J916" s="19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</row>
    <row r="917" spans="1:35" ht="14.25" customHeight="1" x14ac:dyDescent="0.35">
      <c r="A917" s="1"/>
      <c r="B917" s="19"/>
      <c r="C917" s="1"/>
      <c r="D917" s="176"/>
      <c r="E917" s="1"/>
      <c r="F917" s="1"/>
      <c r="G917" s="1"/>
      <c r="H917" s="1"/>
      <c r="I917" s="1"/>
      <c r="J917" s="19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</row>
    <row r="918" spans="1:35" ht="14.25" customHeight="1" x14ac:dyDescent="0.35">
      <c r="A918" s="1"/>
      <c r="B918" s="19"/>
      <c r="C918" s="1"/>
      <c r="D918" s="176"/>
      <c r="E918" s="1"/>
      <c r="F918" s="1"/>
      <c r="G918" s="1"/>
      <c r="H918" s="1"/>
      <c r="I918" s="1"/>
      <c r="J918" s="19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</row>
    <row r="919" spans="1:35" ht="14.25" customHeight="1" x14ac:dyDescent="0.35">
      <c r="A919" s="1"/>
      <c r="B919" s="19"/>
      <c r="C919" s="1"/>
      <c r="D919" s="176"/>
      <c r="E919" s="1"/>
      <c r="F919" s="1"/>
      <c r="G919" s="1"/>
      <c r="H919" s="1"/>
      <c r="I919" s="1"/>
      <c r="J919" s="19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</row>
    <row r="920" spans="1:35" ht="14.25" customHeight="1" x14ac:dyDescent="0.35">
      <c r="A920" s="1"/>
      <c r="B920" s="19"/>
      <c r="C920" s="1"/>
      <c r="D920" s="176"/>
      <c r="E920" s="1"/>
      <c r="F920" s="1"/>
      <c r="G920" s="1"/>
      <c r="H920" s="1"/>
      <c r="I920" s="1"/>
      <c r="J920" s="19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</row>
    <row r="921" spans="1:35" ht="14.25" customHeight="1" x14ac:dyDescent="0.35">
      <c r="A921" s="1"/>
      <c r="B921" s="19"/>
      <c r="C921" s="1"/>
      <c r="D921" s="176"/>
      <c r="E921" s="1"/>
      <c r="F921" s="1"/>
      <c r="G921" s="1"/>
      <c r="H921" s="1"/>
      <c r="I921" s="1"/>
      <c r="J921" s="19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</row>
    <row r="922" spans="1:35" ht="14.25" customHeight="1" x14ac:dyDescent="0.35">
      <c r="A922" s="1"/>
      <c r="B922" s="19"/>
      <c r="C922" s="1"/>
      <c r="D922" s="176"/>
      <c r="E922" s="1"/>
      <c r="F922" s="1"/>
      <c r="G922" s="1"/>
      <c r="H922" s="1"/>
      <c r="I922" s="1"/>
      <c r="J922" s="19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</row>
    <row r="923" spans="1:35" ht="14.25" customHeight="1" x14ac:dyDescent="0.35">
      <c r="A923" s="1"/>
      <c r="B923" s="19"/>
      <c r="C923" s="1"/>
      <c r="D923" s="176"/>
      <c r="E923" s="1"/>
      <c r="F923" s="1"/>
      <c r="G923" s="1"/>
      <c r="H923" s="1"/>
      <c r="I923" s="1"/>
      <c r="J923" s="19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</row>
    <row r="924" spans="1:35" ht="14.25" customHeight="1" x14ac:dyDescent="0.35">
      <c r="A924" s="1"/>
      <c r="B924" s="19"/>
      <c r="C924" s="1"/>
      <c r="D924" s="176"/>
      <c r="E924" s="1"/>
      <c r="F924" s="1"/>
      <c r="G924" s="1"/>
      <c r="H924" s="1"/>
      <c r="I924" s="1"/>
      <c r="J924" s="19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</row>
    <row r="925" spans="1:35" ht="14.25" customHeight="1" x14ac:dyDescent="0.35">
      <c r="A925" s="1"/>
      <c r="B925" s="19"/>
      <c r="C925" s="1"/>
      <c r="D925" s="176"/>
      <c r="E925" s="1"/>
      <c r="F925" s="1"/>
      <c r="G925" s="1"/>
      <c r="H925" s="1"/>
      <c r="I925" s="1"/>
      <c r="J925" s="19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</row>
    <row r="926" spans="1:35" ht="14.25" customHeight="1" x14ac:dyDescent="0.35">
      <c r="A926" s="1"/>
      <c r="B926" s="19"/>
      <c r="C926" s="1"/>
      <c r="D926" s="176"/>
      <c r="E926" s="1"/>
      <c r="F926" s="1"/>
      <c r="G926" s="1"/>
      <c r="H926" s="1"/>
      <c r="I926" s="1"/>
      <c r="J926" s="19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</row>
    <row r="927" spans="1:35" ht="14.25" customHeight="1" x14ac:dyDescent="0.35">
      <c r="A927" s="1"/>
      <c r="B927" s="19"/>
      <c r="C927" s="1"/>
      <c r="D927" s="176"/>
      <c r="E927" s="1"/>
      <c r="F927" s="1"/>
      <c r="G927" s="1"/>
      <c r="H927" s="1"/>
      <c r="I927" s="1"/>
      <c r="J927" s="19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</row>
    <row r="928" spans="1:35" ht="14.25" customHeight="1" x14ac:dyDescent="0.35">
      <c r="A928" s="1"/>
      <c r="B928" s="19"/>
      <c r="C928" s="1"/>
      <c r="D928" s="176"/>
      <c r="E928" s="1"/>
      <c r="F928" s="1"/>
      <c r="G928" s="1"/>
      <c r="H928" s="1"/>
      <c r="I928" s="1"/>
      <c r="J928" s="19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</row>
    <row r="929" spans="1:35" ht="14.25" customHeight="1" x14ac:dyDescent="0.35">
      <c r="A929" s="1"/>
      <c r="B929" s="19"/>
      <c r="C929" s="1"/>
      <c r="D929" s="176"/>
      <c r="E929" s="1"/>
      <c r="F929" s="1"/>
      <c r="G929" s="1"/>
      <c r="H929" s="1"/>
      <c r="I929" s="1"/>
      <c r="J929" s="19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</row>
    <row r="930" spans="1:35" ht="14.25" customHeight="1" x14ac:dyDescent="0.35">
      <c r="A930" s="1"/>
      <c r="B930" s="19"/>
      <c r="C930" s="1"/>
      <c r="D930" s="176"/>
      <c r="E930" s="1"/>
      <c r="F930" s="1"/>
      <c r="G930" s="1"/>
      <c r="H930" s="1"/>
      <c r="I930" s="1"/>
      <c r="J930" s="19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</row>
    <row r="931" spans="1:35" ht="14.25" customHeight="1" x14ac:dyDescent="0.35">
      <c r="A931" s="1"/>
      <c r="B931" s="19"/>
      <c r="C931" s="1"/>
      <c r="D931" s="176"/>
      <c r="E931" s="1"/>
      <c r="F931" s="1"/>
      <c r="G931" s="1"/>
      <c r="H931" s="1"/>
      <c r="I931" s="1"/>
      <c r="J931" s="19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</row>
    <row r="932" spans="1:35" ht="14.25" customHeight="1" x14ac:dyDescent="0.35">
      <c r="A932" s="1"/>
      <c r="B932" s="19"/>
      <c r="C932" s="1"/>
      <c r="D932" s="176"/>
      <c r="E932" s="1"/>
      <c r="F932" s="1"/>
      <c r="G932" s="1"/>
      <c r="H932" s="1"/>
      <c r="I932" s="1"/>
      <c r="J932" s="19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</row>
    <row r="933" spans="1:35" ht="14.25" customHeight="1" x14ac:dyDescent="0.35">
      <c r="A933" s="1"/>
      <c r="B933" s="19"/>
      <c r="C933" s="1"/>
      <c r="D933" s="176"/>
      <c r="E933" s="1"/>
      <c r="F933" s="1"/>
      <c r="G933" s="1"/>
      <c r="H933" s="1"/>
      <c r="I933" s="1"/>
      <c r="J933" s="19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</row>
    <row r="934" spans="1:35" ht="14.25" customHeight="1" x14ac:dyDescent="0.35">
      <c r="A934" s="1"/>
      <c r="B934" s="19"/>
      <c r="C934" s="1"/>
      <c r="D934" s="176"/>
      <c r="E934" s="1"/>
      <c r="F934" s="1"/>
      <c r="G934" s="1"/>
      <c r="H934" s="1"/>
      <c r="I934" s="1"/>
      <c r="J934" s="19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</row>
    <row r="935" spans="1:35" ht="14.25" customHeight="1" x14ac:dyDescent="0.35">
      <c r="A935" s="1"/>
      <c r="B935" s="19"/>
      <c r="C935" s="1"/>
      <c r="D935" s="176"/>
      <c r="E935" s="1"/>
      <c r="F935" s="1"/>
      <c r="G935" s="1"/>
      <c r="H935" s="1"/>
      <c r="I935" s="1"/>
      <c r="J935" s="19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</row>
    <row r="936" spans="1:35" ht="14.25" customHeight="1" x14ac:dyDescent="0.35">
      <c r="A936" s="1"/>
      <c r="B936" s="19"/>
      <c r="C936" s="1"/>
      <c r="D936" s="176"/>
      <c r="E936" s="1"/>
      <c r="F936" s="1"/>
      <c r="G936" s="1"/>
      <c r="H936" s="1"/>
      <c r="I936" s="1"/>
      <c r="J936" s="19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</row>
    <row r="937" spans="1:35" ht="14.25" customHeight="1" x14ac:dyDescent="0.35">
      <c r="A937" s="1"/>
      <c r="B937" s="19"/>
      <c r="C937" s="1"/>
      <c r="D937" s="176"/>
      <c r="E937" s="1"/>
      <c r="F937" s="1"/>
      <c r="G937" s="1"/>
      <c r="H937" s="1"/>
      <c r="I937" s="1"/>
      <c r="J937" s="19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</row>
    <row r="938" spans="1:35" ht="14.25" customHeight="1" x14ac:dyDescent="0.35">
      <c r="A938" s="1"/>
      <c r="B938" s="19"/>
      <c r="C938" s="1"/>
      <c r="D938" s="176"/>
      <c r="E938" s="1"/>
      <c r="F938" s="1"/>
      <c r="G938" s="1"/>
      <c r="H938" s="1"/>
      <c r="I938" s="1"/>
      <c r="J938" s="19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</row>
    <row r="939" spans="1:35" ht="14.25" customHeight="1" x14ac:dyDescent="0.35">
      <c r="A939" s="1"/>
      <c r="B939" s="19"/>
      <c r="C939" s="1"/>
      <c r="D939" s="176"/>
      <c r="E939" s="1"/>
      <c r="F939" s="1"/>
      <c r="G939" s="1"/>
      <c r="H939" s="1"/>
      <c r="I939" s="1"/>
      <c r="J939" s="19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</row>
    <row r="940" spans="1:35" ht="14.25" customHeight="1" x14ac:dyDescent="0.35">
      <c r="A940" s="1"/>
      <c r="B940" s="19"/>
      <c r="C940" s="1"/>
      <c r="D940" s="176"/>
      <c r="E940" s="1"/>
      <c r="F940" s="1"/>
      <c r="G940" s="1"/>
      <c r="H940" s="1"/>
      <c r="I940" s="1"/>
      <c r="J940" s="19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</row>
    <row r="941" spans="1:35" ht="14.25" customHeight="1" x14ac:dyDescent="0.35">
      <c r="A941" s="1"/>
      <c r="B941" s="19"/>
      <c r="C941" s="1"/>
      <c r="D941" s="176"/>
      <c r="E941" s="1"/>
      <c r="F941" s="1"/>
      <c r="G941" s="1"/>
      <c r="H941" s="1"/>
      <c r="I941" s="1"/>
      <c r="J941" s="19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</row>
    <row r="942" spans="1:35" ht="14.25" customHeight="1" x14ac:dyDescent="0.35">
      <c r="A942" s="1"/>
      <c r="B942" s="19"/>
      <c r="C942" s="1"/>
      <c r="D942" s="176"/>
      <c r="E942" s="1"/>
      <c r="F942" s="1"/>
      <c r="G942" s="1"/>
      <c r="H942" s="1"/>
      <c r="I942" s="1"/>
      <c r="J942" s="19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</row>
    <row r="943" spans="1:35" ht="14.25" customHeight="1" x14ac:dyDescent="0.35">
      <c r="A943" s="1"/>
      <c r="B943" s="19"/>
      <c r="C943" s="1"/>
      <c r="D943" s="176"/>
      <c r="E943" s="1"/>
      <c r="F943" s="1"/>
      <c r="G943" s="1"/>
      <c r="H943" s="1"/>
      <c r="I943" s="1"/>
      <c r="J943" s="19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</row>
    <row r="944" spans="1:35" ht="14.25" customHeight="1" x14ac:dyDescent="0.35">
      <c r="A944" s="1"/>
      <c r="B944" s="19"/>
      <c r="C944" s="1"/>
      <c r="D944" s="176"/>
      <c r="E944" s="1"/>
      <c r="F944" s="1"/>
      <c r="G944" s="1"/>
      <c r="H944" s="1"/>
      <c r="I944" s="1"/>
      <c r="J944" s="19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</row>
    <row r="945" spans="1:35" ht="14.25" customHeight="1" x14ac:dyDescent="0.35">
      <c r="A945" s="1"/>
      <c r="B945" s="19"/>
      <c r="C945" s="1"/>
      <c r="D945" s="176"/>
      <c r="E945" s="1"/>
      <c r="F945" s="1"/>
      <c r="G945" s="1"/>
      <c r="H945" s="1"/>
      <c r="I945" s="1"/>
      <c r="J945" s="19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</row>
    <row r="946" spans="1:35" ht="14.25" customHeight="1" x14ac:dyDescent="0.35">
      <c r="A946" s="1"/>
      <c r="B946" s="19"/>
      <c r="C946" s="1"/>
      <c r="D946" s="176"/>
      <c r="E946" s="1"/>
      <c r="F946" s="1"/>
      <c r="G946" s="1"/>
      <c r="H946" s="1"/>
      <c r="I946" s="1"/>
      <c r="J946" s="19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</row>
    <row r="947" spans="1:35" ht="14.25" customHeight="1" x14ac:dyDescent="0.35">
      <c r="A947" s="1"/>
      <c r="B947" s="19"/>
      <c r="C947" s="1"/>
      <c r="D947" s="176"/>
      <c r="E947" s="1"/>
      <c r="F947" s="1"/>
      <c r="G947" s="1"/>
      <c r="H947" s="1"/>
      <c r="I947" s="1"/>
      <c r="J947" s="19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</row>
    <row r="948" spans="1:35" ht="14.25" customHeight="1" x14ac:dyDescent="0.35">
      <c r="A948" s="1"/>
      <c r="B948" s="19"/>
      <c r="C948" s="1"/>
      <c r="D948" s="176"/>
      <c r="E948" s="1"/>
      <c r="F948" s="1"/>
      <c r="G948" s="1"/>
      <c r="H948" s="1"/>
      <c r="I948" s="1"/>
      <c r="J948" s="19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</row>
    <row r="949" spans="1:35" ht="14.25" customHeight="1" x14ac:dyDescent="0.35">
      <c r="A949" s="1"/>
      <c r="B949" s="19"/>
      <c r="C949" s="1"/>
      <c r="D949" s="176"/>
      <c r="E949" s="1"/>
      <c r="F949" s="1"/>
      <c r="G949" s="1"/>
      <c r="H949" s="1"/>
      <c r="I949" s="1"/>
      <c r="J949" s="19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</row>
    <row r="950" spans="1:35" ht="14.25" customHeight="1" x14ac:dyDescent="0.35">
      <c r="A950" s="1"/>
      <c r="B950" s="19"/>
      <c r="C950" s="1"/>
      <c r="D950" s="176"/>
      <c r="E950" s="1"/>
      <c r="F950" s="1"/>
      <c r="G950" s="1"/>
      <c r="H950" s="1"/>
      <c r="I950" s="1"/>
      <c r="J950" s="19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</row>
    <row r="951" spans="1:35" ht="14.25" customHeight="1" x14ac:dyDescent="0.35">
      <c r="A951" s="1"/>
      <c r="B951" s="19"/>
      <c r="C951" s="1"/>
      <c r="D951" s="176"/>
      <c r="E951" s="1"/>
      <c r="F951" s="1"/>
      <c r="G951" s="1"/>
      <c r="H951" s="1"/>
      <c r="I951" s="1"/>
      <c r="J951" s="19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</row>
    <row r="952" spans="1:35" ht="14.25" customHeight="1" x14ac:dyDescent="0.35">
      <c r="A952" s="1"/>
      <c r="B952" s="19"/>
      <c r="C952" s="1"/>
      <c r="D952" s="176"/>
      <c r="E952" s="1"/>
      <c r="F952" s="1"/>
      <c r="G952" s="1"/>
      <c r="H952" s="1"/>
      <c r="I952" s="1"/>
      <c r="J952" s="19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</row>
    <row r="953" spans="1:35" ht="14.25" customHeight="1" x14ac:dyDescent="0.35">
      <c r="A953" s="1"/>
      <c r="B953" s="19"/>
      <c r="C953" s="1"/>
      <c r="D953" s="176"/>
      <c r="E953" s="1"/>
      <c r="F953" s="1"/>
      <c r="G953" s="1"/>
      <c r="H953" s="1"/>
      <c r="I953" s="1"/>
      <c r="J953" s="19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</row>
    <row r="954" spans="1:35" ht="14.25" customHeight="1" x14ac:dyDescent="0.35">
      <c r="A954" s="1"/>
      <c r="B954" s="19"/>
      <c r="C954" s="1"/>
      <c r="D954" s="176"/>
      <c r="E954" s="1"/>
      <c r="F954" s="1"/>
      <c r="G954" s="1"/>
      <c r="H954" s="1"/>
      <c r="I954" s="1"/>
      <c r="J954" s="19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</row>
    <row r="955" spans="1:35" ht="14.25" customHeight="1" x14ac:dyDescent="0.35">
      <c r="A955" s="1"/>
      <c r="B955" s="19"/>
      <c r="C955" s="1"/>
      <c r="D955" s="176"/>
      <c r="E955" s="1"/>
      <c r="F955" s="1"/>
      <c r="G955" s="1"/>
      <c r="H955" s="1"/>
      <c r="I955" s="1"/>
      <c r="J955" s="19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</row>
    <row r="956" spans="1:35" ht="14.25" customHeight="1" x14ac:dyDescent="0.35">
      <c r="A956" s="1"/>
      <c r="B956" s="19"/>
      <c r="C956" s="1"/>
      <c r="D956" s="176"/>
      <c r="E956" s="1"/>
      <c r="F956" s="1"/>
      <c r="G956" s="1"/>
      <c r="H956" s="1"/>
      <c r="I956" s="1"/>
      <c r="J956" s="19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</row>
    <row r="957" spans="1:35" ht="14.25" customHeight="1" x14ac:dyDescent="0.35">
      <c r="A957" s="1"/>
      <c r="B957" s="19"/>
      <c r="C957" s="1"/>
      <c r="D957" s="176"/>
      <c r="E957" s="1"/>
      <c r="F957" s="1"/>
      <c r="G957" s="1"/>
      <c r="H957" s="1"/>
      <c r="I957" s="1"/>
      <c r="J957" s="19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</row>
    <row r="958" spans="1:35" ht="14.25" customHeight="1" x14ac:dyDescent="0.35">
      <c r="A958" s="1"/>
      <c r="B958" s="19"/>
      <c r="C958" s="1"/>
      <c r="D958" s="176"/>
      <c r="E958" s="1"/>
      <c r="F958" s="1"/>
      <c r="G958" s="1"/>
      <c r="H958" s="1"/>
      <c r="I958" s="1"/>
      <c r="J958" s="19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</row>
    <row r="959" spans="1:35" ht="14.25" customHeight="1" x14ac:dyDescent="0.35">
      <c r="A959" s="1"/>
      <c r="B959" s="19"/>
      <c r="C959" s="1"/>
      <c r="D959" s="176"/>
      <c r="E959" s="1"/>
      <c r="F959" s="1"/>
      <c r="G959" s="1"/>
      <c r="H959" s="1"/>
      <c r="I959" s="1"/>
      <c r="J959" s="19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</row>
    <row r="960" spans="1:35" ht="14.25" customHeight="1" x14ac:dyDescent="0.35">
      <c r="A960" s="1"/>
      <c r="B960" s="19"/>
      <c r="C960" s="1"/>
      <c r="D960" s="176"/>
      <c r="E960" s="1"/>
      <c r="F960" s="1"/>
      <c r="G960" s="1"/>
      <c r="H960" s="1"/>
      <c r="I960" s="1"/>
      <c r="J960" s="19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</row>
    <row r="961" spans="1:35" ht="14.25" customHeight="1" x14ac:dyDescent="0.35">
      <c r="A961" s="1"/>
      <c r="B961" s="19"/>
      <c r="C961" s="1"/>
      <c r="D961" s="176"/>
      <c r="E961" s="1"/>
      <c r="F961" s="1"/>
      <c r="G961" s="1"/>
      <c r="H961" s="1"/>
      <c r="I961" s="1"/>
      <c r="J961" s="19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</row>
    <row r="962" spans="1:35" ht="14.25" customHeight="1" x14ac:dyDescent="0.35">
      <c r="A962" s="1"/>
      <c r="B962" s="19"/>
      <c r="C962" s="1"/>
      <c r="D962" s="176"/>
      <c r="E962" s="1"/>
      <c r="F962" s="1"/>
      <c r="G962" s="1"/>
      <c r="H962" s="1"/>
      <c r="I962" s="1"/>
      <c r="J962" s="19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</row>
    <row r="963" spans="1:35" ht="14.25" customHeight="1" x14ac:dyDescent="0.35">
      <c r="A963" s="1"/>
      <c r="B963" s="19"/>
      <c r="C963" s="1"/>
      <c r="D963" s="176"/>
      <c r="E963" s="1"/>
      <c r="F963" s="1"/>
      <c r="G963" s="1"/>
      <c r="H963" s="1"/>
      <c r="I963" s="1"/>
      <c r="J963" s="19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</row>
    <row r="964" spans="1:35" ht="14.25" customHeight="1" x14ac:dyDescent="0.35">
      <c r="A964" s="1"/>
      <c r="B964" s="19"/>
      <c r="C964" s="1"/>
      <c r="D964" s="176"/>
      <c r="E964" s="1"/>
      <c r="F964" s="1"/>
      <c r="G964" s="1"/>
      <c r="H964" s="1"/>
      <c r="I964" s="1"/>
      <c r="J964" s="19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</row>
    <row r="965" spans="1:35" ht="14.25" customHeight="1" x14ac:dyDescent="0.35">
      <c r="A965" s="1"/>
      <c r="B965" s="19"/>
      <c r="C965" s="1"/>
      <c r="D965" s="176"/>
      <c r="E965" s="1"/>
      <c r="F965" s="1"/>
      <c r="G965" s="1"/>
      <c r="H965" s="1"/>
      <c r="I965" s="1"/>
      <c r="J965" s="19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</row>
    <row r="966" spans="1:35" ht="14.25" customHeight="1" x14ac:dyDescent="0.35">
      <c r="A966" s="1"/>
      <c r="B966" s="19"/>
      <c r="C966" s="1"/>
      <c r="D966" s="176"/>
      <c r="E966" s="1"/>
      <c r="F966" s="1"/>
      <c r="G966" s="1"/>
      <c r="H966" s="1"/>
      <c r="I966" s="1"/>
      <c r="J966" s="19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</row>
    <row r="967" spans="1:35" ht="14.25" customHeight="1" x14ac:dyDescent="0.35">
      <c r="A967" s="1"/>
      <c r="B967" s="19"/>
      <c r="C967" s="1"/>
      <c r="D967" s="176"/>
      <c r="E967" s="1"/>
      <c r="F967" s="1"/>
      <c r="G967" s="1"/>
      <c r="H967" s="1"/>
      <c r="I967" s="1"/>
      <c r="J967" s="19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</row>
    <row r="968" spans="1:35" ht="14.25" customHeight="1" x14ac:dyDescent="0.35">
      <c r="A968" s="1"/>
      <c r="B968" s="19"/>
      <c r="C968" s="1"/>
      <c r="D968" s="176"/>
      <c r="E968" s="1"/>
      <c r="F968" s="1"/>
      <c r="G968" s="1"/>
      <c r="H968" s="1"/>
      <c r="I968" s="1"/>
      <c r="J968" s="19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</row>
    <row r="969" spans="1:35" ht="14.25" customHeight="1" x14ac:dyDescent="0.35">
      <c r="A969" s="1"/>
      <c r="B969" s="19"/>
      <c r="C969" s="1"/>
      <c r="D969" s="176"/>
      <c r="E969" s="1"/>
      <c r="F969" s="1"/>
      <c r="G969" s="1"/>
      <c r="H969" s="1"/>
      <c r="I969" s="1"/>
      <c r="J969" s="19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</row>
    <row r="970" spans="1:35" ht="14.25" customHeight="1" x14ac:dyDescent="0.35">
      <c r="A970" s="1"/>
      <c r="B970" s="19"/>
      <c r="C970" s="1"/>
      <c r="D970" s="176"/>
      <c r="E970" s="1"/>
      <c r="F970" s="1"/>
      <c r="G970" s="1"/>
      <c r="H970" s="1"/>
      <c r="I970" s="1"/>
      <c r="J970" s="19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</row>
    <row r="971" spans="1:35" ht="14.25" customHeight="1" x14ac:dyDescent="0.35">
      <c r="A971" s="1"/>
      <c r="B971" s="19"/>
      <c r="C971" s="1"/>
      <c r="D971" s="176"/>
      <c r="E971" s="1"/>
      <c r="F971" s="1"/>
      <c r="G971" s="1"/>
      <c r="H971" s="1"/>
      <c r="I971" s="1"/>
      <c r="J971" s="19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</row>
    <row r="972" spans="1:35" ht="14.25" customHeight="1" x14ac:dyDescent="0.35">
      <c r="A972" s="1"/>
      <c r="B972" s="19"/>
      <c r="C972" s="1"/>
      <c r="D972" s="176"/>
      <c r="E972" s="1"/>
      <c r="F972" s="1"/>
      <c r="G972" s="1"/>
      <c r="H972" s="1"/>
      <c r="I972" s="1"/>
      <c r="J972" s="19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</row>
    <row r="973" spans="1:35" ht="14.25" customHeight="1" x14ac:dyDescent="0.35">
      <c r="A973" s="1"/>
      <c r="B973" s="19"/>
      <c r="C973" s="1"/>
      <c r="D973" s="176"/>
      <c r="E973" s="1"/>
      <c r="F973" s="1"/>
      <c r="G973" s="1"/>
      <c r="H973" s="1"/>
      <c r="I973" s="1"/>
      <c r="J973" s="19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</row>
    <row r="974" spans="1:35" ht="14.25" customHeight="1" x14ac:dyDescent="0.35">
      <c r="A974" s="1"/>
      <c r="B974" s="19"/>
      <c r="C974" s="1"/>
      <c r="D974" s="176"/>
      <c r="E974" s="1"/>
      <c r="F974" s="1"/>
      <c r="G974" s="1"/>
      <c r="H974" s="1"/>
      <c r="I974" s="1"/>
      <c r="J974" s="19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</row>
    <row r="975" spans="1:35" ht="14.25" customHeight="1" x14ac:dyDescent="0.35">
      <c r="A975" s="1"/>
      <c r="B975" s="19"/>
      <c r="C975" s="1"/>
      <c r="D975" s="176"/>
      <c r="E975" s="1"/>
      <c r="F975" s="1"/>
      <c r="G975" s="1"/>
      <c r="H975" s="1"/>
      <c r="I975" s="1"/>
      <c r="J975" s="19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</row>
    <row r="976" spans="1:35" ht="14.25" customHeight="1" x14ac:dyDescent="0.35">
      <c r="A976" s="1"/>
      <c r="B976" s="19"/>
      <c r="C976" s="1"/>
      <c r="D976" s="176"/>
      <c r="E976" s="1"/>
      <c r="F976" s="1"/>
      <c r="G976" s="1"/>
      <c r="H976" s="1"/>
      <c r="I976" s="1"/>
      <c r="J976" s="19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</row>
    <row r="977" spans="1:35" ht="14.25" customHeight="1" x14ac:dyDescent="0.35">
      <c r="A977" s="1"/>
      <c r="B977" s="19"/>
      <c r="C977" s="1"/>
      <c r="D977" s="176"/>
      <c r="E977" s="1"/>
      <c r="F977" s="1"/>
      <c r="G977" s="1"/>
      <c r="H977" s="1"/>
      <c r="I977" s="1"/>
      <c r="J977" s="19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</row>
    <row r="978" spans="1:35" ht="14.25" customHeight="1" x14ac:dyDescent="0.35">
      <c r="A978" s="1"/>
      <c r="B978" s="19"/>
      <c r="C978" s="1"/>
      <c r="D978" s="176"/>
      <c r="E978" s="1"/>
      <c r="F978" s="1"/>
      <c r="G978" s="1"/>
      <c r="H978" s="1"/>
      <c r="I978" s="1"/>
      <c r="J978" s="19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</row>
    <row r="979" spans="1:35" ht="14.25" customHeight="1" x14ac:dyDescent="0.35">
      <c r="A979" s="1"/>
      <c r="B979" s="19"/>
      <c r="C979" s="1"/>
      <c r="D979" s="176"/>
      <c r="E979" s="1"/>
      <c r="F979" s="1"/>
      <c r="G979" s="1"/>
      <c r="H979" s="1"/>
      <c r="I979" s="1"/>
      <c r="J979" s="19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</row>
    <row r="980" spans="1:35" ht="14.25" customHeight="1" x14ac:dyDescent="0.35">
      <c r="A980" s="1"/>
      <c r="B980" s="19"/>
      <c r="C980" s="1"/>
      <c r="D980" s="176"/>
      <c r="E980" s="1"/>
      <c r="F980" s="1"/>
      <c r="G980" s="1"/>
      <c r="H980" s="1"/>
      <c r="I980" s="1"/>
      <c r="J980" s="19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</row>
    <row r="981" spans="1:35" ht="14.25" customHeight="1" x14ac:dyDescent="0.35">
      <c r="A981" s="1"/>
      <c r="B981" s="19"/>
      <c r="C981" s="1"/>
      <c r="D981" s="176"/>
      <c r="E981" s="1"/>
      <c r="F981" s="1"/>
      <c r="G981" s="1"/>
      <c r="H981" s="1"/>
      <c r="I981" s="1"/>
      <c r="J981" s="19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</row>
    <row r="982" spans="1:35" ht="14.25" customHeight="1" x14ac:dyDescent="0.35">
      <c r="A982" s="1"/>
      <c r="B982" s="19"/>
      <c r="C982" s="1"/>
      <c r="D982" s="176"/>
      <c r="E982" s="1"/>
      <c r="F982" s="1"/>
      <c r="G982" s="1"/>
      <c r="H982" s="1"/>
      <c r="I982" s="1"/>
      <c r="J982" s="19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</row>
    <row r="983" spans="1:35" ht="14.25" customHeight="1" x14ac:dyDescent="0.35">
      <c r="A983" s="1"/>
      <c r="B983" s="19"/>
      <c r="C983" s="1"/>
      <c r="D983" s="176"/>
      <c r="E983" s="1"/>
      <c r="F983" s="1"/>
      <c r="G983" s="1"/>
      <c r="H983" s="1"/>
      <c r="I983" s="1"/>
      <c r="J983" s="19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</row>
    <row r="984" spans="1:35" ht="14.25" customHeight="1" x14ac:dyDescent="0.35">
      <c r="A984" s="1"/>
      <c r="B984" s="19"/>
      <c r="C984" s="1"/>
      <c r="D984" s="176"/>
      <c r="E984" s="1"/>
      <c r="F984" s="1"/>
      <c r="G984" s="1"/>
      <c r="H984" s="1"/>
      <c r="I984" s="1"/>
      <c r="J984" s="19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</row>
    <row r="985" spans="1:35" ht="14.25" customHeight="1" x14ac:dyDescent="0.35">
      <c r="A985" s="1"/>
      <c r="B985" s="19"/>
      <c r="C985" s="1"/>
      <c r="D985" s="176"/>
      <c r="E985" s="1"/>
      <c r="F985" s="1"/>
      <c r="G985" s="1"/>
      <c r="H985" s="1"/>
      <c r="I985" s="1"/>
      <c r="J985" s="19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</row>
    <row r="986" spans="1:35" ht="14.25" customHeight="1" x14ac:dyDescent="0.35">
      <c r="A986" s="1"/>
      <c r="B986" s="19"/>
      <c r="C986" s="1"/>
      <c r="D986" s="176"/>
      <c r="E986" s="1"/>
      <c r="F986" s="1"/>
      <c r="G986" s="1"/>
      <c r="H986" s="1"/>
      <c r="I986" s="1"/>
      <c r="J986" s="19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</row>
    <row r="987" spans="1:35" ht="14.25" customHeight="1" x14ac:dyDescent="0.35">
      <c r="A987" s="1"/>
      <c r="B987" s="19"/>
      <c r="C987" s="1"/>
      <c r="D987" s="176"/>
      <c r="E987" s="1"/>
      <c r="F987" s="1"/>
      <c r="G987" s="1"/>
      <c r="H987" s="1"/>
      <c r="I987" s="1"/>
      <c r="J987" s="19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</row>
    <row r="988" spans="1:35" ht="14.25" customHeight="1" x14ac:dyDescent="0.35">
      <c r="A988" s="1"/>
      <c r="B988" s="19"/>
      <c r="C988" s="1"/>
      <c r="D988" s="176"/>
      <c r="E988" s="1"/>
      <c r="F988" s="1"/>
      <c r="G988" s="1"/>
      <c r="H988" s="1"/>
      <c r="I988" s="1"/>
      <c r="J988" s="19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</row>
    <row r="989" spans="1:35" ht="14.25" customHeight="1" x14ac:dyDescent="0.35">
      <c r="A989" s="1"/>
      <c r="B989" s="19"/>
      <c r="C989" s="1"/>
      <c r="D989" s="176"/>
      <c r="E989" s="1"/>
      <c r="F989" s="1"/>
      <c r="G989" s="1"/>
      <c r="H989" s="1"/>
      <c r="I989" s="1"/>
      <c r="J989" s="19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</row>
    <row r="990" spans="1:35" ht="14.25" customHeight="1" x14ac:dyDescent="0.35">
      <c r="A990" s="1"/>
      <c r="B990" s="19"/>
      <c r="C990" s="1"/>
      <c r="D990" s="176"/>
      <c r="E990" s="1"/>
      <c r="F990" s="1"/>
      <c r="G990" s="1"/>
      <c r="H990" s="1"/>
      <c r="I990" s="1"/>
      <c r="J990" s="19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</row>
    <row r="991" spans="1:35" ht="14.25" customHeight="1" x14ac:dyDescent="0.35">
      <c r="A991" s="1"/>
      <c r="B991" s="19"/>
      <c r="C991" s="1"/>
      <c r="D991" s="176"/>
      <c r="E991" s="1"/>
      <c r="F991" s="1"/>
      <c r="G991" s="1"/>
      <c r="H991" s="1"/>
      <c r="I991" s="1"/>
      <c r="J991" s="19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</row>
    <row r="992" spans="1:35" ht="14.25" customHeight="1" x14ac:dyDescent="0.35">
      <c r="A992" s="1"/>
      <c r="B992" s="19"/>
      <c r="C992" s="1"/>
      <c r="D992" s="176"/>
      <c r="E992" s="1"/>
      <c r="F992" s="1"/>
      <c r="G992" s="1"/>
      <c r="H992" s="1"/>
      <c r="I992" s="1"/>
      <c r="J992" s="19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</row>
    <row r="993" spans="1:35" ht="14.25" customHeight="1" x14ac:dyDescent="0.35">
      <c r="A993" s="1"/>
      <c r="B993" s="19"/>
      <c r="C993" s="1"/>
      <c r="D993" s="176"/>
      <c r="E993" s="1"/>
      <c r="F993" s="1"/>
      <c r="G993" s="1"/>
      <c r="H993" s="1"/>
      <c r="I993" s="1"/>
      <c r="J993" s="19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</row>
    <row r="994" spans="1:35" ht="14.25" customHeight="1" x14ac:dyDescent="0.35">
      <c r="A994" s="1"/>
      <c r="B994" s="19"/>
      <c r="C994" s="1"/>
      <c r="D994" s="176"/>
      <c r="E994" s="1"/>
      <c r="F994" s="1"/>
      <c r="G994" s="1"/>
      <c r="H994" s="1"/>
      <c r="I994" s="1"/>
      <c r="J994" s="19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</row>
    <row r="995" spans="1:35" ht="14.25" customHeight="1" x14ac:dyDescent="0.35">
      <c r="A995" s="1"/>
      <c r="B995" s="19"/>
      <c r="C995" s="1"/>
      <c r="D995" s="176"/>
      <c r="E995" s="1"/>
      <c r="F995" s="1"/>
      <c r="G995" s="1"/>
      <c r="H995" s="1"/>
      <c r="I995" s="1"/>
      <c r="J995" s="19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</row>
    <row r="996" spans="1:35" ht="14.25" customHeight="1" x14ac:dyDescent="0.35">
      <c r="A996" s="1"/>
      <c r="B996" s="19"/>
      <c r="C996" s="1"/>
      <c r="D996" s="176"/>
      <c r="E996" s="1"/>
      <c r="F996" s="1"/>
      <c r="G996" s="1"/>
      <c r="H996" s="1"/>
      <c r="I996" s="1"/>
      <c r="J996" s="19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</row>
    <row r="997" spans="1:35" ht="14.25" customHeight="1" x14ac:dyDescent="0.35">
      <c r="A997" s="1"/>
      <c r="B997" s="19"/>
      <c r="C997" s="1"/>
      <c r="D997" s="176"/>
      <c r="E997" s="1"/>
      <c r="F997" s="1"/>
      <c r="G997" s="1"/>
      <c r="H997" s="1"/>
      <c r="I997" s="1"/>
      <c r="J997" s="19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</row>
    <row r="998" spans="1:35" ht="14.25" customHeight="1" x14ac:dyDescent="0.35">
      <c r="A998" s="1"/>
      <c r="B998" s="19"/>
      <c r="C998" s="1"/>
      <c r="D998" s="176"/>
      <c r="E998" s="1"/>
      <c r="F998" s="1"/>
      <c r="G998" s="1"/>
      <c r="H998" s="1"/>
      <c r="I998" s="1"/>
      <c r="J998" s="19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</row>
    <row r="999" spans="1:35" ht="14.25" customHeight="1" x14ac:dyDescent="0.35">
      <c r="A999" s="1"/>
      <c r="B999" s="19"/>
      <c r="C999" s="1"/>
      <c r="D999" s="176"/>
      <c r="E999" s="1"/>
      <c r="F999" s="1"/>
      <c r="G999" s="1"/>
      <c r="H999" s="1"/>
      <c r="I999" s="1"/>
      <c r="J999" s="19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  <c r="AC999" s="1"/>
      <c r="AD999" s="1"/>
      <c r="AE999" s="1"/>
      <c r="AF999" s="1"/>
      <c r="AG999" s="1"/>
      <c r="AH999" s="1"/>
      <c r="AI999" s="1"/>
    </row>
    <row r="1000" spans="1:35" ht="14.25" customHeight="1" x14ac:dyDescent="0.35">
      <c r="A1000" s="1"/>
      <c r="B1000" s="19"/>
      <c r="C1000" s="1"/>
      <c r="D1000" s="176"/>
      <c r="E1000" s="1"/>
      <c r="F1000" s="1"/>
      <c r="G1000" s="1"/>
      <c r="H1000" s="1"/>
      <c r="I1000" s="1"/>
      <c r="J1000" s="19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  <c r="AC1000" s="1"/>
      <c r="AD1000" s="1"/>
      <c r="AE1000" s="1"/>
      <c r="AF1000" s="1"/>
      <c r="AG1000" s="1"/>
      <c r="AH1000" s="1"/>
      <c r="AI1000" s="1"/>
    </row>
  </sheetData>
  <sortState xmlns:xlrd2="http://schemas.microsoft.com/office/spreadsheetml/2017/richdata2" ref="A6:J126">
    <sortCondition ref="A6:A126"/>
  </sortState>
  <mergeCells count="5">
    <mergeCell ref="B1:J1"/>
    <mergeCell ref="B2:J2"/>
    <mergeCell ref="B3:E3"/>
    <mergeCell ref="G3:H3"/>
    <mergeCell ref="H4:I4"/>
  </mergeCells>
  <printOptions horizontalCentered="1"/>
  <pageMargins left="0.23622047244094491" right="0.19685039370078741" top="0.31496062992125984" bottom="0.15748031496062992" header="0" footer="0"/>
  <pageSetup scale="82" orientation="portrait" r:id="rId1"/>
  <rowBreaks count="4" manualBreakCount="4">
    <brk id="35" max="9" man="1"/>
    <brk id="65" max="9" man="1"/>
    <brk id="95" max="9" man="1"/>
    <brk id="125" man="1"/>
  </rowBreaks>
  <colBreaks count="1" manualBreakCount="1">
    <brk id="12" max="1048575" man="1"/>
  </col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2">
    <tabColor rgb="FFFF0000"/>
  </sheetPr>
  <dimension ref="A1:AA1000"/>
  <sheetViews>
    <sheetView view="pageBreakPreview" zoomScaleNormal="100" zoomScaleSheetLayoutView="100" workbookViewId="0">
      <selection sqref="A1:J1"/>
    </sheetView>
  </sheetViews>
  <sheetFormatPr defaultColWidth="14.36328125" defaultRowHeight="15" customHeight="1" x14ac:dyDescent="0.35"/>
  <cols>
    <col min="1" max="1" width="4.54296875" customWidth="1"/>
    <col min="2" max="2" width="43.1796875" customWidth="1"/>
    <col min="3" max="3" width="16.36328125" customWidth="1"/>
    <col min="4" max="4" width="7.90625" customWidth="1"/>
    <col min="5" max="5" width="5.54296875" customWidth="1"/>
    <col min="6" max="6" width="1.453125" customWidth="1"/>
    <col min="7" max="7" width="5.36328125" customWidth="1"/>
    <col min="8" max="8" width="19.08984375" customWidth="1"/>
    <col min="9" max="9" width="7.54296875" customWidth="1"/>
    <col min="10" max="10" width="5" customWidth="1"/>
    <col min="11" max="11" width="6.54296875" customWidth="1"/>
    <col min="12" max="13" width="10.6328125" customWidth="1"/>
    <col min="14" max="14" width="2.453125" customWidth="1"/>
    <col min="15" max="15" width="4.54296875" customWidth="1"/>
    <col min="16" max="16" width="16.453125" customWidth="1"/>
    <col min="17" max="17" width="9.81640625" customWidth="1"/>
    <col min="18" max="18" width="5.26953125" customWidth="1"/>
    <col min="19" max="19" width="6.453125" customWidth="1"/>
    <col min="20" max="20" width="7.54296875" customWidth="1"/>
    <col min="21" max="21" width="7.36328125" customWidth="1"/>
    <col min="22" max="22" width="8.36328125" customWidth="1"/>
    <col min="23" max="23" width="8.81640625" customWidth="1"/>
    <col min="24" max="24" width="9.6328125" customWidth="1"/>
    <col min="25" max="25" width="10.08984375" customWidth="1"/>
    <col min="26" max="26" width="0" hidden="1" customWidth="1"/>
    <col min="27" max="27" width="9" customWidth="1"/>
  </cols>
  <sheetData>
    <row r="1" spans="1:27" ht="33" customHeight="1" x14ac:dyDescent="0.35">
      <c r="A1" s="662" t="str">
        <f>'M. List'!B1</f>
        <v>Royal Jordanian Equestrian Federation</v>
      </c>
      <c r="B1" s="663"/>
      <c r="C1" s="663"/>
      <c r="D1" s="663"/>
      <c r="E1" s="663"/>
      <c r="F1" s="663"/>
      <c r="G1" s="663"/>
      <c r="H1" s="663"/>
      <c r="I1" s="663"/>
      <c r="J1" s="663"/>
      <c r="K1" s="237"/>
      <c r="L1" s="238"/>
    </row>
    <row r="2" spans="1:27" ht="18.75" customHeight="1" x14ac:dyDescent="0.35">
      <c r="A2" s="662" t="str">
        <f>'M. List'!B2</f>
        <v>WC Qualifying Tournament for Tent Pegging - Jordan 2026 Group B</v>
      </c>
      <c r="B2" s="663"/>
      <c r="C2" s="663"/>
      <c r="D2" s="663"/>
      <c r="E2" s="663"/>
      <c r="F2" s="663"/>
      <c r="G2" s="663"/>
      <c r="H2" s="663"/>
      <c r="I2" s="663"/>
      <c r="J2" s="663"/>
      <c r="K2" s="237"/>
      <c r="L2" s="238"/>
    </row>
    <row r="3" spans="1:27" ht="16.5" customHeight="1" x14ac:dyDescent="0.5">
      <c r="A3" s="644"/>
      <c r="B3" s="645"/>
      <c r="C3" s="645"/>
      <c r="D3" s="715"/>
      <c r="E3" s="663"/>
      <c r="F3" s="644"/>
      <c r="G3" s="644"/>
      <c r="H3" s="727" t="s">
        <v>145</v>
      </c>
      <c r="I3" s="728"/>
      <c r="J3" s="728"/>
    </row>
    <row r="4" spans="1:27" ht="16.5" customHeight="1" thickBot="1" x14ac:dyDescent="0.55000000000000004">
      <c r="A4" s="646" t="s">
        <v>67</v>
      </c>
      <c r="B4" s="645"/>
      <c r="C4" s="645"/>
      <c r="D4" s="645"/>
      <c r="E4" s="645"/>
      <c r="F4" s="624"/>
      <c r="G4" s="647" t="s">
        <v>121</v>
      </c>
      <c r="H4" s="648"/>
      <c r="I4" s="729">
        <f>'M. List'!D3+2</f>
        <v>46285</v>
      </c>
      <c r="J4" s="717"/>
    </row>
    <row r="5" spans="1:27" ht="18" customHeight="1" thickTop="1" thickBot="1" x14ac:dyDescent="0.5">
      <c r="A5" s="602" t="s">
        <v>69</v>
      </c>
      <c r="B5" s="603" t="s">
        <v>12</v>
      </c>
      <c r="C5" s="604" t="s">
        <v>13</v>
      </c>
      <c r="D5" s="603" t="s">
        <v>10</v>
      </c>
      <c r="E5" s="605" t="s">
        <v>17</v>
      </c>
      <c r="G5" s="586" t="s">
        <v>69</v>
      </c>
      <c r="H5" s="587" t="s">
        <v>70</v>
      </c>
      <c r="I5" s="587" t="s">
        <v>10</v>
      </c>
      <c r="J5" s="587" t="s">
        <v>17</v>
      </c>
      <c r="K5" s="240"/>
      <c r="O5" s="476" t="s">
        <v>170</v>
      </c>
      <c r="P5" s="471"/>
      <c r="Q5" s="472"/>
      <c r="R5" s="471"/>
      <c r="S5" s="533" t="s">
        <v>168</v>
      </c>
      <c r="T5" s="534">
        <v>6.4</v>
      </c>
      <c r="U5" s="512"/>
      <c r="V5" s="471" t="s">
        <v>166</v>
      </c>
      <c r="W5" s="472"/>
      <c r="X5" s="517"/>
      <c r="Y5" s="500"/>
    </row>
    <row r="6" spans="1:27" ht="18" customHeight="1" thickTop="1" thickBot="1" x14ac:dyDescent="0.4">
      <c r="A6" s="622">
        <f>IF(B6&lt;&gt;"",COUNTA(B$6:B6),"")</f>
        <v>1</v>
      </c>
      <c r="B6" s="599">
        <f>INDEX('Ind Result (3)'!C6:C167,1)</f>
        <v>0</v>
      </c>
      <c r="C6" s="599" t="str">
        <f>INDEX('Ind Result (3)'!D6:D144,1)</f>
        <v>T1</v>
      </c>
      <c r="D6" s="600">
        <f t="array" ref="D6">INDEX('Ind Result (3)'!$K$6:$K$125,MATCH(B6,'Ind Result (3)'!$C$6:$C$125,0))</f>
        <v>0</v>
      </c>
      <c r="E6" s="601">
        <f>_xlfn.RANK.EQ(D6, $D$6:$D$124) + IFERROR(VLOOKUP(B6, $P$6:$X$16, 9, 0) - 1, 0)</f>
        <v>1</v>
      </c>
      <c r="G6" s="588">
        <f>IF(H6&lt;&gt;"",COUNTA(H$6:H6),"")</f>
        <v>1</v>
      </c>
      <c r="H6" s="589" t="str">
        <f t="array" ref="H6">INDEX('T.Team (3)'!D6:D125,6)</f>
        <v>T1</v>
      </c>
      <c r="I6" s="590">
        <f>'T.Team (3)'!G6</f>
        <v>0</v>
      </c>
      <c r="J6" s="591">
        <f>_xlfn.RANK.EQ(I6, $I$6:$I$18) + IFERROR(VLOOKUP(H6, $P$22:$AA$50, 12, 0) - 1, 0)</f>
        <v>1</v>
      </c>
      <c r="K6" s="244"/>
      <c r="L6" s="245"/>
      <c r="M6" s="245"/>
      <c r="N6" s="499"/>
      <c r="O6" s="538" t="s">
        <v>69</v>
      </c>
      <c r="P6" s="539" t="s">
        <v>12</v>
      </c>
      <c r="Q6" s="570" t="s">
        <v>13</v>
      </c>
      <c r="R6" s="525"/>
      <c r="S6" s="540" t="s">
        <v>14</v>
      </c>
      <c r="T6" s="541">
        <v>6.4</v>
      </c>
      <c r="U6" s="530" t="s">
        <v>15</v>
      </c>
      <c r="V6" s="531" t="s">
        <v>14</v>
      </c>
      <c r="W6" s="542" t="s">
        <v>192</v>
      </c>
      <c r="X6" s="532" t="s">
        <v>17</v>
      </c>
      <c r="Y6" s="549"/>
      <c r="Z6" s="499"/>
      <c r="AA6" s="499"/>
    </row>
    <row r="7" spans="1:27" ht="18" customHeight="1" thickTop="1" thickBot="1" x14ac:dyDescent="0.4">
      <c r="A7" s="588">
        <f>IF(B7&lt;&gt;"",COUNTA(B$6:B7),"")</f>
        <v>2</v>
      </c>
      <c r="B7" s="599">
        <f>INDEX('Ind Result (3)'!C7:C168,1)</f>
        <v>0</v>
      </c>
      <c r="C7" s="599" t="str">
        <f>INDEX('Ind Result (3)'!D7:D145,1)</f>
        <v>T1</v>
      </c>
      <c r="D7" s="600">
        <f t="array" ref="D7">INDEX('Ind Result (3)'!$K$6:$K$125,MATCH(B7,'Ind Result (3)'!$C$6:$C$125,0))</f>
        <v>0</v>
      </c>
      <c r="E7" s="601">
        <f t="shared" ref="E7:E70" si="0">_xlfn.RANK.EQ(D7, $D$6:$D$124) + IFERROR(VLOOKUP(B7, $P$6:$X$16, 9, 0) - 1, 0)</f>
        <v>1</v>
      </c>
      <c r="G7" s="588">
        <f>IF(H7&lt;&gt;"",COUNTA(H$6:H7),"")</f>
        <v>2</v>
      </c>
      <c r="H7" s="589" t="str">
        <f t="array" ref="H7">INDEX('T.Team (3)'!D12:D126,6)</f>
        <v>T2</v>
      </c>
      <c r="I7" s="590">
        <f>'T.Team (3)'!G12</f>
        <v>0</v>
      </c>
      <c r="J7" s="591">
        <f>_xlfn.RANK.EQ(I7, $I$6:$I$18) + IFERROR(VLOOKUP(H7, $P$22:$AA$50, 12, 0) - 1, 0)</f>
        <v>1</v>
      </c>
      <c r="K7" s="244"/>
      <c r="L7" s="245"/>
      <c r="M7" s="245"/>
      <c r="N7" s="499"/>
      <c r="O7" s="551"/>
      <c r="P7" s="535"/>
      <c r="Q7" s="521"/>
      <c r="R7" s="536"/>
      <c r="S7" s="546"/>
      <c r="T7" s="537"/>
      <c r="U7" s="475">
        <f>IF((IF(T7-T$5&lt;=0,0,IF(T7-T$5&gt;12, -6, CEILING(-0.5*(T7-T$5),-0.5))))&lt;(-S7),-S7,IF(T7-T$5&lt;=0,0,IF(T7-T$5&gt;12, -6, CEILING(-0.5*(T7-T$5),-0.5))))</f>
        <v>0</v>
      </c>
      <c r="V7" s="503">
        <f>S7+U7</f>
        <v>0</v>
      </c>
      <c r="W7" s="617">
        <f>IF(R7="", -1, (R7 * 100000) + (N(V7) * 1000) + (20 - N(T7)))</f>
        <v>-1</v>
      </c>
      <c r="X7" s="552" t="str">
        <f>IF(W7&lt;0, "", COUNTIFS($R$7:$R$18, R7, $W$7:$W$18, "&gt;" &amp; W7) + 1)</f>
        <v/>
      </c>
      <c r="Y7" s="550"/>
      <c r="Z7" s="499"/>
      <c r="AA7" s="499"/>
    </row>
    <row r="8" spans="1:27" ht="18" customHeight="1" thickTop="1" thickBot="1" x14ac:dyDescent="0.4">
      <c r="A8" s="588">
        <f>IF(B8&lt;&gt;"",COUNTA(B$6:B8),"")</f>
        <v>3</v>
      </c>
      <c r="B8" s="599">
        <f>INDEX('Ind Result (3)'!C8:C169,1)</f>
        <v>0</v>
      </c>
      <c r="C8" s="599" t="str">
        <f>INDEX('Ind Result (3)'!D8:D146,1)</f>
        <v>T1</v>
      </c>
      <c r="D8" s="600">
        <f t="array" ref="D8">INDEX('Ind Result (3)'!$K$6:$K$125,MATCH(B8,'Ind Result (3)'!$C$6:$C$125,0))</f>
        <v>0</v>
      </c>
      <c r="E8" s="601">
        <f t="shared" si="0"/>
        <v>1</v>
      </c>
      <c r="G8" s="588">
        <f>IF(H8&lt;&gt;"",COUNTA(H$6:H8),"")</f>
        <v>3</v>
      </c>
      <c r="H8" s="589" t="str">
        <f t="array" ref="H8">INDEX('T.Team (3)'!D18:D127,6)</f>
        <v>T3</v>
      </c>
      <c r="I8" s="590">
        <f>'T.Team (3)'!G18</f>
        <v>0</v>
      </c>
      <c r="J8" s="591">
        <f>_xlfn.RANK.EQ(I8, $I$6:$I$18) + IFERROR(VLOOKUP(H8, $P$22:$AA$50, 12, 0) - 1, 0)</f>
        <v>1</v>
      </c>
      <c r="K8" s="244"/>
      <c r="L8" s="245"/>
      <c r="M8" s="245"/>
      <c r="N8" s="499"/>
      <c r="O8" s="553"/>
      <c r="P8" s="505"/>
      <c r="Q8" s="506"/>
      <c r="R8" s="507"/>
      <c r="S8" s="547"/>
      <c r="T8" s="502"/>
      <c r="U8" s="475">
        <f t="shared" ref="U8:U18" si="1">IF((IF(T8-T$5&lt;=0,0,IF(T8-T$5&gt;12, -6, CEILING(-0.5*(T8-T$5),-0.5))))&lt;(-S8),-S8,IF(T8-T$5&lt;=0,0,IF(T8-T$5&gt;12, -6, CEILING(-0.5*(T8-T$5),-0.5))))</f>
        <v>0</v>
      </c>
      <c r="V8" s="503">
        <f t="shared" ref="V8:V18" si="2">S8+U8</f>
        <v>0</v>
      </c>
      <c r="W8" s="617">
        <f t="shared" ref="W8:W18" si="3">IF(R8="", -1, (R8 * 100000) + (N(V8) * 1000) + (20 - N(T8)))</f>
        <v>-1</v>
      </c>
      <c r="X8" s="552" t="str">
        <f t="shared" ref="X8:X18" si="4">IF(W8&lt;0, "", COUNTIFS($R$7:$R$18, R8, $W$7:$W$18, "&gt;" &amp; W8) + 1)</f>
        <v/>
      </c>
      <c r="Y8" s="549"/>
      <c r="Z8" s="499"/>
      <c r="AA8" s="499"/>
    </row>
    <row r="9" spans="1:27" ht="18" customHeight="1" thickTop="1" thickBot="1" x14ac:dyDescent="0.4">
      <c r="A9" s="588">
        <f>IF(B9&lt;&gt;"",COUNTA(B$6:B9),"")</f>
        <v>4</v>
      </c>
      <c r="B9" s="599">
        <f>INDEX('Ind Result (3)'!C9:C170,1)</f>
        <v>0</v>
      </c>
      <c r="C9" s="599" t="str">
        <f>INDEX('Ind Result (3)'!D9:D147,1)</f>
        <v>T1</v>
      </c>
      <c r="D9" s="600">
        <f t="array" ref="D9">INDEX('Ind Result (3)'!$K$6:$K$125,MATCH(B9,'Ind Result (3)'!$C$6:$C$125,0))</f>
        <v>0</v>
      </c>
      <c r="E9" s="601">
        <f t="shared" si="0"/>
        <v>1</v>
      </c>
      <c r="G9" s="588">
        <f>IF(H9&lt;&gt;"",COUNTA(H$6:H9),"")</f>
        <v>4</v>
      </c>
      <c r="H9" s="589" t="str">
        <f t="array" ref="H9">INDEX('T.Team (3)'!D24:D128,6)</f>
        <v>T4</v>
      </c>
      <c r="I9" s="590">
        <f>'T.Team (3)'!G24</f>
        <v>0</v>
      </c>
      <c r="J9" s="591">
        <f>_xlfn.RANK.EQ(I9, $I$6:$I$18) + IFERROR(VLOOKUP(H9, $P$22:$AA$50, 12, 0) - 1, 0)</f>
        <v>1</v>
      </c>
      <c r="K9" s="244"/>
      <c r="N9" s="499"/>
      <c r="O9" s="553"/>
      <c r="P9" s="505"/>
      <c r="Q9" s="506"/>
      <c r="R9" s="507"/>
      <c r="S9" s="547"/>
      <c r="T9" s="502"/>
      <c r="U9" s="475">
        <f t="shared" si="1"/>
        <v>0</v>
      </c>
      <c r="V9" s="503">
        <f t="shared" si="2"/>
        <v>0</v>
      </c>
      <c r="W9" s="617">
        <f t="shared" si="3"/>
        <v>-1</v>
      </c>
      <c r="X9" s="552" t="str">
        <f t="shared" si="4"/>
        <v/>
      </c>
      <c r="Y9" s="549"/>
      <c r="Z9" s="499"/>
      <c r="AA9" s="499"/>
    </row>
    <row r="10" spans="1:27" ht="18" customHeight="1" thickTop="1" thickBot="1" x14ac:dyDescent="0.4">
      <c r="A10" s="588">
        <f>IF(B10&lt;&gt;"",COUNTA(B$6:B10),"")</f>
        <v>5</v>
      </c>
      <c r="B10" s="599">
        <f>INDEX('Ind Result (3)'!C10:C171,1)</f>
        <v>0</v>
      </c>
      <c r="C10" s="599" t="str">
        <f>INDEX('Ind Result (3)'!D10:D148,1)</f>
        <v>T1</v>
      </c>
      <c r="D10" s="600">
        <f t="array" ref="D10">INDEX('Ind Result (3)'!$K$6:$K$125,MATCH(B10,'Ind Result (3)'!$C$6:$C$125,0))</f>
        <v>0</v>
      </c>
      <c r="E10" s="601">
        <f t="shared" si="0"/>
        <v>1</v>
      </c>
      <c r="G10" s="588">
        <f>IF(H10&lt;&gt;"",COUNTA(H$6:H10),"")</f>
        <v>5</v>
      </c>
      <c r="H10" s="589" t="str">
        <f t="array" ref="H10">INDEX('T.Team (3)'!D30:D129,6)</f>
        <v>T5</v>
      </c>
      <c r="I10" s="590">
        <f>'T.Team (3)'!G30</f>
        <v>0</v>
      </c>
      <c r="J10" s="591">
        <f>_xlfn.RANK.EQ(I10, $I$6:$I$18) + IFERROR(VLOOKUP(H10, $P$22:$AA$50, 12, 0) - 1, 0)</f>
        <v>1</v>
      </c>
      <c r="K10" s="244"/>
      <c r="N10" s="499"/>
      <c r="O10" s="553"/>
      <c r="P10" s="505"/>
      <c r="Q10" s="506"/>
      <c r="R10" s="507"/>
      <c r="S10" s="547"/>
      <c r="T10" s="502"/>
      <c r="U10" s="475">
        <f t="shared" si="1"/>
        <v>0</v>
      </c>
      <c r="V10" s="503">
        <f t="shared" si="2"/>
        <v>0</v>
      </c>
      <c r="W10" s="617">
        <f t="shared" si="3"/>
        <v>-1</v>
      </c>
      <c r="X10" s="552" t="str">
        <f t="shared" si="4"/>
        <v/>
      </c>
      <c r="Y10" s="549"/>
      <c r="Z10" s="499"/>
      <c r="AA10" s="499"/>
    </row>
    <row r="11" spans="1:27" ht="18" customHeight="1" thickTop="1" thickBot="1" x14ac:dyDescent="0.4">
      <c r="A11" s="588">
        <f>IF(B11&lt;&gt;"",COUNTA(B$6:B11),"")</f>
        <v>6</v>
      </c>
      <c r="B11" s="599">
        <f>INDEX('Ind Result (3)'!C11:C172,1)</f>
        <v>0</v>
      </c>
      <c r="C11" s="599">
        <f>INDEX('Ind Result (3)'!D11:D149,1)</f>
        <v>0</v>
      </c>
      <c r="D11" s="600">
        <f t="array" ref="D11">INDEX('Ind Result (3)'!$K$6:$K$125,MATCH(B11,'Ind Result (3)'!$C$6:$C$125,0))</f>
        <v>0</v>
      </c>
      <c r="E11" s="601">
        <f t="shared" si="0"/>
        <v>1</v>
      </c>
      <c r="G11" s="588">
        <f>IF(H11&lt;&gt;"",COUNTA(H$6:H11),"")</f>
        <v>6</v>
      </c>
      <c r="H11" s="589" t="str">
        <f t="array" ref="H11">INDEX('T.Team (3)'!D36:D130,6)</f>
        <v>T6</v>
      </c>
      <c r="I11" s="590">
        <f>'T.Team (3)'!G36</f>
        <v>0</v>
      </c>
      <c r="J11" s="591">
        <f>_xlfn.RANK.EQ(I11, $I$6:$I$18) + IFERROR(VLOOKUP(H11, $P$22:$AA$50, 12, 0) - 1, 0)</f>
        <v>1</v>
      </c>
      <c r="K11" s="244"/>
      <c r="N11" s="499"/>
      <c r="O11" s="553"/>
      <c r="P11" s="505"/>
      <c r="Q11" s="506"/>
      <c r="R11" s="507"/>
      <c r="S11" s="547"/>
      <c r="T11" s="502"/>
      <c r="U11" s="475">
        <f t="shared" si="1"/>
        <v>0</v>
      </c>
      <c r="V11" s="503">
        <f t="shared" si="2"/>
        <v>0</v>
      </c>
      <c r="W11" s="617">
        <f t="shared" si="3"/>
        <v>-1</v>
      </c>
      <c r="X11" s="552" t="str">
        <f t="shared" si="4"/>
        <v/>
      </c>
      <c r="Y11" s="549"/>
      <c r="Z11" s="499"/>
      <c r="AA11" s="499"/>
    </row>
    <row r="12" spans="1:27" ht="18" customHeight="1" thickTop="1" thickBot="1" x14ac:dyDescent="0.4">
      <c r="A12" s="588">
        <f>IF(B12&lt;&gt;"",COUNTA(B$6:B12),"")</f>
        <v>7</v>
      </c>
      <c r="B12" s="599">
        <f>INDEX('Ind Result (3)'!C12:C173,1)</f>
        <v>0</v>
      </c>
      <c r="C12" s="599" t="str">
        <f>INDEX('Ind Result (3)'!D12:D150,1)</f>
        <v>T2</v>
      </c>
      <c r="D12" s="600">
        <f t="array" ref="D12">INDEX('Ind Result (3)'!$K$6:$K$125,MATCH(B12,'Ind Result (3)'!$C$6:$C$125,0))</f>
        <v>0</v>
      </c>
      <c r="E12" s="601">
        <f t="shared" si="0"/>
        <v>1</v>
      </c>
      <c r="G12" s="588">
        <f>IF(H12&lt;&gt;"",COUNTA(H$6:H12),"")</f>
        <v>7</v>
      </c>
      <c r="H12" s="589" t="str">
        <f t="array" ref="H12">INDEX('T.Team (3)'!D42:D131,6)</f>
        <v>T7</v>
      </c>
      <c r="I12" s="590">
        <f>'T.Team (3)'!G42</f>
        <v>0</v>
      </c>
      <c r="J12" s="591">
        <f>_xlfn.RANK.EQ(I12, $I$6:$I$18) + IFERROR(VLOOKUP(H12, $P$22:$AA$50, 12, 0) - 1, 0)</f>
        <v>1</v>
      </c>
      <c r="K12" s="244"/>
      <c r="N12" s="499"/>
      <c r="O12" s="553"/>
      <c r="P12" s="505"/>
      <c r="Q12" s="506"/>
      <c r="R12" s="507"/>
      <c r="S12" s="547"/>
      <c r="T12" s="502"/>
      <c r="U12" s="475">
        <f t="shared" si="1"/>
        <v>0</v>
      </c>
      <c r="V12" s="503">
        <f t="shared" si="2"/>
        <v>0</v>
      </c>
      <c r="W12" s="617">
        <f t="shared" si="3"/>
        <v>-1</v>
      </c>
      <c r="X12" s="552" t="str">
        <f t="shared" si="4"/>
        <v/>
      </c>
      <c r="Y12" s="549"/>
      <c r="Z12" s="499"/>
      <c r="AA12" s="499"/>
    </row>
    <row r="13" spans="1:27" ht="18" customHeight="1" thickTop="1" thickBot="1" x14ac:dyDescent="0.4">
      <c r="A13" s="588">
        <f>IF(B13&lt;&gt;"",COUNTA(B$6:B13),"")</f>
        <v>8</v>
      </c>
      <c r="B13" s="599">
        <f>INDEX('Ind Result (3)'!C13:C174,1)</f>
        <v>0</v>
      </c>
      <c r="C13" s="599" t="str">
        <f>INDEX('Ind Result (3)'!D13:D151,1)</f>
        <v>T2</v>
      </c>
      <c r="D13" s="600">
        <f t="array" ref="D13">INDEX('Ind Result (3)'!$K$6:$K$125,MATCH(B13,'Ind Result (3)'!$C$6:$C$125,0))</f>
        <v>0</v>
      </c>
      <c r="E13" s="601">
        <f t="shared" si="0"/>
        <v>1</v>
      </c>
      <c r="G13" s="588">
        <f>IF(H13&lt;&gt;"",COUNTA(H$6:H13),"")</f>
        <v>8</v>
      </c>
      <c r="H13" s="589" t="str">
        <f>INDEX('T.Team (3)'!D48:D132,6)</f>
        <v>T8</v>
      </c>
      <c r="I13" s="590">
        <f>'T.Team (3)'!G48</f>
        <v>0</v>
      </c>
      <c r="J13" s="591">
        <f>_xlfn.RANK.EQ(I13, $I$6:$I$18) + IFERROR(VLOOKUP(H13, $P$22:$AA$50, 12, 0) - 1, 0)</f>
        <v>1</v>
      </c>
      <c r="K13" s="244"/>
      <c r="N13" s="499"/>
      <c r="O13" s="553"/>
      <c r="P13" s="505"/>
      <c r="Q13" s="506"/>
      <c r="R13" s="507"/>
      <c r="S13" s="547"/>
      <c r="T13" s="502"/>
      <c r="U13" s="475">
        <f t="shared" si="1"/>
        <v>0</v>
      </c>
      <c r="V13" s="503">
        <f t="shared" si="2"/>
        <v>0</v>
      </c>
      <c r="W13" s="617">
        <f t="shared" si="3"/>
        <v>-1</v>
      </c>
      <c r="X13" s="552" t="str">
        <f t="shared" si="4"/>
        <v/>
      </c>
      <c r="Y13" s="549"/>
      <c r="Z13" s="499"/>
      <c r="AA13" s="499"/>
    </row>
    <row r="14" spans="1:27" ht="18" customHeight="1" thickTop="1" thickBot="1" x14ac:dyDescent="0.4">
      <c r="A14" s="588">
        <f>IF(B14&lt;&gt;"",COUNTA(B$6:B14),"")</f>
        <v>9</v>
      </c>
      <c r="B14" s="599">
        <f>INDEX('Ind Result (3)'!C14:C175,1)</f>
        <v>0</v>
      </c>
      <c r="C14" s="599" t="str">
        <f>INDEX('Ind Result (3)'!D14:D152,1)</f>
        <v>T2</v>
      </c>
      <c r="D14" s="600">
        <f t="array" ref="D14">INDEX('Ind Result (3)'!$K$6:$K$125,MATCH(B14,'Ind Result (3)'!$C$6:$C$125,0))</f>
        <v>0</v>
      </c>
      <c r="E14" s="601">
        <f t="shared" si="0"/>
        <v>1</v>
      </c>
      <c r="G14" s="588">
        <f>IF(H14&lt;&gt;"",COUNTA(H$6:H14),"")</f>
        <v>9</v>
      </c>
      <c r="H14" s="589" t="str">
        <f>INDEX('T.Team (3)'!D54:D133,6)</f>
        <v>T9</v>
      </c>
      <c r="I14" s="590">
        <f>'T.Team (3)'!G54</f>
        <v>0</v>
      </c>
      <c r="J14" s="591">
        <f>_xlfn.RANK.EQ(I14, $I$6:$I$18) + IFERROR(VLOOKUP(H14, $P$22:$AA$50, 12, 0) - 1, 0)</f>
        <v>1</v>
      </c>
      <c r="K14" s="244"/>
      <c r="N14" s="499"/>
      <c r="O14" s="572"/>
      <c r="P14" s="573"/>
      <c r="Q14" s="574"/>
      <c r="R14" s="575"/>
      <c r="S14" s="576"/>
      <c r="T14" s="577"/>
      <c r="U14" s="475">
        <f t="shared" si="1"/>
        <v>0</v>
      </c>
      <c r="V14" s="503">
        <f t="shared" si="2"/>
        <v>0</v>
      </c>
      <c r="W14" s="617">
        <f t="shared" si="3"/>
        <v>-1</v>
      </c>
      <c r="X14" s="552" t="str">
        <f t="shared" si="4"/>
        <v/>
      </c>
      <c r="Y14" s="549"/>
      <c r="Z14" s="499"/>
      <c r="AA14" s="499"/>
    </row>
    <row r="15" spans="1:27" ht="18" customHeight="1" thickTop="1" thickBot="1" x14ac:dyDescent="0.4">
      <c r="A15" s="588">
        <f>IF(B15&lt;&gt;"",COUNTA(B$6:B15),"")</f>
        <v>10</v>
      </c>
      <c r="B15" s="599">
        <f>INDEX('Ind Result (3)'!C15:C176,1)</f>
        <v>0</v>
      </c>
      <c r="C15" s="599" t="str">
        <f>INDEX('Ind Result (3)'!D15:D153,1)</f>
        <v>T2</v>
      </c>
      <c r="D15" s="600">
        <f t="array" ref="D15">INDEX('Ind Result (3)'!$K$6:$K$125,MATCH(B15,'Ind Result (3)'!$C$6:$C$125,0))</f>
        <v>0</v>
      </c>
      <c r="E15" s="601">
        <f t="shared" si="0"/>
        <v>1</v>
      </c>
      <c r="G15" s="588">
        <f>IF(H15&lt;&gt;"",COUNTA(H$6:H15),"")</f>
        <v>10</v>
      </c>
      <c r="H15" s="589" t="str">
        <f>INDEX('T.Team (3)'!D60:D134,6)</f>
        <v>T10</v>
      </c>
      <c r="I15" s="590">
        <f>'T.Team (3)'!G60</f>
        <v>0</v>
      </c>
      <c r="J15" s="591">
        <f>_xlfn.RANK.EQ(I15, $I$6:$I$18) + IFERROR(VLOOKUP(H15, $P$22:$AA$50, 12, 0) - 1, 0)</f>
        <v>1</v>
      </c>
      <c r="K15" s="244"/>
      <c r="N15" s="499"/>
      <c r="O15" s="582"/>
      <c r="P15" s="506"/>
      <c r="Q15" s="506"/>
      <c r="R15" s="507"/>
      <c r="S15" s="579"/>
      <c r="T15" s="580"/>
      <c r="U15" s="475">
        <f t="shared" si="1"/>
        <v>0</v>
      </c>
      <c r="V15" s="503">
        <f t="shared" si="2"/>
        <v>0</v>
      </c>
      <c r="W15" s="617">
        <f t="shared" si="3"/>
        <v>-1</v>
      </c>
      <c r="X15" s="552" t="str">
        <f t="shared" si="4"/>
        <v/>
      </c>
      <c r="Y15" s="549"/>
      <c r="Z15" s="499"/>
      <c r="AA15" s="499"/>
    </row>
    <row r="16" spans="1:27" ht="18" customHeight="1" thickTop="1" thickBot="1" x14ac:dyDescent="0.4">
      <c r="A16" s="588">
        <f>IF(B16&lt;&gt;"",COUNTA(B$6:B16),"")</f>
        <v>11</v>
      </c>
      <c r="B16" s="599">
        <f>INDEX('Ind Result (3)'!C16:C177,1)</f>
        <v>0</v>
      </c>
      <c r="C16" s="599" t="str">
        <f>INDEX('Ind Result (3)'!D16:D154,1)</f>
        <v>T2</v>
      </c>
      <c r="D16" s="600">
        <f t="array" ref="D16">INDEX('Ind Result (3)'!$K$6:$K$125,MATCH(B16,'Ind Result (3)'!$C$6:$C$125,0))</f>
        <v>0</v>
      </c>
      <c r="E16" s="601">
        <f t="shared" si="0"/>
        <v>1</v>
      </c>
      <c r="G16" s="588">
        <f>IF(H16&lt;&gt;"",COUNTA(H$6:H16),"")</f>
        <v>11</v>
      </c>
      <c r="H16" s="589" t="str">
        <f>INDEX('T.Team (3)'!D66:D135,6)</f>
        <v>T11</v>
      </c>
      <c r="I16" s="590">
        <f>'T.Team (3)'!G66</f>
        <v>0</v>
      </c>
      <c r="J16" s="591">
        <f>_xlfn.RANK.EQ(I16, $I$6:$I$18) + IFERROR(VLOOKUP(H16, $P$22:$AA$50, 12, 0) - 1, 0)</f>
        <v>1</v>
      </c>
      <c r="K16" s="244"/>
      <c r="N16" s="499"/>
      <c r="O16" s="582"/>
      <c r="P16" s="506"/>
      <c r="Q16" s="506"/>
      <c r="R16" s="507"/>
      <c r="S16" s="579"/>
      <c r="T16" s="580"/>
      <c r="U16" s="475">
        <f t="shared" si="1"/>
        <v>0</v>
      </c>
      <c r="V16" s="503">
        <f t="shared" si="2"/>
        <v>0</v>
      </c>
      <c r="W16" s="617">
        <f t="shared" si="3"/>
        <v>-1</v>
      </c>
      <c r="X16" s="552" t="str">
        <f t="shared" si="4"/>
        <v/>
      </c>
      <c r="Y16" s="549"/>
      <c r="Z16" s="499"/>
      <c r="AA16" s="499"/>
    </row>
    <row r="17" spans="1:27" ht="18" customHeight="1" thickTop="1" thickBot="1" x14ac:dyDescent="0.4">
      <c r="A17" s="588">
        <f>IF(B17&lt;&gt;"",COUNTA(B$6:B17),"")</f>
        <v>12</v>
      </c>
      <c r="B17" s="599">
        <f>INDEX('Ind Result (3)'!C17:C178,1)</f>
        <v>0</v>
      </c>
      <c r="C17" s="599">
        <f>INDEX('Ind Result (3)'!D17:D155,1)</f>
        <v>0</v>
      </c>
      <c r="D17" s="600">
        <f t="array" ref="D17">INDEX('Ind Result (3)'!$K$6:$K$125,MATCH(B17,'Ind Result (3)'!$C$6:$C$125,0))</f>
        <v>0</v>
      </c>
      <c r="E17" s="601">
        <f t="shared" si="0"/>
        <v>1</v>
      </c>
      <c r="G17" s="238"/>
      <c r="H17" s="20"/>
      <c r="I17" s="246"/>
      <c r="J17" s="244"/>
      <c r="K17" s="244"/>
      <c r="N17" s="499"/>
      <c r="O17" s="582"/>
      <c r="P17" s="506"/>
      <c r="Q17" s="506"/>
      <c r="R17" s="507"/>
      <c r="S17" s="579"/>
      <c r="T17" s="580"/>
      <c r="U17" s="475">
        <f t="shared" si="1"/>
        <v>0</v>
      </c>
      <c r="V17" s="503">
        <f t="shared" si="2"/>
        <v>0</v>
      </c>
      <c r="W17" s="617">
        <f t="shared" si="3"/>
        <v>-1</v>
      </c>
      <c r="X17" s="552" t="str">
        <f t="shared" si="4"/>
        <v/>
      </c>
      <c r="Y17" s="500"/>
      <c r="Z17" s="499"/>
      <c r="AA17" s="499"/>
    </row>
    <row r="18" spans="1:27" ht="18" customHeight="1" thickTop="1" thickBot="1" x14ac:dyDescent="0.4">
      <c r="A18" s="588">
        <f>IF(B18&lt;&gt;"",COUNTA(B$6:B18),"")</f>
        <v>13</v>
      </c>
      <c r="B18" s="599">
        <f>INDEX('Ind Result (3)'!C18:C179,1)</f>
        <v>0</v>
      </c>
      <c r="C18" s="599" t="str">
        <f>INDEX('Ind Result (3)'!D18:D156,1)</f>
        <v>T3</v>
      </c>
      <c r="D18" s="600">
        <f t="array" ref="D18">INDEX('Ind Result (3)'!$K$6:$K$125,MATCH(B18,'Ind Result (3)'!$C$6:$C$125,0))</f>
        <v>0</v>
      </c>
      <c r="E18" s="601">
        <f t="shared" si="0"/>
        <v>1</v>
      </c>
      <c r="G18" s="238"/>
      <c r="H18" s="238" t="s">
        <v>71</v>
      </c>
      <c r="N18" s="499"/>
      <c r="O18" s="583"/>
      <c r="P18" s="554"/>
      <c r="Q18" s="554"/>
      <c r="R18" s="555"/>
      <c r="S18" s="584"/>
      <c r="T18" s="585"/>
      <c r="U18" s="556">
        <f t="shared" si="1"/>
        <v>0</v>
      </c>
      <c r="V18" s="557">
        <f t="shared" si="2"/>
        <v>0</v>
      </c>
      <c r="W18" s="618">
        <f t="shared" si="3"/>
        <v>-1</v>
      </c>
      <c r="X18" s="558" t="str">
        <f t="shared" si="4"/>
        <v/>
      </c>
      <c r="Y18" s="499"/>
      <c r="Z18" s="499"/>
      <c r="AA18" s="499"/>
    </row>
    <row r="19" spans="1:27" ht="18" customHeight="1" thickTop="1" thickBot="1" x14ac:dyDescent="0.4">
      <c r="A19" s="588">
        <f>IF(B19&lt;&gt;"",COUNTA(B$6:B19),"")</f>
        <v>14</v>
      </c>
      <c r="B19" s="599">
        <f>INDEX('Ind Result (3)'!C19:C180,1)</f>
        <v>0</v>
      </c>
      <c r="C19" s="599" t="str">
        <f>INDEX('Ind Result (3)'!D19:D157,1)</f>
        <v>T3</v>
      </c>
      <c r="D19" s="600">
        <f t="array" ref="D19">INDEX('Ind Result (3)'!$K$6:$K$125,MATCH(B19,'Ind Result (3)'!$C$6:$C$125,0))</f>
        <v>0</v>
      </c>
      <c r="E19" s="601">
        <f t="shared" si="0"/>
        <v>1</v>
      </c>
      <c r="G19" s="238"/>
      <c r="H19" s="20"/>
      <c r="I19" s="246"/>
      <c r="J19" s="244"/>
      <c r="N19" s="19"/>
      <c r="O19" s="508"/>
      <c r="P19" s="509"/>
      <c r="Q19" s="508"/>
      <c r="R19" s="508"/>
      <c r="S19" s="510"/>
      <c r="T19" s="511"/>
      <c r="U19" s="511"/>
      <c r="V19" s="511"/>
      <c r="W19" s="511"/>
      <c r="X19" s="499"/>
      <c r="Y19" s="499"/>
      <c r="Z19" s="499"/>
      <c r="AA19" s="499"/>
    </row>
    <row r="20" spans="1:27" ht="18" customHeight="1" thickTop="1" thickBot="1" x14ac:dyDescent="0.4">
      <c r="A20" s="588">
        <f>IF(B20&lt;&gt;"",COUNTA(B$6:B20),"")</f>
        <v>15</v>
      </c>
      <c r="B20" s="599">
        <f>INDEX('Ind Result (3)'!C20:C181,1)</f>
        <v>0</v>
      </c>
      <c r="C20" s="599" t="str">
        <f>INDEX('Ind Result (3)'!D20:D158,1)</f>
        <v>T3</v>
      </c>
      <c r="D20" s="600">
        <f t="array" ref="D20">INDEX('Ind Result (3)'!$K$6:$K$125,MATCH(B20,'Ind Result (3)'!$C$6:$C$125,0))</f>
        <v>0</v>
      </c>
      <c r="E20" s="601">
        <f t="shared" si="0"/>
        <v>1</v>
      </c>
      <c r="G20" s="238"/>
      <c r="H20" s="20"/>
      <c r="I20" s="246"/>
      <c r="J20" s="244"/>
      <c r="O20" s="515"/>
      <c r="P20" s="514" t="s">
        <v>169</v>
      </c>
      <c r="Q20" s="513"/>
      <c r="R20" s="472"/>
      <c r="S20" s="516"/>
      <c r="T20" s="517"/>
      <c r="U20" s="514" t="s">
        <v>167</v>
      </c>
      <c r="V20" s="472"/>
      <c r="W20" s="518" t="s">
        <v>168</v>
      </c>
      <c r="X20" s="519">
        <v>7</v>
      </c>
      <c r="Y20" s="520"/>
      <c r="Z20" s="511"/>
      <c r="AA20" s="504"/>
    </row>
    <row r="21" spans="1:27" ht="18" customHeight="1" thickTop="1" thickBot="1" x14ac:dyDescent="0.55000000000000004">
      <c r="A21" s="588">
        <f>IF(B21&lt;&gt;"",COUNTA(B$6:B21),"")</f>
        <v>16</v>
      </c>
      <c r="B21" s="599">
        <f>INDEX('Ind Result (3)'!C21:C182,1)</f>
        <v>0</v>
      </c>
      <c r="C21" s="599" t="str">
        <f>INDEX('Ind Result (3)'!D21:D159,1)</f>
        <v>T3</v>
      </c>
      <c r="D21" s="600">
        <f t="array" ref="D21">INDEX('Ind Result (3)'!$K$6:$K$125,MATCH(B21,'Ind Result (3)'!$C$6:$C$125,0))</f>
        <v>0</v>
      </c>
      <c r="E21" s="601">
        <f t="shared" si="0"/>
        <v>1</v>
      </c>
      <c r="G21" s="238"/>
      <c r="H21" s="20"/>
      <c r="I21" s="246"/>
      <c r="J21" s="244"/>
      <c r="K21" s="238"/>
      <c r="N21" s="19"/>
      <c r="O21" s="522" t="s">
        <v>69</v>
      </c>
      <c r="P21" s="523" t="s">
        <v>13</v>
      </c>
      <c r="Q21" s="524" t="s">
        <v>10</v>
      </c>
      <c r="R21" s="526"/>
      <c r="S21" s="568"/>
      <c r="T21" s="569" t="s">
        <v>195</v>
      </c>
      <c r="U21" s="527"/>
      <c r="V21" s="529" t="s">
        <v>14</v>
      </c>
      <c r="W21" s="528">
        <v>7</v>
      </c>
      <c r="X21" s="530" t="s">
        <v>15</v>
      </c>
      <c r="Y21" s="567" t="s">
        <v>52</v>
      </c>
      <c r="Z21" s="542" t="s">
        <v>192</v>
      </c>
      <c r="AA21" s="532" t="s">
        <v>17</v>
      </c>
    </row>
    <row r="22" spans="1:27" ht="18" customHeight="1" thickTop="1" thickBot="1" x14ac:dyDescent="0.4">
      <c r="A22" s="588">
        <f>IF(B22&lt;&gt;"",COUNTA(B$6:B22),"")</f>
        <v>17</v>
      </c>
      <c r="B22" s="599">
        <f>INDEX('Ind Result (3)'!C22:C183,1)</f>
        <v>0</v>
      </c>
      <c r="C22" s="599" t="str">
        <f>INDEX('Ind Result (3)'!D22:D160,1)</f>
        <v>T3</v>
      </c>
      <c r="D22" s="600">
        <f t="array" ref="D22">INDEX('Ind Result (3)'!$K$6:$K$125,MATCH(B22,'Ind Result (3)'!$C$6:$C$125,0))</f>
        <v>0</v>
      </c>
      <c r="E22" s="601">
        <f t="shared" si="0"/>
        <v>1</v>
      </c>
      <c r="G22" s="238"/>
      <c r="H22" s="238" t="s">
        <v>71</v>
      </c>
      <c r="N22" s="19"/>
      <c r="O22" s="559"/>
      <c r="P22" s="543"/>
      <c r="Q22" s="545"/>
      <c r="R22" s="548"/>
      <c r="S22" s="548"/>
      <c r="T22" s="548"/>
      <c r="U22" s="548"/>
      <c r="V22" s="564">
        <f>R22+S22+T22+U22</f>
        <v>0</v>
      </c>
      <c r="W22" s="564"/>
      <c r="X22" s="475">
        <f t="shared" ref="X22:X29" si="5">IF((IF(W22-W21&lt;=0,0,IF(W22-W21&gt;12, -6, CEILING(-0.5*(W22-W21),-0.5))))&lt;(-V22),-V22,IF(W22-W21&lt;=0,0,IF(W22-W21&gt;12, -6, CEILING(-0.5*(W22-W21),-0.5))))</f>
        <v>0</v>
      </c>
      <c r="Y22" s="503">
        <f t="shared" ref="Y22:Y29" si="6">V22+X22</f>
        <v>0</v>
      </c>
      <c r="Z22" s="617">
        <f>IF(Q22="", -1, (Q22 * 100000) + (N(Y22) * 1000) + (20 - N(W22)))</f>
        <v>-1</v>
      </c>
      <c r="AA22" s="552" t="str">
        <f>IF(Z22&lt;0, "", COUNTIFS($Q$22:$Q$33, Q22, $Z$22:$Z$33, "&gt;" &amp; Z22) + 1)</f>
        <v/>
      </c>
    </row>
    <row r="23" spans="1:27" ht="18" customHeight="1" thickTop="1" thickBot="1" x14ac:dyDescent="0.4">
      <c r="A23" s="588">
        <f>IF(B23&lt;&gt;"",COUNTA(B$6:B23),"")</f>
        <v>18</v>
      </c>
      <c r="B23" s="599">
        <f>INDEX('Ind Result (3)'!C23:C184,1)</f>
        <v>0</v>
      </c>
      <c r="C23" s="599">
        <f>INDEX('Ind Result (3)'!D23:D161,1)</f>
        <v>0</v>
      </c>
      <c r="D23" s="600">
        <f t="array" ref="D23">INDEX('Ind Result (3)'!$K$6:$K$125,MATCH(B23,'Ind Result (3)'!$C$6:$C$125,0))</f>
        <v>0</v>
      </c>
      <c r="E23" s="601">
        <f t="shared" si="0"/>
        <v>1</v>
      </c>
      <c r="G23" s="238"/>
      <c r="H23" s="20"/>
      <c r="I23" s="246"/>
      <c r="J23" s="244"/>
      <c r="N23" s="19"/>
      <c r="O23" s="559"/>
      <c r="P23" s="543"/>
      <c r="Q23" s="545"/>
      <c r="R23" s="548"/>
      <c r="S23" s="548"/>
      <c r="T23" s="548"/>
      <c r="U23" s="548"/>
      <c r="V23" s="565">
        <f t="shared" ref="V23:V29" si="7">R23+S23+T23</f>
        <v>0</v>
      </c>
      <c r="W23" s="565"/>
      <c r="X23" s="42">
        <f t="shared" si="5"/>
        <v>0</v>
      </c>
      <c r="Y23" s="503">
        <f t="shared" si="6"/>
        <v>0</v>
      </c>
      <c r="Z23" s="617">
        <f t="shared" ref="Z23:Z32" si="8">IF(Q23="", -1, (Q23 * 100000) + (N(Y23) * 1000) + (20 - N(W23)))</f>
        <v>-1</v>
      </c>
      <c r="AA23" s="552" t="str">
        <f t="shared" ref="AA23:AA32" si="9">IF(Z23&lt;0, "", COUNTIFS($Q$22:$Q$50, Q23, $Z$22:$Z$50, "&gt;" &amp; Z23) + 1)</f>
        <v/>
      </c>
    </row>
    <row r="24" spans="1:27" ht="18" customHeight="1" thickTop="1" thickBot="1" x14ac:dyDescent="0.4">
      <c r="A24" s="588">
        <f>IF(B24&lt;&gt;"",COUNTA(B$6:B24),"")</f>
        <v>19</v>
      </c>
      <c r="B24" s="599">
        <f>INDEX('Ind Result (3)'!C24:C185,1)</f>
        <v>0</v>
      </c>
      <c r="C24" s="599" t="str">
        <f>INDEX('Ind Result (3)'!D24:D162,1)</f>
        <v>T4</v>
      </c>
      <c r="D24" s="600">
        <f t="array" ref="D24">INDEX('Ind Result (3)'!$K$6:$K$125,MATCH(B24,'Ind Result (3)'!$C$6:$C$125,0))</f>
        <v>0</v>
      </c>
      <c r="E24" s="601">
        <f t="shared" si="0"/>
        <v>1</v>
      </c>
      <c r="G24" s="238"/>
      <c r="H24" s="20"/>
      <c r="I24" s="246"/>
      <c r="J24" s="244"/>
      <c r="N24" s="19"/>
      <c r="O24" s="559"/>
      <c r="P24" s="543"/>
      <c r="Q24" s="545"/>
      <c r="R24" s="548"/>
      <c r="S24" s="548"/>
      <c r="T24" s="548"/>
      <c r="U24" s="548"/>
      <c r="V24" s="565">
        <f t="shared" si="7"/>
        <v>0</v>
      </c>
      <c r="W24" s="565"/>
      <c r="X24" s="42">
        <f t="shared" si="5"/>
        <v>0</v>
      </c>
      <c r="Y24" s="503">
        <f t="shared" si="6"/>
        <v>0</v>
      </c>
      <c r="Z24" s="617">
        <f t="shared" si="8"/>
        <v>-1</v>
      </c>
      <c r="AA24" s="552" t="str">
        <f t="shared" si="9"/>
        <v/>
      </c>
    </row>
    <row r="25" spans="1:27" ht="18" customHeight="1" thickTop="1" thickBot="1" x14ac:dyDescent="0.4">
      <c r="A25" s="588">
        <f>IF(B25&lt;&gt;"",COUNTA(B$6:B25),"")</f>
        <v>20</v>
      </c>
      <c r="B25" s="599">
        <f>INDEX('Ind Result (3)'!C25:C186,1)</f>
        <v>0</v>
      </c>
      <c r="C25" s="599" t="str">
        <f>INDEX('Ind Result (3)'!D25:D163,1)</f>
        <v>T4</v>
      </c>
      <c r="D25" s="600">
        <f t="array" ref="D25">INDEX('Ind Result (3)'!$K$6:$K$125,MATCH(B25,'Ind Result (3)'!$C$6:$C$125,0))</f>
        <v>0</v>
      </c>
      <c r="E25" s="601">
        <f t="shared" si="0"/>
        <v>1</v>
      </c>
      <c r="G25" s="238"/>
      <c r="H25" s="20"/>
      <c r="I25" s="246"/>
      <c r="J25" s="244"/>
      <c r="K25" s="238"/>
      <c r="N25" s="19"/>
      <c r="O25" s="559"/>
      <c r="P25" s="543"/>
      <c r="Q25" s="545"/>
      <c r="R25" s="548"/>
      <c r="S25" s="548"/>
      <c r="T25" s="548"/>
      <c r="U25" s="548"/>
      <c r="V25" s="565">
        <f t="shared" si="7"/>
        <v>0</v>
      </c>
      <c r="W25" s="565"/>
      <c r="X25" s="42">
        <f t="shared" si="5"/>
        <v>0</v>
      </c>
      <c r="Y25" s="503">
        <f t="shared" si="6"/>
        <v>0</v>
      </c>
      <c r="Z25" s="617">
        <f t="shared" si="8"/>
        <v>-1</v>
      </c>
      <c r="AA25" s="552" t="str">
        <f t="shared" si="9"/>
        <v/>
      </c>
    </row>
    <row r="26" spans="1:27" ht="18" customHeight="1" thickTop="1" thickBot="1" x14ac:dyDescent="0.4">
      <c r="A26" s="588">
        <f>IF(B26&lt;&gt;"",COUNTA(B$6:B26),"")</f>
        <v>21</v>
      </c>
      <c r="B26" s="599">
        <f>INDEX('Ind Result (3)'!C26:C187,1)</f>
        <v>0</v>
      </c>
      <c r="C26" s="599" t="str">
        <f>INDEX('Ind Result (3)'!D26:D164,1)</f>
        <v>T4</v>
      </c>
      <c r="D26" s="600">
        <f t="array" ref="D26">INDEX('Ind Result (3)'!$K$6:$K$125,MATCH(B26,'Ind Result (3)'!$C$6:$C$125,0))</f>
        <v>0</v>
      </c>
      <c r="E26" s="601">
        <f t="shared" si="0"/>
        <v>1</v>
      </c>
      <c r="H26" s="726" t="s">
        <v>71</v>
      </c>
      <c r="I26" s="661"/>
      <c r="J26" s="661"/>
      <c r="N26" s="19"/>
      <c r="O26" s="559"/>
      <c r="P26" s="543"/>
      <c r="Q26" s="545"/>
      <c r="R26" s="548"/>
      <c r="S26" s="548"/>
      <c r="T26" s="548"/>
      <c r="U26" s="548"/>
      <c r="V26" s="565">
        <f t="shared" si="7"/>
        <v>0</v>
      </c>
      <c r="W26" s="565"/>
      <c r="X26" s="42">
        <f t="shared" si="5"/>
        <v>0</v>
      </c>
      <c r="Y26" s="503">
        <f t="shared" si="6"/>
        <v>0</v>
      </c>
      <c r="Z26" s="617">
        <f t="shared" si="8"/>
        <v>-1</v>
      </c>
      <c r="AA26" s="552" t="str">
        <f t="shared" si="9"/>
        <v/>
      </c>
    </row>
    <row r="27" spans="1:27" ht="18" customHeight="1" thickTop="1" thickBot="1" x14ac:dyDescent="0.4">
      <c r="A27" s="588">
        <f>IF(B27&lt;&gt;"",COUNTA(B$6:B27),"")</f>
        <v>22</v>
      </c>
      <c r="B27" s="599">
        <f>INDEX('Ind Result (3)'!C27:C188,1)</f>
        <v>0</v>
      </c>
      <c r="C27" s="599" t="str">
        <f>INDEX('Ind Result (3)'!D27:D165,1)</f>
        <v>T4</v>
      </c>
      <c r="D27" s="600">
        <f t="array" ref="D27">INDEX('Ind Result (3)'!$K$6:$K$125,MATCH(B27,'Ind Result (3)'!$C$6:$C$125,0))</f>
        <v>0</v>
      </c>
      <c r="E27" s="601">
        <f t="shared" si="0"/>
        <v>1</v>
      </c>
      <c r="N27" s="19"/>
      <c r="O27" s="559"/>
      <c r="P27" s="543"/>
      <c r="Q27" s="545"/>
      <c r="R27" s="548"/>
      <c r="S27" s="548"/>
      <c r="T27" s="548"/>
      <c r="U27" s="548"/>
      <c r="V27" s="565">
        <f t="shared" si="7"/>
        <v>0</v>
      </c>
      <c r="W27" s="565"/>
      <c r="X27" s="42">
        <f t="shared" si="5"/>
        <v>0</v>
      </c>
      <c r="Y27" s="503">
        <f t="shared" si="6"/>
        <v>0</v>
      </c>
      <c r="Z27" s="617">
        <f t="shared" si="8"/>
        <v>-1</v>
      </c>
      <c r="AA27" s="552" t="str">
        <f t="shared" si="9"/>
        <v/>
      </c>
    </row>
    <row r="28" spans="1:27" ht="18" customHeight="1" thickTop="1" thickBot="1" x14ac:dyDescent="0.4">
      <c r="A28" s="588">
        <f>IF(B28&lt;&gt;"",COUNTA(B$6:B28),"")</f>
        <v>23</v>
      </c>
      <c r="B28" s="599">
        <f>INDEX('Ind Result (3)'!C28:C189,1)</f>
        <v>0</v>
      </c>
      <c r="C28" s="599" t="str">
        <f>INDEX('Ind Result (3)'!D28:D166,1)</f>
        <v>T4</v>
      </c>
      <c r="D28" s="600">
        <f t="array" ref="D28">INDEX('Ind Result (3)'!$K$6:$K$125,MATCH(B28,'Ind Result (3)'!$C$6:$C$125,0))</f>
        <v>0</v>
      </c>
      <c r="E28" s="601">
        <f t="shared" si="0"/>
        <v>1</v>
      </c>
      <c r="N28" s="19"/>
      <c r="O28" s="559"/>
      <c r="P28" s="543"/>
      <c r="Q28" s="545"/>
      <c r="R28" s="548"/>
      <c r="S28" s="548"/>
      <c r="T28" s="548"/>
      <c r="U28" s="548"/>
      <c r="V28" s="565">
        <f t="shared" si="7"/>
        <v>0</v>
      </c>
      <c r="W28" s="565"/>
      <c r="X28" s="42">
        <f t="shared" si="5"/>
        <v>0</v>
      </c>
      <c r="Y28" s="578">
        <f t="shared" si="6"/>
        <v>0</v>
      </c>
      <c r="Z28" s="619">
        <f t="shared" si="8"/>
        <v>-1</v>
      </c>
      <c r="AA28" s="552" t="str">
        <f t="shared" si="9"/>
        <v/>
      </c>
    </row>
    <row r="29" spans="1:27" ht="18" customHeight="1" thickTop="1" thickBot="1" x14ac:dyDescent="0.4">
      <c r="A29" s="588">
        <f>IF(B29&lt;&gt;"",COUNTA(B$6:B29),"")</f>
        <v>24</v>
      </c>
      <c r="B29" s="599">
        <f>INDEX('Ind Result (3)'!C29:C190,1)</f>
        <v>0</v>
      </c>
      <c r="C29" s="599">
        <f>INDEX('Ind Result (3)'!D29:D167,1)</f>
        <v>0</v>
      </c>
      <c r="D29" s="600">
        <f t="array" ref="D29">INDEX('Ind Result (3)'!$K$6:$K$125,MATCH(B29,'Ind Result (3)'!$C$6:$C$125,0))</f>
        <v>0</v>
      </c>
      <c r="E29" s="601">
        <f t="shared" si="0"/>
        <v>1</v>
      </c>
      <c r="H29" s="726" t="s">
        <v>71</v>
      </c>
      <c r="I29" s="661"/>
      <c r="J29" s="661"/>
      <c r="K29" s="238"/>
      <c r="N29" s="499"/>
      <c r="O29" s="606"/>
      <c r="P29" s="607"/>
      <c r="Q29" s="608"/>
      <c r="R29" s="609"/>
      <c r="S29" s="609"/>
      <c r="T29" s="609"/>
      <c r="U29" s="609"/>
      <c r="V29" s="610">
        <f t="shared" si="7"/>
        <v>0</v>
      </c>
      <c r="W29" s="610"/>
      <c r="X29" s="615">
        <f t="shared" si="5"/>
        <v>0</v>
      </c>
      <c r="Y29" s="581">
        <f t="shared" si="6"/>
        <v>0</v>
      </c>
      <c r="Z29" s="620">
        <f t="shared" si="8"/>
        <v>-1</v>
      </c>
      <c r="AA29" s="616" t="str">
        <f t="shared" si="9"/>
        <v/>
      </c>
    </row>
    <row r="30" spans="1:27" ht="18" customHeight="1" thickTop="1" thickBot="1" x14ac:dyDescent="0.4">
      <c r="A30" s="588">
        <f>IF(B30&lt;&gt;"",COUNTA(B$6:B30),"")</f>
        <v>25</v>
      </c>
      <c r="B30" s="599">
        <f>INDEX('Ind Result (3)'!C30:C191,1)</f>
        <v>0</v>
      </c>
      <c r="C30" s="599" t="str">
        <f>INDEX('Ind Result (3)'!D30:D168,1)</f>
        <v>T5</v>
      </c>
      <c r="D30" s="600">
        <f t="array" ref="D30">INDEX('Ind Result (3)'!$K$6:$K$125,MATCH(B30,'Ind Result (3)'!$C$6:$C$125,0))</f>
        <v>0</v>
      </c>
      <c r="E30" s="601">
        <f t="shared" si="0"/>
        <v>1</v>
      </c>
      <c r="N30" s="499"/>
      <c r="O30" s="560"/>
      <c r="P30" s="544"/>
      <c r="Q30" s="611"/>
      <c r="R30" s="612"/>
      <c r="S30" s="612"/>
      <c r="T30" s="612"/>
      <c r="U30" s="612"/>
      <c r="V30" s="610">
        <f t="shared" ref="V30:V32" si="10">R30+S30+T30</f>
        <v>0</v>
      </c>
      <c r="W30" s="610"/>
      <c r="X30" s="615">
        <f t="shared" ref="X30:X32" si="11">IF((IF(W30-W29&lt;=0,0,IF(W30-W29&gt;12, -6, CEILING(-0.5*(W30-W29),-0.5))))&lt;(-V30),-V30,IF(W30-W29&lt;=0,0,IF(W30-W29&gt;12, -6, CEILING(-0.5*(W30-W29),-0.5))))</f>
        <v>0</v>
      </c>
      <c r="Y30" s="581">
        <f t="shared" ref="Y30:Y32" si="12">V30+X30</f>
        <v>0</v>
      </c>
      <c r="Z30" s="620">
        <f t="shared" si="8"/>
        <v>-1</v>
      </c>
      <c r="AA30" s="616" t="str">
        <f t="shared" si="9"/>
        <v/>
      </c>
    </row>
    <row r="31" spans="1:27" ht="18" customHeight="1" thickTop="1" thickBot="1" x14ac:dyDescent="0.4">
      <c r="A31" s="588">
        <f>IF(B31&lt;&gt;"",COUNTA(B$6:B31),"")</f>
        <v>26</v>
      </c>
      <c r="B31" s="599">
        <f>INDEX('Ind Result (3)'!C31:C192,1)</f>
        <v>0</v>
      </c>
      <c r="C31" s="599" t="str">
        <f>INDEX('Ind Result (3)'!D31:D169,1)</f>
        <v>T5</v>
      </c>
      <c r="D31" s="600">
        <f t="array" ref="D31">INDEX('Ind Result (3)'!$K$6:$K$125,MATCH(B31,'Ind Result (3)'!$C$6:$C$125,0))</f>
        <v>0</v>
      </c>
      <c r="E31" s="601">
        <f t="shared" si="0"/>
        <v>1</v>
      </c>
      <c r="N31" s="499"/>
      <c r="O31" s="560"/>
      <c r="P31" s="544"/>
      <c r="Q31" s="611"/>
      <c r="R31" s="612"/>
      <c r="S31" s="612"/>
      <c r="T31" s="612"/>
      <c r="U31" s="612"/>
      <c r="V31" s="610">
        <f t="shared" si="10"/>
        <v>0</v>
      </c>
      <c r="W31" s="610"/>
      <c r="X31" s="615">
        <f t="shared" si="11"/>
        <v>0</v>
      </c>
      <c r="Y31" s="581">
        <f t="shared" si="12"/>
        <v>0</v>
      </c>
      <c r="Z31" s="620">
        <f t="shared" si="8"/>
        <v>-1</v>
      </c>
      <c r="AA31" s="616" t="str">
        <f t="shared" si="9"/>
        <v/>
      </c>
    </row>
    <row r="32" spans="1:27" ht="18" customHeight="1" thickTop="1" thickBot="1" x14ac:dyDescent="0.4">
      <c r="A32" s="588">
        <f>IF(B32&lt;&gt;"",COUNTA(B$6:B32),"")</f>
        <v>27</v>
      </c>
      <c r="B32" s="599">
        <f>INDEX('Ind Result (3)'!C32:C193,1)</f>
        <v>0</v>
      </c>
      <c r="C32" s="599" t="str">
        <f>INDEX('Ind Result (3)'!D32:D170,1)</f>
        <v>T5</v>
      </c>
      <c r="D32" s="600">
        <f t="array" ref="D32">INDEX('Ind Result (3)'!$K$6:$K$125,MATCH(B32,'Ind Result (3)'!$C$6:$C$125,0))</f>
        <v>0</v>
      </c>
      <c r="E32" s="601">
        <f t="shared" si="0"/>
        <v>1</v>
      </c>
      <c r="N32" s="499"/>
      <c r="O32" s="561"/>
      <c r="P32" s="562"/>
      <c r="Q32" s="613"/>
      <c r="R32" s="614"/>
      <c r="S32" s="614"/>
      <c r="T32" s="614"/>
      <c r="U32" s="614"/>
      <c r="V32" s="566">
        <f t="shared" si="10"/>
        <v>0</v>
      </c>
      <c r="W32" s="566"/>
      <c r="X32" s="563">
        <f t="shared" si="11"/>
        <v>0</v>
      </c>
      <c r="Y32" s="557">
        <f t="shared" si="12"/>
        <v>0</v>
      </c>
      <c r="Z32" s="618">
        <f t="shared" si="8"/>
        <v>-1</v>
      </c>
      <c r="AA32" s="558" t="str">
        <f t="shared" si="9"/>
        <v/>
      </c>
    </row>
    <row r="33" spans="1:27" ht="18" customHeight="1" thickTop="1" thickBot="1" x14ac:dyDescent="0.4">
      <c r="A33" s="588">
        <f>IF(B33&lt;&gt;"",COUNTA(B$6:B33),"")</f>
        <v>28</v>
      </c>
      <c r="B33" s="599">
        <f>INDEX('Ind Result (3)'!C33:C194,1)</f>
        <v>0</v>
      </c>
      <c r="C33" s="599" t="str">
        <f>INDEX('Ind Result (3)'!D33:D171,1)</f>
        <v>T5</v>
      </c>
      <c r="D33" s="600">
        <f t="array" ref="D33">INDEX('Ind Result (3)'!$K$6:$K$125,MATCH(B33,'Ind Result (3)'!$C$6:$C$125,0))</f>
        <v>0</v>
      </c>
      <c r="E33" s="601">
        <f t="shared" si="0"/>
        <v>1</v>
      </c>
      <c r="H33" s="726" t="s">
        <v>71</v>
      </c>
      <c r="I33" s="661"/>
      <c r="J33" s="661"/>
      <c r="K33" s="238"/>
      <c r="N33" s="499"/>
      <c r="O33" s="499"/>
      <c r="P33" s="499"/>
      <c r="Q33" s="499"/>
      <c r="R33" s="499"/>
      <c r="S33" s="499"/>
      <c r="T33" s="499"/>
      <c r="U33" s="499"/>
      <c r="V33" s="499"/>
      <c r="W33" s="499"/>
      <c r="X33" s="499"/>
      <c r="Y33" s="499"/>
      <c r="Z33" s="499"/>
      <c r="AA33" s="499"/>
    </row>
    <row r="34" spans="1:27" ht="18" customHeight="1" thickTop="1" thickBot="1" x14ac:dyDescent="0.4">
      <c r="A34" s="588">
        <f>IF(B34&lt;&gt;"",COUNTA(B$6:B34),"")</f>
        <v>29</v>
      </c>
      <c r="B34" s="599">
        <f>INDEX('Ind Result (3)'!C34:C195,1)</f>
        <v>0</v>
      </c>
      <c r="C34" s="599" t="str">
        <f>INDEX('Ind Result (3)'!D34:D172,1)</f>
        <v>T5</v>
      </c>
      <c r="D34" s="600">
        <f t="array" ref="D34">INDEX('Ind Result (3)'!$K$6:$K$125,MATCH(B34,'Ind Result (3)'!$C$6:$C$125,0))</f>
        <v>0</v>
      </c>
      <c r="E34" s="601">
        <f t="shared" si="0"/>
        <v>1</v>
      </c>
      <c r="N34" s="499"/>
      <c r="O34" s="499"/>
      <c r="P34" s="499"/>
      <c r="Q34" s="499"/>
      <c r="R34" s="499"/>
      <c r="S34" s="499"/>
      <c r="T34" s="499"/>
      <c r="U34" s="499"/>
      <c r="V34" s="499"/>
      <c r="W34" s="499"/>
      <c r="X34" s="499"/>
      <c r="Y34" s="499"/>
      <c r="Z34" s="499"/>
      <c r="AA34" s="499"/>
    </row>
    <row r="35" spans="1:27" ht="18" customHeight="1" thickTop="1" thickBot="1" x14ac:dyDescent="0.4">
      <c r="A35" s="588">
        <f>IF(B35&lt;&gt;"",COUNTA(B$6:B35),"")</f>
        <v>30</v>
      </c>
      <c r="B35" s="599">
        <f>INDEX('Ind Result (3)'!C35:C196,1)</f>
        <v>0</v>
      </c>
      <c r="C35" s="599">
        <f>INDEX('Ind Result (3)'!D35:D173,1)</f>
        <v>0</v>
      </c>
      <c r="D35" s="600">
        <f t="array" ref="D35">INDEX('Ind Result (3)'!$K$6:$K$125,MATCH(B35,'Ind Result (3)'!$C$6:$C$125,0))</f>
        <v>0</v>
      </c>
      <c r="E35" s="601">
        <f t="shared" si="0"/>
        <v>1</v>
      </c>
      <c r="N35" s="499"/>
      <c r="O35" s="499"/>
      <c r="P35" s="499"/>
      <c r="Q35" s="499"/>
      <c r="R35" s="499"/>
      <c r="S35" s="499"/>
      <c r="T35" s="499"/>
      <c r="U35" s="499"/>
      <c r="V35" s="499"/>
      <c r="W35" s="499"/>
      <c r="X35" s="499"/>
      <c r="Y35" s="499"/>
      <c r="Z35" s="499"/>
      <c r="AA35" s="499"/>
    </row>
    <row r="36" spans="1:27" ht="18" customHeight="1" thickTop="1" thickBot="1" x14ac:dyDescent="0.4">
      <c r="A36" s="588">
        <f>IF(B36&lt;&gt;"",COUNTA(B$6:B36),"")</f>
        <v>31</v>
      </c>
      <c r="B36" s="599">
        <f>INDEX('Ind Result (3)'!C36:C197,1)</f>
        <v>0</v>
      </c>
      <c r="C36" s="599" t="str">
        <f>INDEX('Ind Result (3)'!D36:D174,1)</f>
        <v>T6</v>
      </c>
      <c r="D36" s="600">
        <f t="array" ref="D36">INDEX('Ind Result (3)'!$K$6:$K$125,MATCH(B36,'Ind Result (3)'!$C$6:$C$125,0))</f>
        <v>0</v>
      </c>
      <c r="E36" s="601">
        <f t="shared" si="0"/>
        <v>1</v>
      </c>
      <c r="N36" s="499"/>
      <c r="O36" s="499"/>
      <c r="P36" s="499"/>
      <c r="Q36" s="499"/>
      <c r="R36" s="499"/>
      <c r="S36" s="499"/>
      <c r="T36" s="499"/>
      <c r="U36" s="499"/>
      <c r="V36" s="499"/>
      <c r="W36" s="499"/>
      <c r="X36" s="499"/>
      <c r="Y36" s="499"/>
      <c r="Z36" s="499"/>
      <c r="AA36" s="499"/>
    </row>
    <row r="37" spans="1:27" ht="18" customHeight="1" thickTop="1" thickBot="1" x14ac:dyDescent="0.4">
      <c r="A37" s="588">
        <f>IF(B37&lt;&gt;"",COUNTA(B$6:B37),"")</f>
        <v>32</v>
      </c>
      <c r="B37" s="599">
        <f>INDEX('Ind Result (3)'!C37:C198,1)</f>
        <v>0</v>
      </c>
      <c r="C37" s="599" t="str">
        <f>INDEX('Ind Result (3)'!D37:D175,1)</f>
        <v>T6</v>
      </c>
      <c r="D37" s="600">
        <f t="array" ref="D37">INDEX('Ind Result (3)'!$K$6:$K$125,MATCH(B37,'Ind Result (3)'!$C$6:$C$125,0))</f>
        <v>0</v>
      </c>
      <c r="E37" s="601">
        <f t="shared" si="0"/>
        <v>1</v>
      </c>
      <c r="H37" s="726" t="s">
        <v>71</v>
      </c>
      <c r="I37" s="661"/>
      <c r="J37" s="661"/>
      <c r="K37" s="238"/>
      <c r="N37" s="499"/>
      <c r="O37" s="499"/>
      <c r="P37" s="499"/>
      <c r="Q37" s="499"/>
      <c r="R37" s="499"/>
      <c r="S37" s="499"/>
      <c r="T37" s="499"/>
      <c r="U37" s="499"/>
      <c r="V37" s="499"/>
      <c r="W37" s="499"/>
      <c r="X37" s="499"/>
      <c r="Y37" s="499"/>
      <c r="Z37" s="499"/>
      <c r="AA37" s="499"/>
    </row>
    <row r="38" spans="1:27" ht="18" customHeight="1" thickTop="1" thickBot="1" x14ac:dyDescent="0.4">
      <c r="A38" s="588">
        <f>IF(B38&lt;&gt;"",COUNTA(B$6:B38),"")</f>
        <v>33</v>
      </c>
      <c r="B38" s="599">
        <f>INDEX('Ind Result (3)'!C38:C199,1)</f>
        <v>0</v>
      </c>
      <c r="C38" s="599" t="str">
        <f>INDEX('Ind Result (3)'!D38:D176,1)</f>
        <v>T6</v>
      </c>
      <c r="D38" s="600">
        <f t="array" ref="D38">INDEX('Ind Result (3)'!$K$6:$K$125,MATCH(B38,'Ind Result (3)'!$C$6:$C$125,0))</f>
        <v>0</v>
      </c>
      <c r="E38" s="601">
        <f t="shared" si="0"/>
        <v>1</v>
      </c>
      <c r="N38" s="499"/>
      <c r="O38" s="499"/>
      <c r="P38" s="499"/>
      <c r="Q38" s="499"/>
      <c r="R38" s="499"/>
      <c r="S38" s="499"/>
      <c r="T38" s="499"/>
      <c r="U38" s="499"/>
      <c r="V38" s="499"/>
      <c r="W38" s="499"/>
      <c r="X38" s="499"/>
      <c r="Y38" s="499"/>
      <c r="Z38" s="499"/>
      <c r="AA38" s="499"/>
    </row>
    <row r="39" spans="1:27" ht="18" customHeight="1" thickTop="1" thickBot="1" x14ac:dyDescent="0.4">
      <c r="A39" s="588">
        <f>IF(B39&lt;&gt;"",COUNTA(B$6:B39),"")</f>
        <v>34</v>
      </c>
      <c r="B39" s="599">
        <f>INDEX('Ind Result (3)'!C39:C200,1)</f>
        <v>0</v>
      </c>
      <c r="C39" s="599" t="str">
        <f>INDEX('Ind Result (3)'!D39:D177,1)</f>
        <v>T6</v>
      </c>
      <c r="D39" s="600">
        <f t="array" ref="D39">INDEX('Ind Result (3)'!$K$6:$K$125,MATCH(B39,'Ind Result (3)'!$C$6:$C$125,0))</f>
        <v>0</v>
      </c>
      <c r="E39" s="601">
        <f t="shared" si="0"/>
        <v>1</v>
      </c>
      <c r="N39" s="499"/>
      <c r="O39" s="499"/>
      <c r="P39" s="499"/>
      <c r="Q39" s="499"/>
      <c r="R39" s="499"/>
      <c r="S39" s="499"/>
      <c r="T39" s="499"/>
      <c r="U39" s="499"/>
      <c r="V39" s="499"/>
      <c r="W39" s="499"/>
      <c r="X39" s="499"/>
      <c r="Y39" s="499"/>
      <c r="Z39" s="499"/>
      <c r="AA39" s="499"/>
    </row>
    <row r="40" spans="1:27" ht="18" customHeight="1" thickTop="1" thickBot="1" x14ac:dyDescent="0.4">
      <c r="A40" s="588">
        <f>IF(B40&lt;&gt;"",COUNTA(B$6:B40),"")</f>
        <v>35</v>
      </c>
      <c r="B40" s="599">
        <f>INDEX('Ind Result (3)'!C40:C201,1)</f>
        <v>0</v>
      </c>
      <c r="C40" s="599" t="str">
        <f>INDEX('Ind Result (3)'!D40:D178,1)</f>
        <v>T6</v>
      </c>
      <c r="D40" s="600">
        <f t="array" ref="D40">INDEX('Ind Result (3)'!$K$6:$K$125,MATCH(B40,'Ind Result (3)'!$C$6:$C$125,0))</f>
        <v>0</v>
      </c>
      <c r="E40" s="601">
        <f t="shared" si="0"/>
        <v>1</v>
      </c>
      <c r="N40" s="499"/>
      <c r="O40" s="499"/>
      <c r="P40" s="499"/>
      <c r="Q40" s="499"/>
      <c r="R40" s="499"/>
      <c r="S40" s="499"/>
      <c r="T40" s="499"/>
      <c r="U40" s="499"/>
      <c r="V40" s="499"/>
      <c r="W40" s="499"/>
      <c r="X40" s="499"/>
      <c r="Y40" s="499"/>
      <c r="Z40" s="499"/>
      <c r="AA40" s="499"/>
    </row>
    <row r="41" spans="1:27" ht="18" customHeight="1" thickTop="1" thickBot="1" x14ac:dyDescent="0.4">
      <c r="A41" s="588">
        <f>IF(B41&lt;&gt;"",COUNTA(B$6:B41),"")</f>
        <v>36</v>
      </c>
      <c r="B41" s="599">
        <f>INDEX('Ind Result (3)'!C41:C202,1)</f>
        <v>0</v>
      </c>
      <c r="C41" s="599">
        <f>INDEX('Ind Result (3)'!D41:D179,1)</f>
        <v>0</v>
      </c>
      <c r="D41" s="600">
        <f t="array" ref="D41">INDEX('Ind Result (3)'!$K$6:$K$125,MATCH(B41,'Ind Result (3)'!$C$6:$C$125,0))</f>
        <v>0</v>
      </c>
      <c r="E41" s="601">
        <f t="shared" si="0"/>
        <v>1</v>
      </c>
      <c r="H41" s="726" t="s">
        <v>71</v>
      </c>
      <c r="I41" s="661"/>
      <c r="J41" s="661"/>
      <c r="K41" s="238"/>
      <c r="N41" s="499"/>
      <c r="O41" s="499"/>
      <c r="P41" s="499"/>
      <c r="Q41" s="499"/>
      <c r="R41" s="499"/>
      <c r="S41" s="499"/>
      <c r="T41" s="499"/>
      <c r="U41" s="499"/>
      <c r="V41" s="499"/>
      <c r="W41" s="499"/>
      <c r="X41" s="499"/>
      <c r="Y41" s="499"/>
      <c r="Z41" s="499"/>
      <c r="AA41" s="499"/>
    </row>
    <row r="42" spans="1:27" ht="18" customHeight="1" thickTop="1" thickBot="1" x14ac:dyDescent="0.4">
      <c r="A42" s="588">
        <f>IF(B42&lt;&gt;"",COUNTA(B$6:B42),"")</f>
        <v>37</v>
      </c>
      <c r="B42" s="599">
        <f>INDEX('Ind Result (3)'!C42:C203,1)</f>
        <v>0</v>
      </c>
      <c r="C42" s="599" t="str">
        <f>INDEX('Ind Result (3)'!D42:D180,1)</f>
        <v>T7</v>
      </c>
      <c r="D42" s="600">
        <f t="array" ref="D42">INDEX('Ind Result (3)'!$K$6:$K$125,MATCH(B42,'Ind Result (3)'!$C$6:$C$125,0))</f>
        <v>0</v>
      </c>
      <c r="E42" s="601">
        <f t="shared" si="0"/>
        <v>1</v>
      </c>
      <c r="N42" s="499"/>
      <c r="O42" s="499"/>
      <c r="P42" s="499"/>
      <c r="Q42" s="499"/>
      <c r="R42" s="499"/>
      <c r="S42" s="499"/>
      <c r="T42" s="499"/>
      <c r="U42" s="499"/>
      <c r="V42" s="499"/>
      <c r="W42" s="499"/>
      <c r="X42" s="499"/>
      <c r="Y42" s="499"/>
      <c r="Z42" s="499"/>
      <c r="AA42" s="499"/>
    </row>
    <row r="43" spans="1:27" ht="18" customHeight="1" thickTop="1" thickBot="1" x14ac:dyDescent="0.4">
      <c r="A43" s="588">
        <f>IF(B43&lt;&gt;"",COUNTA(B$6:B43),"")</f>
        <v>38</v>
      </c>
      <c r="B43" s="599">
        <f>INDEX('Ind Result (3)'!C43:C204,1)</f>
        <v>0</v>
      </c>
      <c r="C43" s="599" t="str">
        <f>INDEX('Ind Result (3)'!D43:D181,1)</f>
        <v>T7</v>
      </c>
      <c r="D43" s="600">
        <f t="array" ref="D43">INDEX('Ind Result (3)'!$K$6:$K$125,MATCH(B43,'Ind Result (3)'!$C$6:$C$125,0))</f>
        <v>0</v>
      </c>
      <c r="E43" s="601">
        <f t="shared" si="0"/>
        <v>1</v>
      </c>
      <c r="N43" s="499"/>
      <c r="O43" s="499"/>
      <c r="P43" s="499"/>
      <c r="Q43" s="499"/>
      <c r="R43" s="499"/>
      <c r="S43" s="499"/>
      <c r="T43" s="499"/>
      <c r="U43" s="499"/>
      <c r="V43" s="499"/>
      <c r="W43" s="499"/>
      <c r="X43" s="499"/>
      <c r="Y43" s="499"/>
      <c r="Z43" s="499"/>
      <c r="AA43" s="499"/>
    </row>
    <row r="44" spans="1:27" ht="18" customHeight="1" thickTop="1" thickBot="1" x14ac:dyDescent="0.4">
      <c r="A44" s="588">
        <f>IF(B44&lt;&gt;"",COUNTA(B$6:B44),"")</f>
        <v>39</v>
      </c>
      <c r="B44" s="599">
        <f>INDEX('Ind Result (3)'!C44:C205,1)</f>
        <v>0</v>
      </c>
      <c r="C44" s="599" t="str">
        <f>INDEX('Ind Result (3)'!D44:D182,1)</f>
        <v>T7</v>
      </c>
      <c r="D44" s="600">
        <f t="array" ref="D44">INDEX('Ind Result (3)'!$K$6:$K$125,MATCH(B44,'Ind Result (3)'!$C$6:$C$125,0))</f>
        <v>0</v>
      </c>
      <c r="E44" s="601">
        <f t="shared" si="0"/>
        <v>1</v>
      </c>
      <c r="N44" s="499"/>
      <c r="O44" s="499"/>
      <c r="P44" s="499"/>
      <c r="Q44" s="499"/>
      <c r="R44" s="499"/>
      <c r="S44" s="499"/>
      <c r="T44" s="499"/>
      <c r="U44" s="499"/>
      <c r="V44" s="499"/>
      <c r="W44" s="499"/>
      <c r="X44" s="499"/>
      <c r="Y44" s="499"/>
      <c r="Z44" s="499"/>
      <c r="AA44" s="499"/>
    </row>
    <row r="45" spans="1:27" ht="18" customHeight="1" thickTop="1" thickBot="1" x14ac:dyDescent="0.4">
      <c r="A45" s="588">
        <f>IF(B45&lt;&gt;"",COUNTA(B$6:B45),"")</f>
        <v>40</v>
      </c>
      <c r="B45" s="599">
        <f>INDEX('Ind Result (3)'!C45:C206,1)</f>
        <v>0</v>
      </c>
      <c r="C45" s="599" t="str">
        <f>INDEX('Ind Result (3)'!D45:D183,1)</f>
        <v>T7</v>
      </c>
      <c r="D45" s="600">
        <f t="array" ref="D45">INDEX('Ind Result (3)'!$K$6:$K$125,MATCH(B45,'Ind Result (3)'!$C$6:$C$125,0))</f>
        <v>0</v>
      </c>
      <c r="E45" s="601">
        <f t="shared" si="0"/>
        <v>1</v>
      </c>
      <c r="H45" s="726" t="s">
        <v>71</v>
      </c>
      <c r="I45" s="661"/>
      <c r="J45" s="661"/>
      <c r="K45" s="238"/>
      <c r="N45" s="499"/>
      <c r="O45" s="499"/>
      <c r="P45" s="499"/>
      <c r="Q45" s="499"/>
      <c r="R45" s="499"/>
      <c r="S45" s="499"/>
      <c r="T45" s="499"/>
      <c r="U45" s="499"/>
      <c r="V45" s="499"/>
      <c r="W45" s="499"/>
      <c r="X45" s="499"/>
      <c r="Y45" s="499"/>
      <c r="Z45" s="499"/>
      <c r="AA45" s="499"/>
    </row>
    <row r="46" spans="1:27" ht="18" customHeight="1" thickTop="1" thickBot="1" x14ac:dyDescent="0.4">
      <c r="A46" s="588">
        <f>IF(B46&lt;&gt;"",COUNTA(B$6:B46),"")</f>
        <v>41</v>
      </c>
      <c r="B46" s="599">
        <f>INDEX('Ind Result (3)'!C46:C207,1)</f>
        <v>0</v>
      </c>
      <c r="C46" s="599" t="str">
        <f>INDEX('Ind Result (3)'!D46:D184,1)</f>
        <v>T7</v>
      </c>
      <c r="D46" s="600">
        <f t="array" ref="D46">INDEX('Ind Result (3)'!$K$6:$K$125,MATCH(B46,'Ind Result (3)'!$C$6:$C$125,0))</f>
        <v>0</v>
      </c>
      <c r="E46" s="601">
        <f t="shared" si="0"/>
        <v>1</v>
      </c>
    </row>
    <row r="47" spans="1:27" ht="18" customHeight="1" thickTop="1" thickBot="1" x14ac:dyDescent="0.4">
      <c r="A47" s="588">
        <f>IF(B47&lt;&gt;"",COUNTA(B$6:B47),"")</f>
        <v>42</v>
      </c>
      <c r="B47" s="599">
        <f>INDEX('Ind Result (3)'!C47:C208,1)</f>
        <v>0</v>
      </c>
      <c r="C47" s="599">
        <f>INDEX('Ind Result (3)'!D47:D185,1)</f>
        <v>0</v>
      </c>
      <c r="D47" s="600">
        <f t="array" ref="D47">INDEX('Ind Result (3)'!$K$6:$K$125,MATCH(B47,'Ind Result (3)'!$C$6:$C$125,0))</f>
        <v>0</v>
      </c>
      <c r="E47" s="601">
        <f t="shared" si="0"/>
        <v>1</v>
      </c>
    </row>
    <row r="48" spans="1:27" ht="18" customHeight="1" thickTop="1" thickBot="1" x14ac:dyDescent="0.4">
      <c r="A48" s="588">
        <f>IF(B48&lt;&gt;"",COUNTA(B$6:B48),"")</f>
        <v>43</v>
      </c>
      <c r="B48" s="599">
        <f>INDEX('Ind Result (3)'!C48:C209,1)</f>
        <v>0</v>
      </c>
      <c r="C48" s="599" t="str">
        <f>INDEX('Ind Result (3)'!D48:D186,1)</f>
        <v>T8</v>
      </c>
      <c r="D48" s="600">
        <f t="array" ref="D48">INDEX('Ind Result (3)'!$K$6:$K$125,MATCH(B48,'Ind Result (3)'!$C$6:$C$125,0))</f>
        <v>0</v>
      </c>
      <c r="E48" s="601">
        <f t="shared" si="0"/>
        <v>1</v>
      </c>
    </row>
    <row r="49" spans="1:5" ht="18" customHeight="1" thickTop="1" thickBot="1" x14ac:dyDescent="0.4">
      <c r="A49" s="588">
        <f>IF(B49&lt;&gt;"",COUNTA(B$6:B49),"")</f>
        <v>44</v>
      </c>
      <c r="B49" s="599">
        <f>INDEX('Ind Result (3)'!C49:C210,1)</f>
        <v>0</v>
      </c>
      <c r="C49" s="599" t="str">
        <f>INDEX('Ind Result (3)'!D49:D187,1)</f>
        <v>T8</v>
      </c>
      <c r="D49" s="600">
        <f t="array" ref="D49">INDEX('Ind Result (3)'!$K$6:$K$125,MATCH(B49,'Ind Result (3)'!$C$6:$C$125,0))</f>
        <v>0</v>
      </c>
      <c r="E49" s="601">
        <f t="shared" si="0"/>
        <v>1</v>
      </c>
    </row>
    <row r="50" spans="1:5" ht="18" customHeight="1" thickTop="1" thickBot="1" x14ac:dyDescent="0.4">
      <c r="A50" s="588">
        <f>IF(B50&lt;&gt;"",COUNTA(B$6:B50),"")</f>
        <v>45</v>
      </c>
      <c r="B50" s="599">
        <f>INDEX('Ind Result (3)'!C50:C211,1)</f>
        <v>0</v>
      </c>
      <c r="C50" s="599" t="str">
        <f>INDEX('Ind Result (3)'!D50:D188,1)</f>
        <v>T8</v>
      </c>
      <c r="D50" s="600">
        <f t="array" ref="D50">INDEX('Ind Result (3)'!$K$6:$K$125,MATCH(B50,'Ind Result (3)'!$C$6:$C$125,0))</f>
        <v>0</v>
      </c>
      <c r="E50" s="601">
        <f t="shared" si="0"/>
        <v>1</v>
      </c>
    </row>
    <row r="51" spans="1:5" ht="18" customHeight="1" thickTop="1" thickBot="1" x14ac:dyDescent="0.4">
      <c r="A51" s="588">
        <f>IF(B51&lt;&gt;"",COUNTA(B$6:B51),"")</f>
        <v>46</v>
      </c>
      <c r="B51" s="599">
        <f>INDEX('Ind Result (3)'!C51:C212,1)</f>
        <v>0</v>
      </c>
      <c r="C51" s="599" t="str">
        <f>INDEX('Ind Result (3)'!D51:D189,1)</f>
        <v>T8</v>
      </c>
      <c r="D51" s="600">
        <f t="array" ref="D51">INDEX('Ind Result (3)'!$K$6:$K$125,MATCH(B51,'Ind Result (3)'!$C$6:$C$125,0))</f>
        <v>0</v>
      </c>
      <c r="E51" s="601">
        <f t="shared" si="0"/>
        <v>1</v>
      </c>
    </row>
    <row r="52" spans="1:5" ht="18" customHeight="1" thickTop="1" thickBot="1" x14ac:dyDescent="0.4">
      <c r="A52" s="588">
        <f>IF(B52&lt;&gt;"",COUNTA(B$6:B52),"")</f>
        <v>47</v>
      </c>
      <c r="B52" s="599">
        <f>INDEX('Ind Result (3)'!C52:C213,1)</f>
        <v>0</v>
      </c>
      <c r="C52" s="599" t="str">
        <f>INDEX('Ind Result (3)'!D52:D190,1)</f>
        <v>T8</v>
      </c>
      <c r="D52" s="600">
        <f t="array" ref="D52">INDEX('Ind Result (3)'!$K$6:$K$125,MATCH(B52,'Ind Result (3)'!$C$6:$C$125,0))</f>
        <v>0</v>
      </c>
      <c r="E52" s="601">
        <f t="shared" si="0"/>
        <v>1</v>
      </c>
    </row>
    <row r="53" spans="1:5" ht="18" customHeight="1" thickTop="1" thickBot="1" x14ac:dyDescent="0.4">
      <c r="A53" s="588">
        <f>IF(B53&lt;&gt;"",COUNTA(B$6:B53),"")</f>
        <v>48</v>
      </c>
      <c r="B53" s="599">
        <f>INDEX('Ind Result (3)'!C53:C214,1)</f>
        <v>0</v>
      </c>
      <c r="C53" s="599">
        <f>INDEX('Ind Result (3)'!D53:D191,1)</f>
        <v>0</v>
      </c>
      <c r="D53" s="600">
        <f t="array" ref="D53">INDEX('Ind Result (3)'!$K$6:$K$125,MATCH(B53,'Ind Result (3)'!$C$6:$C$125,0))</f>
        <v>0</v>
      </c>
      <c r="E53" s="601">
        <f t="shared" si="0"/>
        <v>1</v>
      </c>
    </row>
    <row r="54" spans="1:5" ht="18" customHeight="1" thickTop="1" thickBot="1" x14ac:dyDescent="0.4">
      <c r="A54" s="588">
        <f>IF(B54&lt;&gt;"",COUNTA(B$6:B54),"")</f>
        <v>49</v>
      </c>
      <c r="B54" s="599">
        <f>INDEX('Ind Result (3)'!C54:C215,1)</f>
        <v>0</v>
      </c>
      <c r="C54" s="599" t="str">
        <f>INDEX('Ind Result (3)'!D54:D192,1)</f>
        <v>T9</v>
      </c>
      <c r="D54" s="600">
        <f t="array" ref="D54">INDEX('Ind Result (3)'!$K$6:$K$125,MATCH(B54,'Ind Result (3)'!$C$6:$C$125,0))</f>
        <v>0</v>
      </c>
      <c r="E54" s="601">
        <f t="shared" si="0"/>
        <v>1</v>
      </c>
    </row>
    <row r="55" spans="1:5" ht="18" customHeight="1" thickTop="1" thickBot="1" x14ac:dyDescent="0.4">
      <c r="A55" s="588">
        <f>IF(B55&lt;&gt;"",COUNTA(B$6:B55),"")</f>
        <v>50</v>
      </c>
      <c r="B55" s="599">
        <f>INDEX('Ind Result (3)'!C55:C216,1)</f>
        <v>0</v>
      </c>
      <c r="C55" s="599" t="str">
        <f>INDEX('Ind Result (3)'!D55:D193,1)</f>
        <v>T9</v>
      </c>
      <c r="D55" s="600">
        <f t="array" ref="D55">INDEX('Ind Result (3)'!$K$6:$K$125,MATCH(B55,'Ind Result (3)'!$C$6:$C$125,0))</f>
        <v>0</v>
      </c>
      <c r="E55" s="601">
        <f t="shared" si="0"/>
        <v>1</v>
      </c>
    </row>
    <row r="56" spans="1:5" ht="18" customHeight="1" thickTop="1" thickBot="1" x14ac:dyDescent="0.4">
      <c r="A56" s="588">
        <f>IF(B56&lt;&gt;"",COUNTA(B$6:B56),"")</f>
        <v>51</v>
      </c>
      <c r="B56" s="599">
        <f>INDEX('Ind Result (3)'!C56:C217,1)</f>
        <v>0</v>
      </c>
      <c r="C56" s="599" t="str">
        <f>INDEX('Ind Result (3)'!D56:D194,1)</f>
        <v>T9</v>
      </c>
      <c r="D56" s="600">
        <f t="array" ref="D56">INDEX('Ind Result (3)'!$K$6:$K$125,MATCH(B56,'Ind Result (3)'!$C$6:$C$125,0))</f>
        <v>0</v>
      </c>
      <c r="E56" s="601">
        <f t="shared" si="0"/>
        <v>1</v>
      </c>
    </row>
    <row r="57" spans="1:5" ht="18" customHeight="1" thickTop="1" thickBot="1" x14ac:dyDescent="0.4">
      <c r="A57" s="588">
        <f>IF(B57&lt;&gt;"",COUNTA(B$6:B57),"")</f>
        <v>52</v>
      </c>
      <c r="B57" s="599">
        <f>INDEX('Ind Result (3)'!C57:C218,1)</f>
        <v>0</v>
      </c>
      <c r="C57" s="599" t="str">
        <f>INDEX('Ind Result (3)'!D57:D195,1)</f>
        <v>T9</v>
      </c>
      <c r="D57" s="600">
        <f t="array" ref="D57">INDEX('Ind Result (3)'!$K$6:$K$125,MATCH(B57,'Ind Result (3)'!$C$6:$C$125,0))</f>
        <v>0</v>
      </c>
      <c r="E57" s="601">
        <f t="shared" si="0"/>
        <v>1</v>
      </c>
    </row>
    <row r="58" spans="1:5" ht="14.25" customHeight="1" thickTop="1" thickBot="1" x14ac:dyDescent="0.4">
      <c r="A58" s="588">
        <f>IF(B58&lt;&gt;"",COUNTA(B$6:B58),"")</f>
        <v>53</v>
      </c>
      <c r="B58" s="599">
        <f>INDEX('Ind Result (3)'!C58:C219,1)</f>
        <v>0</v>
      </c>
      <c r="C58" s="599" t="str">
        <f>INDEX('Ind Result (3)'!D58:D196,1)</f>
        <v>T9</v>
      </c>
      <c r="D58" s="600">
        <f t="array" ref="D58">INDEX('Ind Result (3)'!$K$6:$K$125,MATCH(B58,'Ind Result (3)'!$C$6:$C$125,0))</f>
        <v>0</v>
      </c>
      <c r="E58" s="601">
        <f t="shared" si="0"/>
        <v>1</v>
      </c>
    </row>
    <row r="59" spans="1:5" ht="14.25" customHeight="1" thickTop="1" thickBot="1" x14ac:dyDescent="0.4">
      <c r="A59" s="588">
        <f>IF(B59&lt;&gt;"",COUNTA(B$6:B59),"")</f>
        <v>54</v>
      </c>
      <c r="B59" s="599">
        <f>INDEX('Ind Result (3)'!C59:C220,1)</f>
        <v>0</v>
      </c>
      <c r="C59" s="599">
        <f>INDEX('Ind Result (3)'!D59:D197,1)</f>
        <v>0</v>
      </c>
      <c r="D59" s="600">
        <f t="array" ref="D59">INDEX('Ind Result (3)'!$K$6:$K$125,MATCH(B59,'Ind Result (3)'!$C$6:$C$125,0))</f>
        <v>0</v>
      </c>
      <c r="E59" s="601">
        <f t="shared" si="0"/>
        <v>1</v>
      </c>
    </row>
    <row r="60" spans="1:5" ht="14.25" customHeight="1" thickTop="1" thickBot="1" x14ac:dyDescent="0.4">
      <c r="A60" s="588">
        <f>IF(B60&lt;&gt;"",COUNTA(B$6:B60),"")</f>
        <v>55</v>
      </c>
      <c r="B60" s="599">
        <f>INDEX('Ind Result (3)'!C60:C221,1)</f>
        <v>0</v>
      </c>
      <c r="C60" s="599" t="str">
        <f>INDEX('Ind Result (3)'!D60:D198,1)</f>
        <v>T10</v>
      </c>
      <c r="D60" s="600">
        <f t="array" ref="D60">INDEX('Ind Result (3)'!$K$6:$K$125,MATCH(B60,'Ind Result (3)'!$C$6:$C$125,0))</f>
        <v>0</v>
      </c>
      <c r="E60" s="601">
        <f t="shared" si="0"/>
        <v>1</v>
      </c>
    </row>
    <row r="61" spans="1:5" ht="14.25" customHeight="1" thickTop="1" thickBot="1" x14ac:dyDescent="0.4">
      <c r="A61" s="588">
        <f>IF(B61&lt;&gt;"",COUNTA(B$6:B61),"")</f>
        <v>56</v>
      </c>
      <c r="B61" s="599">
        <f>INDEX('Ind Result (3)'!C61:C222,1)</f>
        <v>0</v>
      </c>
      <c r="C61" s="599" t="str">
        <f>INDEX('Ind Result (3)'!D61:D199,1)</f>
        <v>T10</v>
      </c>
      <c r="D61" s="600">
        <f t="array" ref="D61">INDEX('Ind Result (3)'!$K$6:$K$125,MATCH(B61,'Ind Result (3)'!$C$6:$C$125,0))</f>
        <v>0</v>
      </c>
      <c r="E61" s="601">
        <f t="shared" si="0"/>
        <v>1</v>
      </c>
    </row>
    <row r="62" spans="1:5" ht="14.25" customHeight="1" thickTop="1" thickBot="1" x14ac:dyDescent="0.4">
      <c r="A62" s="588">
        <f>IF(B62&lt;&gt;"",COUNTA(B$6:B62),"")</f>
        <v>57</v>
      </c>
      <c r="B62" s="599">
        <f>INDEX('Ind Result (3)'!C62:C223,1)</f>
        <v>0</v>
      </c>
      <c r="C62" s="599" t="str">
        <f>INDEX('Ind Result (3)'!D62:D200,1)</f>
        <v>T10</v>
      </c>
      <c r="D62" s="600">
        <f t="array" ref="D62">INDEX('Ind Result (3)'!$K$6:$K$125,MATCH(B62,'Ind Result (3)'!$C$6:$C$125,0))</f>
        <v>0</v>
      </c>
      <c r="E62" s="601">
        <f t="shared" si="0"/>
        <v>1</v>
      </c>
    </row>
    <row r="63" spans="1:5" ht="14.25" customHeight="1" thickTop="1" thickBot="1" x14ac:dyDescent="0.4">
      <c r="A63" s="588">
        <f>IF(B63&lt;&gt;"",COUNTA(B$6:B63),"")</f>
        <v>58</v>
      </c>
      <c r="B63" s="599">
        <f>INDEX('Ind Result (3)'!C63:C224,1)</f>
        <v>0</v>
      </c>
      <c r="C63" s="599" t="str">
        <f>INDEX('Ind Result (3)'!D63:D201,1)</f>
        <v>T10</v>
      </c>
      <c r="D63" s="600">
        <f t="array" ref="D63">INDEX('Ind Result (3)'!$K$6:$K$125,MATCH(B63,'Ind Result (3)'!$C$6:$C$125,0))</f>
        <v>0</v>
      </c>
      <c r="E63" s="601">
        <f t="shared" si="0"/>
        <v>1</v>
      </c>
    </row>
    <row r="64" spans="1:5" ht="14.25" customHeight="1" thickTop="1" thickBot="1" x14ac:dyDescent="0.4">
      <c r="A64" s="588">
        <f>IF(B64&lt;&gt;"",COUNTA(B$6:B64),"")</f>
        <v>59</v>
      </c>
      <c r="B64" s="599">
        <f>INDEX('Ind Result (3)'!C64:C225,1)</f>
        <v>0</v>
      </c>
      <c r="C64" s="599" t="str">
        <f>INDEX('Ind Result (3)'!D64:D202,1)</f>
        <v>T10</v>
      </c>
      <c r="D64" s="600">
        <f t="array" ref="D64">INDEX('Ind Result (3)'!$K$6:$K$125,MATCH(B64,'Ind Result (3)'!$C$6:$C$125,0))</f>
        <v>0</v>
      </c>
      <c r="E64" s="601">
        <f t="shared" si="0"/>
        <v>1</v>
      </c>
    </row>
    <row r="65" spans="1:26" ht="14.25" customHeight="1" thickTop="1" thickBot="1" x14ac:dyDescent="0.4">
      <c r="A65" s="588">
        <f>IF(B65&lt;&gt;"",COUNTA(B$6:B65),"")</f>
        <v>60</v>
      </c>
      <c r="B65" s="599">
        <f>INDEX('Ind Result (3)'!C65:C226,1)</f>
        <v>0</v>
      </c>
      <c r="C65" s="599">
        <f>INDEX('Ind Result (3)'!D65:D203,1)</f>
        <v>0</v>
      </c>
      <c r="D65" s="600">
        <f t="array" ref="D65">INDEX('Ind Result (3)'!$K$6:$K$125,MATCH(B65,'Ind Result (3)'!$C$6:$C$125,0))</f>
        <v>0</v>
      </c>
      <c r="E65" s="601">
        <f t="shared" si="0"/>
        <v>1</v>
      </c>
    </row>
    <row r="66" spans="1:26" ht="14.25" customHeight="1" thickTop="1" thickBot="1" x14ac:dyDescent="0.4">
      <c r="A66" s="588">
        <f>IF(B66&lt;&gt;"",COUNTA(B$6:B66),"")</f>
        <v>61</v>
      </c>
      <c r="B66" s="599">
        <f>INDEX('Ind Result (3)'!C66:C227,1)</f>
        <v>0</v>
      </c>
      <c r="C66" s="599" t="str">
        <f>INDEX('Ind Result (3)'!D66:D204,1)</f>
        <v>T11</v>
      </c>
      <c r="D66" s="600">
        <f t="array" ref="D66">INDEX('Ind Result (3)'!$K$6:$K$125,MATCH(B66,'Ind Result (3)'!$C$6:$C$125,0))</f>
        <v>0</v>
      </c>
      <c r="E66" s="601">
        <f t="shared" si="0"/>
        <v>1</v>
      </c>
    </row>
    <row r="67" spans="1:26" ht="14.25" customHeight="1" thickTop="1" thickBot="1" x14ac:dyDescent="0.4">
      <c r="A67" s="588">
        <f>IF(B67&lt;&gt;"",COUNTA(B$6:B67),"")</f>
        <v>62</v>
      </c>
      <c r="B67" s="599">
        <f>INDEX('Ind Result (3)'!C67:C228,1)</f>
        <v>0</v>
      </c>
      <c r="C67" s="599" t="str">
        <f>INDEX('Ind Result (3)'!D67:D205,1)</f>
        <v>T11</v>
      </c>
      <c r="D67" s="600">
        <f t="array" ref="D67">INDEX('Ind Result (3)'!$K$6:$K$125,MATCH(B67,'Ind Result (3)'!$C$6:$C$125,0))</f>
        <v>0</v>
      </c>
      <c r="E67" s="601">
        <f t="shared" si="0"/>
        <v>1</v>
      </c>
    </row>
    <row r="68" spans="1:26" ht="14.25" customHeight="1" thickTop="1" thickBot="1" x14ac:dyDescent="0.4">
      <c r="A68" s="588">
        <f>IF(B68&lt;&gt;"",COUNTA(B$6:B68),"")</f>
        <v>63</v>
      </c>
      <c r="B68" s="599">
        <f>INDEX('Ind Result (3)'!C68:C229,1)</f>
        <v>0</v>
      </c>
      <c r="C68" s="599" t="str">
        <f>INDEX('Ind Result (3)'!D68:D206,1)</f>
        <v>T11</v>
      </c>
      <c r="D68" s="600">
        <f t="array" ref="D68">INDEX('Ind Result (3)'!$K$6:$K$125,MATCH(B68,'Ind Result (3)'!$C$6:$C$125,0))</f>
        <v>0</v>
      </c>
      <c r="E68" s="601">
        <f t="shared" si="0"/>
        <v>1</v>
      </c>
    </row>
    <row r="69" spans="1:26" ht="14.25" customHeight="1" thickTop="1" thickBot="1" x14ac:dyDescent="0.4">
      <c r="A69" s="588">
        <f>IF(B69&lt;&gt;"",COUNTA(B$6:B69),"")</f>
        <v>64</v>
      </c>
      <c r="B69" s="599">
        <f>INDEX('Ind Result (3)'!C69:C230,1)</f>
        <v>0</v>
      </c>
      <c r="C69" s="599" t="str">
        <f>INDEX('Ind Result (3)'!D69:D207,1)</f>
        <v>T11</v>
      </c>
      <c r="D69" s="600">
        <f t="array" ref="D69">INDEX('Ind Result (3)'!$K$6:$K$125,MATCH(B69,'Ind Result (3)'!$C$6:$C$125,0))</f>
        <v>0</v>
      </c>
      <c r="E69" s="601">
        <f t="shared" si="0"/>
        <v>1</v>
      </c>
    </row>
    <row r="70" spans="1:26" ht="14.25" customHeight="1" thickTop="1" thickBot="1" x14ac:dyDescent="0.4">
      <c r="A70" s="588">
        <f>IF(B70&lt;&gt;"",COUNTA(B$6:B70),"")</f>
        <v>65</v>
      </c>
      <c r="B70" s="599">
        <f>INDEX('Ind Result (3)'!C70:C231,1)</f>
        <v>0</v>
      </c>
      <c r="C70" s="599" t="str">
        <f>INDEX('Ind Result (3)'!D70:D208,1)</f>
        <v>T11</v>
      </c>
      <c r="D70" s="600">
        <f t="array" ref="D70">INDEX('Ind Result (3)'!$K$6:$K$125,MATCH(B70,'Ind Result (3)'!$C$6:$C$125,0))</f>
        <v>0</v>
      </c>
      <c r="E70" s="601">
        <f t="shared" si="0"/>
        <v>1</v>
      </c>
    </row>
    <row r="71" spans="1:26" ht="14.25" customHeight="1" thickTop="1" thickBot="1" x14ac:dyDescent="0.4">
      <c r="A71" s="588">
        <f>IF(B71&lt;&gt;"",COUNTA(B$6:B71),"")</f>
        <v>66</v>
      </c>
      <c r="B71" s="599">
        <f>INDEX('Ind Result (3)'!C71:C232,1)</f>
        <v>0</v>
      </c>
      <c r="C71" s="599">
        <f>INDEX('Ind Result (3)'!D71:D209,1)</f>
        <v>0</v>
      </c>
      <c r="D71" s="600">
        <f t="array" ref="D71">INDEX('Ind Result (3)'!$K$6:$K$125,MATCH(B71,'Ind Result (3)'!$C$6:$C$125,0))</f>
        <v>0</v>
      </c>
      <c r="E71" s="601">
        <f t="shared" ref="E71:E124" si="13">_xlfn.RANK.EQ(D71, $D$6:$D$124) + IFERROR(VLOOKUP(B71, $P$6:$X$16, 9, 0) - 1, 0)</f>
        <v>1</v>
      </c>
    </row>
    <row r="72" spans="1:26" ht="14.25" customHeight="1" thickTop="1" thickBot="1" x14ac:dyDescent="0.4">
      <c r="A72" s="588">
        <f>IF(B72&lt;&gt;"",COUNTA(B$6:B72),"")</f>
        <v>67</v>
      </c>
      <c r="B72" s="599">
        <f>INDEX('Ind Result (3)'!C72:C233,1)</f>
        <v>0</v>
      </c>
      <c r="C72" s="599" t="str">
        <f>INDEX('Ind Result (3)'!D72:D210,1)</f>
        <v>T12</v>
      </c>
      <c r="D72" s="600">
        <f t="array" ref="D72">INDEX('Ind Result (3)'!$K$6:$K$125,MATCH(B72,'Ind Result (3)'!$C$6:$C$125,0))</f>
        <v>0</v>
      </c>
      <c r="E72" s="601">
        <f t="shared" si="13"/>
        <v>1</v>
      </c>
    </row>
    <row r="73" spans="1:26" ht="14.25" customHeight="1" thickTop="1" thickBot="1" x14ac:dyDescent="0.4">
      <c r="A73" s="588">
        <f>IF(B73&lt;&gt;"",COUNTA(B$6:B73),"")</f>
        <v>68</v>
      </c>
      <c r="B73" s="599">
        <f>INDEX('Ind Result (3)'!C73:C234,1)</f>
        <v>0</v>
      </c>
      <c r="C73" s="599" t="str">
        <f>INDEX('Ind Result (3)'!D73:D211,1)</f>
        <v>T12</v>
      </c>
      <c r="D73" s="600">
        <f t="array" ref="D73">INDEX('Ind Result (3)'!$K$6:$K$125,MATCH(B73,'Ind Result (3)'!$C$6:$C$125,0))</f>
        <v>0</v>
      </c>
      <c r="E73" s="601">
        <f t="shared" si="13"/>
        <v>1</v>
      </c>
      <c r="N73" s="238"/>
      <c r="O73" s="238"/>
      <c r="P73" s="238"/>
      <c r="Q73" s="238"/>
      <c r="R73" s="238"/>
      <c r="S73" s="238"/>
      <c r="T73" s="238"/>
      <c r="U73" s="238"/>
      <c r="V73" s="238"/>
      <c r="W73" s="238"/>
      <c r="X73" s="238"/>
      <c r="Y73" s="238"/>
      <c r="Z73" s="238"/>
    </row>
    <row r="74" spans="1:26" ht="14.25" customHeight="1" thickTop="1" thickBot="1" x14ac:dyDescent="0.4">
      <c r="A74" s="588">
        <f>IF(B74&lt;&gt;"",COUNTA(B$6:B74),"")</f>
        <v>69</v>
      </c>
      <c r="B74" s="599">
        <f>INDEX('Ind Result (3)'!C74:C235,1)</f>
        <v>0</v>
      </c>
      <c r="C74" s="599" t="str">
        <f>INDEX('Ind Result (3)'!D74:D212,1)</f>
        <v>T12</v>
      </c>
      <c r="D74" s="600">
        <f t="array" ref="D74">INDEX('Ind Result (3)'!$K$6:$K$125,MATCH(B74,'Ind Result (3)'!$C$6:$C$125,0))</f>
        <v>0</v>
      </c>
      <c r="E74" s="601">
        <f t="shared" si="13"/>
        <v>1</v>
      </c>
      <c r="N74" s="238"/>
      <c r="O74" s="238"/>
      <c r="P74" s="238"/>
      <c r="Q74" s="238"/>
      <c r="R74" s="238"/>
      <c r="S74" s="238"/>
      <c r="T74" s="238"/>
      <c r="U74" s="238"/>
      <c r="V74" s="238"/>
      <c r="W74" s="238"/>
      <c r="X74" s="238"/>
      <c r="Y74" s="238"/>
      <c r="Z74" s="238"/>
    </row>
    <row r="75" spans="1:26" ht="14.25" customHeight="1" thickTop="1" thickBot="1" x14ac:dyDescent="0.4">
      <c r="A75" s="588">
        <f>IF(B75&lt;&gt;"",COUNTA(B$6:B75),"")</f>
        <v>70</v>
      </c>
      <c r="B75" s="599">
        <f>INDEX('Ind Result (3)'!C75:C236,1)</f>
        <v>0</v>
      </c>
      <c r="C75" s="599" t="str">
        <f>INDEX('Ind Result (3)'!D75:D213,1)</f>
        <v>T12</v>
      </c>
      <c r="D75" s="600">
        <f t="array" ref="D75">INDEX('Ind Result (3)'!$K$6:$K$125,MATCH(B75,'Ind Result (3)'!$C$6:$C$125,0))</f>
        <v>0</v>
      </c>
      <c r="E75" s="601">
        <f t="shared" si="13"/>
        <v>1</v>
      </c>
      <c r="N75" s="238"/>
      <c r="O75" s="238"/>
      <c r="P75" s="238"/>
      <c r="Q75" s="238"/>
      <c r="R75" s="238"/>
      <c r="S75" s="238"/>
      <c r="T75" s="238"/>
      <c r="U75" s="238"/>
      <c r="V75" s="238"/>
      <c r="W75" s="238"/>
      <c r="X75" s="238"/>
      <c r="Y75" s="238"/>
      <c r="Z75" s="238"/>
    </row>
    <row r="76" spans="1:26" ht="14.25" customHeight="1" thickTop="1" thickBot="1" x14ac:dyDescent="0.4">
      <c r="A76" s="588">
        <f>IF(B76&lt;&gt;"",COUNTA(B$6:B76),"")</f>
        <v>71</v>
      </c>
      <c r="B76" s="599">
        <f>INDEX('Ind Result (3)'!C76:C237,1)</f>
        <v>0</v>
      </c>
      <c r="C76" s="599" t="str">
        <f>INDEX('Ind Result (3)'!D76:D214,1)</f>
        <v>T12</v>
      </c>
      <c r="D76" s="600">
        <f t="array" ref="D76">INDEX('Ind Result (3)'!$K$6:$K$125,MATCH(B76,'Ind Result (3)'!$C$6:$C$125,0))</f>
        <v>0</v>
      </c>
      <c r="E76" s="601">
        <f t="shared" si="13"/>
        <v>1</v>
      </c>
      <c r="N76" s="238"/>
      <c r="O76" s="238"/>
      <c r="P76" s="238"/>
      <c r="Q76" s="238"/>
      <c r="R76" s="238"/>
      <c r="S76" s="238"/>
      <c r="T76" s="238"/>
      <c r="U76" s="238"/>
      <c r="V76" s="238"/>
      <c r="W76" s="238"/>
      <c r="X76" s="238"/>
      <c r="Y76" s="238"/>
      <c r="Z76" s="238"/>
    </row>
    <row r="77" spans="1:26" ht="14.25" customHeight="1" thickTop="1" thickBot="1" x14ac:dyDescent="0.4">
      <c r="A77" s="588">
        <f>IF(B77&lt;&gt;"",COUNTA(B$6:B77),"")</f>
        <v>72</v>
      </c>
      <c r="B77" s="599">
        <f>INDEX('Ind Result (3)'!C77:C238,1)</f>
        <v>0</v>
      </c>
      <c r="C77" s="599">
        <f>INDEX('Ind Result (3)'!D77:D215,1)</f>
        <v>0</v>
      </c>
      <c r="D77" s="600">
        <f t="array" ref="D77">INDEX('Ind Result (3)'!$K$6:$K$125,MATCH(B77,'Ind Result (3)'!$C$6:$C$125,0))</f>
        <v>0</v>
      </c>
      <c r="E77" s="601">
        <f t="shared" si="13"/>
        <v>1</v>
      </c>
      <c r="N77" s="238"/>
      <c r="O77" s="238"/>
      <c r="P77" s="238"/>
      <c r="Q77" s="238"/>
      <c r="R77" s="238"/>
      <c r="S77" s="238"/>
      <c r="T77" s="238"/>
      <c r="U77" s="238"/>
      <c r="V77" s="238"/>
      <c r="W77" s="238"/>
      <c r="X77" s="238"/>
      <c r="Y77" s="238"/>
      <c r="Z77" s="238"/>
    </row>
    <row r="78" spans="1:26" ht="14.25" customHeight="1" thickTop="1" thickBot="1" x14ac:dyDescent="0.4">
      <c r="A78" s="588">
        <f>IF(B78&lt;&gt;"",COUNTA(B$6:B78),"")</f>
        <v>73</v>
      </c>
      <c r="B78" s="599">
        <f>INDEX('Ind Result (3)'!C78:C239,1)</f>
        <v>0</v>
      </c>
      <c r="C78" s="599" t="str">
        <f>INDEX('Ind Result (3)'!D78:D216,1)</f>
        <v>T13</v>
      </c>
      <c r="D78" s="600">
        <f t="array" ref="D78">INDEX('Ind Result (3)'!$K$6:$K$125,MATCH(B78,'Ind Result (3)'!$C$6:$C$125,0))</f>
        <v>0</v>
      </c>
      <c r="E78" s="601">
        <f t="shared" si="13"/>
        <v>1</v>
      </c>
      <c r="N78" s="238"/>
      <c r="O78" s="238"/>
      <c r="P78" s="238"/>
      <c r="Q78" s="238"/>
      <c r="R78" s="238"/>
      <c r="S78" s="238"/>
      <c r="T78" s="238"/>
      <c r="U78" s="238"/>
      <c r="V78" s="238"/>
      <c r="W78" s="238"/>
      <c r="X78" s="238"/>
      <c r="Y78" s="238"/>
      <c r="Z78" s="238"/>
    </row>
    <row r="79" spans="1:26" ht="14.25" customHeight="1" thickTop="1" thickBot="1" x14ac:dyDescent="0.4">
      <c r="A79" s="588">
        <f>IF(B79&lt;&gt;"",COUNTA(B$6:B79),"")</f>
        <v>74</v>
      </c>
      <c r="B79" s="599">
        <f>INDEX('Ind Result (3)'!C79:C240,1)</f>
        <v>0</v>
      </c>
      <c r="C79" s="599" t="str">
        <f>INDEX('Ind Result (3)'!D79:D217,1)</f>
        <v>T13</v>
      </c>
      <c r="D79" s="600">
        <f t="array" ref="D79">INDEX('Ind Result (3)'!$K$6:$K$125,MATCH(B79,'Ind Result (3)'!$C$6:$C$125,0))</f>
        <v>0</v>
      </c>
      <c r="E79" s="601">
        <f t="shared" si="13"/>
        <v>1</v>
      </c>
      <c r="N79" s="238"/>
      <c r="O79" s="238"/>
      <c r="P79" s="238"/>
      <c r="Q79" s="238"/>
      <c r="R79" s="238"/>
      <c r="S79" s="238"/>
      <c r="T79" s="238"/>
      <c r="U79" s="238"/>
      <c r="V79" s="238"/>
      <c r="W79" s="238"/>
      <c r="X79" s="238"/>
      <c r="Y79" s="238"/>
      <c r="Z79" s="238"/>
    </row>
    <row r="80" spans="1:26" ht="14.25" customHeight="1" thickTop="1" thickBot="1" x14ac:dyDescent="0.4">
      <c r="A80" s="588">
        <f>IF(B80&lt;&gt;"",COUNTA(B$6:B80),"")</f>
        <v>75</v>
      </c>
      <c r="B80" s="599">
        <f>INDEX('Ind Result (3)'!C80:C241,1)</f>
        <v>0</v>
      </c>
      <c r="C80" s="599" t="str">
        <f>INDEX('Ind Result (3)'!D80:D218,1)</f>
        <v>T13</v>
      </c>
      <c r="D80" s="600">
        <f t="array" ref="D80">INDEX('Ind Result (3)'!$K$6:$K$125,MATCH(B80,'Ind Result (3)'!$C$6:$C$125,0))</f>
        <v>0</v>
      </c>
      <c r="E80" s="601">
        <f t="shared" si="13"/>
        <v>1</v>
      </c>
      <c r="N80" s="238"/>
      <c r="O80" s="238"/>
      <c r="P80" s="238"/>
      <c r="Q80" s="238"/>
      <c r="R80" s="238"/>
      <c r="S80" s="238"/>
      <c r="T80" s="238"/>
      <c r="U80" s="238"/>
      <c r="V80" s="238"/>
      <c r="W80" s="238"/>
      <c r="X80" s="238"/>
      <c r="Y80" s="238"/>
      <c r="Z80" s="238"/>
    </row>
    <row r="81" spans="1:26" ht="14.25" customHeight="1" thickTop="1" thickBot="1" x14ac:dyDescent="0.4">
      <c r="A81" s="588">
        <f>IF(B81&lt;&gt;"",COUNTA(B$6:B81),"")</f>
        <v>76</v>
      </c>
      <c r="B81" s="599">
        <f>INDEX('Ind Result (3)'!C81:C242,1)</f>
        <v>0</v>
      </c>
      <c r="C81" s="599" t="str">
        <f>INDEX('Ind Result (3)'!D81:D219,1)</f>
        <v>T13</v>
      </c>
      <c r="D81" s="600">
        <f t="array" ref="D81">INDEX('Ind Result (3)'!$K$6:$K$125,MATCH(B81,'Ind Result (3)'!$C$6:$C$125,0))</f>
        <v>0</v>
      </c>
      <c r="E81" s="601">
        <f t="shared" si="13"/>
        <v>1</v>
      </c>
      <c r="N81" s="238"/>
      <c r="O81" s="238"/>
      <c r="P81" s="238"/>
      <c r="Q81" s="238"/>
      <c r="R81" s="238"/>
      <c r="S81" s="238"/>
      <c r="T81" s="238"/>
      <c r="U81" s="238"/>
      <c r="V81" s="238"/>
      <c r="W81" s="238"/>
      <c r="X81" s="238"/>
      <c r="Y81" s="238"/>
      <c r="Z81" s="238"/>
    </row>
    <row r="82" spans="1:26" ht="14.25" customHeight="1" thickTop="1" thickBot="1" x14ac:dyDescent="0.4">
      <c r="A82" s="588">
        <f>IF(B82&lt;&gt;"",COUNTA(B$6:B82),"")</f>
        <v>77</v>
      </c>
      <c r="B82" s="599">
        <f>INDEX('Ind Result (3)'!C82:C243,1)</f>
        <v>0</v>
      </c>
      <c r="C82" s="599" t="str">
        <f>INDEX('Ind Result (3)'!D82:D220,1)</f>
        <v>T13</v>
      </c>
      <c r="D82" s="600">
        <f t="array" ref="D82">INDEX('Ind Result (3)'!$K$6:$K$125,MATCH(B82,'Ind Result (3)'!$C$6:$C$125,0))</f>
        <v>0</v>
      </c>
      <c r="E82" s="601">
        <f t="shared" si="13"/>
        <v>1</v>
      </c>
      <c r="N82" s="238"/>
      <c r="O82" s="238"/>
      <c r="P82" s="238"/>
      <c r="Q82" s="238"/>
      <c r="R82" s="238"/>
      <c r="S82" s="238"/>
      <c r="T82" s="238"/>
      <c r="U82" s="238"/>
      <c r="V82" s="238"/>
      <c r="W82" s="238"/>
      <c r="X82" s="238"/>
      <c r="Y82" s="238"/>
      <c r="Z82" s="238"/>
    </row>
    <row r="83" spans="1:26" ht="14.25" customHeight="1" thickTop="1" thickBot="1" x14ac:dyDescent="0.4">
      <c r="A83" s="588">
        <f>IF(B83&lt;&gt;"",COUNTA(B$6:B83),"")</f>
        <v>78</v>
      </c>
      <c r="B83" s="599">
        <f>INDEX('Ind Result (3)'!C83:C244,1)</f>
        <v>0</v>
      </c>
      <c r="C83" s="599">
        <f>INDEX('Ind Result (3)'!D83:D221,1)</f>
        <v>0</v>
      </c>
      <c r="D83" s="600">
        <f t="array" ref="D83">INDEX('Ind Result (3)'!$K$6:$K$125,MATCH(B83,'Ind Result (3)'!$C$6:$C$125,0))</f>
        <v>0</v>
      </c>
      <c r="E83" s="601">
        <f t="shared" si="13"/>
        <v>1</v>
      </c>
      <c r="N83" s="238"/>
      <c r="O83" s="238"/>
      <c r="P83" s="238"/>
      <c r="Q83" s="238"/>
      <c r="R83" s="238"/>
      <c r="S83" s="238"/>
      <c r="T83" s="238"/>
      <c r="U83" s="238"/>
      <c r="V83" s="238"/>
      <c r="W83" s="238"/>
      <c r="X83" s="238"/>
      <c r="Y83" s="238"/>
      <c r="Z83" s="238"/>
    </row>
    <row r="84" spans="1:26" ht="14.25" customHeight="1" thickTop="1" thickBot="1" x14ac:dyDescent="0.4">
      <c r="A84" s="588">
        <f>IF(B84&lt;&gt;"",COUNTA(B$6:B84),"")</f>
        <v>79</v>
      </c>
      <c r="B84" s="599">
        <f>INDEX('Ind Result (3)'!C84:C245,1)</f>
        <v>0</v>
      </c>
      <c r="C84" s="599" t="str">
        <f>INDEX('Ind Result (3)'!D84:D222,1)</f>
        <v>T14</v>
      </c>
      <c r="D84" s="600">
        <f t="array" ref="D84">INDEX('Ind Result (3)'!$K$6:$K$125,MATCH(B84,'Ind Result (3)'!$C$6:$C$125,0))</f>
        <v>0</v>
      </c>
      <c r="E84" s="601">
        <f t="shared" si="13"/>
        <v>1</v>
      </c>
      <c r="N84" s="238"/>
      <c r="O84" s="238"/>
      <c r="P84" s="238"/>
      <c r="Q84" s="238"/>
      <c r="R84" s="238"/>
      <c r="S84" s="238"/>
      <c r="T84" s="238"/>
      <c r="U84" s="238"/>
      <c r="V84" s="238"/>
      <c r="W84" s="238"/>
      <c r="X84" s="238"/>
      <c r="Y84" s="238"/>
      <c r="Z84" s="238"/>
    </row>
    <row r="85" spans="1:26" ht="14.25" customHeight="1" thickTop="1" thickBot="1" x14ac:dyDescent="0.4">
      <c r="A85" s="588">
        <f>IF(B85&lt;&gt;"",COUNTA(B$6:B85),"")</f>
        <v>80</v>
      </c>
      <c r="B85" s="599">
        <f>INDEX('Ind Result (3)'!C85:C246,1)</f>
        <v>0</v>
      </c>
      <c r="C85" s="599" t="str">
        <f>INDEX('Ind Result (3)'!D85:D223,1)</f>
        <v>T14</v>
      </c>
      <c r="D85" s="600">
        <f t="array" ref="D85">INDEX('Ind Result (3)'!$K$6:$K$125,MATCH(B85,'Ind Result (3)'!$C$6:$C$125,0))</f>
        <v>0</v>
      </c>
      <c r="E85" s="601">
        <f t="shared" si="13"/>
        <v>1</v>
      </c>
      <c r="N85" s="238"/>
      <c r="O85" s="238"/>
      <c r="P85" s="238"/>
      <c r="Q85" s="238"/>
      <c r="R85" s="238"/>
      <c r="S85" s="238"/>
      <c r="T85" s="238"/>
      <c r="U85" s="238"/>
      <c r="V85" s="238"/>
      <c r="W85" s="238"/>
      <c r="X85" s="238"/>
      <c r="Y85" s="238"/>
      <c r="Z85" s="238"/>
    </row>
    <row r="86" spans="1:26" ht="14.25" customHeight="1" thickTop="1" thickBot="1" x14ac:dyDescent="0.4">
      <c r="A86" s="588">
        <f>IF(B86&lt;&gt;"",COUNTA(B$6:B86),"")</f>
        <v>81</v>
      </c>
      <c r="B86" s="599">
        <f>INDEX('Ind Result (3)'!C86:C247,1)</f>
        <v>0</v>
      </c>
      <c r="C86" s="599" t="str">
        <f>INDEX('Ind Result (3)'!D86:D224,1)</f>
        <v>T14</v>
      </c>
      <c r="D86" s="600">
        <f t="array" ref="D86">INDEX('Ind Result (3)'!$K$6:$K$125,MATCH(B86,'Ind Result (3)'!$C$6:$C$125,0))</f>
        <v>0</v>
      </c>
      <c r="E86" s="601">
        <f t="shared" si="13"/>
        <v>1</v>
      </c>
      <c r="N86" s="238"/>
      <c r="O86" s="238"/>
      <c r="P86" s="238"/>
      <c r="Q86" s="238"/>
      <c r="R86" s="238"/>
      <c r="S86" s="238"/>
      <c r="T86" s="238"/>
      <c r="U86" s="238"/>
      <c r="V86" s="238"/>
      <c r="W86" s="238"/>
      <c r="X86" s="238"/>
      <c r="Y86" s="238"/>
      <c r="Z86" s="238"/>
    </row>
    <row r="87" spans="1:26" ht="14.25" customHeight="1" thickTop="1" thickBot="1" x14ac:dyDescent="0.4">
      <c r="A87" s="588">
        <f>IF(B87&lt;&gt;"",COUNTA(B$6:B87),"")</f>
        <v>82</v>
      </c>
      <c r="B87" s="599">
        <f>INDEX('Ind Result (3)'!C87:C248,1)</f>
        <v>0</v>
      </c>
      <c r="C87" s="599" t="str">
        <f>INDEX('Ind Result (3)'!D87:D225,1)</f>
        <v>T14</v>
      </c>
      <c r="D87" s="600">
        <f t="array" ref="D87">INDEX('Ind Result (3)'!$K$6:$K$125,MATCH(B87,'Ind Result (3)'!$C$6:$C$125,0))</f>
        <v>0</v>
      </c>
      <c r="E87" s="601">
        <f t="shared" si="13"/>
        <v>1</v>
      </c>
      <c r="N87" s="238"/>
      <c r="O87" s="238"/>
      <c r="P87" s="238"/>
      <c r="Q87" s="238"/>
      <c r="R87" s="238"/>
      <c r="S87" s="238"/>
      <c r="T87" s="238"/>
      <c r="U87" s="238"/>
      <c r="V87" s="238"/>
      <c r="W87" s="238"/>
      <c r="X87" s="238"/>
      <c r="Y87" s="238"/>
      <c r="Z87" s="238"/>
    </row>
    <row r="88" spans="1:26" ht="14.25" customHeight="1" thickTop="1" thickBot="1" x14ac:dyDescent="0.4">
      <c r="A88" s="588">
        <f>IF(B88&lt;&gt;"",COUNTA(B$6:B88),"")</f>
        <v>83</v>
      </c>
      <c r="B88" s="599">
        <f>INDEX('Ind Result (3)'!C88:C249,1)</f>
        <v>0</v>
      </c>
      <c r="C88" s="599" t="str">
        <f>INDEX('Ind Result (3)'!D88:D226,1)</f>
        <v>T14</v>
      </c>
      <c r="D88" s="600">
        <f t="array" ref="D88">INDEX('Ind Result (3)'!$K$6:$K$125,MATCH(B88,'Ind Result (3)'!$C$6:$C$125,0))</f>
        <v>0</v>
      </c>
      <c r="E88" s="601">
        <f t="shared" si="13"/>
        <v>1</v>
      </c>
      <c r="N88" s="238"/>
      <c r="O88" s="238"/>
      <c r="P88" s="238"/>
      <c r="Q88" s="238"/>
      <c r="R88" s="238"/>
      <c r="S88" s="238"/>
      <c r="T88" s="238"/>
      <c r="U88" s="238"/>
      <c r="V88" s="238"/>
      <c r="W88" s="238"/>
      <c r="X88" s="238"/>
      <c r="Y88" s="238"/>
      <c r="Z88" s="238"/>
    </row>
    <row r="89" spans="1:26" ht="14.25" customHeight="1" thickTop="1" thickBot="1" x14ac:dyDescent="0.4">
      <c r="A89" s="588">
        <f>IF(B89&lt;&gt;"",COUNTA(B$6:B89),"")</f>
        <v>84</v>
      </c>
      <c r="B89" s="599">
        <f>INDEX('Ind Result (3)'!C89:C250,1)</f>
        <v>0</v>
      </c>
      <c r="C89" s="599">
        <f>INDEX('Ind Result (3)'!D89:D227,1)</f>
        <v>0</v>
      </c>
      <c r="D89" s="600">
        <f t="array" ref="D89">INDEX('Ind Result (3)'!$K$6:$K$125,MATCH(B89,'Ind Result (3)'!$C$6:$C$125,0))</f>
        <v>0</v>
      </c>
      <c r="E89" s="601">
        <f t="shared" si="13"/>
        <v>1</v>
      </c>
      <c r="N89" s="238"/>
      <c r="O89" s="238"/>
      <c r="P89" s="238"/>
      <c r="Q89" s="238"/>
      <c r="R89" s="238"/>
      <c r="S89" s="238"/>
      <c r="T89" s="238"/>
      <c r="U89" s="238"/>
      <c r="V89" s="238"/>
      <c r="W89" s="238"/>
      <c r="X89" s="238"/>
      <c r="Y89" s="238"/>
      <c r="Z89" s="238"/>
    </row>
    <row r="90" spans="1:26" ht="14.25" customHeight="1" thickTop="1" thickBot="1" x14ac:dyDescent="0.4">
      <c r="A90" s="588">
        <f>IF(B90&lt;&gt;"",COUNTA(B$6:B90),"")</f>
        <v>85</v>
      </c>
      <c r="B90" s="599">
        <f>INDEX('Ind Result (3)'!C90:C251,1)</f>
        <v>0</v>
      </c>
      <c r="C90" s="599" t="str">
        <f>INDEX('Ind Result (3)'!D90:D228,1)</f>
        <v>T15</v>
      </c>
      <c r="D90" s="600">
        <f t="array" ref="D90">INDEX('Ind Result (3)'!$K$6:$K$125,MATCH(B90,'Ind Result (3)'!$C$6:$C$125,0))</f>
        <v>0</v>
      </c>
      <c r="E90" s="601">
        <f t="shared" si="13"/>
        <v>1</v>
      </c>
      <c r="N90" s="238"/>
      <c r="O90" s="238"/>
      <c r="P90" s="238"/>
      <c r="Q90" s="238"/>
      <c r="R90" s="238"/>
      <c r="S90" s="238"/>
      <c r="T90" s="238"/>
      <c r="U90" s="238"/>
      <c r="V90" s="238"/>
      <c r="W90" s="238"/>
      <c r="X90" s="238"/>
      <c r="Y90" s="238"/>
      <c r="Z90" s="238"/>
    </row>
    <row r="91" spans="1:26" ht="14.25" customHeight="1" thickTop="1" thickBot="1" x14ac:dyDescent="0.4">
      <c r="A91" s="588">
        <f>IF(B91&lt;&gt;"",COUNTA(B$6:B91),"")</f>
        <v>86</v>
      </c>
      <c r="B91" s="599">
        <f>INDEX('Ind Result (3)'!C91:C252,1)</f>
        <v>0</v>
      </c>
      <c r="C91" s="599" t="str">
        <f>INDEX('Ind Result (3)'!D91:D229,1)</f>
        <v>T15</v>
      </c>
      <c r="D91" s="600">
        <f t="array" ref="D91">INDEX('Ind Result (3)'!$K$6:$K$125,MATCH(B91,'Ind Result (3)'!$C$6:$C$125,0))</f>
        <v>0</v>
      </c>
      <c r="E91" s="601">
        <f t="shared" si="13"/>
        <v>1</v>
      </c>
      <c r="N91" s="238"/>
      <c r="O91" s="238"/>
      <c r="P91" s="238"/>
      <c r="Q91" s="238"/>
      <c r="R91" s="238"/>
      <c r="S91" s="238"/>
      <c r="T91" s="238"/>
      <c r="U91" s="238"/>
      <c r="V91" s="238"/>
      <c r="W91" s="238"/>
      <c r="X91" s="238"/>
      <c r="Y91" s="238"/>
      <c r="Z91" s="238"/>
    </row>
    <row r="92" spans="1:26" ht="14.25" customHeight="1" thickTop="1" thickBot="1" x14ac:dyDescent="0.4">
      <c r="A92" s="588">
        <f>IF(B92&lt;&gt;"",COUNTA(B$6:B92),"")</f>
        <v>87</v>
      </c>
      <c r="B92" s="599">
        <f>INDEX('Ind Result (3)'!C92:C253,1)</f>
        <v>0</v>
      </c>
      <c r="C92" s="599" t="str">
        <f>INDEX('Ind Result (3)'!D92:D230,1)</f>
        <v>T15</v>
      </c>
      <c r="D92" s="600">
        <f t="array" ref="D92">INDEX('Ind Result (3)'!$K$6:$K$125,MATCH(B92,'Ind Result (3)'!$C$6:$C$125,0))</f>
        <v>0</v>
      </c>
      <c r="E92" s="601">
        <f t="shared" si="13"/>
        <v>1</v>
      </c>
      <c r="N92" s="238"/>
      <c r="O92" s="238"/>
      <c r="P92" s="238"/>
      <c r="Q92" s="238"/>
      <c r="R92" s="238"/>
      <c r="S92" s="238"/>
      <c r="T92" s="238"/>
      <c r="U92" s="238"/>
      <c r="V92" s="238"/>
      <c r="W92" s="238"/>
      <c r="X92" s="238"/>
      <c r="Y92" s="238"/>
      <c r="Z92" s="238"/>
    </row>
    <row r="93" spans="1:26" ht="14.25" customHeight="1" thickTop="1" thickBot="1" x14ac:dyDescent="0.4">
      <c r="A93" s="588">
        <f>IF(B93&lt;&gt;"",COUNTA(B$6:B93),"")</f>
        <v>88</v>
      </c>
      <c r="B93" s="599">
        <f>INDEX('Ind Result (3)'!C93:C254,1)</f>
        <v>0</v>
      </c>
      <c r="C93" s="599" t="str">
        <f>INDEX('Ind Result (3)'!D93:D231,1)</f>
        <v>T15</v>
      </c>
      <c r="D93" s="600">
        <f t="array" ref="D93">INDEX('Ind Result (3)'!$K$6:$K$125,MATCH(B93,'Ind Result (3)'!$C$6:$C$125,0))</f>
        <v>0</v>
      </c>
      <c r="E93" s="601">
        <f t="shared" si="13"/>
        <v>1</v>
      </c>
      <c r="N93" s="238"/>
      <c r="O93" s="238"/>
      <c r="P93" s="238"/>
      <c r="Q93" s="238"/>
      <c r="R93" s="238"/>
      <c r="S93" s="238"/>
      <c r="T93" s="238"/>
      <c r="U93" s="238"/>
      <c r="V93" s="238"/>
      <c r="W93" s="238"/>
      <c r="X93" s="238"/>
      <c r="Y93" s="238"/>
      <c r="Z93" s="238"/>
    </row>
    <row r="94" spans="1:26" ht="14.25" customHeight="1" thickTop="1" thickBot="1" x14ac:dyDescent="0.4">
      <c r="A94" s="588">
        <f>IF(B94&lt;&gt;"",COUNTA(B$6:B94),"")</f>
        <v>89</v>
      </c>
      <c r="B94" s="599">
        <f>INDEX('Ind Result (3)'!C94:C255,1)</f>
        <v>0</v>
      </c>
      <c r="C94" s="599" t="str">
        <f>INDEX('Ind Result (3)'!D94:D232,1)</f>
        <v>T15</v>
      </c>
      <c r="D94" s="600">
        <f t="array" ref="D94">INDEX('Ind Result (3)'!$K$6:$K$125,MATCH(B94,'Ind Result (3)'!$C$6:$C$125,0))</f>
        <v>0</v>
      </c>
      <c r="E94" s="601">
        <f t="shared" si="13"/>
        <v>1</v>
      </c>
      <c r="N94" s="238"/>
      <c r="O94" s="238"/>
      <c r="P94" s="238"/>
      <c r="Q94" s="238"/>
      <c r="R94" s="238"/>
      <c r="S94" s="238"/>
      <c r="T94" s="238"/>
      <c r="U94" s="238"/>
      <c r="V94" s="238"/>
      <c r="W94" s="238"/>
      <c r="X94" s="238"/>
      <c r="Y94" s="238"/>
      <c r="Z94" s="238"/>
    </row>
    <row r="95" spans="1:26" ht="14.25" customHeight="1" thickTop="1" thickBot="1" x14ac:dyDescent="0.4">
      <c r="A95" s="588">
        <f>IF(B95&lt;&gt;"",COUNTA(B$6:B95),"")</f>
        <v>90</v>
      </c>
      <c r="B95" s="599">
        <f>INDEX('Ind Result (3)'!C95:C256,1)</f>
        <v>0</v>
      </c>
      <c r="C95" s="599">
        <f>INDEX('Ind Result (3)'!D95:D233,1)</f>
        <v>0</v>
      </c>
      <c r="D95" s="600">
        <f t="array" ref="D95">INDEX('Ind Result (3)'!$K$6:$K$125,MATCH(B95,'Ind Result (3)'!$C$6:$C$125,0))</f>
        <v>0</v>
      </c>
      <c r="E95" s="601">
        <f t="shared" si="13"/>
        <v>1</v>
      </c>
    </row>
    <row r="96" spans="1:26" ht="14.25" customHeight="1" thickTop="1" thickBot="1" x14ac:dyDescent="0.4">
      <c r="A96" s="588">
        <f>IF(B96&lt;&gt;"",COUNTA(B$6:B96),"")</f>
        <v>91</v>
      </c>
      <c r="B96" s="599">
        <f>INDEX('Ind Result (3)'!C96:C257,1)</f>
        <v>0</v>
      </c>
      <c r="C96" s="599" t="str">
        <f>INDEX('Ind Result (3)'!D96:D234,1)</f>
        <v>T16</v>
      </c>
      <c r="D96" s="600">
        <f t="array" ref="D96">INDEX('Ind Result (3)'!$K$6:$K$125,MATCH(B96,'Ind Result (3)'!$C$6:$C$125,0))</f>
        <v>0</v>
      </c>
      <c r="E96" s="601">
        <f t="shared" si="13"/>
        <v>1</v>
      </c>
    </row>
    <row r="97" spans="1:5" ht="14.25" customHeight="1" thickTop="1" thickBot="1" x14ac:dyDescent="0.4">
      <c r="A97" s="588">
        <f>IF(B97&lt;&gt;"",COUNTA(B$6:B97),"")</f>
        <v>92</v>
      </c>
      <c r="B97" s="599">
        <f>INDEX('Ind Result (3)'!C97:C258,1)</f>
        <v>0</v>
      </c>
      <c r="C97" s="599" t="str">
        <f>INDEX('Ind Result (3)'!D97:D235,1)</f>
        <v>T16</v>
      </c>
      <c r="D97" s="600">
        <f t="array" ref="D97">INDEX('Ind Result (3)'!$K$6:$K$125,MATCH(B97,'Ind Result (3)'!$C$6:$C$125,0))</f>
        <v>0</v>
      </c>
      <c r="E97" s="601">
        <f t="shared" si="13"/>
        <v>1</v>
      </c>
    </row>
    <row r="98" spans="1:5" ht="14.25" customHeight="1" thickTop="1" thickBot="1" x14ac:dyDescent="0.4">
      <c r="A98" s="588">
        <f>IF(B98&lt;&gt;"",COUNTA(B$6:B98),"")</f>
        <v>93</v>
      </c>
      <c r="B98" s="599">
        <f>INDEX('Ind Result (3)'!C98:C259,1)</f>
        <v>0</v>
      </c>
      <c r="C98" s="599" t="str">
        <f>INDEX('Ind Result (3)'!D98:D236,1)</f>
        <v>T16</v>
      </c>
      <c r="D98" s="600">
        <f t="array" ref="D98">INDEX('Ind Result (3)'!$K$6:$K$125,MATCH(B98,'Ind Result (3)'!$C$6:$C$125,0))</f>
        <v>0</v>
      </c>
      <c r="E98" s="601">
        <f t="shared" si="13"/>
        <v>1</v>
      </c>
    </row>
    <row r="99" spans="1:5" ht="14.25" customHeight="1" thickTop="1" thickBot="1" x14ac:dyDescent="0.4">
      <c r="A99" s="588">
        <f>IF(B99&lt;&gt;"",COUNTA(B$6:B99),"")</f>
        <v>94</v>
      </c>
      <c r="B99" s="599">
        <f>INDEX('Ind Result (3)'!C99:C260,1)</f>
        <v>0</v>
      </c>
      <c r="C99" s="599" t="str">
        <f>INDEX('Ind Result (3)'!D99:D237,1)</f>
        <v>T16</v>
      </c>
      <c r="D99" s="600">
        <f t="array" ref="D99">INDEX('Ind Result (3)'!$K$6:$K$125,MATCH(B99,'Ind Result (3)'!$C$6:$C$125,0))</f>
        <v>0</v>
      </c>
      <c r="E99" s="601">
        <f t="shared" si="13"/>
        <v>1</v>
      </c>
    </row>
    <row r="100" spans="1:5" ht="14.25" customHeight="1" thickTop="1" thickBot="1" x14ac:dyDescent="0.4">
      <c r="A100" s="588">
        <f>IF(B100&lt;&gt;"",COUNTA(B$6:B100),"")</f>
        <v>95</v>
      </c>
      <c r="B100" s="599">
        <f>INDEX('Ind Result (3)'!C100:C261,1)</f>
        <v>0</v>
      </c>
      <c r="C100" s="599" t="str">
        <f>INDEX('Ind Result (3)'!D100:D238,1)</f>
        <v>T16</v>
      </c>
      <c r="D100" s="600">
        <f t="array" ref="D100">INDEX('Ind Result (3)'!$K$6:$K$125,MATCH(B100,'Ind Result (3)'!$C$6:$C$125,0))</f>
        <v>0</v>
      </c>
      <c r="E100" s="601">
        <f t="shared" si="13"/>
        <v>1</v>
      </c>
    </row>
    <row r="101" spans="1:5" ht="14.25" customHeight="1" thickTop="1" thickBot="1" x14ac:dyDescent="0.4">
      <c r="A101" s="588">
        <f>IF(B101&lt;&gt;"",COUNTA(B$6:B101),"")</f>
        <v>96</v>
      </c>
      <c r="B101" s="599">
        <f>INDEX('Ind Result (3)'!C101:C262,1)</f>
        <v>0</v>
      </c>
      <c r="C101" s="599">
        <f>INDEX('Ind Result (3)'!D101:D239,1)</f>
        <v>0</v>
      </c>
      <c r="D101" s="600">
        <f t="array" ref="D101">INDEX('Ind Result (3)'!$K$6:$K$125,MATCH(B101,'Ind Result (3)'!$C$6:$C$125,0))</f>
        <v>0</v>
      </c>
      <c r="E101" s="601">
        <f t="shared" si="13"/>
        <v>1</v>
      </c>
    </row>
    <row r="102" spans="1:5" ht="14.25" customHeight="1" thickTop="1" thickBot="1" x14ac:dyDescent="0.4">
      <c r="A102" s="588">
        <f>IF(B102&lt;&gt;"",COUNTA(B$6:B102),"")</f>
        <v>97</v>
      </c>
      <c r="B102" s="599">
        <f>INDEX('Ind Result (3)'!C102:C263,1)</f>
        <v>0</v>
      </c>
      <c r="C102" s="599" t="str">
        <f>INDEX('Ind Result (3)'!D102:D240,1)</f>
        <v>T17</v>
      </c>
      <c r="D102" s="600">
        <f t="array" ref="D102">INDEX('Ind Result (3)'!$K$6:$K$125,MATCH(B102,'Ind Result (3)'!$C$6:$C$125,0))</f>
        <v>0</v>
      </c>
      <c r="E102" s="601">
        <f t="shared" si="13"/>
        <v>1</v>
      </c>
    </row>
    <row r="103" spans="1:5" ht="14.25" customHeight="1" thickTop="1" thickBot="1" x14ac:dyDescent="0.4">
      <c r="A103" s="588">
        <f>IF(B103&lt;&gt;"",COUNTA(B$6:B103),"")</f>
        <v>98</v>
      </c>
      <c r="B103" s="599">
        <f>INDEX('Ind Result (3)'!C103:C264,1)</f>
        <v>0</v>
      </c>
      <c r="C103" s="599" t="str">
        <f>INDEX('Ind Result (3)'!D103:D241,1)</f>
        <v>T17</v>
      </c>
      <c r="D103" s="600">
        <f t="array" ref="D103">INDEX('Ind Result (3)'!$K$6:$K$125,MATCH(B103,'Ind Result (3)'!$C$6:$C$125,0))</f>
        <v>0</v>
      </c>
      <c r="E103" s="601">
        <f t="shared" si="13"/>
        <v>1</v>
      </c>
    </row>
    <row r="104" spans="1:5" ht="14.25" customHeight="1" thickTop="1" thickBot="1" x14ac:dyDescent="0.4">
      <c r="A104" s="588">
        <f>IF(B104&lt;&gt;"",COUNTA(B$6:B104),"")</f>
        <v>99</v>
      </c>
      <c r="B104" s="599">
        <f>INDEX('Ind Result (3)'!C104:C265,1)</f>
        <v>0</v>
      </c>
      <c r="C104" s="599" t="str">
        <f>INDEX('Ind Result (3)'!D104:D242,1)</f>
        <v>T17</v>
      </c>
      <c r="D104" s="600">
        <f t="array" ref="D104">INDEX('Ind Result (3)'!$K$6:$K$125,MATCH(B104,'Ind Result (3)'!$C$6:$C$125,0))</f>
        <v>0</v>
      </c>
      <c r="E104" s="601">
        <f t="shared" si="13"/>
        <v>1</v>
      </c>
    </row>
    <row r="105" spans="1:5" ht="14.25" customHeight="1" thickTop="1" thickBot="1" x14ac:dyDescent="0.4">
      <c r="A105" s="588">
        <f>IF(B105&lt;&gt;"",COUNTA(B$6:B105),"")</f>
        <v>100</v>
      </c>
      <c r="B105" s="599">
        <f>INDEX('Ind Result (3)'!C105:C266,1)</f>
        <v>0</v>
      </c>
      <c r="C105" s="599" t="str">
        <f>INDEX('Ind Result (3)'!D105:D243,1)</f>
        <v>T17</v>
      </c>
      <c r="D105" s="600">
        <f t="array" ref="D105">INDEX('Ind Result (3)'!$K$6:$K$125,MATCH(B105,'Ind Result (3)'!$C$6:$C$125,0))</f>
        <v>0</v>
      </c>
      <c r="E105" s="601">
        <f t="shared" si="13"/>
        <v>1</v>
      </c>
    </row>
    <row r="106" spans="1:5" ht="14.25" customHeight="1" thickTop="1" thickBot="1" x14ac:dyDescent="0.4">
      <c r="A106" s="588" t="str">
        <f>IF(B106&lt;&gt;"",COUNTA(B$6:B106),"")</f>
        <v/>
      </c>
      <c r="B106" s="241"/>
      <c r="C106" s="599" t="str">
        <f>INDEX('Ind Result (3)'!D106:D244,1)</f>
        <v>T17</v>
      </c>
      <c r="D106" s="600"/>
      <c r="E106" s="601">
        <f t="shared" si="13"/>
        <v>1</v>
      </c>
    </row>
    <row r="107" spans="1:5" ht="14.25" customHeight="1" thickTop="1" thickBot="1" x14ac:dyDescent="0.4">
      <c r="A107" s="588">
        <f>IF(B107&lt;&gt;"",COUNTA(B$6:B107),"")</f>
        <v>101</v>
      </c>
      <c r="B107" s="241">
        <f t="array" ref="B107">INDEX('Ind Result (3)'!C40:C147,1)</f>
        <v>0</v>
      </c>
      <c r="C107" s="599">
        <f>INDEX('Ind Result (3)'!D107:D245,1)</f>
        <v>0</v>
      </c>
      <c r="D107" s="600"/>
      <c r="E107" s="601">
        <f t="shared" si="13"/>
        <v>1</v>
      </c>
    </row>
    <row r="108" spans="1:5" ht="14.25" customHeight="1" thickTop="1" thickBot="1" x14ac:dyDescent="0.4">
      <c r="A108" s="588">
        <f>IF(B108&lt;&gt;"",COUNTA(B$6:B108),"")</f>
        <v>102</v>
      </c>
      <c r="B108" s="241">
        <f t="array" ref="B108">INDEX('Ind Result (3)'!C39:C146,1)</f>
        <v>0</v>
      </c>
      <c r="C108" s="599" t="str">
        <f>INDEX('Ind Result (3)'!D108:D246,1)</f>
        <v>T18</v>
      </c>
      <c r="D108" s="600"/>
      <c r="E108" s="601">
        <f t="shared" si="13"/>
        <v>1</v>
      </c>
    </row>
    <row r="109" spans="1:5" ht="14.25" customHeight="1" thickTop="1" thickBot="1" x14ac:dyDescent="0.4">
      <c r="A109" s="588">
        <f>IF(B109&lt;&gt;"",COUNTA(B$6:B109),"")</f>
        <v>103</v>
      </c>
      <c r="B109" s="241">
        <f t="array" ref="B109">INDEX('Ind Result (3)'!C50:C157,1)</f>
        <v>0</v>
      </c>
      <c r="C109" s="599" t="str">
        <f>INDEX('Ind Result (3)'!D109:D247,1)</f>
        <v>T18</v>
      </c>
      <c r="D109" s="600"/>
      <c r="E109" s="601">
        <f t="shared" si="13"/>
        <v>1</v>
      </c>
    </row>
    <row r="110" spans="1:5" ht="14.25" customHeight="1" thickTop="1" thickBot="1" x14ac:dyDescent="0.4">
      <c r="A110" s="588">
        <f>IF(B110&lt;&gt;"",COUNTA(B$6:B110),"")</f>
        <v>104</v>
      </c>
      <c r="B110" s="241">
        <f t="array" ref="B110">INDEX('Ind Result (3)'!C56:C163,1)</f>
        <v>0</v>
      </c>
      <c r="C110" s="599" t="str">
        <f>INDEX('Ind Result (3)'!D110:D248,1)</f>
        <v>T18</v>
      </c>
      <c r="D110" s="600"/>
      <c r="E110" s="601">
        <f t="shared" si="13"/>
        <v>1</v>
      </c>
    </row>
    <row r="111" spans="1:5" ht="14.25" customHeight="1" thickTop="1" thickBot="1" x14ac:dyDescent="0.4">
      <c r="A111" s="588">
        <f>IF(B111&lt;&gt;"",COUNTA(B$6:B111),"")</f>
        <v>105</v>
      </c>
      <c r="B111" s="241">
        <f t="array" ref="B111">INDEX('Ind Result (3)'!C65:C172,1)</f>
        <v>0</v>
      </c>
      <c r="C111" s="599" t="str">
        <f>INDEX('Ind Result (3)'!D111:D249,1)</f>
        <v>T18</v>
      </c>
      <c r="D111" s="600"/>
      <c r="E111" s="601">
        <f t="shared" si="13"/>
        <v>1</v>
      </c>
    </row>
    <row r="112" spans="1:5" ht="14.25" customHeight="1" thickTop="1" thickBot="1" x14ac:dyDescent="0.4">
      <c r="A112" s="588">
        <f>IF(B112&lt;&gt;"",COUNTA(B$6:B112),"")</f>
        <v>106</v>
      </c>
      <c r="B112" s="241">
        <f t="array" ref="B112">INDEX('Ind Result (3)'!C72:C179,1)</f>
        <v>0</v>
      </c>
      <c r="C112" s="599" t="str">
        <f>INDEX('Ind Result (3)'!D112:D250,1)</f>
        <v>T18</v>
      </c>
      <c r="D112" s="600"/>
      <c r="E112" s="601">
        <f t="shared" si="13"/>
        <v>1</v>
      </c>
    </row>
    <row r="113" spans="1:5" ht="14.25" customHeight="1" thickTop="1" thickBot="1" x14ac:dyDescent="0.4">
      <c r="A113" s="588">
        <f>IF(B113&lt;&gt;"",COUNTA(B$6:B113),"")</f>
        <v>107</v>
      </c>
      <c r="B113" s="241">
        <f t="array" ref="B113">INDEX('Ind Result (3)'!C78:C185,1)</f>
        <v>0</v>
      </c>
      <c r="C113" s="599">
        <f>INDEX('Ind Result (3)'!D113:D251,1)</f>
        <v>0</v>
      </c>
      <c r="D113" s="600"/>
      <c r="E113" s="601">
        <f t="shared" si="13"/>
        <v>1</v>
      </c>
    </row>
    <row r="114" spans="1:5" ht="14.25" customHeight="1" thickTop="1" thickBot="1" x14ac:dyDescent="0.4">
      <c r="A114" s="588">
        <f>IF(B114&lt;&gt;"",COUNTA(B$6:B114),"")</f>
        <v>108</v>
      </c>
      <c r="B114" s="241">
        <f t="array" ref="B114">INDEX('Ind Result (3)'!C84:C191,1)</f>
        <v>0</v>
      </c>
      <c r="C114" s="599" t="str">
        <f>INDEX('Ind Result (3)'!D114:D252,1)</f>
        <v>T19</v>
      </c>
      <c r="D114" s="600"/>
      <c r="E114" s="601">
        <f t="shared" si="13"/>
        <v>1</v>
      </c>
    </row>
    <row r="115" spans="1:5" ht="14.25" customHeight="1" thickTop="1" thickBot="1" x14ac:dyDescent="0.4">
      <c r="A115" s="588">
        <f>IF(B115&lt;&gt;"",COUNTA(B$6:B115),"")</f>
        <v>109</v>
      </c>
      <c r="B115" s="241">
        <f t="array" ref="B115">INDEX('Ind Result (3)'!C90:C197,1)</f>
        <v>0</v>
      </c>
      <c r="C115" s="599" t="str">
        <f>INDEX('Ind Result (3)'!D115:D253,1)</f>
        <v>T19</v>
      </c>
      <c r="D115" s="600"/>
      <c r="E115" s="601">
        <f t="shared" si="13"/>
        <v>1</v>
      </c>
    </row>
    <row r="116" spans="1:5" ht="14.25" customHeight="1" thickTop="1" thickBot="1" x14ac:dyDescent="0.4">
      <c r="A116" s="588">
        <f>IF(B116&lt;&gt;"",COUNTA(B$6:B116),"")</f>
        <v>110</v>
      </c>
      <c r="B116" s="241">
        <f t="array" ref="B116">INDEX('Ind Result (3)'!C96:C203,1)</f>
        <v>0</v>
      </c>
      <c r="C116" s="599" t="str">
        <f>INDEX('Ind Result (3)'!D116:D254,1)</f>
        <v>T19</v>
      </c>
      <c r="D116" s="600"/>
      <c r="E116" s="601">
        <f t="shared" si="13"/>
        <v>1</v>
      </c>
    </row>
    <row r="117" spans="1:5" ht="14.25" customHeight="1" thickTop="1" thickBot="1" x14ac:dyDescent="0.4">
      <c r="A117" s="588">
        <f>IF(B117&lt;&gt;"",COUNTA(B$6:B117),"")</f>
        <v>111</v>
      </c>
      <c r="B117" s="241">
        <f t="array" ref="B117">INDEX('Ind Result (3)'!C102:C209,1)</f>
        <v>0</v>
      </c>
      <c r="C117" s="599" t="str">
        <f>INDEX('Ind Result (3)'!D117:D255,1)</f>
        <v>T19</v>
      </c>
      <c r="D117" s="600"/>
      <c r="E117" s="601">
        <f t="shared" si="13"/>
        <v>1</v>
      </c>
    </row>
    <row r="118" spans="1:5" ht="14.25" customHeight="1" thickTop="1" thickBot="1" x14ac:dyDescent="0.4">
      <c r="A118" s="588">
        <f>IF(B118&lt;&gt;"",COUNTA(B$6:B118),"")</f>
        <v>112</v>
      </c>
      <c r="B118" s="241">
        <f t="array" ref="B118">INDEX('Ind Result (3)'!C108:C215,1)</f>
        <v>0</v>
      </c>
      <c r="C118" s="599" t="str">
        <f>INDEX('Ind Result (3)'!D118:D256,1)</f>
        <v>T19</v>
      </c>
      <c r="D118" s="600"/>
      <c r="E118" s="601">
        <f t="shared" si="13"/>
        <v>1</v>
      </c>
    </row>
    <row r="119" spans="1:5" ht="14.25" customHeight="1" thickTop="1" thickBot="1" x14ac:dyDescent="0.4">
      <c r="A119" s="588">
        <f>IF(B119&lt;&gt;"",COUNTA(B$6:B119),"")</f>
        <v>113</v>
      </c>
      <c r="B119" s="241">
        <f t="array" ref="B119">INDEX('Ind Result (3)'!C114:C221,1)</f>
        <v>0</v>
      </c>
      <c r="C119" s="599">
        <f>INDEX('Ind Result (3)'!D119:D257,1)</f>
        <v>0</v>
      </c>
      <c r="D119" s="600"/>
      <c r="E119" s="601">
        <f t="shared" si="13"/>
        <v>1</v>
      </c>
    </row>
    <row r="120" spans="1:5" ht="14.25" customHeight="1" thickTop="1" thickBot="1" x14ac:dyDescent="0.4">
      <c r="A120" s="588">
        <f>IF(B120&lt;&gt;"",COUNTA(B$6:B120),"")</f>
        <v>114</v>
      </c>
      <c r="B120" s="241">
        <f t="array" ref="B120">INDEX('Ind Result (3)'!C120:C227,1)</f>
        <v>0</v>
      </c>
      <c r="C120" s="599" t="str">
        <f>INDEX('Ind Result (3)'!D120:D258,1)</f>
        <v>T20</v>
      </c>
      <c r="D120" s="600"/>
      <c r="E120" s="601">
        <f t="shared" si="13"/>
        <v>1</v>
      </c>
    </row>
    <row r="121" spans="1:5" ht="14.25" customHeight="1" thickTop="1" thickBot="1" x14ac:dyDescent="0.4">
      <c r="A121" s="588">
        <f>IF(B121&lt;&gt;"",COUNTA(B$6:B121),"")</f>
        <v>115</v>
      </c>
      <c r="B121" s="241">
        <f t="array" ref="B121">INDEX('Ind Result (3)'!C30:C137,1)</f>
        <v>0</v>
      </c>
      <c r="C121" s="599" t="str">
        <f>INDEX('Ind Result (3)'!D121:D259,1)</f>
        <v>T20</v>
      </c>
      <c r="D121" s="600"/>
      <c r="E121" s="601">
        <f t="shared" si="13"/>
        <v>1</v>
      </c>
    </row>
    <row r="122" spans="1:5" ht="14.25" customHeight="1" thickTop="1" thickBot="1" x14ac:dyDescent="0.4">
      <c r="A122" s="588">
        <f>IF(B122&lt;&gt;"",COUNTA(B$6:B122),"")</f>
        <v>116</v>
      </c>
      <c r="B122" s="241">
        <f t="array" ref="B122">INDEX('Ind Result (3)'!C26:C133,1)</f>
        <v>0</v>
      </c>
      <c r="C122" s="599" t="str">
        <f>INDEX('Ind Result (3)'!D122:D260,1)</f>
        <v>T20</v>
      </c>
      <c r="D122" s="600"/>
      <c r="E122" s="601">
        <f t="shared" si="13"/>
        <v>1</v>
      </c>
    </row>
    <row r="123" spans="1:5" ht="14.25" customHeight="1" thickTop="1" thickBot="1" x14ac:dyDescent="0.4">
      <c r="A123" s="588">
        <f>IF(B123&lt;&gt;"",COUNTA(B$6:B123),"")</f>
        <v>117</v>
      </c>
      <c r="B123" s="241">
        <f t="array" ref="B123">INDEX('Ind Result (3)'!C21:C128,1)</f>
        <v>0</v>
      </c>
      <c r="C123" s="599" t="str">
        <f>INDEX('Ind Result (3)'!D123:D261,1)</f>
        <v>T20</v>
      </c>
      <c r="D123" s="600"/>
      <c r="E123" s="601">
        <f t="shared" si="13"/>
        <v>1</v>
      </c>
    </row>
    <row r="124" spans="1:5" ht="14.25" customHeight="1" thickTop="1" thickBot="1" x14ac:dyDescent="0.4">
      <c r="A124" s="588">
        <f>IF(B124&lt;&gt;"",COUNTA(B$6:B124),"")</f>
        <v>118</v>
      </c>
      <c r="B124" s="595">
        <f t="array" ref="B124">INDEX('Ind Result (3)'!C12:C125,1)</f>
        <v>0</v>
      </c>
      <c r="C124" s="599" t="str">
        <f>INDEX('Ind Result (3)'!D124:D262,1)</f>
        <v>T20</v>
      </c>
      <c r="D124" s="600"/>
      <c r="E124" s="601">
        <f t="shared" si="13"/>
        <v>1</v>
      </c>
    </row>
    <row r="125" spans="1:5" ht="14.25" customHeight="1" thickTop="1" x14ac:dyDescent="0.35">
      <c r="A125" s="238"/>
      <c r="C125" s="20"/>
    </row>
    <row r="126" spans="1:5" ht="14.25" customHeight="1" x14ac:dyDescent="0.35">
      <c r="A126" s="238"/>
      <c r="C126" s="20"/>
    </row>
    <row r="127" spans="1:5" ht="14.25" customHeight="1" x14ac:dyDescent="0.35">
      <c r="A127" s="238"/>
      <c r="C127" s="20"/>
    </row>
    <row r="128" spans="1:5" ht="14.25" customHeight="1" x14ac:dyDescent="0.35">
      <c r="A128" s="238"/>
      <c r="C128" s="20"/>
    </row>
    <row r="129" spans="1:3" ht="14.25" customHeight="1" x14ac:dyDescent="0.35">
      <c r="A129" s="238"/>
      <c r="C129" s="20"/>
    </row>
    <row r="130" spans="1:3" ht="14.25" customHeight="1" x14ac:dyDescent="0.35">
      <c r="A130" s="238"/>
      <c r="C130" s="20"/>
    </row>
    <row r="131" spans="1:3" ht="14.25" customHeight="1" x14ac:dyDescent="0.35">
      <c r="A131" s="238"/>
      <c r="C131" s="20"/>
    </row>
    <row r="132" spans="1:3" ht="14.25" customHeight="1" x14ac:dyDescent="0.35">
      <c r="A132" s="238"/>
      <c r="C132" s="20"/>
    </row>
    <row r="133" spans="1:3" ht="14.25" customHeight="1" x14ac:dyDescent="0.35">
      <c r="A133" s="238"/>
      <c r="C133" s="20"/>
    </row>
    <row r="134" spans="1:3" ht="14.25" customHeight="1" x14ac:dyDescent="0.35">
      <c r="A134" s="238"/>
      <c r="C134" s="20"/>
    </row>
    <row r="135" spans="1:3" ht="14.25" customHeight="1" x14ac:dyDescent="0.35">
      <c r="A135" s="238"/>
      <c r="C135" s="20"/>
    </row>
    <row r="136" spans="1:3" ht="14.25" customHeight="1" x14ac:dyDescent="0.35">
      <c r="A136" s="238"/>
      <c r="C136" s="20"/>
    </row>
    <row r="137" spans="1:3" ht="14.25" customHeight="1" x14ac:dyDescent="0.35">
      <c r="A137" s="238"/>
      <c r="C137" s="20"/>
    </row>
    <row r="138" spans="1:3" ht="14.25" customHeight="1" x14ac:dyDescent="0.35">
      <c r="A138" s="238"/>
      <c r="C138" s="20"/>
    </row>
    <row r="139" spans="1:3" ht="14.25" customHeight="1" x14ac:dyDescent="0.35">
      <c r="A139" s="238"/>
      <c r="C139" s="20"/>
    </row>
    <row r="140" spans="1:3" ht="14.25" customHeight="1" x14ac:dyDescent="0.35">
      <c r="A140" s="238"/>
      <c r="C140" s="20"/>
    </row>
    <row r="141" spans="1:3" ht="14.25" customHeight="1" x14ac:dyDescent="0.35">
      <c r="A141" s="238"/>
      <c r="C141" s="20"/>
    </row>
    <row r="142" spans="1:3" ht="14.25" customHeight="1" x14ac:dyDescent="0.35">
      <c r="A142" s="238"/>
      <c r="C142" s="20"/>
    </row>
    <row r="143" spans="1:3" ht="14.25" customHeight="1" x14ac:dyDescent="0.35">
      <c r="A143" s="238"/>
      <c r="C143" s="20"/>
    </row>
    <row r="144" spans="1:3" ht="14.25" customHeight="1" x14ac:dyDescent="0.35">
      <c r="A144" s="238"/>
      <c r="C144" s="20"/>
    </row>
    <row r="145" spans="1:3" ht="14.25" customHeight="1" x14ac:dyDescent="0.35">
      <c r="A145" s="238"/>
      <c r="C145" s="20"/>
    </row>
    <row r="146" spans="1:3" ht="14.25" customHeight="1" x14ac:dyDescent="0.35">
      <c r="A146" s="238"/>
      <c r="C146" s="20"/>
    </row>
    <row r="147" spans="1:3" ht="14.25" customHeight="1" x14ac:dyDescent="0.35">
      <c r="A147" s="238"/>
      <c r="C147" s="20"/>
    </row>
    <row r="148" spans="1:3" ht="14.25" customHeight="1" x14ac:dyDescent="0.35">
      <c r="A148" s="238"/>
      <c r="C148" s="20"/>
    </row>
    <row r="149" spans="1:3" ht="14.25" customHeight="1" x14ac:dyDescent="0.35">
      <c r="A149" s="238"/>
      <c r="C149" s="20"/>
    </row>
    <row r="150" spans="1:3" ht="14.25" customHeight="1" x14ac:dyDescent="0.35">
      <c r="A150" s="238"/>
      <c r="C150" s="20"/>
    </row>
    <row r="151" spans="1:3" ht="14.25" customHeight="1" x14ac:dyDescent="0.35">
      <c r="A151" s="238"/>
      <c r="C151" s="20"/>
    </row>
    <row r="152" spans="1:3" ht="14.25" customHeight="1" x14ac:dyDescent="0.35">
      <c r="A152" s="238"/>
      <c r="C152" s="20"/>
    </row>
    <row r="153" spans="1:3" ht="14.25" customHeight="1" x14ac:dyDescent="0.35">
      <c r="A153" s="238"/>
      <c r="C153" s="20"/>
    </row>
    <row r="154" spans="1:3" ht="14.25" customHeight="1" x14ac:dyDescent="0.35">
      <c r="A154" s="238"/>
      <c r="C154" s="20"/>
    </row>
    <row r="155" spans="1:3" ht="14.25" customHeight="1" x14ac:dyDescent="0.35">
      <c r="A155" s="238"/>
      <c r="C155" s="20"/>
    </row>
    <row r="156" spans="1:3" ht="14.25" customHeight="1" x14ac:dyDescent="0.35">
      <c r="A156" s="238"/>
      <c r="C156" s="20"/>
    </row>
    <row r="157" spans="1:3" ht="14.25" customHeight="1" x14ac:dyDescent="0.35">
      <c r="A157" s="238"/>
      <c r="C157" s="20"/>
    </row>
    <row r="158" spans="1:3" ht="14.25" customHeight="1" x14ac:dyDescent="0.35">
      <c r="A158" s="238"/>
      <c r="C158" s="20"/>
    </row>
    <row r="159" spans="1:3" ht="14.25" customHeight="1" x14ac:dyDescent="0.35">
      <c r="A159" s="238"/>
      <c r="C159" s="20"/>
    </row>
    <row r="160" spans="1:3" ht="14.25" customHeight="1" x14ac:dyDescent="0.35">
      <c r="A160" s="238"/>
      <c r="C160" s="20"/>
    </row>
    <row r="161" spans="1:3" ht="14.25" customHeight="1" x14ac:dyDescent="0.35">
      <c r="A161" s="238"/>
      <c r="C161" s="20"/>
    </row>
    <row r="162" spans="1:3" ht="14.25" customHeight="1" x14ac:dyDescent="0.35">
      <c r="A162" s="238"/>
      <c r="C162" s="20"/>
    </row>
    <row r="163" spans="1:3" ht="14.25" customHeight="1" x14ac:dyDescent="0.35">
      <c r="A163" s="238"/>
      <c r="C163" s="20"/>
    </row>
    <row r="164" spans="1:3" ht="14.25" customHeight="1" x14ac:dyDescent="0.35">
      <c r="A164" s="238"/>
      <c r="C164" s="20"/>
    </row>
    <row r="165" spans="1:3" ht="14.25" customHeight="1" x14ac:dyDescent="0.35">
      <c r="A165" s="238"/>
      <c r="C165" s="20"/>
    </row>
    <row r="166" spans="1:3" ht="14.25" customHeight="1" x14ac:dyDescent="0.35">
      <c r="A166" s="238"/>
      <c r="C166" s="20"/>
    </row>
    <row r="167" spans="1:3" ht="14.25" customHeight="1" x14ac:dyDescent="0.35">
      <c r="A167" s="238"/>
      <c r="C167" s="20"/>
    </row>
    <row r="168" spans="1:3" ht="14.25" customHeight="1" x14ac:dyDescent="0.35">
      <c r="A168" s="238"/>
      <c r="C168" s="20"/>
    </row>
    <row r="169" spans="1:3" ht="14.25" customHeight="1" x14ac:dyDescent="0.35">
      <c r="A169" s="238"/>
      <c r="C169" s="20"/>
    </row>
    <row r="170" spans="1:3" ht="14.25" customHeight="1" x14ac:dyDescent="0.35">
      <c r="A170" s="238"/>
      <c r="C170" s="20"/>
    </row>
    <row r="171" spans="1:3" ht="14.25" customHeight="1" x14ac:dyDescent="0.35">
      <c r="A171" s="238"/>
      <c r="C171" s="20"/>
    </row>
    <row r="172" spans="1:3" ht="14.25" customHeight="1" x14ac:dyDescent="0.35">
      <c r="A172" s="238"/>
      <c r="C172" s="20"/>
    </row>
    <row r="173" spans="1:3" ht="14.25" customHeight="1" x14ac:dyDescent="0.35">
      <c r="A173" s="238"/>
      <c r="C173" s="20"/>
    </row>
    <row r="174" spans="1:3" ht="14.25" customHeight="1" x14ac:dyDescent="0.35">
      <c r="A174" s="238"/>
      <c r="C174" s="20"/>
    </row>
    <row r="175" spans="1:3" ht="14.25" customHeight="1" x14ac:dyDescent="0.35">
      <c r="A175" s="238"/>
      <c r="C175" s="20"/>
    </row>
    <row r="176" spans="1:3" ht="14.25" customHeight="1" x14ac:dyDescent="0.35">
      <c r="A176" s="238"/>
      <c r="C176" s="20"/>
    </row>
    <row r="177" spans="1:3" ht="14.25" customHeight="1" x14ac:dyDescent="0.35">
      <c r="A177" s="238"/>
      <c r="C177" s="20"/>
    </row>
    <row r="178" spans="1:3" ht="14.25" customHeight="1" x14ac:dyDescent="0.35">
      <c r="A178" s="238"/>
      <c r="C178" s="20"/>
    </row>
    <row r="179" spans="1:3" ht="14.25" customHeight="1" x14ac:dyDescent="0.35">
      <c r="A179" s="238"/>
      <c r="C179" s="20"/>
    </row>
    <row r="180" spans="1:3" ht="14.25" customHeight="1" x14ac:dyDescent="0.35">
      <c r="A180" s="238"/>
      <c r="C180" s="20"/>
    </row>
    <row r="181" spans="1:3" ht="14.25" customHeight="1" x14ac:dyDescent="0.35">
      <c r="A181" s="238"/>
      <c r="C181" s="20"/>
    </row>
    <row r="182" spans="1:3" ht="14.25" customHeight="1" x14ac:dyDescent="0.35">
      <c r="A182" s="238"/>
      <c r="C182" s="20"/>
    </row>
    <row r="183" spans="1:3" ht="14.25" customHeight="1" x14ac:dyDescent="0.35">
      <c r="A183" s="238"/>
      <c r="C183" s="20"/>
    </row>
    <row r="184" spans="1:3" ht="14.25" customHeight="1" x14ac:dyDescent="0.35">
      <c r="A184" s="238"/>
      <c r="C184" s="20"/>
    </row>
    <row r="185" spans="1:3" ht="14.25" customHeight="1" x14ac:dyDescent="0.35">
      <c r="A185" s="238"/>
      <c r="C185" s="20"/>
    </row>
    <row r="186" spans="1:3" ht="14.25" customHeight="1" x14ac:dyDescent="0.35">
      <c r="A186" s="238"/>
      <c r="C186" s="20"/>
    </row>
    <row r="187" spans="1:3" ht="14.25" customHeight="1" x14ac:dyDescent="0.35">
      <c r="A187" s="238"/>
      <c r="C187" s="20"/>
    </row>
    <row r="188" spans="1:3" ht="14.25" customHeight="1" x14ac:dyDescent="0.35">
      <c r="A188" s="238"/>
      <c r="C188" s="20"/>
    </row>
    <row r="189" spans="1:3" ht="14.25" customHeight="1" x14ac:dyDescent="0.35">
      <c r="A189" s="238"/>
      <c r="C189" s="20"/>
    </row>
    <row r="190" spans="1:3" ht="14.25" customHeight="1" x14ac:dyDescent="0.35">
      <c r="A190" s="238"/>
      <c r="C190" s="20"/>
    </row>
    <row r="191" spans="1:3" ht="14.25" customHeight="1" x14ac:dyDescent="0.35">
      <c r="A191" s="238"/>
      <c r="C191" s="20"/>
    </row>
    <row r="192" spans="1:3" ht="14.25" customHeight="1" x14ac:dyDescent="0.35">
      <c r="A192" s="238"/>
      <c r="C192" s="20"/>
    </row>
    <row r="193" spans="1:3" ht="14.25" customHeight="1" x14ac:dyDescent="0.35">
      <c r="A193" s="238"/>
      <c r="C193" s="20"/>
    </row>
    <row r="194" spans="1:3" ht="14.25" customHeight="1" x14ac:dyDescent="0.35">
      <c r="A194" s="238"/>
      <c r="C194" s="20"/>
    </row>
    <row r="195" spans="1:3" ht="14.25" customHeight="1" x14ac:dyDescent="0.35">
      <c r="A195" s="238"/>
      <c r="C195" s="20"/>
    </row>
    <row r="196" spans="1:3" ht="14.25" customHeight="1" x14ac:dyDescent="0.35">
      <c r="A196" s="238"/>
      <c r="C196" s="20"/>
    </row>
    <row r="197" spans="1:3" ht="14.25" customHeight="1" x14ac:dyDescent="0.35">
      <c r="A197" s="238"/>
      <c r="C197" s="20"/>
    </row>
    <row r="198" spans="1:3" ht="14.25" customHeight="1" x14ac:dyDescent="0.35">
      <c r="A198" s="238"/>
      <c r="C198" s="20"/>
    </row>
    <row r="199" spans="1:3" ht="14.25" customHeight="1" x14ac:dyDescent="0.35">
      <c r="A199" s="238"/>
      <c r="C199" s="20"/>
    </row>
    <row r="200" spans="1:3" ht="14.25" customHeight="1" x14ac:dyDescent="0.35">
      <c r="A200" s="238"/>
      <c r="C200" s="20"/>
    </row>
    <row r="201" spans="1:3" ht="14.25" customHeight="1" x14ac:dyDescent="0.35">
      <c r="A201" s="238"/>
      <c r="C201" s="20"/>
    </row>
    <row r="202" spans="1:3" ht="14.25" customHeight="1" x14ac:dyDescent="0.35">
      <c r="A202" s="238"/>
      <c r="C202" s="20"/>
    </row>
    <row r="203" spans="1:3" ht="14.25" customHeight="1" x14ac:dyDescent="0.35">
      <c r="A203" s="238"/>
      <c r="C203" s="20"/>
    </row>
    <row r="204" spans="1:3" ht="14.25" customHeight="1" x14ac:dyDescent="0.35">
      <c r="A204" s="238"/>
      <c r="C204" s="20"/>
    </row>
    <row r="205" spans="1:3" ht="14.25" customHeight="1" x14ac:dyDescent="0.35">
      <c r="A205" s="238"/>
      <c r="C205" s="20"/>
    </row>
    <row r="206" spans="1:3" ht="14.25" customHeight="1" x14ac:dyDescent="0.35">
      <c r="A206" s="238"/>
      <c r="C206" s="20"/>
    </row>
    <row r="207" spans="1:3" ht="14.25" customHeight="1" x14ac:dyDescent="0.35">
      <c r="A207" s="238"/>
      <c r="C207" s="20"/>
    </row>
    <row r="208" spans="1:3" ht="14.25" customHeight="1" x14ac:dyDescent="0.35">
      <c r="A208" s="238"/>
      <c r="C208" s="20"/>
    </row>
    <row r="209" spans="1:3" ht="14.25" customHeight="1" x14ac:dyDescent="0.35">
      <c r="A209" s="238"/>
      <c r="C209" s="20"/>
    </row>
    <row r="210" spans="1:3" ht="14.25" customHeight="1" x14ac:dyDescent="0.35">
      <c r="A210" s="238"/>
      <c r="C210" s="20"/>
    </row>
    <row r="211" spans="1:3" ht="14.25" customHeight="1" x14ac:dyDescent="0.35">
      <c r="A211" s="238"/>
      <c r="C211" s="20"/>
    </row>
    <row r="212" spans="1:3" ht="14.25" customHeight="1" x14ac:dyDescent="0.35">
      <c r="A212" s="238"/>
      <c r="C212" s="20"/>
    </row>
    <row r="213" spans="1:3" ht="14.25" customHeight="1" x14ac:dyDescent="0.35">
      <c r="A213" s="238"/>
      <c r="C213" s="20"/>
    </row>
    <row r="214" spans="1:3" ht="14.25" customHeight="1" x14ac:dyDescent="0.35">
      <c r="A214" s="238"/>
      <c r="C214" s="20"/>
    </row>
    <row r="215" spans="1:3" ht="14.25" customHeight="1" x14ac:dyDescent="0.35">
      <c r="A215" s="238"/>
      <c r="C215" s="20"/>
    </row>
    <row r="216" spans="1:3" ht="14.25" customHeight="1" x14ac:dyDescent="0.35">
      <c r="A216" s="238"/>
      <c r="C216" s="20"/>
    </row>
    <row r="217" spans="1:3" ht="14.25" customHeight="1" x14ac:dyDescent="0.35">
      <c r="A217" s="238"/>
      <c r="C217" s="20"/>
    </row>
    <row r="218" spans="1:3" ht="14.25" customHeight="1" x14ac:dyDescent="0.35">
      <c r="A218" s="238"/>
      <c r="C218" s="20"/>
    </row>
    <row r="219" spans="1:3" ht="14.25" customHeight="1" x14ac:dyDescent="0.35">
      <c r="A219" s="238"/>
      <c r="C219" s="20"/>
    </row>
    <row r="220" spans="1:3" ht="14.25" customHeight="1" x14ac:dyDescent="0.35">
      <c r="A220" s="238"/>
      <c r="C220" s="20"/>
    </row>
    <row r="221" spans="1:3" ht="14.25" customHeight="1" x14ac:dyDescent="0.35">
      <c r="A221" s="238"/>
      <c r="C221" s="20"/>
    </row>
    <row r="222" spans="1:3" ht="14.25" customHeight="1" x14ac:dyDescent="0.35">
      <c r="A222" s="238"/>
      <c r="C222" s="20"/>
    </row>
    <row r="223" spans="1:3" ht="14.25" customHeight="1" x14ac:dyDescent="0.35">
      <c r="A223" s="238"/>
      <c r="C223" s="20"/>
    </row>
    <row r="224" spans="1:3" ht="14.25" customHeight="1" x14ac:dyDescent="0.35">
      <c r="A224" s="238"/>
      <c r="C224" s="20"/>
    </row>
    <row r="225" spans="1:3" ht="14.25" customHeight="1" x14ac:dyDescent="0.35">
      <c r="A225" s="238"/>
      <c r="C225" s="20"/>
    </row>
    <row r="226" spans="1:3" ht="14.25" customHeight="1" x14ac:dyDescent="0.35">
      <c r="A226" s="238"/>
      <c r="C226" s="20"/>
    </row>
    <row r="227" spans="1:3" ht="14.25" customHeight="1" x14ac:dyDescent="0.35">
      <c r="A227" s="238"/>
      <c r="C227" s="20"/>
    </row>
    <row r="228" spans="1:3" ht="14.25" customHeight="1" x14ac:dyDescent="0.35">
      <c r="A228" s="238"/>
      <c r="C228" s="20"/>
    </row>
    <row r="229" spans="1:3" ht="14.25" customHeight="1" x14ac:dyDescent="0.35">
      <c r="A229" s="238"/>
      <c r="C229" s="20"/>
    </row>
    <row r="230" spans="1:3" ht="14.25" customHeight="1" x14ac:dyDescent="0.35">
      <c r="A230" s="238"/>
      <c r="C230" s="20"/>
    </row>
    <row r="231" spans="1:3" ht="14.25" customHeight="1" x14ac:dyDescent="0.35">
      <c r="A231" s="238"/>
      <c r="C231" s="20"/>
    </row>
    <row r="232" spans="1:3" ht="14.25" customHeight="1" x14ac:dyDescent="0.35">
      <c r="A232" s="238"/>
      <c r="C232" s="20"/>
    </row>
    <row r="233" spans="1:3" ht="14.25" customHeight="1" x14ac:dyDescent="0.35">
      <c r="A233" s="238"/>
      <c r="C233" s="20"/>
    </row>
    <row r="234" spans="1:3" ht="14.25" customHeight="1" x14ac:dyDescent="0.35">
      <c r="A234" s="238"/>
      <c r="C234" s="20"/>
    </row>
    <row r="235" spans="1:3" ht="14.25" customHeight="1" x14ac:dyDescent="0.35">
      <c r="A235" s="238"/>
      <c r="C235" s="20"/>
    </row>
    <row r="236" spans="1:3" ht="14.25" customHeight="1" x14ac:dyDescent="0.35">
      <c r="A236" s="238"/>
      <c r="C236" s="20"/>
    </row>
    <row r="237" spans="1:3" ht="14.25" customHeight="1" x14ac:dyDescent="0.35">
      <c r="A237" s="238"/>
      <c r="C237" s="20"/>
    </row>
    <row r="238" spans="1:3" ht="14.25" customHeight="1" x14ac:dyDescent="0.35">
      <c r="A238" s="238"/>
      <c r="C238" s="20"/>
    </row>
    <row r="239" spans="1:3" ht="14.25" customHeight="1" x14ac:dyDescent="0.35">
      <c r="A239" s="238"/>
      <c r="C239" s="20"/>
    </row>
    <row r="240" spans="1:3" ht="14.25" customHeight="1" x14ac:dyDescent="0.35">
      <c r="A240" s="238"/>
      <c r="C240" s="20"/>
    </row>
    <row r="241" spans="1:3" ht="14.25" customHeight="1" x14ac:dyDescent="0.35">
      <c r="A241" s="238"/>
      <c r="C241" s="20"/>
    </row>
    <row r="242" spans="1:3" ht="14.25" customHeight="1" x14ac:dyDescent="0.35">
      <c r="A242" s="238"/>
      <c r="C242" s="20"/>
    </row>
    <row r="243" spans="1:3" ht="14.25" customHeight="1" x14ac:dyDescent="0.35">
      <c r="A243" s="238"/>
      <c r="C243" s="20"/>
    </row>
    <row r="244" spans="1:3" ht="14.25" customHeight="1" x14ac:dyDescent="0.35">
      <c r="A244" s="238"/>
      <c r="C244" s="20"/>
    </row>
    <row r="245" spans="1:3" ht="14.25" customHeight="1" x14ac:dyDescent="0.35">
      <c r="A245" s="238"/>
      <c r="C245" s="20"/>
    </row>
    <row r="246" spans="1:3" ht="14.25" customHeight="1" x14ac:dyDescent="0.35">
      <c r="A246" s="238"/>
      <c r="C246" s="20"/>
    </row>
    <row r="247" spans="1:3" ht="14.25" customHeight="1" x14ac:dyDescent="0.35">
      <c r="A247" s="238"/>
      <c r="C247" s="20"/>
    </row>
    <row r="248" spans="1:3" ht="14.25" customHeight="1" x14ac:dyDescent="0.35">
      <c r="A248" s="238"/>
      <c r="C248" s="20"/>
    </row>
    <row r="249" spans="1:3" ht="14.25" customHeight="1" x14ac:dyDescent="0.35">
      <c r="A249" s="238"/>
      <c r="C249" s="20"/>
    </row>
    <row r="250" spans="1:3" ht="14.25" customHeight="1" x14ac:dyDescent="0.35">
      <c r="A250" s="238"/>
      <c r="C250" s="20"/>
    </row>
    <row r="251" spans="1:3" ht="14.25" customHeight="1" x14ac:dyDescent="0.35">
      <c r="A251" s="238"/>
      <c r="C251" s="20"/>
    </row>
    <row r="252" spans="1:3" ht="14.25" customHeight="1" x14ac:dyDescent="0.35">
      <c r="A252" s="238"/>
      <c r="C252" s="20"/>
    </row>
    <row r="253" spans="1:3" ht="14.25" customHeight="1" x14ac:dyDescent="0.35">
      <c r="A253" s="238"/>
      <c r="C253" s="20"/>
    </row>
    <row r="254" spans="1:3" ht="14.25" customHeight="1" x14ac:dyDescent="0.35">
      <c r="A254" s="238"/>
      <c r="C254" s="20"/>
    </row>
    <row r="255" spans="1:3" ht="14.25" customHeight="1" x14ac:dyDescent="0.35">
      <c r="A255" s="238"/>
      <c r="C255" s="20"/>
    </row>
    <row r="256" spans="1:3" ht="14.25" customHeight="1" x14ac:dyDescent="0.35">
      <c r="A256" s="238"/>
      <c r="C256" s="20"/>
    </row>
    <row r="257" spans="1:3" ht="14.25" customHeight="1" x14ac:dyDescent="0.35">
      <c r="A257" s="238"/>
      <c r="C257" s="20"/>
    </row>
    <row r="258" spans="1:3" ht="14.25" customHeight="1" x14ac:dyDescent="0.35">
      <c r="A258" s="238"/>
      <c r="C258" s="20"/>
    </row>
    <row r="259" spans="1:3" ht="14.25" customHeight="1" x14ac:dyDescent="0.35">
      <c r="A259" s="238"/>
      <c r="C259" s="20"/>
    </row>
    <row r="260" spans="1:3" ht="14.25" customHeight="1" x14ac:dyDescent="0.35">
      <c r="A260" s="238"/>
      <c r="C260" s="20"/>
    </row>
    <row r="261" spans="1:3" ht="14.25" customHeight="1" x14ac:dyDescent="0.35">
      <c r="A261" s="238"/>
      <c r="C261" s="20"/>
    </row>
    <row r="262" spans="1:3" ht="14.25" customHeight="1" x14ac:dyDescent="0.35">
      <c r="A262" s="238"/>
      <c r="C262" s="20"/>
    </row>
    <row r="263" spans="1:3" ht="14.25" customHeight="1" x14ac:dyDescent="0.35">
      <c r="A263" s="238"/>
      <c r="C263" s="20"/>
    </row>
    <row r="264" spans="1:3" ht="14.25" customHeight="1" x14ac:dyDescent="0.35">
      <c r="A264" s="238"/>
      <c r="C264" s="20"/>
    </row>
    <row r="265" spans="1:3" ht="14.25" customHeight="1" x14ac:dyDescent="0.35">
      <c r="A265" s="238"/>
      <c r="C265" s="20"/>
    </row>
    <row r="266" spans="1:3" ht="14.25" customHeight="1" x14ac:dyDescent="0.35">
      <c r="A266" s="238"/>
      <c r="C266" s="20"/>
    </row>
    <row r="267" spans="1:3" ht="14.25" customHeight="1" x14ac:dyDescent="0.35">
      <c r="A267" s="238"/>
      <c r="C267" s="20"/>
    </row>
    <row r="268" spans="1:3" ht="14.25" customHeight="1" x14ac:dyDescent="0.35">
      <c r="A268" s="238"/>
      <c r="C268" s="20"/>
    </row>
    <row r="269" spans="1:3" ht="14.25" customHeight="1" x14ac:dyDescent="0.35">
      <c r="A269" s="238"/>
      <c r="C269" s="20"/>
    </row>
    <row r="270" spans="1:3" ht="14.25" customHeight="1" x14ac:dyDescent="0.35">
      <c r="A270" s="238"/>
      <c r="C270" s="20"/>
    </row>
    <row r="271" spans="1:3" ht="14.25" customHeight="1" x14ac:dyDescent="0.35">
      <c r="A271" s="238"/>
      <c r="C271" s="20"/>
    </row>
    <row r="272" spans="1:3" ht="14.25" customHeight="1" x14ac:dyDescent="0.35">
      <c r="A272" s="238"/>
      <c r="C272" s="20"/>
    </row>
    <row r="273" spans="1:3" ht="14.25" customHeight="1" x14ac:dyDescent="0.35">
      <c r="A273" s="238"/>
      <c r="C273" s="20"/>
    </row>
    <row r="274" spans="1:3" ht="14.25" customHeight="1" x14ac:dyDescent="0.35">
      <c r="A274" s="238"/>
      <c r="C274" s="20"/>
    </row>
    <row r="275" spans="1:3" ht="14.25" customHeight="1" x14ac:dyDescent="0.35">
      <c r="A275" s="238"/>
      <c r="C275" s="20"/>
    </row>
    <row r="276" spans="1:3" ht="14.25" customHeight="1" x14ac:dyDescent="0.35">
      <c r="A276" s="238"/>
      <c r="C276" s="20"/>
    </row>
    <row r="277" spans="1:3" ht="14.25" customHeight="1" x14ac:dyDescent="0.35">
      <c r="A277" s="238"/>
      <c r="C277" s="20"/>
    </row>
    <row r="278" spans="1:3" ht="14.25" customHeight="1" x14ac:dyDescent="0.35">
      <c r="A278" s="238"/>
      <c r="C278" s="20"/>
    </row>
    <row r="279" spans="1:3" ht="14.25" customHeight="1" x14ac:dyDescent="0.35">
      <c r="A279" s="238"/>
      <c r="C279" s="20"/>
    </row>
    <row r="280" spans="1:3" ht="14.25" customHeight="1" x14ac:dyDescent="0.35">
      <c r="A280" s="238"/>
      <c r="C280" s="20"/>
    </row>
    <row r="281" spans="1:3" ht="14.25" customHeight="1" x14ac:dyDescent="0.35">
      <c r="A281" s="238"/>
      <c r="C281" s="20"/>
    </row>
    <row r="282" spans="1:3" ht="14.25" customHeight="1" x14ac:dyDescent="0.35">
      <c r="A282" s="238"/>
      <c r="C282" s="20"/>
    </row>
    <row r="283" spans="1:3" ht="14.25" customHeight="1" x14ac:dyDescent="0.35">
      <c r="A283" s="238"/>
      <c r="C283" s="20"/>
    </row>
    <row r="284" spans="1:3" ht="14.25" customHeight="1" x14ac:dyDescent="0.35">
      <c r="A284" s="238"/>
      <c r="C284" s="20"/>
    </row>
    <row r="285" spans="1:3" ht="14.25" customHeight="1" x14ac:dyDescent="0.35">
      <c r="A285" s="238"/>
      <c r="C285" s="20"/>
    </row>
    <row r="286" spans="1:3" ht="14.25" customHeight="1" x14ac:dyDescent="0.35">
      <c r="A286" s="238"/>
      <c r="C286" s="20"/>
    </row>
    <row r="287" spans="1:3" ht="14.25" customHeight="1" x14ac:dyDescent="0.35">
      <c r="A287" s="238"/>
      <c r="C287" s="20"/>
    </row>
    <row r="288" spans="1:3" ht="14.25" customHeight="1" x14ac:dyDescent="0.35">
      <c r="A288" s="238"/>
      <c r="C288" s="20"/>
    </row>
    <row r="289" spans="1:3" ht="14.25" customHeight="1" x14ac:dyDescent="0.35">
      <c r="A289" s="238"/>
      <c r="C289" s="20"/>
    </row>
    <row r="290" spans="1:3" ht="14.25" customHeight="1" x14ac:dyDescent="0.35">
      <c r="A290" s="238"/>
      <c r="C290" s="20"/>
    </row>
    <row r="291" spans="1:3" ht="14.25" customHeight="1" x14ac:dyDescent="0.35">
      <c r="A291" s="238"/>
      <c r="C291" s="20"/>
    </row>
    <row r="292" spans="1:3" ht="14.25" customHeight="1" x14ac:dyDescent="0.35">
      <c r="A292" s="238"/>
      <c r="C292" s="20"/>
    </row>
    <row r="293" spans="1:3" ht="14.25" customHeight="1" x14ac:dyDescent="0.35">
      <c r="A293" s="238"/>
      <c r="C293" s="20"/>
    </row>
    <row r="294" spans="1:3" ht="14.25" customHeight="1" x14ac:dyDescent="0.35">
      <c r="A294" s="238"/>
      <c r="C294" s="20"/>
    </row>
    <row r="295" spans="1:3" ht="14.25" customHeight="1" x14ac:dyDescent="0.35">
      <c r="A295" s="238"/>
      <c r="C295" s="20"/>
    </row>
    <row r="296" spans="1:3" ht="14.25" customHeight="1" x14ac:dyDescent="0.35">
      <c r="A296" s="238"/>
      <c r="C296" s="20"/>
    </row>
    <row r="297" spans="1:3" ht="14.25" customHeight="1" x14ac:dyDescent="0.35">
      <c r="A297" s="238"/>
      <c r="C297" s="20"/>
    </row>
    <row r="298" spans="1:3" ht="14.25" customHeight="1" x14ac:dyDescent="0.35">
      <c r="A298" s="238"/>
      <c r="C298" s="20"/>
    </row>
    <row r="299" spans="1:3" ht="14.25" customHeight="1" x14ac:dyDescent="0.35">
      <c r="A299" s="238"/>
      <c r="C299" s="20"/>
    </row>
    <row r="300" spans="1:3" ht="14.25" customHeight="1" x14ac:dyDescent="0.35">
      <c r="A300" s="238"/>
      <c r="C300" s="20"/>
    </row>
    <row r="301" spans="1:3" ht="14.25" customHeight="1" x14ac:dyDescent="0.35">
      <c r="A301" s="238"/>
      <c r="C301" s="20"/>
    </row>
    <row r="302" spans="1:3" ht="14.25" customHeight="1" x14ac:dyDescent="0.35">
      <c r="A302" s="238"/>
      <c r="C302" s="20"/>
    </row>
    <row r="303" spans="1:3" ht="14.25" customHeight="1" x14ac:dyDescent="0.35">
      <c r="A303" s="238"/>
      <c r="C303" s="20"/>
    </row>
    <row r="304" spans="1:3" ht="14.25" customHeight="1" x14ac:dyDescent="0.35">
      <c r="A304" s="238"/>
      <c r="C304" s="20"/>
    </row>
    <row r="305" spans="1:3" ht="14.25" customHeight="1" x14ac:dyDescent="0.35">
      <c r="A305" s="238"/>
      <c r="C305" s="20"/>
    </row>
    <row r="306" spans="1:3" ht="14.25" customHeight="1" x14ac:dyDescent="0.35">
      <c r="A306" s="238"/>
      <c r="C306" s="20"/>
    </row>
    <row r="307" spans="1:3" ht="14.25" customHeight="1" x14ac:dyDescent="0.35">
      <c r="A307" s="238"/>
      <c r="C307" s="20"/>
    </row>
    <row r="308" spans="1:3" ht="14.25" customHeight="1" x14ac:dyDescent="0.35">
      <c r="A308" s="238"/>
      <c r="C308" s="20"/>
    </row>
    <row r="309" spans="1:3" ht="14.25" customHeight="1" x14ac:dyDescent="0.35">
      <c r="A309" s="238"/>
      <c r="C309" s="20"/>
    </row>
    <row r="310" spans="1:3" ht="14.25" customHeight="1" x14ac:dyDescent="0.35">
      <c r="A310" s="238"/>
      <c r="C310" s="20"/>
    </row>
    <row r="311" spans="1:3" ht="14.25" customHeight="1" x14ac:dyDescent="0.35">
      <c r="A311" s="238"/>
      <c r="C311" s="20"/>
    </row>
    <row r="312" spans="1:3" ht="14.25" customHeight="1" x14ac:dyDescent="0.35">
      <c r="A312" s="238"/>
      <c r="C312" s="20"/>
    </row>
    <row r="313" spans="1:3" ht="14.25" customHeight="1" x14ac:dyDescent="0.35">
      <c r="A313" s="238"/>
      <c r="C313" s="20"/>
    </row>
    <row r="314" spans="1:3" ht="14.25" customHeight="1" x14ac:dyDescent="0.35">
      <c r="A314" s="238"/>
      <c r="C314" s="20"/>
    </row>
    <row r="315" spans="1:3" ht="14.25" customHeight="1" x14ac:dyDescent="0.35">
      <c r="A315" s="238"/>
      <c r="C315" s="20"/>
    </row>
    <row r="316" spans="1:3" ht="14.25" customHeight="1" x14ac:dyDescent="0.35">
      <c r="A316" s="238"/>
      <c r="C316" s="20"/>
    </row>
    <row r="317" spans="1:3" ht="14.25" customHeight="1" x14ac:dyDescent="0.35">
      <c r="A317" s="238"/>
      <c r="C317" s="20"/>
    </row>
    <row r="318" spans="1:3" ht="14.25" customHeight="1" x14ac:dyDescent="0.35">
      <c r="A318" s="238"/>
      <c r="C318" s="20"/>
    </row>
    <row r="319" spans="1:3" ht="14.25" customHeight="1" x14ac:dyDescent="0.35">
      <c r="A319" s="238"/>
      <c r="C319" s="20"/>
    </row>
    <row r="320" spans="1:3" ht="14.25" customHeight="1" x14ac:dyDescent="0.35">
      <c r="A320" s="238"/>
      <c r="C320" s="20"/>
    </row>
    <row r="321" spans="1:3" ht="14.25" customHeight="1" x14ac:dyDescent="0.35">
      <c r="A321" s="238"/>
      <c r="C321" s="20"/>
    </row>
    <row r="322" spans="1:3" ht="14.25" customHeight="1" x14ac:dyDescent="0.35">
      <c r="A322" s="238"/>
      <c r="C322" s="20"/>
    </row>
    <row r="323" spans="1:3" ht="14.25" customHeight="1" x14ac:dyDescent="0.35">
      <c r="A323" s="238"/>
      <c r="C323" s="20"/>
    </row>
    <row r="324" spans="1:3" ht="14.25" customHeight="1" x14ac:dyDescent="0.35">
      <c r="A324" s="238"/>
      <c r="C324" s="20"/>
    </row>
    <row r="325" spans="1:3" ht="14.25" customHeight="1" x14ac:dyDescent="0.35">
      <c r="A325" s="238"/>
      <c r="C325" s="20"/>
    </row>
    <row r="326" spans="1:3" ht="14.25" customHeight="1" x14ac:dyDescent="0.35">
      <c r="A326" s="238"/>
      <c r="C326" s="20"/>
    </row>
    <row r="327" spans="1:3" ht="14.25" customHeight="1" x14ac:dyDescent="0.35">
      <c r="A327" s="238"/>
      <c r="C327" s="20"/>
    </row>
    <row r="328" spans="1:3" ht="14.25" customHeight="1" x14ac:dyDescent="0.35">
      <c r="A328" s="238"/>
      <c r="C328" s="20"/>
    </row>
    <row r="329" spans="1:3" ht="14.25" customHeight="1" x14ac:dyDescent="0.35">
      <c r="A329" s="238"/>
      <c r="C329" s="20"/>
    </row>
    <row r="330" spans="1:3" ht="14.25" customHeight="1" x14ac:dyDescent="0.35">
      <c r="A330" s="238"/>
      <c r="C330" s="20"/>
    </row>
    <row r="331" spans="1:3" ht="14.25" customHeight="1" x14ac:dyDescent="0.35">
      <c r="A331" s="238"/>
      <c r="C331" s="20"/>
    </row>
    <row r="332" spans="1:3" ht="14.25" customHeight="1" x14ac:dyDescent="0.35">
      <c r="A332" s="238"/>
      <c r="C332" s="20"/>
    </row>
    <row r="333" spans="1:3" ht="14.25" customHeight="1" x14ac:dyDescent="0.35">
      <c r="A333" s="238"/>
      <c r="C333" s="20"/>
    </row>
    <row r="334" spans="1:3" ht="14.25" customHeight="1" x14ac:dyDescent="0.35">
      <c r="A334" s="238"/>
      <c r="C334" s="20"/>
    </row>
    <row r="335" spans="1:3" ht="14.25" customHeight="1" x14ac:dyDescent="0.35">
      <c r="A335" s="238"/>
      <c r="C335" s="20"/>
    </row>
    <row r="336" spans="1:3" ht="14.25" customHeight="1" x14ac:dyDescent="0.35">
      <c r="A336" s="238"/>
      <c r="C336" s="20"/>
    </row>
    <row r="337" spans="1:3" ht="14.25" customHeight="1" x14ac:dyDescent="0.35">
      <c r="A337" s="238"/>
      <c r="C337" s="20"/>
    </row>
    <row r="338" spans="1:3" ht="14.25" customHeight="1" x14ac:dyDescent="0.35">
      <c r="A338" s="238"/>
      <c r="C338" s="20"/>
    </row>
    <row r="339" spans="1:3" ht="14.25" customHeight="1" x14ac:dyDescent="0.35">
      <c r="A339" s="238"/>
      <c r="C339" s="20"/>
    </row>
    <row r="340" spans="1:3" ht="14.25" customHeight="1" x14ac:dyDescent="0.35">
      <c r="A340" s="238"/>
      <c r="C340" s="20"/>
    </row>
    <row r="341" spans="1:3" ht="14.25" customHeight="1" x14ac:dyDescent="0.35">
      <c r="A341" s="238"/>
      <c r="C341" s="20"/>
    </row>
    <row r="342" spans="1:3" ht="14.25" customHeight="1" x14ac:dyDescent="0.35">
      <c r="A342" s="238"/>
      <c r="C342" s="20"/>
    </row>
    <row r="343" spans="1:3" ht="14.25" customHeight="1" x14ac:dyDescent="0.35">
      <c r="A343" s="238"/>
      <c r="C343" s="20"/>
    </row>
    <row r="344" spans="1:3" ht="14.25" customHeight="1" x14ac:dyDescent="0.35">
      <c r="A344" s="238"/>
      <c r="C344" s="20"/>
    </row>
    <row r="345" spans="1:3" ht="14.25" customHeight="1" x14ac:dyDescent="0.35">
      <c r="A345" s="238"/>
      <c r="C345" s="20"/>
    </row>
    <row r="346" spans="1:3" ht="14.25" customHeight="1" x14ac:dyDescent="0.35">
      <c r="A346" s="238"/>
      <c r="C346" s="20"/>
    </row>
    <row r="347" spans="1:3" ht="14.25" customHeight="1" x14ac:dyDescent="0.35">
      <c r="A347" s="238"/>
      <c r="C347" s="20"/>
    </row>
    <row r="348" spans="1:3" ht="14.25" customHeight="1" x14ac:dyDescent="0.35">
      <c r="A348" s="238"/>
      <c r="C348" s="20"/>
    </row>
    <row r="349" spans="1:3" ht="14.25" customHeight="1" x14ac:dyDescent="0.35">
      <c r="A349" s="238"/>
      <c r="C349" s="20"/>
    </row>
    <row r="350" spans="1:3" ht="14.25" customHeight="1" x14ac:dyDescent="0.35">
      <c r="A350" s="238"/>
      <c r="C350" s="20"/>
    </row>
    <row r="351" spans="1:3" ht="14.25" customHeight="1" x14ac:dyDescent="0.35">
      <c r="A351" s="238"/>
      <c r="C351" s="20"/>
    </row>
    <row r="352" spans="1:3" ht="14.25" customHeight="1" x14ac:dyDescent="0.35">
      <c r="A352" s="238"/>
      <c r="C352" s="20"/>
    </row>
    <row r="353" spans="1:3" ht="14.25" customHeight="1" x14ac:dyDescent="0.35">
      <c r="A353" s="238"/>
      <c r="C353" s="20"/>
    </row>
    <row r="354" spans="1:3" ht="14.25" customHeight="1" x14ac:dyDescent="0.35">
      <c r="A354" s="238"/>
      <c r="C354" s="20"/>
    </row>
    <row r="355" spans="1:3" ht="14.25" customHeight="1" x14ac:dyDescent="0.35">
      <c r="A355" s="238"/>
      <c r="C355" s="20"/>
    </row>
    <row r="356" spans="1:3" ht="14.25" customHeight="1" x14ac:dyDescent="0.35">
      <c r="A356" s="238"/>
      <c r="C356" s="20"/>
    </row>
    <row r="357" spans="1:3" ht="14.25" customHeight="1" x14ac:dyDescent="0.35">
      <c r="A357" s="238"/>
      <c r="C357" s="20"/>
    </row>
    <row r="358" spans="1:3" ht="14.25" customHeight="1" x14ac:dyDescent="0.35">
      <c r="A358" s="238"/>
      <c r="C358" s="20"/>
    </row>
    <row r="359" spans="1:3" ht="14.25" customHeight="1" x14ac:dyDescent="0.35">
      <c r="A359" s="238"/>
      <c r="C359" s="20"/>
    </row>
    <row r="360" spans="1:3" ht="14.25" customHeight="1" x14ac:dyDescent="0.35">
      <c r="A360" s="238"/>
      <c r="C360" s="20"/>
    </row>
    <row r="361" spans="1:3" ht="14.25" customHeight="1" x14ac:dyDescent="0.35">
      <c r="A361" s="238"/>
      <c r="C361" s="20"/>
    </row>
    <row r="362" spans="1:3" ht="14.25" customHeight="1" x14ac:dyDescent="0.35">
      <c r="A362" s="238"/>
      <c r="C362" s="20"/>
    </row>
    <row r="363" spans="1:3" ht="14.25" customHeight="1" x14ac:dyDescent="0.35">
      <c r="A363" s="238"/>
      <c r="C363" s="20"/>
    </row>
    <row r="364" spans="1:3" ht="14.25" customHeight="1" x14ac:dyDescent="0.35">
      <c r="A364" s="238"/>
      <c r="C364" s="20"/>
    </row>
    <row r="365" spans="1:3" ht="14.25" customHeight="1" x14ac:dyDescent="0.35">
      <c r="A365" s="238"/>
      <c r="C365" s="20"/>
    </row>
    <row r="366" spans="1:3" ht="14.25" customHeight="1" x14ac:dyDescent="0.35">
      <c r="A366" s="238"/>
      <c r="C366" s="20"/>
    </row>
    <row r="367" spans="1:3" ht="14.25" customHeight="1" x14ac:dyDescent="0.35">
      <c r="A367" s="238"/>
      <c r="C367" s="20"/>
    </row>
    <row r="368" spans="1:3" ht="14.25" customHeight="1" x14ac:dyDescent="0.35">
      <c r="A368" s="238"/>
      <c r="C368" s="20"/>
    </row>
    <row r="369" spans="1:3" ht="14.25" customHeight="1" x14ac:dyDescent="0.35">
      <c r="A369" s="238"/>
      <c r="C369" s="20"/>
    </row>
    <row r="370" spans="1:3" ht="14.25" customHeight="1" x14ac:dyDescent="0.35">
      <c r="A370" s="238"/>
      <c r="C370" s="20"/>
    </row>
    <row r="371" spans="1:3" ht="14.25" customHeight="1" x14ac:dyDescent="0.35">
      <c r="A371" s="238"/>
      <c r="C371" s="20"/>
    </row>
    <row r="372" spans="1:3" ht="14.25" customHeight="1" x14ac:dyDescent="0.35">
      <c r="A372" s="238"/>
      <c r="C372" s="20"/>
    </row>
    <row r="373" spans="1:3" ht="14.25" customHeight="1" x14ac:dyDescent="0.35">
      <c r="A373" s="238"/>
      <c r="C373" s="20"/>
    </row>
    <row r="374" spans="1:3" ht="14.25" customHeight="1" x14ac:dyDescent="0.35">
      <c r="A374" s="238"/>
      <c r="C374" s="20"/>
    </row>
    <row r="375" spans="1:3" ht="14.25" customHeight="1" x14ac:dyDescent="0.35">
      <c r="A375" s="238"/>
      <c r="C375" s="20"/>
    </row>
    <row r="376" spans="1:3" ht="14.25" customHeight="1" x14ac:dyDescent="0.35">
      <c r="A376" s="238"/>
      <c r="C376" s="20"/>
    </row>
    <row r="377" spans="1:3" ht="14.25" customHeight="1" x14ac:dyDescent="0.35">
      <c r="A377" s="238"/>
      <c r="C377" s="20"/>
    </row>
    <row r="378" spans="1:3" ht="14.25" customHeight="1" x14ac:dyDescent="0.35">
      <c r="A378" s="238"/>
      <c r="C378" s="20"/>
    </row>
    <row r="379" spans="1:3" ht="14.25" customHeight="1" x14ac:dyDescent="0.35">
      <c r="A379" s="238"/>
      <c r="C379" s="20"/>
    </row>
    <row r="380" spans="1:3" ht="14.25" customHeight="1" x14ac:dyDescent="0.35">
      <c r="A380" s="238"/>
      <c r="C380" s="20"/>
    </row>
    <row r="381" spans="1:3" ht="14.25" customHeight="1" x14ac:dyDescent="0.35">
      <c r="A381" s="238"/>
      <c r="C381" s="20"/>
    </row>
    <row r="382" spans="1:3" ht="14.25" customHeight="1" x14ac:dyDescent="0.35">
      <c r="A382" s="238"/>
      <c r="C382" s="20"/>
    </row>
    <row r="383" spans="1:3" ht="14.25" customHeight="1" x14ac:dyDescent="0.35">
      <c r="A383" s="238"/>
      <c r="C383" s="20"/>
    </row>
    <row r="384" spans="1:3" ht="14.25" customHeight="1" x14ac:dyDescent="0.35">
      <c r="A384" s="238"/>
      <c r="C384" s="20"/>
    </row>
    <row r="385" spans="1:3" ht="14.25" customHeight="1" x14ac:dyDescent="0.35">
      <c r="A385" s="238"/>
      <c r="C385" s="20"/>
    </row>
    <row r="386" spans="1:3" ht="14.25" customHeight="1" x14ac:dyDescent="0.35">
      <c r="A386" s="238"/>
      <c r="C386" s="20"/>
    </row>
    <row r="387" spans="1:3" ht="14.25" customHeight="1" x14ac:dyDescent="0.35">
      <c r="A387" s="238"/>
      <c r="C387" s="20"/>
    </row>
    <row r="388" spans="1:3" ht="14.25" customHeight="1" x14ac:dyDescent="0.35">
      <c r="A388" s="238"/>
      <c r="C388" s="20"/>
    </row>
    <row r="389" spans="1:3" ht="14.25" customHeight="1" x14ac:dyDescent="0.35">
      <c r="A389" s="238"/>
      <c r="C389" s="20"/>
    </row>
    <row r="390" spans="1:3" ht="14.25" customHeight="1" x14ac:dyDescent="0.35">
      <c r="A390" s="238"/>
      <c r="C390" s="20"/>
    </row>
    <row r="391" spans="1:3" ht="14.25" customHeight="1" x14ac:dyDescent="0.35">
      <c r="A391" s="238"/>
      <c r="C391" s="20"/>
    </row>
    <row r="392" spans="1:3" ht="14.25" customHeight="1" x14ac:dyDescent="0.35">
      <c r="A392" s="238"/>
      <c r="C392" s="20"/>
    </row>
    <row r="393" spans="1:3" ht="14.25" customHeight="1" x14ac:dyDescent="0.35">
      <c r="A393" s="238"/>
      <c r="C393" s="20"/>
    </row>
    <row r="394" spans="1:3" ht="14.25" customHeight="1" x14ac:dyDescent="0.35">
      <c r="A394" s="238"/>
      <c r="C394" s="20"/>
    </row>
    <row r="395" spans="1:3" ht="14.25" customHeight="1" x14ac:dyDescent="0.35">
      <c r="A395" s="238"/>
      <c r="C395" s="20"/>
    </row>
    <row r="396" spans="1:3" ht="14.25" customHeight="1" x14ac:dyDescent="0.35">
      <c r="A396" s="238"/>
      <c r="C396" s="20"/>
    </row>
    <row r="397" spans="1:3" ht="14.25" customHeight="1" x14ac:dyDescent="0.35">
      <c r="A397" s="238"/>
      <c r="C397" s="20"/>
    </row>
    <row r="398" spans="1:3" ht="14.25" customHeight="1" x14ac:dyDescent="0.35">
      <c r="A398" s="238"/>
      <c r="C398" s="20"/>
    </row>
    <row r="399" spans="1:3" ht="14.25" customHeight="1" x14ac:dyDescent="0.35">
      <c r="A399" s="238"/>
      <c r="C399" s="20"/>
    </row>
    <row r="400" spans="1:3" ht="14.25" customHeight="1" x14ac:dyDescent="0.35">
      <c r="A400" s="238"/>
      <c r="C400" s="20"/>
    </row>
    <row r="401" spans="1:3" ht="14.25" customHeight="1" x14ac:dyDescent="0.35">
      <c r="A401" s="238"/>
      <c r="C401" s="20"/>
    </row>
    <row r="402" spans="1:3" ht="14.25" customHeight="1" x14ac:dyDescent="0.35">
      <c r="A402" s="238"/>
      <c r="C402" s="20"/>
    </row>
    <row r="403" spans="1:3" ht="14.25" customHeight="1" x14ac:dyDescent="0.35">
      <c r="A403" s="238"/>
      <c r="C403" s="20"/>
    </row>
    <row r="404" spans="1:3" ht="14.25" customHeight="1" x14ac:dyDescent="0.35">
      <c r="A404" s="238"/>
      <c r="C404" s="20"/>
    </row>
    <row r="405" spans="1:3" ht="14.25" customHeight="1" x14ac:dyDescent="0.35">
      <c r="A405" s="238"/>
      <c r="C405" s="20"/>
    </row>
    <row r="406" spans="1:3" ht="14.25" customHeight="1" x14ac:dyDescent="0.35">
      <c r="A406" s="238"/>
      <c r="C406" s="20"/>
    </row>
    <row r="407" spans="1:3" ht="14.25" customHeight="1" x14ac:dyDescent="0.35">
      <c r="A407" s="238"/>
      <c r="C407" s="20"/>
    </row>
    <row r="408" spans="1:3" ht="14.25" customHeight="1" x14ac:dyDescent="0.35">
      <c r="A408" s="238"/>
      <c r="C408" s="20"/>
    </row>
    <row r="409" spans="1:3" ht="14.25" customHeight="1" x14ac:dyDescent="0.35">
      <c r="A409" s="238"/>
      <c r="C409" s="20"/>
    </row>
    <row r="410" spans="1:3" ht="14.25" customHeight="1" x14ac:dyDescent="0.35">
      <c r="A410" s="238"/>
      <c r="C410" s="20"/>
    </row>
    <row r="411" spans="1:3" ht="14.25" customHeight="1" x14ac:dyDescent="0.35">
      <c r="A411" s="238"/>
      <c r="C411" s="20"/>
    </row>
    <row r="412" spans="1:3" ht="14.25" customHeight="1" x14ac:dyDescent="0.35">
      <c r="A412" s="238"/>
      <c r="C412" s="20"/>
    </row>
    <row r="413" spans="1:3" ht="14.25" customHeight="1" x14ac:dyDescent="0.35">
      <c r="A413" s="238"/>
      <c r="C413" s="20"/>
    </row>
    <row r="414" spans="1:3" ht="14.25" customHeight="1" x14ac:dyDescent="0.35">
      <c r="A414" s="238"/>
      <c r="C414" s="20"/>
    </row>
    <row r="415" spans="1:3" ht="14.25" customHeight="1" x14ac:dyDescent="0.35">
      <c r="A415" s="238"/>
      <c r="C415" s="20"/>
    </row>
    <row r="416" spans="1:3" ht="14.25" customHeight="1" x14ac:dyDescent="0.35">
      <c r="A416" s="238"/>
      <c r="C416" s="20"/>
    </row>
    <row r="417" spans="1:3" ht="14.25" customHeight="1" x14ac:dyDescent="0.35">
      <c r="A417" s="238"/>
      <c r="C417" s="20"/>
    </row>
    <row r="418" spans="1:3" ht="14.25" customHeight="1" x14ac:dyDescent="0.35">
      <c r="A418" s="238"/>
      <c r="C418" s="20"/>
    </row>
    <row r="419" spans="1:3" ht="14.25" customHeight="1" x14ac:dyDescent="0.35">
      <c r="A419" s="238"/>
      <c r="C419" s="20"/>
    </row>
    <row r="420" spans="1:3" ht="14.25" customHeight="1" x14ac:dyDescent="0.35">
      <c r="A420" s="238"/>
      <c r="C420" s="20"/>
    </row>
    <row r="421" spans="1:3" ht="14.25" customHeight="1" x14ac:dyDescent="0.35">
      <c r="A421" s="238"/>
      <c r="C421" s="20"/>
    </row>
    <row r="422" spans="1:3" ht="14.25" customHeight="1" x14ac:dyDescent="0.35">
      <c r="A422" s="238"/>
      <c r="C422" s="20"/>
    </row>
    <row r="423" spans="1:3" ht="14.25" customHeight="1" x14ac:dyDescent="0.35">
      <c r="A423" s="238"/>
      <c r="C423" s="20"/>
    </row>
    <row r="424" spans="1:3" ht="14.25" customHeight="1" x14ac:dyDescent="0.35">
      <c r="A424" s="238"/>
      <c r="C424" s="20"/>
    </row>
    <row r="425" spans="1:3" ht="14.25" customHeight="1" x14ac:dyDescent="0.35">
      <c r="A425" s="238"/>
      <c r="C425" s="20"/>
    </row>
    <row r="426" spans="1:3" ht="14.25" customHeight="1" x14ac:dyDescent="0.35">
      <c r="A426" s="238"/>
      <c r="C426" s="20"/>
    </row>
    <row r="427" spans="1:3" ht="14.25" customHeight="1" x14ac:dyDescent="0.35">
      <c r="A427" s="238"/>
      <c r="C427" s="20"/>
    </row>
    <row r="428" spans="1:3" ht="14.25" customHeight="1" x14ac:dyDescent="0.35">
      <c r="A428" s="238"/>
      <c r="C428" s="20"/>
    </row>
    <row r="429" spans="1:3" ht="14.25" customHeight="1" x14ac:dyDescent="0.35">
      <c r="A429" s="238"/>
      <c r="C429" s="20"/>
    </row>
    <row r="430" spans="1:3" ht="14.25" customHeight="1" x14ac:dyDescent="0.35">
      <c r="A430" s="238"/>
      <c r="C430" s="20"/>
    </row>
    <row r="431" spans="1:3" ht="14.25" customHeight="1" x14ac:dyDescent="0.35">
      <c r="A431" s="238"/>
      <c r="C431" s="20"/>
    </row>
    <row r="432" spans="1:3" ht="14.25" customHeight="1" x14ac:dyDescent="0.35">
      <c r="A432" s="238"/>
      <c r="C432" s="20"/>
    </row>
    <row r="433" spans="1:3" ht="14.25" customHeight="1" x14ac:dyDescent="0.35">
      <c r="A433" s="238"/>
      <c r="C433" s="20"/>
    </row>
    <row r="434" spans="1:3" ht="14.25" customHeight="1" x14ac:dyDescent="0.35">
      <c r="A434" s="238"/>
      <c r="C434" s="20"/>
    </row>
    <row r="435" spans="1:3" ht="14.25" customHeight="1" x14ac:dyDescent="0.35">
      <c r="A435" s="238"/>
      <c r="C435" s="20"/>
    </row>
    <row r="436" spans="1:3" ht="14.25" customHeight="1" x14ac:dyDescent="0.35">
      <c r="A436" s="238"/>
      <c r="C436" s="20"/>
    </row>
    <row r="437" spans="1:3" ht="14.25" customHeight="1" x14ac:dyDescent="0.35">
      <c r="A437" s="238"/>
      <c r="C437" s="20"/>
    </row>
    <row r="438" spans="1:3" ht="14.25" customHeight="1" x14ac:dyDescent="0.35">
      <c r="A438" s="238"/>
      <c r="C438" s="20"/>
    </row>
    <row r="439" spans="1:3" ht="14.25" customHeight="1" x14ac:dyDescent="0.35">
      <c r="A439" s="238"/>
      <c r="C439" s="20"/>
    </row>
    <row r="440" spans="1:3" ht="14.25" customHeight="1" x14ac:dyDescent="0.35">
      <c r="A440" s="238"/>
      <c r="C440" s="20"/>
    </row>
    <row r="441" spans="1:3" ht="14.25" customHeight="1" x14ac:dyDescent="0.35">
      <c r="A441" s="238"/>
      <c r="C441" s="20"/>
    </row>
    <row r="442" spans="1:3" ht="14.25" customHeight="1" x14ac:dyDescent="0.35">
      <c r="A442" s="238"/>
      <c r="C442" s="20"/>
    </row>
    <row r="443" spans="1:3" ht="14.25" customHeight="1" x14ac:dyDescent="0.35">
      <c r="A443" s="238"/>
      <c r="C443" s="20"/>
    </row>
    <row r="444" spans="1:3" ht="14.25" customHeight="1" x14ac:dyDescent="0.35">
      <c r="A444" s="238"/>
      <c r="C444" s="20"/>
    </row>
    <row r="445" spans="1:3" ht="14.25" customHeight="1" x14ac:dyDescent="0.35">
      <c r="A445" s="238"/>
      <c r="C445" s="20"/>
    </row>
    <row r="446" spans="1:3" ht="14.25" customHeight="1" x14ac:dyDescent="0.35">
      <c r="A446" s="238"/>
      <c r="C446" s="20"/>
    </row>
    <row r="447" spans="1:3" ht="14.25" customHeight="1" x14ac:dyDescent="0.35">
      <c r="A447" s="238"/>
      <c r="C447" s="20"/>
    </row>
    <row r="448" spans="1:3" ht="14.25" customHeight="1" x14ac:dyDescent="0.35">
      <c r="A448" s="238"/>
      <c r="C448" s="20"/>
    </row>
    <row r="449" spans="1:3" ht="14.25" customHeight="1" x14ac:dyDescent="0.35">
      <c r="A449" s="238"/>
      <c r="C449" s="20"/>
    </row>
    <row r="450" spans="1:3" ht="14.25" customHeight="1" x14ac:dyDescent="0.35">
      <c r="A450" s="238"/>
      <c r="C450" s="20"/>
    </row>
    <row r="451" spans="1:3" ht="14.25" customHeight="1" x14ac:dyDescent="0.35">
      <c r="A451" s="238"/>
      <c r="C451" s="20"/>
    </row>
    <row r="452" spans="1:3" ht="14.25" customHeight="1" x14ac:dyDescent="0.35">
      <c r="A452" s="238"/>
      <c r="C452" s="20"/>
    </row>
    <row r="453" spans="1:3" ht="14.25" customHeight="1" x14ac:dyDescent="0.35">
      <c r="A453" s="238"/>
      <c r="C453" s="20"/>
    </row>
    <row r="454" spans="1:3" ht="14.25" customHeight="1" x14ac:dyDescent="0.35">
      <c r="A454" s="238"/>
      <c r="C454" s="20"/>
    </row>
    <row r="455" spans="1:3" ht="14.25" customHeight="1" x14ac:dyDescent="0.35">
      <c r="A455" s="238"/>
      <c r="C455" s="20"/>
    </row>
    <row r="456" spans="1:3" ht="14.25" customHeight="1" x14ac:dyDescent="0.35">
      <c r="A456" s="238"/>
      <c r="C456" s="20"/>
    </row>
    <row r="457" spans="1:3" ht="14.25" customHeight="1" x14ac:dyDescent="0.35">
      <c r="A457" s="238"/>
      <c r="C457" s="20"/>
    </row>
    <row r="458" spans="1:3" ht="14.25" customHeight="1" x14ac:dyDescent="0.35">
      <c r="A458" s="238"/>
      <c r="C458" s="20"/>
    </row>
    <row r="459" spans="1:3" ht="14.25" customHeight="1" x14ac:dyDescent="0.35">
      <c r="A459" s="238"/>
      <c r="C459" s="20"/>
    </row>
    <row r="460" spans="1:3" ht="14.25" customHeight="1" x14ac:dyDescent="0.35">
      <c r="A460" s="238"/>
      <c r="C460" s="20"/>
    </row>
    <row r="461" spans="1:3" ht="14.25" customHeight="1" x14ac:dyDescent="0.35">
      <c r="A461" s="238"/>
      <c r="C461" s="20"/>
    </row>
    <row r="462" spans="1:3" ht="14.25" customHeight="1" x14ac:dyDescent="0.35">
      <c r="A462" s="238"/>
      <c r="C462" s="20"/>
    </row>
    <row r="463" spans="1:3" ht="14.25" customHeight="1" x14ac:dyDescent="0.35">
      <c r="A463" s="238"/>
      <c r="C463" s="20"/>
    </row>
    <row r="464" spans="1:3" ht="14.25" customHeight="1" x14ac:dyDescent="0.35">
      <c r="A464" s="238"/>
      <c r="C464" s="20"/>
    </row>
    <row r="465" spans="1:3" ht="14.25" customHeight="1" x14ac:dyDescent="0.35">
      <c r="A465" s="238"/>
      <c r="C465" s="20"/>
    </row>
    <row r="466" spans="1:3" ht="14.25" customHeight="1" x14ac:dyDescent="0.35">
      <c r="A466" s="238"/>
      <c r="C466" s="20"/>
    </row>
    <row r="467" spans="1:3" ht="14.25" customHeight="1" x14ac:dyDescent="0.35">
      <c r="A467" s="238"/>
      <c r="C467" s="20"/>
    </row>
    <row r="468" spans="1:3" ht="14.25" customHeight="1" x14ac:dyDescent="0.35">
      <c r="A468" s="238"/>
      <c r="C468" s="20"/>
    </row>
    <row r="469" spans="1:3" ht="14.25" customHeight="1" x14ac:dyDescent="0.35">
      <c r="A469" s="238"/>
      <c r="C469" s="20"/>
    </row>
    <row r="470" spans="1:3" ht="14.25" customHeight="1" x14ac:dyDescent="0.35">
      <c r="A470" s="238"/>
      <c r="C470" s="20"/>
    </row>
    <row r="471" spans="1:3" ht="14.25" customHeight="1" x14ac:dyDescent="0.35">
      <c r="A471" s="238"/>
      <c r="C471" s="20"/>
    </row>
    <row r="472" spans="1:3" ht="14.25" customHeight="1" x14ac:dyDescent="0.35">
      <c r="A472" s="238"/>
      <c r="C472" s="20"/>
    </row>
    <row r="473" spans="1:3" ht="14.25" customHeight="1" x14ac:dyDescent="0.35">
      <c r="A473" s="238"/>
      <c r="C473" s="20"/>
    </row>
    <row r="474" spans="1:3" ht="14.25" customHeight="1" x14ac:dyDescent="0.35">
      <c r="A474" s="238"/>
      <c r="C474" s="20"/>
    </row>
    <row r="475" spans="1:3" ht="14.25" customHeight="1" x14ac:dyDescent="0.35">
      <c r="A475" s="238"/>
      <c r="C475" s="20"/>
    </row>
    <row r="476" spans="1:3" ht="14.25" customHeight="1" x14ac:dyDescent="0.35">
      <c r="A476" s="238"/>
      <c r="C476" s="20"/>
    </row>
    <row r="477" spans="1:3" ht="14.25" customHeight="1" x14ac:dyDescent="0.35">
      <c r="A477" s="238"/>
      <c r="C477" s="20"/>
    </row>
    <row r="478" spans="1:3" ht="14.25" customHeight="1" x14ac:dyDescent="0.35">
      <c r="A478" s="238"/>
      <c r="C478" s="20"/>
    </row>
    <row r="479" spans="1:3" ht="14.25" customHeight="1" x14ac:dyDescent="0.35">
      <c r="A479" s="238"/>
      <c r="C479" s="20"/>
    </row>
    <row r="480" spans="1:3" ht="14.25" customHeight="1" x14ac:dyDescent="0.35">
      <c r="A480" s="238"/>
      <c r="C480" s="20"/>
    </row>
    <row r="481" spans="1:3" ht="14.25" customHeight="1" x14ac:dyDescent="0.35">
      <c r="A481" s="238"/>
      <c r="C481" s="20"/>
    </row>
    <row r="482" spans="1:3" ht="14.25" customHeight="1" x14ac:dyDescent="0.35">
      <c r="A482" s="238"/>
      <c r="C482" s="20"/>
    </row>
    <row r="483" spans="1:3" ht="14.25" customHeight="1" x14ac:dyDescent="0.35">
      <c r="A483" s="238"/>
      <c r="C483" s="20"/>
    </row>
    <row r="484" spans="1:3" ht="14.25" customHeight="1" x14ac:dyDescent="0.35">
      <c r="A484" s="238"/>
      <c r="C484" s="20"/>
    </row>
    <row r="485" spans="1:3" ht="14.25" customHeight="1" x14ac:dyDescent="0.35">
      <c r="A485" s="238"/>
      <c r="C485" s="20"/>
    </row>
    <row r="486" spans="1:3" ht="14.25" customHeight="1" x14ac:dyDescent="0.35">
      <c r="A486" s="238"/>
      <c r="C486" s="20"/>
    </row>
    <row r="487" spans="1:3" ht="14.25" customHeight="1" x14ac:dyDescent="0.35">
      <c r="A487" s="238"/>
      <c r="C487" s="20"/>
    </row>
    <row r="488" spans="1:3" ht="14.25" customHeight="1" x14ac:dyDescent="0.35">
      <c r="A488" s="238"/>
      <c r="C488" s="20"/>
    </row>
    <row r="489" spans="1:3" ht="14.25" customHeight="1" x14ac:dyDescent="0.35">
      <c r="A489" s="238"/>
      <c r="C489" s="20"/>
    </row>
    <row r="490" spans="1:3" ht="14.25" customHeight="1" x14ac:dyDescent="0.35">
      <c r="A490" s="238"/>
      <c r="C490" s="20"/>
    </row>
    <row r="491" spans="1:3" ht="14.25" customHeight="1" x14ac:dyDescent="0.35">
      <c r="A491" s="238"/>
      <c r="C491" s="20"/>
    </row>
    <row r="492" spans="1:3" ht="14.25" customHeight="1" x14ac:dyDescent="0.35">
      <c r="A492" s="238"/>
      <c r="C492" s="20"/>
    </row>
    <row r="493" spans="1:3" ht="14.25" customHeight="1" x14ac:dyDescent="0.35">
      <c r="A493" s="238"/>
      <c r="C493" s="20"/>
    </row>
    <row r="494" spans="1:3" ht="14.25" customHeight="1" x14ac:dyDescent="0.35">
      <c r="A494" s="238"/>
      <c r="C494" s="20"/>
    </row>
    <row r="495" spans="1:3" ht="14.25" customHeight="1" x14ac:dyDescent="0.35">
      <c r="A495" s="238"/>
      <c r="C495" s="20"/>
    </row>
    <row r="496" spans="1:3" ht="14.25" customHeight="1" x14ac:dyDescent="0.35">
      <c r="A496" s="238"/>
      <c r="C496" s="20"/>
    </row>
    <row r="497" spans="1:3" ht="14.25" customHeight="1" x14ac:dyDescent="0.35">
      <c r="A497" s="238"/>
      <c r="C497" s="20"/>
    </row>
    <row r="498" spans="1:3" ht="14.25" customHeight="1" x14ac:dyDescent="0.35">
      <c r="A498" s="238"/>
      <c r="C498" s="20"/>
    </row>
    <row r="499" spans="1:3" ht="14.25" customHeight="1" x14ac:dyDescent="0.35">
      <c r="A499" s="238"/>
      <c r="C499" s="20"/>
    </row>
    <row r="500" spans="1:3" ht="14.25" customHeight="1" x14ac:dyDescent="0.35">
      <c r="A500" s="238"/>
      <c r="C500" s="20"/>
    </row>
    <row r="501" spans="1:3" ht="14.25" customHeight="1" x14ac:dyDescent="0.35">
      <c r="A501" s="238"/>
      <c r="C501" s="20"/>
    </row>
    <row r="502" spans="1:3" ht="14.25" customHeight="1" x14ac:dyDescent="0.35">
      <c r="A502" s="238"/>
      <c r="C502" s="20"/>
    </row>
    <row r="503" spans="1:3" ht="14.25" customHeight="1" x14ac:dyDescent="0.35">
      <c r="A503" s="238"/>
      <c r="C503" s="20"/>
    </row>
    <row r="504" spans="1:3" ht="14.25" customHeight="1" x14ac:dyDescent="0.35">
      <c r="A504" s="238"/>
      <c r="C504" s="20"/>
    </row>
    <row r="505" spans="1:3" ht="14.25" customHeight="1" x14ac:dyDescent="0.35">
      <c r="A505" s="238"/>
      <c r="C505" s="20"/>
    </row>
    <row r="506" spans="1:3" ht="14.25" customHeight="1" x14ac:dyDescent="0.35">
      <c r="A506" s="238"/>
      <c r="C506" s="20"/>
    </row>
    <row r="507" spans="1:3" ht="14.25" customHeight="1" x14ac:dyDescent="0.35">
      <c r="A507" s="238"/>
      <c r="C507" s="20"/>
    </row>
    <row r="508" spans="1:3" ht="14.25" customHeight="1" x14ac:dyDescent="0.35">
      <c r="A508" s="238"/>
      <c r="C508" s="20"/>
    </row>
    <row r="509" spans="1:3" ht="14.25" customHeight="1" x14ac:dyDescent="0.35">
      <c r="A509" s="238"/>
      <c r="C509" s="20"/>
    </row>
    <row r="510" spans="1:3" ht="14.25" customHeight="1" x14ac:dyDescent="0.35">
      <c r="A510" s="238"/>
      <c r="C510" s="20"/>
    </row>
    <row r="511" spans="1:3" ht="14.25" customHeight="1" x14ac:dyDescent="0.35">
      <c r="A511" s="238"/>
      <c r="C511" s="20"/>
    </row>
    <row r="512" spans="1:3" ht="14.25" customHeight="1" x14ac:dyDescent="0.35">
      <c r="A512" s="238"/>
      <c r="C512" s="20"/>
    </row>
    <row r="513" spans="1:3" ht="14.25" customHeight="1" x14ac:dyDescent="0.35">
      <c r="A513" s="238"/>
      <c r="C513" s="20"/>
    </row>
    <row r="514" spans="1:3" ht="14.25" customHeight="1" x14ac:dyDescent="0.35">
      <c r="A514" s="238"/>
      <c r="C514" s="20"/>
    </row>
    <row r="515" spans="1:3" ht="14.25" customHeight="1" x14ac:dyDescent="0.35">
      <c r="A515" s="238"/>
      <c r="C515" s="20"/>
    </row>
    <row r="516" spans="1:3" ht="14.25" customHeight="1" x14ac:dyDescent="0.35">
      <c r="A516" s="238"/>
      <c r="C516" s="20"/>
    </row>
    <row r="517" spans="1:3" ht="14.25" customHeight="1" x14ac:dyDescent="0.35">
      <c r="A517" s="238"/>
      <c r="C517" s="20"/>
    </row>
    <row r="518" spans="1:3" ht="14.25" customHeight="1" x14ac:dyDescent="0.35">
      <c r="A518" s="238"/>
      <c r="C518" s="20"/>
    </row>
    <row r="519" spans="1:3" ht="14.25" customHeight="1" x14ac:dyDescent="0.35">
      <c r="A519" s="238"/>
      <c r="C519" s="20"/>
    </row>
    <row r="520" spans="1:3" ht="14.25" customHeight="1" x14ac:dyDescent="0.35">
      <c r="A520" s="238"/>
      <c r="C520" s="20"/>
    </row>
    <row r="521" spans="1:3" ht="14.25" customHeight="1" x14ac:dyDescent="0.35">
      <c r="A521" s="238"/>
      <c r="C521" s="20"/>
    </row>
    <row r="522" spans="1:3" ht="14.25" customHeight="1" x14ac:dyDescent="0.35">
      <c r="A522" s="238"/>
      <c r="C522" s="20"/>
    </row>
    <row r="523" spans="1:3" ht="14.25" customHeight="1" x14ac:dyDescent="0.35">
      <c r="A523" s="238"/>
      <c r="C523" s="20"/>
    </row>
    <row r="524" spans="1:3" ht="14.25" customHeight="1" x14ac:dyDescent="0.35">
      <c r="A524" s="238"/>
      <c r="C524" s="20"/>
    </row>
    <row r="525" spans="1:3" ht="14.25" customHeight="1" x14ac:dyDescent="0.35">
      <c r="A525" s="238"/>
      <c r="C525" s="20"/>
    </row>
    <row r="526" spans="1:3" ht="14.25" customHeight="1" x14ac:dyDescent="0.35">
      <c r="A526" s="238"/>
      <c r="C526" s="20"/>
    </row>
    <row r="527" spans="1:3" ht="14.25" customHeight="1" x14ac:dyDescent="0.35">
      <c r="A527" s="238"/>
      <c r="C527" s="20"/>
    </row>
    <row r="528" spans="1:3" ht="14.25" customHeight="1" x14ac:dyDescent="0.35">
      <c r="A528" s="238"/>
      <c r="C528" s="20"/>
    </row>
    <row r="529" spans="1:3" ht="14.25" customHeight="1" x14ac:dyDescent="0.35">
      <c r="A529" s="238"/>
      <c r="C529" s="20"/>
    </row>
    <row r="530" spans="1:3" ht="14.25" customHeight="1" x14ac:dyDescent="0.35">
      <c r="A530" s="238"/>
      <c r="C530" s="20"/>
    </row>
    <row r="531" spans="1:3" ht="14.25" customHeight="1" x14ac:dyDescent="0.35">
      <c r="A531" s="238"/>
      <c r="C531" s="20"/>
    </row>
    <row r="532" spans="1:3" ht="14.25" customHeight="1" x14ac:dyDescent="0.35">
      <c r="A532" s="238"/>
      <c r="C532" s="20"/>
    </row>
    <row r="533" spans="1:3" ht="14.25" customHeight="1" x14ac:dyDescent="0.35">
      <c r="A533" s="238"/>
      <c r="C533" s="20"/>
    </row>
    <row r="534" spans="1:3" ht="14.25" customHeight="1" x14ac:dyDescent="0.35">
      <c r="A534" s="238"/>
      <c r="C534" s="20"/>
    </row>
    <row r="535" spans="1:3" ht="14.25" customHeight="1" x14ac:dyDescent="0.35">
      <c r="A535" s="238"/>
      <c r="C535" s="20"/>
    </row>
    <row r="536" spans="1:3" ht="14.25" customHeight="1" x14ac:dyDescent="0.35">
      <c r="A536" s="238"/>
      <c r="C536" s="20"/>
    </row>
    <row r="537" spans="1:3" ht="14.25" customHeight="1" x14ac:dyDescent="0.35">
      <c r="A537" s="238"/>
      <c r="C537" s="20"/>
    </row>
    <row r="538" spans="1:3" ht="14.25" customHeight="1" x14ac:dyDescent="0.35">
      <c r="A538" s="238"/>
      <c r="C538" s="20"/>
    </row>
    <row r="539" spans="1:3" ht="14.25" customHeight="1" x14ac:dyDescent="0.35">
      <c r="A539" s="238"/>
      <c r="C539" s="20"/>
    </row>
    <row r="540" spans="1:3" ht="14.25" customHeight="1" x14ac:dyDescent="0.35">
      <c r="A540" s="238"/>
      <c r="C540" s="20"/>
    </row>
    <row r="541" spans="1:3" ht="14.25" customHeight="1" x14ac:dyDescent="0.35">
      <c r="A541" s="238"/>
      <c r="C541" s="20"/>
    </row>
    <row r="542" spans="1:3" ht="14.25" customHeight="1" x14ac:dyDescent="0.35">
      <c r="A542" s="238"/>
      <c r="C542" s="20"/>
    </row>
    <row r="543" spans="1:3" ht="14.25" customHeight="1" x14ac:dyDescent="0.35">
      <c r="A543" s="238"/>
      <c r="C543" s="20"/>
    </row>
    <row r="544" spans="1:3" ht="14.25" customHeight="1" x14ac:dyDescent="0.35">
      <c r="A544" s="238"/>
      <c r="C544" s="20"/>
    </row>
    <row r="545" spans="1:3" ht="14.25" customHeight="1" x14ac:dyDescent="0.35">
      <c r="A545" s="238"/>
      <c r="C545" s="20"/>
    </row>
    <row r="546" spans="1:3" ht="14.25" customHeight="1" x14ac:dyDescent="0.35">
      <c r="A546" s="238"/>
      <c r="C546" s="20"/>
    </row>
    <row r="547" spans="1:3" ht="14.25" customHeight="1" x14ac:dyDescent="0.35">
      <c r="A547" s="238"/>
      <c r="C547" s="20"/>
    </row>
    <row r="548" spans="1:3" ht="14.25" customHeight="1" x14ac:dyDescent="0.35">
      <c r="A548" s="238"/>
      <c r="C548" s="20"/>
    </row>
    <row r="549" spans="1:3" ht="14.25" customHeight="1" x14ac:dyDescent="0.35">
      <c r="A549" s="238"/>
      <c r="C549" s="20"/>
    </row>
    <row r="550" spans="1:3" ht="14.25" customHeight="1" x14ac:dyDescent="0.35">
      <c r="A550" s="238"/>
      <c r="C550" s="20"/>
    </row>
    <row r="551" spans="1:3" ht="14.25" customHeight="1" x14ac:dyDescent="0.35">
      <c r="A551" s="238"/>
      <c r="C551" s="20"/>
    </row>
    <row r="552" spans="1:3" ht="14.25" customHeight="1" x14ac:dyDescent="0.35">
      <c r="A552" s="238"/>
      <c r="C552" s="20"/>
    </row>
    <row r="553" spans="1:3" ht="14.25" customHeight="1" x14ac:dyDescent="0.35">
      <c r="A553" s="238"/>
      <c r="C553" s="20"/>
    </row>
    <row r="554" spans="1:3" ht="14.25" customHeight="1" x14ac:dyDescent="0.35">
      <c r="A554" s="238"/>
      <c r="C554" s="20"/>
    </row>
    <row r="555" spans="1:3" ht="14.25" customHeight="1" x14ac:dyDescent="0.35">
      <c r="A555" s="238"/>
      <c r="C555" s="20"/>
    </row>
    <row r="556" spans="1:3" ht="14.25" customHeight="1" x14ac:dyDescent="0.35">
      <c r="A556" s="238"/>
      <c r="C556" s="20"/>
    </row>
    <row r="557" spans="1:3" ht="14.25" customHeight="1" x14ac:dyDescent="0.35">
      <c r="A557" s="238"/>
      <c r="C557" s="20"/>
    </row>
    <row r="558" spans="1:3" ht="14.25" customHeight="1" x14ac:dyDescent="0.35">
      <c r="A558" s="238"/>
      <c r="C558" s="20"/>
    </row>
    <row r="559" spans="1:3" ht="14.25" customHeight="1" x14ac:dyDescent="0.35">
      <c r="A559" s="238"/>
      <c r="C559" s="20"/>
    </row>
    <row r="560" spans="1:3" ht="14.25" customHeight="1" x14ac:dyDescent="0.35">
      <c r="A560" s="238"/>
      <c r="C560" s="20"/>
    </row>
    <row r="561" spans="1:3" ht="14.25" customHeight="1" x14ac:dyDescent="0.35">
      <c r="A561" s="238"/>
      <c r="C561" s="20"/>
    </row>
    <row r="562" spans="1:3" ht="14.25" customHeight="1" x14ac:dyDescent="0.35">
      <c r="A562" s="238"/>
      <c r="C562" s="20"/>
    </row>
    <row r="563" spans="1:3" ht="14.25" customHeight="1" x14ac:dyDescent="0.35">
      <c r="A563" s="238"/>
      <c r="C563" s="20"/>
    </row>
    <row r="564" spans="1:3" ht="14.25" customHeight="1" x14ac:dyDescent="0.35">
      <c r="A564" s="238"/>
      <c r="C564" s="20"/>
    </row>
    <row r="565" spans="1:3" ht="14.25" customHeight="1" x14ac:dyDescent="0.35">
      <c r="A565" s="238"/>
      <c r="C565" s="20"/>
    </row>
    <row r="566" spans="1:3" ht="14.25" customHeight="1" x14ac:dyDescent="0.35">
      <c r="A566" s="238"/>
      <c r="C566" s="20"/>
    </row>
    <row r="567" spans="1:3" ht="14.25" customHeight="1" x14ac:dyDescent="0.35">
      <c r="A567" s="238"/>
      <c r="C567" s="20"/>
    </row>
    <row r="568" spans="1:3" ht="14.25" customHeight="1" x14ac:dyDescent="0.35">
      <c r="A568" s="238"/>
      <c r="C568" s="20"/>
    </row>
    <row r="569" spans="1:3" ht="14.25" customHeight="1" x14ac:dyDescent="0.35">
      <c r="A569" s="238"/>
      <c r="C569" s="20"/>
    </row>
    <row r="570" spans="1:3" ht="14.25" customHeight="1" x14ac:dyDescent="0.35">
      <c r="A570" s="238"/>
      <c r="C570" s="20"/>
    </row>
    <row r="571" spans="1:3" ht="14.25" customHeight="1" x14ac:dyDescent="0.35">
      <c r="A571" s="238"/>
      <c r="C571" s="20"/>
    </row>
    <row r="572" spans="1:3" ht="14.25" customHeight="1" x14ac:dyDescent="0.35">
      <c r="A572" s="238"/>
      <c r="C572" s="20"/>
    </row>
    <row r="573" spans="1:3" ht="14.25" customHeight="1" x14ac:dyDescent="0.35">
      <c r="A573" s="238"/>
      <c r="C573" s="20"/>
    </row>
    <row r="574" spans="1:3" ht="14.25" customHeight="1" x14ac:dyDescent="0.35">
      <c r="A574" s="238"/>
      <c r="C574" s="20"/>
    </row>
    <row r="575" spans="1:3" ht="14.25" customHeight="1" x14ac:dyDescent="0.35">
      <c r="A575" s="238"/>
      <c r="C575" s="20"/>
    </row>
    <row r="576" spans="1:3" ht="14.25" customHeight="1" x14ac:dyDescent="0.35">
      <c r="A576" s="238"/>
      <c r="C576" s="20"/>
    </row>
    <row r="577" spans="1:3" ht="14.25" customHeight="1" x14ac:dyDescent="0.35">
      <c r="A577" s="238"/>
      <c r="C577" s="20"/>
    </row>
    <row r="578" spans="1:3" ht="14.25" customHeight="1" x14ac:dyDescent="0.35">
      <c r="A578" s="238"/>
      <c r="C578" s="20"/>
    </row>
    <row r="579" spans="1:3" ht="14.25" customHeight="1" x14ac:dyDescent="0.35">
      <c r="A579" s="238"/>
      <c r="C579" s="20"/>
    </row>
    <row r="580" spans="1:3" ht="14.25" customHeight="1" x14ac:dyDescent="0.35">
      <c r="A580" s="238"/>
      <c r="C580" s="20"/>
    </row>
    <row r="581" spans="1:3" ht="14.25" customHeight="1" x14ac:dyDescent="0.35">
      <c r="A581" s="238"/>
      <c r="C581" s="20"/>
    </row>
    <row r="582" spans="1:3" ht="14.25" customHeight="1" x14ac:dyDescent="0.35">
      <c r="A582" s="238"/>
      <c r="C582" s="20"/>
    </row>
    <row r="583" spans="1:3" ht="14.25" customHeight="1" x14ac:dyDescent="0.35">
      <c r="A583" s="238"/>
      <c r="C583" s="20"/>
    </row>
    <row r="584" spans="1:3" ht="14.25" customHeight="1" x14ac:dyDescent="0.35">
      <c r="A584" s="238"/>
      <c r="C584" s="20"/>
    </row>
    <row r="585" spans="1:3" ht="14.25" customHeight="1" x14ac:dyDescent="0.35">
      <c r="A585" s="238"/>
      <c r="C585" s="20"/>
    </row>
    <row r="586" spans="1:3" ht="14.25" customHeight="1" x14ac:dyDescent="0.35">
      <c r="A586" s="238"/>
      <c r="C586" s="20"/>
    </row>
    <row r="587" spans="1:3" ht="14.25" customHeight="1" x14ac:dyDescent="0.35">
      <c r="A587" s="238"/>
      <c r="C587" s="20"/>
    </row>
    <row r="588" spans="1:3" ht="14.25" customHeight="1" x14ac:dyDescent="0.35">
      <c r="A588" s="238"/>
      <c r="C588" s="20"/>
    </row>
    <row r="589" spans="1:3" ht="14.25" customHeight="1" x14ac:dyDescent="0.35">
      <c r="A589" s="238"/>
      <c r="C589" s="20"/>
    </row>
    <row r="590" spans="1:3" ht="14.25" customHeight="1" x14ac:dyDescent="0.35">
      <c r="A590" s="238"/>
      <c r="C590" s="20"/>
    </row>
    <row r="591" spans="1:3" ht="14.25" customHeight="1" x14ac:dyDescent="0.35">
      <c r="A591" s="238"/>
      <c r="C591" s="20"/>
    </row>
    <row r="592" spans="1:3" ht="14.25" customHeight="1" x14ac:dyDescent="0.35">
      <c r="A592" s="238"/>
      <c r="C592" s="20"/>
    </row>
    <row r="593" spans="1:3" ht="14.25" customHeight="1" x14ac:dyDescent="0.35">
      <c r="A593" s="238"/>
      <c r="C593" s="20"/>
    </row>
    <row r="594" spans="1:3" ht="14.25" customHeight="1" x14ac:dyDescent="0.35">
      <c r="A594" s="238"/>
      <c r="C594" s="20"/>
    </row>
    <row r="595" spans="1:3" ht="14.25" customHeight="1" x14ac:dyDescent="0.35">
      <c r="A595" s="238"/>
      <c r="C595" s="20"/>
    </row>
    <row r="596" spans="1:3" ht="14.25" customHeight="1" x14ac:dyDescent="0.35">
      <c r="A596" s="238"/>
      <c r="C596" s="20"/>
    </row>
    <row r="597" spans="1:3" ht="14.25" customHeight="1" x14ac:dyDescent="0.35">
      <c r="A597" s="238"/>
      <c r="C597" s="20"/>
    </row>
    <row r="598" spans="1:3" ht="14.25" customHeight="1" x14ac:dyDescent="0.35">
      <c r="A598" s="238"/>
      <c r="C598" s="20"/>
    </row>
    <row r="599" spans="1:3" ht="14.25" customHeight="1" x14ac:dyDescent="0.35">
      <c r="A599" s="238"/>
      <c r="C599" s="20"/>
    </row>
    <row r="600" spans="1:3" ht="14.25" customHeight="1" x14ac:dyDescent="0.35">
      <c r="A600" s="238"/>
      <c r="C600" s="20"/>
    </row>
    <row r="601" spans="1:3" ht="14.25" customHeight="1" x14ac:dyDescent="0.35">
      <c r="A601" s="238"/>
      <c r="C601" s="20"/>
    </row>
    <row r="602" spans="1:3" ht="14.25" customHeight="1" x14ac:dyDescent="0.35">
      <c r="A602" s="238"/>
      <c r="C602" s="20"/>
    </row>
    <row r="603" spans="1:3" ht="14.25" customHeight="1" x14ac:dyDescent="0.35">
      <c r="A603" s="238"/>
      <c r="C603" s="20"/>
    </row>
    <row r="604" spans="1:3" ht="14.25" customHeight="1" x14ac:dyDescent="0.35">
      <c r="A604" s="238"/>
      <c r="C604" s="20"/>
    </row>
    <row r="605" spans="1:3" ht="14.25" customHeight="1" x14ac:dyDescent="0.35">
      <c r="A605" s="238"/>
      <c r="C605" s="20"/>
    </row>
    <row r="606" spans="1:3" ht="14.25" customHeight="1" x14ac:dyDescent="0.35">
      <c r="A606" s="238"/>
      <c r="C606" s="20"/>
    </row>
    <row r="607" spans="1:3" ht="14.25" customHeight="1" x14ac:dyDescent="0.35">
      <c r="A607" s="238"/>
      <c r="C607" s="20"/>
    </row>
    <row r="608" spans="1:3" ht="14.25" customHeight="1" x14ac:dyDescent="0.35">
      <c r="A608" s="238"/>
      <c r="C608" s="20"/>
    </row>
    <row r="609" spans="1:3" ht="14.25" customHeight="1" x14ac:dyDescent="0.35">
      <c r="A609" s="238"/>
      <c r="C609" s="20"/>
    </row>
    <row r="610" spans="1:3" ht="14.25" customHeight="1" x14ac:dyDescent="0.35">
      <c r="A610" s="238"/>
      <c r="C610" s="20"/>
    </row>
    <row r="611" spans="1:3" ht="14.25" customHeight="1" x14ac:dyDescent="0.35">
      <c r="A611" s="238"/>
      <c r="C611" s="20"/>
    </row>
    <row r="612" spans="1:3" ht="14.25" customHeight="1" x14ac:dyDescent="0.35">
      <c r="A612" s="238"/>
      <c r="C612" s="20"/>
    </row>
    <row r="613" spans="1:3" ht="14.25" customHeight="1" x14ac:dyDescent="0.35">
      <c r="A613" s="238"/>
      <c r="C613" s="20"/>
    </row>
    <row r="614" spans="1:3" ht="14.25" customHeight="1" x14ac:dyDescent="0.35">
      <c r="A614" s="238"/>
      <c r="C614" s="20"/>
    </row>
    <row r="615" spans="1:3" ht="14.25" customHeight="1" x14ac:dyDescent="0.35">
      <c r="A615" s="238"/>
      <c r="C615" s="20"/>
    </row>
    <row r="616" spans="1:3" ht="14.25" customHeight="1" x14ac:dyDescent="0.35">
      <c r="A616" s="238"/>
      <c r="C616" s="20"/>
    </row>
    <row r="617" spans="1:3" ht="14.25" customHeight="1" x14ac:dyDescent="0.35">
      <c r="A617" s="238"/>
      <c r="C617" s="20"/>
    </row>
    <row r="618" spans="1:3" ht="14.25" customHeight="1" x14ac:dyDescent="0.35">
      <c r="A618" s="238"/>
      <c r="C618" s="20"/>
    </row>
    <row r="619" spans="1:3" ht="14.25" customHeight="1" x14ac:dyDescent="0.35">
      <c r="A619" s="238"/>
      <c r="C619" s="20"/>
    </row>
    <row r="620" spans="1:3" ht="14.25" customHeight="1" x14ac:dyDescent="0.35">
      <c r="A620" s="238"/>
      <c r="C620" s="20"/>
    </row>
    <row r="621" spans="1:3" ht="14.25" customHeight="1" x14ac:dyDescent="0.35">
      <c r="A621" s="238"/>
      <c r="C621" s="20"/>
    </row>
    <row r="622" spans="1:3" ht="14.25" customHeight="1" x14ac:dyDescent="0.35">
      <c r="A622" s="238"/>
      <c r="C622" s="20"/>
    </row>
    <row r="623" spans="1:3" ht="14.25" customHeight="1" x14ac:dyDescent="0.35">
      <c r="A623" s="238"/>
      <c r="C623" s="20"/>
    </row>
    <row r="624" spans="1:3" ht="14.25" customHeight="1" x14ac:dyDescent="0.35">
      <c r="A624" s="238"/>
      <c r="C624" s="20"/>
    </row>
    <row r="625" spans="1:3" ht="14.25" customHeight="1" x14ac:dyDescent="0.35">
      <c r="A625" s="238"/>
      <c r="C625" s="20"/>
    </row>
    <row r="626" spans="1:3" ht="14.25" customHeight="1" x14ac:dyDescent="0.35">
      <c r="A626" s="238"/>
      <c r="C626" s="20"/>
    </row>
    <row r="627" spans="1:3" ht="14.25" customHeight="1" x14ac:dyDescent="0.35">
      <c r="A627" s="238"/>
      <c r="C627" s="20"/>
    </row>
    <row r="628" spans="1:3" ht="14.25" customHeight="1" x14ac:dyDescent="0.35">
      <c r="A628" s="238"/>
      <c r="C628" s="20"/>
    </row>
    <row r="629" spans="1:3" ht="14.25" customHeight="1" x14ac:dyDescent="0.35">
      <c r="A629" s="238"/>
      <c r="C629" s="20"/>
    </row>
    <row r="630" spans="1:3" ht="14.25" customHeight="1" x14ac:dyDescent="0.35">
      <c r="A630" s="238"/>
      <c r="C630" s="20"/>
    </row>
    <row r="631" spans="1:3" ht="14.25" customHeight="1" x14ac:dyDescent="0.35">
      <c r="A631" s="238"/>
      <c r="C631" s="20"/>
    </row>
    <row r="632" spans="1:3" ht="14.25" customHeight="1" x14ac:dyDescent="0.35">
      <c r="A632" s="238"/>
      <c r="C632" s="20"/>
    </row>
    <row r="633" spans="1:3" ht="14.25" customHeight="1" x14ac:dyDescent="0.35">
      <c r="A633" s="238"/>
      <c r="C633" s="20"/>
    </row>
    <row r="634" spans="1:3" ht="14.25" customHeight="1" x14ac:dyDescent="0.35">
      <c r="A634" s="238"/>
      <c r="C634" s="20"/>
    </row>
    <row r="635" spans="1:3" ht="14.25" customHeight="1" x14ac:dyDescent="0.35">
      <c r="A635" s="238"/>
      <c r="C635" s="20"/>
    </row>
    <row r="636" spans="1:3" ht="14.25" customHeight="1" x14ac:dyDescent="0.35">
      <c r="A636" s="238"/>
      <c r="C636" s="20"/>
    </row>
    <row r="637" spans="1:3" ht="14.25" customHeight="1" x14ac:dyDescent="0.35">
      <c r="A637" s="238"/>
      <c r="C637" s="20"/>
    </row>
    <row r="638" spans="1:3" ht="14.25" customHeight="1" x14ac:dyDescent="0.35">
      <c r="A638" s="238"/>
      <c r="C638" s="20"/>
    </row>
    <row r="639" spans="1:3" ht="14.25" customHeight="1" x14ac:dyDescent="0.35">
      <c r="A639" s="238"/>
      <c r="C639" s="20"/>
    </row>
    <row r="640" spans="1:3" ht="14.25" customHeight="1" x14ac:dyDescent="0.35">
      <c r="A640" s="238"/>
      <c r="C640" s="20"/>
    </row>
    <row r="641" spans="1:3" ht="14.25" customHeight="1" x14ac:dyDescent="0.35">
      <c r="A641" s="238"/>
      <c r="C641" s="20"/>
    </row>
    <row r="642" spans="1:3" ht="14.25" customHeight="1" x14ac:dyDescent="0.35">
      <c r="A642" s="238"/>
      <c r="C642" s="20"/>
    </row>
    <row r="643" spans="1:3" ht="14.25" customHeight="1" x14ac:dyDescent="0.35">
      <c r="A643" s="238"/>
      <c r="C643" s="20"/>
    </row>
    <row r="644" spans="1:3" ht="14.25" customHeight="1" x14ac:dyDescent="0.35">
      <c r="A644" s="238"/>
      <c r="C644" s="20"/>
    </row>
    <row r="645" spans="1:3" ht="14.25" customHeight="1" x14ac:dyDescent="0.35">
      <c r="A645" s="238"/>
      <c r="C645" s="20"/>
    </row>
    <row r="646" spans="1:3" ht="14.25" customHeight="1" x14ac:dyDescent="0.35">
      <c r="A646" s="238"/>
      <c r="C646" s="20"/>
    </row>
    <row r="647" spans="1:3" ht="14.25" customHeight="1" x14ac:dyDescent="0.35">
      <c r="A647" s="238"/>
      <c r="C647" s="20"/>
    </row>
    <row r="648" spans="1:3" ht="14.25" customHeight="1" x14ac:dyDescent="0.35">
      <c r="A648" s="238"/>
      <c r="C648" s="20"/>
    </row>
    <row r="649" spans="1:3" ht="14.25" customHeight="1" x14ac:dyDescent="0.35">
      <c r="A649" s="238"/>
      <c r="C649" s="20"/>
    </row>
    <row r="650" spans="1:3" ht="14.25" customHeight="1" x14ac:dyDescent="0.35">
      <c r="A650" s="238"/>
      <c r="C650" s="20"/>
    </row>
    <row r="651" spans="1:3" ht="14.25" customHeight="1" x14ac:dyDescent="0.35">
      <c r="A651" s="238"/>
      <c r="C651" s="20"/>
    </row>
    <row r="652" spans="1:3" ht="14.25" customHeight="1" x14ac:dyDescent="0.35">
      <c r="A652" s="238"/>
      <c r="C652" s="20"/>
    </row>
    <row r="653" spans="1:3" ht="14.25" customHeight="1" x14ac:dyDescent="0.35">
      <c r="A653" s="238"/>
      <c r="C653" s="20"/>
    </row>
    <row r="654" spans="1:3" ht="14.25" customHeight="1" x14ac:dyDescent="0.35">
      <c r="A654" s="238"/>
      <c r="C654" s="20"/>
    </row>
    <row r="655" spans="1:3" ht="14.25" customHeight="1" x14ac:dyDescent="0.35">
      <c r="A655" s="238"/>
      <c r="C655" s="20"/>
    </row>
    <row r="656" spans="1:3" ht="14.25" customHeight="1" x14ac:dyDescent="0.35">
      <c r="A656" s="238"/>
      <c r="C656" s="20"/>
    </row>
    <row r="657" spans="1:3" ht="14.25" customHeight="1" x14ac:dyDescent="0.35">
      <c r="A657" s="238"/>
      <c r="C657" s="20"/>
    </row>
    <row r="658" spans="1:3" ht="14.25" customHeight="1" x14ac:dyDescent="0.35">
      <c r="A658" s="238"/>
      <c r="C658" s="20"/>
    </row>
    <row r="659" spans="1:3" ht="14.25" customHeight="1" x14ac:dyDescent="0.35">
      <c r="A659" s="238"/>
      <c r="C659" s="20"/>
    </row>
    <row r="660" spans="1:3" ht="14.25" customHeight="1" x14ac:dyDescent="0.35">
      <c r="A660" s="238"/>
      <c r="C660" s="20"/>
    </row>
    <row r="661" spans="1:3" ht="14.25" customHeight="1" x14ac:dyDescent="0.35">
      <c r="A661" s="238"/>
      <c r="C661" s="20"/>
    </row>
    <row r="662" spans="1:3" ht="14.25" customHeight="1" x14ac:dyDescent="0.35">
      <c r="A662" s="238"/>
      <c r="C662" s="20"/>
    </row>
    <row r="663" spans="1:3" ht="14.25" customHeight="1" x14ac:dyDescent="0.35">
      <c r="A663" s="238"/>
      <c r="C663" s="20"/>
    </row>
    <row r="664" spans="1:3" ht="14.25" customHeight="1" x14ac:dyDescent="0.35">
      <c r="A664" s="238"/>
      <c r="C664" s="20"/>
    </row>
    <row r="665" spans="1:3" ht="14.25" customHeight="1" x14ac:dyDescent="0.35">
      <c r="A665" s="238"/>
      <c r="C665" s="20"/>
    </row>
    <row r="666" spans="1:3" ht="14.25" customHeight="1" x14ac:dyDescent="0.35">
      <c r="A666" s="238"/>
      <c r="C666" s="20"/>
    </row>
    <row r="667" spans="1:3" ht="14.25" customHeight="1" x14ac:dyDescent="0.35">
      <c r="A667" s="238"/>
      <c r="C667" s="20"/>
    </row>
    <row r="668" spans="1:3" ht="14.25" customHeight="1" x14ac:dyDescent="0.35">
      <c r="A668" s="238"/>
      <c r="C668" s="20"/>
    </row>
    <row r="669" spans="1:3" ht="14.25" customHeight="1" x14ac:dyDescent="0.35">
      <c r="A669" s="238"/>
      <c r="C669" s="20"/>
    </row>
    <row r="670" spans="1:3" ht="14.25" customHeight="1" x14ac:dyDescent="0.35">
      <c r="A670" s="238"/>
      <c r="C670" s="20"/>
    </row>
    <row r="671" spans="1:3" ht="14.25" customHeight="1" x14ac:dyDescent="0.35">
      <c r="A671" s="238"/>
      <c r="C671" s="20"/>
    </row>
    <row r="672" spans="1:3" ht="14.25" customHeight="1" x14ac:dyDescent="0.35">
      <c r="A672" s="238"/>
      <c r="C672" s="20"/>
    </row>
    <row r="673" spans="1:3" ht="14.25" customHeight="1" x14ac:dyDescent="0.35">
      <c r="A673" s="238"/>
      <c r="C673" s="20"/>
    </row>
    <row r="674" spans="1:3" ht="14.25" customHeight="1" x14ac:dyDescent="0.35">
      <c r="A674" s="238"/>
      <c r="C674" s="20"/>
    </row>
    <row r="675" spans="1:3" ht="14.25" customHeight="1" x14ac:dyDescent="0.35">
      <c r="A675" s="238"/>
      <c r="C675" s="20"/>
    </row>
    <row r="676" spans="1:3" ht="14.25" customHeight="1" x14ac:dyDescent="0.35">
      <c r="A676" s="238"/>
      <c r="C676" s="20"/>
    </row>
    <row r="677" spans="1:3" ht="14.25" customHeight="1" x14ac:dyDescent="0.35">
      <c r="A677" s="238"/>
      <c r="C677" s="20"/>
    </row>
    <row r="678" spans="1:3" ht="14.25" customHeight="1" x14ac:dyDescent="0.35">
      <c r="A678" s="238"/>
      <c r="C678" s="20"/>
    </row>
    <row r="679" spans="1:3" ht="14.25" customHeight="1" x14ac:dyDescent="0.35">
      <c r="A679" s="238"/>
      <c r="C679" s="20"/>
    </row>
    <row r="680" spans="1:3" ht="14.25" customHeight="1" x14ac:dyDescent="0.35">
      <c r="A680" s="238"/>
      <c r="C680" s="20"/>
    </row>
    <row r="681" spans="1:3" ht="14.25" customHeight="1" x14ac:dyDescent="0.35">
      <c r="A681" s="238"/>
      <c r="C681" s="20"/>
    </row>
    <row r="682" spans="1:3" ht="14.25" customHeight="1" x14ac:dyDescent="0.35">
      <c r="A682" s="238"/>
      <c r="C682" s="20"/>
    </row>
    <row r="683" spans="1:3" ht="14.25" customHeight="1" x14ac:dyDescent="0.35">
      <c r="A683" s="238"/>
      <c r="C683" s="20"/>
    </row>
    <row r="684" spans="1:3" ht="14.25" customHeight="1" x14ac:dyDescent="0.35">
      <c r="A684" s="238"/>
      <c r="C684" s="20"/>
    </row>
    <row r="685" spans="1:3" ht="14.25" customHeight="1" x14ac:dyDescent="0.35">
      <c r="A685" s="238"/>
      <c r="C685" s="20"/>
    </row>
    <row r="686" spans="1:3" ht="14.25" customHeight="1" x14ac:dyDescent="0.35">
      <c r="A686" s="238"/>
      <c r="C686" s="20"/>
    </row>
    <row r="687" spans="1:3" ht="14.25" customHeight="1" x14ac:dyDescent="0.35">
      <c r="A687" s="238"/>
      <c r="C687" s="20"/>
    </row>
    <row r="688" spans="1:3" ht="14.25" customHeight="1" x14ac:dyDescent="0.35">
      <c r="A688" s="238"/>
      <c r="C688" s="20"/>
    </row>
    <row r="689" spans="1:3" ht="14.25" customHeight="1" x14ac:dyDescent="0.35">
      <c r="A689" s="238"/>
      <c r="C689" s="20"/>
    </row>
    <row r="690" spans="1:3" ht="14.25" customHeight="1" x14ac:dyDescent="0.35">
      <c r="A690" s="238"/>
      <c r="C690" s="20"/>
    </row>
    <row r="691" spans="1:3" ht="14.25" customHeight="1" x14ac:dyDescent="0.35">
      <c r="A691" s="238"/>
      <c r="C691" s="20"/>
    </row>
    <row r="692" spans="1:3" ht="14.25" customHeight="1" x14ac:dyDescent="0.35">
      <c r="A692" s="238"/>
      <c r="C692" s="20"/>
    </row>
    <row r="693" spans="1:3" ht="14.25" customHeight="1" x14ac:dyDescent="0.35">
      <c r="A693" s="238"/>
      <c r="C693" s="20"/>
    </row>
    <row r="694" spans="1:3" ht="14.25" customHeight="1" x14ac:dyDescent="0.35">
      <c r="A694" s="238"/>
      <c r="C694" s="20"/>
    </row>
    <row r="695" spans="1:3" ht="14.25" customHeight="1" x14ac:dyDescent="0.35">
      <c r="A695" s="238"/>
      <c r="C695" s="20"/>
    </row>
    <row r="696" spans="1:3" ht="14.25" customHeight="1" x14ac:dyDescent="0.35">
      <c r="A696" s="238"/>
      <c r="C696" s="20"/>
    </row>
    <row r="697" spans="1:3" ht="14.25" customHeight="1" x14ac:dyDescent="0.35">
      <c r="A697" s="238"/>
      <c r="C697" s="20"/>
    </row>
    <row r="698" spans="1:3" ht="14.25" customHeight="1" x14ac:dyDescent="0.35">
      <c r="A698" s="238"/>
      <c r="C698" s="20"/>
    </row>
    <row r="699" spans="1:3" ht="14.25" customHeight="1" x14ac:dyDescent="0.35">
      <c r="A699" s="238"/>
      <c r="C699" s="20"/>
    </row>
    <row r="700" spans="1:3" ht="14.25" customHeight="1" x14ac:dyDescent="0.35">
      <c r="A700" s="238"/>
      <c r="C700" s="20"/>
    </row>
    <row r="701" spans="1:3" ht="14.25" customHeight="1" x14ac:dyDescent="0.35">
      <c r="A701" s="238"/>
      <c r="C701" s="20"/>
    </row>
    <row r="702" spans="1:3" ht="14.25" customHeight="1" x14ac:dyDescent="0.35">
      <c r="A702" s="238"/>
      <c r="C702" s="20"/>
    </row>
    <row r="703" spans="1:3" ht="14.25" customHeight="1" x14ac:dyDescent="0.35">
      <c r="A703" s="238"/>
      <c r="C703" s="20"/>
    </row>
    <row r="704" spans="1:3" ht="14.25" customHeight="1" x14ac:dyDescent="0.35">
      <c r="A704" s="238"/>
      <c r="C704" s="20"/>
    </row>
    <row r="705" spans="1:3" ht="14.25" customHeight="1" x14ac:dyDescent="0.35">
      <c r="A705" s="238"/>
      <c r="C705" s="20"/>
    </row>
    <row r="706" spans="1:3" ht="14.25" customHeight="1" x14ac:dyDescent="0.35">
      <c r="A706" s="238"/>
      <c r="C706" s="20"/>
    </row>
    <row r="707" spans="1:3" ht="14.25" customHeight="1" x14ac:dyDescent="0.35">
      <c r="A707" s="238"/>
      <c r="C707" s="20"/>
    </row>
    <row r="708" spans="1:3" ht="14.25" customHeight="1" x14ac:dyDescent="0.35">
      <c r="A708" s="238"/>
      <c r="C708" s="20"/>
    </row>
    <row r="709" spans="1:3" ht="14.25" customHeight="1" x14ac:dyDescent="0.35">
      <c r="A709" s="238"/>
      <c r="C709" s="20"/>
    </row>
    <row r="710" spans="1:3" ht="14.25" customHeight="1" x14ac:dyDescent="0.35">
      <c r="A710" s="238"/>
      <c r="C710" s="20"/>
    </row>
    <row r="711" spans="1:3" ht="14.25" customHeight="1" x14ac:dyDescent="0.35">
      <c r="A711" s="238"/>
      <c r="C711" s="20"/>
    </row>
    <row r="712" spans="1:3" ht="14.25" customHeight="1" x14ac:dyDescent="0.35">
      <c r="A712" s="238"/>
      <c r="C712" s="20"/>
    </row>
    <row r="713" spans="1:3" ht="14.25" customHeight="1" x14ac:dyDescent="0.35">
      <c r="A713" s="238"/>
      <c r="C713" s="20"/>
    </row>
    <row r="714" spans="1:3" ht="14.25" customHeight="1" x14ac:dyDescent="0.35">
      <c r="A714" s="238"/>
      <c r="C714" s="20"/>
    </row>
    <row r="715" spans="1:3" ht="14.25" customHeight="1" x14ac:dyDescent="0.35">
      <c r="A715" s="238"/>
      <c r="C715" s="20"/>
    </row>
    <row r="716" spans="1:3" ht="14.25" customHeight="1" x14ac:dyDescent="0.35">
      <c r="A716" s="238"/>
      <c r="C716" s="20"/>
    </row>
    <row r="717" spans="1:3" ht="14.25" customHeight="1" x14ac:dyDescent="0.35">
      <c r="A717" s="238"/>
      <c r="C717" s="20"/>
    </row>
    <row r="718" spans="1:3" ht="14.25" customHeight="1" x14ac:dyDescent="0.35">
      <c r="A718" s="238"/>
      <c r="C718" s="20"/>
    </row>
    <row r="719" spans="1:3" ht="14.25" customHeight="1" x14ac:dyDescent="0.35">
      <c r="A719" s="238"/>
      <c r="C719" s="20"/>
    </row>
    <row r="720" spans="1:3" ht="14.25" customHeight="1" x14ac:dyDescent="0.35">
      <c r="A720" s="238"/>
      <c r="C720" s="20"/>
    </row>
    <row r="721" spans="1:3" ht="14.25" customHeight="1" x14ac:dyDescent="0.35">
      <c r="A721" s="238"/>
      <c r="C721" s="20"/>
    </row>
    <row r="722" spans="1:3" ht="14.25" customHeight="1" x14ac:dyDescent="0.35">
      <c r="A722" s="238"/>
      <c r="C722" s="20"/>
    </row>
    <row r="723" spans="1:3" ht="14.25" customHeight="1" x14ac:dyDescent="0.35">
      <c r="A723" s="238"/>
      <c r="C723" s="20"/>
    </row>
    <row r="724" spans="1:3" ht="14.25" customHeight="1" x14ac:dyDescent="0.35">
      <c r="A724" s="238"/>
      <c r="C724" s="20"/>
    </row>
    <row r="725" spans="1:3" ht="14.25" customHeight="1" x14ac:dyDescent="0.35">
      <c r="A725" s="238"/>
      <c r="C725" s="20"/>
    </row>
    <row r="726" spans="1:3" ht="14.25" customHeight="1" x14ac:dyDescent="0.35">
      <c r="A726" s="238"/>
      <c r="C726" s="20"/>
    </row>
    <row r="727" spans="1:3" ht="14.25" customHeight="1" x14ac:dyDescent="0.35">
      <c r="A727" s="238"/>
      <c r="C727" s="20"/>
    </row>
    <row r="728" spans="1:3" ht="14.25" customHeight="1" x14ac:dyDescent="0.35">
      <c r="A728" s="238"/>
      <c r="C728" s="20"/>
    </row>
    <row r="729" spans="1:3" ht="14.25" customHeight="1" x14ac:dyDescent="0.35">
      <c r="A729" s="238"/>
      <c r="C729" s="20"/>
    </row>
    <row r="730" spans="1:3" ht="14.25" customHeight="1" x14ac:dyDescent="0.35">
      <c r="A730" s="238"/>
      <c r="C730" s="20"/>
    </row>
    <row r="731" spans="1:3" ht="14.25" customHeight="1" x14ac:dyDescent="0.35">
      <c r="A731" s="238"/>
      <c r="C731" s="20"/>
    </row>
    <row r="732" spans="1:3" ht="14.25" customHeight="1" x14ac:dyDescent="0.35">
      <c r="A732" s="238"/>
      <c r="C732" s="20"/>
    </row>
    <row r="733" spans="1:3" ht="14.25" customHeight="1" x14ac:dyDescent="0.35">
      <c r="A733" s="238"/>
      <c r="C733" s="20"/>
    </row>
    <row r="734" spans="1:3" ht="14.25" customHeight="1" x14ac:dyDescent="0.35">
      <c r="A734" s="238"/>
      <c r="C734" s="20"/>
    </row>
    <row r="735" spans="1:3" ht="14.25" customHeight="1" x14ac:dyDescent="0.35">
      <c r="A735" s="238"/>
      <c r="C735" s="20"/>
    </row>
    <row r="736" spans="1:3" ht="14.25" customHeight="1" x14ac:dyDescent="0.35">
      <c r="A736" s="238"/>
      <c r="C736" s="20"/>
    </row>
    <row r="737" spans="1:3" ht="14.25" customHeight="1" x14ac:dyDescent="0.35">
      <c r="A737" s="238"/>
      <c r="C737" s="20"/>
    </row>
    <row r="738" spans="1:3" ht="14.25" customHeight="1" x14ac:dyDescent="0.35">
      <c r="A738" s="238"/>
      <c r="C738" s="20"/>
    </row>
    <row r="739" spans="1:3" ht="14.25" customHeight="1" x14ac:dyDescent="0.35">
      <c r="A739" s="238"/>
      <c r="C739" s="20"/>
    </row>
    <row r="740" spans="1:3" ht="14.25" customHeight="1" x14ac:dyDescent="0.35">
      <c r="A740" s="238"/>
      <c r="C740" s="20"/>
    </row>
    <row r="741" spans="1:3" ht="14.25" customHeight="1" x14ac:dyDescent="0.35">
      <c r="A741" s="238"/>
      <c r="C741" s="20"/>
    </row>
    <row r="742" spans="1:3" ht="14.25" customHeight="1" x14ac:dyDescent="0.35">
      <c r="A742" s="238"/>
      <c r="C742" s="20"/>
    </row>
    <row r="743" spans="1:3" ht="14.25" customHeight="1" x14ac:dyDescent="0.35">
      <c r="A743" s="238"/>
      <c r="C743" s="20"/>
    </row>
    <row r="744" spans="1:3" ht="14.25" customHeight="1" x14ac:dyDescent="0.35">
      <c r="A744" s="238"/>
      <c r="C744" s="20"/>
    </row>
    <row r="745" spans="1:3" ht="14.25" customHeight="1" x14ac:dyDescent="0.35">
      <c r="A745" s="238"/>
      <c r="C745" s="20"/>
    </row>
    <row r="746" spans="1:3" ht="14.25" customHeight="1" x14ac:dyDescent="0.35">
      <c r="A746" s="238"/>
      <c r="C746" s="20"/>
    </row>
    <row r="747" spans="1:3" ht="14.25" customHeight="1" x14ac:dyDescent="0.35">
      <c r="A747" s="238"/>
      <c r="C747" s="20"/>
    </row>
    <row r="748" spans="1:3" ht="14.25" customHeight="1" x14ac:dyDescent="0.35">
      <c r="A748" s="238"/>
      <c r="C748" s="20"/>
    </row>
    <row r="749" spans="1:3" ht="14.25" customHeight="1" x14ac:dyDescent="0.35">
      <c r="A749" s="238"/>
      <c r="C749" s="20"/>
    </row>
    <row r="750" spans="1:3" ht="14.25" customHeight="1" x14ac:dyDescent="0.35">
      <c r="A750" s="238"/>
      <c r="C750" s="20"/>
    </row>
    <row r="751" spans="1:3" ht="14.25" customHeight="1" x14ac:dyDescent="0.35">
      <c r="A751" s="238"/>
      <c r="C751" s="20"/>
    </row>
    <row r="752" spans="1:3" ht="14.25" customHeight="1" x14ac:dyDescent="0.35">
      <c r="A752" s="238"/>
      <c r="C752" s="20"/>
    </row>
    <row r="753" spans="1:3" ht="14.25" customHeight="1" x14ac:dyDescent="0.35">
      <c r="A753" s="238"/>
      <c r="C753" s="20"/>
    </row>
    <row r="754" spans="1:3" ht="14.25" customHeight="1" x14ac:dyDescent="0.35">
      <c r="A754" s="238"/>
      <c r="C754" s="20"/>
    </row>
    <row r="755" spans="1:3" ht="14.25" customHeight="1" x14ac:dyDescent="0.35">
      <c r="A755" s="238"/>
      <c r="C755" s="20"/>
    </row>
    <row r="756" spans="1:3" ht="14.25" customHeight="1" x14ac:dyDescent="0.35">
      <c r="A756" s="238"/>
      <c r="C756" s="20"/>
    </row>
    <row r="757" spans="1:3" ht="14.25" customHeight="1" x14ac:dyDescent="0.35">
      <c r="A757" s="238"/>
      <c r="C757" s="20"/>
    </row>
    <row r="758" spans="1:3" ht="14.25" customHeight="1" x14ac:dyDescent="0.35">
      <c r="A758" s="238"/>
      <c r="C758" s="20"/>
    </row>
    <row r="759" spans="1:3" ht="14.25" customHeight="1" x14ac:dyDescent="0.35">
      <c r="A759" s="238"/>
      <c r="C759" s="20"/>
    </row>
    <row r="760" spans="1:3" ht="14.25" customHeight="1" x14ac:dyDescent="0.35">
      <c r="A760" s="238"/>
      <c r="C760" s="20"/>
    </row>
    <row r="761" spans="1:3" ht="14.25" customHeight="1" x14ac:dyDescent="0.35">
      <c r="A761" s="238"/>
      <c r="C761" s="20"/>
    </row>
    <row r="762" spans="1:3" ht="14.25" customHeight="1" x14ac:dyDescent="0.35">
      <c r="A762" s="238"/>
      <c r="C762" s="20"/>
    </row>
    <row r="763" spans="1:3" ht="14.25" customHeight="1" x14ac:dyDescent="0.35">
      <c r="A763" s="238"/>
      <c r="C763" s="20"/>
    </row>
    <row r="764" spans="1:3" ht="14.25" customHeight="1" x14ac:dyDescent="0.35">
      <c r="A764" s="238"/>
      <c r="C764" s="20"/>
    </row>
    <row r="765" spans="1:3" ht="14.25" customHeight="1" x14ac:dyDescent="0.35">
      <c r="A765" s="238"/>
      <c r="C765" s="20"/>
    </row>
    <row r="766" spans="1:3" ht="14.25" customHeight="1" x14ac:dyDescent="0.35">
      <c r="A766" s="238"/>
      <c r="C766" s="20"/>
    </row>
    <row r="767" spans="1:3" ht="14.25" customHeight="1" x14ac:dyDescent="0.35">
      <c r="A767" s="238"/>
      <c r="C767" s="20"/>
    </row>
    <row r="768" spans="1:3" ht="14.25" customHeight="1" x14ac:dyDescent="0.35">
      <c r="A768" s="238"/>
      <c r="C768" s="20"/>
    </row>
    <row r="769" spans="1:3" ht="14.25" customHeight="1" x14ac:dyDescent="0.35">
      <c r="A769" s="238"/>
      <c r="C769" s="20"/>
    </row>
    <row r="770" spans="1:3" ht="14.25" customHeight="1" x14ac:dyDescent="0.35">
      <c r="A770" s="238"/>
      <c r="C770" s="20"/>
    </row>
    <row r="771" spans="1:3" ht="14.25" customHeight="1" x14ac:dyDescent="0.35">
      <c r="A771" s="238"/>
      <c r="C771" s="20"/>
    </row>
    <row r="772" spans="1:3" ht="14.25" customHeight="1" x14ac:dyDescent="0.35">
      <c r="A772" s="238"/>
      <c r="C772" s="20"/>
    </row>
    <row r="773" spans="1:3" ht="14.25" customHeight="1" x14ac:dyDescent="0.35">
      <c r="A773" s="238"/>
      <c r="C773" s="20"/>
    </row>
    <row r="774" spans="1:3" ht="14.25" customHeight="1" x14ac:dyDescent="0.35">
      <c r="A774" s="238"/>
      <c r="C774" s="20"/>
    </row>
    <row r="775" spans="1:3" ht="14.25" customHeight="1" x14ac:dyDescent="0.35">
      <c r="A775" s="238"/>
      <c r="C775" s="20"/>
    </row>
    <row r="776" spans="1:3" ht="14.25" customHeight="1" x14ac:dyDescent="0.35">
      <c r="A776" s="238"/>
      <c r="C776" s="20"/>
    </row>
    <row r="777" spans="1:3" ht="14.25" customHeight="1" x14ac:dyDescent="0.35">
      <c r="A777" s="238"/>
      <c r="C777" s="20"/>
    </row>
    <row r="778" spans="1:3" ht="14.25" customHeight="1" x14ac:dyDescent="0.35">
      <c r="A778" s="238"/>
      <c r="C778" s="20"/>
    </row>
    <row r="779" spans="1:3" ht="14.25" customHeight="1" x14ac:dyDescent="0.35">
      <c r="A779" s="238"/>
      <c r="C779" s="20"/>
    </row>
    <row r="780" spans="1:3" ht="14.25" customHeight="1" x14ac:dyDescent="0.35">
      <c r="A780" s="238"/>
      <c r="C780" s="20"/>
    </row>
    <row r="781" spans="1:3" ht="14.25" customHeight="1" x14ac:dyDescent="0.35">
      <c r="A781" s="238"/>
      <c r="C781" s="20"/>
    </row>
    <row r="782" spans="1:3" ht="14.25" customHeight="1" x14ac:dyDescent="0.35">
      <c r="A782" s="238"/>
      <c r="C782" s="20"/>
    </row>
    <row r="783" spans="1:3" ht="14.25" customHeight="1" x14ac:dyDescent="0.35">
      <c r="A783" s="238"/>
      <c r="C783" s="20"/>
    </row>
    <row r="784" spans="1:3" ht="14.25" customHeight="1" x14ac:dyDescent="0.35">
      <c r="A784" s="238"/>
      <c r="C784" s="20"/>
    </row>
    <row r="785" spans="1:3" ht="14.25" customHeight="1" x14ac:dyDescent="0.35">
      <c r="A785" s="238"/>
      <c r="C785" s="20"/>
    </row>
    <row r="786" spans="1:3" ht="14.25" customHeight="1" x14ac:dyDescent="0.35">
      <c r="A786" s="238"/>
      <c r="C786" s="20"/>
    </row>
    <row r="787" spans="1:3" ht="14.25" customHeight="1" x14ac:dyDescent="0.35">
      <c r="A787" s="238"/>
      <c r="C787" s="20"/>
    </row>
    <row r="788" spans="1:3" ht="14.25" customHeight="1" x14ac:dyDescent="0.35">
      <c r="A788" s="238"/>
      <c r="C788" s="20"/>
    </row>
    <row r="789" spans="1:3" ht="14.25" customHeight="1" x14ac:dyDescent="0.35">
      <c r="A789" s="238"/>
      <c r="C789" s="20"/>
    </row>
    <row r="790" spans="1:3" ht="14.25" customHeight="1" x14ac:dyDescent="0.35">
      <c r="A790" s="238"/>
      <c r="C790" s="20"/>
    </row>
    <row r="791" spans="1:3" ht="14.25" customHeight="1" x14ac:dyDescent="0.35">
      <c r="A791" s="238"/>
      <c r="C791" s="20"/>
    </row>
    <row r="792" spans="1:3" ht="14.25" customHeight="1" x14ac:dyDescent="0.35">
      <c r="A792" s="238"/>
      <c r="C792" s="20"/>
    </row>
    <row r="793" spans="1:3" ht="14.25" customHeight="1" x14ac:dyDescent="0.35">
      <c r="A793" s="238"/>
      <c r="C793" s="20"/>
    </row>
    <row r="794" spans="1:3" ht="14.25" customHeight="1" x14ac:dyDescent="0.35">
      <c r="A794" s="238"/>
      <c r="C794" s="20"/>
    </row>
    <row r="795" spans="1:3" ht="14.25" customHeight="1" x14ac:dyDescent="0.35">
      <c r="A795" s="238"/>
      <c r="C795" s="20"/>
    </row>
    <row r="796" spans="1:3" ht="14.25" customHeight="1" x14ac:dyDescent="0.35">
      <c r="A796" s="238"/>
      <c r="C796" s="20"/>
    </row>
    <row r="797" spans="1:3" ht="14.25" customHeight="1" x14ac:dyDescent="0.35">
      <c r="A797" s="238"/>
      <c r="C797" s="20"/>
    </row>
    <row r="798" spans="1:3" ht="14.25" customHeight="1" x14ac:dyDescent="0.35">
      <c r="A798" s="238"/>
      <c r="C798" s="20"/>
    </row>
    <row r="799" spans="1:3" ht="14.25" customHeight="1" x14ac:dyDescent="0.35">
      <c r="A799" s="238"/>
      <c r="C799" s="20"/>
    </row>
    <row r="800" spans="1:3" ht="14.25" customHeight="1" x14ac:dyDescent="0.35">
      <c r="A800" s="238"/>
      <c r="C800" s="20"/>
    </row>
    <row r="801" spans="1:3" ht="14.25" customHeight="1" x14ac:dyDescent="0.35">
      <c r="A801" s="238"/>
      <c r="C801" s="20"/>
    </row>
    <row r="802" spans="1:3" ht="14.25" customHeight="1" x14ac:dyDescent="0.35">
      <c r="A802" s="238"/>
      <c r="C802" s="20"/>
    </row>
    <row r="803" spans="1:3" ht="14.25" customHeight="1" x14ac:dyDescent="0.35">
      <c r="A803" s="238"/>
      <c r="C803" s="20"/>
    </row>
    <row r="804" spans="1:3" ht="14.25" customHeight="1" x14ac:dyDescent="0.35">
      <c r="A804" s="238"/>
      <c r="C804" s="20"/>
    </row>
    <row r="805" spans="1:3" ht="14.25" customHeight="1" x14ac:dyDescent="0.35">
      <c r="A805" s="238"/>
      <c r="C805" s="20"/>
    </row>
    <row r="806" spans="1:3" ht="14.25" customHeight="1" x14ac:dyDescent="0.35">
      <c r="A806" s="238"/>
      <c r="C806" s="20"/>
    </row>
    <row r="807" spans="1:3" ht="14.25" customHeight="1" x14ac:dyDescent="0.35">
      <c r="A807" s="238"/>
      <c r="C807" s="20"/>
    </row>
    <row r="808" spans="1:3" ht="14.25" customHeight="1" x14ac:dyDescent="0.35">
      <c r="A808" s="238"/>
      <c r="C808" s="20"/>
    </row>
    <row r="809" spans="1:3" ht="14.25" customHeight="1" x14ac:dyDescent="0.35">
      <c r="A809" s="238"/>
      <c r="C809" s="20"/>
    </row>
    <row r="810" spans="1:3" ht="14.25" customHeight="1" x14ac:dyDescent="0.35">
      <c r="A810" s="238"/>
      <c r="C810" s="20"/>
    </row>
    <row r="811" spans="1:3" ht="14.25" customHeight="1" x14ac:dyDescent="0.35">
      <c r="A811" s="238"/>
      <c r="C811" s="20"/>
    </row>
    <row r="812" spans="1:3" ht="14.25" customHeight="1" x14ac:dyDescent="0.35">
      <c r="A812" s="238"/>
      <c r="C812" s="20"/>
    </row>
    <row r="813" spans="1:3" ht="14.25" customHeight="1" x14ac:dyDescent="0.35">
      <c r="A813" s="238"/>
      <c r="C813" s="20"/>
    </row>
    <row r="814" spans="1:3" ht="14.25" customHeight="1" x14ac:dyDescent="0.35">
      <c r="A814" s="238"/>
      <c r="C814" s="20"/>
    </row>
    <row r="815" spans="1:3" ht="14.25" customHeight="1" x14ac:dyDescent="0.35">
      <c r="A815" s="238"/>
      <c r="C815" s="20"/>
    </row>
    <row r="816" spans="1:3" ht="14.25" customHeight="1" x14ac:dyDescent="0.35">
      <c r="A816" s="238"/>
      <c r="C816" s="20"/>
    </row>
    <row r="817" spans="1:3" ht="14.25" customHeight="1" x14ac:dyDescent="0.35">
      <c r="A817" s="238"/>
      <c r="C817" s="20"/>
    </row>
    <row r="818" spans="1:3" ht="14.25" customHeight="1" x14ac:dyDescent="0.35">
      <c r="A818" s="238"/>
      <c r="C818" s="20"/>
    </row>
    <row r="819" spans="1:3" ht="14.25" customHeight="1" x14ac:dyDescent="0.35">
      <c r="A819" s="238"/>
      <c r="C819" s="20"/>
    </row>
    <row r="820" spans="1:3" ht="14.25" customHeight="1" x14ac:dyDescent="0.35">
      <c r="A820" s="238"/>
      <c r="C820" s="20"/>
    </row>
    <row r="821" spans="1:3" ht="14.25" customHeight="1" x14ac:dyDescent="0.35">
      <c r="A821" s="238"/>
      <c r="C821" s="20"/>
    </row>
    <row r="822" spans="1:3" ht="14.25" customHeight="1" x14ac:dyDescent="0.35">
      <c r="A822" s="238"/>
      <c r="C822" s="20"/>
    </row>
    <row r="823" spans="1:3" ht="14.25" customHeight="1" x14ac:dyDescent="0.35">
      <c r="A823" s="238"/>
      <c r="C823" s="20"/>
    </row>
    <row r="824" spans="1:3" ht="14.25" customHeight="1" x14ac:dyDescent="0.35">
      <c r="A824" s="238"/>
      <c r="C824" s="20"/>
    </row>
    <row r="825" spans="1:3" ht="14.25" customHeight="1" x14ac:dyDescent="0.35">
      <c r="A825" s="238"/>
      <c r="C825" s="20"/>
    </row>
    <row r="826" spans="1:3" ht="14.25" customHeight="1" x14ac:dyDescent="0.35">
      <c r="A826" s="238"/>
      <c r="C826" s="20"/>
    </row>
    <row r="827" spans="1:3" ht="14.25" customHeight="1" x14ac:dyDescent="0.35">
      <c r="A827" s="238"/>
      <c r="C827" s="20"/>
    </row>
    <row r="828" spans="1:3" ht="14.25" customHeight="1" x14ac:dyDescent="0.35">
      <c r="A828" s="238"/>
      <c r="C828" s="20"/>
    </row>
    <row r="829" spans="1:3" ht="14.25" customHeight="1" x14ac:dyDescent="0.35">
      <c r="A829" s="238"/>
      <c r="C829" s="20"/>
    </row>
    <row r="830" spans="1:3" ht="14.25" customHeight="1" x14ac:dyDescent="0.35">
      <c r="A830" s="238"/>
      <c r="C830" s="20"/>
    </row>
    <row r="831" spans="1:3" ht="14.25" customHeight="1" x14ac:dyDescent="0.35">
      <c r="A831" s="238"/>
      <c r="C831" s="20"/>
    </row>
    <row r="832" spans="1:3" ht="14.25" customHeight="1" x14ac:dyDescent="0.35">
      <c r="A832" s="238"/>
      <c r="C832" s="20"/>
    </row>
    <row r="833" spans="1:3" ht="14.25" customHeight="1" x14ac:dyDescent="0.35">
      <c r="A833" s="238"/>
      <c r="C833" s="20"/>
    </row>
    <row r="834" spans="1:3" ht="14.25" customHeight="1" x14ac:dyDescent="0.35">
      <c r="A834" s="238"/>
      <c r="C834" s="20"/>
    </row>
    <row r="835" spans="1:3" ht="14.25" customHeight="1" x14ac:dyDescent="0.35">
      <c r="A835" s="238"/>
      <c r="C835" s="20"/>
    </row>
    <row r="836" spans="1:3" ht="14.25" customHeight="1" x14ac:dyDescent="0.35">
      <c r="A836" s="238"/>
      <c r="C836" s="20"/>
    </row>
    <row r="837" spans="1:3" ht="14.25" customHeight="1" x14ac:dyDescent="0.35">
      <c r="A837" s="238"/>
      <c r="C837" s="20"/>
    </row>
    <row r="838" spans="1:3" ht="14.25" customHeight="1" x14ac:dyDescent="0.35">
      <c r="A838" s="238"/>
      <c r="C838" s="20"/>
    </row>
    <row r="839" spans="1:3" ht="14.25" customHeight="1" x14ac:dyDescent="0.35">
      <c r="A839" s="238"/>
      <c r="C839" s="20"/>
    </row>
    <row r="840" spans="1:3" ht="14.25" customHeight="1" x14ac:dyDescent="0.35">
      <c r="A840" s="238"/>
      <c r="C840" s="20"/>
    </row>
    <row r="841" spans="1:3" ht="14.25" customHeight="1" x14ac:dyDescent="0.35">
      <c r="A841" s="238"/>
      <c r="C841" s="20"/>
    </row>
    <row r="842" spans="1:3" ht="14.25" customHeight="1" x14ac:dyDescent="0.35">
      <c r="A842" s="238"/>
      <c r="C842" s="20"/>
    </row>
    <row r="843" spans="1:3" ht="14.25" customHeight="1" x14ac:dyDescent="0.35">
      <c r="A843" s="238"/>
      <c r="C843" s="20"/>
    </row>
    <row r="844" spans="1:3" ht="14.25" customHeight="1" x14ac:dyDescent="0.35">
      <c r="A844" s="238"/>
      <c r="C844" s="20"/>
    </row>
    <row r="845" spans="1:3" ht="14.25" customHeight="1" x14ac:dyDescent="0.35">
      <c r="A845" s="238"/>
      <c r="C845" s="20"/>
    </row>
    <row r="846" spans="1:3" ht="14.25" customHeight="1" x14ac:dyDescent="0.35">
      <c r="A846" s="238"/>
      <c r="C846" s="20"/>
    </row>
    <row r="847" spans="1:3" ht="14.25" customHeight="1" x14ac:dyDescent="0.35">
      <c r="A847" s="238"/>
      <c r="C847" s="20"/>
    </row>
    <row r="848" spans="1:3" ht="14.25" customHeight="1" x14ac:dyDescent="0.35">
      <c r="A848" s="238"/>
      <c r="C848" s="20"/>
    </row>
    <row r="849" spans="1:3" ht="14.25" customHeight="1" x14ac:dyDescent="0.35">
      <c r="A849" s="238"/>
      <c r="C849" s="20"/>
    </row>
    <row r="850" spans="1:3" ht="14.25" customHeight="1" x14ac:dyDescent="0.35">
      <c r="A850" s="238"/>
      <c r="C850" s="20"/>
    </row>
    <row r="851" spans="1:3" ht="14.25" customHeight="1" x14ac:dyDescent="0.35">
      <c r="A851" s="238"/>
      <c r="C851" s="20"/>
    </row>
    <row r="852" spans="1:3" ht="14.25" customHeight="1" x14ac:dyDescent="0.35">
      <c r="A852" s="238"/>
      <c r="C852" s="20"/>
    </row>
    <row r="853" spans="1:3" ht="14.25" customHeight="1" x14ac:dyDescent="0.35">
      <c r="A853" s="238"/>
      <c r="C853" s="20"/>
    </row>
    <row r="854" spans="1:3" ht="14.25" customHeight="1" x14ac:dyDescent="0.35">
      <c r="A854" s="238"/>
      <c r="C854" s="20"/>
    </row>
    <row r="855" spans="1:3" ht="14.25" customHeight="1" x14ac:dyDescent="0.35">
      <c r="A855" s="238"/>
      <c r="C855" s="20"/>
    </row>
    <row r="856" spans="1:3" ht="14.25" customHeight="1" x14ac:dyDescent="0.35">
      <c r="A856" s="238"/>
      <c r="C856" s="20"/>
    </row>
    <row r="857" spans="1:3" ht="14.25" customHeight="1" x14ac:dyDescent="0.35">
      <c r="A857" s="238"/>
      <c r="C857" s="20"/>
    </row>
    <row r="858" spans="1:3" ht="14.25" customHeight="1" x14ac:dyDescent="0.35">
      <c r="A858" s="238"/>
      <c r="C858" s="20"/>
    </row>
    <row r="859" spans="1:3" ht="14.25" customHeight="1" x14ac:dyDescent="0.35">
      <c r="A859" s="238"/>
      <c r="C859" s="20"/>
    </row>
    <row r="860" spans="1:3" ht="14.25" customHeight="1" x14ac:dyDescent="0.35">
      <c r="A860" s="238"/>
      <c r="C860" s="20"/>
    </row>
    <row r="861" spans="1:3" ht="14.25" customHeight="1" x14ac:dyDescent="0.35">
      <c r="A861" s="238"/>
      <c r="C861" s="20"/>
    </row>
    <row r="862" spans="1:3" ht="14.25" customHeight="1" x14ac:dyDescent="0.35">
      <c r="A862" s="238"/>
      <c r="C862" s="20"/>
    </row>
    <row r="863" spans="1:3" ht="14.25" customHeight="1" x14ac:dyDescent="0.35">
      <c r="A863" s="238"/>
      <c r="C863" s="20"/>
    </row>
    <row r="864" spans="1:3" ht="14.25" customHeight="1" x14ac:dyDescent="0.35">
      <c r="A864" s="238"/>
      <c r="C864" s="20"/>
    </row>
    <row r="865" spans="1:3" ht="14.25" customHeight="1" x14ac:dyDescent="0.35">
      <c r="A865" s="238"/>
      <c r="C865" s="20"/>
    </row>
    <row r="866" spans="1:3" ht="14.25" customHeight="1" x14ac:dyDescent="0.35">
      <c r="A866" s="238"/>
      <c r="C866" s="20"/>
    </row>
    <row r="867" spans="1:3" ht="14.25" customHeight="1" x14ac:dyDescent="0.35">
      <c r="A867" s="238"/>
      <c r="C867" s="20"/>
    </row>
    <row r="868" spans="1:3" ht="14.25" customHeight="1" x14ac:dyDescent="0.35">
      <c r="A868" s="238"/>
      <c r="C868" s="20"/>
    </row>
    <row r="869" spans="1:3" ht="14.25" customHeight="1" x14ac:dyDescent="0.35">
      <c r="A869" s="238"/>
      <c r="C869" s="20"/>
    </row>
    <row r="870" spans="1:3" ht="14.25" customHeight="1" x14ac:dyDescent="0.35">
      <c r="A870" s="238"/>
      <c r="C870" s="20"/>
    </row>
    <row r="871" spans="1:3" ht="14.25" customHeight="1" x14ac:dyDescent="0.35">
      <c r="A871" s="238"/>
      <c r="C871" s="20"/>
    </row>
    <row r="872" spans="1:3" ht="14.25" customHeight="1" x14ac:dyDescent="0.35">
      <c r="A872" s="238"/>
      <c r="C872" s="20"/>
    </row>
    <row r="873" spans="1:3" ht="14.25" customHeight="1" x14ac:dyDescent="0.35">
      <c r="A873" s="238"/>
      <c r="C873" s="20"/>
    </row>
    <row r="874" spans="1:3" ht="14.25" customHeight="1" x14ac:dyDescent="0.35">
      <c r="A874" s="238"/>
      <c r="C874" s="20"/>
    </row>
    <row r="875" spans="1:3" ht="14.25" customHeight="1" x14ac:dyDescent="0.35">
      <c r="A875" s="238"/>
      <c r="C875" s="20"/>
    </row>
    <row r="876" spans="1:3" ht="14.25" customHeight="1" x14ac:dyDescent="0.35">
      <c r="A876" s="238"/>
      <c r="C876" s="20"/>
    </row>
    <row r="877" spans="1:3" ht="14.25" customHeight="1" x14ac:dyDescent="0.35">
      <c r="A877" s="238"/>
      <c r="C877" s="20"/>
    </row>
    <row r="878" spans="1:3" ht="14.25" customHeight="1" x14ac:dyDescent="0.35">
      <c r="A878" s="238"/>
      <c r="C878" s="20"/>
    </row>
    <row r="879" spans="1:3" ht="14.25" customHeight="1" x14ac:dyDescent="0.35">
      <c r="A879" s="238"/>
      <c r="C879" s="20"/>
    </row>
    <row r="880" spans="1:3" ht="14.25" customHeight="1" x14ac:dyDescent="0.35">
      <c r="A880" s="238"/>
      <c r="C880" s="20"/>
    </row>
    <row r="881" spans="1:3" ht="14.25" customHeight="1" x14ac:dyDescent="0.35">
      <c r="A881" s="238"/>
      <c r="C881" s="20"/>
    </row>
    <row r="882" spans="1:3" ht="14.25" customHeight="1" x14ac:dyDescent="0.35">
      <c r="A882" s="238"/>
      <c r="C882" s="20"/>
    </row>
    <row r="883" spans="1:3" ht="14.25" customHeight="1" x14ac:dyDescent="0.35">
      <c r="A883" s="238"/>
      <c r="C883" s="20"/>
    </row>
    <row r="884" spans="1:3" ht="14.25" customHeight="1" x14ac:dyDescent="0.35">
      <c r="A884" s="238"/>
      <c r="C884" s="20"/>
    </row>
    <row r="885" spans="1:3" ht="14.25" customHeight="1" x14ac:dyDescent="0.35">
      <c r="A885" s="238"/>
      <c r="C885" s="20"/>
    </row>
    <row r="886" spans="1:3" ht="14.25" customHeight="1" x14ac:dyDescent="0.35">
      <c r="A886" s="238"/>
      <c r="C886" s="20"/>
    </row>
    <row r="887" spans="1:3" ht="14.25" customHeight="1" x14ac:dyDescent="0.35">
      <c r="A887" s="238"/>
      <c r="C887" s="20"/>
    </row>
    <row r="888" spans="1:3" ht="14.25" customHeight="1" x14ac:dyDescent="0.35">
      <c r="A888" s="238"/>
      <c r="C888" s="20"/>
    </row>
    <row r="889" spans="1:3" ht="14.25" customHeight="1" x14ac:dyDescent="0.35">
      <c r="A889" s="238"/>
      <c r="C889" s="20"/>
    </row>
    <row r="890" spans="1:3" ht="14.25" customHeight="1" x14ac:dyDescent="0.35">
      <c r="A890" s="238"/>
      <c r="C890" s="20"/>
    </row>
    <row r="891" spans="1:3" ht="14.25" customHeight="1" x14ac:dyDescent="0.35">
      <c r="A891" s="238"/>
      <c r="C891" s="20"/>
    </row>
    <row r="892" spans="1:3" ht="14.25" customHeight="1" x14ac:dyDescent="0.35">
      <c r="A892" s="238"/>
      <c r="C892" s="20"/>
    </row>
    <row r="893" spans="1:3" ht="14.25" customHeight="1" x14ac:dyDescent="0.35">
      <c r="A893" s="238"/>
      <c r="C893" s="20"/>
    </row>
    <row r="894" spans="1:3" ht="14.25" customHeight="1" x14ac:dyDescent="0.35">
      <c r="A894" s="238"/>
      <c r="C894" s="20"/>
    </row>
    <row r="895" spans="1:3" ht="14.25" customHeight="1" x14ac:dyDescent="0.35">
      <c r="A895" s="238"/>
      <c r="C895" s="20"/>
    </row>
    <row r="896" spans="1:3" ht="14.25" customHeight="1" x14ac:dyDescent="0.35">
      <c r="A896" s="238"/>
      <c r="C896" s="20"/>
    </row>
    <row r="897" spans="1:3" ht="14.25" customHeight="1" x14ac:dyDescent="0.35">
      <c r="A897" s="238"/>
      <c r="C897" s="20"/>
    </row>
    <row r="898" spans="1:3" ht="14.25" customHeight="1" x14ac:dyDescent="0.35">
      <c r="A898" s="238"/>
      <c r="C898" s="20"/>
    </row>
    <row r="899" spans="1:3" ht="14.25" customHeight="1" x14ac:dyDescent="0.35">
      <c r="A899" s="238"/>
      <c r="C899" s="20"/>
    </row>
    <row r="900" spans="1:3" ht="14.25" customHeight="1" x14ac:dyDescent="0.35">
      <c r="A900" s="238"/>
      <c r="C900" s="20"/>
    </row>
    <row r="901" spans="1:3" ht="14.25" customHeight="1" x14ac:dyDescent="0.35">
      <c r="A901" s="238"/>
      <c r="C901" s="20"/>
    </row>
    <row r="902" spans="1:3" ht="14.25" customHeight="1" x14ac:dyDescent="0.35">
      <c r="A902" s="238"/>
      <c r="C902" s="20"/>
    </row>
    <row r="903" spans="1:3" ht="14.25" customHeight="1" x14ac:dyDescent="0.35">
      <c r="A903" s="238"/>
      <c r="C903" s="20"/>
    </row>
    <row r="904" spans="1:3" ht="14.25" customHeight="1" x14ac:dyDescent="0.35">
      <c r="A904" s="238"/>
      <c r="C904" s="20"/>
    </row>
    <row r="905" spans="1:3" ht="14.25" customHeight="1" x14ac:dyDescent="0.35">
      <c r="A905" s="238"/>
      <c r="C905" s="20"/>
    </row>
    <row r="906" spans="1:3" ht="14.25" customHeight="1" x14ac:dyDescent="0.35">
      <c r="A906" s="238"/>
      <c r="C906" s="20"/>
    </row>
    <row r="907" spans="1:3" ht="14.25" customHeight="1" x14ac:dyDescent="0.35">
      <c r="A907" s="238"/>
      <c r="C907" s="20"/>
    </row>
    <row r="908" spans="1:3" ht="14.25" customHeight="1" x14ac:dyDescent="0.35">
      <c r="A908" s="238"/>
      <c r="C908" s="20"/>
    </row>
    <row r="909" spans="1:3" ht="14.25" customHeight="1" x14ac:dyDescent="0.35">
      <c r="A909" s="238"/>
      <c r="C909" s="20"/>
    </row>
    <row r="910" spans="1:3" ht="14.25" customHeight="1" x14ac:dyDescent="0.35">
      <c r="A910" s="238"/>
      <c r="C910" s="20"/>
    </row>
    <row r="911" spans="1:3" ht="14.25" customHeight="1" x14ac:dyDescent="0.35">
      <c r="A911" s="238"/>
      <c r="C911" s="20"/>
    </row>
    <row r="912" spans="1:3" ht="14.25" customHeight="1" x14ac:dyDescent="0.35">
      <c r="A912" s="238"/>
      <c r="C912" s="20"/>
    </row>
    <row r="913" spans="1:3" ht="14.25" customHeight="1" x14ac:dyDescent="0.35">
      <c r="A913" s="238"/>
      <c r="C913" s="20"/>
    </row>
    <row r="914" spans="1:3" ht="14.25" customHeight="1" x14ac:dyDescent="0.35">
      <c r="A914" s="238"/>
      <c r="C914" s="20"/>
    </row>
    <row r="915" spans="1:3" ht="14.25" customHeight="1" x14ac:dyDescent="0.35">
      <c r="A915" s="238"/>
      <c r="C915" s="20"/>
    </row>
    <row r="916" spans="1:3" ht="14.25" customHeight="1" x14ac:dyDescent="0.35">
      <c r="A916" s="238"/>
      <c r="C916" s="20"/>
    </row>
    <row r="917" spans="1:3" ht="14.25" customHeight="1" x14ac:dyDescent="0.35">
      <c r="A917" s="238"/>
      <c r="C917" s="20"/>
    </row>
    <row r="918" spans="1:3" ht="14.25" customHeight="1" x14ac:dyDescent="0.35">
      <c r="A918" s="238"/>
      <c r="C918" s="20"/>
    </row>
    <row r="919" spans="1:3" ht="14.25" customHeight="1" x14ac:dyDescent="0.35">
      <c r="A919" s="238"/>
      <c r="C919" s="20"/>
    </row>
    <row r="920" spans="1:3" ht="14.25" customHeight="1" x14ac:dyDescent="0.35">
      <c r="A920" s="238"/>
      <c r="C920" s="20"/>
    </row>
    <row r="921" spans="1:3" ht="14.25" customHeight="1" x14ac:dyDescent="0.35">
      <c r="A921" s="238"/>
      <c r="C921" s="20"/>
    </row>
    <row r="922" spans="1:3" ht="14.25" customHeight="1" x14ac:dyDescent="0.35">
      <c r="A922" s="238"/>
      <c r="C922" s="20"/>
    </row>
    <row r="923" spans="1:3" ht="14.25" customHeight="1" x14ac:dyDescent="0.35">
      <c r="A923" s="238"/>
      <c r="C923" s="20"/>
    </row>
    <row r="924" spans="1:3" ht="14.25" customHeight="1" x14ac:dyDescent="0.35">
      <c r="A924" s="238"/>
      <c r="C924" s="20"/>
    </row>
    <row r="925" spans="1:3" ht="14.25" customHeight="1" x14ac:dyDescent="0.35">
      <c r="A925" s="238"/>
      <c r="C925" s="20"/>
    </row>
    <row r="926" spans="1:3" ht="14.25" customHeight="1" x14ac:dyDescent="0.35">
      <c r="A926" s="238"/>
      <c r="C926" s="20"/>
    </row>
    <row r="927" spans="1:3" ht="14.25" customHeight="1" x14ac:dyDescent="0.35">
      <c r="A927" s="238"/>
      <c r="C927" s="20"/>
    </row>
    <row r="928" spans="1:3" ht="14.25" customHeight="1" x14ac:dyDescent="0.35">
      <c r="A928" s="238"/>
      <c r="C928" s="20"/>
    </row>
    <row r="929" spans="1:3" ht="14.25" customHeight="1" x14ac:dyDescent="0.35">
      <c r="A929" s="238"/>
      <c r="C929" s="20"/>
    </row>
    <row r="930" spans="1:3" ht="14.25" customHeight="1" x14ac:dyDescent="0.35">
      <c r="A930" s="238"/>
      <c r="C930" s="20"/>
    </row>
    <row r="931" spans="1:3" ht="14.25" customHeight="1" x14ac:dyDescent="0.35">
      <c r="A931" s="238"/>
      <c r="C931" s="20"/>
    </row>
    <row r="932" spans="1:3" ht="14.25" customHeight="1" x14ac:dyDescent="0.35">
      <c r="A932" s="238"/>
      <c r="C932" s="20"/>
    </row>
    <row r="933" spans="1:3" ht="14.25" customHeight="1" x14ac:dyDescent="0.35">
      <c r="A933" s="238"/>
      <c r="C933" s="20"/>
    </row>
    <row r="934" spans="1:3" ht="14.25" customHeight="1" x14ac:dyDescent="0.35">
      <c r="A934" s="238"/>
      <c r="C934" s="20"/>
    </row>
    <row r="935" spans="1:3" ht="14.25" customHeight="1" x14ac:dyDescent="0.35">
      <c r="A935" s="238"/>
      <c r="C935" s="20"/>
    </row>
    <row r="936" spans="1:3" ht="14.25" customHeight="1" x14ac:dyDescent="0.35">
      <c r="A936" s="238"/>
      <c r="C936" s="20"/>
    </row>
    <row r="937" spans="1:3" ht="14.25" customHeight="1" x14ac:dyDescent="0.35">
      <c r="A937" s="238"/>
      <c r="C937" s="20"/>
    </row>
    <row r="938" spans="1:3" ht="14.25" customHeight="1" x14ac:dyDescent="0.35">
      <c r="A938" s="238"/>
      <c r="C938" s="20"/>
    </row>
    <row r="939" spans="1:3" ht="14.25" customHeight="1" x14ac:dyDescent="0.35">
      <c r="A939" s="238"/>
      <c r="C939" s="20"/>
    </row>
    <row r="940" spans="1:3" ht="14.25" customHeight="1" x14ac:dyDescent="0.35">
      <c r="A940" s="238"/>
      <c r="C940" s="20"/>
    </row>
    <row r="941" spans="1:3" ht="14.25" customHeight="1" x14ac:dyDescent="0.35">
      <c r="A941" s="238"/>
      <c r="C941" s="20"/>
    </row>
    <row r="942" spans="1:3" ht="14.25" customHeight="1" x14ac:dyDescent="0.35">
      <c r="A942" s="238"/>
      <c r="C942" s="20"/>
    </row>
    <row r="943" spans="1:3" ht="14.25" customHeight="1" x14ac:dyDescent="0.35">
      <c r="A943" s="238"/>
      <c r="C943" s="20"/>
    </row>
    <row r="944" spans="1:3" ht="14.25" customHeight="1" x14ac:dyDescent="0.35">
      <c r="A944" s="238"/>
      <c r="C944" s="20"/>
    </row>
    <row r="945" spans="1:3" ht="14.25" customHeight="1" x14ac:dyDescent="0.35">
      <c r="A945" s="238"/>
      <c r="C945" s="20"/>
    </row>
    <row r="946" spans="1:3" ht="14.25" customHeight="1" x14ac:dyDescent="0.35">
      <c r="A946" s="238"/>
      <c r="C946" s="20"/>
    </row>
    <row r="947" spans="1:3" ht="14.25" customHeight="1" x14ac:dyDescent="0.35">
      <c r="A947" s="238"/>
      <c r="C947" s="20"/>
    </row>
    <row r="948" spans="1:3" ht="14.25" customHeight="1" x14ac:dyDescent="0.35">
      <c r="A948" s="238"/>
      <c r="C948" s="20"/>
    </row>
    <row r="949" spans="1:3" ht="14.25" customHeight="1" x14ac:dyDescent="0.35">
      <c r="A949" s="238"/>
      <c r="C949" s="20"/>
    </row>
    <row r="950" spans="1:3" ht="14.25" customHeight="1" x14ac:dyDescent="0.35">
      <c r="A950" s="238"/>
      <c r="C950" s="20"/>
    </row>
    <row r="951" spans="1:3" ht="14.25" customHeight="1" x14ac:dyDescent="0.35">
      <c r="A951" s="238"/>
      <c r="C951" s="20"/>
    </row>
    <row r="952" spans="1:3" ht="14.25" customHeight="1" x14ac:dyDescent="0.35">
      <c r="A952" s="238"/>
      <c r="C952" s="20"/>
    </row>
    <row r="953" spans="1:3" ht="14.25" customHeight="1" x14ac:dyDescent="0.35">
      <c r="A953" s="238"/>
      <c r="C953" s="20"/>
    </row>
    <row r="954" spans="1:3" ht="14.25" customHeight="1" x14ac:dyDescent="0.35">
      <c r="A954" s="238"/>
      <c r="C954" s="20"/>
    </row>
    <row r="955" spans="1:3" ht="14.25" customHeight="1" x14ac:dyDescent="0.35">
      <c r="A955" s="238"/>
      <c r="C955" s="20"/>
    </row>
    <row r="956" spans="1:3" ht="14.25" customHeight="1" x14ac:dyDescent="0.35">
      <c r="A956" s="238"/>
      <c r="C956" s="20"/>
    </row>
    <row r="957" spans="1:3" ht="14.25" customHeight="1" x14ac:dyDescent="0.35">
      <c r="A957" s="238"/>
      <c r="C957" s="20"/>
    </row>
    <row r="958" spans="1:3" ht="14.25" customHeight="1" x14ac:dyDescent="0.35">
      <c r="A958" s="238"/>
      <c r="C958" s="20"/>
    </row>
    <row r="959" spans="1:3" ht="14.25" customHeight="1" x14ac:dyDescent="0.35">
      <c r="A959" s="238"/>
      <c r="C959" s="20"/>
    </row>
    <row r="960" spans="1:3" ht="14.25" customHeight="1" x14ac:dyDescent="0.35">
      <c r="A960" s="238"/>
      <c r="C960" s="20"/>
    </row>
    <row r="961" spans="1:3" ht="14.25" customHeight="1" x14ac:dyDescent="0.35">
      <c r="A961" s="238"/>
      <c r="C961" s="20"/>
    </row>
    <row r="962" spans="1:3" ht="14.25" customHeight="1" x14ac:dyDescent="0.35">
      <c r="A962" s="238"/>
      <c r="C962" s="20"/>
    </row>
    <row r="963" spans="1:3" ht="14.25" customHeight="1" x14ac:dyDescent="0.35">
      <c r="A963" s="238"/>
      <c r="C963" s="20"/>
    </row>
    <row r="964" spans="1:3" ht="14.25" customHeight="1" x14ac:dyDescent="0.35">
      <c r="A964" s="238"/>
      <c r="C964" s="20"/>
    </row>
    <row r="965" spans="1:3" ht="14.25" customHeight="1" x14ac:dyDescent="0.35">
      <c r="A965" s="238"/>
      <c r="C965" s="20"/>
    </row>
    <row r="966" spans="1:3" ht="14.25" customHeight="1" x14ac:dyDescent="0.35">
      <c r="A966" s="238"/>
      <c r="C966" s="20"/>
    </row>
    <row r="967" spans="1:3" ht="14.25" customHeight="1" x14ac:dyDescent="0.35">
      <c r="A967" s="238"/>
      <c r="C967" s="20"/>
    </row>
    <row r="968" spans="1:3" ht="14.25" customHeight="1" x14ac:dyDescent="0.35">
      <c r="A968" s="238"/>
      <c r="C968" s="20"/>
    </row>
    <row r="969" spans="1:3" ht="14.25" customHeight="1" x14ac:dyDescent="0.35">
      <c r="A969" s="238"/>
      <c r="C969" s="20"/>
    </row>
    <row r="970" spans="1:3" ht="14.25" customHeight="1" x14ac:dyDescent="0.35">
      <c r="A970" s="238"/>
      <c r="C970" s="20"/>
    </row>
    <row r="971" spans="1:3" ht="14.25" customHeight="1" x14ac:dyDescent="0.35">
      <c r="A971" s="238"/>
      <c r="C971" s="20"/>
    </row>
    <row r="972" spans="1:3" ht="14.25" customHeight="1" x14ac:dyDescent="0.35">
      <c r="A972" s="238"/>
      <c r="C972" s="20"/>
    </row>
    <row r="973" spans="1:3" ht="14.25" customHeight="1" x14ac:dyDescent="0.35">
      <c r="A973" s="238"/>
      <c r="C973" s="20"/>
    </row>
    <row r="974" spans="1:3" ht="14.25" customHeight="1" x14ac:dyDescent="0.35">
      <c r="A974" s="238"/>
      <c r="C974" s="20"/>
    </row>
    <row r="975" spans="1:3" ht="14.25" customHeight="1" x14ac:dyDescent="0.35">
      <c r="A975" s="238"/>
      <c r="C975" s="20"/>
    </row>
    <row r="976" spans="1:3" ht="14.25" customHeight="1" x14ac:dyDescent="0.35">
      <c r="A976" s="238"/>
      <c r="C976" s="20"/>
    </row>
    <row r="977" spans="1:3" ht="14.25" customHeight="1" x14ac:dyDescent="0.35">
      <c r="A977" s="238"/>
      <c r="C977" s="20"/>
    </row>
    <row r="978" spans="1:3" ht="14.25" customHeight="1" x14ac:dyDescent="0.35">
      <c r="A978" s="238"/>
      <c r="C978" s="20"/>
    </row>
    <row r="979" spans="1:3" ht="14.25" customHeight="1" x14ac:dyDescent="0.35">
      <c r="A979" s="238"/>
      <c r="C979" s="20"/>
    </row>
    <row r="980" spans="1:3" ht="14.25" customHeight="1" x14ac:dyDescent="0.35">
      <c r="A980" s="238"/>
      <c r="C980" s="20"/>
    </row>
    <row r="981" spans="1:3" ht="14.25" customHeight="1" x14ac:dyDescent="0.35">
      <c r="A981" s="238"/>
      <c r="C981" s="20"/>
    </row>
    <row r="982" spans="1:3" ht="14.25" customHeight="1" x14ac:dyDescent="0.35">
      <c r="A982" s="238"/>
      <c r="C982" s="20"/>
    </row>
    <row r="983" spans="1:3" ht="14.25" customHeight="1" x14ac:dyDescent="0.35">
      <c r="A983" s="238"/>
      <c r="C983" s="20"/>
    </row>
    <row r="984" spans="1:3" ht="14.25" customHeight="1" x14ac:dyDescent="0.35">
      <c r="A984" s="238"/>
      <c r="C984" s="20"/>
    </row>
    <row r="985" spans="1:3" ht="14.25" customHeight="1" x14ac:dyDescent="0.35">
      <c r="A985" s="238"/>
      <c r="C985" s="20"/>
    </row>
    <row r="986" spans="1:3" ht="14.25" customHeight="1" x14ac:dyDescent="0.35">
      <c r="A986" s="238"/>
      <c r="C986" s="20"/>
    </row>
    <row r="987" spans="1:3" ht="14.25" customHeight="1" x14ac:dyDescent="0.35">
      <c r="A987" s="238"/>
      <c r="C987" s="20"/>
    </row>
    <row r="988" spans="1:3" ht="14.25" customHeight="1" x14ac:dyDescent="0.35">
      <c r="A988" s="238"/>
      <c r="C988" s="20"/>
    </row>
    <row r="989" spans="1:3" ht="14.25" customHeight="1" x14ac:dyDescent="0.35">
      <c r="A989" s="238"/>
      <c r="C989" s="20"/>
    </row>
    <row r="990" spans="1:3" ht="14.25" customHeight="1" x14ac:dyDescent="0.35">
      <c r="A990" s="238"/>
      <c r="C990" s="20"/>
    </row>
    <row r="991" spans="1:3" ht="14.25" customHeight="1" x14ac:dyDescent="0.35">
      <c r="A991" s="238"/>
      <c r="C991" s="20"/>
    </row>
    <row r="992" spans="1:3" ht="14.25" customHeight="1" x14ac:dyDescent="0.35">
      <c r="A992" s="238"/>
      <c r="C992" s="20"/>
    </row>
    <row r="993" spans="1:3" ht="14.25" customHeight="1" x14ac:dyDescent="0.35">
      <c r="A993" s="238"/>
      <c r="C993" s="20"/>
    </row>
    <row r="994" spans="1:3" ht="14.25" customHeight="1" x14ac:dyDescent="0.35">
      <c r="A994" s="238"/>
      <c r="C994" s="20"/>
    </row>
    <row r="995" spans="1:3" ht="14.25" customHeight="1" x14ac:dyDescent="0.35">
      <c r="A995" s="238"/>
      <c r="C995" s="20"/>
    </row>
    <row r="996" spans="1:3" ht="14.25" customHeight="1" x14ac:dyDescent="0.35">
      <c r="A996" s="238"/>
      <c r="C996" s="20"/>
    </row>
    <row r="997" spans="1:3" ht="14.25" customHeight="1" x14ac:dyDescent="0.35">
      <c r="A997" s="238"/>
      <c r="C997" s="20"/>
    </row>
    <row r="998" spans="1:3" ht="14.25" customHeight="1" x14ac:dyDescent="0.35">
      <c r="A998" s="238"/>
      <c r="C998" s="20"/>
    </row>
    <row r="999" spans="1:3" ht="14.25" customHeight="1" x14ac:dyDescent="0.35">
      <c r="A999" s="238"/>
      <c r="C999" s="20"/>
    </row>
    <row r="1000" spans="1:3" ht="14.25" customHeight="1" x14ac:dyDescent="0.35">
      <c r="A1000" s="238"/>
      <c r="C1000" s="20"/>
    </row>
  </sheetData>
  <autoFilter ref="A5:E124" xr:uid="{00000000-0001-0000-1400-000000000000}">
    <sortState xmlns:xlrd2="http://schemas.microsoft.com/office/spreadsheetml/2017/richdata2" ref="A6:E124">
      <sortCondition ref="D5:D124"/>
    </sortState>
  </autoFilter>
  <sortState xmlns:xlrd2="http://schemas.microsoft.com/office/spreadsheetml/2017/richdata2" ref="G6:J25">
    <sortCondition ref="J6"/>
  </sortState>
  <mergeCells count="11">
    <mergeCell ref="H41:J41"/>
    <mergeCell ref="H45:J45"/>
    <mergeCell ref="A1:J1"/>
    <mergeCell ref="A2:J2"/>
    <mergeCell ref="D3:E3"/>
    <mergeCell ref="H3:J3"/>
    <mergeCell ref="I4:J4"/>
    <mergeCell ref="H26:J26"/>
    <mergeCell ref="H29:J29"/>
    <mergeCell ref="H33:J33"/>
    <mergeCell ref="H37:J37"/>
  </mergeCells>
  <printOptions horizontalCentered="1"/>
  <pageMargins left="3.937007874015748E-2" right="3.937007874015748E-2" top="0.55118110236220474" bottom="0.35433070866141736" header="0" footer="0"/>
  <pageSetup scale="85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3">
    <tabColor rgb="FF7030A0"/>
  </sheetPr>
  <dimension ref="A1:Z1000"/>
  <sheetViews>
    <sheetView topLeftCell="B1" zoomScale="85" zoomScaleNormal="85" workbookViewId="0">
      <selection activeCell="B1" sqref="B1:S1"/>
    </sheetView>
  </sheetViews>
  <sheetFormatPr defaultColWidth="14.36328125" defaultRowHeight="15" customHeight="1" x14ac:dyDescent="0.35"/>
  <cols>
    <col min="1" max="1" width="4.453125" hidden="1" customWidth="1"/>
    <col min="2" max="2" width="6.453125" customWidth="1"/>
    <col min="3" max="3" width="32.81640625" customWidth="1"/>
    <col min="4" max="4" width="25.453125" customWidth="1"/>
    <col min="5" max="5" width="7.36328125" customWidth="1"/>
    <col min="6" max="7" width="7.54296875" customWidth="1"/>
    <col min="8" max="8" width="8.6328125" customWidth="1"/>
    <col min="9" max="10" width="7.36328125" customWidth="1"/>
    <col min="11" max="11" width="7.54296875" customWidth="1"/>
    <col min="12" max="14" width="8.453125" customWidth="1"/>
    <col min="15" max="18" width="8.6328125" customWidth="1"/>
    <col min="19" max="19" width="6.453125" customWidth="1"/>
    <col min="20" max="26" width="5.54296875" customWidth="1"/>
  </cols>
  <sheetData>
    <row r="1" spans="1:26" ht="14.25" customHeight="1" x14ac:dyDescent="0.35">
      <c r="A1" s="1"/>
      <c r="B1" s="730" t="str">
        <f>'M. List'!B1</f>
        <v>Royal Jordanian Equestrian Federation</v>
      </c>
      <c r="C1" s="693"/>
      <c r="D1" s="693"/>
      <c r="E1" s="693"/>
      <c r="F1" s="693"/>
      <c r="G1" s="693"/>
      <c r="H1" s="693"/>
      <c r="I1" s="693"/>
      <c r="J1" s="693"/>
      <c r="K1" s="693"/>
      <c r="L1" s="693"/>
      <c r="M1" s="693"/>
      <c r="N1" s="693"/>
      <c r="O1" s="693"/>
      <c r="P1" s="693"/>
      <c r="Q1" s="693"/>
      <c r="R1" s="693"/>
      <c r="S1" s="694"/>
      <c r="T1" s="1"/>
      <c r="U1" s="1"/>
      <c r="V1" s="1"/>
      <c r="W1" s="1"/>
      <c r="X1" s="1"/>
      <c r="Y1" s="1"/>
      <c r="Z1" s="1"/>
    </row>
    <row r="2" spans="1:26" ht="28.5" customHeight="1" x14ac:dyDescent="0.35">
      <c r="A2" s="1"/>
      <c r="B2" s="730" t="str">
        <f>'M. List'!B2</f>
        <v>WC Qualifying Tournament for Tent Pegging - Jordan 2026 Group B</v>
      </c>
      <c r="C2" s="693"/>
      <c r="D2" s="693"/>
      <c r="E2" s="693"/>
      <c r="F2" s="693"/>
      <c r="G2" s="693"/>
      <c r="H2" s="693"/>
      <c r="I2" s="693"/>
      <c r="J2" s="693"/>
      <c r="K2" s="693"/>
      <c r="L2" s="693"/>
      <c r="M2" s="693"/>
      <c r="N2" s="693"/>
      <c r="O2" s="693"/>
      <c r="P2" s="693"/>
      <c r="Q2" s="693"/>
      <c r="R2" s="693"/>
      <c r="S2" s="694"/>
      <c r="T2" s="1"/>
      <c r="U2" s="1"/>
      <c r="V2" s="1"/>
      <c r="W2" s="1"/>
      <c r="X2" s="1"/>
      <c r="Y2" s="1"/>
      <c r="Z2" s="1"/>
    </row>
    <row r="3" spans="1:26" ht="21" customHeight="1" x14ac:dyDescent="0.35">
      <c r="A3" s="1"/>
      <c r="B3" s="5" t="s">
        <v>67</v>
      </c>
      <c r="C3" s="1"/>
      <c r="D3" s="1"/>
      <c r="E3" s="731" t="s">
        <v>122</v>
      </c>
      <c r="F3" s="732"/>
      <c r="G3" s="732"/>
      <c r="H3" s="732"/>
      <c r="I3" s="732"/>
      <c r="J3" s="732"/>
      <c r="K3" s="732"/>
      <c r="L3" s="733"/>
      <c r="M3" s="370"/>
      <c r="N3" s="1"/>
      <c r="O3" s="370"/>
      <c r="P3" s="370"/>
      <c r="Q3" s="361" t="s">
        <v>7</v>
      </c>
      <c r="R3" s="698">
        <f>'M. List'!D3+2</f>
        <v>46285</v>
      </c>
      <c r="S3" s="677"/>
      <c r="T3" s="1"/>
      <c r="U3" s="1"/>
      <c r="V3" s="1"/>
      <c r="W3" s="1"/>
      <c r="X3" s="1"/>
      <c r="Y3" s="1"/>
      <c r="Z3" s="1"/>
    </row>
    <row r="4" spans="1:26" ht="24" customHeight="1" x14ac:dyDescent="0.35">
      <c r="A4" s="1"/>
      <c r="B4" s="230"/>
      <c r="C4" s="230"/>
      <c r="D4" s="230"/>
      <c r="E4" s="720" t="s">
        <v>123</v>
      </c>
      <c r="F4" s="683"/>
      <c r="G4" s="710"/>
      <c r="H4" s="371"/>
      <c r="I4" s="720" t="s">
        <v>124</v>
      </c>
      <c r="J4" s="683"/>
      <c r="K4" s="710"/>
      <c r="L4" s="372"/>
      <c r="M4" s="734" t="s">
        <v>125</v>
      </c>
      <c r="N4" s="679"/>
      <c r="O4" s="679"/>
      <c r="P4" s="680"/>
      <c r="Q4" s="372" t="s">
        <v>126</v>
      </c>
      <c r="R4" s="373"/>
      <c r="S4" s="374"/>
      <c r="T4" s="5"/>
      <c r="U4" s="5"/>
      <c r="V4" s="5"/>
      <c r="W4" s="5"/>
      <c r="X4" s="5"/>
      <c r="Y4" s="5"/>
      <c r="Z4" s="5"/>
    </row>
    <row r="5" spans="1:26" ht="30" customHeight="1" x14ac:dyDescent="0.35">
      <c r="A5" s="5"/>
      <c r="B5" s="196" t="s">
        <v>11</v>
      </c>
      <c r="C5" s="196" t="s">
        <v>12</v>
      </c>
      <c r="D5" s="196" t="s">
        <v>13</v>
      </c>
      <c r="E5" s="375" t="s">
        <v>64</v>
      </c>
      <c r="F5" s="376" t="s">
        <v>127</v>
      </c>
      <c r="G5" s="376" t="s">
        <v>66</v>
      </c>
      <c r="H5" s="377" t="s">
        <v>10</v>
      </c>
      <c r="I5" s="32" t="s">
        <v>128</v>
      </c>
      <c r="J5" s="32" t="s">
        <v>93</v>
      </c>
      <c r="K5" s="32" t="s">
        <v>94</v>
      </c>
      <c r="L5" s="378" t="s">
        <v>10</v>
      </c>
      <c r="M5" s="32" t="s">
        <v>129</v>
      </c>
      <c r="N5" s="32" t="s">
        <v>130</v>
      </c>
      <c r="O5" s="32" t="s">
        <v>131</v>
      </c>
      <c r="P5" s="32" t="s">
        <v>132</v>
      </c>
      <c r="Q5" s="378" t="s">
        <v>10</v>
      </c>
      <c r="R5" s="379" t="s">
        <v>52</v>
      </c>
      <c r="S5" s="380" t="s">
        <v>17</v>
      </c>
      <c r="T5" s="5"/>
      <c r="U5" s="5"/>
      <c r="V5" s="5"/>
      <c r="W5" s="5"/>
      <c r="X5" s="5"/>
      <c r="Y5" s="5"/>
      <c r="Z5" s="5"/>
    </row>
    <row r="6" spans="1:26" ht="21" customHeight="1" x14ac:dyDescent="0.35">
      <c r="A6" s="1">
        <v>1</v>
      </c>
      <c r="B6" s="38">
        <v>1</v>
      </c>
      <c r="C6" s="39">
        <f t="array" ref="C6:D6">VLOOKUP(A6,'M. List'!$A$5:$E$124,{3,4},0)</f>
        <v>0</v>
      </c>
      <c r="D6" s="39" t="str">
        <v>T1</v>
      </c>
      <c r="E6" s="41">
        <f t="array" ref="E6">INDEX(IL!$M$5:$M$125,MATCH(C6,IL!$C$5:$C$125,0))</f>
        <v>0</v>
      </c>
      <c r="F6" s="41">
        <f t="array" ref="F6">INDEX('PL day 1'!$K$6:$K$125,MATCH(C6,'PL day 1'!$C$6:$C$125,0))</f>
        <v>0</v>
      </c>
      <c r="G6" s="41">
        <f t="array" ref="G6">INDEX('Team day 1'!$N$4:$N$125,MATCH(C6,'Team day 1'!$C$4:$C$125,0))</f>
        <v>0</v>
      </c>
      <c r="H6" s="381">
        <f>SUM(E6:G6)</f>
        <v>0</v>
      </c>
      <c r="I6" s="41">
        <f t="array" ref="I6">INDEX(IS!$M$5:$M$125,MATCH(C6,IS!$C$5:$C$125,0))</f>
        <v>0</v>
      </c>
      <c r="J6" s="41">
        <f t="array" ref="J6">INDEX('PS day 2'!$K$6:$K$125,MATCH(C6,'PS day 2'!$C$6:$C$125,0))</f>
        <v>0</v>
      </c>
      <c r="K6" s="41">
        <f t="array" ref="K6">INDEX('Team day 2'!$N$4:$N$125,MATCH(C6,'Team day 2'!$C$4:$C$125,0))</f>
        <v>0</v>
      </c>
      <c r="L6" s="381">
        <f>SUM(I6:K6)</f>
        <v>0</v>
      </c>
      <c r="M6" s="41">
        <f t="array" ref="M6">INDEX(' Rings Peg Day 3'!$S$6:$S$124,MATCH(C6,' Rings Peg Day 3'!$C$6:$C$125,0))</f>
        <v>0</v>
      </c>
      <c r="N6" s="41">
        <f t="array" ref="N6">INDEX(' Lemon Peg Day 3'!$S$6:$S$125,MATCH(C6,' Lemon Peg Day 3'!$C$6:$C$125,0))</f>
        <v>0</v>
      </c>
      <c r="O6" s="41">
        <f t="array" ref="O6">INDEX('Relay (L)'!$K$6:$K$125,MATCH(C6,'Relay (L)'!$C$6:$C$125,0))</f>
        <v>0</v>
      </c>
      <c r="P6" s="41">
        <f t="array" ref="P6">INDEX('Relay (S)'!$K$6:$K$125,MATCH(C6,'Relay (S)'!$C$6:$C$125,0))</f>
        <v>0</v>
      </c>
      <c r="Q6" s="381">
        <f>SUM(M6:P6)</f>
        <v>0</v>
      </c>
      <c r="R6" s="235">
        <f>H6+L6+Q6</f>
        <v>0</v>
      </c>
      <c r="S6" s="243">
        <f>_xlfn.RANK.EQ(R6,(R$6:R$124),0)</f>
        <v>1</v>
      </c>
      <c r="T6" s="1"/>
      <c r="U6" s="1"/>
      <c r="V6" s="1"/>
      <c r="W6" s="1"/>
      <c r="X6" s="1"/>
      <c r="Y6" s="1"/>
      <c r="Z6" s="1"/>
    </row>
    <row r="7" spans="1:26" ht="21" customHeight="1" x14ac:dyDescent="0.35">
      <c r="A7" s="1">
        <v>2</v>
      </c>
      <c r="B7" s="38">
        <v>2</v>
      </c>
      <c r="C7" s="39">
        <f t="array" ref="C7:D7">VLOOKUP(A7,'M. List'!$A$5:$E$124,{3,4},0)</f>
        <v>0</v>
      </c>
      <c r="D7" s="39" t="str">
        <v>T1</v>
      </c>
      <c r="E7" s="41">
        <f t="array" ref="E7">INDEX(IL!$M$5:$M$125,MATCH(C7,IL!$C$5:$C$125,0))</f>
        <v>0</v>
      </c>
      <c r="F7" s="41">
        <f t="array" ref="F7">INDEX('PL day 1'!$K$6:$K$125,MATCH(C7,'PL day 1'!$C$6:$C$125,0))</f>
        <v>0</v>
      </c>
      <c r="G7" s="41">
        <f t="array" ref="G7">INDEX('Team day 1'!$N$4:$N$125,MATCH(C7,'Team day 1'!$C$4:$C$125,0))</f>
        <v>0</v>
      </c>
      <c r="H7" s="381">
        <f>SUM(E7:G7)</f>
        <v>0</v>
      </c>
      <c r="I7" s="41">
        <f t="array" ref="I7">INDEX(IS!$M$5:$M$125,MATCH(C7,IS!$C$5:$C$125,0))</f>
        <v>0</v>
      </c>
      <c r="J7" s="41">
        <f t="array" ref="J7">INDEX('PS day 2'!$K$6:$K$125,MATCH(C7,'PS day 2'!$C$6:$C$125,0))</f>
        <v>0</v>
      </c>
      <c r="K7" s="41">
        <f t="array" ref="K7">INDEX('Team day 2'!$N$4:$N$125,MATCH(C7,'Team day 2'!$C$4:$C$125,0))</f>
        <v>0</v>
      </c>
      <c r="L7" s="381">
        <f>SUM(I7:K7)</f>
        <v>0</v>
      </c>
      <c r="M7" s="41">
        <f t="array" ref="M7">INDEX(' Rings Peg Day 3'!$S$6:$S$124,MATCH(C7,' Rings Peg Day 3'!$C$6:$C$125,0))</f>
        <v>0</v>
      </c>
      <c r="N7" s="41">
        <f t="array" ref="N7">INDEX(' Lemon Peg Day 3'!$S$6:$S$125,MATCH(C7,' Lemon Peg Day 3'!$C$6:$C$125,0))</f>
        <v>0</v>
      </c>
      <c r="O7" s="41">
        <f t="array" ref="O7">INDEX('Relay (L)'!$K$6:$K$125,MATCH(C7,'Relay (L)'!$C$6:$C$125,0))</f>
        <v>0</v>
      </c>
      <c r="P7" s="41">
        <f t="array" ref="P7">INDEX('Relay (S)'!$K$6:$K$125,MATCH(C7,'Relay (S)'!$C$6:$C$125,0))</f>
        <v>0</v>
      </c>
      <c r="Q7" s="381">
        <f>SUM(M7:P7)</f>
        <v>0</v>
      </c>
      <c r="R7" s="235">
        <f>H7+L7+Q7</f>
        <v>0</v>
      </c>
      <c r="S7" s="243">
        <f>_xlfn.RANK.EQ(R7,(R$6:R$124),0)</f>
        <v>1</v>
      </c>
      <c r="T7" s="1"/>
      <c r="U7" s="1"/>
      <c r="V7" s="1"/>
      <c r="W7" s="1"/>
      <c r="X7" s="1"/>
      <c r="Y7" s="1"/>
      <c r="Z7" s="1"/>
    </row>
    <row r="8" spans="1:26" ht="21" customHeight="1" x14ac:dyDescent="0.35">
      <c r="A8" s="1">
        <v>3</v>
      </c>
      <c r="B8" s="38">
        <v>3</v>
      </c>
      <c r="C8" s="39">
        <f t="array" ref="C8:D8">VLOOKUP(A8,'M. List'!$A$5:$E$124,{3,4},0)</f>
        <v>0</v>
      </c>
      <c r="D8" s="39" t="str">
        <v>T1</v>
      </c>
      <c r="E8" s="41">
        <f t="array" ref="E8">INDEX(IL!$M$5:$M$125,MATCH(C8,IL!$C$5:$C$125,0))</f>
        <v>0</v>
      </c>
      <c r="F8" s="41">
        <f t="array" ref="F8">INDEX('PL day 1'!$K$6:$K$125,MATCH(C8,'PL day 1'!$C$6:$C$125,0))</f>
        <v>0</v>
      </c>
      <c r="G8" s="41">
        <f t="array" ref="G8">INDEX('Team day 1'!$N$4:$N$125,MATCH(C8,'Team day 1'!$C$4:$C$125,0))</f>
        <v>0</v>
      </c>
      <c r="H8" s="381">
        <f>SUM(E8:G8)</f>
        <v>0</v>
      </c>
      <c r="I8" s="41">
        <f t="array" ref="I8">INDEX(IS!$M$5:$M$125,MATCH(C8,IS!$C$5:$C$125,0))</f>
        <v>0</v>
      </c>
      <c r="J8" s="41">
        <f t="array" ref="J8">INDEX('PS day 2'!$K$6:$K$125,MATCH(C8,'PS day 2'!$C$6:$C$125,0))</f>
        <v>0</v>
      </c>
      <c r="K8" s="41">
        <f t="array" ref="K8">INDEX('Team day 2'!$N$4:$N$125,MATCH(C8,'Team day 2'!$C$4:$C$125,0))</f>
        <v>0</v>
      </c>
      <c r="L8" s="381">
        <f>SUM(I8:K8)</f>
        <v>0</v>
      </c>
      <c r="M8" s="41">
        <f t="array" ref="M8">INDEX(' Rings Peg Day 3'!$S$6:$S$124,MATCH(C8,' Rings Peg Day 3'!$C$6:$C$125,0))</f>
        <v>0</v>
      </c>
      <c r="N8" s="41">
        <f t="array" ref="N8">INDEX(' Lemon Peg Day 3'!$S$6:$S$125,MATCH(C8,' Lemon Peg Day 3'!$C$6:$C$125,0))</f>
        <v>0</v>
      </c>
      <c r="O8" s="41">
        <f t="array" ref="O8">INDEX('Relay (L)'!$K$6:$K$125,MATCH(C8,'Relay (L)'!$C$6:$C$125,0))</f>
        <v>0</v>
      </c>
      <c r="P8" s="41">
        <f t="array" ref="P8">INDEX('Relay (S)'!$K$6:$K$125,MATCH(C8,'Relay (S)'!$C$6:$C$125,0))</f>
        <v>0</v>
      </c>
      <c r="Q8" s="381">
        <f>SUM(M8:P8)</f>
        <v>0</v>
      </c>
      <c r="R8" s="235">
        <f>H8+L8+Q8</f>
        <v>0</v>
      </c>
      <c r="S8" s="243">
        <f>_xlfn.RANK.EQ(R8,(R$6:R$124),0)</f>
        <v>1</v>
      </c>
      <c r="T8" s="1"/>
      <c r="U8" s="1"/>
      <c r="V8" s="1"/>
      <c r="W8" s="1"/>
      <c r="X8" s="1"/>
      <c r="Y8" s="1"/>
      <c r="Z8" s="1"/>
    </row>
    <row r="9" spans="1:26" ht="21" customHeight="1" x14ac:dyDescent="0.35">
      <c r="A9" s="1">
        <v>4</v>
      </c>
      <c r="B9" s="38">
        <v>4</v>
      </c>
      <c r="C9" s="39">
        <f t="array" ref="C9:D9">VLOOKUP(A9,'M. List'!$A$5:$E$124,{3,4},0)</f>
        <v>0</v>
      </c>
      <c r="D9" s="39" t="str">
        <v>T1</v>
      </c>
      <c r="E9" s="41">
        <f t="array" ref="E9">INDEX(IL!$M$5:$M$125,MATCH(C9,IL!$C$5:$C$125,0))</f>
        <v>0</v>
      </c>
      <c r="F9" s="41">
        <f t="array" ref="F9">INDEX('PL day 1'!$K$6:$K$125,MATCH(C9,'PL day 1'!$C$6:$C$125,0))</f>
        <v>0</v>
      </c>
      <c r="G9" s="41">
        <f t="array" ref="G9">INDEX('Team day 1'!$N$4:$N$125,MATCH(C9,'Team day 1'!$C$4:$C$125,0))</f>
        <v>0</v>
      </c>
      <c r="H9" s="381">
        <f>SUM(E9:G9)</f>
        <v>0</v>
      </c>
      <c r="I9" s="41">
        <f t="array" ref="I9">INDEX(IS!$M$5:$M$125,MATCH(C9,IS!$C$5:$C$125,0))</f>
        <v>0</v>
      </c>
      <c r="J9" s="41">
        <f t="array" ref="J9">INDEX('PS day 2'!$K$6:$K$125,MATCH(C9,'PS day 2'!$C$6:$C$125,0))</f>
        <v>0</v>
      </c>
      <c r="K9" s="41">
        <f t="array" ref="K9">INDEX('Team day 2'!$N$4:$N$125,MATCH(C9,'Team day 2'!$C$4:$C$125,0))</f>
        <v>0</v>
      </c>
      <c r="L9" s="381">
        <f>SUM(I9:K9)</f>
        <v>0</v>
      </c>
      <c r="M9" s="41">
        <f t="array" ref="M9">INDEX(' Rings Peg Day 3'!$S$6:$S$124,MATCH(C9,' Rings Peg Day 3'!$C$6:$C$125,0))</f>
        <v>0</v>
      </c>
      <c r="N9" s="41">
        <f t="array" ref="N9">INDEX(' Lemon Peg Day 3'!$S$6:$S$125,MATCH(C9,' Lemon Peg Day 3'!$C$6:$C$125,0))</f>
        <v>0</v>
      </c>
      <c r="O9" s="41">
        <f t="array" ref="O9">INDEX('Relay (L)'!$K$6:$K$125,MATCH(C9,'Relay (L)'!$C$6:$C$125,0))</f>
        <v>0</v>
      </c>
      <c r="P9" s="41">
        <f t="array" ref="P9">INDEX('Relay (S)'!$K$6:$K$125,MATCH(C9,'Relay (S)'!$C$6:$C$125,0))</f>
        <v>0</v>
      </c>
      <c r="Q9" s="381">
        <f>SUM(M9:P9)</f>
        <v>0</v>
      </c>
      <c r="R9" s="235">
        <f>H9+L9+Q9</f>
        <v>0</v>
      </c>
      <c r="S9" s="243">
        <f>_xlfn.RANK.EQ(R9,(R$6:R$124),0)</f>
        <v>1</v>
      </c>
      <c r="T9" s="1"/>
      <c r="U9" s="1"/>
      <c r="V9" s="1"/>
      <c r="W9" s="1"/>
      <c r="X9" s="1"/>
      <c r="Y9" s="1"/>
      <c r="Z9" s="1"/>
    </row>
    <row r="10" spans="1:26" ht="21" customHeight="1" x14ac:dyDescent="0.35">
      <c r="A10" s="1">
        <v>5</v>
      </c>
      <c r="B10" s="38">
        <v>5</v>
      </c>
      <c r="C10" s="39">
        <f t="array" ref="C10:D10">VLOOKUP(A10,'M. List'!$A$5:$E$124,{3,4},0)</f>
        <v>0</v>
      </c>
      <c r="D10" s="39" t="str">
        <v>T1</v>
      </c>
      <c r="E10" s="41">
        <f t="array" ref="E10">INDEX(IL!$M$5:$M$125,MATCH(C10,IL!$C$5:$C$125,0))</f>
        <v>0</v>
      </c>
      <c r="F10" s="41">
        <f t="array" ref="F10">INDEX('PL day 1'!$K$6:$K$125,MATCH(C10,'PL day 1'!$C$6:$C$125,0))</f>
        <v>0</v>
      </c>
      <c r="G10" s="41">
        <f t="array" ref="G10">INDEX('Team day 1'!$N$4:$N$125,MATCH(C10,'Team day 1'!$C$4:$C$125,0))</f>
        <v>0</v>
      </c>
      <c r="H10" s="381">
        <f>SUM(E10:G10)</f>
        <v>0</v>
      </c>
      <c r="I10" s="41">
        <f t="array" ref="I10">INDEX(IS!$M$5:$M$125,MATCH(C10,IS!$C$5:$C$125,0))</f>
        <v>0</v>
      </c>
      <c r="J10" s="41">
        <f t="array" ref="J10">INDEX('PS day 2'!$K$6:$K$125,MATCH(C10,'PS day 2'!$C$6:$C$125,0))</f>
        <v>0</v>
      </c>
      <c r="K10" s="41">
        <f t="array" ref="K10">INDEX('Team day 2'!$N$4:$N$125,MATCH(C10,'Team day 2'!$C$4:$C$125,0))</f>
        <v>0</v>
      </c>
      <c r="L10" s="381">
        <f>SUM(I10:K10)</f>
        <v>0</v>
      </c>
      <c r="M10" s="41">
        <f t="array" ref="M10">INDEX(' Rings Peg Day 3'!$S$6:$S$124,MATCH(C10,' Rings Peg Day 3'!$C$6:$C$125,0))</f>
        <v>0</v>
      </c>
      <c r="N10" s="41">
        <f t="array" ref="N10">INDEX(' Lemon Peg Day 3'!$S$6:$S$125,MATCH(C10,' Lemon Peg Day 3'!$C$6:$C$125,0))</f>
        <v>0</v>
      </c>
      <c r="O10" s="41">
        <f t="array" ref="O10">INDEX('Relay (L)'!$K$6:$K$125,MATCH(C10,'Relay (L)'!$C$6:$C$125,0))</f>
        <v>0</v>
      </c>
      <c r="P10" s="41">
        <f t="array" ref="P10">INDEX('Relay (S)'!$K$6:$K$125,MATCH(C10,'Relay (S)'!$C$6:$C$125,0))</f>
        <v>0</v>
      </c>
      <c r="Q10" s="381">
        <f>SUM(M10:P10)</f>
        <v>0</v>
      </c>
      <c r="R10" s="235">
        <f>H10+L10+Q10</f>
        <v>0</v>
      </c>
      <c r="S10" s="243">
        <f>_xlfn.RANK.EQ(R10,(R$6:R$124),0)</f>
        <v>1</v>
      </c>
      <c r="T10" s="1"/>
      <c r="U10" s="1"/>
      <c r="V10" s="1"/>
      <c r="W10" s="1"/>
      <c r="X10" s="1"/>
      <c r="Y10" s="1"/>
      <c r="Z10" s="1"/>
    </row>
    <row r="11" spans="1:26" ht="21" customHeight="1" x14ac:dyDescent="0.35">
      <c r="A11" s="1">
        <v>6</v>
      </c>
      <c r="B11" s="327" t="s">
        <v>18</v>
      </c>
      <c r="C11" s="54" t="s">
        <v>18</v>
      </c>
      <c r="D11" s="386" t="str">
        <f>D10</f>
        <v>T1</v>
      </c>
      <c r="E11" s="49">
        <f>SUM(E6:E10)</f>
        <v>0</v>
      </c>
      <c r="F11" s="49">
        <f>SUM(F6:F10)</f>
        <v>0</v>
      </c>
      <c r="G11" s="49">
        <f>SUM(G6:G10)</f>
        <v>0</v>
      </c>
      <c r="H11" s="381">
        <f>SUM(H6:H10)</f>
        <v>0</v>
      </c>
      <c r="I11" s="49">
        <f>SUM(I6:I10)</f>
        <v>0</v>
      </c>
      <c r="J11" s="49">
        <f>SUM(J6:J10)</f>
        <v>0</v>
      </c>
      <c r="K11" s="49">
        <f>SUM(K6:K10)</f>
        <v>0</v>
      </c>
      <c r="L11" s="381">
        <f>SUM(L6:L10)</f>
        <v>0</v>
      </c>
      <c r="M11" s="49">
        <f>SUM(M6:M10)</f>
        <v>0</v>
      </c>
      <c r="N11" s="49">
        <f>SUM(N6:N10)</f>
        <v>0</v>
      </c>
      <c r="O11" s="49">
        <f>SUM(O6:O10)</f>
        <v>0</v>
      </c>
      <c r="P11" s="49">
        <f>SUM(P6:P10)</f>
        <v>0</v>
      </c>
      <c r="Q11" s="381">
        <f>SUM(M11:P11)</f>
        <v>0</v>
      </c>
      <c r="R11" s="235"/>
      <c r="S11" s="389"/>
      <c r="T11" s="176"/>
      <c r="U11" s="176"/>
      <c r="V11" s="176"/>
      <c r="W11" s="176"/>
      <c r="X11" s="176"/>
      <c r="Y11" s="176"/>
      <c r="Z11" s="176"/>
    </row>
    <row r="12" spans="1:26" ht="21" customHeight="1" x14ac:dyDescent="0.35">
      <c r="A12" s="1">
        <v>7</v>
      </c>
      <c r="B12" s="38">
        <v>6</v>
      </c>
      <c r="C12" s="39">
        <f t="array" ref="C12:D12">VLOOKUP(A12,'M. List'!$A$5:$E$124,{3,4},0)</f>
        <v>0</v>
      </c>
      <c r="D12" s="39" t="str">
        <v>T2</v>
      </c>
      <c r="E12" s="41">
        <f t="array" ref="E12">INDEX(IL!$M$5:$M$125,MATCH(C12,IL!$C$5:$C$125,0))</f>
        <v>0</v>
      </c>
      <c r="F12" s="41">
        <f t="array" ref="F12">INDEX('PL day 1'!$K$6:$K$125,MATCH(C12,'PL day 1'!$C$6:$C$125,0))</f>
        <v>0</v>
      </c>
      <c r="G12" s="41">
        <f t="array" ref="G12">INDEX('Team day 1'!$N$4:$N$125,MATCH(C12,'Team day 1'!$C$4:$C$125,0))</f>
        <v>0</v>
      </c>
      <c r="H12" s="381">
        <f>SUM(E12:G12)</f>
        <v>0</v>
      </c>
      <c r="I12" s="41">
        <f t="array" ref="I12">INDEX(IS!$M$5:$M$125,MATCH(C12,IS!$C$5:$C$125,0))</f>
        <v>0</v>
      </c>
      <c r="J12" s="41">
        <f t="array" ref="J12">INDEX('PS day 2'!$K$6:$K$125,MATCH(C12,'PS day 2'!$C$6:$C$125,0))</f>
        <v>0</v>
      </c>
      <c r="K12" s="41">
        <f t="array" ref="K12">INDEX('Team day 2'!$N$4:$N$125,MATCH(C12,'Team day 2'!$C$4:$C$125,0))</f>
        <v>0</v>
      </c>
      <c r="L12" s="381">
        <f>SUM(I12:K12)</f>
        <v>0</v>
      </c>
      <c r="M12" s="41">
        <f t="array" ref="M12">INDEX(' Rings Peg Day 3'!$S$6:$S$124,MATCH(C12,' Rings Peg Day 3'!$C$6:$C$125,0))</f>
        <v>0</v>
      </c>
      <c r="N12" s="41">
        <f t="array" ref="N12">INDEX(' Lemon Peg Day 3'!$S$6:$S$125,MATCH(C12,' Lemon Peg Day 3'!$C$6:$C$125,0))</f>
        <v>0</v>
      </c>
      <c r="O12" s="41">
        <f t="array" ref="O12">INDEX('Relay (L)'!$K$6:$K$125,MATCH(C12,'Relay (L)'!$C$6:$C$125,0))</f>
        <v>0</v>
      </c>
      <c r="P12" s="41">
        <f t="array" ref="P12">INDEX('Relay (S)'!$K$6:$K$125,MATCH(C12,'Relay (S)'!$C$6:$C$125,0))</f>
        <v>0</v>
      </c>
      <c r="Q12" s="381">
        <f>SUM(M12:P12)</f>
        <v>0</v>
      </c>
      <c r="R12" s="235">
        <f>H12+L12+Q12</f>
        <v>0</v>
      </c>
      <c r="S12" s="243">
        <f>_xlfn.RANK.EQ(R12,(R$6:R$124),0)</f>
        <v>1</v>
      </c>
      <c r="T12" s="1"/>
      <c r="U12" s="1"/>
      <c r="V12" s="1"/>
      <c r="W12" s="1"/>
      <c r="X12" s="1"/>
      <c r="Y12" s="1"/>
      <c r="Z12" s="1"/>
    </row>
    <row r="13" spans="1:26" ht="21" customHeight="1" x14ac:dyDescent="0.35">
      <c r="A13" s="1">
        <v>8</v>
      </c>
      <c r="B13" s="38">
        <v>7</v>
      </c>
      <c r="C13" s="39">
        <f t="array" ref="C13:D13">VLOOKUP(A13,'M. List'!$A$5:$E$124,{3,4},0)</f>
        <v>0</v>
      </c>
      <c r="D13" s="39" t="str">
        <v>T2</v>
      </c>
      <c r="E13" s="41">
        <f t="array" ref="E13">INDEX(IL!$M$5:$M$125,MATCH(C13,IL!$C$5:$C$125,0))</f>
        <v>0</v>
      </c>
      <c r="F13" s="41">
        <f t="array" ref="F13">INDEX('PL day 1'!$K$6:$K$125,MATCH(C13,'PL day 1'!$C$6:$C$125,0))</f>
        <v>0</v>
      </c>
      <c r="G13" s="41">
        <f t="array" ref="G13">INDEX('Team day 1'!$N$4:$N$125,MATCH(C13,'Team day 1'!$C$4:$C$125,0))</f>
        <v>0</v>
      </c>
      <c r="H13" s="381">
        <f>SUM(E13:G13)</f>
        <v>0</v>
      </c>
      <c r="I13" s="41">
        <f t="array" ref="I13">INDEX(IS!$M$5:$M$125,MATCH(C13,IS!$C$5:$C$125,0))</f>
        <v>0</v>
      </c>
      <c r="J13" s="41">
        <f t="array" ref="J13">INDEX('PS day 2'!$K$6:$K$125,MATCH(C13,'PS day 2'!$C$6:$C$125,0))</f>
        <v>0</v>
      </c>
      <c r="K13" s="41">
        <f t="array" ref="K13">INDEX('Team day 2'!$N$4:$N$125,MATCH(C13,'Team day 2'!$C$4:$C$125,0))</f>
        <v>0</v>
      </c>
      <c r="L13" s="381">
        <f>SUM(I13:K13)</f>
        <v>0</v>
      </c>
      <c r="M13" s="41">
        <f t="array" ref="M13">INDEX(' Rings Peg Day 3'!$S$6:$S$124,MATCH(C13,' Rings Peg Day 3'!$C$6:$C$125,0))</f>
        <v>0</v>
      </c>
      <c r="N13" s="41">
        <f t="array" ref="N13">INDEX(' Lemon Peg Day 3'!$S$6:$S$125,MATCH(C13,' Lemon Peg Day 3'!$C$6:$C$125,0))</f>
        <v>0</v>
      </c>
      <c r="O13" s="41">
        <f t="array" ref="O13">INDEX('Relay (L)'!$K$6:$K$125,MATCH(C13,'Relay (L)'!$C$6:$C$125,0))</f>
        <v>0</v>
      </c>
      <c r="P13" s="41">
        <f t="array" ref="P13">INDEX('Relay (S)'!$K$6:$K$125,MATCH(C13,'Relay (S)'!$C$6:$C$125,0))</f>
        <v>0</v>
      </c>
      <c r="Q13" s="381">
        <f>SUM(M13:P13)</f>
        <v>0</v>
      </c>
      <c r="R13" s="235">
        <f>H13+L13+Q13</f>
        <v>0</v>
      </c>
      <c r="S13" s="243">
        <f>_xlfn.RANK.EQ(R13,(R$6:R$124),0)</f>
        <v>1</v>
      </c>
      <c r="T13" s="1"/>
      <c r="U13" s="1"/>
      <c r="V13" s="1"/>
      <c r="W13" s="1"/>
      <c r="X13" s="1"/>
      <c r="Y13" s="1"/>
      <c r="Z13" s="1"/>
    </row>
    <row r="14" spans="1:26" ht="21" customHeight="1" x14ac:dyDescent="0.35">
      <c r="A14" s="1">
        <v>9</v>
      </c>
      <c r="B14" s="38">
        <v>8</v>
      </c>
      <c r="C14" s="39">
        <f t="array" ref="C14:D14">VLOOKUP(A14,'M. List'!$A$5:$E$124,{3,4},0)</f>
        <v>0</v>
      </c>
      <c r="D14" s="39" t="str">
        <v>T2</v>
      </c>
      <c r="E14" s="41">
        <f t="array" ref="E14">INDEX(IL!$M$5:$M$125,MATCH(C14,IL!$C$5:$C$125,0))</f>
        <v>0</v>
      </c>
      <c r="F14" s="41">
        <f t="array" ref="F14">INDEX('PL day 1'!$K$6:$K$125,MATCH(C14,'PL day 1'!$C$6:$C$125,0))</f>
        <v>0</v>
      </c>
      <c r="G14" s="41">
        <f t="array" ref="G14">INDEX('Team day 1'!$N$4:$N$125,MATCH(C14,'Team day 1'!$C$4:$C$125,0))</f>
        <v>0</v>
      </c>
      <c r="H14" s="381">
        <f>SUM(E14:G14)</f>
        <v>0</v>
      </c>
      <c r="I14" s="41">
        <f t="array" ref="I14">INDEX(IS!$M$5:$M$125,MATCH(C14,IS!$C$5:$C$125,0))</f>
        <v>0</v>
      </c>
      <c r="J14" s="41">
        <f t="array" ref="J14">INDEX('PS day 2'!$K$6:$K$125,MATCH(C14,'PS day 2'!$C$6:$C$125,0))</f>
        <v>0</v>
      </c>
      <c r="K14" s="41">
        <f t="array" ref="K14">INDEX('Team day 2'!$N$4:$N$125,MATCH(C14,'Team day 2'!$C$4:$C$125,0))</f>
        <v>0</v>
      </c>
      <c r="L14" s="381">
        <f>SUM(I14:K14)</f>
        <v>0</v>
      </c>
      <c r="M14" s="41">
        <f t="array" ref="M14">INDEX(' Rings Peg Day 3'!$S$6:$S$124,MATCH(C14,' Rings Peg Day 3'!$C$6:$C$125,0))</f>
        <v>0</v>
      </c>
      <c r="N14" s="41">
        <f t="array" ref="N14">INDEX(' Lemon Peg Day 3'!$S$6:$S$125,MATCH(C14,' Lemon Peg Day 3'!$C$6:$C$125,0))</f>
        <v>0</v>
      </c>
      <c r="O14" s="41">
        <f t="array" ref="O14">INDEX('Relay (L)'!$K$6:$K$125,MATCH(C14,'Relay (L)'!$C$6:$C$125,0))</f>
        <v>0</v>
      </c>
      <c r="P14" s="41">
        <f t="array" ref="P14">INDEX('Relay (S)'!$K$6:$K$125,MATCH(C14,'Relay (S)'!$C$6:$C$125,0))</f>
        <v>0</v>
      </c>
      <c r="Q14" s="381">
        <f>SUM(M14:P14)</f>
        <v>0</v>
      </c>
      <c r="R14" s="235">
        <f>H14+L14+Q14</f>
        <v>0</v>
      </c>
      <c r="S14" s="243">
        <f>_xlfn.RANK.EQ(R14,(R$6:R$124),0)</f>
        <v>1</v>
      </c>
      <c r="T14" s="1"/>
      <c r="U14" s="1"/>
      <c r="V14" s="1"/>
      <c r="W14" s="1"/>
      <c r="X14" s="1"/>
      <c r="Y14" s="1"/>
      <c r="Z14" s="1"/>
    </row>
    <row r="15" spans="1:26" ht="21" customHeight="1" x14ac:dyDescent="0.35">
      <c r="A15" s="1">
        <v>10</v>
      </c>
      <c r="B15" s="38">
        <v>9</v>
      </c>
      <c r="C15" s="39">
        <f t="array" ref="C15:D15">VLOOKUP(A15,'M. List'!$A$5:$E$124,{3,4},0)</f>
        <v>0</v>
      </c>
      <c r="D15" s="39" t="str">
        <v>T2</v>
      </c>
      <c r="E15" s="41">
        <f t="array" ref="E15">INDEX(IL!$M$5:$M$125,MATCH(C15,IL!$C$5:$C$125,0))</f>
        <v>0</v>
      </c>
      <c r="F15" s="41">
        <f t="array" ref="F15">INDEX('PL day 1'!$K$6:$K$125,MATCH(C15,'PL day 1'!$C$6:$C$125,0))</f>
        <v>0</v>
      </c>
      <c r="G15" s="41">
        <f t="array" ref="G15">INDEX('Team day 1'!$N$4:$N$125,MATCH(C15,'Team day 1'!$C$4:$C$125,0))</f>
        <v>0</v>
      </c>
      <c r="H15" s="381">
        <f>SUM(E15:G15)</f>
        <v>0</v>
      </c>
      <c r="I15" s="41">
        <f t="array" ref="I15">INDEX(IS!$M$5:$M$125,MATCH(C15,IS!$C$5:$C$125,0))</f>
        <v>0</v>
      </c>
      <c r="J15" s="41">
        <f t="array" ref="J15">INDEX('PS day 2'!$K$6:$K$125,MATCH(C15,'PS day 2'!$C$6:$C$125,0))</f>
        <v>0</v>
      </c>
      <c r="K15" s="41">
        <f t="array" ref="K15">INDEX('Team day 2'!$N$4:$N$125,MATCH(C15,'Team day 2'!$C$4:$C$125,0))</f>
        <v>0</v>
      </c>
      <c r="L15" s="381">
        <f>SUM(I15:K15)</f>
        <v>0</v>
      </c>
      <c r="M15" s="41">
        <f t="array" ref="M15">INDEX(' Rings Peg Day 3'!$S$6:$S$124,MATCH(C15,' Rings Peg Day 3'!$C$6:$C$125,0))</f>
        <v>0</v>
      </c>
      <c r="N15" s="41">
        <f t="array" ref="N15">INDEX(' Lemon Peg Day 3'!$S$6:$S$125,MATCH(C15,' Lemon Peg Day 3'!$C$6:$C$125,0))</f>
        <v>0</v>
      </c>
      <c r="O15" s="41">
        <f t="array" ref="O15">INDEX('Relay (L)'!$K$6:$K$125,MATCH(C15,'Relay (L)'!$C$6:$C$125,0))</f>
        <v>0</v>
      </c>
      <c r="P15" s="41">
        <f t="array" ref="P15">INDEX('Relay (S)'!$K$6:$K$125,MATCH(C15,'Relay (S)'!$C$6:$C$125,0))</f>
        <v>0</v>
      </c>
      <c r="Q15" s="381">
        <f>SUM(M15:P15)</f>
        <v>0</v>
      </c>
      <c r="R15" s="235">
        <f>H15+L15+Q15</f>
        <v>0</v>
      </c>
      <c r="S15" s="243">
        <f>_xlfn.RANK.EQ(R15,(R$6:R$124),0)</f>
        <v>1</v>
      </c>
      <c r="T15" s="1"/>
      <c r="U15" s="1"/>
      <c r="V15" s="1"/>
      <c r="W15" s="1"/>
      <c r="X15" s="1"/>
      <c r="Y15" s="1"/>
      <c r="Z15" s="1"/>
    </row>
    <row r="16" spans="1:26" ht="21" customHeight="1" x14ac:dyDescent="0.35">
      <c r="A16" s="1">
        <v>11</v>
      </c>
      <c r="B16" s="38">
        <v>10</v>
      </c>
      <c r="C16" s="39">
        <f t="array" ref="C16:D16">VLOOKUP(A16,'M. List'!$A$5:$E$124,{3,4},0)</f>
        <v>0</v>
      </c>
      <c r="D16" s="39" t="str">
        <v>T2</v>
      </c>
      <c r="E16" s="41">
        <f t="array" ref="E16">INDEX(IL!$M$5:$M$125,MATCH(C16,IL!$C$5:$C$125,0))</f>
        <v>0</v>
      </c>
      <c r="F16" s="41">
        <f t="array" ref="F16">INDEX('PL day 1'!$K$6:$K$125,MATCH(C16,'PL day 1'!$C$6:$C$125,0))</f>
        <v>0</v>
      </c>
      <c r="G16" s="41">
        <f t="array" ref="G16">INDEX('Team day 1'!$N$4:$N$125,MATCH(C16,'Team day 1'!$C$4:$C$125,0))</f>
        <v>0</v>
      </c>
      <c r="H16" s="381">
        <f>SUM(E16:G16)</f>
        <v>0</v>
      </c>
      <c r="I16" s="41">
        <f t="array" ref="I16">INDEX(IS!$M$5:$M$125,MATCH(C16,IS!$C$5:$C$125,0))</f>
        <v>0</v>
      </c>
      <c r="J16" s="41">
        <f t="array" ref="J16">INDEX('PS day 2'!$K$6:$K$125,MATCH(C16,'PS day 2'!$C$6:$C$125,0))</f>
        <v>0</v>
      </c>
      <c r="K16" s="41">
        <f t="array" ref="K16">INDEX('Team day 2'!$N$4:$N$125,MATCH(C16,'Team day 2'!$C$4:$C$125,0))</f>
        <v>0</v>
      </c>
      <c r="L16" s="381">
        <f>SUM(I16:K16)</f>
        <v>0</v>
      </c>
      <c r="M16" s="41">
        <f t="array" ref="M16">INDEX(' Rings Peg Day 3'!$S$6:$S$124,MATCH(C16,' Rings Peg Day 3'!$C$6:$C$125,0))</f>
        <v>0</v>
      </c>
      <c r="N16" s="41">
        <f t="array" ref="N16">INDEX(' Lemon Peg Day 3'!$S$6:$S$125,MATCH(C16,' Lemon Peg Day 3'!$C$6:$C$125,0))</f>
        <v>0</v>
      </c>
      <c r="O16" s="41">
        <f t="array" ref="O16">INDEX('Relay (L)'!$K$6:$K$125,MATCH(C16,'Relay (L)'!$C$6:$C$125,0))</f>
        <v>0</v>
      </c>
      <c r="P16" s="41">
        <f t="array" ref="P16">INDEX('Relay (S)'!$K$6:$K$125,MATCH(C16,'Relay (S)'!$C$6:$C$125,0))</f>
        <v>0</v>
      </c>
      <c r="Q16" s="381">
        <f>SUM(M16:P16)</f>
        <v>0</v>
      </c>
      <c r="R16" s="235">
        <f>H16+L16+Q16</f>
        <v>0</v>
      </c>
      <c r="S16" s="243">
        <f>_xlfn.RANK.EQ(R16,(R$6:R$124),0)</f>
        <v>1</v>
      </c>
      <c r="T16" s="1"/>
      <c r="U16" s="1"/>
      <c r="V16" s="1"/>
      <c r="W16" s="1"/>
      <c r="X16" s="1"/>
      <c r="Y16" s="1"/>
      <c r="Z16" s="1"/>
    </row>
    <row r="17" spans="1:26" ht="21" customHeight="1" x14ac:dyDescent="0.35">
      <c r="A17" s="1">
        <v>12</v>
      </c>
      <c r="B17" s="327" t="s">
        <v>18</v>
      </c>
      <c r="C17" s="54" t="s">
        <v>19</v>
      </c>
      <c r="D17" s="386" t="str">
        <f>D16</f>
        <v>T2</v>
      </c>
      <c r="E17" s="325">
        <f>SUM(E12:E16)</f>
        <v>0</v>
      </c>
      <c r="F17" s="325">
        <f>SUM(F12:F16)</f>
        <v>0</v>
      </c>
      <c r="G17" s="325">
        <f>SUM(G12:G16)</f>
        <v>0</v>
      </c>
      <c r="H17" s="388">
        <f>SUM(H12:H16)</f>
        <v>0</v>
      </c>
      <c r="I17" s="325">
        <f>SUM(I12:I16)</f>
        <v>0</v>
      </c>
      <c r="J17" s="325">
        <f>SUM(J12:J16)</f>
        <v>0</v>
      </c>
      <c r="K17" s="325">
        <f>SUM(K12:K16)</f>
        <v>0</v>
      </c>
      <c r="L17" s="388">
        <f>SUM(L12:L16)</f>
        <v>0</v>
      </c>
      <c r="M17" s="325">
        <f>SUM(M12:M16)</f>
        <v>0</v>
      </c>
      <c r="N17" s="325">
        <f>SUM(N12:N16)</f>
        <v>0</v>
      </c>
      <c r="O17" s="325">
        <f>SUM(O12:O16)</f>
        <v>0</v>
      </c>
      <c r="P17" s="325">
        <f>SUM(P12:P16)</f>
        <v>0</v>
      </c>
      <c r="Q17" s="381">
        <f>SUM(M17:P17)</f>
        <v>0</v>
      </c>
      <c r="R17" s="235"/>
      <c r="S17" s="389"/>
      <c r="T17" s="176"/>
      <c r="U17" s="176"/>
      <c r="V17" s="176"/>
      <c r="W17" s="176"/>
      <c r="X17" s="176"/>
      <c r="Y17" s="176"/>
      <c r="Z17" s="176"/>
    </row>
    <row r="18" spans="1:26" ht="21" customHeight="1" x14ac:dyDescent="0.35">
      <c r="A18" s="1">
        <v>13</v>
      </c>
      <c r="B18" s="38">
        <v>11</v>
      </c>
      <c r="C18" s="39">
        <f t="array" ref="C18:D18">VLOOKUP(A18,'M. List'!$A$5:$E$124,{3,4},0)</f>
        <v>0</v>
      </c>
      <c r="D18" s="39" t="str">
        <v>T3</v>
      </c>
      <c r="E18" s="41">
        <f t="array" ref="E18">INDEX(IL!$M$5:$M$125,MATCH(C18,IL!$C$5:$C$125,0))</f>
        <v>0</v>
      </c>
      <c r="F18" s="41">
        <f t="array" ref="F18">INDEX('PL day 1'!$K$6:$K$125,MATCH(C18,'PL day 1'!$C$6:$C$125,0))</f>
        <v>0</v>
      </c>
      <c r="G18" s="41">
        <f t="array" ref="G18">INDEX('Team day 1'!$N$4:$N$125,MATCH(C18,'Team day 1'!$C$4:$C$125,0))</f>
        <v>0</v>
      </c>
      <c r="H18" s="381">
        <f>SUM(E18:G18)</f>
        <v>0</v>
      </c>
      <c r="I18" s="41">
        <f t="array" ref="I18">INDEX(IS!$M$5:$M$125,MATCH(C18,IS!$C$5:$C$125,0))</f>
        <v>0</v>
      </c>
      <c r="J18" s="41">
        <f t="array" ref="J18">INDEX('PS day 2'!$K$6:$K$125,MATCH(C18,'PS day 2'!$C$6:$C$125,0))</f>
        <v>0</v>
      </c>
      <c r="K18" s="41">
        <f t="array" ref="K18">INDEX('Team day 2'!$N$4:$N$125,MATCH(C18,'Team day 2'!$C$4:$C$125,0))</f>
        <v>0</v>
      </c>
      <c r="L18" s="381">
        <f>SUM(I18:K18)</f>
        <v>0</v>
      </c>
      <c r="M18" s="41">
        <f t="array" ref="M18">INDEX(' Rings Peg Day 3'!$S$6:$S$124,MATCH(C18,' Rings Peg Day 3'!$C$6:$C$125,0))</f>
        <v>0</v>
      </c>
      <c r="N18" s="41">
        <f t="array" ref="N18">INDEX(' Lemon Peg Day 3'!$S$6:$S$125,MATCH(C18,' Lemon Peg Day 3'!$C$6:$C$125,0))</f>
        <v>0</v>
      </c>
      <c r="O18" s="41">
        <f t="array" ref="O18">INDEX('Relay (L)'!$K$6:$K$125,MATCH(C18,'Relay (L)'!$C$6:$C$125,0))</f>
        <v>0</v>
      </c>
      <c r="P18" s="41">
        <f t="array" ref="P18">INDEX('Relay (S)'!$K$6:$K$125,MATCH(C18,'Relay (S)'!$C$6:$C$125,0))</f>
        <v>0</v>
      </c>
      <c r="Q18" s="381">
        <f>SUM(M18:P18)</f>
        <v>0</v>
      </c>
      <c r="R18" s="235">
        <f>H18+L18+Q18</f>
        <v>0</v>
      </c>
      <c r="S18" s="243">
        <f>_xlfn.RANK.EQ(R18,(R$6:R$124),0)</f>
        <v>1</v>
      </c>
      <c r="T18" s="1"/>
      <c r="U18" s="1"/>
      <c r="V18" s="1"/>
      <c r="W18" s="1"/>
      <c r="X18" s="1"/>
      <c r="Y18" s="1"/>
      <c r="Z18" s="1"/>
    </row>
    <row r="19" spans="1:26" ht="21" customHeight="1" x14ac:dyDescent="0.35">
      <c r="A19" s="1">
        <v>14</v>
      </c>
      <c r="B19" s="38">
        <v>12</v>
      </c>
      <c r="C19" s="39">
        <f t="array" ref="C19:D19">VLOOKUP(A19,'M. List'!$A$5:$E$124,{3,4},0)</f>
        <v>0</v>
      </c>
      <c r="D19" s="39" t="str">
        <v>T3</v>
      </c>
      <c r="E19" s="41">
        <f t="array" ref="E19">INDEX(IL!$M$5:$M$125,MATCH(C19,IL!$C$5:$C$125,0))</f>
        <v>0</v>
      </c>
      <c r="F19" s="41">
        <f t="array" ref="F19">INDEX('PL day 1'!$K$6:$K$125,MATCH(C19,'PL day 1'!$C$6:$C$125,0))</f>
        <v>0</v>
      </c>
      <c r="G19" s="41">
        <f t="array" ref="G19">INDEX('Team day 1'!$N$4:$N$125,MATCH(C19,'Team day 1'!$C$4:$C$125,0))</f>
        <v>0</v>
      </c>
      <c r="H19" s="381">
        <f>SUM(E19:G19)</f>
        <v>0</v>
      </c>
      <c r="I19" s="41">
        <f t="array" ref="I19">INDEX(IS!$M$5:$M$125,MATCH(C19,IS!$C$5:$C$125,0))</f>
        <v>0</v>
      </c>
      <c r="J19" s="41">
        <f t="array" ref="J19">INDEX('PS day 2'!$K$6:$K$125,MATCH(C19,'PS day 2'!$C$6:$C$125,0))</f>
        <v>0</v>
      </c>
      <c r="K19" s="41">
        <f t="array" ref="K19">INDEX('Team day 2'!$N$4:$N$125,MATCH(C19,'Team day 2'!$C$4:$C$125,0))</f>
        <v>0</v>
      </c>
      <c r="L19" s="381">
        <f>SUM(I19:K19)</f>
        <v>0</v>
      </c>
      <c r="M19" s="41">
        <f t="array" ref="M19">INDEX(' Rings Peg Day 3'!$S$6:$S$124,MATCH(C19,' Rings Peg Day 3'!$C$6:$C$125,0))</f>
        <v>0</v>
      </c>
      <c r="N19" s="41">
        <f t="array" ref="N19">INDEX(' Lemon Peg Day 3'!$S$6:$S$125,MATCH(C19,' Lemon Peg Day 3'!$C$6:$C$125,0))</f>
        <v>0</v>
      </c>
      <c r="O19" s="41">
        <f t="array" ref="O19">INDEX('Relay (L)'!$K$6:$K$125,MATCH(C19,'Relay (L)'!$C$6:$C$125,0))</f>
        <v>0</v>
      </c>
      <c r="P19" s="41">
        <f t="array" ref="P19">INDEX('Relay (S)'!$K$6:$K$125,MATCH(C19,'Relay (S)'!$C$6:$C$125,0))</f>
        <v>0</v>
      </c>
      <c r="Q19" s="381">
        <f>SUM(M19:P19)</f>
        <v>0</v>
      </c>
      <c r="R19" s="235">
        <f>H19+L19+Q19</f>
        <v>0</v>
      </c>
      <c r="S19" s="243">
        <f>_xlfn.RANK.EQ(R19,(R$6:R$124),0)</f>
        <v>1</v>
      </c>
      <c r="T19" s="1"/>
      <c r="U19" s="1"/>
      <c r="V19" s="1"/>
      <c r="W19" s="1"/>
      <c r="X19" s="1"/>
      <c r="Y19" s="1"/>
      <c r="Z19" s="1"/>
    </row>
    <row r="20" spans="1:26" ht="21" customHeight="1" x14ac:dyDescent="0.35">
      <c r="A20" s="1">
        <v>15</v>
      </c>
      <c r="B20" s="38">
        <v>13</v>
      </c>
      <c r="C20" s="39">
        <f t="array" ref="C20:D20">VLOOKUP(A20,'M. List'!$A$5:$E$124,{3,4},0)</f>
        <v>0</v>
      </c>
      <c r="D20" s="39" t="str">
        <v>T3</v>
      </c>
      <c r="E20" s="41">
        <f t="array" ref="E20">INDEX(IL!$M$5:$M$125,MATCH(C20,IL!$C$5:$C$125,0))</f>
        <v>0</v>
      </c>
      <c r="F20" s="41">
        <f t="array" ref="F20">INDEX('PL day 1'!$K$6:$K$125,MATCH(C20,'PL day 1'!$C$6:$C$125,0))</f>
        <v>0</v>
      </c>
      <c r="G20" s="41">
        <f t="array" ref="G20">INDEX('Team day 1'!$N$4:$N$125,MATCH(C20,'Team day 1'!$C$4:$C$125,0))</f>
        <v>0</v>
      </c>
      <c r="H20" s="381">
        <f>SUM(E20:G20)</f>
        <v>0</v>
      </c>
      <c r="I20" s="41">
        <f t="array" ref="I20">INDEX(IS!$M$5:$M$125,MATCH(C20,IS!$C$5:$C$125,0))</f>
        <v>0</v>
      </c>
      <c r="J20" s="41">
        <f t="array" ref="J20">INDEX('PS day 2'!$K$6:$K$125,MATCH(C20,'PS day 2'!$C$6:$C$125,0))</f>
        <v>0</v>
      </c>
      <c r="K20" s="41">
        <f t="array" ref="K20">INDEX('Team day 2'!$N$4:$N$125,MATCH(C20,'Team day 2'!$C$4:$C$125,0))</f>
        <v>0</v>
      </c>
      <c r="L20" s="381">
        <f>SUM(I20:K20)</f>
        <v>0</v>
      </c>
      <c r="M20" s="41">
        <f t="array" ref="M20">INDEX(' Rings Peg Day 3'!$S$6:$S$124,MATCH(C20,' Rings Peg Day 3'!$C$6:$C$125,0))</f>
        <v>0</v>
      </c>
      <c r="N20" s="41">
        <f t="array" ref="N20">INDEX(' Lemon Peg Day 3'!$S$6:$S$125,MATCH(C20,' Lemon Peg Day 3'!$C$6:$C$125,0))</f>
        <v>0</v>
      </c>
      <c r="O20" s="41">
        <f t="array" ref="O20">INDEX('Relay (L)'!$K$6:$K$125,MATCH(C20,'Relay (L)'!$C$6:$C$125,0))</f>
        <v>0</v>
      </c>
      <c r="P20" s="41">
        <f t="array" ref="P20">INDEX('Relay (S)'!$K$6:$K$125,MATCH(C20,'Relay (S)'!$C$6:$C$125,0))</f>
        <v>0</v>
      </c>
      <c r="Q20" s="381">
        <f>SUM(M20:P20)</f>
        <v>0</v>
      </c>
      <c r="R20" s="235">
        <f>H20+L20+Q20</f>
        <v>0</v>
      </c>
      <c r="S20" s="243">
        <f>_xlfn.RANK.EQ(R20,(R$6:R$124),0)</f>
        <v>1</v>
      </c>
      <c r="T20" s="1"/>
      <c r="U20" s="1"/>
      <c r="V20" s="1"/>
      <c r="W20" s="1"/>
      <c r="X20" s="1"/>
      <c r="Y20" s="1"/>
      <c r="Z20" s="1"/>
    </row>
    <row r="21" spans="1:26" ht="21" customHeight="1" x14ac:dyDescent="0.35">
      <c r="A21" s="1">
        <v>16</v>
      </c>
      <c r="B21" s="38">
        <v>14</v>
      </c>
      <c r="C21" s="39">
        <f t="array" ref="C21:D21">VLOOKUP(A21,'M. List'!$A$5:$E$124,{3,4},0)</f>
        <v>0</v>
      </c>
      <c r="D21" s="39" t="str">
        <v>T3</v>
      </c>
      <c r="E21" s="41">
        <f t="array" ref="E21">INDEX(IL!$M$5:$M$125,MATCH(C21,IL!$C$5:$C$125,0))</f>
        <v>0</v>
      </c>
      <c r="F21" s="41">
        <f t="array" ref="F21">INDEX('PL day 1'!$K$6:$K$125,MATCH(C21,'PL day 1'!$C$6:$C$125,0))</f>
        <v>0</v>
      </c>
      <c r="G21" s="41">
        <f t="array" ref="G21">INDEX('Team day 1'!$N$4:$N$125,MATCH(C21,'Team day 1'!$C$4:$C$125,0))</f>
        <v>0</v>
      </c>
      <c r="H21" s="381">
        <f>SUM(E21:G21)</f>
        <v>0</v>
      </c>
      <c r="I21" s="41">
        <f t="array" ref="I21">INDEX(IS!$M$5:$M$125,MATCH(C21,IS!$C$5:$C$125,0))</f>
        <v>0</v>
      </c>
      <c r="J21" s="41">
        <f t="array" ref="J21">INDEX('PS day 2'!$K$6:$K$125,MATCH(C21,'PS day 2'!$C$6:$C$125,0))</f>
        <v>0</v>
      </c>
      <c r="K21" s="41">
        <f t="array" ref="K21">INDEX('Team day 2'!$N$4:$N$125,MATCH(C21,'Team day 2'!$C$4:$C$125,0))</f>
        <v>0</v>
      </c>
      <c r="L21" s="381">
        <f>SUM(I21:K21)</f>
        <v>0</v>
      </c>
      <c r="M21" s="41">
        <f t="array" ref="M21">INDEX(' Rings Peg Day 3'!$S$6:$S$124,MATCH(C21,' Rings Peg Day 3'!$C$6:$C$125,0))</f>
        <v>0</v>
      </c>
      <c r="N21" s="41">
        <f t="array" ref="N21">INDEX(' Lemon Peg Day 3'!$S$6:$S$125,MATCH(C21,' Lemon Peg Day 3'!$C$6:$C$125,0))</f>
        <v>0</v>
      </c>
      <c r="O21" s="41">
        <f t="array" ref="O21">INDEX('Relay (L)'!$K$6:$K$125,MATCH(C21,'Relay (L)'!$C$6:$C$125,0))</f>
        <v>0</v>
      </c>
      <c r="P21" s="41">
        <f t="array" ref="P21">INDEX('Relay (S)'!$K$6:$K$125,MATCH(C21,'Relay (S)'!$C$6:$C$125,0))</f>
        <v>0</v>
      </c>
      <c r="Q21" s="381">
        <f>SUM(M21:P21)</f>
        <v>0</v>
      </c>
      <c r="R21" s="235">
        <f>H21+L21+Q21</f>
        <v>0</v>
      </c>
      <c r="S21" s="243">
        <f>_xlfn.RANK.EQ(R21,(R$6:R$124),0)</f>
        <v>1</v>
      </c>
      <c r="T21" s="1"/>
      <c r="U21" s="1"/>
      <c r="V21" s="1"/>
      <c r="W21" s="1"/>
      <c r="X21" s="1"/>
      <c r="Y21" s="1"/>
      <c r="Z21" s="1"/>
    </row>
    <row r="22" spans="1:26" ht="21" customHeight="1" x14ac:dyDescent="0.35">
      <c r="A22" s="1">
        <v>17</v>
      </c>
      <c r="B22" s="38">
        <v>15</v>
      </c>
      <c r="C22" s="39">
        <f t="array" ref="C22:D22">VLOOKUP(A22,'M. List'!$A$5:$E$124,{3,4},0)</f>
        <v>0</v>
      </c>
      <c r="D22" s="39" t="str">
        <v>T3</v>
      </c>
      <c r="E22" s="41">
        <f t="array" ref="E22">INDEX(IL!$M$5:$M$125,MATCH(C22,IL!$C$5:$C$125,0))</f>
        <v>0</v>
      </c>
      <c r="F22" s="41">
        <f t="array" ref="F22">INDEX('PL day 1'!$K$6:$K$125,MATCH(C22,'PL day 1'!$C$6:$C$125,0))</f>
        <v>0</v>
      </c>
      <c r="G22" s="41">
        <f t="array" ref="G22">INDEX('Team day 1'!$N$4:$N$125,MATCH(C22,'Team day 1'!$C$4:$C$125,0))</f>
        <v>0</v>
      </c>
      <c r="H22" s="381">
        <f>SUM(E22:G22)</f>
        <v>0</v>
      </c>
      <c r="I22" s="41">
        <f t="array" ref="I22">INDEX(IS!$M$5:$M$125,MATCH(C22,IS!$C$5:$C$125,0))</f>
        <v>0</v>
      </c>
      <c r="J22" s="41">
        <f t="array" ref="J22">INDEX('PS day 2'!$K$6:$K$125,MATCH(C22,'PS day 2'!$C$6:$C$125,0))</f>
        <v>0</v>
      </c>
      <c r="K22" s="41">
        <f t="array" ref="K22">INDEX('Team day 2'!$N$4:$N$125,MATCH(C22,'Team day 2'!$C$4:$C$125,0))</f>
        <v>0</v>
      </c>
      <c r="L22" s="381">
        <f>SUM(I22:K22)</f>
        <v>0</v>
      </c>
      <c r="M22" s="41">
        <f t="array" ref="M22">INDEX(' Rings Peg Day 3'!$S$6:$S$124,MATCH(C22,' Rings Peg Day 3'!$C$6:$C$125,0))</f>
        <v>0</v>
      </c>
      <c r="N22" s="41">
        <f t="array" ref="N22">INDEX(' Lemon Peg Day 3'!$S$6:$S$125,MATCH(C22,' Lemon Peg Day 3'!$C$6:$C$125,0))</f>
        <v>0</v>
      </c>
      <c r="O22" s="41">
        <f t="array" ref="O22">INDEX('Relay (L)'!$K$6:$K$125,MATCH(C22,'Relay (L)'!$C$6:$C$125,0))</f>
        <v>0</v>
      </c>
      <c r="P22" s="41">
        <f t="array" ref="P22">INDEX('Relay (S)'!$K$6:$K$125,MATCH(C22,'Relay (S)'!$C$6:$C$125,0))</f>
        <v>0</v>
      </c>
      <c r="Q22" s="381">
        <f>SUM(M22:P22)</f>
        <v>0</v>
      </c>
      <c r="R22" s="235">
        <f>H22+L22+Q22</f>
        <v>0</v>
      </c>
      <c r="S22" s="243">
        <f>_xlfn.RANK.EQ(R22,(R$6:R$124),0)</f>
        <v>1</v>
      </c>
      <c r="T22" s="1"/>
      <c r="U22" s="1"/>
      <c r="V22" s="1"/>
      <c r="W22" s="1"/>
      <c r="X22" s="1"/>
      <c r="Y22" s="1"/>
      <c r="Z22" s="1"/>
    </row>
    <row r="23" spans="1:26" ht="21" customHeight="1" x14ac:dyDescent="0.35">
      <c r="A23" s="1">
        <v>18</v>
      </c>
      <c r="B23" s="327" t="s">
        <v>18</v>
      </c>
      <c r="C23" s="54" t="s">
        <v>20</v>
      </c>
      <c r="D23" s="386" t="str">
        <f>D22</f>
        <v>T3</v>
      </c>
      <c r="E23" s="325">
        <f>SUM(E18:E22)</f>
        <v>0</v>
      </c>
      <c r="F23" s="325">
        <f>SUM(F18:F22)</f>
        <v>0</v>
      </c>
      <c r="G23" s="325">
        <f>SUM(G18:G22)</f>
        <v>0</v>
      </c>
      <c r="H23" s="388">
        <f>SUM(H18:H22)</f>
        <v>0</v>
      </c>
      <c r="I23" s="325">
        <f>SUM(I18:I22)</f>
        <v>0</v>
      </c>
      <c r="J23" s="325">
        <f>SUM(J18:J22)</f>
        <v>0</v>
      </c>
      <c r="K23" s="325">
        <f>SUM(K18:K22)</f>
        <v>0</v>
      </c>
      <c r="L23" s="388">
        <f>SUM(L18:L22)</f>
        <v>0</v>
      </c>
      <c r="M23" s="325">
        <f>SUM(M18:M22)</f>
        <v>0</v>
      </c>
      <c r="N23" s="325">
        <f>SUM(N18:N22)</f>
        <v>0</v>
      </c>
      <c r="O23" s="325">
        <f>SUM(O18:O22)</f>
        <v>0</v>
      </c>
      <c r="P23" s="325">
        <f>SUM(P18:P22)</f>
        <v>0</v>
      </c>
      <c r="Q23" s="381">
        <f>SUM(M23:P23)</f>
        <v>0</v>
      </c>
      <c r="R23" s="235"/>
      <c r="S23" s="389"/>
      <c r="T23" s="1"/>
      <c r="U23" s="1"/>
      <c r="V23" s="1"/>
      <c r="W23" s="1"/>
      <c r="X23" s="1"/>
      <c r="Y23" s="1"/>
      <c r="Z23" s="1"/>
    </row>
    <row r="24" spans="1:26" ht="21" customHeight="1" x14ac:dyDescent="0.35">
      <c r="A24" s="1">
        <v>19</v>
      </c>
      <c r="B24" s="38">
        <v>16</v>
      </c>
      <c r="C24" s="39">
        <f t="array" ref="C24:D24">VLOOKUP(A24,'M. List'!$A$5:$E$124,{3,4},0)</f>
        <v>0</v>
      </c>
      <c r="D24" s="39" t="str">
        <v>T4</v>
      </c>
      <c r="E24" s="41">
        <f t="array" ref="E24">INDEX(IL!$M$5:$M$125,MATCH(C24,IL!$C$5:$C$125,0))</f>
        <v>0</v>
      </c>
      <c r="F24" s="41">
        <f t="array" ref="F24">INDEX('PL day 1'!$K$6:$K$125,MATCH(C24,'PL day 1'!$C$6:$C$125,0))</f>
        <v>0</v>
      </c>
      <c r="G24" s="41">
        <f t="array" ref="G24">INDEX('Team day 1'!$N$4:$N$125,MATCH(C24,'Team day 1'!$C$4:$C$125,0))</f>
        <v>0</v>
      </c>
      <c r="H24" s="381">
        <f>SUM(E24:G24)</f>
        <v>0</v>
      </c>
      <c r="I24" s="41">
        <f t="array" ref="I24">INDEX(IS!$M$5:$M$125,MATCH(C24,IS!$C$5:$C$125,0))</f>
        <v>0</v>
      </c>
      <c r="J24" s="41">
        <f t="array" ref="J24">INDEX('PS day 2'!$K$6:$K$125,MATCH(C24,'PS day 2'!$C$6:$C$125,0))</f>
        <v>0</v>
      </c>
      <c r="K24" s="41">
        <f t="array" ref="K24">INDEX('Team day 2'!$N$4:$N$125,MATCH(C24,'Team day 2'!$C$4:$C$125,0))</f>
        <v>0</v>
      </c>
      <c r="L24" s="381">
        <f>SUM(I24:K24)</f>
        <v>0</v>
      </c>
      <c r="M24" s="41">
        <f t="array" ref="M24">INDEX(' Rings Peg Day 3'!$S$6:$S$124,MATCH(C24,' Rings Peg Day 3'!$C$6:$C$125,0))</f>
        <v>0</v>
      </c>
      <c r="N24" s="41">
        <f t="array" ref="N24">INDEX(' Lemon Peg Day 3'!$S$6:$S$125,MATCH(C24,' Lemon Peg Day 3'!$C$6:$C$125,0))</f>
        <v>0</v>
      </c>
      <c r="O24" s="41">
        <f t="array" ref="O24">INDEX('Relay (L)'!$K$6:$K$125,MATCH(C24,'Relay (L)'!$C$6:$C$125,0))</f>
        <v>0</v>
      </c>
      <c r="P24" s="41">
        <f t="array" ref="P24">INDEX('Relay (S)'!$K$6:$K$125,MATCH(C24,'Relay (S)'!$C$6:$C$125,0))</f>
        <v>0</v>
      </c>
      <c r="Q24" s="381">
        <f>SUM(M24:P24)</f>
        <v>0</v>
      </c>
      <c r="R24" s="235">
        <f>H24+L24+Q24</f>
        <v>0</v>
      </c>
      <c r="S24" s="243">
        <f>_xlfn.RANK.EQ(R24,(R$6:R$124),0)</f>
        <v>1</v>
      </c>
      <c r="T24" s="1"/>
      <c r="U24" s="1"/>
      <c r="V24" s="1"/>
      <c r="W24" s="1"/>
      <c r="X24" s="1"/>
      <c r="Y24" s="1"/>
      <c r="Z24" s="1"/>
    </row>
    <row r="25" spans="1:26" ht="21" customHeight="1" x14ac:dyDescent="0.35">
      <c r="A25" s="1">
        <v>20</v>
      </c>
      <c r="B25" s="38">
        <v>17</v>
      </c>
      <c r="C25" s="39">
        <f t="array" ref="C25:D25">VLOOKUP(A25,'M. List'!$A$5:$E$124,{3,4},0)</f>
        <v>0</v>
      </c>
      <c r="D25" s="39" t="str">
        <v>T4</v>
      </c>
      <c r="E25" s="41">
        <f t="array" ref="E25">INDEX(IL!$M$5:$M$125,MATCH(C25,IL!$C$5:$C$125,0))</f>
        <v>0</v>
      </c>
      <c r="F25" s="41">
        <f t="array" ref="F25">INDEX('PL day 1'!$K$6:$K$125,MATCH(C25,'PL day 1'!$C$6:$C$125,0))</f>
        <v>0</v>
      </c>
      <c r="G25" s="41">
        <f t="array" ref="G25">INDEX('Team day 1'!$N$4:$N$125,MATCH(C25,'Team day 1'!$C$4:$C$125,0))</f>
        <v>0</v>
      </c>
      <c r="H25" s="381">
        <f>SUM(E25:G25)</f>
        <v>0</v>
      </c>
      <c r="I25" s="41">
        <f t="array" ref="I25">INDEX(IS!$M$5:$M$125,MATCH(C25,IS!$C$5:$C$125,0))</f>
        <v>0</v>
      </c>
      <c r="J25" s="41">
        <f t="array" ref="J25">INDEX('PS day 2'!$K$6:$K$125,MATCH(C25,'PS day 2'!$C$6:$C$125,0))</f>
        <v>0</v>
      </c>
      <c r="K25" s="41">
        <f t="array" ref="K25">INDEX('Team day 2'!$N$4:$N$125,MATCH(C25,'Team day 2'!$C$4:$C$125,0))</f>
        <v>0</v>
      </c>
      <c r="L25" s="381">
        <f>SUM(I25:K25)</f>
        <v>0</v>
      </c>
      <c r="M25" s="41">
        <f t="array" ref="M25">INDEX(' Rings Peg Day 3'!$S$6:$S$124,MATCH(C25,' Rings Peg Day 3'!$C$6:$C$125,0))</f>
        <v>0</v>
      </c>
      <c r="N25" s="41">
        <f t="array" ref="N25">INDEX(' Lemon Peg Day 3'!$S$6:$S$125,MATCH(C25,' Lemon Peg Day 3'!$C$6:$C$125,0))</f>
        <v>0</v>
      </c>
      <c r="O25" s="41">
        <f t="array" ref="O25">INDEX('Relay (L)'!$K$6:$K$125,MATCH(C25,'Relay (L)'!$C$6:$C$125,0))</f>
        <v>0</v>
      </c>
      <c r="P25" s="41">
        <f t="array" ref="P25">INDEX('Relay (S)'!$K$6:$K$125,MATCH(C25,'Relay (S)'!$C$6:$C$125,0))</f>
        <v>0</v>
      </c>
      <c r="Q25" s="381">
        <f>SUM(M25:P25)</f>
        <v>0</v>
      </c>
      <c r="R25" s="235">
        <f>H25+L25+Q25</f>
        <v>0</v>
      </c>
      <c r="S25" s="243">
        <f>_xlfn.RANK.EQ(R25,(R$6:R$124),0)</f>
        <v>1</v>
      </c>
      <c r="T25" s="1"/>
      <c r="U25" s="1"/>
      <c r="V25" s="1"/>
      <c r="W25" s="1"/>
      <c r="X25" s="1"/>
      <c r="Y25" s="1"/>
      <c r="Z25" s="1"/>
    </row>
    <row r="26" spans="1:26" ht="21" customHeight="1" x14ac:dyDescent="0.35">
      <c r="A26" s="1">
        <v>21</v>
      </c>
      <c r="B26" s="38">
        <v>18</v>
      </c>
      <c r="C26" s="39">
        <f t="array" ref="C26:D26">VLOOKUP(A26,'M. List'!$A$5:$E$124,{3,4},0)</f>
        <v>0</v>
      </c>
      <c r="D26" s="39" t="str">
        <v>T4</v>
      </c>
      <c r="E26" s="41">
        <f t="array" ref="E26">INDEX(IL!$M$5:$M$125,MATCH(C26,IL!$C$5:$C$125,0))</f>
        <v>0</v>
      </c>
      <c r="F26" s="41">
        <f t="array" ref="F26">INDEX('PL day 1'!$K$6:$K$125,MATCH(C26,'PL day 1'!$C$6:$C$125,0))</f>
        <v>0</v>
      </c>
      <c r="G26" s="41">
        <f t="array" ref="G26">INDEX('Team day 1'!$N$4:$N$125,MATCH(C26,'Team day 1'!$C$4:$C$125,0))</f>
        <v>0</v>
      </c>
      <c r="H26" s="381">
        <f>SUM(E26:G26)</f>
        <v>0</v>
      </c>
      <c r="I26" s="41">
        <f t="array" ref="I26">INDEX(IS!$M$5:$M$125,MATCH(C26,IS!$C$5:$C$125,0))</f>
        <v>0</v>
      </c>
      <c r="J26" s="41">
        <f t="array" ref="J26">INDEX('PS day 2'!$K$6:$K$125,MATCH(C26,'PS day 2'!$C$6:$C$125,0))</f>
        <v>0</v>
      </c>
      <c r="K26" s="41">
        <f t="array" ref="K26">INDEX('Team day 2'!$N$4:$N$125,MATCH(C26,'Team day 2'!$C$4:$C$125,0))</f>
        <v>0</v>
      </c>
      <c r="L26" s="381">
        <f>SUM(I26:K26)</f>
        <v>0</v>
      </c>
      <c r="M26" s="41">
        <f t="array" ref="M26">INDEX(' Rings Peg Day 3'!$S$6:$S$124,MATCH(C26,' Rings Peg Day 3'!$C$6:$C$125,0))</f>
        <v>0</v>
      </c>
      <c r="N26" s="41">
        <f t="array" ref="N26">INDEX(' Lemon Peg Day 3'!$S$6:$S$125,MATCH(C26,' Lemon Peg Day 3'!$C$6:$C$125,0))</f>
        <v>0</v>
      </c>
      <c r="O26" s="41">
        <f t="array" ref="O26">INDEX('Relay (L)'!$K$6:$K$125,MATCH(C26,'Relay (L)'!$C$6:$C$125,0))</f>
        <v>0</v>
      </c>
      <c r="P26" s="41">
        <f t="array" ref="P26">INDEX('Relay (S)'!$K$6:$K$125,MATCH(C26,'Relay (S)'!$C$6:$C$125,0))</f>
        <v>0</v>
      </c>
      <c r="Q26" s="381">
        <f>SUM(M26:P26)</f>
        <v>0</v>
      </c>
      <c r="R26" s="235">
        <f>H26+L26+Q26</f>
        <v>0</v>
      </c>
      <c r="S26" s="243">
        <f>_xlfn.RANK.EQ(R26,(R$6:R$124),0)</f>
        <v>1</v>
      </c>
      <c r="T26" s="1"/>
      <c r="U26" s="1"/>
      <c r="V26" s="1"/>
      <c r="W26" s="1"/>
      <c r="X26" s="1"/>
      <c r="Y26" s="1"/>
      <c r="Z26" s="1"/>
    </row>
    <row r="27" spans="1:26" ht="21" customHeight="1" x14ac:dyDescent="0.35">
      <c r="A27" s="1">
        <v>22</v>
      </c>
      <c r="B27" s="38">
        <v>19</v>
      </c>
      <c r="C27" s="39">
        <f t="array" ref="C27:D27">VLOOKUP(A27,'M. List'!$A$5:$E$124,{3,4},0)</f>
        <v>0</v>
      </c>
      <c r="D27" s="39" t="str">
        <v>T4</v>
      </c>
      <c r="E27" s="41">
        <f t="array" ref="E27">INDEX(IL!$M$5:$M$125,MATCH(C27,IL!$C$5:$C$125,0))</f>
        <v>0</v>
      </c>
      <c r="F27" s="41">
        <f t="array" ref="F27">INDEX('PL day 1'!$K$6:$K$125,MATCH(C27,'PL day 1'!$C$6:$C$125,0))</f>
        <v>0</v>
      </c>
      <c r="G27" s="41">
        <f t="array" ref="G27">INDEX('Team day 1'!$N$4:$N$125,MATCH(C27,'Team day 1'!$C$4:$C$125,0))</f>
        <v>0</v>
      </c>
      <c r="H27" s="381">
        <f>SUM(E27:G27)</f>
        <v>0</v>
      </c>
      <c r="I27" s="41">
        <f t="array" ref="I27">INDEX(IS!$M$5:$M$125,MATCH(C27,IS!$C$5:$C$125,0))</f>
        <v>0</v>
      </c>
      <c r="J27" s="41">
        <f t="array" ref="J27">INDEX('PS day 2'!$K$6:$K$125,MATCH(C27,'PS day 2'!$C$6:$C$125,0))</f>
        <v>0</v>
      </c>
      <c r="K27" s="41">
        <f t="array" ref="K27">INDEX('Team day 2'!$N$4:$N$125,MATCH(C27,'Team day 2'!$C$4:$C$125,0))</f>
        <v>0</v>
      </c>
      <c r="L27" s="381">
        <f>SUM(I27:K27)</f>
        <v>0</v>
      </c>
      <c r="M27" s="41">
        <f t="array" ref="M27">INDEX(' Rings Peg Day 3'!$S$6:$S$124,MATCH(C27,' Rings Peg Day 3'!$C$6:$C$125,0))</f>
        <v>0</v>
      </c>
      <c r="N27" s="41">
        <f t="array" ref="N27">INDEX(' Lemon Peg Day 3'!$S$6:$S$125,MATCH(C27,' Lemon Peg Day 3'!$C$6:$C$125,0))</f>
        <v>0</v>
      </c>
      <c r="O27" s="41">
        <f t="array" ref="O27">INDEX('Relay (L)'!$K$6:$K$125,MATCH(C27,'Relay (L)'!$C$6:$C$125,0))</f>
        <v>0</v>
      </c>
      <c r="P27" s="41">
        <f t="array" ref="P27">INDEX('Relay (S)'!$K$6:$K$125,MATCH(C27,'Relay (S)'!$C$6:$C$125,0))</f>
        <v>0</v>
      </c>
      <c r="Q27" s="381">
        <f>SUM(M27:P27)</f>
        <v>0</v>
      </c>
      <c r="R27" s="235">
        <f>H27+L27+Q27</f>
        <v>0</v>
      </c>
      <c r="S27" s="243">
        <f>_xlfn.RANK.EQ(R27,(R$6:R$124),0)</f>
        <v>1</v>
      </c>
      <c r="T27" s="1"/>
      <c r="U27" s="1"/>
      <c r="V27" s="1"/>
      <c r="W27" s="1"/>
      <c r="X27" s="1"/>
      <c r="Y27" s="1"/>
      <c r="Z27" s="1"/>
    </row>
    <row r="28" spans="1:26" ht="21" customHeight="1" x14ac:dyDescent="0.35">
      <c r="A28" s="1">
        <v>23</v>
      </c>
      <c r="B28" s="38">
        <v>20</v>
      </c>
      <c r="C28" s="39">
        <f t="array" ref="C28:D28">VLOOKUP(A28,'M. List'!$A$5:$E$124,{3,4},0)</f>
        <v>0</v>
      </c>
      <c r="D28" s="39" t="str">
        <v>T4</v>
      </c>
      <c r="E28" s="41">
        <f t="array" ref="E28">INDEX(IL!$M$5:$M$125,MATCH(C28,IL!$C$5:$C$125,0))</f>
        <v>0</v>
      </c>
      <c r="F28" s="41">
        <f t="array" ref="F28">INDEX('PL day 1'!$K$6:$K$125,MATCH(C28,'PL day 1'!$C$6:$C$125,0))</f>
        <v>0</v>
      </c>
      <c r="G28" s="41">
        <f t="array" ref="G28">INDEX('Team day 1'!$N$4:$N$125,MATCH(C28,'Team day 1'!$C$4:$C$125,0))</f>
        <v>0</v>
      </c>
      <c r="H28" s="381">
        <f>SUM(E28:G28)</f>
        <v>0</v>
      </c>
      <c r="I28" s="41">
        <f t="array" ref="I28">INDEX(IS!$M$5:$M$125,MATCH(C28,IS!$C$5:$C$125,0))</f>
        <v>0</v>
      </c>
      <c r="J28" s="41">
        <f t="array" ref="J28">INDEX('PS day 2'!$K$6:$K$125,MATCH(C28,'PS day 2'!$C$6:$C$125,0))</f>
        <v>0</v>
      </c>
      <c r="K28" s="41">
        <f t="array" ref="K28">INDEX('Team day 2'!$N$4:$N$125,MATCH(C28,'Team day 2'!$C$4:$C$125,0))</f>
        <v>0</v>
      </c>
      <c r="L28" s="381">
        <f>SUM(I28:K28)</f>
        <v>0</v>
      </c>
      <c r="M28" s="41">
        <f t="array" ref="M28">INDEX(' Rings Peg Day 3'!$S$6:$S$124,MATCH(C28,' Rings Peg Day 3'!$C$6:$C$125,0))</f>
        <v>0</v>
      </c>
      <c r="N28" s="41">
        <f t="array" ref="N28">INDEX(' Lemon Peg Day 3'!$S$6:$S$125,MATCH(C28,' Lemon Peg Day 3'!$C$6:$C$125,0))</f>
        <v>0</v>
      </c>
      <c r="O28" s="41">
        <f t="array" ref="O28">INDEX('Relay (L)'!$K$6:$K$125,MATCH(C28,'Relay (L)'!$C$6:$C$125,0))</f>
        <v>0</v>
      </c>
      <c r="P28" s="41">
        <f t="array" ref="P28">INDEX('Relay (S)'!$K$6:$K$125,MATCH(C28,'Relay (S)'!$C$6:$C$125,0))</f>
        <v>0</v>
      </c>
      <c r="Q28" s="381">
        <f>SUM(M28:P28)</f>
        <v>0</v>
      </c>
      <c r="R28" s="235">
        <f>H28+L28+Q28</f>
        <v>0</v>
      </c>
      <c r="S28" s="243">
        <f>_xlfn.RANK.EQ(R28,(R$6:R$124),0)</f>
        <v>1</v>
      </c>
      <c r="T28" s="1"/>
      <c r="U28" s="1"/>
      <c r="V28" s="1"/>
      <c r="W28" s="1"/>
      <c r="X28" s="1"/>
      <c r="Y28" s="1"/>
      <c r="Z28" s="1"/>
    </row>
    <row r="29" spans="1:26" ht="21" customHeight="1" x14ac:dyDescent="0.35">
      <c r="A29" s="1">
        <v>24</v>
      </c>
      <c r="B29" s="327" t="s">
        <v>18</v>
      </c>
      <c r="C29" s="54" t="s">
        <v>21</v>
      </c>
      <c r="D29" s="386" t="str">
        <f>D28</f>
        <v>T4</v>
      </c>
      <c r="E29" s="325">
        <f>SUM(E24:E28)</f>
        <v>0</v>
      </c>
      <c r="F29" s="325">
        <f>SUM(F24:F28)</f>
        <v>0</v>
      </c>
      <c r="G29" s="325">
        <f>SUM(G24:G28)</f>
        <v>0</v>
      </c>
      <c r="H29" s="388">
        <f>SUM(H24:H28)</f>
        <v>0</v>
      </c>
      <c r="I29" s="325">
        <f>SUM(I24:I28)</f>
        <v>0</v>
      </c>
      <c r="J29" s="325">
        <f>SUM(J24:J28)</f>
        <v>0</v>
      </c>
      <c r="K29" s="325">
        <f>SUM(K24:K28)</f>
        <v>0</v>
      </c>
      <c r="L29" s="388">
        <f>SUM(L24:L28)</f>
        <v>0</v>
      </c>
      <c r="M29" s="325">
        <f>SUM(M24:M28)</f>
        <v>0</v>
      </c>
      <c r="N29" s="325">
        <f>SUM(N24:N28)</f>
        <v>0</v>
      </c>
      <c r="O29" s="325">
        <f>SUM(O24:O28)</f>
        <v>0</v>
      </c>
      <c r="P29" s="325">
        <f>SUM(P24:P28)</f>
        <v>0</v>
      </c>
      <c r="Q29" s="381">
        <f>SUM(M29:P29)</f>
        <v>0</v>
      </c>
      <c r="R29" s="235"/>
      <c r="S29" s="389"/>
      <c r="T29" s="1"/>
      <c r="U29" s="1"/>
      <c r="V29" s="1"/>
      <c r="W29" s="1"/>
      <c r="X29" s="1"/>
      <c r="Y29" s="1"/>
      <c r="Z29" s="1"/>
    </row>
    <row r="30" spans="1:26" ht="21" customHeight="1" x14ac:dyDescent="0.35">
      <c r="A30" s="1">
        <v>25</v>
      </c>
      <c r="B30" s="38">
        <v>21</v>
      </c>
      <c r="C30" s="39">
        <f t="array" ref="C30:D30">VLOOKUP(A30,'M. List'!$A$5:$E$124,{3,4},0)</f>
        <v>0</v>
      </c>
      <c r="D30" s="39" t="str">
        <v>T5</v>
      </c>
      <c r="E30" s="41">
        <f t="array" ref="E30">INDEX(IL!$M$5:$M$125,MATCH(C30,IL!$C$5:$C$125,0))</f>
        <v>0</v>
      </c>
      <c r="F30" s="41">
        <f t="array" ref="F30">INDEX('PL day 1'!$K$6:$K$125,MATCH(C30,'PL day 1'!$C$6:$C$125,0))</f>
        <v>0</v>
      </c>
      <c r="G30" s="41">
        <f t="array" ref="G30">INDEX('Team day 1'!$N$4:$N$125,MATCH(C30,'Team day 1'!$C$4:$C$125,0))</f>
        <v>0</v>
      </c>
      <c r="H30" s="381">
        <f>SUM(E30:G30)</f>
        <v>0</v>
      </c>
      <c r="I30" s="41">
        <f t="array" ref="I30">INDEX(IS!$M$5:$M$125,MATCH(C30,IS!$C$5:$C$125,0))</f>
        <v>0</v>
      </c>
      <c r="J30" s="41">
        <f t="array" ref="J30">INDEX('PS day 2'!$K$6:$K$125,MATCH(C30,'PS day 2'!$C$6:$C$125,0))</f>
        <v>0</v>
      </c>
      <c r="K30" s="41">
        <f t="array" ref="K30">INDEX('Team day 2'!$N$4:$N$125,MATCH(C30,'Team day 2'!$C$4:$C$125,0))</f>
        <v>0</v>
      </c>
      <c r="L30" s="381">
        <f>SUM(I30:K30)</f>
        <v>0</v>
      </c>
      <c r="M30" s="41">
        <f t="array" ref="M30">INDEX(' Rings Peg Day 3'!$S$6:$S$124,MATCH(C30,' Rings Peg Day 3'!$C$6:$C$125,0))</f>
        <v>0</v>
      </c>
      <c r="N30" s="41">
        <f t="array" ref="N30">INDEX(' Lemon Peg Day 3'!$S$6:$S$125,MATCH(C30,' Lemon Peg Day 3'!$C$6:$C$125,0))</f>
        <v>0</v>
      </c>
      <c r="O30" s="41">
        <f t="array" ref="O30">INDEX('Relay (L)'!$K$6:$K$125,MATCH(C30,'Relay (L)'!$C$6:$C$125,0))</f>
        <v>0</v>
      </c>
      <c r="P30" s="41">
        <f t="array" ref="P30">INDEX('Relay (S)'!$K$6:$K$125,MATCH(C30,'Relay (S)'!$C$6:$C$125,0))</f>
        <v>0</v>
      </c>
      <c r="Q30" s="381">
        <f>SUM(M30:P30)</f>
        <v>0</v>
      </c>
      <c r="R30" s="235">
        <f>H30+L30+Q30</f>
        <v>0</v>
      </c>
      <c r="S30" s="243">
        <f>_xlfn.RANK.EQ(R30,(R$6:R$124),0)</f>
        <v>1</v>
      </c>
      <c r="T30" s="1"/>
      <c r="U30" s="1"/>
      <c r="V30" s="1"/>
      <c r="W30" s="1"/>
      <c r="X30" s="1"/>
      <c r="Y30" s="1"/>
      <c r="Z30" s="1"/>
    </row>
    <row r="31" spans="1:26" ht="21" customHeight="1" x14ac:dyDescent="0.35">
      <c r="A31" s="1">
        <v>26</v>
      </c>
      <c r="B31" s="38">
        <v>22</v>
      </c>
      <c r="C31" s="39">
        <f t="array" ref="C31:D31">VLOOKUP(A31,'M. List'!$A$5:$E$124,{3,4},0)</f>
        <v>0</v>
      </c>
      <c r="D31" s="39" t="str">
        <v>T5</v>
      </c>
      <c r="E31" s="41">
        <f t="array" ref="E31">INDEX(IL!$M$5:$M$125,MATCH(C31,IL!$C$5:$C$125,0))</f>
        <v>0</v>
      </c>
      <c r="F31" s="41">
        <f t="array" ref="F31">INDEX('PL day 1'!$K$6:$K$125,MATCH(C31,'PL day 1'!$C$6:$C$125,0))</f>
        <v>0</v>
      </c>
      <c r="G31" s="41">
        <f t="array" ref="G31">INDEX('Team day 1'!$N$4:$N$125,MATCH(C31,'Team day 1'!$C$4:$C$125,0))</f>
        <v>0</v>
      </c>
      <c r="H31" s="381">
        <f>SUM(E31:G31)</f>
        <v>0</v>
      </c>
      <c r="I31" s="41">
        <f t="array" ref="I31">INDEX(IS!$M$5:$M$125,MATCH(C31,IS!$C$5:$C$125,0))</f>
        <v>0</v>
      </c>
      <c r="J31" s="41">
        <f t="array" ref="J31">INDEX('PS day 2'!$K$6:$K$125,MATCH(C31,'PS day 2'!$C$6:$C$125,0))</f>
        <v>0</v>
      </c>
      <c r="K31" s="41">
        <f t="array" ref="K31">INDEX('Team day 2'!$N$4:$N$125,MATCH(C31,'Team day 2'!$C$4:$C$125,0))</f>
        <v>0</v>
      </c>
      <c r="L31" s="381">
        <f>SUM(I31:K31)</f>
        <v>0</v>
      </c>
      <c r="M31" s="41">
        <f t="array" ref="M31">INDEX(' Rings Peg Day 3'!$S$6:$S$124,MATCH(C31,' Rings Peg Day 3'!$C$6:$C$125,0))</f>
        <v>0</v>
      </c>
      <c r="N31" s="41">
        <f t="array" ref="N31">INDEX(' Lemon Peg Day 3'!$S$6:$S$125,MATCH(C31,' Lemon Peg Day 3'!$C$6:$C$125,0))</f>
        <v>0</v>
      </c>
      <c r="O31" s="41">
        <f t="array" ref="O31">INDEX('Relay (L)'!$K$6:$K$125,MATCH(C31,'Relay (L)'!$C$6:$C$125,0))</f>
        <v>0</v>
      </c>
      <c r="P31" s="41">
        <f t="array" ref="P31">INDEX('Relay (S)'!$K$6:$K$125,MATCH(C31,'Relay (S)'!$C$6:$C$125,0))</f>
        <v>0</v>
      </c>
      <c r="Q31" s="381">
        <f>SUM(M31:P31)</f>
        <v>0</v>
      </c>
      <c r="R31" s="235">
        <f>H31+L31+Q31</f>
        <v>0</v>
      </c>
      <c r="S31" s="243">
        <f>_xlfn.RANK.EQ(R31,(R$6:R$124),0)</f>
        <v>1</v>
      </c>
      <c r="T31" s="1"/>
      <c r="U31" s="1"/>
      <c r="V31" s="1"/>
      <c r="W31" s="1"/>
      <c r="X31" s="1"/>
      <c r="Y31" s="1"/>
      <c r="Z31" s="1"/>
    </row>
    <row r="32" spans="1:26" ht="21" customHeight="1" x14ac:dyDescent="0.35">
      <c r="A32" s="1">
        <v>27</v>
      </c>
      <c r="B32" s="38">
        <v>23</v>
      </c>
      <c r="C32" s="39">
        <f t="array" ref="C32:D32">VLOOKUP(A32,'M. List'!$A$5:$E$124,{3,4},0)</f>
        <v>0</v>
      </c>
      <c r="D32" s="39" t="str">
        <v>T5</v>
      </c>
      <c r="E32" s="41">
        <f t="array" ref="E32">INDEX(IL!$M$5:$M$125,MATCH(C32,IL!$C$5:$C$125,0))</f>
        <v>0</v>
      </c>
      <c r="F32" s="41">
        <f t="array" ref="F32">INDEX('PL day 1'!$K$6:$K$125,MATCH(C32,'PL day 1'!$C$6:$C$125,0))</f>
        <v>0</v>
      </c>
      <c r="G32" s="41">
        <f t="array" ref="G32">INDEX('Team day 1'!$N$4:$N$125,MATCH(C32,'Team day 1'!$C$4:$C$125,0))</f>
        <v>0</v>
      </c>
      <c r="H32" s="381">
        <f>SUM(E32:G32)</f>
        <v>0</v>
      </c>
      <c r="I32" s="41">
        <f t="array" ref="I32">INDEX(IS!$M$5:$M$125,MATCH(C32,IS!$C$5:$C$125,0))</f>
        <v>0</v>
      </c>
      <c r="J32" s="41">
        <f t="array" ref="J32">INDEX('PS day 2'!$K$6:$K$125,MATCH(C32,'PS day 2'!$C$6:$C$125,0))</f>
        <v>0</v>
      </c>
      <c r="K32" s="41">
        <f t="array" ref="K32">INDEX('Team day 2'!$N$4:$N$125,MATCH(C32,'Team day 2'!$C$4:$C$125,0))</f>
        <v>0</v>
      </c>
      <c r="L32" s="381">
        <f>SUM(I32:K32)</f>
        <v>0</v>
      </c>
      <c r="M32" s="41">
        <f t="array" ref="M32">INDEX(' Rings Peg Day 3'!$S$6:$S$124,MATCH(C32,' Rings Peg Day 3'!$C$6:$C$125,0))</f>
        <v>0</v>
      </c>
      <c r="N32" s="41">
        <f t="array" ref="N32">INDEX(' Lemon Peg Day 3'!$S$6:$S$125,MATCH(C32,' Lemon Peg Day 3'!$C$6:$C$125,0))</f>
        <v>0</v>
      </c>
      <c r="O32" s="41">
        <f t="array" ref="O32">INDEX('Relay (L)'!$K$6:$K$125,MATCH(C32,'Relay (L)'!$C$6:$C$125,0))</f>
        <v>0</v>
      </c>
      <c r="P32" s="41">
        <f t="array" ref="P32">INDEX('Relay (S)'!$K$6:$K$125,MATCH(C32,'Relay (S)'!$C$6:$C$125,0))</f>
        <v>0</v>
      </c>
      <c r="Q32" s="381">
        <f>SUM(M32:P32)</f>
        <v>0</v>
      </c>
      <c r="R32" s="235">
        <f>H32+L32+Q32</f>
        <v>0</v>
      </c>
      <c r="S32" s="243">
        <f>_xlfn.RANK.EQ(R32,(R$6:R$124),0)</f>
        <v>1</v>
      </c>
      <c r="T32" s="1"/>
      <c r="U32" s="1"/>
      <c r="V32" s="1"/>
      <c r="W32" s="1"/>
      <c r="X32" s="1"/>
      <c r="Y32" s="1"/>
      <c r="Z32" s="1"/>
    </row>
    <row r="33" spans="1:26" ht="21" customHeight="1" x14ac:dyDescent="0.35">
      <c r="A33" s="1">
        <v>28</v>
      </c>
      <c r="B33" s="38">
        <v>24</v>
      </c>
      <c r="C33" s="39">
        <f t="array" ref="C33:D33">VLOOKUP(A33,'M. List'!$A$5:$E$124,{3,4},0)</f>
        <v>0</v>
      </c>
      <c r="D33" s="39" t="str">
        <v>T5</v>
      </c>
      <c r="E33" s="41">
        <f t="array" ref="E33">INDEX(IL!$M$5:$M$125,MATCH(C33,IL!$C$5:$C$125,0))</f>
        <v>0</v>
      </c>
      <c r="F33" s="41">
        <f t="array" ref="F33">INDEX('PL day 1'!$K$6:$K$125,MATCH(C33,'PL day 1'!$C$6:$C$125,0))</f>
        <v>0</v>
      </c>
      <c r="G33" s="41">
        <f t="array" ref="G33">INDEX('Team day 1'!$N$4:$N$125,MATCH(C33,'Team day 1'!$C$4:$C$125,0))</f>
        <v>0</v>
      </c>
      <c r="H33" s="381">
        <f>SUM(E33:G33)</f>
        <v>0</v>
      </c>
      <c r="I33" s="41">
        <f t="array" ref="I33">INDEX(IS!$M$5:$M$125,MATCH(C33,IS!$C$5:$C$125,0))</f>
        <v>0</v>
      </c>
      <c r="J33" s="41">
        <f t="array" ref="J33">INDEX('PS day 2'!$K$6:$K$125,MATCH(C33,'PS day 2'!$C$6:$C$125,0))</f>
        <v>0</v>
      </c>
      <c r="K33" s="41">
        <f t="array" ref="K33">INDEX('Team day 2'!$N$4:$N$125,MATCH(C33,'Team day 2'!$C$4:$C$125,0))</f>
        <v>0</v>
      </c>
      <c r="L33" s="381">
        <f>SUM(I33:K33)</f>
        <v>0</v>
      </c>
      <c r="M33" s="41">
        <f t="array" ref="M33">INDEX(' Rings Peg Day 3'!$S$6:$S$124,MATCH(C33,' Rings Peg Day 3'!$C$6:$C$125,0))</f>
        <v>0</v>
      </c>
      <c r="N33" s="41">
        <f t="array" ref="N33">INDEX(' Lemon Peg Day 3'!$S$6:$S$125,MATCH(C33,' Lemon Peg Day 3'!$C$6:$C$125,0))</f>
        <v>0</v>
      </c>
      <c r="O33" s="41">
        <f t="array" ref="O33">INDEX('Relay (L)'!$K$6:$K$125,MATCH(C33,'Relay (L)'!$C$6:$C$125,0))</f>
        <v>0</v>
      </c>
      <c r="P33" s="41">
        <f t="array" ref="P33">INDEX('Relay (S)'!$K$6:$K$125,MATCH(C33,'Relay (S)'!$C$6:$C$125,0))</f>
        <v>0</v>
      </c>
      <c r="Q33" s="381">
        <f>SUM(M33:P33)</f>
        <v>0</v>
      </c>
      <c r="R33" s="235">
        <f>H33+L33+Q33</f>
        <v>0</v>
      </c>
      <c r="S33" s="243">
        <f>_xlfn.RANK.EQ(R33,(R$6:R$124),0)</f>
        <v>1</v>
      </c>
      <c r="T33" s="1"/>
      <c r="U33" s="1"/>
      <c r="V33" s="1"/>
      <c r="W33" s="1"/>
      <c r="X33" s="1"/>
      <c r="Y33" s="1"/>
      <c r="Z33" s="1"/>
    </row>
    <row r="34" spans="1:26" ht="21" customHeight="1" x14ac:dyDescent="0.35">
      <c r="A34" s="1">
        <v>29</v>
      </c>
      <c r="B34" s="38">
        <v>25</v>
      </c>
      <c r="C34" s="39">
        <f t="array" ref="C34:D34">VLOOKUP(A34,'M. List'!$A$5:$E$124,{3,4},0)</f>
        <v>0</v>
      </c>
      <c r="D34" s="39" t="str">
        <v>T5</v>
      </c>
      <c r="E34" s="41">
        <f t="array" ref="E34">INDEX(IL!$M$5:$M$125,MATCH(C34,IL!$C$5:$C$125,0))</f>
        <v>0</v>
      </c>
      <c r="F34" s="41">
        <f t="array" ref="F34">INDEX('PL day 1'!$K$6:$K$125,MATCH(C34,'PL day 1'!$C$6:$C$125,0))</f>
        <v>0</v>
      </c>
      <c r="G34" s="41">
        <f t="array" ref="G34">INDEX('Team day 1'!$N$4:$N$125,MATCH(C34,'Team day 1'!$C$4:$C$125,0))</f>
        <v>0</v>
      </c>
      <c r="H34" s="381">
        <f>SUM(E34:G34)</f>
        <v>0</v>
      </c>
      <c r="I34" s="41">
        <f t="array" ref="I34">INDEX(IS!$M$5:$M$125,MATCH(C34,IS!$C$5:$C$125,0))</f>
        <v>0</v>
      </c>
      <c r="J34" s="41">
        <f t="array" ref="J34">INDEX('PS day 2'!$K$6:$K$125,MATCH(C34,'PS day 2'!$C$6:$C$125,0))</f>
        <v>0</v>
      </c>
      <c r="K34" s="41">
        <f t="array" ref="K34">INDEX('Team day 2'!$N$4:$N$125,MATCH(C34,'Team day 2'!$C$4:$C$125,0))</f>
        <v>0</v>
      </c>
      <c r="L34" s="381">
        <f>SUM(I34:K34)</f>
        <v>0</v>
      </c>
      <c r="M34" s="41">
        <f t="array" ref="M34">INDEX(' Rings Peg Day 3'!$S$6:$S$124,MATCH(C34,' Rings Peg Day 3'!$C$6:$C$125,0))</f>
        <v>0</v>
      </c>
      <c r="N34" s="41">
        <f t="array" ref="N34">INDEX(' Lemon Peg Day 3'!$S$6:$S$125,MATCH(C34,' Lemon Peg Day 3'!$C$6:$C$125,0))</f>
        <v>0</v>
      </c>
      <c r="O34" s="41">
        <f t="array" ref="O34">INDEX('Relay (L)'!$K$6:$K$125,MATCH(C34,'Relay (L)'!$C$6:$C$125,0))</f>
        <v>0</v>
      </c>
      <c r="P34" s="41">
        <f t="array" ref="P34">INDEX('Relay (S)'!$K$6:$K$125,MATCH(C34,'Relay (S)'!$C$6:$C$125,0))</f>
        <v>0</v>
      </c>
      <c r="Q34" s="381">
        <f>SUM(M34:P34)</f>
        <v>0</v>
      </c>
      <c r="R34" s="235">
        <f>H34+L34+Q34</f>
        <v>0</v>
      </c>
      <c r="S34" s="243">
        <f>_xlfn.RANK.EQ(R34,(R$6:R$124),0)</f>
        <v>1</v>
      </c>
      <c r="T34" s="1"/>
      <c r="U34" s="1"/>
      <c r="V34" s="1"/>
      <c r="W34" s="1"/>
      <c r="X34" s="1"/>
      <c r="Y34" s="1"/>
      <c r="Z34" s="1"/>
    </row>
    <row r="35" spans="1:26" ht="21" customHeight="1" x14ac:dyDescent="0.35">
      <c r="A35" s="1">
        <v>30</v>
      </c>
      <c r="B35" s="327" t="s">
        <v>18</v>
      </c>
      <c r="C35" s="54" t="s">
        <v>22</v>
      </c>
      <c r="D35" s="386" t="str">
        <f>D34</f>
        <v>T5</v>
      </c>
      <c r="E35" s="325">
        <f>SUM(E30:E34)</f>
        <v>0</v>
      </c>
      <c r="F35" s="325">
        <f>SUM(F30:F34)</f>
        <v>0</v>
      </c>
      <c r="G35" s="325">
        <f>SUM(G30:G34)</f>
        <v>0</v>
      </c>
      <c r="H35" s="388">
        <f>SUM(H30:H34)</f>
        <v>0</v>
      </c>
      <c r="I35" s="325">
        <f>SUM(I30:I34)</f>
        <v>0</v>
      </c>
      <c r="J35" s="325">
        <f>SUM(J30:J34)</f>
        <v>0</v>
      </c>
      <c r="K35" s="325">
        <f>SUM(K30:K34)</f>
        <v>0</v>
      </c>
      <c r="L35" s="388">
        <f>SUM(L30:L34)</f>
        <v>0</v>
      </c>
      <c r="M35" s="325">
        <f>SUM(M30:M34)</f>
        <v>0</v>
      </c>
      <c r="N35" s="325">
        <f>SUM(N30:N34)</f>
        <v>0</v>
      </c>
      <c r="O35" s="325">
        <f>SUM(O30:O34)</f>
        <v>0</v>
      </c>
      <c r="P35" s="325">
        <f>SUM(P30:P34)</f>
        <v>0</v>
      </c>
      <c r="Q35" s="381">
        <f>SUM(M35:P35)</f>
        <v>0</v>
      </c>
      <c r="R35" s="235"/>
      <c r="S35" s="389"/>
      <c r="T35" s="1"/>
      <c r="U35" s="1"/>
      <c r="V35" s="1"/>
      <c r="W35" s="1"/>
      <c r="X35" s="1"/>
      <c r="Y35" s="1"/>
      <c r="Z35" s="1"/>
    </row>
    <row r="36" spans="1:26" ht="21" customHeight="1" x14ac:dyDescent="0.35">
      <c r="A36" s="1">
        <v>31</v>
      </c>
      <c r="B36" s="38">
        <v>26</v>
      </c>
      <c r="C36" s="39">
        <f t="array" ref="C36:D36">VLOOKUP(A36,'M. List'!$A$5:$E$124,{3,4},0)</f>
        <v>0</v>
      </c>
      <c r="D36" s="39" t="str">
        <v>T6</v>
      </c>
      <c r="E36" s="41">
        <f t="array" ref="E36">INDEX(IL!$M$5:$M$125,MATCH(C36,IL!$C$5:$C$125,0))</f>
        <v>0</v>
      </c>
      <c r="F36" s="41">
        <f t="array" ref="F36">INDEX('PL day 1'!$K$6:$K$125,MATCH(C36,'PL day 1'!$C$6:$C$125,0))</f>
        <v>0</v>
      </c>
      <c r="G36" s="41">
        <f t="array" ref="G36">INDEX('Team day 1'!$N$4:$N$125,MATCH(C36,'Team day 1'!$C$4:$C$125,0))</f>
        <v>0</v>
      </c>
      <c r="H36" s="381">
        <f>SUM(E36:G36)</f>
        <v>0</v>
      </c>
      <c r="I36" s="41">
        <f t="array" ref="I36">INDEX(IS!$M$5:$M$125,MATCH(C36,IS!$C$5:$C$125,0))</f>
        <v>0</v>
      </c>
      <c r="J36" s="41">
        <f t="array" ref="J36">INDEX('PS day 2'!$K$6:$K$125,MATCH(C36,'PS day 2'!$C$6:$C$125,0))</f>
        <v>0</v>
      </c>
      <c r="K36" s="41">
        <f t="array" ref="K36">INDEX('Team day 2'!$N$4:$N$125,MATCH(C36,'Team day 2'!$C$4:$C$125,0))</f>
        <v>0</v>
      </c>
      <c r="L36" s="381">
        <f>SUM(I36:K36)</f>
        <v>0</v>
      </c>
      <c r="M36" s="41">
        <f t="array" ref="M36">INDEX(' Rings Peg Day 3'!$S$6:$S$124,MATCH(C36,' Rings Peg Day 3'!$C$6:$C$125,0))</f>
        <v>0</v>
      </c>
      <c r="N36" s="41">
        <f t="array" ref="N36">INDEX(' Lemon Peg Day 3'!$S$6:$S$125,MATCH(C36,' Lemon Peg Day 3'!$C$6:$C$125,0))</f>
        <v>0</v>
      </c>
      <c r="O36" s="41">
        <f t="array" ref="O36">INDEX('Relay (L)'!$K$6:$K$125,MATCH(C36,'Relay (L)'!$C$6:$C$125,0))</f>
        <v>0</v>
      </c>
      <c r="P36" s="41">
        <f t="array" ref="P36">INDEX('Relay (S)'!$K$6:$K$125,MATCH(C36,'Relay (S)'!$C$6:$C$125,0))</f>
        <v>0</v>
      </c>
      <c r="Q36" s="381">
        <f>SUM(M36:P36)</f>
        <v>0</v>
      </c>
      <c r="R36" s="235">
        <f>H36+L36+Q36</f>
        <v>0</v>
      </c>
      <c r="S36" s="243">
        <f>_xlfn.RANK.EQ(R36,(R$6:R$124),0)</f>
        <v>1</v>
      </c>
      <c r="T36" s="1"/>
      <c r="U36" s="1"/>
      <c r="V36" s="1"/>
      <c r="W36" s="1"/>
      <c r="X36" s="1"/>
      <c r="Y36" s="1"/>
      <c r="Z36" s="1"/>
    </row>
    <row r="37" spans="1:26" ht="21" customHeight="1" x14ac:dyDescent="0.35">
      <c r="A37" s="1">
        <v>32</v>
      </c>
      <c r="B37" s="38">
        <v>27</v>
      </c>
      <c r="C37" s="39">
        <f t="array" ref="C37:D37">VLOOKUP(A37,'M. List'!$A$5:$E$124,{3,4},0)</f>
        <v>0</v>
      </c>
      <c r="D37" s="39" t="str">
        <v>T6</v>
      </c>
      <c r="E37" s="41">
        <f t="array" ref="E37">INDEX(IL!$M$5:$M$125,MATCH(C37,IL!$C$5:$C$125,0))</f>
        <v>0</v>
      </c>
      <c r="F37" s="41">
        <f t="array" ref="F37">INDEX('PL day 1'!$K$6:$K$125,MATCH(C37,'PL day 1'!$C$6:$C$125,0))</f>
        <v>0</v>
      </c>
      <c r="G37" s="41">
        <f t="array" ref="G37">INDEX('Team day 1'!$N$4:$N$125,MATCH(C37,'Team day 1'!$C$4:$C$125,0))</f>
        <v>0</v>
      </c>
      <c r="H37" s="381">
        <f>SUM(E37:G37)</f>
        <v>0</v>
      </c>
      <c r="I37" s="41">
        <f t="array" ref="I37">INDEX(IS!$M$5:$M$125,MATCH(C37,IS!$C$5:$C$125,0))</f>
        <v>0</v>
      </c>
      <c r="J37" s="41">
        <f t="array" ref="J37">INDEX('PS day 2'!$K$6:$K$125,MATCH(C37,'PS day 2'!$C$6:$C$125,0))</f>
        <v>0</v>
      </c>
      <c r="K37" s="41">
        <f t="array" ref="K37">INDEX('Team day 2'!$N$4:$N$125,MATCH(C37,'Team day 2'!$C$4:$C$125,0))</f>
        <v>0</v>
      </c>
      <c r="L37" s="381">
        <f>SUM(I37:K37)</f>
        <v>0</v>
      </c>
      <c r="M37" s="41">
        <f t="array" ref="M37">INDEX(' Rings Peg Day 3'!$S$6:$S$124,MATCH(C37,' Rings Peg Day 3'!$C$6:$C$125,0))</f>
        <v>0</v>
      </c>
      <c r="N37" s="41">
        <f t="array" ref="N37">INDEX(' Lemon Peg Day 3'!$S$6:$S$125,MATCH(C37,' Lemon Peg Day 3'!$C$6:$C$125,0))</f>
        <v>0</v>
      </c>
      <c r="O37" s="41">
        <f t="array" ref="O37">INDEX('Relay (L)'!$K$6:$K$125,MATCH(C37,'Relay (L)'!$C$6:$C$125,0))</f>
        <v>0</v>
      </c>
      <c r="P37" s="41">
        <f t="array" ref="P37">INDEX('Relay (S)'!$K$6:$K$125,MATCH(C37,'Relay (S)'!$C$6:$C$125,0))</f>
        <v>0</v>
      </c>
      <c r="Q37" s="381">
        <f>SUM(M37:P37)</f>
        <v>0</v>
      </c>
      <c r="R37" s="235">
        <f>H37+L37+Q37</f>
        <v>0</v>
      </c>
      <c r="S37" s="243">
        <f>_xlfn.RANK.EQ(R37,(R$6:R$124),0)</f>
        <v>1</v>
      </c>
      <c r="T37" s="1"/>
      <c r="U37" s="1"/>
      <c r="V37" s="1"/>
      <c r="W37" s="1"/>
      <c r="X37" s="1"/>
      <c r="Y37" s="1"/>
      <c r="Z37" s="1"/>
    </row>
    <row r="38" spans="1:26" ht="21" customHeight="1" x14ac:dyDescent="0.35">
      <c r="A38" s="1">
        <v>33</v>
      </c>
      <c r="B38" s="38">
        <v>28</v>
      </c>
      <c r="C38" s="39">
        <f t="array" ref="C38:D38">VLOOKUP(A38,'M. List'!$A$5:$E$124,{3,4},0)</f>
        <v>0</v>
      </c>
      <c r="D38" s="39" t="str">
        <v>T6</v>
      </c>
      <c r="E38" s="41">
        <f t="array" ref="E38">INDEX(IL!$M$5:$M$125,MATCH(C38,IL!$C$5:$C$125,0))</f>
        <v>0</v>
      </c>
      <c r="F38" s="41">
        <f t="array" ref="F38">INDEX('PL day 1'!$K$6:$K$125,MATCH(C38,'PL day 1'!$C$6:$C$125,0))</f>
        <v>0</v>
      </c>
      <c r="G38" s="41">
        <f t="array" ref="G38">INDEX('Team day 1'!$N$4:$N$125,MATCH(C38,'Team day 1'!$C$4:$C$125,0))</f>
        <v>0</v>
      </c>
      <c r="H38" s="381">
        <f>SUM(E38:G38)</f>
        <v>0</v>
      </c>
      <c r="I38" s="41">
        <f t="array" ref="I38">INDEX(IS!$M$5:$M$125,MATCH(C38,IS!$C$5:$C$125,0))</f>
        <v>0</v>
      </c>
      <c r="J38" s="41">
        <f t="array" ref="J38">INDEX('PS day 2'!$K$6:$K$125,MATCH(C38,'PS day 2'!$C$6:$C$125,0))</f>
        <v>0</v>
      </c>
      <c r="K38" s="41">
        <f t="array" ref="K38">INDEX('Team day 2'!$N$4:$N$125,MATCH(C38,'Team day 2'!$C$4:$C$125,0))</f>
        <v>0</v>
      </c>
      <c r="L38" s="381">
        <f>SUM(I38:K38)</f>
        <v>0</v>
      </c>
      <c r="M38" s="41">
        <f t="array" ref="M38">INDEX(' Rings Peg Day 3'!$S$6:$S$124,MATCH(C38,' Rings Peg Day 3'!$C$6:$C$125,0))</f>
        <v>0</v>
      </c>
      <c r="N38" s="41">
        <f t="array" ref="N38">INDEX(' Lemon Peg Day 3'!$S$6:$S$125,MATCH(C38,' Lemon Peg Day 3'!$C$6:$C$125,0))</f>
        <v>0</v>
      </c>
      <c r="O38" s="41">
        <f t="array" ref="O38">INDEX('Relay (L)'!$K$6:$K$125,MATCH(C38,'Relay (L)'!$C$6:$C$125,0))</f>
        <v>0</v>
      </c>
      <c r="P38" s="41">
        <f t="array" ref="P38">INDEX('Relay (S)'!$K$6:$K$125,MATCH(C38,'Relay (S)'!$C$6:$C$125,0))</f>
        <v>0</v>
      </c>
      <c r="Q38" s="381">
        <f>SUM(M38:P38)</f>
        <v>0</v>
      </c>
      <c r="R38" s="235">
        <f>H38+L38+Q38</f>
        <v>0</v>
      </c>
      <c r="S38" s="243">
        <f>_xlfn.RANK.EQ(R38,(R$6:R$124),0)</f>
        <v>1</v>
      </c>
      <c r="T38" s="1"/>
      <c r="U38" s="1"/>
      <c r="V38" s="1"/>
      <c r="W38" s="1"/>
      <c r="X38" s="1"/>
      <c r="Y38" s="1"/>
      <c r="Z38" s="1"/>
    </row>
    <row r="39" spans="1:26" ht="21" customHeight="1" x14ac:dyDescent="0.35">
      <c r="A39" s="1">
        <v>34</v>
      </c>
      <c r="B39" s="38">
        <v>29</v>
      </c>
      <c r="C39" s="39">
        <f t="array" ref="C39:D39">VLOOKUP(A39,'M. List'!$A$5:$E$124,{3,4},0)</f>
        <v>0</v>
      </c>
      <c r="D39" s="39" t="str">
        <v>T6</v>
      </c>
      <c r="E39" s="41">
        <f t="array" ref="E39">INDEX(IL!$M$5:$M$125,MATCH(C39,IL!$C$5:$C$125,0))</f>
        <v>0</v>
      </c>
      <c r="F39" s="41">
        <f t="array" ref="F39">INDEX('PL day 1'!$K$6:$K$125,MATCH(C39,'PL day 1'!$C$6:$C$125,0))</f>
        <v>0</v>
      </c>
      <c r="G39" s="41">
        <f t="array" ref="G39">INDEX('Team day 1'!$N$4:$N$125,MATCH(C39,'Team day 1'!$C$4:$C$125,0))</f>
        <v>0</v>
      </c>
      <c r="H39" s="381">
        <f>SUM(E39:G39)</f>
        <v>0</v>
      </c>
      <c r="I39" s="41">
        <f t="array" ref="I39">INDEX(IS!$M$5:$M$125,MATCH(C39,IS!$C$5:$C$125,0))</f>
        <v>0</v>
      </c>
      <c r="J39" s="41">
        <f t="array" ref="J39">INDEX('PS day 2'!$K$6:$K$125,MATCH(C39,'PS day 2'!$C$6:$C$125,0))</f>
        <v>0</v>
      </c>
      <c r="K39" s="41">
        <f t="array" ref="K39">INDEX('Team day 2'!$N$4:$N$125,MATCH(C39,'Team day 2'!$C$4:$C$125,0))</f>
        <v>0</v>
      </c>
      <c r="L39" s="381">
        <f>SUM(I39:K39)</f>
        <v>0</v>
      </c>
      <c r="M39" s="41">
        <f t="array" ref="M39">INDEX(' Rings Peg Day 3'!$S$6:$S$124,MATCH(C39,' Rings Peg Day 3'!$C$6:$C$125,0))</f>
        <v>0</v>
      </c>
      <c r="N39" s="41">
        <f t="array" ref="N39">INDEX(' Lemon Peg Day 3'!$S$6:$S$125,MATCH(C39,' Lemon Peg Day 3'!$C$6:$C$125,0))</f>
        <v>0</v>
      </c>
      <c r="O39" s="41">
        <f t="array" ref="O39">INDEX('Relay (L)'!$K$6:$K$125,MATCH(C39,'Relay (L)'!$C$6:$C$125,0))</f>
        <v>0</v>
      </c>
      <c r="P39" s="41">
        <f t="array" ref="P39">INDEX('Relay (S)'!$K$6:$K$125,MATCH(C39,'Relay (S)'!$C$6:$C$125,0))</f>
        <v>0</v>
      </c>
      <c r="Q39" s="381">
        <f>SUM(M39:P39)</f>
        <v>0</v>
      </c>
      <c r="R39" s="235">
        <f>H39+L39+Q39</f>
        <v>0</v>
      </c>
      <c r="S39" s="243">
        <f>_xlfn.RANK.EQ(R39,(R$6:R$124),0)</f>
        <v>1</v>
      </c>
      <c r="T39" s="1"/>
      <c r="U39" s="1"/>
      <c r="V39" s="1"/>
      <c r="W39" s="1"/>
      <c r="X39" s="1"/>
      <c r="Y39" s="1"/>
      <c r="Z39" s="1"/>
    </row>
    <row r="40" spans="1:26" ht="21" customHeight="1" x14ac:dyDescent="0.35">
      <c r="A40" s="1">
        <v>35</v>
      </c>
      <c r="B40" s="38">
        <v>30</v>
      </c>
      <c r="C40" s="39">
        <f t="array" ref="C40:D40">VLOOKUP(A40,'M. List'!$A$5:$E$124,{3,4},0)</f>
        <v>0</v>
      </c>
      <c r="D40" s="39" t="str">
        <v>T6</v>
      </c>
      <c r="E40" s="41">
        <f t="array" ref="E40">INDEX(IL!$M$5:$M$125,MATCH(C40,IL!$C$5:$C$125,0))</f>
        <v>0</v>
      </c>
      <c r="F40" s="41">
        <f t="array" ref="F40">INDEX('PL day 1'!$K$6:$K$125,MATCH(C40,'PL day 1'!$C$6:$C$125,0))</f>
        <v>0</v>
      </c>
      <c r="G40" s="41">
        <f t="array" ref="G40">INDEX('Team day 1'!$N$4:$N$125,MATCH(C40,'Team day 1'!$C$4:$C$125,0))</f>
        <v>0</v>
      </c>
      <c r="H40" s="381">
        <f>SUM(E40:G40)</f>
        <v>0</v>
      </c>
      <c r="I40" s="41">
        <f t="array" ref="I40">INDEX(IS!$M$5:$M$125,MATCH(C40,IS!$C$5:$C$125,0))</f>
        <v>0</v>
      </c>
      <c r="J40" s="41">
        <f t="array" ref="J40">INDEX('PS day 2'!$K$6:$K$125,MATCH(C40,'PS day 2'!$C$6:$C$125,0))</f>
        <v>0</v>
      </c>
      <c r="K40" s="41">
        <f t="array" ref="K40">INDEX('Team day 2'!$N$4:$N$125,MATCH(C40,'Team day 2'!$C$4:$C$125,0))</f>
        <v>0</v>
      </c>
      <c r="L40" s="381">
        <f>SUM(I40:K40)</f>
        <v>0</v>
      </c>
      <c r="M40" s="41">
        <f t="array" ref="M40">INDEX(' Rings Peg Day 3'!$S$6:$S$124,MATCH(C40,' Rings Peg Day 3'!$C$6:$C$125,0))</f>
        <v>0</v>
      </c>
      <c r="N40" s="41">
        <f t="array" ref="N40">INDEX(' Lemon Peg Day 3'!$S$6:$S$125,MATCH(C40,' Lemon Peg Day 3'!$C$6:$C$125,0))</f>
        <v>0</v>
      </c>
      <c r="O40" s="41">
        <f t="array" ref="O40">INDEX('Relay (L)'!$K$6:$K$125,MATCH(C40,'Relay (L)'!$C$6:$C$125,0))</f>
        <v>0</v>
      </c>
      <c r="P40" s="41">
        <f t="array" ref="P40">INDEX('Relay (S)'!$K$6:$K$125,MATCH(C40,'Relay (S)'!$C$6:$C$125,0))</f>
        <v>0</v>
      </c>
      <c r="Q40" s="381">
        <f>SUM(M40:P40)</f>
        <v>0</v>
      </c>
      <c r="R40" s="235">
        <f>H40+L40+Q40</f>
        <v>0</v>
      </c>
      <c r="S40" s="243">
        <f>_xlfn.RANK.EQ(R40,(R$6:R$124),0)</f>
        <v>1</v>
      </c>
      <c r="T40" s="1"/>
      <c r="U40" s="1"/>
      <c r="V40" s="1"/>
      <c r="W40" s="1"/>
      <c r="X40" s="1"/>
      <c r="Y40" s="1"/>
      <c r="Z40" s="1"/>
    </row>
    <row r="41" spans="1:26" ht="21" customHeight="1" x14ac:dyDescent="0.35">
      <c r="A41" s="1">
        <v>36</v>
      </c>
      <c r="B41" s="327" t="s">
        <v>18</v>
      </c>
      <c r="C41" s="54" t="s">
        <v>23</v>
      </c>
      <c r="D41" s="386" t="str">
        <f>D40</f>
        <v>T6</v>
      </c>
      <c r="E41" s="325">
        <f>SUM(E36:E40)</f>
        <v>0</v>
      </c>
      <c r="F41" s="325">
        <f>SUM(F36:F40)</f>
        <v>0</v>
      </c>
      <c r="G41" s="325">
        <f>SUM(G36:G40)</f>
        <v>0</v>
      </c>
      <c r="H41" s="388">
        <f>SUM(H36:H40)</f>
        <v>0</v>
      </c>
      <c r="I41" s="325">
        <f>SUM(I36:I40)</f>
        <v>0</v>
      </c>
      <c r="J41" s="325">
        <f>SUM(J36:J40)</f>
        <v>0</v>
      </c>
      <c r="K41" s="325">
        <f>SUM(K36:K40)</f>
        <v>0</v>
      </c>
      <c r="L41" s="388">
        <f>SUM(L36:L40)</f>
        <v>0</v>
      </c>
      <c r="M41" s="325">
        <f>SUM(M36:M40)</f>
        <v>0</v>
      </c>
      <c r="N41" s="325">
        <f>SUM(N36:N40)</f>
        <v>0</v>
      </c>
      <c r="O41" s="325">
        <f>SUM(O36:O40)</f>
        <v>0</v>
      </c>
      <c r="P41" s="325">
        <f>SUM(P36:P40)</f>
        <v>0</v>
      </c>
      <c r="Q41" s="381">
        <f>SUM(M41:P41)</f>
        <v>0</v>
      </c>
      <c r="R41" s="235"/>
      <c r="S41" s="389"/>
      <c r="T41" s="1"/>
      <c r="U41" s="1"/>
      <c r="V41" s="1"/>
      <c r="W41" s="1"/>
      <c r="X41" s="1"/>
      <c r="Y41" s="1"/>
      <c r="Z41" s="1"/>
    </row>
    <row r="42" spans="1:26" ht="21" customHeight="1" x14ac:dyDescent="0.35">
      <c r="A42" s="1">
        <v>37</v>
      </c>
      <c r="B42" s="38">
        <v>31</v>
      </c>
      <c r="C42" s="39">
        <f t="array" ref="C42:D42">VLOOKUP(A42,'M. List'!$A$5:$E$124,{3,4},0)</f>
        <v>0</v>
      </c>
      <c r="D42" s="39" t="str">
        <v>T7</v>
      </c>
      <c r="E42" s="382">
        <f t="array" ref="E42">INDEX(IL!$M$5:$M$125,MATCH(C42,IL!$C$5:$C$125,0))</f>
        <v>0</v>
      </c>
      <c r="F42" s="41">
        <f t="array" ref="F42">INDEX('PL day 1'!$K$6:$K$125,MATCH(C42,'PL day 1'!$C$6:$C$125,0))</f>
        <v>0</v>
      </c>
      <c r="G42" s="382">
        <f t="array" ref="G42">INDEX('Team day 1'!$N$4:$N$125,MATCH(C42,'Team day 1'!$C$4:$C$125,0))</f>
        <v>0</v>
      </c>
      <c r="H42" s="383">
        <f>SUM(E42:G42)</f>
        <v>0</v>
      </c>
      <c r="I42" s="382">
        <f t="array" ref="I42">INDEX(IS!$M$5:$M$125,MATCH(C42,IS!$C$5:$C$125,0))</f>
        <v>0</v>
      </c>
      <c r="J42" s="41">
        <f t="array" ref="J42">INDEX('PS day 2'!$K$6:$K$125,MATCH(C42,'PS day 2'!$C$6:$C$125,0))</f>
        <v>0</v>
      </c>
      <c r="K42" s="382">
        <f t="array" ref="K42">INDEX('Team day 2'!$N$4:$N$125,MATCH(C42,'Team day 2'!$C$4:$C$125,0))</f>
        <v>0</v>
      </c>
      <c r="L42" s="383">
        <f>SUM(I42:K42)</f>
        <v>0</v>
      </c>
      <c r="M42" s="41">
        <f t="array" ref="M42">INDEX(' Rings Peg Day 3'!$S$6:$S$124,MATCH(C42,' Rings Peg Day 3'!$C$6:$C$125,0))</f>
        <v>0</v>
      </c>
      <c r="N42" s="382">
        <f t="array" ref="N42">INDEX(' Lemon Peg Day 3'!$S$6:$S$125,MATCH(C42,' Lemon Peg Day 3'!$C$6:$C$125,0))</f>
        <v>0</v>
      </c>
      <c r="O42" s="41">
        <f t="array" ref="O42">INDEX('Relay (L)'!$K$6:$K$125,MATCH(C42,'Relay (L)'!$C$6:$C$125,0))</f>
        <v>0</v>
      </c>
      <c r="P42" s="41">
        <f t="array" ref="P42">INDEX('Relay (S)'!$K$6:$K$125,MATCH(C42,'Relay (S)'!$C$6:$C$125,0))</f>
        <v>0</v>
      </c>
      <c r="Q42" s="381">
        <f>SUM(M42:P42)</f>
        <v>0</v>
      </c>
      <c r="R42" s="384">
        <f>H42+L42+Q42</f>
        <v>0</v>
      </c>
      <c r="S42" s="385">
        <f>_xlfn.RANK.EQ(R42,(R$6:R$124),0)</f>
        <v>1</v>
      </c>
      <c r="T42" s="1"/>
      <c r="U42" s="1"/>
      <c r="V42" s="1"/>
      <c r="W42" s="1"/>
      <c r="X42" s="1"/>
      <c r="Y42" s="1"/>
      <c r="Z42" s="1"/>
    </row>
    <row r="43" spans="1:26" ht="21" customHeight="1" x14ac:dyDescent="0.35">
      <c r="A43" s="1">
        <v>38</v>
      </c>
      <c r="B43" s="38">
        <v>32</v>
      </c>
      <c r="C43" s="39">
        <f t="array" ref="C43:D43">VLOOKUP(A43,'M. List'!$A$5:$E$124,{3,4},0)</f>
        <v>0</v>
      </c>
      <c r="D43" s="39" t="str">
        <v>T7</v>
      </c>
      <c r="E43" s="382">
        <f t="array" ref="E43">INDEX(IL!$M$5:$M$125,MATCH(C43,IL!$C$5:$C$125,0))</f>
        <v>0</v>
      </c>
      <c r="F43" s="41">
        <f t="array" ref="F43">INDEX('PL day 1'!$K$6:$K$125,MATCH(C43,'PL day 1'!$C$6:$C$125,0))</f>
        <v>0</v>
      </c>
      <c r="G43" s="382">
        <f t="array" ref="G43">INDEX('Team day 1'!$N$4:$N$125,MATCH(C43,'Team day 1'!$C$4:$C$125,0))</f>
        <v>0</v>
      </c>
      <c r="H43" s="383">
        <f>SUM(E43:G43)</f>
        <v>0</v>
      </c>
      <c r="I43" s="382">
        <f t="array" ref="I43">INDEX(IS!$M$5:$M$125,MATCH(C43,IS!$C$5:$C$125,0))</f>
        <v>0</v>
      </c>
      <c r="J43" s="41">
        <f t="array" ref="J43">INDEX('PS day 2'!$K$6:$K$125,MATCH(C43,'PS day 2'!$C$6:$C$125,0))</f>
        <v>0</v>
      </c>
      <c r="K43" s="382">
        <f t="array" ref="K43">INDEX('Team day 2'!$N$4:$N$125,MATCH(C43,'Team day 2'!$C$4:$C$125,0))</f>
        <v>0</v>
      </c>
      <c r="L43" s="383">
        <f>SUM(I43:K43)</f>
        <v>0</v>
      </c>
      <c r="M43" s="41">
        <f t="array" ref="M43">INDEX(' Rings Peg Day 3'!$S$6:$S$124,MATCH(C43,' Rings Peg Day 3'!$C$6:$C$125,0))</f>
        <v>0</v>
      </c>
      <c r="N43" s="382">
        <f t="array" ref="N43">INDEX(' Lemon Peg Day 3'!$S$6:$S$125,MATCH(C43,' Lemon Peg Day 3'!$C$6:$C$125,0))</f>
        <v>0</v>
      </c>
      <c r="O43" s="41">
        <f t="array" ref="O43">INDEX('Relay (L)'!$K$6:$K$125,MATCH(C43,'Relay (L)'!$C$6:$C$125,0))</f>
        <v>0</v>
      </c>
      <c r="P43" s="41">
        <f t="array" ref="P43">INDEX('Relay (S)'!$K$6:$K$125,MATCH(C43,'Relay (S)'!$C$6:$C$125,0))</f>
        <v>0</v>
      </c>
      <c r="Q43" s="381">
        <f>SUM(M43:P43)</f>
        <v>0</v>
      </c>
      <c r="R43" s="384">
        <f>H43+L43+Q43</f>
        <v>0</v>
      </c>
      <c r="S43" s="385">
        <f>_xlfn.RANK.EQ(R43,(R$6:R$124),0)</f>
        <v>1</v>
      </c>
      <c r="T43" s="1"/>
      <c r="U43" s="1"/>
      <c r="V43" s="1"/>
      <c r="W43" s="1"/>
      <c r="X43" s="1"/>
      <c r="Y43" s="1"/>
      <c r="Z43" s="1"/>
    </row>
    <row r="44" spans="1:26" ht="21" customHeight="1" x14ac:dyDescent="0.35">
      <c r="A44" s="1">
        <v>39</v>
      </c>
      <c r="B44" s="38">
        <v>33</v>
      </c>
      <c r="C44" s="39">
        <f t="array" ref="C44:D44">VLOOKUP(A44,'M. List'!$A$5:$E$124,{3,4},0)</f>
        <v>0</v>
      </c>
      <c r="D44" s="39" t="str">
        <v>T7</v>
      </c>
      <c r="E44" s="382">
        <f t="array" ref="E44">INDEX(IL!$M$5:$M$125,MATCH(C44,IL!$C$5:$C$125,0))</f>
        <v>0</v>
      </c>
      <c r="F44" s="41">
        <f t="array" ref="F44">INDEX('PL day 1'!$K$6:$K$125,MATCH(C44,'PL day 1'!$C$6:$C$125,0))</f>
        <v>0</v>
      </c>
      <c r="G44" s="382">
        <f t="array" ref="G44">INDEX('Team day 1'!$N$4:$N$125,MATCH(C44,'Team day 1'!$C$4:$C$125,0))</f>
        <v>0</v>
      </c>
      <c r="H44" s="383">
        <f>SUM(E44:G44)</f>
        <v>0</v>
      </c>
      <c r="I44" s="382">
        <f t="array" ref="I44">INDEX(IS!$M$5:$M$125,MATCH(C44,IS!$C$5:$C$125,0))</f>
        <v>0</v>
      </c>
      <c r="J44" s="41">
        <f t="array" ref="J44">INDEX('PS day 2'!$K$6:$K$125,MATCH(C44,'PS day 2'!$C$6:$C$125,0))</f>
        <v>0</v>
      </c>
      <c r="K44" s="382">
        <f t="array" ref="K44">INDEX('Team day 2'!$N$4:$N$125,MATCH(C44,'Team day 2'!$C$4:$C$125,0))</f>
        <v>0</v>
      </c>
      <c r="L44" s="383">
        <f>SUM(I44:K44)</f>
        <v>0</v>
      </c>
      <c r="M44" s="41">
        <f t="array" ref="M44">INDEX(' Rings Peg Day 3'!$S$6:$S$124,MATCH(C44,' Rings Peg Day 3'!$C$6:$C$125,0))</f>
        <v>0</v>
      </c>
      <c r="N44" s="382">
        <f t="array" ref="N44">INDEX(' Lemon Peg Day 3'!$S$6:$S$125,MATCH(C44,' Lemon Peg Day 3'!$C$6:$C$125,0))</f>
        <v>0</v>
      </c>
      <c r="O44" s="41">
        <f t="array" ref="O44">INDEX('Relay (L)'!$K$6:$K$125,MATCH(C44,'Relay (L)'!$C$6:$C$125,0))</f>
        <v>0</v>
      </c>
      <c r="P44" s="41">
        <f t="array" ref="P44">INDEX('Relay (S)'!$K$6:$K$125,MATCH(C44,'Relay (S)'!$C$6:$C$125,0))</f>
        <v>0</v>
      </c>
      <c r="Q44" s="381">
        <f>SUM(M44:P44)</f>
        <v>0</v>
      </c>
      <c r="R44" s="384">
        <f>H44+L44+Q44</f>
        <v>0</v>
      </c>
      <c r="S44" s="385">
        <f>_xlfn.RANK.EQ(R44,(R$6:R$124),0)</f>
        <v>1</v>
      </c>
      <c r="T44" s="1"/>
      <c r="U44" s="1"/>
      <c r="V44" s="1"/>
      <c r="W44" s="1"/>
      <c r="X44" s="1"/>
      <c r="Y44" s="1"/>
      <c r="Z44" s="1"/>
    </row>
    <row r="45" spans="1:26" ht="21" customHeight="1" x14ac:dyDescent="0.35">
      <c r="A45" s="1">
        <v>40</v>
      </c>
      <c r="B45" s="38">
        <v>34</v>
      </c>
      <c r="C45" s="39">
        <f t="array" ref="C45:D45">VLOOKUP(A45,'M. List'!$A$5:$E$124,{3,4},0)</f>
        <v>0</v>
      </c>
      <c r="D45" s="39" t="str">
        <v>T7</v>
      </c>
      <c r="E45" s="382">
        <f t="array" ref="E45">INDEX(IL!$M$5:$M$125,MATCH(C45,IL!$C$5:$C$125,0))</f>
        <v>0</v>
      </c>
      <c r="F45" s="41">
        <f t="array" ref="F45">INDEX('PL day 1'!$K$6:$K$125,MATCH(C45,'PL day 1'!$C$6:$C$125,0))</f>
        <v>0</v>
      </c>
      <c r="G45" s="382">
        <f t="array" ref="G45">INDEX('Team day 1'!$N$4:$N$125,MATCH(C45,'Team day 1'!$C$4:$C$125,0))</f>
        <v>0</v>
      </c>
      <c r="H45" s="383">
        <f>SUM(E45:G45)</f>
        <v>0</v>
      </c>
      <c r="I45" s="382">
        <f t="array" ref="I45">INDEX(IS!$M$5:$M$125,MATCH(C45,IS!$C$5:$C$125,0))</f>
        <v>0</v>
      </c>
      <c r="J45" s="41">
        <f t="array" ref="J45">INDEX('PS day 2'!$K$6:$K$125,MATCH(C45,'PS day 2'!$C$6:$C$125,0))</f>
        <v>0</v>
      </c>
      <c r="K45" s="382">
        <f t="array" ref="K45">INDEX('Team day 2'!$N$4:$N$125,MATCH(C45,'Team day 2'!$C$4:$C$125,0))</f>
        <v>0</v>
      </c>
      <c r="L45" s="383">
        <f>SUM(I45:K45)</f>
        <v>0</v>
      </c>
      <c r="M45" s="41">
        <f t="array" ref="M45">INDEX(' Rings Peg Day 3'!$S$6:$S$124,MATCH(C45,' Rings Peg Day 3'!$C$6:$C$125,0))</f>
        <v>0</v>
      </c>
      <c r="N45" s="382">
        <f t="array" ref="N45">INDEX(' Lemon Peg Day 3'!$S$6:$S$125,MATCH(C45,' Lemon Peg Day 3'!$C$6:$C$125,0))</f>
        <v>0</v>
      </c>
      <c r="O45" s="41">
        <f t="array" ref="O45">INDEX('Relay (L)'!$K$6:$K$125,MATCH(C45,'Relay (L)'!$C$6:$C$125,0))</f>
        <v>0</v>
      </c>
      <c r="P45" s="41">
        <f t="array" ref="P45">INDEX('Relay (S)'!$K$6:$K$125,MATCH(C45,'Relay (S)'!$C$6:$C$125,0))</f>
        <v>0</v>
      </c>
      <c r="Q45" s="381">
        <f>SUM(M45:P45)</f>
        <v>0</v>
      </c>
      <c r="R45" s="384">
        <f>H45+L45+Q45</f>
        <v>0</v>
      </c>
      <c r="S45" s="385">
        <f>_xlfn.RANK.EQ(R45,(R$6:R$124),0)</f>
        <v>1</v>
      </c>
      <c r="T45" s="1"/>
      <c r="U45" s="1"/>
      <c r="V45" s="1"/>
      <c r="W45" s="1"/>
      <c r="X45" s="1"/>
      <c r="Y45" s="1"/>
      <c r="Z45" s="1"/>
    </row>
    <row r="46" spans="1:26" ht="21" customHeight="1" x14ac:dyDescent="0.35">
      <c r="A46" s="1">
        <v>41</v>
      </c>
      <c r="B46" s="38">
        <v>35</v>
      </c>
      <c r="C46" s="39">
        <f t="array" ref="C46:D46">VLOOKUP(A46,'M. List'!$A$5:$E$124,{3,4},0)</f>
        <v>0</v>
      </c>
      <c r="D46" s="39" t="str">
        <v>T7</v>
      </c>
      <c r="E46" s="382">
        <f t="array" ref="E46">INDEX(IL!$M$5:$M$125,MATCH(C46,IL!$C$5:$C$125,0))</f>
        <v>0</v>
      </c>
      <c r="F46" s="41">
        <f t="array" ref="F46">INDEX('PL day 1'!$K$6:$K$125,MATCH(C46,'PL day 1'!$C$6:$C$125,0))</f>
        <v>0</v>
      </c>
      <c r="G46" s="382">
        <f t="array" ref="G46">INDEX('Team day 1'!$N$4:$N$125,MATCH(C46,'Team day 1'!$C$4:$C$125,0))</f>
        <v>0</v>
      </c>
      <c r="H46" s="383">
        <f>SUM(E46:G46)</f>
        <v>0</v>
      </c>
      <c r="I46" s="382">
        <f t="array" ref="I46">INDEX(IS!$M$5:$M$125,MATCH(C46,IS!$C$5:$C$125,0))</f>
        <v>0</v>
      </c>
      <c r="J46" s="41">
        <f t="array" ref="J46">INDEX('PS day 2'!$K$6:$K$125,MATCH(C46,'PS day 2'!$C$6:$C$125,0))</f>
        <v>0</v>
      </c>
      <c r="K46" s="382">
        <f t="array" ref="K46">INDEX('Team day 2'!$N$4:$N$125,MATCH(C46,'Team day 2'!$C$4:$C$125,0))</f>
        <v>0</v>
      </c>
      <c r="L46" s="383">
        <f>SUM(I46:K46)</f>
        <v>0</v>
      </c>
      <c r="M46" s="41">
        <f t="array" ref="M46">INDEX(' Rings Peg Day 3'!$S$6:$S$124,MATCH(C46,' Rings Peg Day 3'!$C$6:$C$125,0))</f>
        <v>0</v>
      </c>
      <c r="N46" s="382">
        <f t="array" ref="N46">INDEX(' Lemon Peg Day 3'!$S$6:$S$125,MATCH(C46,' Lemon Peg Day 3'!$C$6:$C$125,0))</f>
        <v>0</v>
      </c>
      <c r="O46" s="41">
        <f t="array" ref="O46">INDEX('Relay (L)'!$K$6:$K$125,MATCH(C46,'Relay (L)'!$C$6:$C$125,0))</f>
        <v>0</v>
      </c>
      <c r="P46" s="41">
        <f t="array" ref="P46">INDEX('Relay (S)'!$K$6:$K$125,MATCH(C46,'Relay (S)'!$C$6:$C$125,0))</f>
        <v>0</v>
      </c>
      <c r="Q46" s="381">
        <f>SUM(M46:P46)</f>
        <v>0</v>
      </c>
      <c r="R46" s="384">
        <f>H46+L46+Q46</f>
        <v>0</v>
      </c>
      <c r="S46" s="385">
        <f>_xlfn.RANK.EQ(R46,(R$6:R$124),0)</f>
        <v>1</v>
      </c>
      <c r="T46" s="1"/>
      <c r="U46" s="1"/>
      <c r="V46" s="1"/>
      <c r="W46" s="1"/>
      <c r="X46" s="1"/>
      <c r="Y46" s="1"/>
      <c r="Z46" s="1"/>
    </row>
    <row r="47" spans="1:26" ht="21" customHeight="1" x14ac:dyDescent="0.35">
      <c r="A47" s="1">
        <v>42</v>
      </c>
      <c r="B47" s="327" t="s">
        <v>18</v>
      </c>
      <c r="C47" s="54" t="s">
        <v>24</v>
      </c>
      <c r="D47" s="386" t="str">
        <f>D46</f>
        <v>T7</v>
      </c>
      <c r="E47" s="325">
        <f>SUM(E42:E46)</f>
        <v>0</v>
      </c>
      <c r="F47" s="325">
        <f>SUM(F42:F46)</f>
        <v>0</v>
      </c>
      <c r="G47" s="325">
        <f>SUM(G42:G46)</f>
        <v>0</v>
      </c>
      <c r="H47" s="388">
        <f>SUM(H42:H46)</f>
        <v>0</v>
      </c>
      <c r="I47" s="325">
        <f>SUM(I42:I46)</f>
        <v>0</v>
      </c>
      <c r="J47" s="325">
        <f>SUM(J42:J46)</f>
        <v>0</v>
      </c>
      <c r="K47" s="325">
        <f>SUM(K42:K46)</f>
        <v>0</v>
      </c>
      <c r="L47" s="388">
        <f>SUM(L42:L46)</f>
        <v>0</v>
      </c>
      <c r="M47" s="325">
        <f>SUM(M42:M46)</f>
        <v>0</v>
      </c>
      <c r="N47" s="325">
        <f>SUM(N42:N46)</f>
        <v>0</v>
      </c>
      <c r="O47" s="325">
        <f>SUM(O42:O46)</f>
        <v>0</v>
      </c>
      <c r="P47" s="325">
        <f>SUM(P42:P46)</f>
        <v>0</v>
      </c>
      <c r="Q47" s="381">
        <f>SUM(M47:P47)</f>
        <v>0</v>
      </c>
      <c r="R47" s="325"/>
      <c r="S47" s="387"/>
      <c r="T47" s="1"/>
      <c r="U47" s="1"/>
      <c r="V47" s="1"/>
      <c r="W47" s="1"/>
      <c r="X47" s="1"/>
      <c r="Y47" s="1"/>
      <c r="Z47" s="1"/>
    </row>
    <row r="48" spans="1:26" ht="21" customHeight="1" x14ac:dyDescent="0.35">
      <c r="A48" s="1">
        <v>43</v>
      </c>
      <c r="B48" s="38">
        <v>36</v>
      </c>
      <c r="C48" s="39">
        <f t="array" ref="C48:D48">VLOOKUP(A48,'M. List'!$A$5:$E$124,{3,4},0)</f>
        <v>0</v>
      </c>
      <c r="D48" s="39" t="str">
        <v>T8</v>
      </c>
      <c r="E48" s="382">
        <f t="array" ref="E48">INDEX(IL!$M$5:$M$125,MATCH(C48,IL!$C$5:$C$125,0))</f>
        <v>0</v>
      </c>
      <c r="F48" s="41">
        <f t="array" ref="F48">INDEX('PL day 1'!$K$6:$K$125,MATCH(C48,'PL day 1'!$C$6:$C$125,0))</f>
        <v>0</v>
      </c>
      <c r="G48" s="382">
        <f t="array" ref="G48">INDEX('Team day 1'!$N$4:$N$125,MATCH(C48,'Team day 1'!$C$4:$C$125,0))</f>
        <v>0</v>
      </c>
      <c r="H48" s="383">
        <f>SUM(E48:G48)</f>
        <v>0</v>
      </c>
      <c r="I48" s="382">
        <f t="array" ref="I48">INDEX(IS!$M$5:$M$125,MATCH(C48,IS!$C$5:$C$125,0))</f>
        <v>0</v>
      </c>
      <c r="J48" s="41">
        <f t="array" ref="J48">INDEX('PS day 2'!$K$6:$K$125,MATCH(C48,'PS day 2'!$C$6:$C$125,0))</f>
        <v>0</v>
      </c>
      <c r="K48" s="382">
        <f t="array" ref="K48">INDEX('Team day 2'!$N$4:$N$125,MATCH(C48,'Team day 2'!$C$4:$C$125,0))</f>
        <v>0</v>
      </c>
      <c r="L48" s="383">
        <f>SUM(I48:K48)</f>
        <v>0</v>
      </c>
      <c r="M48" s="41">
        <f t="array" ref="M48">INDEX(' Rings Peg Day 3'!$S$6:$S$124,MATCH(C48,' Rings Peg Day 3'!$C$6:$C$125,0))</f>
        <v>0</v>
      </c>
      <c r="N48" s="382">
        <f t="array" ref="N48">INDEX(' Lemon Peg Day 3'!$S$6:$S$125,MATCH(C48,' Lemon Peg Day 3'!$C$6:$C$125,0))</f>
        <v>0</v>
      </c>
      <c r="O48" s="41">
        <f t="array" ref="O48">INDEX('Relay (L)'!$K$6:$K$125,MATCH(C48,'Relay (L)'!$C$6:$C$125,0))</f>
        <v>0</v>
      </c>
      <c r="P48" s="41">
        <f t="array" ref="P48">INDEX('Relay (S)'!$K$6:$K$125,MATCH(C48,'Relay (S)'!$C$6:$C$125,0))</f>
        <v>0</v>
      </c>
      <c r="Q48" s="381">
        <f>SUM(M48:P48)</f>
        <v>0</v>
      </c>
      <c r="R48" s="384">
        <f>H48+L48+Q48</f>
        <v>0</v>
      </c>
      <c r="S48" s="385">
        <f>_xlfn.RANK.EQ(R48,(R$6:R$124),0)</f>
        <v>1</v>
      </c>
      <c r="T48" s="1"/>
      <c r="U48" s="1"/>
      <c r="V48" s="1"/>
      <c r="W48" s="1"/>
      <c r="X48" s="1"/>
      <c r="Y48" s="1"/>
      <c r="Z48" s="1"/>
    </row>
    <row r="49" spans="1:26" ht="21" customHeight="1" x14ac:dyDescent="0.35">
      <c r="A49" s="1">
        <v>44</v>
      </c>
      <c r="B49" s="38">
        <v>37</v>
      </c>
      <c r="C49" s="39">
        <f t="array" ref="C49:D49">VLOOKUP(A49,'M. List'!$A$5:$E$124,{3,4},0)</f>
        <v>0</v>
      </c>
      <c r="D49" s="39" t="str">
        <v>T8</v>
      </c>
      <c r="E49" s="382">
        <f t="array" ref="E49">INDEX(IL!$M$5:$M$125,MATCH(C49,IL!$C$5:$C$125,0))</f>
        <v>0</v>
      </c>
      <c r="F49" s="41">
        <f t="array" ref="F49">INDEX('PL day 1'!$K$6:$K$125,MATCH(C49,'PL day 1'!$C$6:$C$125,0))</f>
        <v>0</v>
      </c>
      <c r="G49" s="382">
        <f t="array" ref="G49">INDEX('Team day 1'!$N$4:$N$125,MATCH(C49,'Team day 1'!$C$4:$C$125,0))</f>
        <v>0</v>
      </c>
      <c r="H49" s="383">
        <f>SUM(E49:G49)</f>
        <v>0</v>
      </c>
      <c r="I49" s="382">
        <f t="array" ref="I49">INDEX(IS!$M$5:$M$125,MATCH(C49,IS!$C$5:$C$125,0))</f>
        <v>0</v>
      </c>
      <c r="J49" s="41">
        <f t="array" ref="J49">INDEX('PS day 2'!$K$6:$K$125,MATCH(C49,'PS day 2'!$C$6:$C$125,0))</f>
        <v>0</v>
      </c>
      <c r="K49" s="382">
        <f t="array" ref="K49">INDEX('Team day 2'!$N$4:$N$125,MATCH(C49,'Team day 2'!$C$4:$C$125,0))</f>
        <v>0</v>
      </c>
      <c r="L49" s="383">
        <f>SUM(I49:K49)</f>
        <v>0</v>
      </c>
      <c r="M49" s="41">
        <f t="array" ref="M49">INDEX(' Rings Peg Day 3'!$S$6:$S$124,MATCH(C49,' Rings Peg Day 3'!$C$6:$C$125,0))</f>
        <v>0</v>
      </c>
      <c r="N49" s="382">
        <f t="array" ref="N49">INDEX(' Lemon Peg Day 3'!$S$6:$S$125,MATCH(C49,' Lemon Peg Day 3'!$C$6:$C$125,0))</f>
        <v>0</v>
      </c>
      <c r="O49" s="41">
        <f t="array" ref="O49">INDEX('Relay (L)'!$K$6:$K$125,MATCH(C49,'Relay (L)'!$C$6:$C$125,0))</f>
        <v>0</v>
      </c>
      <c r="P49" s="41">
        <f t="array" ref="P49">INDEX('Relay (S)'!$K$6:$K$125,MATCH(C49,'Relay (S)'!$C$6:$C$125,0))</f>
        <v>0</v>
      </c>
      <c r="Q49" s="381">
        <f>SUM(M49:P49)</f>
        <v>0</v>
      </c>
      <c r="R49" s="384">
        <f>H49+L49+Q49</f>
        <v>0</v>
      </c>
      <c r="S49" s="385">
        <f>_xlfn.RANK.EQ(R49,(R$6:R$124),0)</f>
        <v>1</v>
      </c>
      <c r="T49" s="1"/>
      <c r="U49" s="1"/>
      <c r="V49" s="1"/>
      <c r="W49" s="1"/>
      <c r="X49" s="1"/>
      <c r="Y49" s="1"/>
      <c r="Z49" s="1"/>
    </row>
    <row r="50" spans="1:26" ht="21" customHeight="1" x14ac:dyDescent="0.35">
      <c r="A50" s="1">
        <v>45</v>
      </c>
      <c r="B50" s="38">
        <v>38</v>
      </c>
      <c r="C50" s="39">
        <f t="array" ref="C50:D50">VLOOKUP(A50,'M. List'!$A$5:$E$124,{3,4},0)</f>
        <v>0</v>
      </c>
      <c r="D50" s="39" t="str">
        <v>T8</v>
      </c>
      <c r="E50" s="382">
        <f t="array" ref="E50">INDEX(IL!$M$5:$M$125,MATCH(C50,IL!$C$5:$C$125,0))</f>
        <v>0</v>
      </c>
      <c r="F50" s="41">
        <f t="array" ref="F50">INDEX('PL day 1'!$K$6:$K$125,MATCH(C50,'PL day 1'!$C$6:$C$125,0))</f>
        <v>0</v>
      </c>
      <c r="G50" s="382">
        <f t="array" ref="G50">INDEX('Team day 1'!$N$4:$N$125,MATCH(C50,'Team day 1'!$C$4:$C$125,0))</f>
        <v>0</v>
      </c>
      <c r="H50" s="383">
        <f>SUM(E50:G50)</f>
        <v>0</v>
      </c>
      <c r="I50" s="382">
        <f t="array" ref="I50">INDEX(IS!$M$5:$M$125,MATCH(C50,IS!$C$5:$C$125,0))</f>
        <v>0</v>
      </c>
      <c r="J50" s="41">
        <f t="array" ref="J50">INDEX('PS day 2'!$K$6:$K$125,MATCH(C50,'PS day 2'!$C$6:$C$125,0))</f>
        <v>0</v>
      </c>
      <c r="K50" s="382">
        <f t="array" ref="K50">INDEX('Team day 2'!$N$4:$N$125,MATCH(C50,'Team day 2'!$C$4:$C$125,0))</f>
        <v>0</v>
      </c>
      <c r="L50" s="383">
        <f>SUM(I50:K50)</f>
        <v>0</v>
      </c>
      <c r="M50" s="41">
        <f t="array" ref="M50">INDEX(' Rings Peg Day 3'!$S$6:$S$124,MATCH(C50,' Rings Peg Day 3'!$C$6:$C$125,0))</f>
        <v>0</v>
      </c>
      <c r="N50" s="382">
        <f t="array" ref="N50">INDEX(' Lemon Peg Day 3'!$S$6:$S$125,MATCH(C50,' Lemon Peg Day 3'!$C$6:$C$125,0))</f>
        <v>0</v>
      </c>
      <c r="O50" s="41">
        <f t="array" ref="O50">INDEX('Relay (L)'!$K$6:$K$125,MATCH(C50,'Relay (L)'!$C$6:$C$125,0))</f>
        <v>0</v>
      </c>
      <c r="P50" s="41">
        <f t="array" ref="P50">INDEX('Relay (S)'!$K$6:$K$125,MATCH(C50,'Relay (S)'!$C$6:$C$125,0))</f>
        <v>0</v>
      </c>
      <c r="Q50" s="381">
        <f>SUM(M50:P50)</f>
        <v>0</v>
      </c>
      <c r="R50" s="384">
        <f>H50+L50+Q50</f>
        <v>0</v>
      </c>
      <c r="S50" s="385">
        <f>_xlfn.RANK.EQ(R50,(R$6:R$124),0)</f>
        <v>1</v>
      </c>
      <c r="T50" s="1"/>
      <c r="U50" s="1"/>
      <c r="V50" s="1"/>
      <c r="W50" s="1"/>
      <c r="X50" s="1"/>
      <c r="Y50" s="1"/>
      <c r="Z50" s="1"/>
    </row>
    <row r="51" spans="1:26" ht="21" customHeight="1" x14ac:dyDescent="0.35">
      <c r="A51" s="1">
        <v>46</v>
      </c>
      <c r="B51" s="38">
        <v>39</v>
      </c>
      <c r="C51" s="39">
        <f t="array" ref="C51:D51">VLOOKUP(A51,'M. List'!$A$5:$E$124,{3,4},0)</f>
        <v>0</v>
      </c>
      <c r="D51" s="39" t="str">
        <v>T8</v>
      </c>
      <c r="E51" s="382">
        <f t="array" ref="E51">INDEX(IL!$M$5:$M$125,MATCH(C51,IL!$C$5:$C$125,0))</f>
        <v>0</v>
      </c>
      <c r="F51" s="41">
        <f t="array" ref="F51">INDEX('PL day 1'!$K$6:$K$125,MATCH(C51,'PL day 1'!$C$6:$C$125,0))</f>
        <v>0</v>
      </c>
      <c r="G51" s="382">
        <f t="array" ref="G51">INDEX('Team day 1'!$N$4:$N$125,MATCH(C51,'Team day 1'!$C$4:$C$125,0))</f>
        <v>0</v>
      </c>
      <c r="H51" s="383">
        <f>SUM(E51:G51)</f>
        <v>0</v>
      </c>
      <c r="I51" s="382">
        <f t="array" ref="I51">INDEX(IS!$M$5:$M$125,MATCH(C51,IS!$C$5:$C$125,0))</f>
        <v>0</v>
      </c>
      <c r="J51" s="41">
        <f t="array" ref="J51">INDEX('PS day 2'!$K$6:$K$125,MATCH(C51,'PS day 2'!$C$6:$C$125,0))</f>
        <v>0</v>
      </c>
      <c r="K51" s="382">
        <f t="array" ref="K51">INDEX('Team day 2'!$N$4:$N$125,MATCH(C51,'Team day 2'!$C$4:$C$125,0))</f>
        <v>0</v>
      </c>
      <c r="L51" s="383">
        <f>SUM(I51:K51)</f>
        <v>0</v>
      </c>
      <c r="M51" s="41">
        <f t="array" ref="M51">INDEX(' Rings Peg Day 3'!$S$6:$S$124,MATCH(C51,' Rings Peg Day 3'!$C$6:$C$125,0))</f>
        <v>0</v>
      </c>
      <c r="N51" s="382">
        <f t="array" ref="N51">INDEX(' Lemon Peg Day 3'!$S$6:$S$125,MATCH(C51,' Lemon Peg Day 3'!$C$6:$C$125,0))</f>
        <v>0</v>
      </c>
      <c r="O51" s="41">
        <f t="array" ref="O51">INDEX('Relay (L)'!$K$6:$K$125,MATCH(C51,'Relay (L)'!$C$6:$C$125,0))</f>
        <v>0</v>
      </c>
      <c r="P51" s="41">
        <f t="array" ref="P51">INDEX('Relay (S)'!$K$6:$K$125,MATCH(C51,'Relay (S)'!$C$6:$C$125,0))</f>
        <v>0</v>
      </c>
      <c r="Q51" s="381">
        <f>SUM(M51:P51)</f>
        <v>0</v>
      </c>
      <c r="R51" s="384">
        <f>H51+L51+Q51</f>
        <v>0</v>
      </c>
      <c r="S51" s="385">
        <f>_xlfn.RANK.EQ(R51,(R$6:R$124),0)</f>
        <v>1</v>
      </c>
      <c r="T51" s="1"/>
      <c r="U51" s="1"/>
      <c r="V51" s="1"/>
      <c r="W51" s="1"/>
      <c r="X51" s="1"/>
      <c r="Y51" s="1"/>
      <c r="Z51" s="1"/>
    </row>
    <row r="52" spans="1:26" ht="21" customHeight="1" x14ac:dyDescent="0.35">
      <c r="A52" s="1">
        <v>47</v>
      </c>
      <c r="B52" s="38">
        <v>40</v>
      </c>
      <c r="C52" s="39">
        <f t="array" ref="C52:D52">VLOOKUP(A52,'M. List'!$A$5:$E$124,{3,4},0)</f>
        <v>0</v>
      </c>
      <c r="D52" s="39" t="str">
        <v>T8</v>
      </c>
      <c r="E52" s="382">
        <f t="array" ref="E52">INDEX(IL!$M$5:$M$125,MATCH(C52,IL!$C$5:$C$125,0))</f>
        <v>0</v>
      </c>
      <c r="F52" s="41">
        <f t="array" ref="F52">INDEX('PL day 1'!$K$6:$K$125,MATCH(C52,'PL day 1'!$C$6:$C$125,0))</f>
        <v>0</v>
      </c>
      <c r="G52" s="382">
        <f t="array" ref="G52">INDEX('Team day 1'!$N$4:$N$125,MATCH(C52,'Team day 1'!$C$4:$C$125,0))</f>
        <v>0</v>
      </c>
      <c r="H52" s="383">
        <f>SUM(E52:G52)</f>
        <v>0</v>
      </c>
      <c r="I52" s="382">
        <f t="array" ref="I52">INDEX(IS!$M$5:$M$125,MATCH(C52,IS!$C$5:$C$125,0))</f>
        <v>0</v>
      </c>
      <c r="J52" s="41">
        <f t="array" ref="J52">INDEX('PS day 2'!$K$6:$K$125,MATCH(C52,'PS day 2'!$C$6:$C$125,0))</f>
        <v>0</v>
      </c>
      <c r="K52" s="382">
        <f t="array" ref="K52">INDEX('Team day 2'!$N$4:$N$125,MATCH(C52,'Team day 2'!$C$4:$C$125,0))</f>
        <v>0</v>
      </c>
      <c r="L52" s="383">
        <f>SUM(I52:K52)</f>
        <v>0</v>
      </c>
      <c r="M52" s="41">
        <f t="array" ref="M52">INDEX(' Rings Peg Day 3'!$S$6:$S$124,MATCH(C52,' Rings Peg Day 3'!$C$6:$C$125,0))</f>
        <v>0</v>
      </c>
      <c r="N52" s="382">
        <f t="array" ref="N52">INDEX(' Lemon Peg Day 3'!$S$6:$S$125,MATCH(C52,' Lemon Peg Day 3'!$C$6:$C$125,0))</f>
        <v>0</v>
      </c>
      <c r="O52" s="41">
        <f t="array" ref="O52">INDEX('Relay (L)'!$K$6:$K$125,MATCH(C52,'Relay (L)'!$C$6:$C$125,0))</f>
        <v>0</v>
      </c>
      <c r="P52" s="41">
        <f t="array" ref="P52">INDEX('Relay (S)'!$K$6:$K$125,MATCH(C52,'Relay (S)'!$C$6:$C$125,0))</f>
        <v>0</v>
      </c>
      <c r="Q52" s="381">
        <f>SUM(M52:P52)</f>
        <v>0</v>
      </c>
      <c r="R52" s="384">
        <f>H52+L52+Q52</f>
        <v>0</v>
      </c>
      <c r="S52" s="385">
        <f>_xlfn.RANK.EQ(R52,(R$6:R$124),0)</f>
        <v>1</v>
      </c>
      <c r="T52" s="1"/>
      <c r="U52" s="1"/>
      <c r="V52" s="1"/>
      <c r="W52" s="1"/>
      <c r="X52" s="1"/>
      <c r="Y52" s="1"/>
      <c r="Z52" s="1"/>
    </row>
    <row r="53" spans="1:26" ht="21" customHeight="1" x14ac:dyDescent="0.35">
      <c r="A53" s="1">
        <v>48</v>
      </c>
      <c r="B53" s="327" t="s">
        <v>18</v>
      </c>
      <c r="C53" s="54" t="s">
        <v>25</v>
      </c>
      <c r="D53" s="386" t="str">
        <f>D52</f>
        <v>T8</v>
      </c>
      <c r="E53" s="49">
        <f>SUM(E48:E52)</f>
        <v>0</v>
      </c>
      <c r="F53" s="49">
        <f>SUM(F48:F52)</f>
        <v>0</v>
      </c>
      <c r="G53" s="49">
        <f>SUM(G48:G52)</f>
        <v>0</v>
      </c>
      <c r="H53" s="381">
        <f>SUM(H48:H52)</f>
        <v>0</v>
      </c>
      <c r="I53" s="49">
        <f>SUM(I48:I52)</f>
        <v>0</v>
      </c>
      <c r="J53" s="49">
        <f>SUM(J48:J52)</f>
        <v>0</v>
      </c>
      <c r="K53" s="49">
        <f>SUM(K48:K52)</f>
        <v>0</v>
      </c>
      <c r="L53" s="381">
        <f>SUM(L48:L52)</f>
        <v>0</v>
      </c>
      <c r="M53" s="49">
        <f>SUM(M48:M52)</f>
        <v>0</v>
      </c>
      <c r="N53" s="49">
        <f>SUM(N48:N52)</f>
        <v>0</v>
      </c>
      <c r="O53" s="49">
        <f>SUM(O48:O52)</f>
        <v>0</v>
      </c>
      <c r="P53" s="49">
        <f>SUM(P48:P52)</f>
        <v>0</v>
      </c>
      <c r="Q53" s="381">
        <f>SUM(M53:P53)</f>
        <v>0</v>
      </c>
      <c r="R53" s="235"/>
      <c r="S53" s="387"/>
      <c r="T53" s="1"/>
      <c r="U53" s="1"/>
      <c r="V53" s="1"/>
      <c r="W53" s="1"/>
      <c r="X53" s="1"/>
      <c r="Y53" s="1"/>
      <c r="Z53" s="1"/>
    </row>
    <row r="54" spans="1:26" ht="21" customHeight="1" x14ac:dyDescent="0.35">
      <c r="A54" s="1">
        <v>49</v>
      </c>
      <c r="B54" s="38">
        <v>41</v>
      </c>
      <c r="C54" s="39">
        <f t="array" ref="C54:D54">VLOOKUP(A54,'M. List'!$A$5:$E$124,{3,4},0)</f>
        <v>0</v>
      </c>
      <c r="D54" s="39" t="str">
        <v>T9</v>
      </c>
      <c r="E54" s="382">
        <f t="array" ref="E54">INDEX(IL!$M$5:$M$125,MATCH(C54,IL!$C$5:$C$125,0))</f>
        <v>0</v>
      </c>
      <c r="F54" s="41">
        <f t="array" ref="F54">INDEX('PL day 1'!$K$6:$K$125,MATCH(C54,'PL day 1'!$C$6:$C$125,0))</f>
        <v>0</v>
      </c>
      <c r="G54" s="382">
        <f t="array" ref="G54">INDEX('Team day 1'!$N$4:$N$125,MATCH(C54,'Team day 1'!$C$4:$C$125,0))</f>
        <v>0</v>
      </c>
      <c r="H54" s="383">
        <f>SUM(E54:G54)</f>
        <v>0</v>
      </c>
      <c r="I54" s="382">
        <f t="array" ref="I54">INDEX(IS!$M$5:$M$125,MATCH(C54,IS!$C$5:$C$125,0))</f>
        <v>0</v>
      </c>
      <c r="J54" s="41">
        <f t="array" ref="J54">INDEX('PS day 2'!$K$6:$K$125,MATCH(C54,'PS day 2'!$C$6:$C$125,0))</f>
        <v>0</v>
      </c>
      <c r="K54" s="382">
        <f t="array" ref="K54">INDEX('Team day 2'!$N$4:$N$125,MATCH(C54,'Team day 2'!$C$4:$C$125,0))</f>
        <v>0</v>
      </c>
      <c r="L54" s="383">
        <f>SUM(I54:K54)</f>
        <v>0</v>
      </c>
      <c r="M54" s="41">
        <f t="array" ref="M54">INDEX(' Rings Peg Day 3'!$S$6:$S$124,MATCH(C54,' Rings Peg Day 3'!$C$6:$C$125,0))</f>
        <v>0</v>
      </c>
      <c r="N54" s="382">
        <f t="array" ref="N54">INDEX(' Lemon Peg Day 3'!$S$6:$S$125,MATCH(C54,' Lemon Peg Day 3'!$C$6:$C$125,0))</f>
        <v>0</v>
      </c>
      <c r="O54" s="41">
        <f t="array" ref="O54">INDEX('Relay (L)'!$K$6:$K$125,MATCH(C54,'Relay (L)'!$C$6:$C$125,0))</f>
        <v>0</v>
      </c>
      <c r="P54" s="41">
        <f t="array" ref="P54">INDEX('Relay (S)'!$K$6:$K$125,MATCH(C54,'Relay (S)'!$C$6:$C$125,0))</f>
        <v>0</v>
      </c>
      <c r="Q54" s="381">
        <f>SUM(M54:P54)</f>
        <v>0</v>
      </c>
      <c r="R54" s="384">
        <f>H54+L54+Q54</f>
        <v>0</v>
      </c>
      <c r="S54" s="385">
        <f>_xlfn.RANK.EQ(R54,(R$6:R$124),0)</f>
        <v>1</v>
      </c>
      <c r="T54" s="1"/>
      <c r="U54" s="1"/>
      <c r="V54" s="1"/>
      <c r="W54" s="1"/>
      <c r="X54" s="1"/>
      <c r="Y54" s="1"/>
      <c r="Z54" s="1"/>
    </row>
    <row r="55" spans="1:26" ht="21" customHeight="1" x14ac:dyDescent="0.35">
      <c r="A55" s="1">
        <v>50</v>
      </c>
      <c r="B55" s="38">
        <v>42</v>
      </c>
      <c r="C55" s="39">
        <f t="array" ref="C55:D55">VLOOKUP(A55,'M. List'!$A$5:$E$124,{3,4},0)</f>
        <v>0</v>
      </c>
      <c r="D55" s="39" t="str">
        <v>T9</v>
      </c>
      <c r="E55" s="382">
        <f t="array" ref="E55">INDEX(IL!$M$5:$M$125,MATCH(C55,IL!$C$5:$C$125,0))</f>
        <v>0</v>
      </c>
      <c r="F55" s="41">
        <f t="array" ref="F55">INDEX('PL day 1'!$K$6:$K$125,MATCH(C55,'PL day 1'!$C$6:$C$125,0))</f>
        <v>0</v>
      </c>
      <c r="G55" s="382">
        <f t="array" ref="G55">INDEX('Team day 1'!$N$4:$N$125,MATCH(C55,'Team day 1'!$C$4:$C$125,0))</f>
        <v>0</v>
      </c>
      <c r="H55" s="383">
        <f>SUM(E55:G55)</f>
        <v>0</v>
      </c>
      <c r="I55" s="382">
        <f t="array" ref="I55">INDEX(IS!$M$5:$M$125,MATCH(C55,IS!$C$5:$C$125,0))</f>
        <v>0</v>
      </c>
      <c r="J55" s="41">
        <f t="array" ref="J55">INDEX('PS day 2'!$K$6:$K$125,MATCH(C55,'PS day 2'!$C$6:$C$125,0))</f>
        <v>0</v>
      </c>
      <c r="K55" s="382">
        <f t="array" ref="K55">INDEX('Team day 2'!$N$4:$N$125,MATCH(C55,'Team day 2'!$C$4:$C$125,0))</f>
        <v>0</v>
      </c>
      <c r="L55" s="383">
        <f>SUM(I55:K55)</f>
        <v>0</v>
      </c>
      <c r="M55" s="41">
        <f t="array" ref="M55">INDEX(' Rings Peg Day 3'!$S$6:$S$124,MATCH(C55,' Rings Peg Day 3'!$C$6:$C$125,0))</f>
        <v>0</v>
      </c>
      <c r="N55" s="382">
        <f t="array" ref="N55">INDEX(' Lemon Peg Day 3'!$S$6:$S$125,MATCH(C55,' Lemon Peg Day 3'!$C$6:$C$125,0))</f>
        <v>0</v>
      </c>
      <c r="O55" s="41">
        <f t="array" ref="O55">INDEX('Relay (L)'!$K$6:$K$125,MATCH(C55,'Relay (L)'!$C$6:$C$125,0))</f>
        <v>0</v>
      </c>
      <c r="P55" s="41">
        <f t="array" ref="P55">INDEX('Relay (S)'!$K$6:$K$125,MATCH(C55,'Relay (S)'!$C$6:$C$125,0))</f>
        <v>0</v>
      </c>
      <c r="Q55" s="381">
        <f>SUM(M55:P55)</f>
        <v>0</v>
      </c>
      <c r="R55" s="384">
        <f>H55+L55+Q55</f>
        <v>0</v>
      </c>
      <c r="S55" s="385">
        <f>_xlfn.RANK.EQ(R55,(R$6:R$124),0)</f>
        <v>1</v>
      </c>
      <c r="T55" s="1"/>
      <c r="U55" s="1"/>
      <c r="V55" s="1"/>
      <c r="W55" s="1"/>
      <c r="X55" s="1"/>
      <c r="Y55" s="1"/>
      <c r="Z55" s="1"/>
    </row>
    <row r="56" spans="1:26" ht="21" customHeight="1" x14ac:dyDescent="0.35">
      <c r="A56" s="1">
        <v>51</v>
      </c>
      <c r="B56" s="38">
        <v>43</v>
      </c>
      <c r="C56" s="39">
        <f t="array" ref="C56:D56">VLOOKUP(A56,'M. List'!$A$5:$E$124,{3,4},0)</f>
        <v>0</v>
      </c>
      <c r="D56" s="39" t="str">
        <v>T9</v>
      </c>
      <c r="E56" s="382">
        <f t="array" ref="E56">INDEX(IL!$M$5:$M$125,MATCH(C56,IL!$C$5:$C$125,0))</f>
        <v>0</v>
      </c>
      <c r="F56" s="41">
        <f t="array" ref="F56">INDEX('PL day 1'!$K$6:$K$125,MATCH(C56,'PL day 1'!$C$6:$C$125,0))</f>
        <v>0</v>
      </c>
      <c r="G56" s="382">
        <f t="array" ref="G56">INDEX('Team day 1'!$N$4:$N$125,MATCH(C56,'Team day 1'!$C$4:$C$125,0))</f>
        <v>0</v>
      </c>
      <c r="H56" s="383">
        <f>SUM(E56:G56)</f>
        <v>0</v>
      </c>
      <c r="I56" s="382">
        <f t="array" ref="I56">INDEX(IS!$M$5:$M$125,MATCH(C56,IS!$C$5:$C$125,0))</f>
        <v>0</v>
      </c>
      <c r="J56" s="41">
        <f t="array" ref="J56">INDEX('PS day 2'!$K$6:$K$125,MATCH(C56,'PS day 2'!$C$6:$C$125,0))</f>
        <v>0</v>
      </c>
      <c r="K56" s="382">
        <f t="array" ref="K56">INDEX('Team day 2'!$N$4:$N$125,MATCH(C56,'Team day 2'!$C$4:$C$125,0))</f>
        <v>0</v>
      </c>
      <c r="L56" s="383">
        <f>SUM(I56:K56)</f>
        <v>0</v>
      </c>
      <c r="M56" s="41">
        <f t="array" ref="M56">INDEX(' Rings Peg Day 3'!$S$6:$S$124,MATCH(C56,' Rings Peg Day 3'!$C$6:$C$125,0))</f>
        <v>0</v>
      </c>
      <c r="N56" s="382">
        <f t="array" ref="N56">INDEX(' Lemon Peg Day 3'!$S$6:$S$125,MATCH(C56,' Lemon Peg Day 3'!$C$6:$C$125,0))</f>
        <v>0</v>
      </c>
      <c r="O56" s="41">
        <f t="array" ref="O56">INDEX('Relay (L)'!$K$6:$K$125,MATCH(C56,'Relay (L)'!$C$6:$C$125,0))</f>
        <v>0</v>
      </c>
      <c r="P56" s="41">
        <f t="array" ref="P56">INDEX('Relay (S)'!$K$6:$K$125,MATCH(C56,'Relay (S)'!$C$6:$C$125,0))</f>
        <v>0</v>
      </c>
      <c r="Q56" s="381">
        <f>SUM(M56:P56)</f>
        <v>0</v>
      </c>
      <c r="R56" s="384">
        <f>H56+L56+Q56</f>
        <v>0</v>
      </c>
      <c r="S56" s="385">
        <f>_xlfn.RANK.EQ(R56,(R$6:R$124),0)</f>
        <v>1</v>
      </c>
      <c r="T56" s="1"/>
      <c r="U56" s="1"/>
      <c r="V56" s="1"/>
      <c r="W56" s="1"/>
      <c r="X56" s="1"/>
      <c r="Y56" s="1"/>
      <c r="Z56" s="1"/>
    </row>
    <row r="57" spans="1:26" ht="21" customHeight="1" x14ac:dyDescent="0.35">
      <c r="A57" s="1">
        <v>52</v>
      </c>
      <c r="B57" s="38">
        <v>44</v>
      </c>
      <c r="C57" s="39">
        <f t="array" ref="C57:D57">VLOOKUP(A57,'M. List'!$A$5:$E$124,{3,4},0)</f>
        <v>0</v>
      </c>
      <c r="D57" s="39" t="str">
        <v>T9</v>
      </c>
      <c r="E57" s="382">
        <f t="array" ref="E57">INDEX(IL!$M$5:$M$125,MATCH(C57,IL!$C$5:$C$125,0))</f>
        <v>0</v>
      </c>
      <c r="F57" s="41">
        <f t="array" ref="F57">INDEX('PL day 1'!$K$6:$K$125,MATCH(C57,'PL day 1'!$C$6:$C$125,0))</f>
        <v>0</v>
      </c>
      <c r="G57" s="382">
        <f t="array" ref="G57">INDEX('Team day 1'!$N$4:$N$125,MATCH(C57,'Team day 1'!$C$4:$C$125,0))</f>
        <v>0</v>
      </c>
      <c r="H57" s="383">
        <f>SUM(E57:G57)</f>
        <v>0</v>
      </c>
      <c r="I57" s="382">
        <f t="array" ref="I57">INDEX(IS!$M$5:$M$125,MATCH(C57,IS!$C$5:$C$125,0))</f>
        <v>0</v>
      </c>
      <c r="J57" s="41">
        <f t="array" ref="J57">INDEX('PS day 2'!$K$6:$K$125,MATCH(C57,'PS day 2'!$C$6:$C$125,0))</f>
        <v>0</v>
      </c>
      <c r="K57" s="382">
        <f t="array" ref="K57">INDEX('Team day 2'!$N$4:$N$125,MATCH(C57,'Team day 2'!$C$4:$C$125,0))</f>
        <v>0</v>
      </c>
      <c r="L57" s="383">
        <f>SUM(I57:K57)</f>
        <v>0</v>
      </c>
      <c r="M57" s="41">
        <f t="array" ref="M57">INDEX(' Rings Peg Day 3'!$S$6:$S$124,MATCH(C57,' Rings Peg Day 3'!$C$6:$C$125,0))</f>
        <v>0</v>
      </c>
      <c r="N57" s="382">
        <f t="array" ref="N57">INDEX(' Lemon Peg Day 3'!$S$6:$S$125,MATCH(C57,' Lemon Peg Day 3'!$C$6:$C$125,0))</f>
        <v>0</v>
      </c>
      <c r="O57" s="41">
        <f t="array" ref="O57">INDEX('Relay (L)'!$K$6:$K$125,MATCH(C57,'Relay (L)'!$C$6:$C$125,0))</f>
        <v>0</v>
      </c>
      <c r="P57" s="41">
        <f t="array" ref="P57">INDEX('Relay (S)'!$K$6:$K$125,MATCH(C57,'Relay (S)'!$C$6:$C$125,0))</f>
        <v>0</v>
      </c>
      <c r="Q57" s="381">
        <f>SUM(M57:P57)</f>
        <v>0</v>
      </c>
      <c r="R57" s="384">
        <f>H57+L57+Q57</f>
        <v>0</v>
      </c>
      <c r="S57" s="385">
        <f>_xlfn.RANK.EQ(R57,(R$6:R$124),0)</f>
        <v>1</v>
      </c>
      <c r="T57" s="1"/>
      <c r="U57" s="1"/>
      <c r="V57" s="1"/>
      <c r="W57" s="1"/>
      <c r="X57" s="1"/>
      <c r="Y57" s="1"/>
      <c r="Z57" s="1"/>
    </row>
    <row r="58" spans="1:26" ht="21" customHeight="1" x14ac:dyDescent="0.35">
      <c r="A58" s="1">
        <v>53</v>
      </c>
      <c r="B58" s="38">
        <v>45</v>
      </c>
      <c r="C58" s="39">
        <f t="array" ref="C58:D58">VLOOKUP(A58,'M. List'!$A$5:$E$124,{3,4},0)</f>
        <v>0</v>
      </c>
      <c r="D58" s="39" t="str">
        <v>T9</v>
      </c>
      <c r="E58" s="382">
        <f t="array" ref="E58">INDEX(IL!$M$5:$M$125,MATCH(C58,IL!$C$5:$C$125,0))</f>
        <v>0</v>
      </c>
      <c r="F58" s="41">
        <f t="array" ref="F58">INDEX('PL day 1'!$K$6:$K$125,MATCH(C58,'PL day 1'!$C$6:$C$125,0))</f>
        <v>0</v>
      </c>
      <c r="G58" s="382">
        <f t="array" ref="G58">INDEX('Team day 1'!$N$4:$N$125,MATCH(C58,'Team day 1'!$C$4:$C$125,0))</f>
        <v>0</v>
      </c>
      <c r="H58" s="383">
        <f>SUM(E58:G58)</f>
        <v>0</v>
      </c>
      <c r="I58" s="382">
        <f t="array" ref="I58">INDEX(IS!$M$5:$M$125,MATCH(C58,IS!$C$5:$C$125,0))</f>
        <v>0</v>
      </c>
      <c r="J58" s="41">
        <f t="array" ref="J58">INDEX('PS day 2'!$K$6:$K$125,MATCH(C58,'PS day 2'!$C$6:$C$125,0))</f>
        <v>0</v>
      </c>
      <c r="K58" s="382">
        <f t="array" ref="K58">INDEX('Team day 2'!$N$4:$N$125,MATCH(C58,'Team day 2'!$C$4:$C$125,0))</f>
        <v>0</v>
      </c>
      <c r="L58" s="383">
        <f>SUM(I58:K58)</f>
        <v>0</v>
      </c>
      <c r="M58" s="41">
        <f t="array" ref="M58">INDEX(' Rings Peg Day 3'!$S$6:$S$124,MATCH(C58,' Rings Peg Day 3'!$C$6:$C$125,0))</f>
        <v>0</v>
      </c>
      <c r="N58" s="382">
        <f t="array" ref="N58">INDEX(' Lemon Peg Day 3'!$S$6:$S$125,MATCH(C58,' Lemon Peg Day 3'!$C$6:$C$125,0))</f>
        <v>0</v>
      </c>
      <c r="O58" s="41">
        <f t="array" ref="O58">INDEX('Relay (L)'!$K$6:$K$125,MATCH(C58,'Relay (L)'!$C$6:$C$125,0))</f>
        <v>0</v>
      </c>
      <c r="P58" s="41">
        <f t="array" ref="P58">INDEX('Relay (S)'!$K$6:$K$125,MATCH(C58,'Relay (S)'!$C$6:$C$125,0))</f>
        <v>0</v>
      </c>
      <c r="Q58" s="381">
        <f>SUM(M58:P58)</f>
        <v>0</v>
      </c>
      <c r="R58" s="384">
        <f>H58+L58+Q58</f>
        <v>0</v>
      </c>
      <c r="S58" s="385">
        <f>_xlfn.RANK.EQ(R58,(R$6:R$124),0)</f>
        <v>1</v>
      </c>
      <c r="T58" s="1"/>
      <c r="U58" s="1"/>
      <c r="V58" s="1"/>
      <c r="W58" s="1"/>
      <c r="X58" s="1"/>
      <c r="Y58" s="1"/>
      <c r="Z58" s="1"/>
    </row>
    <row r="59" spans="1:26" ht="21" customHeight="1" x14ac:dyDescent="0.35">
      <c r="A59" s="1">
        <v>54</v>
      </c>
      <c r="B59" s="327" t="s">
        <v>18</v>
      </c>
      <c r="C59" s="54" t="s">
        <v>26</v>
      </c>
      <c r="D59" s="386" t="str">
        <f>D58</f>
        <v>T9</v>
      </c>
      <c r="E59" s="325">
        <f>SUM(E54:E58)</f>
        <v>0</v>
      </c>
      <c r="F59" s="325">
        <f>SUM(F54:F58)</f>
        <v>0</v>
      </c>
      <c r="G59" s="325">
        <f>SUM(G54:G58)</f>
        <v>0</v>
      </c>
      <c r="H59" s="388">
        <f>SUM(H54:H58)</f>
        <v>0</v>
      </c>
      <c r="I59" s="325">
        <f>SUM(I54:I58)</f>
        <v>0</v>
      </c>
      <c r="J59" s="325">
        <f>SUM(J54:J58)</f>
        <v>0</v>
      </c>
      <c r="K59" s="325">
        <f>SUM(K54:K58)</f>
        <v>0</v>
      </c>
      <c r="L59" s="388">
        <f>SUM(L54:L58)</f>
        <v>0</v>
      </c>
      <c r="M59" s="325">
        <f>SUM(M54:M58)</f>
        <v>0</v>
      </c>
      <c r="N59" s="325">
        <f>SUM(N54:N58)</f>
        <v>0</v>
      </c>
      <c r="O59" s="325">
        <f>SUM(O54:O58)</f>
        <v>0</v>
      </c>
      <c r="P59" s="325">
        <f>SUM(P54:P58)</f>
        <v>0</v>
      </c>
      <c r="Q59" s="381">
        <f>SUM(M59:P59)</f>
        <v>0</v>
      </c>
      <c r="R59" s="325">
        <v>0</v>
      </c>
      <c r="S59" s="387"/>
      <c r="T59" s="1"/>
      <c r="U59" s="1"/>
      <c r="V59" s="1"/>
      <c r="W59" s="1"/>
      <c r="X59" s="1"/>
      <c r="Y59" s="1"/>
      <c r="Z59" s="1"/>
    </row>
    <row r="60" spans="1:26" ht="21" customHeight="1" x14ac:dyDescent="0.35">
      <c r="A60" s="1">
        <v>55</v>
      </c>
      <c r="B60" s="38">
        <v>46</v>
      </c>
      <c r="C60" s="39">
        <f t="array" ref="C60:D60">VLOOKUP(A60,'M. List'!$A$5:$E$124,{3,4},0)</f>
        <v>0</v>
      </c>
      <c r="D60" s="39" t="str">
        <v>T10</v>
      </c>
      <c r="E60" s="382">
        <f t="array" ref="E60">INDEX(IL!$M$5:$M$125,MATCH(C60,IL!$C$5:$C$125,0))</f>
        <v>0</v>
      </c>
      <c r="F60" s="41">
        <f t="array" ref="F60">INDEX('PL day 1'!$K$6:$K$125,MATCH(C60,'PL day 1'!$C$6:$C$125,0))</f>
        <v>0</v>
      </c>
      <c r="G60" s="382">
        <f t="array" ref="G60">INDEX('Team day 1'!$N$4:$N$125,MATCH(C60,'Team day 1'!$C$4:$C$125,0))</f>
        <v>0</v>
      </c>
      <c r="H60" s="383">
        <f>SUM(E60:G60)</f>
        <v>0</v>
      </c>
      <c r="I60" s="382">
        <f t="array" ref="I60">INDEX(IS!$M$5:$M$125,MATCH(C60,IS!$C$5:$C$125,0))</f>
        <v>0</v>
      </c>
      <c r="J60" s="41">
        <f t="array" ref="J60">INDEX('PS day 2'!$K$6:$K$125,MATCH(C60,'PS day 2'!$C$6:$C$125,0))</f>
        <v>0</v>
      </c>
      <c r="K60" s="382">
        <f t="array" ref="K60">INDEX('Team day 2'!$N$4:$N$125,MATCH(C60,'Team day 2'!$C$4:$C$125,0))</f>
        <v>0</v>
      </c>
      <c r="L60" s="383">
        <f>SUM(I60:K60)</f>
        <v>0</v>
      </c>
      <c r="M60" s="41">
        <f t="array" ref="M60">INDEX(' Rings Peg Day 3'!$S$6:$S$124,MATCH(C60,' Rings Peg Day 3'!$C$6:$C$125,0))</f>
        <v>0</v>
      </c>
      <c r="N60" s="382">
        <f t="array" ref="N60">INDEX(' Lemon Peg Day 3'!$S$6:$S$125,MATCH(C60,' Lemon Peg Day 3'!$C$6:$C$125,0))</f>
        <v>0</v>
      </c>
      <c r="O60" s="41">
        <f t="array" ref="O60">INDEX('Relay (L)'!$K$6:$K$125,MATCH(C60,'Relay (L)'!$C$6:$C$125,0))</f>
        <v>0</v>
      </c>
      <c r="P60" s="41">
        <f t="array" ref="P60">INDEX('Relay (S)'!$K$6:$K$125,MATCH(C60,'Relay (S)'!$C$6:$C$125,0))</f>
        <v>0</v>
      </c>
      <c r="Q60" s="381">
        <f>SUM(M60:P60)</f>
        <v>0</v>
      </c>
      <c r="R60" s="384">
        <f>H60+L60+Q60</f>
        <v>0</v>
      </c>
      <c r="S60" s="385">
        <f>_xlfn.RANK.EQ(R60,(R$6:R$124),0)</f>
        <v>1</v>
      </c>
      <c r="T60" s="1"/>
      <c r="U60" s="1"/>
      <c r="V60" s="1"/>
      <c r="W60" s="1"/>
      <c r="X60" s="1"/>
      <c r="Y60" s="1"/>
      <c r="Z60" s="1"/>
    </row>
    <row r="61" spans="1:26" ht="21" customHeight="1" x14ac:dyDescent="0.35">
      <c r="A61" s="1">
        <v>56</v>
      </c>
      <c r="B61" s="38">
        <v>47</v>
      </c>
      <c r="C61" s="39">
        <f t="array" ref="C61:D61">VLOOKUP(A61,'M. List'!$A$5:$E$124,{3,4},0)</f>
        <v>0</v>
      </c>
      <c r="D61" s="39" t="str">
        <v>T10</v>
      </c>
      <c r="E61" s="382">
        <f t="array" ref="E61">INDEX(IL!$M$5:$M$125,MATCH(C61,IL!$C$5:$C$125,0))</f>
        <v>0</v>
      </c>
      <c r="F61" s="41">
        <f t="array" ref="F61">INDEX('PL day 1'!$K$6:$K$125,MATCH(C61,'PL day 1'!$C$6:$C$125,0))</f>
        <v>0</v>
      </c>
      <c r="G61" s="382">
        <f t="array" ref="G61">INDEX('Team day 1'!$N$4:$N$125,MATCH(C61,'Team day 1'!$C$4:$C$125,0))</f>
        <v>0</v>
      </c>
      <c r="H61" s="383">
        <f>SUM(E61:G61)</f>
        <v>0</v>
      </c>
      <c r="I61" s="382">
        <f t="array" ref="I61">INDEX(IS!$M$5:$M$125,MATCH(C61,IS!$C$5:$C$125,0))</f>
        <v>0</v>
      </c>
      <c r="J61" s="41">
        <f t="array" ref="J61">INDEX('PS day 2'!$K$6:$K$125,MATCH(C61,'PS day 2'!$C$6:$C$125,0))</f>
        <v>0</v>
      </c>
      <c r="K61" s="382">
        <f t="array" ref="K61">INDEX('Team day 2'!$N$4:$N$125,MATCH(C61,'Team day 2'!$C$4:$C$125,0))</f>
        <v>0</v>
      </c>
      <c r="L61" s="383">
        <f>SUM(I61:K61)</f>
        <v>0</v>
      </c>
      <c r="M61" s="41">
        <f t="array" ref="M61">INDEX(' Rings Peg Day 3'!$S$6:$S$124,MATCH(C61,' Rings Peg Day 3'!$C$6:$C$125,0))</f>
        <v>0</v>
      </c>
      <c r="N61" s="382">
        <f t="array" ref="N61">INDEX(' Lemon Peg Day 3'!$S$6:$S$125,MATCH(C61,' Lemon Peg Day 3'!$C$6:$C$125,0))</f>
        <v>0</v>
      </c>
      <c r="O61" s="41">
        <f t="array" ref="O61">INDEX('Relay (L)'!$K$6:$K$125,MATCH(C61,'Relay (L)'!$C$6:$C$125,0))</f>
        <v>0</v>
      </c>
      <c r="P61" s="41">
        <f t="array" ref="P61">INDEX('Relay (S)'!$K$6:$K$125,MATCH(C61,'Relay (S)'!$C$6:$C$125,0))</f>
        <v>0</v>
      </c>
      <c r="Q61" s="381">
        <f>SUM(M61:P61)</f>
        <v>0</v>
      </c>
      <c r="R61" s="384">
        <f>H61+L61+Q61</f>
        <v>0</v>
      </c>
      <c r="S61" s="385">
        <f>_xlfn.RANK.EQ(R61,(R$6:R$124),0)</f>
        <v>1</v>
      </c>
      <c r="T61" s="1"/>
      <c r="U61" s="1"/>
      <c r="V61" s="1"/>
      <c r="W61" s="1"/>
      <c r="X61" s="1"/>
      <c r="Y61" s="1"/>
      <c r="Z61" s="1"/>
    </row>
    <row r="62" spans="1:26" ht="21" customHeight="1" x14ac:dyDescent="0.35">
      <c r="A62" s="1">
        <v>57</v>
      </c>
      <c r="B62" s="38">
        <v>48</v>
      </c>
      <c r="C62" s="39">
        <f t="array" ref="C62:D62">VLOOKUP(A62,'M. List'!$A$5:$E$124,{3,4},0)</f>
        <v>0</v>
      </c>
      <c r="D62" s="39" t="str">
        <v>T10</v>
      </c>
      <c r="E62" s="382">
        <f t="array" ref="E62">INDEX(IL!$M$5:$M$125,MATCH(C62,IL!$C$5:$C$125,0))</f>
        <v>0</v>
      </c>
      <c r="F62" s="41">
        <f t="array" ref="F62">INDEX('PL day 1'!$K$6:$K$125,MATCH(C62,'PL day 1'!$C$6:$C$125,0))</f>
        <v>0</v>
      </c>
      <c r="G62" s="382">
        <f t="array" ref="G62">INDEX('Team day 1'!$N$4:$N$125,MATCH(C62,'Team day 1'!$C$4:$C$125,0))</f>
        <v>0</v>
      </c>
      <c r="H62" s="383">
        <f>SUM(E62:G62)</f>
        <v>0</v>
      </c>
      <c r="I62" s="382">
        <f t="array" ref="I62">INDEX(IS!$M$5:$M$125,MATCH(C62,IS!$C$5:$C$125,0))</f>
        <v>0</v>
      </c>
      <c r="J62" s="41">
        <f t="array" ref="J62">INDEX('PS day 2'!$K$6:$K$125,MATCH(C62,'PS day 2'!$C$6:$C$125,0))</f>
        <v>0</v>
      </c>
      <c r="K62" s="382">
        <f t="array" ref="K62">INDEX('Team day 2'!$N$4:$N$125,MATCH(C62,'Team day 2'!$C$4:$C$125,0))</f>
        <v>0</v>
      </c>
      <c r="L62" s="383">
        <f>SUM(I62:K62)</f>
        <v>0</v>
      </c>
      <c r="M62" s="41">
        <f t="array" ref="M62">INDEX(' Rings Peg Day 3'!$S$6:$S$124,MATCH(C62,' Rings Peg Day 3'!$C$6:$C$125,0))</f>
        <v>0</v>
      </c>
      <c r="N62" s="382">
        <f t="array" ref="N62">INDEX(' Lemon Peg Day 3'!$S$6:$S$125,MATCH(C62,' Lemon Peg Day 3'!$C$6:$C$125,0))</f>
        <v>0</v>
      </c>
      <c r="O62" s="41">
        <f t="array" ref="O62">INDEX('Relay (L)'!$K$6:$K$125,MATCH(C62,'Relay (L)'!$C$6:$C$125,0))</f>
        <v>0</v>
      </c>
      <c r="P62" s="41">
        <f t="array" ref="P62">INDEX('Relay (S)'!$K$6:$K$125,MATCH(C62,'Relay (S)'!$C$6:$C$125,0))</f>
        <v>0</v>
      </c>
      <c r="Q62" s="381">
        <f>SUM(M62:P62)</f>
        <v>0</v>
      </c>
      <c r="R62" s="384">
        <f>H62+L62+Q62</f>
        <v>0</v>
      </c>
      <c r="S62" s="385">
        <f>_xlfn.RANK.EQ(R62,(R$6:R$124),0)</f>
        <v>1</v>
      </c>
      <c r="T62" s="1"/>
      <c r="U62" s="1"/>
      <c r="V62" s="1"/>
      <c r="W62" s="1"/>
      <c r="X62" s="1"/>
      <c r="Y62" s="1"/>
      <c r="Z62" s="1"/>
    </row>
    <row r="63" spans="1:26" ht="21" customHeight="1" x14ac:dyDescent="0.35">
      <c r="A63" s="1">
        <v>58</v>
      </c>
      <c r="B63" s="38">
        <v>49</v>
      </c>
      <c r="C63" s="39">
        <f t="array" ref="C63:D63">VLOOKUP(A63,'M. List'!$A$5:$E$124,{3,4},0)</f>
        <v>0</v>
      </c>
      <c r="D63" s="39" t="str">
        <v>T10</v>
      </c>
      <c r="E63" s="382">
        <f t="array" ref="E63">INDEX(IL!$M$5:$M$125,MATCH(C63,IL!$C$5:$C$125,0))</f>
        <v>0</v>
      </c>
      <c r="F63" s="41">
        <f t="array" ref="F63">INDEX('PL day 1'!$K$6:$K$125,MATCH(C63,'PL day 1'!$C$6:$C$125,0))</f>
        <v>0</v>
      </c>
      <c r="G63" s="382">
        <f t="array" ref="G63">INDEX('Team day 1'!$N$4:$N$125,MATCH(C63,'Team day 1'!$C$4:$C$125,0))</f>
        <v>0</v>
      </c>
      <c r="H63" s="383">
        <f>SUM(E63:G63)</f>
        <v>0</v>
      </c>
      <c r="I63" s="382">
        <f t="array" ref="I63">INDEX(IS!$M$5:$M$125,MATCH(C63,IS!$C$5:$C$125,0))</f>
        <v>0</v>
      </c>
      <c r="J63" s="41">
        <f t="array" ref="J63">INDEX('PS day 2'!$K$6:$K$125,MATCH(C63,'PS day 2'!$C$6:$C$125,0))</f>
        <v>0</v>
      </c>
      <c r="K63" s="382">
        <f t="array" ref="K63">INDEX('Team day 2'!$N$4:$N$125,MATCH(C63,'Team day 2'!$C$4:$C$125,0))</f>
        <v>0</v>
      </c>
      <c r="L63" s="383">
        <f>SUM(I63:K63)</f>
        <v>0</v>
      </c>
      <c r="M63" s="41">
        <f t="array" ref="M63">INDEX(' Rings Peg Day 3'!$S$6:$S$124,MATCH(C63,' Rings Peg Day 3'!$C$6:$C$125,0))</f>
        <v>0</v>
      </c>
      <c r="N63" s="382">
        <f t="array" ref="N63">INDEX(' Lemon Peg Day 3'!$S$6:$S$125,MATCH(C63,' Lemon Peg Day 3'!$C$6:$C$125,0))</f>
        <v>0</v>
      </c>
      <c r="O63" s="41">
        <f t="array" ref="O63">INDEX('Relay (L)'!$K$6:$K$125,MATCH(C63,'Relay (L)'!$C$6:$C$125,0))</f>
        <v>0</v>
      </c>
      <c r="P63" s="41">
        <f t="array" ref="P63">INDEX('Relay (S)'!$K$6:$K$125,MATCH(C63,'Relay (S)'!$C$6:$C$125,0))</f>
        <v>0</v>
      </c>
      <c r="Q63" s="381">
        <f>SUM(M63:P63)</f>
        <v>0</v>
      </c>
      <c r="R63" s="384">
        <f>H63+L63+Q63</f>
        <v>0</v>
      </c>
      <c r="S63" s="385">
        <f>_xlfn.RANK.EQ(R63,(R$6:R$124),0)</f>
        <v>1</v>
      </c>
      <c r="T63" s="1"/>
      <c r="U63" s="1"/>
      <c r="V63" s="1"/>
      <c r="W63" s="1"/>
      <c r="X63" s="1"/>
      <c r="Y63" s="1"/>
      <c r="Z63" s="1"/>
    </row>
    <row r="64" spans="1:26" ht="21" customHeight="1" x14ac:dyDescent="0.35">
      <c r="A64" s="1">
        <v>59</v>
      </c>
      <c r="B64" s="38">
        <v>50</v>
      </c>
      <c r="C64" s="39">
        <f t="array" ref="C64:D64">VLOOKUP(A64,'M. List'!$A$5:$E$124,{3,4},0)</f>
        <v>0</v>
      </c>
      <c r="D64" s="39" t="str">
        <v>T10</v>
      </c>
      <c r="E64" s="382">
        <f t="array" ref="E64">INDEX(IL!$M$5:$M$125,MATCH(C64,IL!$C$5:$C$125,0))</f>
        <v>0</v>
      </c>
      <c r="F64" s="41">
        <f t="array" ref="F64">INDEX('PL day 1'!$K$6:$K$125,MATCH(C64,'PL day 1'!$C$6:$C$125,0))</f>
        <v>0</v>
      </c>
      <c r="G64" s="382">
        <f t="array" ref="G64">INDEX('Team day 1'!$N$4:$N$125,MATCH(C64,'Team day 1'!$C$4:$C$125,0))</f>
        <v>0</v>
      </c>
      <c r="H64" s="383">
        <f>SUM(E64:G64)</f>
        <v>0</v>
      </c>
      <c r="I64" s="382">
        <f t="array" ref="I64">INDEX(IS!$M$5:$M$125,MATCH(C64,IS!$C$5:$C$125,0))</f>
        <v>0</v>
      </c>
      <c r="J64" s="41">
        <f t="array" ref="J64">INDEX('PS day 2'!$K$6:$K$125,MATCH(C64,'PS day 2'!$C$6:$C$125,0))</f>
        <v>0</v>
      </c>
      <c r="K64" s="382">
        <f t="array" ref="K64">INDEX('Team day 2'!$N$4:$N$125,MATCH(C64,'Team day 2'!$C$4:$C$125,0))</f>
        <v>0</v>
      </c>
      <c r="L64" s="383">
        <f>SUM(I64:K64)</f>
        <v>0</v>
      </c>
      <c r="M64" s="41">
        <f t="array" ref="M64">INDEX(' Rings Peg Day 3'!$S$6:$S$124,MATCH(C64,' Rings Peg Day 3'!$C$6:$C$125,0))</f>
        <v>0</v>
      </c>
      <c r="N64" s="382">
        <f t="array" ref="N64">INDEX(' Lemon Peg Day 3'!$S$6:$S$125,MATCH(C64,' Lemon Peg Day 3'!$C$6:$C$125,0))</f>
        <v>0</v>
      </c>
      <c r="O64" s="41">
        <f t="array" ref="O64">INDEX('Relay (L)'!$K$6:$K$125,MATCH(C64,'Relay (L)'!$C$6:$C$125,0))</f>
        <v>0</v>
      </c>
      <c r="P64" s="41">
        <f t="array" ref="P64">INDEX('Relay (S)'!$K$6:$K$125,MATCH(C64,'Relay (S)'!$C$6:$C$125,0))</f>
        <v>0</v>
      </c>
      <c r="Q64" s="381">
        <f>SUM(M64:P64)</f>
        <v>0</v>
      </c>
      <c r="R64" s="384">
        <f>H64+L64+Q64</f>
        <v>0</v>
      </c>
      <c r="S64" s="385">
        <f>_xlfn.RANK.EQ(R64,(R$6:R$124),0)</f>
        <v>1</v>
      </c>
      <c r="T64" s="1"/>
      <c r="U64" s="1"/>
      <c r="V64" s="1"/>
      <c r="W64" s="1"/>
      <c r="X64" s="1"/>
      <c r="Y64" s="1"/>
      <c r="Z64" s="1"/>
    </row>
    <row r="65" spans="1:26" ht="21" customHeight="1" x14ac:dyDescent="0.35">
      <c r="A65" s="1">
        <v>60</v>
      </c>
      <c r="B65" s="327" t="s">
        <v>18</v>
      </c>
      <c r="C65" s="54" t="s">
        <v>27</v>
      </c>
      <c r="D65" s="386" t="str">
        <f>D64</f>
        <v>T10</v>
      </c>
      <c r="E65" s="325">
        <f>SUM(E60:E64)</f>
        <v>0</v>
      </c>
      <c r="F65" s="325">
        <f>SUM(F60:F64)</f>
        <v>0</v>
      </c>
      <c r="G65" s="325">
        <f>SUM(G60:G64)</f>
        <v>0</v>
      </c>
      <c r="H65" s="388">
        <f>SUM(H60:H64)</f>
        <v>0</v>
      </c>
      <c r="I65" s="325">
        <f>SUM(I60:I64)</f>
        <v>0</v>
      </c>
      <c r="J65" s="325">
        <f>SUM(J60:J64)</f>
        <v>0</v>
      </c>
      <c r="K65" s="325">
        <f>SUM(K60:K64)</f>
        <v>0</v>
      </c>
      <c r="L65" s="388">
        <f>SUM(L60:L64)</f>
        <v>0</v>
      </c>
      <c r="M65" s="325">
        <f>SUM(M60:M64)</f>
        <v>0</v>
      </c>
      <c r="N65" s="325">
        <f>SUM(N60:N64)</f>
        <v>0</v>
      </c>
      <c r="O65" s="325">
        <f>SUM(O60:O64)</f>
        <v>0</v>
      </c>
      <c r="P65" s="325">
        <f>SUM(P60:P64)</f>
        <v>0</v>
      </c>
      <c r="Q65" s="381">
        <f>SUM(M65:P65)</f>
        <v>0</v>
      </c>
      <c r="R65" s="235"/>
      <c r="S65" s="387"/>
      <c r="T65" s="1"/>
      <c r="U65" s="1"/>
      <c r="V65" s="1"/>
      <c r="W65" s="1"/>
      <c r="X65" s="1"/>
      <c r="Y65" s="1"/>
      <c r="Z65" s="1"/>
    </row>
    <row r="66" spans="1:26" ht="21" customHeight="1" x14ac:dyDescent="0.35">
      <c r="A66" s="1">
        <v>61</v>
      </c>
      <c r="B66" s="38">
        <v>51</v>
      </c>
      <c r="C66" s="39">
        <f t="array" ref="C66:D66">VLOOKUP(A66,'M. List'!$A$5:$E$124,{3,4},0)</f>
        <v>0</v>
      </c>
      <c r="D66" s="39" t="str">
        <v>T11</v>
      </c>
      <c r="E66" s="382">
        <f t="array" ref="E66">INDEX(IL!$M$5:$M$125,MATCH(C66,IL!$C$5:$C$125,0))</f>
        <v>0</v>
      </c>
      <c r="F66" s="41">
        <f t="array" ref="F66">INDEX('PL day 1'!$K$6:$K$125,MATCH(C66,'PL day 1'!$C$6:$C$125,0))</f>
        <v>0</v>
      </c>
      <c r="G66" s="382">
        <f t="array" ref="G66">INDEX('Team day 1'!$N$4:$N$125,MATCH(C66,'Team day 1'!$C$4:$C$125,0))</f>
        <v>0</v>
      </c>
      <c r="H66" s="383">
        <f>SUM(E66:G66)</f>
        <v>0</v>
      </c>
      <c r="I66" s="382">
        <f t="array" ref="I66">INDEX(IS!$M$5:$M$125,MATCH(C66,IS!$C$5:$C$125,0))</f>
        <v>0</v>
      </c>
      <c r="J66" s="41">
        <f t="array" ref="J66">INDEX('PS day 2'!$K$6:$K$125,MATCH(C66,'PS day 2'!$C$6:$C$125,0))</f>
        <v>0</v>
      </c>
      <c r="K66" s="382">
        <f t="array" ref="K66">INDEX('Team day 2'!$N$4:$N$125,MATCH(C66,'Team day 2'!$C$4:$C$125,0))</f>
        <v>0</v>
      </c>
      <c r="L66" s="383">
        <f>SUM(I66:K66)</f>
        <v>0</v>
      </c>
      <c r="M66" s="41">
        <f t="array" ref="M66">INDEX(' Rings Peg Day 3'!$S$6:$S$124,MATCH(C66,' Rings Peg Day 3'!$C$6:$C$125,0))</f>
        <v>0</v>
      </c>
      <c r="N66" s="382">
        <f t="array" ref="N66">INDEX(' Lemon Peg Day 3'!$S$6:$S$125,MATCH(C66,' Lemon Peg Day 3'!$C$6:$C$125,0))</f>
        <v>0</v>
      </c>
      <c r="O66" s="41">
        <f t="array" ref="O66">INDEX('Relay (L)'!$K$6:$K$125,MATCH(C66,'Relay (L)'!$C$6:$C$125,0))</f>
        <v>0</v>
      </c>
      <c r="P66" s="41">
        <f t="array" ref="P66">INDEX('Relay (S)'!$K$6:$K$125,MATCH(C66,'Relay (S)'!$C$6:$C$125,0))</f>
        <v>0</v>
      </c>
      <c r="Q66" s="381">
        <f>SUM(M66:P66)</f>
        <v>0</v>
      </c>
      <c r="R66" s="384">
        <f>H66+L66+Q66</f>
        <v>0</v>
      </c>
      <c r="S66" s="385">
        <f>_xlfn.RANK.EQ(R66,(R$6:R$124),0)</f>
        <v>1</v>
      </c>
      <c r="T66" s="1"/>
      <c r="U66" s="1"/>
      <c r="V66" s="1"/>
      <c r="W66" s="1"/>
      <c r="X66" s="1"/>
      <c r="Y66" s="1"/>
      <c r="Z66" s="1"/>
    </row>
    <row r="67" spans="1:26" ht="21" customHeight="1" x14ac:dyDescent="0.35">
      <c r="A67" s="1">
        <v>62</v>
      </c>
      <c r="B67" s="38">
        <v>52</v>
      </c>
      <c r="C67" s="39">
        <f t="array" ref="C67:D67">VLOOKUP(A67,'M. List'!$A$5:$E$124,{3,4},0)</f>
        <v>0</v>
      </c>
      <c r="D67" s="39" t="str">
        <v>T11</v>
      </c>
      <c r="E67" s="382">
        <f t="array" ref="E67">INDEX(IL!$M$5:$M$125,MATCH(C67,IL!$C$5:$C$125,0))</f>
        <v>0</v>
      </c>
      <c r="F67" s="41">
        <f t="array" ref="F67">INDEX('PL day 1'!$K$6:$K$125,MATCH(C67,'PL day 1'!$C$6:$C$125,0))</f>
        <v>0</v>
      </c>
      <c r="G67" s="382">
        <f t="array" ref="G67">INDEX('Team day 1'!$N$4:$N$125,MATCH(C67,'Team day 1'!$C$4:$C$125,0))</f>
        <v>0</v>
      </c>
      <c r="H67" s="383">
        <f>SUM(E67:G67)</f>
        <v>0</v>
      </c>
      <c r="I67" s="382">
        <f t="array" ref="I67">INDEX(IS!$M$5:$M$125,MATCH(C67,IS!$C$5:$C$125,0))</f>
        <v>0</v>
      </c>
      <c r="J67" s="41">
        <f t="array" ref="J67">INDEX('PS day 2'!$K$6:$K$125,MATCH(C67,'PS day 2'!$C$6:$C$125,0))</f>
        <v>0</v>
      </c>
      <c r="K67" s="382">
        <f t="array" ref="K67">INDEX('Team day 2'!$N$4:$N$125,MATCH(C67,'Team day 2'!$C$4:$C$125,0))</f>
        <v>0</v>
      </c>
      <c r="L67" s="383">
        <f>SUM(I67:K67)</f>
        <v>0</v>
      </c>
      <c r="M67" s="41">
        <f t="array" ref="M67">INDEX(' Rings Peg Day 3'!$S$6:$S$124,MATCH(C67,' Rings Peg Day 3'!$C$6:$C$125,0))</f>
        <v>0</v>
      </c>
      <c r="N67" s="382">
        <f t="array" ref="N67">INDEX(' Lemon Peg Day 3'!$S$6:$S$125,MATCH(C67,' Lemon Peg Day 3'!$C$6:$C$125,0))</f>
        <v>0</v>
      </c>
      <c r="O67" s="41">
        <f t="array" ref="O67">INDEX('Relay (L)'!$K$6:$K$125,MATCH(C67,'Relay (L)'!$C$6:$C$125,0))</f>
        <v>0</v>
      </c>
      <c r="P67" s="41">
        <f t="array" ref="P67">INDEX('Relay (S)'!$K$6:$K$125,MATCH(C67,'Relay (S)'!$C$6:$C$125,0))</f>
        <v>0</v>
      </c>
      <c r="Q67" s="381">
        <f>SUM(M67:P67)</f>
        <v>0</v>
      </c>
      <c r="R67" s="384">
        <f>H67+L67+Q67</f>
        <v>0</v>
      </c>
      <c r="S67" s="385">
        <f>_xlfn.RANK.EQ(R67,(R$6:R$124),0)</f>
        <v>1</v>
      </c>
      <c r="T67" s="1"/>
      <c r="U67" s="1"/>
      <c r="V67" s="1"/>
      <c r="W67" s="1"/>
      <c r="X67" s="1"/>
      <c r="Y67" s="1"/>
      <c r="Z67" s="1"/>
    </row>
    <row r="68" spans="1:26" ht="21" customHeight="1" x14ac:dyDescent="0.35">
      <c r="A68" s="1">
        <v>63</v>
      </c>
      <c r="B68" s="38">
        <v>53</v>
      </c>
      <c r="C68" s="39">
        <f t="array" ref="C68:D68">VLOOKUP(A68,'M. List'!$A$5:$E$124,{3,4},0)</f>
        <v>0</v>
      </c>
      <c r="D68" s="39" t="str">
        <v>T11</v>
      </c>
      <c r="E68" s="382">
        <f t="array" ref="E68">INDEX(IL!$M$5:$M$125,MATCH(C68,IL!$C$5:$C$125,0))</f>
        <v>0</v>
      </c>
      <c r="F68" s="41">
        <f t="array" ref="F68">INDEX('PL day 1'!$K$6:$K$125,MATCH(C68,'PL day 1'!$C$6:$C$125,0))</f>
        <v>0</v>
      </c>
      <c r="G68" s="382">
        <f t="array" ref="G68">INDEX('Team day 1'!$N$4:$N$125,MATCH(C68,'Team day 1'!$C$4:$C$125,0))</f>
        <v>0</v>
      </c>
      <c r="H68" s="383">
        <f>SUM(E68:G68)</f>
        <v>0</v>
      </c>
      <c r="I68" s="382">
        <f t="array" ref="I68">INDEX(IS!$M$5:$M$125,MATCH(C68,IS!$C$5:$C$125,0))</f>
        <v>0</v>
      </c>
      <c r="J68" s="41">
        <f t="array" ref="J68">INDEX('PS day 2'!$K$6:$K$125,MATCH(C68,'PS day 2'!$C$6:$C$125,0))</f>
        <v>0</v>
      </c>
      <c r="K68" s="382">
        <f t="array" ref="K68">INDEX('Team day 2'!$N$4:$N$125,MATCH(C68,'Team day 2'!$C$4:$C$125,0))</f>
        <v>0</v>
      </c>
      <c r="L68" s="383">
        <f>SUM(I68:K68)</f>
        <v>0</v>
      </c>
      <c r="M68" s="41">
        <f t="array" ref="M68">INDEX(' Rings Peg Day 3'!$S$6:$S$124,MATCH(C68,' Rings Peg Day 3'!$C$6:$C$125,0))</f>
        <v>0</v>
      </c>
      <c r="N68" s="382">
        <f t="array" ref="N68">INDEX(' Lemon Peg Day 3'!$S$6:$S$125,MATCH(C68,' Lemon Peg Day 3'!$C$6:$C$125,0))</f>
        <v>0</v>
      </c>
      <c r="O68" s="41">
        <f t="array" ref="O68">INDEX('Relay (L)'!$K$6:$K$125,MATCH(C68,'Relay (L)'!$C$6:$C$125,0))</f>
        <v>0</v>
      </c>
      <c r="P68" s="41">
        <f t="array" ref="P68">INDEX('Relay (S)'!$K$6:$K$125,MATCH(C68,'Relay (S)'!$C$6:$C$125,0))</f>
        <v>0</v>
      </c>
      <c r="Q68" s="381">
        <f>SUM(M68:P68)</f>
        <v>0</v>
      </c>
      <c r="R68" s="384">
        <f>H68+L68+Q68</f>
        <v>0</v>
      </c>
      <c r="S68" s="385">
        <f>_xlfn.RANK.EQ(R68,(R$6:R$124),0)</f>
        <v>1</v>
      </c>
      <c r="T68" s="1"/>
      <c r="U68" s="1"/>
      <c r="V68" s="1"/>
      <c r="W68" s="1"/>
      <c r="X68" s="1"/>
      <c r="Y68" s="1"/>
      <c r="Z68" s="1"/>
    </row>
    <row r="69" spans="1:26" ht="21" customHeight="1" x14ac:dyDescent="0.35">
      <c r="A69" s="1">
        <v>64</v>
      </c>
      <c r="B69" s="38">
        <v>54</v>
      </c>
      <c r="C69" s="39">
        <f t="array" ref="C69:D69">VLOOKUP(A69,'M. List'!$A$5:$E$124,{3,4},0)</f>
        <v>0</v>
      </c>
      <c r="D69" s="39" t="str">
        <v>T11</v>
      </c>
      <c r="E69" s="382">
        <f t="array" ref="E69">INDEX(IL!$M$5:$M$125,MATCH(C69,IL!$C$5:$C$125,0))</f>
        <v>0</v>
      </c>
      <c r="F69" s="41">
        <f t="array" ref="F69">INDEX('PL day 1'!$K$6:$K$125,MATCH(C69,'PL day 1'!$C$6:$C$125,0))</f>
        <v>0</v>
      </c>
      <c r="G69" s="382">
        <f t="array" ref="G69">INDEX('Team day 1'!$N$4:$N$125,MATCH(C69,'Team day 1'!$C$4:$C$125,0))</f>
        <v>0</v>
      </c>
      <c r="H69" s="383">
        <f>SUM(E69:G69)</f>
        <v>0</v>
      </c>
      <c r="I69" s="382">
        <f t="array" ref="I69">INDEX(IS!$M$5:$M$125,MATCH(C69,IS!$C$5:$C$125,0))</f>
        <v>0</v>
      </c>
      <c r="J69" s="41">
        <f t="array" ref="J69">INDEX('PS day 2'!$K$6:$K$125,MATCH(C69,'PS day 2'!$C$6:$C$125,0))</f>
        <v>0</v>
      </c>
      <c r="K69" s="382">
        <f t="array" ref="K69">INDEX('Team day 2'!$N$4:$N$125,MATCH(C69,'Team day 2'!$C$4:$C$125,0))</f>
        <v>0</v>
      </c>
      <c r="L69" s="383">
        <f>SUM(I69:K69)</f>
        <v>0</v>
      </c>
      <c r="M69" s="41">
        <f t="array" ref="M69">INDEX(' Rings Peg Day 3'!$S$6:$S$124,MATCH(C69,' Rings Peg Day 3'!$C$6:$C$125,0))</f>
        <v>0</v>
      </c>
      <c r="N69" s="382">
        <f t="array" ref="N69">INDEX(' Lemon Peg Day 3'!$S$6:$S$125,MATCH(C69,' Lemon Peg Day 3'!$C$6:$C$125,0))</f>
        <v>0</v>
      </c>
      <c r="O69" s="41">
        <f t="array" ref="O69">INDEX('Relay (L)'!$K$6:$K$125,MATCH(C69,'Relay (L)'!$C$6:$C$125,0))</f>
        <v>0</v>
      </c>
      <c r="P69" s="41">
        <f t="array" ref="P69">INDEX('Relay (S)'!$K$6:$K$125,MATCH(C69,'Relay (S)'!$C$6:$C$125,0))</f>
        <v>0</v>
      </c>
      <c r="Q69" s="381">
        <f>SUM(M69:P69)</f>
        <v>0</v>
      </c>
      <c r="R69" s="384">
        <f>H69+L69+Q69</f>
        <v>0</v>
      </c>
      <c r="S69" s="385">
        <f>_xlfn.RANK.EQ(R69,(R$6:R$124),0)</f>
        <v>1</v>
      </c>
      <c r="T69" s="1"/>
      <c r="U69" s="1"/>
      <c r="V69" s="1"/>
      <c r="W69" s="1"/>
      <c r="X69" s="1"/>
      <c r="Y69" s="1"/>
      <c r="Z69" s="1"/>
    </row>
    <row r="70" spans="1:26" ht="21" customHeight="1" x14ac:dyDescent="0.35">
      <c r="A70" s="1">
        <v>65</v>
      </c>
      <c r="B70" s="38">
        <v>55</v>
      </c>
      <c r="C70" s="39">
        <f t="array" ref="C70:D70">VLOOKUP(A70,'M. List'!$A$5:$E$124,{3,4},0)</f>
        <v>0</v>
      </c>
      <c r="D70" s="39" t="str">
        <v>T11</v>
      </c>
      <c r="E70" s="382">
        <f t="array" ref="E70">INDEX(IL!$M$5:$M$125,MATCH(C70,IL!$C$5:$C$125,0))</f>
        <v>0</v>
      </c>
      <c r="F70" s="41">
        <f t="array" ref="F70">INDEX('PL day 1'!$K$6:$K$125,MATCH(C70,'PL day 1'!$C$6:$C$125,0))</f>
        <v>0</v>
      </c>
      <c r="G70" s="382">
        <f t="array" ref="G70">INDEX('Team day 1'!$N$4:$N$125,MATCH(C70,'Team day 1'!$C$4:$C$125,0))</f>
        <v>0</v>
      </c>
      <c r="H70" s="383">
        <f>SUM(E70:G70)</f>
        <v>0</v>
      </c>
      <c r="I70" s="382">
        <f t="array" ref="I70">INDEX(IS!$M$5:$M$125,MATCH(C70,IS!$C$5:$C$125,0))</f>
        <v>0</v>
      </c>
      <c r="J70" s="41">
        <f t="array" ref="J70">INDEX('PS day 2'!$K$6:$K$125,MATCH(C70,'PS day 2'!$C$6:$C$125,0))</f>
        <v>0</v>
      </c>
      <c r="K70" s="382">
        <f t="array" ref="K70">INDEX('Team day 2'!$N$4:$N$125,MATCH(C70,'Team day 2'!$C$4:$C$125,0))</f>
        <v>0</v>
      </c>
      <c r="L70" s="383">
        <f>SUM(I70:K70)</f>
        <v>0</v>
      </c>
      <c r="M70" s="41">
        <f t="array" ref="M70">INDEX(' Rings Peg Day 3'!$S$6:$S$124,MATCH(C70,' Rings Peg Day 3'!$C$6:$C$125,0))</f>
        <v>0</v>
      </c>
      <c r="N70" s="382">
        <f t="array" ref="N70">INDEX(' Lemon Peg Day 3'!$S$6:$S$125,MATCH(C70,' Lemon Peg Day 3'!$C$6:$C$125,0))</f>
        <v>0</v>
      </c>
      <c r="O70" s="41">
        <f t="array" ref="O70">INDEX('Relay (L)'!$K$6:$K$125,MATCH(C70,'Relay (L)'!$C$6:$C$125,0))</f>
        <v>0</v>
      </c>
      <c r="P70" s="41">
        <f t="array" ref="P70">INDEX('Relay (S)'!$K$6:$K$125,MATCH(C70,'Relay (S)'!$C$6:$C$125,0))</f>
        <v>0</v>
      </c>
      <c r="Q70" s="381">
        <f>SUM(M70:P70)</f>
        <v>0</v>
      </c>
      <c r="R70" s="384">
        <f>H70+L70+Q70</f>
        <v>0</v>
      </c>
      <c r="S70" s="385">
        <f>_xlfn.RANK.EQ(R70,(R$6:R$124),0)</f>
        <v>1</v>
      </c>
      <c r="T70" s="1"/>
      <c r="U70" s="1"/>
      <c r="V70" s="1"/>
      <c r="W70" s="1"/>
      <c r="X70" s="1"/>
      <c r="Y70" s="1"/>
      <c r="Z70" s="1"/>
    </row>
    <row r="71" spans="1:26" ht="21" customHeight="1" x14ac:dyDescent="0.35">
      <c r="A71" s="1">
        <v>66</v>
      </c>
      <c r="B71" s="327" t="s">
        <v>18</v>
      </c>
      <c r="C71" s="54" t="s">
        <v>28</v>
      </c>
      <c r="D71" s="386" t="str">
        <f>D70</f>
        <v>T11</v>
      </c>
      <c r="E71" s="325">
        <f>SUM(E66:E70)</f>
        <v>0</v>
      </c>
      <c r="F71" s="325">
        <f>SUM(F66:F70)</f>
        <v>0</v>
      </c>
      <c r="G71" s="325">
        <f>SUM(G66:G70)</f>
        <v>0</v>
      </c>
      <c r="H71" s="388">
        <f>SUM(H66:H70)</f>
        <v>0</v>
      </c>
      <c r="I71" s="325">
        <f>SUM(I66:I70)</f>
        <v>0</v>
      </c>
      <c r="J71" s="325">
        <f>SUM(J66:J70)</f>
        <v>0</v>
      </c>
      <c r="K71" s="325">
        <f>SUM(K66:K70)</f>
        <v>0</v>
      </c>
      <c r="L71" s="388">
        <f>SUM(L66:L70)</f>
        <v>0</v>
      </c>
      <c r="M71" s="325">
        <f>SUM(M66:M70)</f>
        <v>0</v>
      </c>
      <c r="N71" s="325">
        <f>SUM(N66:N70)</f>
        <v>0</v>
      </c>
      <c r="O71" s="325">
        <f>SUM(O66:O70)</f>
        <v>0</v>
      </c>
      <c r="P71" s="325">
        <f>SUM(P66:P70)</f>
        <v>0</v>
      </c>
      <c r="Q71" s="381">
        <f>SUM(M71:P71)</f>
        <v>0</v>
      </c>
      <c r="R71" s="235"/>
      <c r="S71" s="387"/>
      <c r="T71" s="1"/>
      <c r="U71" s="1"/>
      <c r="V71" s="1"/>
      <c r="W71" s="1"/>
      <c r="X71" s="1"/>
      <c r="Y71" s="1"/>
      <c r="Z71" s="1"/>
    </row>
    <row r="72" spans="1:26" ht="21" customHeight="1" x14ac:dyDescent="0.35">
      <c r="A72" s="1">
        <v>67</v>
      </c>
      <c r="B72" s="38">
        <v>56</v>
      </c>
      <c r="C72" s="39">
        <f t="array" ref="C72:D72">VLOOKUP(A72,'M. List'!$A$5:$E$124,{3,4},0)</f>
        <v>0</v>
      </c>
      <c r="D72" s="39" t="str">
        <v>T12</v>
      </c>
      <c r="E72" s="382">
        <f t="array" ref="E72">INDEX(IL!$M$5:$M$125,MATCH(C72,IL!$C$5:$C$125,0))</f>
        <v>0</v>
      </c>
      <c r="F72" s="41">
        <f t="array" ref="F72">INDEX('PL day 1'!$K$6:$K$125,MATCH(C72,'PL day 1'!$C$6:$C$125,0))</f>
        <v>0</v>
      </c>
      <c r="G72" s="382">
        <f t="array" ref="G72">INDEX('Team day 1'!$N$4:$N$125,MATCH(C72,'Team day 1'!$C$4:$C$125,0))</f>
        <v>0</v>
      </c>
      <c r="H72" s="383">
        <f>SUM(E72:G72)</f>
        <v>0</v>
      </c>
      <c r="I72" s="382">
        <f t="array" ref="I72">INDEX(IS!$M$5:$M$125,MATCH(C72,IS!$C$5:$C$125,0))</f>
        <v>0</v>
      </c>
      <c r="J72" s="41">
        <f t="array" ref="J72">INDEX('PS day 2'!$K$6:$K$125,MATCH(C72,'PS day 2'!$C$6:$C$125,0))</f>
        <v>0</v>
      </c>
      <c r="K72" s="382">
        <f t="array" ref="K72">INDEX('Team day 2'!$N$4:$N$125,MATCH(C72,'Team day 2'!$C$4:$C$125,0))</f>
        <v>0</v>
      </c>
      <c r="L72" s="383">
        <f>SUM(I72:K72)</f>
        <v>0</v>
      </c>
      <c r="M72" s="41">
        <f t="array" ref="M72">INDEX(' Rings Peg Day 3'!$S$6:$S$124,MATCH(C72,' Rings Peg Day 3'!$C$6:$C$125,0))</f>
        <v>0</v>
      </c>
      <c r="N72" s="382">
        <f t="array" ref="N72">INDEX(' Lemon Peg Day 3'!$S$6:$S$125,MATCH(C72,' Lemon Peg Day 3'!$C$6:$C$125,0))</f>
        <v>0</v>
      </c>
      <c r="O72" s="41">
        <f t="array" ref="O72">INDEX('Relay (L)'!$K$6:$K$125,MATCH(C72,'Relay (L)'!$C$6:$C$125,0))</f>
        <v>0</v>
      </c>
      <c r="P72" s="41">
        <f t="array" ref="P72">INDEX('Relay (S)'!$K$6:$K$125,MATCH(C72,'Relay (S)'!$C$6:$C$125,0))</f>
        <v>0</v>
      </c>
      <c r="Q72" s="381">
        <f>SUM(M72:P72)</f>
        <v>0</v>
      </c>
      <c r="R72" s="384">
        <f>H72+L72+Q72</f>
        <v>0</v>
      </c>
      <c r="S72" s="385">
        <f>_xlfn.RANK.EQ(R72,(R$6:R$124),0)</f>
        <v>1</v>
      </c>
      <c r="T72" s="1"/>
      <c r="U72" s="1"/>
      <c r="V72" s="1"/>
      <c r="W72" s="1"/>
      <c r="X72" s="1"/>
      <c r="Y72" s="1"/>
      <c r="Z72" s="1"/>
    </row>
    <row r="73" spans="1:26" ht="21" customHeight="1" x14ac:dyDescent="0.35">
      <c r="A73" s="1">
        <v>68</v>
      </c>
      <c r="B73" s="38">
        <v>57</v>
      </c>
      <c r="C73" s="39">
        <f t="array" ref="C73:D73">VLOOKUP(A73,'M. List'!$A$5:$E$124,{3,4},0)</f>
        <v>0</v>
      </c>
      <c r="D73" s="39" t="str">
        <v>T12</v>
      </c>
      <c r="E73" s="382">
        <f t="array" ref="E73">INDEX(IL!$M$5:$M$125,MATCH(C73,IL!$C$5:$C$125,0))</f>
        <v>0</v>
      </c>
      <c r="F73" s="41">
        <f t="array" ref="F73">INDEX('PL day 1'!$K$6:$K$125,MATCH(C73,'PL day 1'!$C$6:$C$125,0))</f>
        <v>0</v>
      </c>
      <c r="G73" s="382">
        <f t="array" ref="G73">INDEX('Team day 1'!$N$4:$N$125,MATCH(C73,'Team day 1'!$C$4:$C$125,0))</f>
        <v>0</v>
      </c>
      <c r="H73" s="383">
        <f>SUM(E73:G73)</f>
        <v>0</v>
      </c>
      <c r="I73" s="382">
        <f t="array" ref="I73">INDEX(IS!$M$5:$M$125,MATCH(C73,IS!$C$5:$C$125,0))</f>
        <v>0</v>
      </c>
      <c r="J73" s="41">
        <f t="array" ref="J73">INDEX('PS day 2'!$K$6:$K$125,MATCH(C73,'PS day 2'!$C$6:$C$125,0))</f>
        <v>0</v>
      </c>
      <c r="K73" s="382">
        <f t="array" ref="K73">INDEX('Team day 2'!$N$4:$N$125,MATCH(C73,'Team day 2'!$C$4:$C$125,0))</f>
        <v>0</v>
      </c>
      <c r="L73" s="383">
        <f>SUM(I73:K73)</f>
        <v>0</v>
      </c>
      <c r="M73" s="41">
        <f t="array" ref="M73">INDEX(' Rings Peg Day 3'!$S$6:$S$124,MATCH(C73,' Rings Peg Day 3'!$C$6:$C$125,0))</f>
        <v>0</v>
      </c>
      <c r="N73" s="382">
        <f t="array" ref="N73">INDEX(' Lemon Peg Day 3'!$S$6:$S$125,MATCH(C73,' Lemon Peg Day 3'!$C$6:$C$125,0))</f>
        <v>0</v>
      </c>
      <c r="O73" s="41">
        <f t="array" ref="O73">INDEX('Relay (L)'!$K$6:$K$125,MATCH(C73,'Relay (L)'!$C$6:$C$125,0))</f>
        <v>0</v>
      </c>
      <c r="P73" s="41">
        <f t="array" ref="P73">INDEX('Relay (S)'!$K$6:$K$125,MATCH(C73,'Relay (S)'!$C$6:$C$125,0))</f>
        <v>0</v>
      </c>
      <c r="Q73" s="381">
        <f>SUM(M73:P73)</f>
        <v>0</v>
      </c>
      <c r="R73" s="384">
        <f>H73+L73+Q73</f>
        <v>0</v>
      </c>
      <c r="S73" s="385">
        <f>_xlfn.RANK.EQ(R73,(R$6:R$124),0)</f>
        <v>1</v>
      </c>
      <c r="T73" s="1"/>
      <c r="U73" s="1"/>
      <c r="V73" s="1"/>
      <c r="W73" s="1"/>
      <c r="X73" s="1"/>
      <c r="Y73" s="1"/>
      <c r="Z73" s="1"/>
    </row>
    <row r="74" spans="1:26" ht="21" customHeight="1" x14ac:dyDescent="0.35">
      <c r="A74" s="1">
        <v>69</v>
      </c>
      <c r="B74" s="38">
        <v>58</v>
      </c>
      <c r="C74" s="39">
        <f t="array" ref="C74:D74">VLOOKUP(A74,'M. List'!$A$5:$E$124,{3,4},0)</f>
        <v>0</v>
      </c>
      <c r="D74" s="39" t="str">
        <v>T12</v>
      </c>
      <c r="E74" s="382">
        <f t="array" ref="E74">INDEX(IL!$M$5:$M$125,MATCH(C74,IL!$C$5:$C$125,0))</f>
        <v>0</v>
      </c>
      <c r="F74" s="41">
        <f t="array" ref="F74">INDEX('PL day 1'!$K$6:$K$125,MATCH(C74,'PL day 1'!$C$6:$C$125,0))</f>
        <v>0</v>
      </c>
      <c r="G74" s="382">
        <f t="array" ref="G74">INDEX('Team day 1'!$N$4:$N$125,MATCH(C74,'Team day 1'!$C$4:$C$125,0))</f>
        <v>0</v>
      </c>
      <c r="H74" s="383">
        <f>SUM(E74:G74)</f>
        <v>0</v>
      </c>
      <c r="I74" s="382">
        <f t="array" ref="I74">INDEX(IS!$M$5:$M$125,MATCH(C74,IS!$C$5:$C$125,0))</f>
        <v>0</v>
      </c>
      <c r="J74" s="41">
        <f t="array" ref="J74">INDEX('PS day 2'!$K$6:$K$125,MATCH(C74,'PS day 2'!$C$6:$C$125,0))</f>
        <v>0</v>
      </c>
      <c r="K74" s="382">
        <f t="array" ref="K74">INDEX('Team day 2'!$N$4:$N$125,MATCH(C74,'Team day 2'!$C$4:$C$125,0))</f>
        <v>0</v>
      </c>
      <c r="L74" s="383">
        <f>SUM(I74:K74)</f>
        <v>0</v>
      </c>
      <c r="M74" s="41">
        <f t="array" ref="M74">INDEX(' Rings Peg Day 3'!$S$6:$S$124,MATCH(C74,' Rings Peg Day 3'!$C$6:$C$125,0))</f>
        <v>0</v>
      </c>
      <c r="N74" s="382">
        <f t="array" ref="N74">INDEX(' Lemon Peg Day 3'!$S$6:$S$125,MATCH(C74,' Lemon Peg Day 3'!$C$6:$C$125,0))</f>
        <v>0</v>
      </c>
      <c r="O74" s="41">
        <f t="array" ref="O74">INDEX('Relay (L)'!$K$6:$K$125,MATCH(C74,'Relay (L)'!$C$6:$C$125,0))</f>
        <v>0</v>
      </c>
      <c r="P74" s="41">
        <f t="array" ref="P74">INDEX('Relay (S)'!$K$6:$K$125,MATCH(C74,'Relay (S)'!$C$6:$C$125,0))</f>
        <v>0</v>
      </c>
      <c r="Q74" s="381">
        <f>SUM(M74:P74)</f>
        <v>0</v>
      </c>
      <c r="R74" s="384">
        <f>H74+L74+Q74</f>
        <v>0</v>
      </c>
      <c r="S74" s="385">
        <f>_xlfn.RANK.EQ(R74,(R$6:R$124),0)</f>
        <v>1</v>
      </c>
      <c r="T74" s="1"/>
      <c r="U74" s="1"/>
      <c r="V74" s="1"/>
      <c r="W74" s="1"/>
      <c r="X74" s="1"/>
      <c r="Y74" s="1"/>
      <c r="Z74" s="1"/>
    </row>
    <row r="75" spans="1:26" ht="21" customHeight="1" x14ac:dyDescent="0.35">
      <c r="A75" s="1">
        <v>70</v>
      </c>
      <c r="B75" s="38">
        <v>59</v>
      </c>
      <c r="C75" s="39">
        <f t="array" ref="C75:D75">VLOOKUP(A75,'M. List'!$A$5:$E$124,{3,4},0)</f>
        <v>0</v>
      </c>
      <c r="D75" s="39" t="str">
        <v>T12</v>
      </c>
      <c r="E75" s="382">
        <f t="array" ref="E75">INDEX(IL!$M$5:$M$125,MATCH(C75,IL!$C$5:$C$125,0))</f>
        <v>0</v>
      </c>
      <c r="F75" s="41">
        <f t="array" ref="F75">INDEX('PL day 1'!$K$6:$K$125,MATCH(C75,'PL day 1'!$C$6:$C$125,0))</f>
        <v>0</v>
      </c>
      <c r="G75" s="382">
        <f t="array" ref="G75">INDEX('Team day 1'!$N$4:$N$125,MATCH(C75,'Team day 1'!$C$4:$C$125,0))</f>
        <v>0</v>
      </c>
      <c r="H75" s="383">
        <f>SUM(E75:G75)</f>
        <v>0</v>
      </c>
      <c r="I75" s="382">
        <f t="array" ref="I75">INDEX(IS!$M$5:$M$125,MATCH(C75,IS!$C$5:$C$125,0))</f>
        <v>0</v>
      </c>
      <c r="J75" s="41">
        <f t="array" ref="J75">INDEX('PS day 2'!$K$6:$K$125,MATCH(C75,'PS day 2'!$C$6:$C$125,0))</f>
        <v>0</v>
      </c>
      <c r="K75" s="382">
        <f t="array" ref="K75">INDEX('Team day 2'!$N$4:$N$125,MATCH(C75,'Team day 2'!$C$4:$C$125,0))</f>
        <v>0</v>
      </c>
      <c r="L75" s="383">
        <f>SUM(I75:K75)</f>
        <v>0</v>
      </c>
      <c r="M75" s="41">
        <f t="array" ref="M75">INDEX(' Rings Peg Day 3'!$S$6:$S$124,MATCH(C75,' Rings Peg Day 3'!$C$6:$C$125,0))</f>
        <v>0</v>
      </c>
      <c r="N75" s="382">
        <f t="array" ref="N75">INDEX(' Lemon Peg Day 3'!$S$6:$S$125,MATCH(C75,' Lemon Peg Day 3'!$C$6:$C$125,0))</f>
        <v>0</v>
      </c>
      <c r="O75" s="41">
        <f t="array" ref="O75">INDEX('Relay (L)'!$K$6:$K$125,MATCH(C75,'Relay (L)'!$C$6:$C$125,0))</f>
        <v>0</v>
      </c>
      <c r="P75" s="41">
        <f t="array" ref="P75">INDEX('Relay (S)'!$K$6:$K$125,MATCH(C75,'Relay (S)'!$C$6:$C$125,0))</f>
        <v>0</v>
      </c>
      <c r="Q75" s="381">
        <f>SUM(M75:P75)</f>
        <v>0</v>
      </c>
      <c r="R75" s="384">
        <f>H75+L75+Q75</f>
        <v>0</v>
      </c>
      <c r="S75" s="385">
        <f>_xlfn.RANK.EQ(R75,(R$6:R$124),0)</f>
        <v>1</v>
      </c>
      <c r="T75" s="1"/>
      <c r="U75" s="1"/>
      <c r="V75" s="1"/>
      <c r="W75" s="1"/>
      <c r="X75" s="1"/>
      <c r="Y75" s="1"/>
      <c r="Z75" s="1"/>
    </row>
    <row r="76" spans="1:26" ht="21" customHeight="1" x14ac:dyDescent="0.35">
      <c r="A76" s="1">
        <v>71</v>
      </c>
      <c r="B76" s="38">
        <v>60</v>
      </c>
      <c r="C76" s="39">
        <f t="array" ref="C76:D76">VLOOKUP(A76,'M. List'!$A$5:$E$124,{3,4},0)</f>
        <v>0</v>
      </c>
      <c r="D76" s="39" t="str">
        <v>T12</v>
      </c>
      <c r="E76" s="382">
        <f t="array" ref="E76">INDEX(IL!$M$5:$M$125,MATCH(C76,IL!$C$5:$C$125,0))</f>
        <v>0</v>
      </c>
      <c r="F76" s="41">
        <f t="array" ref="F76">INDEX('PL day 1'!$K$6:$K$125,MATCH(C76,'PL day 1'!$C$6:$C$125,0))</f>
        <v>0</v>
      </c>
      <c r="G76" s="382">
        <f t="array" ref="G76">INDEX('Team day 1'!$N$4:$N$125,MATCH(C76,'Team day 1'!$C$4:$C$125,0))</f>
        <v>0</v>
      </c>
      <c r="H76" s="383">
        <f>SUM(E76:G76)</f>
        <v>0</v>
      </c>
      <c r="I76" s="382">
        <f t="array" ref="I76">INDEX(IS!$M$5:$M$125,MATCH(C76,IS!$C$5:$C$125,0))</f>
        <v>0</v>
      </c>
      <c r="J76" s="41">
        <f t="array" ref="J76">INDEX('PS day 2'!$K$6:$K$125,MATCH(C76,'PS day 2'!$C$6:$C$125,0))</f>
        <v>0</v>
      </c>
      <c r="K76" s="382">
        <f t="array" ref="K76">INDEX('Team day 2'!$N$4:$N$125,MATCH(C76,'Team day 2'!$C$4:$C$125,0))</f>
        <v>0</v>
      </c>
      <c r="L76" s="383">
        <f>SUM(I76:K76)</f>
        <v>0</v>
      </c>
      <c r="M76" s="41">
        <f t="array" ref="M76">INDEX(' Rings Peg Day 3'!$S$6:$S$124,MATCH(C76,' Rings Peg Day 3'!$C$6:$C$125,0))</f>
        <v>0</v>
      </c>
      <c r="N76" s="382">
        <f t="array" ref="N76">INDEX(' Lemon Peg Day 3'!$S$6:$S$125,MATCH(C76,' Lemon Peg Day 3'!$C$6:$C$125,0))</f>
        <v>0</v>
      </c>
      <c r="O76" s="41">
        <f t="array" ref="O76">INDEX('Relay (L)'!$K$6:$K$125,MATCH(C76,'Relay (L)'!$C$6:$C$125,0))</f>
        <v>0</v>
      </c>
      <c r="P76" s="41">
        <f t="array" ref="P76">INDEX('Relay (S)'!$K$6:$K$125,MATCH(C76,'Relay (S)'!$C$6:$C$125,0))</f>
        <v>0</v>
      </c>
      <c r="Q76" s="381">
        <f>SUM(M76:P76)</f>
        <v>0</v>
      </c>
      <c r="R76" s="384">
        <f>H76+L76+Q76</f>
        <v>0</v>
      </c>
      <c r="S76" s="385">
        <f>_xlfn.RANK.EQ(R76,(R$6:R$124),0)</f>
        <v>1</v>
      </c>
      <c r="T76" s="1"/>
      <c r="U76" s="1"/>
      <c r="V76" s="1"/>
      <c r="W76" s="1"/>
      <c r="X76" s="1"/>
      <c r="Y76" s="1"/>
      <c r="Z76" s="1"/>
    </row>
    <row r="77" spans="1:26" ht="21" customHeight="1" x14ac:dyDescent="0.35">
      <c r="A77" s="1">
        <v>72</v>
      </c>
      <c r="B77" s="327" t="s">
        <v>18</v>
      </c>
      <c r="C77" s="54" t="s">
        <v>29</v>
      </c>
      <c r="D77" s="386" t="str">
        <f>D76</f>
        <v>T12</v>
      </c>
      <c r="E77" s="325">
        <f>SUM(E72:E76)</f>
        <v>0</v>
      </c>
      <c r="F77" s="325">
        <f>SUM(F72:F76)</f>
        <v>0</v>
      </c>
      <c r="G77" s="325">
        <f>SUM(G72:G76)</f>
        <v>0</v>
      </c>
      <c r="H77" s="388">
        <f>SUM(H72:H76)</f>
        <v>0</v>
      </c>
      <c r="I77" s="325">
        <f>SUM(I72:I76)</f>
        <v>0</v>
      </c>
      <c r="J77" s="325">
        <f>SUM(J72:J76)</f>
        <v>0</v>
      </c>
      <c r="K77" s="325">
        <f>SUM(K72:K76)</f>
        <v>0</v>
      </c>
      <c r="L77" s="388">
        <f>SUM(L72:L76)</f>
        <v>0</v>
      </c>
      <c r="M77" s="325">
        <f>SUM(M72:M76)</f>
        <v>0</v>
      </c>
      <c r="N77" s="325">
        <f>SUM(N72:N76)</f>
        <v>0</v>
      </c>
      <c r="O77" s="325">
        <f>SUM(O72:O76)</f>
        <v>0</v>
      </c>
      <c r="P77" s="325">
        <f>SUM(P72:P76)</f>
        <v>0</v>
      </c>
      <c r="Q77" s="381">
        <f>SUM(M77:P77)</f>
        <v>0</v>
      </c>
      <c r="R77" s="235"/>
      <c r="S77" s="387"/>
      <c r="T77" s="1"/>
      <c r="U77" s="1"/>
      <c r="V77" s="1"/>
      <c r="W77" s="1"/>
      <c r="X77" s="1"/>
      <c r="Y77" s="1"/>
      <c r="Z77" s="1"/>
    </row>
    <row r="78" spans="1:26" ht="21" customHeight="1" x14ac:dyDescent="0.35">
      <c r="A78" s="1">
        <v>73</v>
      </c>
      <c r="B78" s="38">
        <v>61</v>
      </c>
      <c r="C78" s="39">
        <f t="array" ref="C78:D78">VLOOKUP(A78,'M. List'!$A$5:$E$124,{3,4},0)</f>
        <v>0</v>
      </c>
      <c r="D78" s="39" t="str">
        <v>T13</v>
      </c>
      <c r="E78" s="382">
        <f t="array" ref="E78">INDEX(IL!$M$5:$M$125,MATCH(C78,IL!$C$5:$C$125,0))</f>
        <v>0</v>
      </c>
      <c r="F78" s="41">
        <f t="array" ref="F78">INDEX('PL day 1'!$K$6:$K$125,MATCH(C78,'PL day 1'!$C$6:$C$125,0))</f>
        <v>0</v>
      </c>
      <c r="G78" s="382">
        <f t="array" ref="G78">INDEX('Team day 1'!$N$4:$N$125,MATCH(C78,'Team day 1'!$C$4:$C$125,0))</f>
        <v>0</v>
      </c>
      <c r="H78" s="383">
        <f>SUM(E78:G78)</f>
        <v>0</v>
      </c>
      <c r="I78" s="382">
        <f t="array" ref="I78">INDEX(IS!$M$5:$M$125,MATCH(C78,IS!$C$5:$C$125,0))</f>
        <v>0</v>
      </c>
      <c r="J78" s="41">
        <f t="array" ref="J78">INDEX('PS day 2'!$K$6:$K$125,MATCH(C78,'PS day 2'!$C$6:$C$125,0))</f>
        <v>0</v>
      </c>
      <c r="K78" s="382">
        <f t="array" ref="K78">INDEX('Team day 2'!$N$4:$N$125,MATCH(C78,'Team day 2'!$C$4:$C$125,0))</f>
        <v>0</v>
      </c>
      <c r="L78" s="383">
        <f>SUM(I78:K78)</f>
        <v>0</v>
      </c>
      <c r="M78" s="41">
        <f t="array" ref="M78">INDEX(' Rings Peg Day 3'!$S$6:$S$124,MATCH(C78,' Rings Peg Day 3'!$C$6:$C$125,0))</f>
        <v>0</v>
      </c>
      <c r="N78" s="382">
        <f t="array" ref="N78">INDEX(' Lemon Peg Day 3'!$S$6:$S$125,MATCH(C78,' Lemon Peg Day 3'!$C$6:$C$125,0))</f>
        <v>0</v>
      </c>
      <c r="O78" s="41">
        <f t="array" ref="O78">INDEX('Relay (L)'!$K$6:$K$125,MATCH(C78,'Relay (L)'!$C$6:$C$125,0))</f>
        <v>0</v>
      </c>
      <c r="P78" s="41">
        <f t="array" ref="P78">INDEX('Relay (S)'!$K$6:$K$125,MATCH(C78,'Relay (S)'!$C$6:$C$125,0))</f>
        <v>0</v>
      </c>
      <c r="Q78" s="381">
        <f>SUM(M78:P78)</f>
        <v>0</v>
      </c>
      <c r="R78" s="384">
        <f>H78+L78+Q78</f>
        <v>0</v>
      </c>
      <c r="S78" s="385">
        <f>_xlfn.RANK.EQ(R78,(R$6:R$124),0)</f>
        <v>1</v>
      </c>
      <c r="T78" s="1"/>
      <c r="U78" s="1"/>
      <c r="V78" s="1"/>
      <c r="W78" s="1"/>
      <c r="X78" s="1"/>
      <c r="Y78" s="1"/>
      <c r="Z78" s="1"/>
    </row>
    <row r="79" spans="1:26" ht="21" customHeight="1" x14ac:dyDescent="0.35">
      <c r="A79" s="1">
        <v>74</v>
      </c>
      <c r="B79" s="38">
        <v>62</v>
      </c>
      <c r="C79" s="39">
        <f t="array" ref="C79:D79">VLOOKUP(A79,'M. List'!$A$5:$E$124,{3,4},0)</f>
        <v>0</v>
      </c>
      <c r="D79" s="39" t="str">
        <v>T13</v>
      </c>
      <c r="E79" s="382">
        <f t="array" ref="E79">INDEX(IL!$M$5:$M$125,MATCH(C79,IL!$C$5:$C$125,0))</f>
        <v>0</v>
      </c>
      <c r="F79" s="41">
        <f t="array" ref="F79">INDEX('PL day 1'!$K$6:$K$125,MATCH(C79,'PL day 1'!$C$6:$C$125,0))</f>
        <v>0</v>
      </c>
      <c r="G79" s="382">
        <f t="array" ref="G79">INDEX('Team day 1'!$N$4:$N$125,MATCH(C79,'Team day 1'!$C$4:$C$125,0))</f>
        <v>0</v>
      </c>
      <c r="H79" s="383">
        <f>SUM(E79:G79)</f>
        <v>0</v>
      </c>
      <c r="I79" s="382">
        <f t="array" ref="I79">INDEX(IS!$M$5:$M$125,MATCH(C79,IS!$C$5:$C$125,0))</f>
        <v>0</v>
      </c>
      <c r="J79" s="41">
        <f t="array" ref="J79">INDEX('PS day 2'!$K$6:$K$125,MATCH(C79,'PS day 2'!$C$6:$C$125,0))</f>
        <v>0</v>
      </c>
      <c r="K79" s="382">
        <f t="array" ref="K79">INDEX('Team day 2'!$N$4:$N$125,MATCH(C79,'Team day 2'!$C$4:$C$125,0))</f>
        <v>0</v>
      </c>
      <c r="L79" s="383">
        <f>SUM(I79:K79)</f>
        <v>0</v>
      </c>
      <c r="M79" s="41">
        <f t="array" ref="M79">INDEX(' Rings Peg Day 3'!$S$6:$S$124,MATCH(C79,' Rings Peg Day 3'!$C$6:$C$125,0))</f>
        <v>0</v>
      </c>
      <c r="N79" s="382">
        <f t="array" ref="N79">INDEX(' Lemon Peg Day 3'!$S$6:$S$125,MATCH(C79,' Lemon Peg Day 3'!$C$6:$C$125,0))</f>
        <v>0</v>
      </c>
      <c r="O79" s="41">
        <f t="array" ref="O79">INDEX('Relay (L)'!$K$6:$K$125,MATCH(C79,'Relay (L)'!$C$6:$C$125,0))</f>
        <v>0</v>
      </c>
      <c r="P79" s="41">
        <f t="array" ref="P79">INDEX('Relay (S)'!$K$6:$K$125,MATCH(C79,'Relay (S)'!$C$6:$C$125,0))</f>
        <v>0</v>
      </c>
      <c r="Q79" s="381">
        <f>SUM(M79:P79)</f>
        <v>0</v>
      </c>
      <c r="R79" s="384">
        <f>H79+L79+Q79</f>
        <v>0</v>
      </c>
      <c r="S79" s="385">
        <f>_xlfn.RANK.EQ(R79,(R$6:R$124),0)</f>
        <v>1</v>
      </c>
      <c r="T79" s="1"/>
      <c r="U79" s="1"/>
      <c r="V79" s="1"/>
      <c r="W79" s="1"/>
      <c r="X79" s="1"/>
      <c r="Y79" s="1"/>
      <c r="Z79" s="1"/>
    </row>
    <row r="80" spans="1:26" ht="21" customHeight="1" x14ac:dyDescent="0.35">
      <c r="A80" s="1">
        <v>75</v>
      </c>
      <c r="B80" s="38">
        <v>63</v>
      </c>
      <c r="C80" s="39">
        <f t="array" ref="C80:D80">VLOOKUP(A80,'M. List'!$A$5:$E$124,{3,4},0)</f>
        <v>0</v>
      </c>
      <c r="D80" s="39" t="str">
        <v>T13</v>
      </c>
      <c r="E80" s="382">
        <f t="array" ref="E80">INDEX(IL!$M$5:$M$125,MATCH(C80,IL!$C$5:$C$125,0))</f>
        <v>0</v>
      </c>
      <c r="F80" s="41">
        <f t="array" ref="F80">INDEX('PL day 1'!$K$6:$K$125,MATCH(C80,'PL day 1'!$C$6:$C$125,0))</f>
        <v>0</v>
      </c>
      <c r="G80" s="382">
        <f t="array" ref="G80">INDEX('Team day 1'!$N$4:$N$125,MATCH(C80,'Team day 1'!$C$4:$C$125,0))</f>
        <v>0</v>
      </c>
      <c r="H80" s="383">
        <f>SUM(E80:G80)</f>
        <v>0</v>
      </c>
      <c r="I80" s="382">
        <f t="array" ref="I80">INDEX(IS!$M$5:$M$125,MATCH(C80,IS!$C$5:$C$125,0))</f>
        <v>0</v>
      </c>
      <c r="J80" s="41">
        <f t="array" ref="J80">INDEX('PS day 2'!$K$6:$K$125,MATCH(C80,'PS day 2'!$C$6:$C$125,0))</f>
        <v>0</v>
      </c>
      <c r="K80" s="382">
        <f t="array" ref="K80">INDEX('Team day 2'!$N$4:$N$125,MATCH(C80,'Team day 2'!$C$4:$C$125,0))</f>
        <v>0</v>
      </c>
      <c r="L80" s="383">
        <f>SUM(I80:K80)</f>
        <v>0</v>
      </c>
      <c r="M80" s="41">
        <f t="array" ref="M80">INDEX(' Rings Peg Day 3'!$S$6:$S$124,MATCH(C80,' Rings Peg Day 3'!$C$6:$C$125,0))</f>
        <v>0</v>
      </c>
      <c r="N80" s="382">
        <f t="array" ref="N80">INDEX(' Lemon Peg Day 3'!$S$6:$S$125,MATCH(C80,' Lemon Peg Day 3'!$C$6:$C$125,0))</f>
        <v>0</v>
      </c>
      <c r="O80" s="41">
        <f t="array" ref="O80">INDEX('Relay (L)'!$K$6:$K$125,MATCH(C80,'Relay (L)'!$C$6:$C$125,0))</f>
        <v>0</v>
      </c>
      <c r="P80" s="41">
        <f t="array" ref="P80">INDEX('Relay (S)'!$K$6:$K$125,MATCH(C80,'Relay (S)'!$C$6:$C$125,0))</f>
        <v>0</v>
      </c>
      <c r="Q80" s="381">
        <f>SUM(M80:P80)</f>
        <v>0</v>
      </c>
      <c r="R80" s="384">
        <f>H80+L80+Q80</f>
        <v>0</v>
      </c>
      <c r="S80" s="385">
        <f>_xlfn.RANK.EQ(R80,(R$6:R$124),0)</f>
        <v>1</v>
      </c>
      <c r="T80" s="1"/>
      <c r="U80" s="1"/>
      <c r="V80" s="1"/>
      <c r="W80" s="1"/>
      <c r="X80" s="1"/>
      <c r="Y80" s="1"/>
      <c r="Z80" s="1"/>
    </row>
    <row r="81" spans="1:26" ht="21" customHeight="1" x14ac:dyDescent="0.35">
      <c r="A81" s="1">
        <v>76</v>
      </c>
      <c r="B81" s="38">
        <v>64</v>
      </c>
      <c r="C81" s="39">
        <f t="array" ref="C81:D81">VLOOKUP(A81,'M. List'!$A$5:$E$124,{3,4},0)</f>
        <v>0</v>
      </c>
      <c r="D81" s="39" t="str">
        <v>T13</v>
      </c>
      <c r="E81" s="382">
        <f t="array" ref="E81">INDEX(IL!$M$5:$M$125,MATCH(C81,IL!$C$5:$C$125,0))</f>
        <v>0</v>
      </c>
      <c r="F81" s="41">
        <f t="array" ref="F81">INDEX('PL day 1'!$K$6:$K$125,MATCH(C81,'PL day 1'!$C$6:$C$125,0))</f>
        <v>0</v>
      </c>
      <c r="G81" s="382">
        <f t="array" ref="G81">INDEX('Team day 1'!$N$4:$N$125,MATCH(C81,'Team day 1'!$C$4:$C$125,0))</f>
        <v>0</v>
      </c>
      <c r="H81" s="383">
        <f>SUM(E81:G81)</f>
        <v>0</v>
      </c>
      <c r="I81" s="382">
        <f t="array" ref="I81">INDEX(IS!$M$5:$M$125,MATCH(C81,IS!$C$5:$C$125,0))</f>
        <v>0</v>
      </c>
      <c r="J81" s="41">
        <f t="array" ref="J81">INDEX('PS day 2'!$K$6:$K$125,MATCH(C81,'PS day 2'!$C$6:$C$125,0))</f>
        <v>0</v>
      </c>
      <c r="K81" s="382">
        <f t="array" ref="K81">INDEX('Team day 2'!$N$4:$N$125,MATCH(C81,'Team day 2'!$C$4:$C$125,0))</f>
        <v>0</v>
      </c>
      <c r="L81" s="383">
        <f>SUM(I81:K81)</f>
        <v>0</v>
      </c>
      <c r="M81" s="41">
        <f t="array" ref="M81">INDEX(' Rings Peg Day 3'!$S$6:$S$124,MATCH(C81,' Rings Peg Day 3'!$C$6:$C$125,0))</f>
        <v>0</v>
      </c>
      <c r="N81" s="382">
        <f t="array" ref="N81">INDEX(' Lemon Peg Day 3'!$S$6:$S$125,MATCH(C81,' Lemon Peg Day 3'!$C$6:$C$125,0))</f>
        <v>0</v>
      </c>
      <c r="O81" s="41">
        <f t="array" ref="O81">INDEX('Relay (L)'!$K$6:$K$125,MATCH(C81,'Relay (L)'!$C$6:$C$125,0))</f>
        <v>0</v>
      </c>
      <c r="P81" s="41">
        <f t="array" ref="P81">INDEX('Relay (S)'!$K$6:$K$125,MATCH(C81,'Relay (S)'!$C$6:$C$125,0))</f>
        <v>0</v>
      </c>
      <c r="Q81" s="381">
        <f>SUM(M81:P81)</f>
        <v>0</v>
      </c>
      <c r="R81" s="384">
        <f>H81+L81+Q81</f>
        <v>0</v>
      </c>
      <c r="S81" s="385">
        <f>_xlfn.RANK.EQ(R81,(R$6:R$124),0)</f>
        <v>1</v>
      </c>
      <c r="T81" s="1"/>
      <c r="U81" s="1"/>
      <c r="V81" s="1"/>
      <c r="W81" s="1"/>
      <c r="X81" s="1"/>
      <c r="Y81" s="1"/>
      <c r="Z81" s="1"/>
    </row>
    <row r="82" spans="1:26" ht="21" customHeight="1" x14ac:dyDescent="0.35">
      <c r="A82" s="1">
        <v>77</v>
      </c>
      <c r="B82" s="38">
        <v>65</v>
      </c>
      <c r="C82" s="39">
        <f t="array" ref="C82:D82">VLOOKUP(A82,'M. List'!$A$5:$E$124,{3,4},0)</f>
        <v>0</v>
      </c>
      <c r="D82" s="39" t="str">
        <v>T13</v>
      </c>
      <c r="E82" s="382">
        <f t="array" ref="E82">INDEX(IL!$M$5:$M$125,MATCH(C82,IL!$C$5:$C$125,0))</f>
        <v>0</v>
      </c>
      <c r="F82" s="41">
        <f t="array" ref="F82">INDEX('PL day 1'!$K$6:$K$125,MATCH(C82,'PL day 1'!$C$6:$C$125,0))</f>
        <v>0</v>
      </c>
      <c r="G82" s="382">
        <f t="array" ref="G82">INDEX('Team day 1'!$N$4:$N$125,MATCH(C82,'Team day 1'!$C$4:$C$125,0))</f>
        <v>0</v>
      </c>
      <c r="H82" s="383">
        <f>SUM(E82:G82)</f>
        <v>0</v>
      </c>
      <c r="I82" s="382">
        <f t="array" ref="I82">INDEX(IS!$M$5:$M$125,MATCH(C82,IS!$C$5:$C$125,0))</f>
        <v>0</v>
      </c>
      <c r="J82" s="41">
        <f t="array" ref="J82">INDEX('PS day 2'!$K$6:$K$125,MATCH(C82,'PS day 2'!$C$6:$C$125,0))</f>
        <v>0</v>
      </c>
      <c r="K82" s="382">
        <f t="array" ref="K82">INDEX('Team day 2'!$N$4:$N$125,MATCH(C82,'Team day 2'!$C$4:$C$125,0))</f>
        <v>0</v>
      </c>
      <c r="L82" s="383">
        <f>SUM(I82:K82)</f>
        <v>0</v>
      </c>
      <c r="M82" s="41">
        <f t="array" ref="M82">INDEX(' Rings Peg Day 3'!$S$6:$S$124,MATCH(C82,' Rings Peg Day 3'!$C$6:$C$125,0))</f>
        <v>0</v>
      </c>
      <c r="N82" s="382">
        <f t="array" ref="N82">INDEX(' Lemon Peg Day 3'!$S$6:$S$125,MATCH(C82,' Lemon Peg Day 3'!$C$6:$C$125,0))</f>
        <v>0</v>
      </c>
      <c r="O82" s="41">
        <f t="array" ref="O82">INDEX('Relay (L)'!$K$6:$K$125,MATCH(C82,'Relay (L)'!$C$6:$C$125,0))</f>
        <v>0</v>
      </c>
      <c r="P82" s="41">
        <f t="array" ref="P82">INDEX('Relay (S)'!$K$6:$K$125,MATCH(C82,'Relay (S)'!$C$6:$C$125,0))</f>
        <v>0</v>
      </c>
      <c r="Q82" s="381">
        <f>SUM(M82:P82)</f>
        <v>0</v>
      </c>
      <c r="R82" s="384">
        <f>H82+L82+Q82</f>
        <v>0</v>
      </c>
      <c r="S82" s="385">
        <f>_xlfn.RANK.EQ(R82,(R$6:R$124),0)</f>
        <v>1</v>
      </c>
      <c r="T82" s="1"/>
      <c r="U82" s="1"/>
      <c r="V82" s="1"/>
      <c r="W82" s="1"/>
      <c r="X82" s="1"/>
      <c r="Y82" s="1"/>
      <c r="Z82" s="1"/>
    </row>
    <row r="83" spans="1:26" ht="21" customHeight="1" x14ac:dyDescent="0.35">
      <c r="A83" s="1">
        <v>78</v>
      </c>
      <c r="B83" s="327" t="s">
        <v>18</v>
      </c>
      <c r="C83" s="54" t="s">
        <v>30</v>
      </c>
      <c r="D83" s="386" t="str">
        <f>D82</f>
        <v>T13</v>
      </c>
      <c r="E83" s="325">
        <f>SUM(E78:E82)</f>
        <v>0</v>
      </c>
      <c r="F83" s="325">
        <f>SUM(F78:F82)</f>
        <v>0</v>
      </c>
      <c r="G83" s="325">
        <f>SUM(G78:G82)</f>
        <v>0</v>
      </c>
      <c r="H83" s="388">
        <f>SUM(H78:H82)</f>
        <v>0</v>
      </c>
      <c r="I83" s="325">
        <f>SUM(I78:I82)</f>
        <v>0</v>
      </c>
      <c r="J83" s="325">
        <f>SUM(J78:J82)</f>
        <v>0</v>
      </c>
      <c r="K83" s="325">
        <f>SUM(K78:K82)</f>
        <v>0</v>
      </c>
      <c r="L83" s="388">
        <f>SUM(L78:L82)</f>
        <v>0</v>
      </c>
      <c r="M83" s="325">
        <f>SUM(M78:M82)</f>
        <v>0</v>
      </c>
      <c r="N83" s="325">
        <f>SUM(N78:N82)</f>
        <v>0</v>
      </c>
      <c r="O83" s="325">
        <f>SUM(O78:O82)</f>
        <v>0</v>
      </c>
      <c r="P83" s="325">
        <f>SUM(P78:P82)</f>
        <v>0</v>
      </c>
      <c r="Q83" s="381">
        <f>SUM(M83:P83)</f>
        <v>0</v>
      </c>
      <c r="R83" s="235"/>
      <c r="S83" s="387"/>
      <c r="T83" s="1"/>
      <c r="U83" s="1"/>
      <c r="V83" s="1"/>
      <c r="W83" s="1"/>
      <c r="X83" s="1"/>
      <c r="Y83" s="1"/>
      <c r="Z83" s="1"/>
    </row>
    <row r="84" spans="1:26" ht="21" customHeight="1" x14ac:dyDescent="0.35">
      <c r="A84" s="1">
        <v>79</v>
      </c>
      <c r="B84" s="38">
        <v>66</v>
      </c>
      <c r="C84" s="39">
        <f t="array" ref="C84:D84">VLOOKUP(A84,'M. List'!$A$5:$E$124,{3,4},0)</f>
        <v>0</v>
      </c>
      <c r="D84" s="39" t="str">
        <v>T14</v>
      </c>
      <c r="E84" s="382">
        <f t="array" ref="E84">INDEX(IL!$M$5:$M$125,MATCH(C84,IL!$C$5:$C$125,0))</f>
        <v>0</v>
      </c>
      <c r="F84" s="41">
        <f t="array" ref="F84">INDEX('PL day 1'!$K$6:$K$125,MATCH(C84,'PL day 1'!$C$6:$C$125,0))</f>
        <v>0</v>
      </c>
      <c r="G84" s="382">
        <f t="array" ref="G84">INDEX('Team day 1'!$N$4:$N$125,MATCH(C84,'Team day 1'!$C$4:$C$125,0))</f>
        <v>0</v>
      </c>
      <c r="H84" s="383">
        <f>SUM(E84:G84)</f>
        <v>0</v>
      </c>
      <c r="I84" s="382">
        <f t="array" ref="I84">INDEX(IS!$M$5:$M$125,MATCH(C84,IS!$C$5:$C$125,0))</f>
        <v>0</v>
      </c>
      <c r="J84" s="41">
        <f t="array" ref="J84">INDEX('PS day 2'!$K$6:$K$125,MATCH(C84,'PS day 2'!$C$6:$C$125,0))</f>
        <v>0</v>
      </c>
      <c r="K84" s="382">
        <f t="array" ref="K84">INDEX('Team day 2'!$N$4:$N$125,MATCH(C84,'Team day 2'!$C$4:$C$125,0))</f>
        <v>0</v>
      </c>
      <c r="L84" s="383">
        <f>SUM(I84:K84)</f>
        <v>0</v>
      </c>
      <c r="M84" s="41">
        <f t="array" ref="M84">INDEX(' Rings Peg Day 3'!$S$6:$S$124,MATCH(C84,' Rings Peg Day 3'!$C$6:$C$125,0))</f>
        <v>0</v>
      </c>
      <c r="N84" s="382">
        <f t="array" ref="N84">INDEX(' Lemon Peg Day 3'!$S$6:$S$125,MATCH(C84,' Lemon Peg Day 3'!$C$6:$C$125,0))</f>
        <v>0</v>
      </c>
      <c r="O84" s="41">
        <f t="array" ref="O84">INDEX('Relay (L)'!$K$6:$K$125,MATCH(C84,'Relay (L)'!$C$6:$C$125,0))</f>
        <v>0</v>
      </c>
      <c r="P84" s="41">
        <f t="array" ref="P84">INDEX('Relay (S)'!$K$6:$K$125,MATCH(C84,'Relay (S)'!$C$6:$C$125,0))</f>
        <v>0</v>
      </c>
      <c r="Q84" s="381">
        <f>SUM(M84:P84)</f>
        <v>0</v>
      </c>
      <c r="R84" s="384">
        <f>H84+L84+Q84</f>
        <v>0</v>
      </c>
      <c r="S84" s="385">
        <f>_xlfn.RANK.EQ(R84,(R$6:R$124),0)</f>
        <v>1</v>
      </c>
      <c r="T84" s="1"/>
      <c r="U84" s="1"/>
      <c r="V84" s="1"/>
      <c r="W84" s="1"/>
      <c r="X84" s="1"/>
      <c r="Y84" s="1"/>
      <c r="Z84" s="1"/>
    </row>
    <row r="85" spans="1:26" ht="21" customHeight="1" x14ac:dyDescent="0.35">
      <c r="A85" s="1">
        <v>80</v>
      </c>
      <c r="B85" s="38">
        <v>67</v>
      </c>
      <c r="C85" s="39">
        <f t="array" ref="C85:D85">VLOOKUP(A85,'M. List'!$A$5:$E$124,{3,4},0)</f>
        <v>0</v>
      </c>
      <c r="D85" s="39" t="str">
        <v>T14</v>
      </c>
      <c r="E85" s="382">
        <f t="array" ref="E85">INDEX(IL!$M$5:$M$125,MATCH(C85,IL!$C$5:$C$125,0))</f>
        <v>0</v>
      </c>
      <c r="F85" s="41">
        <f t="array" ref="F85">INDEX('PL day 1'!$K$6:$K$125,MATCH(C85,'PL day 1'!$C$6:$C$125,0))</f>
        <v>0</v>
      </c>
      <c r="G85" s="382">
        <f t="array" ref="G85">INDEX('Team day 1'!$N$4:$N$125,MATCH(C85,'Team day 1'!$C$4:$C$125,0))</f>
        <v>0</v>
      </c>
      <c r="H85" s="383">
        <f>SUM(E85:G85)</f>
        <v>0</v>
      </c>
      <c r="I85" s="382">
        <f t="array" ref="I85">INDEX(IS!$M$5:$M$125,MATCH(C85,IS!$C$5:$C$125,0))</f>
        <v>0</v>
      </c>
      <c r="J85" s="41">
        <f t="array" ref="J85">INDEX('PS day 2'!$K$6:$K$125,MATCH(C85,'PS day 2'!$C$6:$C$125,0))</f>
        <v>0</v>
      </c>
      <c r="K85" s="382">
        <f t="array" ref="K85">INDEX('Team day 2'!$N$4:$N$125,MATCH(C85,'Team day 2'!$C$4:$C$125,0))</f>
        <v>0</v>
      </c>
      <c r="L85" s="383">
        <f>SUM(I85:K85)</f>
        <v>0</v>
      </c>
      <c r="M85" s="41">
        <f t="array" ref="M85">INDEX(' Rings Peg Day 3'!$S$6:$S$124,MATCH(C85,' Rings Peg Day 3'!$C$6:$C$125,0))</f>
        <v>0</v>
      </c>
      <c r="N85" s="382">
        <f t="array" ref="N85">INDEX(' Lemon Peg Day 3'!$S$6:$S$125,MATCH(C85,' Lemon Peg Day 3'!$C$6:$C$125,0))</f>
        <v>0</v>
      </c>
      <c r="O85" s="41">
        <f t="array" ref="O85">INDEX('Relay (L)'!$K$6:$K$125,MATCH(C85,'Relay (L)'!$C$6:$C$125,0))</f>
        <v>0</v>
      </c>
      <c r="P85" s="41">
        <f t="array" ref="P85">INDEX('Relay (S)'!$K$6:$K$125,MATCH(C85,'Relay (S)'!$C$6:$C$125,0))</f>
        <v>0</v>
      </c>
      <c r="Q85" s="381">
        <f>SUM(M85:P85)</f>
        <v>0</v>
      </c>
      <c r="R85" s="384">
        <f>H85+L85+Q85</f>
        <v>0</v>
      </c>
      <c r="S85" s="385">
        <f>_xlfn.RANK.EQ(R85,(R$6:R$124),0)</f>
        <v>1</v>
      </c>
      <c r="T85" s="1"/>
      <c r="U85" s="1"/>
      <c r="V85" s="1"/>
      <c r="W85" s="1"/>
      <c r="X85" s="1"/>
      <c r="Y85" s="1"/>
      <c r="Z85" s="1"/>
    </row>
    <row r="86" spans="1:26" ht="21" customHeight="1" x14ac:dyDescent="0.35">
      <c r="A86" s="1">
        <v>81</v>
      </c>
      <c r="B86" s="38">
        <v>68</v>
      </c>
      <c r="C86" s="39">
        <f t="array" ref="C86:D86">VLOOKUP(A86,'M. List'!$A$5:$E$124,{3,4},0)</f>
        <v>0</v>
      </c>
      <c r="D86" s="39" t="str">
        <v>T14</v>
      </c>
      <c r="E86" s="382">
        <f t="array" ref="E86">INDEX(IL!$M$5:$M$125,MATCH(C86,IL!$C$5:$C$125,0))</f>
        <v>0</v>
      </c>
      <c r="F86" s="41">
        <f t="array" ref="F86">INDEX('PL day 1'!$K$6:$K$125,MATCH(C86,'PL day 1'!$C$6:$C$125,0))</f>
        <v>0</v>
      </c>
      <c r="G86" s="382">
        <f t="array" ref="G86">INDEX('Team day 1'!$N$4:$N$125,MATCH(C86,'Team day 1'!$C$4:$C$125,0))</f>
        <v>0</v>
      </c>
      <c r="H86" s="383">
        <f>SUM(E86:G86)</f>
        <v>0</v>
      </c>
      <c r="I86" s="382">
        <f t="array" ref="I86">INDEX(IS!$M$5:$M$125,MATCH(C86,IS!$C$5:$C$125,0))</f>
        <v>0</v>
      </c>
      <c r="J86" s="41">
        <f t="array" ref="J86">INDEX('PS day 2'!$K$6:$K$125,MATCH(C86,'PS day 2'!$C$6:$C$125,0))</f>
        <v>0</v>
      </c>
      <c r="K86" s="382">
        <f t="array" ref="K86">INDEX('Team day 2'!$N$4:$N$125,MATCH(C86,'Team day 2'!$C$4:$C$125,0))</f>
        <v>0</v>
      </c>
      <c r="L86" s="383">
        <f>SUM(I86:K86)</f>
        <v>0</v>
      </c>
      <c r="M86" s="41">
        <f t="array" ref="M86">INDEX(' Rings Peg Day 3'!$S$6:$S$124,MATCH(C86,' Rings Peg Day 3'!$C$6:$C$125,0))</f>
        <v>0</v>
      </c>
      <c r="N86" s="382">
        <f t="array" ref="N86">INDEX(' Lemon Peg Day 3'!$S$6:$S$125,MATCH(C86,' Lemon Peg Day 3'!$C$6:$C$125,0))</f>
        <v>0</v>
      </c>
      <c r="O86" s="41">
        <f t="array" ref="O86">INDEX('Relay (L)'!$K$6:$K$125,MATCH(C86,'Relay (L)'!$C$6:$C$125,0))</f>
        <v>0</v>
      </c>
      <c r="P86" s="41">
        <f t="array" ref="P86">INDEX('Relay (S)'!$K$6:$K$125,MATCH(C86,'Relay (S)'!$C$6:$C$125,0))</f>
        <v>0</v>
      </c>
      <c r="Q86" s="381">
        <f>SUM(M86:P86)</f>
        <v>0</v>
      </c>
      <c r="R86" s="384">
        <f>H86+L86+Q86</f>
        <v>0</v>
      </c>
      <c r="S86" s="385">
        <f>_xlfn.RANK.EQ(R86,(R$6:R$124),0)</f>
        <v>1</v>
      </c>
      <c r="T86" s="1"/>
      <c r="U86" s="1"/>
      <c r="V86" s="1"/>
      <c r="W86" s="1"/>
      <c r="X86" s="1"/>
      <c r="Y86" s="1"/>
      <c r="Z86" s="1"/>
    </row>
    <row r="87" spans="1:26" ht="21" customHeight="1" x14ac:dyDescent="0.35">
      <c r="A87" s="1">
        <v>82</v>
      </c>
      <c r="B87" s="38">
        <v>69</v>
      </c>
      <c r="C87" s="39">
        <f t="array" ref="C87:D87">VLOOKUP(A87,'M. List'!$A$5:$E$124,{3,4},0)</f>
        <v>0</v>
      </c>
      <c r="D87" s="39" t="str">
        <v>T14</v>
      </c>
      <c r="E87" s="382">
        <f t="array" ref="E87">INDEX(IL!$M$5:$M$125,MATCH(C87,IL!$C$5:$C$125,0))</f>
        <v>0</v>
      </c>
      <c r="F87" s="41">
        <f t="array" ref="F87">INDEX('PL day 1'!$K$6:$K$125,MATCH(C87,'PL day 1'!$C$6:$C$125,0))</f>
        <v>0</v>
      </c>
      <c r="G87" s="382">
        <f t="array" ref="G87">INDEX('Team day 1'!$N$4:$N$125,MATCH(C87,'Team day 1'!$C$4:$C$125,0))</f>
        <v>0</v>
      </c>
      <c r="H87" s="383">
        <f>SUM(E87:G87)</f>
        <v>0</v>
      </c>
      <c r="I87" s="382">
        <f t="array" ref="I87">INDEX(IS!$M$5:$M$125,MATCH(C87,IS!$C$5:$C$125,0))</f>
        <v>0</v>
      </c>
      <c r="J87" s="41">
        <f t="array" ref="J87">INDEX('PS day 2'!$K$6:$K$125,MATCH(C87,'PS day 2'!$C$6:$C$125,0))</f>
        <v>0</v>
      </c>
      <c r="K87" s="382">
        <f t="array" ref="K87">INDEX('Team day 2'!$N$4:$N$125,MATCH(C87,'Team day 2'!$C$4:$C$125,0))</f>
        <v>0</v>
      </c>
      <c r="L87" s="383">
        <f>SUM(I87:K87)</f>
        <v>0</v>
      </c>
      <c r="M87" s="41">
        <f t="array" ref="M87">INDEX(' Rings Peg Day 3'!$S$6:$S$124,MATCH(C87,' Rings Peg Day 3'!$C$6:$C$125,0))</f>
        <v>0</v>
      </c>
      <c r="N87" s="382">
        <f t="array" ref="N87">INDEX(' Lemon Peg Day 3'!$S$6:$S$125,MATCH(C87,' Lemon Peg Day 3'!$C$6:$C$125,0))</f>
        <v>0</v>
      </c>
      <c r="O87" s="41">
        <f t="array" ref="O87">INDEX('Relay (L)'!$K$6:$K$125,MATCH(C87,'Relay (L)'!$C$6:$C$125,0))</f>
        <v>0</v>
      </c>
      <c r="P87" s="41">
        <f t="array" ref="P87">INDEX('Relay (S)'!$K$6:$K$125,MATCH(C87,'Relay (S)'!$C$6:$C$125,0))</f>
        <v>0</v>
      </c>
      <c r="Q87" s="381">
        <f>SUM(M87:P87)</f>
        <v>0</v>
      </c>
      <c r="R87" s="384">
        <f>H87+L87+Q87</f>
        <v>0</v>
      </c>
      <c r="S87" s="385">
        <f>_xlfn.RANK.EQ(R87,(R$6:R$124),0)</f>
        <v>1</v>
      </c>
      <c r="T87" s="1"/>
      <c r="U87" s="1"/>
      <c r="V87" s="1"/>
      <c r="W87" s="1"/>
      <c r="X87" s="1"/>
      <c r="Y87" s="1"/>
      <c r="Z87" s="1"/>
    </row>
    <row r="88" spans="1:26" ht="21" customHeight="1" x14ac:dyDescent="0.35">
      <c r="A88" s="1">
        <v>83</v>
      </c>
      <c r="B88" s="38">
        <v>70</v>
      </c>
      <c r="C88" s="39">
        <f t="array" ref="C88:D88">VLOOKUP(A88,'M. List'!$A$5:$E$124,{3,4},0)</f>
        <v>0</v>
      </c>
      <c r="D88" s="39" t="str">
        <v>T14</v>
      </c>
      <c r="E88" s="382">
        <f t="array" ref="E88">INDEX(IL!$M$5:$M$125,MATCH(C88,IL!$C$5:$C$125,0))</f>
        <v>0</v>
      </c>
      <c r="F88" s="41">
        <f t="array" ref="F88">INDEX('PL day 1'!$K$6:$K$125,MATCH(C88,'PL day 1'!$C$6:$C$125,0))</f>
        <v>0</v>
      </c>
      <c r="G88" s="382">
        <f t="array" ref="G88">INDEX('Team day 1'!$N$4:$N$125,MATCH(C88,'Team day 1'!$C$4:$C$125,0))</f>
        <v>0</v>
      </c>
      <c r="H88" s="383">
        <f>SUM(E88:G88)</f>
        <v>0</v>
      </c>
      <c r="I88" s="382">
        <f t="array" ref="I88">INDEX(IS!$M$5:$M$125,MATCH(C88,IS!$C$5:$C$125,0))</f>
        <v>0</v>
      </c>
      <c r="J88" s="41">
        <f t="array" ref="J88">INDEX('PS day 2'!$K$6:$K$125,MATCH(C88,'PS day 2'!$C$6:$C$125,0))</f>
        <v>0</v>
      </c>
      <c r="K88" s="382">
        <f t="array" ref="K88">INDEX('Team day 2'!$N$4:$N$125,MATCH(C88,'Team day 2'!$C$4:$C$125,0))</f>
        <v>0</v>
      </c>
      <c r="L88" s="383">
        <f>SUM(I88:K88)</f>
        <v>0</v>
      </c>
      <c r="M88" s="41">
        <f t="array" ref="M88">INDEX(' Rings Peg Day 3'!$S$6:$S$124,MATCH(C88,' Rings Peg Day 3'!$C$6:$C$125,0))</f>
        <v>0</v>
      </c>
      <c r="N88" s="382">
        <f t="array" ref="N88">INDEX(' Lemon Peg Day 3'!$S$6:$S$125,MATCH(C88,' Lemon Peg Day 3'!$C$6:$C$125,0))</f>
        <v>0</v>
      </c>
      <c r="O88" s="41">
        <f t="array" ref="O88">INDEX('Relay (L)'!$K$6:$K$125,MATCH(C88,'Relay (L)'!$C$6:$C$125,0))</f>
        <v>0</v>
      </c>
      <c r="P88" s="41">
        <f t="array" ref="P88">INDEX('Relay (S)'!$K$6:$K$125,MATCH(C88,'Relay (S)'!$C$6:$C$125,0))</f>
        <v>0</v>
      </c>
      <c r="Q88" s="381">
        <f>SUM(M88:P88)</f>
        <v>0</v>
      </c>
      <c r="R88" s="384">
        <f>H88+L88+Q88</f>
        <v>0</v>
      </c>
      <c r="S88" s="385">
        <f>_xlfn.RANK.EQ(R88,(R$6:R$124),0)</f>
        <v>1</v>
      </c>
      <c r="T88" s="1"/>
      <c r="U88" s="1"/>
      <c r="V88" s="1"/>
      <c r="W88" s="1"/>
      <c r="X88" s="1"/>
      <c r="Y88" s="1"/>
      <c r="Z88" s="1"/>
    </row>
    <row r="89" spans="1:26" ht="21" customHeight="1" x14ac:dyDescent="0.35">
      <c r="A89" s="1">
        <v>84</v>
      </c>
      <c r="B89" s="327" t="s">
        <v>18</v>
      </c>
      <c r="C89" s="54" t="s">
        <v>31</v>
      </c>
      <c r="D89" s="386" t="str">
        <f>D88</f>
        <v>T14</v>
      </c>
      <c r="E89" s="325">
        <f>SUM(E84:E88)</f>
        <v>0</v>
      </c>
      <c r="F89" s="325">
        <f>SUM(F84:F88)</f>
        <v>0</v>
      </c>
      <c r="G89" s="325">
        <f>SUM(G84:G88)</f>
        <v>0</v>
      </c>
      <c r="H89" s="388">
        <f>SUM(H84:H88)</f>
        <v>0</v>
      </c>
      <c r="I89" s="325">
        <f>SUM(I84:I88)</f>
        <v>0</v>
      </c>
      <c r="J89" s="325">
        <f>SUM(J84:J88)</f>
        <v>0</v>
      </c>
      <c r="K89" s="325">
        <f>SUM(K84:K88)</f>
        <v>0</v>
      </c>
      <c r="L89" s="388">
        <f>SUM(L84:L88)</f>
        <v>0</v>
      </c>
      <c r="M89" s="325">
        <f>SUM(M84:M88)</f>
        <v>0</v>
      </c>
      <c r="N89" s="325">
        <f>SUM(N84:N88)</f>
        <v>0</v>
      </c>
      <c r="O89" s="325">
        <f>SUM(O84:O88)</f>
        <v>0</v>
      </c>
      <c r="P89" s="325">
        <f>SUM(P84:P88)</f>
        <v>0</v>
      </c>
      <c r="Q89" s="381">
        <f>SUM(M89:P89)</f>
        <v>0</v>
      </c>
      <c r="R89" s="325">
        <v>0</v>
      </c>
      <c r="S89" s="387"/>
      <c r="T89" s="1"/>
      <c r="U89" s="1"/>
      <c r="V89" s="1"/>
      <c r="W89" s="1"/>
      <c r="X89" s="1"/>
      <c r="Y89" s="1"/>
      <c r="Z89" s="1"/>
    </row>
    <row r="90" spans="1:26" ht="21" customHeight="1" x14ac:dyDescent="0.35">
      <c r="A90" s="1">
        <v>85</v>
      </c>
      <c r="B90" s="38">
        <v>71</v>
      </c>
      <c r="C90" s="39">
        <f t="array" ref="C90:D90">VLOOKUP(A90,'M. List'!$A$5:$E$124,{3,4},0)</f>
        <v>0</v>
      </c>
      <c r="D90" s="39" t="str">
        <v>T15</v>
      </c>
      <c r="E90" s="382">
        <f t="array" ref="E90">INDEX(IL!$M$5:$M$125,MATCH(C90,IL!$C$5:$C$125,0))</f>
        <v>0</v>
      </c>
      <c r="F90" s="41">
        <f t="array" ref="F90">INDEX('PL day 1'!$K$6:$K$125,MATCH(C90,'PL day 1'!$C$6:$C$125,0))</f>
        <v>0</v>
      </c>
      <c r="G90" s="382">
        <f t="array" ref="G90">INDEX('Team day 1'!$N$4:$N$125,MATCH(C90,'Team day 1'!$C$4:$C$125,0))</f>
        <v>0</v>
      </c>
      <c r="H90" s="383">
        <f>SUM(E90:G90)</f>
        <v>0</v>
      </c>
      <c r="I90" s="382">
        <f t="array" ref="I90">INDEX(IS!$M$5:$M$125,MATCH(C90,IS!$C$5:$C$125,0))</f>
        <v>0</v>
      </c>
      <c r="J90" s="41">
        <f t="array" ref="J90">INDEX('PS day 2'!$K$6:$K$125,MATCH(C90,'PS day 2'!$C$6:$C$125,0))</f>
        <v>0</v>
      </c>
      <c r="K90" s="382">
        <f t="array" ref="K90">INDEX('Team day 2'!$N$4:$N$125,MATCH(C90,'Team day 2'!$C$4:$C$125,0))</f>
        <v>0</v>
      </c>
      <c r="L90" s="383">
        <f>SUM(I90:K90)</f>
        <v>0</v>
      </c>
      <c r="M90" s="41">
        <f t="array" ref="M90">INDEX(' Rings Peg Day 3'!$S$6:$S$124,MATCH(C90,' Rings Peg Day 3'!$C$6:$C$125,0))</f>
        <v>0</v>
      </c>
      <c r="N90" s="382">
        <f t="array" ref="N90">INDEX(' Lemon Peg Day 3'!$S$6:$S$125,MATCH(C90,' Lemon Peg Day 3'!$C$6:$C$125,0))</f>
        <v>0</v>
      </c>
      <c r="O90" s="41">
        <f t="array" ref="O90">INDEX('Relay (L)'!$K$6:$K$125,MATCH(C90,'Relay (L)'!$C$6:$C$125,0))</f>
        <v>0</v>
      </c>
      <c r="P90" s="41">
        <f t="array" ref="P90">INDEX('Relay (S)'!$K$6:$K$125,MATCH(C90,'Relay (S)'!$C$6:$C$125,0))</f>
        <v>0</v>
      </c>
      <c r="Q90" s="381">
        <f>SUM(M90:P90)</f>
        <v>0</v>
      </c>
      <c r="R90" s="384">
        <f>H90+L90+Q90</f>
        <v>0</v>
      </c>
      <c r="S90" s="385">
        <f>_xlfn.RANK.EQ(R90,(R$6:R$124),0)</f>
        <v>1</v>
      </c>
      <c r="T90" s="1"/>
      <c r="U90" s="1"/>
      <c r="V90" s="1"/>
      <c r="W90" s="1"/>
      <c r="X90" s="1"/>
      <c r="Y90" s="1"/>
      <c r="Z90" s="1"/>
    </row>
    <row r="91" spans="1:26" ht="21" customHeight="1" x14ac:dyDescent="0.35">
      <c r="A91" s="1">
        <v>86</v>
      </c>
      <c r="B91" s="38">
        <v>72</v>
      </c>
      <c r="C91" s="39">
        <f t="array" ref="C91:D91">VLOOKUP(A91,'M. List'!$A$5:$E$124,{3,4},0)</f>
        <v>0</v>
      </c>
      <c r="D91" s="39" t="str">
        <v>T15</v>
      </c>
      <c r="E91" s="382">
        <f t="array" ref="E91">INDEX(IL!$M$5:$M$125,MATCH(C91,IL!$C$5:$C$125,0))</f>
        <v>0</v>
      </c>
      <c r="F91" s="41">
        <f t="array" ref="F91">INDEX('PL day 1'!$K$6:$K$125,MATCH(C91,'PL day 1'!$C$6:$C$125,0))</f>
        <v>0</v>
      </c>
      <c r="G91" s="382">
        <f t="array" ref="G91">INDEX('Team day 1'!$N$4:$N$125,MATCH(C91,'Team day 1'!$C$4:$C$125,0))</f>
        <v>0</v>
      </c>
      <c r="H91" s="383">
        <f>SUM(E91:G91)</f>
        <v>0</v>
      </c>
      <c r="I91" s="382">
        <f t="array" ref="I91">INDEX(IS!$M$5:$M$125,MATCH(C91,IS!$C$5:$C$125,0))</f>
        <v>0</v>
      </c>
      <c r="J91" s="41">
        <f t="array" ref="J91">INDEX('PS day 2'!$K$6:$K$125,MATCH(C91,'PS day 2'!$C$6:$C$125,0))</f>
        <v>0</v>
      </c>
      <c r="K91" s="382">
        <f t="array" ref="K91">INDEX('Team day 2'!$N$4:$N$125,MATCH(C91,'Team day 2'!$C$4:$C$125,0))</f>
        <v>0</v>
      </c>
      <c r="L91" s="383">
        <f>SUM(I91:K91)</f>
        <v>0</v>
      </c>
      <c r="M91" s="41">
        <f t="array" ref="M91">INDEX(' Rings Peg Day 3'!$S$6:$S$124,MATCH(C91,' Rings Peg Day 3'!$C$6:$C$125,0))</f>
        <v>0</v>
      </c>
      <c r="N91" s="382">
        <f t="array" ref="N91">INDEX(' Lemon Peg Day 3'!$S$6:$S$125,MATCH(C91,' Lemon Peg Day 3'!$C$6:$C$125,0))</f>
        <v>0</v>
      </c>
      <c r="O91" s="41">
        <f t="array" ref="O91">INDEX('Relay (L)'!$K$6:$K$125,MATCH(C91,'Relay (L)'!$C$6:$C$125,0))</f>
        <v>0</v>
      </c>
      <c r="P91" s="41">
        <f t="array" ref="P91">INDEX('Relay (S)'!$K$6:$K$125,MATCH(C91,'Relay (S)'!$C$6:$C$125,0))</f>
        <v>0</v>
      </c>
      <c r="Q91" s="381">
        <f>SUM(M91:P91)</f>
        <v>0</v>
      </c>
      <c r="R91" s="384">
        <f>H91+L91+Q91</f>
        <v>0</v>
      </c>
      <c r="S91" s="385">
        <f>_xlfn.RANK.EQ(R91,(R$6:R$124),0)</f>
        <v>1</v>
      </c>
      <c r="T91" s="1"/>
      <c r="U91" s="1"/>
      <c r="V91" s="1"/>
      <c r="W91" s="1"/>
      <c r="X91" s="1"/>
      <c r="Y91" s="1"/>
      <c r="Z91" s="1"/>
    </row>
    <row r="92" spans="1:26" ht="21" customHeight="1" x14ac:dyDescent="0.35">
      <c r="A92" s="1">
        <v>87</v>
      </c>
      <c r="B92" s="38">
        <v>73</v>
      </c>
      <c r="C92" s="39">
        <f t="array" ref="C92:D92">VLOOKUP(A92,'M. List'!$A$5:$E$124,{3,4},0)</f>
        <v>0</v>
      </c>
      <c r="D92" s="39" t="str">
        <v>T15</v>
      </c>
      <c r="E92" s="382">
        <f t="array" ref="E92">INDEX(IL!$M$5:$M$125,MATCH(C92,IL!$C$5:$C$125,0))</f>
        <v>0</v>
      </c>
      <c r="F92" s="41">
        <f t="array" ref="F92">INDEX('PL day 1'!$K$6:$K$125,MATCH(C92,'PL day 1'!$C$6:$C$125,0))</f>
        <v>0</v>
      </c>
      <c r="G92" s="382">
        <f t="array" ref="G92">INDEX('Team day 1'!$N$4:$N$125,MATCH(C92,'Team day 1'!$C$4:$C$125,0))</f>
        <v>0</v>
      </c>
      <c r="H92" s="383">
        <f>SUM(E92:G92)</f>
        <v>0</v>
      </c>
      <c r="I92" s="382">
        <f t="array" ref="I92">INDEX(IS!$M$5:$M$125,MATCH(C92,IS!$C$5:$C$125,0))</f>
        <v>0</v>
      </c>
      <c r="J92" s="41">
        <f t="array" ref="J92">INDEX('PS day 2'!$K$6:$K$125,MATCH(C92,'PS day 2'!$C$6:$C$125,0))</f>
        <v>0</v>
      </c>
      <c r="K92" s="382">
        <f t="array" ref="K92">INDEX('Team day 2'!$N$4:$N$125,MATCH(C92,'Team day 2'!$C$4:$C$125,0))</f>
        <v>0</v>
      </c>
      <c r="L92" s="383">
        <f>SUM(I92:K92)</f>
        <v>0</v>
      </c>
      <c r="M92" s="41">
        <f t="array" ref="M92">INDEX(' Rings Peg Day 3'!$S$6:$S$124,MATCH(C92,' Rings Peg Day 3'!$C$6:$C$125,0))</f>
        <v>0</v>
      </c>
      <c r="N92" s="382">
        <f t="array" ref="N92">INDEX(' Lemon Peg Day 3'!$S$6:$S$125,MATCH(C92,' Lemon Peg Day 3'!$C$6:$C$125,0))</f>
        <v>0</v>
      </c>
      <c r="O92" s="41">
        <f t="array" ref="O92">INDEX('Relay (L)'!$K$6:$K$125,MATCH(C92,'Relay (L)'!$C$6:$C$125,0))</f>
        <v>0</v>
      </c>
      <c r="P92" s="41">
        <f t="array" ref="P92">INDEX('Relay (S)'!$K$6:$K$125,MATCH(C92,'Relay (S)'!$C$6:$C$125,0))</f>
        <v>0</v>
      </c>
      <c r="Q92" s="381">
        <f>SUM(M92:P92)</f>
        <v>0</v>
      </c>
      <c r="R92" s="384">
        <f>H92+L92+Q92</f>
        <v>0</v>
      </c>
      <c r="S92" s="385">
        <f>_xlfn.RANK.EQ(R92,(R$6:R$124),0)</f>
        <v>1</v>
      </c>
      <c r="T92" s="1"/>
      <c r="U92" s="1"/>
      <c r="V92" s="1"/>
      <c r="W92" s="1"/>
      <c r="X92" s="1"/>
      <c r="Y92" s="1"/>
      <c r="Z92" s="1"/>
    </row>
    <row r="93" spans="1:26" ht="21" customHeight="1" x14ac:dyDescent="0.35">
      <c r="A93" s="1">
        <v>88</v>
      </c>
      <c r="B93" s="38">
        <v>74</v>
      </c>
      <c r="C93" s="39">
        <f t="array" ref="C93:D93">VLOOKUP(A93,'M. List'!$A$5:$E$124,{3,4},0)</f>
        <v>0</v>
      </c>
      <c r="D93" s="39" t="str">
        <v>T15</v>
      </c>
      <c r="E93" s="382">
        <f t="array" ref="E93">INDEX(IL!$M$5:$M$125,MATCH(C93,IL!$C$5:$C$125,0))</f>
        <v>0</v>
      </c>
      <c r="F93" s="41">
        <f t="array" ref="F93">INDEX('PL day 1'!$K$6:$K$125,MATCH(C93,'PL day 1'!$C$6:$C$125,0))</f>
        <v>0</v>
      </c>
      <c r="G93" s="382">
        <f t="array" ref="G93">INDEX('Team day 1'!$N$4:$N$125,MATCH(C93,'Team day 1'!$C$4:$C$125,0))</f>
        <v>0</v>
      </c>
      <c r="H93" s="383">
        <f>SUM(E93:G93)</f>
        <v>0</v>
      </c>
      <c r="I93" s="382">
        <f t="array" ref="I93">INDEX(IS!$M$5:$M$125,MATCH(C93,IS!$C$5:$C$125,0))</f>
        <v>0</v>
      </c>
      <c r="J93" s="41">
        <f t="array" ref="J93">INDEX('PS day 2'!$K$6:$K$125,MATCH(C93,'PS day 2'!$C$6:$C$125,0))</f>
        <v>0</v>
      </c>
      <c r="K93" s="382">
        <f t="array" ref="K93">INDEX('Team day 2'!$N$4:$N$125,MATCH(C93,'Team day 2'!$C$4:$C$125,0))</f>
        <v>0</v>
      </c>
      <c r="L93" s="383">
        <f>SUM(I93:K93)</f>
        <v>0</v>
      </c>
      <c r="M93" s="41">
        <f t="array" ref="M93">INDEX(' Rings Peg Day 3'!$S$6:$S$124,MATCH(C93,' Rings Peg Day 3'!$C$6:$C$125,0))</f>
        <v>0</v>
      </c>
      <c r="N93" s="382">
        <f t="array" ref="N93">INDEX(' Lemon Peg Day 3'!$S$6:$S$125,MATCH(C93,' Lemon Peg Day 3'!$C$6:$C$125,0))</f>
        <v>0</v>
      </c>
      <c r="O93" s="41">
        <f t="array" ref="O93">INDEX('Relay (L)'!$K$6:$K$125,MATCH(C93,'Relay (L)'!$C$6:$C$125,0))</f>
        <v>0</v>
      </c>
      <c r="P93" s="41">
        <f t="array" ref="P93">INDEX('Relay (S)'!$K$6:$K$125,MATCH(C93,'Relay (S)'!$C$6:$C$125,0))</f>
        <v>0</v>
      </c>
      <c r="Q93" s="381">
        <f>SUM(M93:P93)</f>
        <v>0</v>
      </c>
      <c r="R93" s="384">
        <f>H93+L93+Q93</f>
        <v>0</v>
      </c>
      <c r="S93" s="385">
        <f>_xlfn.RANK.EQ(R93,(R$6:R$124),0)</f>
        <v>1</v>
      </c>
      <c r="T93" s="1"/>
      <c r="U93" s="1"/>
      <c r="V93" s="1"/>
      <c r="W93" s="1"/>
      <c r="X93" s="1"/>
      <c r="Y93" s="1"/>
      <c r="Z93" s="1"/>
    </row>
    <row r="94" spans="1:26" ht="21" customHeight="1" x14ac:dyDescent="0.35">
      <c r="A94" s="1">
        <v>89</v>
      </c>
      <c r="B94" s="38">
        <v>75</v>
      </c>
      <c r="C94" s="39">
        <f t="array" ref="C94:D94">VLOOKUP(A94,'M. List'!$A$5:$E$124,{3,4},0)</f>
        <v>0</v>
      </c>
      <c r="D94" s="39" t="str">
        <v>T15</v>
      </c>
      <c r="E94" s="382">
        <f t="array" ref="E94">INDEX(IL!$M$5:$M$125,MATCH(C94,IL!$C$5:$C$125,0))</f>
        <v>0</v>
      </c>
      <c r="F94" s="41">
        <f t="array" ref="F94">INDEX('PL day 1'!$K$6:$K$125,MATCH(C94,'PL day 1'!$C$6:$C$125,0))</f>
        <v>0</v>
      </c>
      <c r="G94" s="382">
        <f t="array" ref="G94">INDEX('Team day 1'!$N$4:$N$125,MATCH(C94,'Team day 1'!$C$4:$C$125,0))</f>
        <v>0</v>
      </c>
      <c r="H94" s="383">
        <f>SUM(E94:G94)</f>
        <v>0</v>
      </c>
      <c r="I94" s="382">
        <f t="array" ref="I94">INDEX(IS!$M$5:$M$125,MATCH(C94,IS!$C$5:$C$125,0))</f>
        <v>0</v>
      </c>
      <c r="J94" s="41">
        <f t="array" ref="J94">INDEX('PS day 2'!$K$6:$K$125,MATCH(C94,'PS day 2'!$C$6:$C$125,0))</f>
        <v>0</v>
      </c>
      <c r="K94" s="382">
        <f t="array" ref="K94">INDEX('Team day 2'!$N$4:$N$125,MATCH(C94,'Team day 2'!$C$4:$C$125,0))</f>
        <v>0</v>
      </c>
      <c r="L94" s="383">
        <f>SUM(I94:K94)</f>
        <v>0</v>
      </c>
      <c r="M94" s="41">
        <f t="array" ref="M94">INDEX(' Rings Peg Day 3'!$S$6:$S$124,MATCH(C94,' Rings Peg Day 3'!$C$6:$C$125,0))</f>
        <v>0</v>
      </c>
      <c r="N94" s="382">
        <f t="array" ref="N94">INDEX(' Lemon Peg Day 3'!$S$6:$S$125,MATCH(C94,' Lemon Peg Day 3'!$C$6:$C$125,0))</f>
        <v>0</v>
      </c>
      <c r="O94" s="41">
        <f t="array" ref="O94">INDEX('Relay (L)'!$K$6:$K$125,MATCH(C94,'Relay (L)'!$C$6:$C$125,0))</f>
        <v>0</v>
      </c>
      <c r="P94" s="41">
        <f t="array" ref="P94">INDEX('Relay (S)'!$K$6:$K$125,MATCH(C94,'Relay (S)'!$C$6:$C$125,0))</f>
        <v>0</v>
      </c>
      <c r="Q94" s="381">
        <f>SUM(M94:P94)</f>
        <v>0</v>
      </c>
      <c r="R94" s="384">
        <f>H94+L94+Q94</f>
        <v>0</v>
      </c>
      <c r="S94" s="385">
        <f>_xlfn.RANK.EQ(R94,(R$6:R$124),0)</f>
        <v>1</v>
      </c>
      <c r="T94" s="1"/>
      <c r="U94" s="1"/>
      <c r="V94" s="1"/>
      <c r="W94" s="1"/>
      <c r="X94" s="1"/>
      <c r="Y94" s="1"/>
      <c r="Z94" s="1"/>
    </row>
    <row r="95" spans="1:26" ht="21" customHeight="1" x14ac:dyDescent="0.35">
      <c r="A95" s="1">
        <v>90</v>
      </c>
      <c r="B95" s="327" t="s">
        <v>18</v>
      </c>
      <c r="C95" s="54" t="s">
        <v>32</v>
      </c>
      <c r="D95" s="386" t="str">
        <f>D94</f>
        <v>T15</v>
      </c>
      <c r="E95" s="325">
        <f>SUM(E90:E94)</f>
        <v>0</v>
      </c>
      <c r="F95" s="325">
        <f>SUM(F90:F94)</f>
        <v>0</v>
      </c>
      <c r="G95" s="325">
        <f>SUM(G90:G94)</f>
        <v>0</v>
      </c>
      <c r="H95" s="388">
        <f>SUM(H90:H94)</f>
        <v>0</v>
      </c>
      <c r="I95" s="325">
        <f>SUM(I90:I94)</f>
        <v>0</v>
      </c>
      <c r="J95" s="325">
        <f>SUM(J90:J94)</f>
        <v>0</v>
      </c>
      <c r="K95" s="325">
        <f>SUM(K90:K94)</f>
        <v>0</v>
      </c>
      <c r="L95" s="388">
        <f>SUM(L90:L94)</f>
        <v>0</v>
      </c>
      <c r="M95" s="325">
        <f>SUM(M90:M94)</f>
        <v>0</v>
      </c>
      <c r="N95" s="325">
        <f>SUM(N90:N94)</f>
        <v>0</v>
      </c>
      <c r="O95" s="325">
        <f>SUM(O90:O94)</f>
        <v>0</v>
      </c>
      <c r="P95" s="325">
        <f>SUM(P90:P94)</f>
        <v>0</v>
      </c>
      <c r="Q95" s="381">
        <f>SUM(M95:P95)</f>
        <v>0</v>
      </c>
      <c r="R95" s="235"/>
      <c r="S95" s="387"/>
      <c r="T95" s="1"/>
      <c r="U95" s="1"/>
      <c r="V95" s="1"/>
      <c r="W95" s="1"/>
      <c r="X95" s="1"/>
      <c r="Y95" s="1"/>
      <c r="Z95" s="1"/>
    </row>
    <row r="96" spans="1:26" ht="21" customHeight="1" x14ac:dyDescent="0.35">
      <c r="A96" s="1">
        <v>91</v>
      </c>
      <c r="B96" s="38">
        <v>76</v>
      </c>
      <c r="C96" s="39">
        <f t="array" ref="C96:D96">VLOOKUP(A96,'M. List'!$A$5:$E$124,{3,4},0)</f>
        <v>0</v>
      </c>
      <c r="D96" s="39" t="str">
        <v>T16</v>
      </c>
      <c r="E96" s="382">
        <f t="array" ref="E96">INDEX(IL!$M$5:$M$125,MATCH(C96,IL!$C$5:$C$125,0))</f>
        <v>0</v>
      </c>
      <c r="F96" s="41">
        <f t="array" ref="F96">INDEX('PL day 1'!$K$6:$K$125,MATCH(C96,'PL day 1'!$C$6:$C$125,0))</f>
        <v>0</v>
      </c>
      <c r="G96" s="382">
        <f t="array" ref="G96">INDEX('Team day 1'!$N$4:$N$125,MATCH(C96,'Team day 1'!$C$4:$C$125,0))</f>
        <v>0</v>
      </c>
      <c r="H96" s="383">
        <f>SUM(E96:G96)</f>
        <v>0</v>
      </c>
      <c r="I96" s="382">
        <f t="array" ref="I96">INDEX(IS!$M$5:$M$125,MATCH(C96,IS!$C$5:$C$125,0))</f>
        <v>0</v>
      </c>
      <c r="J96" s="41">
        <f t="array" ref="J96">INDEX('PS day 2'!$K$6:$K$125,MATCH(C96,'PS day 2'!$C$6:$C$125,0))</f>
        <v>0</v>
      </c>
      <c r="K96" s="382">
        <f t="array" ref="K96">INDEX('Team day 2'!$N$4:$N$125,MATCH(C96,'Team day 2'!$C$4:$C$125,0))</f>
        <v>0</v>
      </c>
      <c r="L96" s="383">
        <f>SUM(I96:K96)</f>
        <v>0</v>
      </c>
      <c r="M96" s="41">
        <f t="array" ref="M96">INDEX(' Rings Peg Day 3'!$S$6:$S$124,MATCH(C96,' Rings Peg Day 3'!$C$6:$C$125,0))</f>
        <v>0</v>
      </c>
      <c r="N96" s="382">
        <f t="array" ref="N96">INDEX(' Lemon Peg Day 3'!$S$6:$S$125,MATCH(C96,' Lemon Peg Day 3'!$C$6:$C$125,0))</f>
        <v>0</v>
      </c>
      <c r="O96" s="41">
        <f t="array" ref="O96">INDEX('Relay (L)'!$K$6:$K$125,MATCH(C96,'Relay (L)'!$C$6:$C$125,0))</f>
        <v>0</v>
      </c>
      <c r="P96" s="41">
        <f t="array" ref="P96">INDEX('Relay (S)'!$K$6:$K$125,MATCH(C96,'Relay (S)'!$C$6:$C$125,0))</f>
        <v>0</v>
      </c>
      <c r="Q96" s="381">
        <f>SUM(M96:P96)</f>
        <v>0</v>
      </c>
      <c r="R96" s="384">
        <f>H96+L96+Q96</f>
        <v>0</v>
      </c>
      <c r="S96" s="385">
        <f>_xlfn.RANK.EQ(R96,(R$6:R$124),0)</f>
        <v>1</v>
      </c>
      <c r="T96" s="1"/>
      <c r="U96" s="1"/>
      <c r="V96" s="1"/>
      <c r="W96" s="1"/>
      <c r="X96" s="1"/>
      <c r="Y96" s="1"/>
      <c r="Z96" s="1"/>
    </row>
    <row r="97" spans="1:26" ht="21" customHeight="1" x14ac:dyDescent="0.35">
      <c r="A97" s="1">
        <v>92</v>
      </c>
      <c r="B97" s="38">
        <v>77</v>
      </c>
      <c r="C97" s="39">
        <f t="array" ref="C97:D97">VLOOKUP(A97,'M. List'!$A$5:$E$124,{3,4},0)</f>
        <v>0</v>
      </c>
      <c r="D97" s="39" t="str">
        <v>T16</v>
      </c>
      <c r="E97" s="382">
        <f t="array" ref="E97">INDEX(IL!$M$5:$M$125,MATCH(C97,IL!$C$5:$C$125,0))</f>
        <v>0</v>
      </c>
      <c r="F97" s="41">
        <f t="array" ref="F97">INDEX('PL day 1'!$K$6:$K$125,MATCH(C97,'PL day 1'!$C$6:$C$125,0))</f>
        <v>0</v>
      </c>
      <c r="G97" s="382">
        <f t="array" ref="G97">INDEX('Team day 1'!$N$4:$N$125,MATCH(C97,'Team day 1'!$C$4:$C$125,0))</f>
        <v>0</v>
      </c>
      <c r="H97" s="383">
        <f>SUM(E97:G97)</f>
        <v>0</v>
      </c>
      <c r="I97" s="382">
        <f t="array" ref="I97">INDEX(IS!$M$5:$M$125,MATCH(C97,IS!$C$5:$C$125,0))</f>
        <v>0</v>
      </c>
      <c r="J97" s="41">
        <f t="array" ref="J97">INDEX('PS day 2'!$K$6:$K$125,MATCH(C97,'PS day 2'!$C$6:$C$125,0))</f>
        <v>0</v>
      </c>
      <c r="K97" s="382">
        <f t="array" ref="K97">INDEX('Team day 2'!$N$4:$N$125,MATCH(C97,'Team day 2'!$C$4:$C$125,0))</f>
        <v>0</v>
      </c>
      <c r="L97" s="383">
        <f>SUM(I97:K97)</f>
        <v>0</v>
      </c>
      <c r="M97" s="41">
        <f t="array" ref="M97">INDEX(' Rings Peg Day 3'!$S$6:$S$124,MATCH(C97,' Rings Peg Day 3'!$C$6:$C$125,0))</f>
        <v>0</v>
      </c>
      <c r="N97" s="382">
        <f t="array" ref="N97">INDEX(' Lemon Peg Day 3'!$S$6:$S$125,MATCH(C97,' Lemon Peg Day 3'!$C$6:$C$125,0))</f>
        <v>0</v>
      </c>
      <c r="O97" s="41">
        <f t="array" ref="O97">INDEX('Relay (L)'!$K$6:$K$125,MATCH(C97,'Relay (L)'!$C$6:$C$125,0))</f>
        <v>0</v>
      </c>
      <c r="P97" s="41">
        <f t="array" ref="P97">INDEX('Relay (S)'!$K$6:$K$125,MATCH(C97,'Relay (S)'!$C$6:$C$125,0))</f>
        <v>0</v>
      </c>
      <c r="Q97" s="381">
        <f>SUM(M97:P97)</f>
        <v>0</v>
      </c>
      <c r="R97" s="384">
        <f>H97+L97+Q97</f>
        <v>0</v>
      </c>
      <c r="S97" s="385">
        <f>_xlfn.RANK.EQ(R97,(R$6:R$124),0)</f>
        <v>1</v>
      </c>
      <c r="T97" s="1"/>
      <c r="U97" s="1"/>
      <c r="V97" s="1"/>
      <c r="W97" s="1"/>
      <c r="X97" s="1"/>
      <c r="Y97" s="1"/>
      <c r="Z97" s="1"/>
    </row>
    <row r="98" spans="1:26" ht="21" customHeight="1" x14ac:dyDescent="0.35">
      <c r="A98" s="1">
        <v>93</v>
      </c>
      <c r="B98" s="38">
        <v>78</v>
      </c>
      <c r="C98" s="39">
        <f t="array" ref="C98:D98">VLOOKUP(A98,'M. List'!$A$5:$E$124,{3,4},0)</f>
        <v>0</v>
      </c>
      <c r="D98" s="39" t="str">
        <v>T16</v>
      </c>
      <c r="E98" s="382">
        <f t="array" ref="E98">INDEX(IL!$M$5:$M$125,MATCH(C98,IL!$C$5:$C$125,0))</f>
        <v>0</v>
      </c>
      <c r="F98" s="41">
        <f t="array" ref="F98">INDEX('PL day 1'!$K$6:$K$125,MATCH(C98,'PL day 1'!$C$6:$C$125,0))</f>
        <v>0</v>
      </c>
      <c r="G98" s="382">
        <f t="array" ref="G98">INDEX('Team day 1'!$N$4:$N$125,MATCH(C98,'Team day 1'!$C$4:$C$125,0))</f>
        <v>0</v>
      </c>
      <c r="H98" s="383">
        <f>SUM(E98:G98)</f>
        <v>0</v>
      </c>
      <c r="I98" s="382">
        <f t="array" ref="I98">INDEX(IS!$M$5:$M$125,MATCH(C98,IS!$C$5:$C$125,0))</f>
        <v>0</v>
      </c>
      <c r="J98" s="41">
        <f t="array" ref="J98">INDEX('PS day 2'!$K$6:$K$125,MATCH(C98,'PS day 2'!$C$6:$C$125,0))</f>
        <v>0</v>
      </c>
      <c r="K98" s="382">
        <f t="array" ref="K98">INDEX('Team day 2'!$N$4:$N$125,MATCH(C98,'Team day 2'!$C$4:$C$125,0))</f>
        <v>0</v>
      </c>
      <c r="L98" s="383">
        <f>SUM(I98:K98)</f>
        <v>0</v>
      </c>
      <c r="M98" s="41">
        <f t="array" ref="M98">INDEX(' Rings Peg Day 3'!$S$6:$S$124,MATCH(C98,' Rings Peg Day 3'!$C$6:$C$125,0))</f>
        <v>0</v>
      </c>
      <c r="N98" s="382">
        <f t="array" ref="N98">INDEX(' Lemon Peg Day 3'!$S$6:$S$125,MATCH(C98,' Lemon Peg Day 3'!$C$6:$C$125,0))</f>
        <v>0</v>
      </c>
      <c r="O98" s="41">
        <f t="array" ref="O98">INDEX('Relay (L)'!$K$6:$K$125,MATCH(C98,'Relay (L)'!$C$6:$C$125,0))</f>
        <v>0</v>
      </c>
      <c r="P98" s="41">
        <f t="array" ref="P98">INDEX('Relay (S)'!$K$6:$K$125,MATCH(C98,'Relay (S)'!$C$6:$C$125,0))</f>
        <v>0</v>
      </c>
      <c r="Q98" s="381">
        <f>SUM(M98:P98)</f>
        <v>0</v>
      </c>
      <c r="R98" s="384">
        <f>H98+L98+Q98</f>
        <v>0</v>
      </c>
      <c r="S98" s="385">
        <f>_xlfn.RANK.EQ(R98,(R$6:R$124),0)</f>
        <v>1</v>
      </c>
      <c r="T98" s="1"/>
      <c r="U98" s="1"/>
      <c r="V98" s="1"/>
      <c r="W98" s="1"/>
      <c r="X98" s="1"/>
      <c r="Y98" s="1"/>
      <c r="Z98" s="1"/>
    </row>
    <row r="99" spans="1:26" ht="21" customHeight="1" x14ac:dyDescent="0.35">
      <c r="A99" s="1">
        <v>94</v>
      </c>
      <c r="B99" s="38">
        <v>79</v>
      </c>
      <c r="C99" s="39">
        <f t="array" ref="C99:D99">VLOOKUP(A99,'M. List'!$A$5:$E$124,{3,4},0)</f>
        <v>0</v>
      </c>
      <c r="D99" s="39" t="str">
        <v>T16</v>
      </c>
      <c r="E99" s="382">
        <f t="array" ref="E99">INDEX(IL!$M$5:$M$125,MATCH(C99,IL!$C$5:$C$125,0))</f>
        <v>0</v>
      </c>
      <c r="F99" s="41">
        <f t="array" ref="F99">INDEX('PL day 1'!$K$6:$K$125,MATCH(C99,'PL day 1'!$C$6:$C$125,0))</f>
        <v>0</v>
      </c>
      <c r="G99" s="382">
        <f t="array" ref="G99">INDEX('Team day 1'!$N$4:$N$125,MATCH(C99,'Team day 1'!$C$4:$C$125,0))</f>
        <v>0</v>
      </c>
      <c r="H99" s="383">
        <f>SUM(E99:G99)</f>
        <v>0</v>
      </c>
      <c r="I99" s="382">
        <f t="array" ref="I99">INDEX(IS!$M$5:$M$125,MATCH(C99,IS!$C$5:$C$125,0))</f>
        <v>0</v>
      </c>
      <c r="J99" s="41">
        <f t="array" ref="J99">INDEX('PS day 2'!$K$6:$K$125,MATCH(C99,'PS day 2'!$C$6:$C$125,0))</f>
        <v>0</v>
      </c>
      <c r="K99" s="382">
        <f t="array" ref="K99">INDEX('Team day 2'!$N$4:$N$125,MATCH(C99,'Team day 2'!$C$4:$C$125,0))</f>
        <v>0</v>
      </c>
      <c r="L99" s="383">
        <f>SUM(I99:K99)</f>
        <v>0</v>
      </c>
      <c r="M99" s="41">
        <f t="array" ref="M99">INDEX(' Rings Peg Day 3'!$S$6:$S$124,MATCH(C99,' Rings Peg Day 3'!$C$6:$C$125,0))</f>
        <v>0</v>
      </c>
      <c r="N99" s="382">
        <f t="array" ref="N99">INDEX(' Lemon Peg Day 3'!$S$6:$S$125,MATCH(C99,' Lemon Peg Day 3'!$C$6:$C$125,0))</f>
        <v>0</v>
      </c>
      <c r="O99" s="41">
        <f t="array" ref="O99">INDEX('Relay (L)'!$K$6:$K$125,MATCH(C99,'Relay (L)'!$C$6:$C$125,0))</f>
        <v>0</v>
      </c>
      <c r="P99" s="41">
        <f t="array" ref="P99">INDEX('Relay (S)'!$K$6:$K$125,MATCH(C99,'Relay (S)'!$C$6:$C$125,0))</f>
        <v>0</v>
      </c>
      <c r="Q99" s="381">
        <f>SUM(M99:P99)</f>
        <v>0</v>
      </c>
      <c r="R99" s="384">
        <f>H99+L99+Q99</f>
        <v>0</v>
      </c>
      <c r="S99" s="385">
        <f>_xlfn.RANK.EQ(R99,(R$6:R$124),0)</f>
        <v>1</v>
      </c>
      <c r="T99" s="1"/>
      <c r="U99" s="1"/>
      <c r="V99" s="1"/>
      <c r="W99" s="1"/>
      <c r="X99" s="1"/>
      <c r="Y99" s="1"/>
      <c r="Z99" s="1"/>
    </row>
    <row r="100" spans="1:26" ht="21" customHeight="1" x14ac:dyDescent="0.35">
      <c r="A100" s="1">
        <v>95</v>
      </c>
      <c r="B100" s="38">
        <v>80</v>
      </c>
      <c r="C100" s="39">
        <f t="array" ref="C100:D100">VLOOKUP(A100,'M. List'!$A$5:$E$124,{3,4},0)</f>
        <v>0</v>
      </c>
      <c r="D100" s="39" t="str">
        <v>T16</v>
      </c>
      <c r="E100" s="382">
        <f t="array" ref="E100">INDEX(IL!$M$5:$M$125,MATCH(C100,IL!$C$5:$C$125,0))</f>
        <v>0</v>
      </c>
      <c r="F100" s="41">
        <f t="array" ref="F100">INDEX('PL day 1'!$K$6:$K$125,MATCH(C100,'PL day 1'!$C$6:$C$125,0))</f>
        <v>0</v>
      </c>
      <c r="G100" s="382">
        <f t="array" ref="G100">INDEX('Team day 1'!$N$4:$N$125,MATCH(C100,'Team day 1'!$C$4:$C$125,0))</f>
        <v>0</v>
      </c>
      <c r="H100" s="383">
        <f>SUM(E100:G100)</f>
        <v>0</v>
      </c>
      <c r="I100" s="382">
        <f t="array" ref="I100">INDEX(IS!$M$5:$M$125,MATCH(C100,IS!$C$5:$C$125,0))</f>
        <v>0</v>
      </c>
      <c r="J100" s="41">
        <f t="array" ref="J100">INDEX('PS day 2'!$K$6:$K$125,MATCH(C100,'PS day 2'!$C$6:$C$125,0))</f>
        <v>0</v>
      </c>
      <c r="K100" s="382">
        <f t="array" ref="K100">INDEX('Team day 2'!$N$4:$N$125,MATCH(C100,'Team day 2'!$C$4:$C$125,0))</f>
        <v>0</v>
      </c>
      <c r="L100" s="383">
        <f>SUM(I100:K100)</f>
        <v>0</v>
      </c>
      <c r="M100" s="41">
        <f t="array" ref="M100">INDEX(' Rings Peg Day 3'!$S$6:$S$124,MATCH(C100,' Rings Peg Day 3'!$C$6:$C$125,0))</f>
        <v>0</v>
      </c>
      <c r="N100" s="382">
        <f t="array" ref="N100">INDEX(' Lemon Peg Day 3'!$S$6:$S$125,MATCH(C100,' Lemon Peg Day 3'!$C$6:$C$125,0))</f>
        <v>0</v>
      </c>
      <c r="O100" s="41">
        <f t="array" ref="O100">INDEX('Relay (L)'!$K$6:$K$125,MATCH(C100,'Relay (L)'!$C$6:$C$125,0))</f>
        <v>0</v>
      </c>
      <c r="P100" s="41">
        <f t="array" ref="P100">INDEX('Relay (S)'!$K$6:$K$125,MATCH(C100,'Relay (S)'!$C$6:$C$125,0))</f>
        <v>0</v>
      </c>
      <c r="Q100" s="381">
        <f>SUM(M100:P100)</f>
        <v>0</v>
      </c>
      <c r="R100" s="384">
        <f>H100+L100+Q100</f>
        <v>0</v>
      </c>
      <c r="S100" s="385">
        <f>_xlfn.RANK.EQ(R100,(R$6:R$124),0)</f>
        <v>1</v>
      </c>
      <c r="T100" s="1"/>
      <c r="U100" s="1"/>
      <c r="V100" s="1"/>
      <c r="W100" s="1"/>
      <c r="X100" s="1"/>
      <c r="Y100" s="1"/>
      <c r="Z100" s="1"/>
    </row>
    <row r="101" spans="1:26" ht="21" customHeight="1" x14ac:dyDescent="0.35">
      <c r="A101" s="1">
        <v>96</v>
      </c>
      <c r="B101" s="327" t="s">
        <v>18</v>
      </c>
      <c r="C101" s="54" t="s">
        <v>33</v>
      </c>
      <c r="D101" s="386" t="str">
        <f>D100</f>
        <v>T16</v>
      </c>
      <c r="E101" s="325">
        <f>SUM(E96:E100)</f>
        <v>0</v>
      </c>
      <c r="F101" s="325">
        <f>SUM(F96:F100)</f>
        <v>0</v>
      </c>
      <c r="G101" s="325">
        <f>SUM(G96:G100)</f>
        <v>0</v>
      </c>
      <c r="H101" s="388">
        <f>SUM(H96:H100)</f>
        <v>0</v>
      </c>
      <c r="I101" s="325">
        <f>SUM(I96:I100)</f>
        <v>0</v>
      </c>
      <c r="J101" s="325">
        <f>SUM(J96:J100)</f>
        <v>0</v>
      </c>
      <c r="K101" s="325">
        <f>SUM(K96:K100)</f>
        <v>0</v>
      </c>
      <c r="L101" s="388">
        <f>SUM(L96:L100)</f>
        <v>0</v>
      </c>
      <c r="M101" s="325">
        <f>SUM(M96:M100)</f>
        <v>0</v>
      </c>
      <c r="N101" s="325">
        <f>SUM(N96:N100)</f>
        <v>0</v>
      </c>
      <c r="O101" s="325">
        <f>SUM(O96:O100)</f>
        <v>0</v>
      </c>
      <c r="P101" s="325">
        <f>SUM(P96:P100)</f>
        <v>0</v>
      </c>
      <c r="Q101" s="381">
        <f>SUM(M101:P101)</f>
        <v>0</v>
      </c>
      <c r="R101" s="235"/>
      <c r="S101" s="387"/>
      <c r="T101" s="1"/>
      <c r="U101" s="1"/>
      <c r="V101" s="1"/>
      <c r="W101" s="1"/>
      <c r="X101" s="1"/>
      <c r="Y101" s="1"/>
      <c r="Z101" s="1"/>
    </row>
    <row r="102" spans="1:26" ht="21" customHeight="1" x14ac:dyDescent="0.35">
      <c r="A102" s="1">
        <v>97</v>
      </c>
      <c r="B102" s="38">
        <v>81</v>
      </c>
      <c r="C102" s="39">
        <f t="array" ref="C102:D102">VLOOKUP(A102,'M. List'!$A$5:$E$124,{3,4},0)</f>
        <v>0</v>
      </c>
      <c r="D102" s="39" t="str">
        <v>T17</v>
      </c>
      <c r="E102" s="382">
        <f t="array" ref="E102">INDEX(IL!$M$5:$M$125,MATCH(C102,IL!$C$5:$C$125,0))</f>
        <v>0</v>
      </c>
      <c r="F102" s="41">
        <f t="array" ref="F102">INDEX('PL day 1'!$K$6:$K$125,MATCH(C102,'PL day 1'!$C$6:$C$125,0))</f>
        <v>0</v>
      </c>
      <c r="G102" s="382">
        <f t="array" ref="G102">INDEX('Team day 1'!$N$4:$N$125,MATCH(C102,'Team day 1'!$C$4:$C$125,0))</f>
        <v>0</v>
      </c>
      <c r="H102" s="383">
        <f>SUM(E102:G102)</f>
        <v>0</v>
      </c>
      <c r="I102" s="382">
        <f t="array" ref="I102">INDEX(IS!$M$5:$M$125,MATCH(C102,IS!$C$5:$C$125,0))</f>
        <v>0</v>
      </c>
      <c r="J102" s="41">
        <f t="array" ref="J102">INDEX('PS day 2'!$K$6:$K$125,MATCH(C102,'PS day 2'!$C$6:$C$125,0))</f>
        <v>0</v>
      </c>
      <c r="K102" s="382">
        <f t="array" ref="K102">INDEX('Team day 2'!$N$4:$N$125,MATCH(C102,'Team day 2'!$C$4:$C$125,0))</f>
        <v>0</v>
      </c>
      <c r="L102" s="383">
        <f>SUM(I102:K102)</f>
        <v>0</v>
      </c>
      <c r="M102" s="41">
        <f t="array" ref="M102">INDEX(' Rings Peg Day 3'!$S$6:$S$124,MATCH(C102,' Rings Peg Day 3'!$C$6:$C$125,0))</f>
        <v>0</v>
      </c>
      <c r="N102" s="382">
        <f t="array" ref="N102">INDEX(' Lemon Peg Day 3'!$S$6:$S$125,MATCH(C102,' Lemon Peg Day 3'!$C$6:$C$125,0))</f>
        <v>0</v>
      </c>
      <c r="O102" s="41">
        <f t="array" ref="O102">INDEX('Relay (L)'!$K$6:$K$125,MATCH(C102,'Relay (L)'!$C$6:$C$125,0))</f>
        <v>0</v>
      </c>
      <c r="P102" s="41">
        <f t="array" ref="P102">INDEX('Relay (S)'!$K$6:$K$125,MATCH(C102,'Relay (S)'!$C$6:$C$125,0))</f>
        <v>0</v>
      </c>
      <c r="Q102" s="381">
        <f>SUM(M102:P102)</f>
        <v>0</v>
      </c>
      <c r="R102" s="384">
        <f>H102+L102+Q102</f>
        <v>0</v>
      </c>
      <c r="S102" s="385">
        <f>_xlfn.RANK.EQ(R102,(R$6:R$124),0)</f>
        <v>1</v>
      </c>
      <c r="T102" s="1"/>
      <c r="U102" s="1"/>
      <c r="V102" s="1"/>
      <c r="W102" s="1"/>
      <c r="X102" s="1"/>
      <c r="Y102" s="1"/>
      <c r="Z102" s="1"/>
    </row>
    <row r="103" spans="1:26" ht="21" customHeight="1" x14ac:dyDescent="0.35">
      <c r="A103" s="1">
        <v>98</v>
      </c>
      <c r="B103" s="38">
        <v>82</v>
      </c>
      <c r="C103" s="39">
        <f t="array" ref="C103:D103">VLOOKUP(A103,'M. List'!$A$5:$E$124,{3,4},0)</f>
        <v>0</v>
      </c>
      <c r="D103" s="39" t="str">
        <v>T17</v>
      </c>
      <c r="E103" s="382">
        <f t="array" ref="E103">INDEX(IL!$M$5:$M$125,MATCH(C103,IL!$C$5:$C$125,0))</f>
        <v>0</v>
      </c>
      <c r="F103" s="41">
        <f t="array" ref="F103">INDEX('PL day 1'!$K$6:$K$125,MATCH(C103,'PL day 1'!$C$6:$C$125,0))</f>
        <v>0</v>
      </c>
      <c r="G103" s="382">
        <f t="array" ref="G103">INDEX('Team day 1'!$N$4:$N$125,MATCH(C103,'Team day 1'!$C$4:$C$125,0))</f>
        <v>0</v>
      </c>
      <c r="H103" s="383">
        <f>SUM(E103:G103)</f>
        <v>0</v>
      </c>
      <c r="I103" s="382">
        <f t="array" ref="I103">INDEX(IS!$M$5:$M$125,MATCH(C103,IS!$C$5:$C$125,0))</f>
        <v>0</v>
      </c>
      <c r="J103" s="41">
        <f t="array" ref="J103">INDEX('PS day 2'!$K$6:$K$125,MATCH(C103,'PS day 2'!$C$6:$C$125,0))</f>
        <v>0</v>
      </c>
      <c r="K103" s="382">
        <f t="array" ref="K103">INDEX('Team day 2'!$N$4:$N$125,MATCH(C103,'Team day 2'!$C$4:$C$125,0))</f>
        <v>0</v>
      </c>
      <c r="L103" s="383">
        <f>SUM(I103:K103)</f>
        <v>0</v>
      </c>
      <c r="M103" s="41">
        <f t="array" ref="M103">INDEX(' Rings Peg Day 3'!$S$6:$S$124,MATCH(C103,' Rings Peg Day 3'!$C$6:$C$125,0))</f>
        <v>0</v>
      </c>
      <c r="N103" s="382">
        <f t="array" ref="N103">INDEX(' Lemon Peg Day 3'!$S$6:$S$125,MATCH(C103,' Lemon Peg Day 3'!$C$6:$C$125,0))</f>
        <v>0</v>
      </c>
      <c r="O103" s="41">
        <f t="array" ref="O103">INDEX('Relay (L)'!$K$6:$K$125,MATCH(C103,'Relay (L)'!$C$6:$C$125,0))</f>
        <v>0</v>
      </c>
      <c r="P103" s="41">
        <f t="array" ref="P103">INDEX('Relay (S)'!$K$6:$K$125,MATCH(C103,'Relay (S)'!$C$6:$C$125,0))</f>
        <v>0</v>
      </c>
      <c r="Q103" s="381">
        <f>SUM(M103:P103)</f>
        <v>0</v>
      </c>
      <c r="R103" s="384">
        <f>H103+L103+Q103</f>
        <v>0</v>
      </c>
      <c r="S103" s="385">
        <f>_xlfn.RANK.EQ(R103,(R$6:R$124),0)</f>
        <v>1</v>
      </c>
      <c r="T103" s="1"/>
      <c r="U103" s="1"/>
      <c r="V103" s="1"/>
      <c r="W103" s="1"/>
      <c r="X103" s="1"/>
      <c r="Y103" s="1"/>
      <c r="Z103" s="1"/>
    </row>
    <row r="104" spans="1:26" ht="21" customHeight="1" x14ac:dyDescent="0.35">
      <c r="A104" s="1">
        <v>99</v>
      </c>
      <c r="B104" s="38">
        <v>83</v>
      </c>
      <c r="C104" s="39">
        <f t="array" ref="C104:D104">VLOOKUP(A104,'M. List'!$A$5:$E$124,{3,4},0)</f>
        <v>0</v>
      </c>
      <c r="D104" s="39" t="str">
        <v>T17</v>
      </c>
      <c r="E104" s="382">
        <f t="array" ref="E104">INDEX(IL!$M$5:$M$125,MATCH(C104,IL!$C$5:$C$125,0))</f>
        <v>0</v>
      </c>
      <c r="F104" s="41">
        <f t="array" ref="F104">INDEX('PL day 1'!$K$6:$K$125,MATCH(C104,'PL day 1'!$C$6:$C$125,0))</f>
        <v>0</v>
      </c>
      <c r="G104" s="382">
        <f t="array" ref="G104">INDEX('Team day 1'!$N$4:$N$125,MATCH(C104,'Team day 1'!$C$4:$C$125,0))</f>
        <v>0</v>
      </c>
      <c r="H104" s="383">
        <f>SUM(E104:G104)</f>
        <v>0</v>
      </c>
      <c r="I104" s="382">
        <f t="array" ref="I104">INDEX(IS!$M$5:$M$125,MATCH(C104,IS!$C$5:$C$125,0))</f>
        <v>0</v>
      </c>
      <c r="J104" s="41">
        <f t="array" ref="J104">INDEX('PS day 2'!$K$6:$K$125,MATCH(C104,'PS day 2'!$C$6:$C$125,0))</f>
        <v>0</v>
      </c>
      <c r="K104" s="382">
        <f t="array" ref="K104">INDEX('Team day 2'!$N$4:$N$125,MATCH(C104,'Team day 2'!$C$4:$C$125,0))</f>
        <v>0</v>
      </c>
      <c r="L104" s="383">
        <f>SUM(I104:K104)</f>
        <v>0</v>
      </c>
      <c r="M104" s="41">
        <f t="array" ref="M104">INDEX(' Rings Peg Day 3'!$S$6:$S$124,MATCH(C104,' Rings Peg Day 3'!$C$6:$C$125,0))</f>
        <v>0</v>
      </c>
      <c r="N104" s="382">
        <f t="array" ref="N104">INDEX(' Lemon Peg Day 3'!$S$6:$S$125,MATCH(C104,' Lemon Peg Day 3'!$C$6:$C$125,0))</f>
        <v>0</v>
      </c>
      <c r="O104" s="41">
        <f t="array" ref="O104">INDEX('Relay (L)'!$K$6:$K$125,MATCH(C104,'Relay (L)'!$C$6:$C$125,0))</f>
        <v>0</v>
      </c>
      <c r="P104" s="41">
        <f t="array" ref="P104">INDEX('Relay (S)'!$K$6:$K$125,MATCH(C104,'Relay (S)'!$C$6:$C$125,0))</f>
        <v>0</v>
      </c>
      <c r="Q104" s="381">
        <f>SUM(M104:P104)</f>
        <v>0</v>
      </c>
      <c r="R104" s="384">
        <f>H104+L104+Q104</f>
        <v>0</v>
      </c>
      <c r="S104" s="385">
        <f>_xlfn.RANK.EQ(R104,(R$6:R$124),0)</f>
        <v>1</v>
      </c>
      <c r="T104" s="1"/>
      <c r="U104" s="1"/>
      <c r="V104" s="1"/>
      <c r="W104" s="1"/>
      <c r="X104" s="1"/>
      <c r="Y104" s="1"/>
      <c r="Z104" s="1"/>
    </row>
    <row r="105" spans="1:26" ht="21" customHeight="1" x14ac:dyDescent="0.35">
      <c r="A105" s="1">
        <v>100</v>
      </c>
      <c r="B105" s="38">
        <v>84</v>
      </c>
      <c r="C105" s="39">
        <f t="array" ref="C105:D105">VLOOKUP(A105,'M. List'!$A$5:$E$124,{3,4},0)</f>
        <v>0</v>
      </c>
      <c r="D105" s="39" t="str">
        <v>T17</v>
      </c>
      <c r="E105" s="382">
        <f t="array" ref="E105">INDEX(IL!$M$5:$M$125,MATCH(C105,IL!$C$5:$C$125,0))</f>
        <v>0</v>
      </c>
      <c r="F105" s="41">
        <f t="array" ref="F105">INDEX('PL day 1'!$K$6:$K$125,MATCH(C105,'PL day 1'!$C$6:$C$125,0))</f>
        <v>0</v>
      </c>
      <c r="G105" s="382">
        <f t="array" ref="G105">INDEX('Team day 1'!$N$4:$N$125,MATCH(C105,'Team day 1'!$C$4:$C$125,0))</f>
        <v>0</v>
      </c>
      <c r="H105" s="383">
        <f>SUM(E105:G105)</f>
        <v>0</v>
      </c>
      <c r="I105" s="382">
        <f t="array" ref="I105">INDEX(IS!$M$5:$M$125,MATCH(C105,IS!$C$5:$C$125,0))</f>
        <v>0</v>
      </c>
      <c r="J105" s="41">
        <f t="array" ref="J105">INDEX('PS day 2'!$K$6:$K$125,MATCH(C105,'PS day 2'!$C$6:$C$125,0))</f>
        <v>0</v>
      </c>
      <c r="K105" s="382">
        <f t="array" ref="K105">INDEX('Team day 2'!$N$4:$N$125,MATCH(C105,'Team day 2'!$C$4:$C$125,0))</f>
        <v>0</v>
      </c>
      <c r="L105" s="383">
        <f>SUM(I105:K105)</f>
        <v>0</v>
      </c>
      <c r="M105" s="41">
        <f t="array" ref="M105">INDEX(' Rings Peg Day 3'!$S$6:$S$124,MATCH(C105,' Rings Peg Day 3'!$C$6:$C$125,0))</f>
        <v>0</v>
      </c>
      <c r="N105" s="382">
        <f t="array" ref="N105">INDEX(' Lemon Peg Day 3'!$S$6:$S$125,MATCH(C105,' Lemon Peg Day 3'!$C$6:$C$125,0))</f>
        <v>0</v>
      </c>
      <c r="O105" s="41">
        <f t="array" ref="O105">INDEX('Relay (L)'!$K$6:$K$125,MATCH(C105,'Relay (L)'!$C$6:$C$125,0))</f>
        <v>0</v>
      </c>
      <c r="P105" s="41">
        <f t="array" ref="P105">INDEX('Relay (S)'!$K$6:$K$125,MATCH(C105,'Relay (S)'!$C$6:$C$125,0))</f>
        <v>0</v>
      </c>
      <c r="Q105" s="381">
        <f>SUM(M105:P105)</f>
        <v>0</v>
      </c>
      <c r="R105" s="384">
        <f>H105+L105+Q105</f>
        <v>0</v>
      </c>
      <c r="S105" s="385">
        <f>_xlfn.RANK.EQ(R105,(R$6:R$124),0)</f>
        <v>1</v>
      </c>
      <c r="T105" s="1"/>
      <c r="U105" s="1"/>
      <c r="V105" s="1"/>
      <c r="W105" s="1"/>
      <c r="X105" s="1"/>
      <c r="Y105" s="1"/>
      <c r="Z105" s="1"/>
    </row>
    <row r="106" spans="1:26" ht="21" customHeight="1" x14ac:dyDescent="0.35">
      <c r="A106" s="1">
        <v>101</v>
      </c>
      <c r="B106" s="38">
        <v>85</v>
      </c>
      <c r="C106" s="39">
        <f t="array" ref="C106:D106">VLOOKUP(A106,'M. List'!$A$5:$E$124,{3,4},0)</f>
        <v>0</v>
      </c>
      <c r="D106" s="39" t="str">
        <v>T17</v>
      </c>
      <c r="E106" s="623">
        <f t="array" ref="E106">INDEX(IL!$M$5:$M$125,MATCH(C106,IL!$C$5:$C$125,0))</f>
        <v>0</v>
      </c>
      <c r="F106" s="41">
        <f t="array" ref="F106">INDEX('PL day 1'!$K$6:$K$125,MATCH(C106,'PL day 1'!$C$6:$C$125,0))</f>
        <v>0</v>
      </c>
      <c r="G106" s="623">
        <f t="array" ref="G106">INDEX('Team day 1'!$N$4:$N$125,MATCH(C106,'Team day 1'!$C$4:$C$125,0))</f>
        <v>0</v>
      </c>
      <c r="H106" s="383">
        <f>SUM(E106:G106)</f>
        <v>0</v>
      </c>
      <c r="I106" s="623">
        <f t="array" ref="I106">INDEX(IS!$M$5:$M$125,MATCH(C106,IS!$C$5:$C$125,0))</f>
        <v>0</v>
      </c>
      <c r="J106" s="41">
        <f t="array" ref="J106">INDEX('PS day 2'!$K$6:$K$125,MATCH(C106,'PS day 2'!$C$6:$C$125,0))</f>
        <v>0</v>
      </c>
      <c r="K106" s="623">
        <f t="array" ref="K106">INDEX('Team day 2'!$N$4:$N$125,MATCH(C106,'Team day 2'!$C$4:$C$125,0))</f>
        <v>0</v>
      </c>
      <c r="L106" s="383">
        <f>SUM(I106:K106)</f>
        <v>0</v>
      </c>
      <c r="M106" s="41">
        <f t="array" ref="M106">INDEX(' Rings Peg Day 3'!$S$6:$S$124,MATCH(C106,' Rings Peg Day 3'!$C$6:$C$125,0))</f>
        <v>0</v>
      </c>
      <c r="N106" s="623">
        <f t="array" ref="N106">INDEX(' Lemon Peg Day 3'!$S$6:$S$125,MATCH(C106,' Lemon Peg Day 3'!$C$6:$C$125,0))</f>
        <v>0</v>
      </c>
      <c r="O106" s="41">
        <f t="array" ref="O106">INDEX('Relay (L)'!$K$6:$K$125,MATCH(C106,'Relay (L)'!$C$6:$C$125,0))</f>
        <v>0</v>
      </c>
      <c r="P106" s="41">
        <f t="array" ref="P106">INDEX('Relay (S)'!$K$6:$K$125,MATCH(C106,'Relay (S)'!$C$6:$C$125,0))</f>
        <v>0</v>
      </c>
      <c r="Q106" s="381">
        <f>SUM(M106:P106)</f>
        <v>0</v>
      </c>
      <c r="R106" s="384">
        <f>H106+L106+Q106</f>
        <v>0</v>
      </c>
      <c r="S106" s="385">
        <f>_xlfn.RANK.EQ(R106,(R$6:R$124),0)</f>
        <v>1</v>
      </c>
      <c r="T106" s="1"/>
      <c r="U106" s="1"/>
      <c r="V106" s="1"/>
      <c r="W106" s="1"/>
      <c r="X106" s="1"/>
      <c r="Y106" s="1"/>
      <c r="Z106" s="1"/>
    </row>
    <row r="107" spans="1:26" ht="21" customHeight="1" x14ac:dyDescent="0.35">
      <c r="A107" s="1">
        <v>102</v>
      </c>
      <c r="B107" s="327" t="s">
        <v>18</v>
      </c>
      <c r="C107" s="54" t="s">
        <v>34</v>
      </c>
      <c r="D107" s="386" t="str">
        <f>D106</f>
        <v>T17</v>
      </c>
      <c r="E107" s="325">
        <f>SUM(E102:E106)</f>
        <v>0</v>
      </c>
      <c r="F107" s="325">
        <f>SUM(F102:F106)</f>
        <v>0</v>
      </c>
      <c r="G107" s="325">
        <f>SUM(G102:G106)</f>
        <v>0</v>
      </c>
      <c r="H107" s="388">
        <f>SUM(H102:H106)</f>
        <v>0</v>
      </c>
      <c r="I107" s="325">
        <f>SUM(I102:I106)</f>
        <v>0</v>
      </c>
      <c r="J107" s="325">
        <f>SUM(J102:J106)</f>
        <v>0</v>
      </c>
      <c r="K107" s="325">
        <f>SUM(K102:K106)</f>
        <v>0</v>
      </c>
      <c r="L107" s="388">
        <f>SUM(L102:L106)</f>
        <v>0</v>
      </c>
      <c r="M107" s="325">
        <f>SUM(M102:M106)</f>
        <v>0</v>
      </c>
      <c r="N107" s="325">
        <f>SUM(N102:N106)</f>
        <v>0</v>
      </c>
      <c r="O107" s="325">
        <f>SUM(O102:O106)</f>
        <v>0</v>
      </c>
      <c r="P107" s="325">
        <f>SUM(P102:P106)</f>
        <v>0</v>
      </c>
      <c r="Q107" s="381">
        <f>SUM(M107:P107)</f>
        <v>0</v>
      </c>
      <c r="R107" s="235"/>
      <c r="S107" s="389"/>
      <c r="T107" s="1"/>
      <c r="U107" s="1"/>
      <c r="V107" s="1"/>
      <c r="W107" s="1"/>
      <c r="X107" s="1"/>
      <c r="Y107" s="1"/>
      <c r="Z107" s="1"/>
    </row>
    <row r="108" spans="1:26" ht="21" customHeight="1" x14ac:dyDescent="0.35">
      <c r="A108" s="1">
        <v>103</v>
      </c>
      <c r="B108" s="38">
        <v>86</v>
      </c>
      <c r="C108" s="39">
        <f t="array" ref="C108:D108">VLOOKUP(A108,'M. List'!$A$5:$E$124,{3,4},0)</f>
        <v>0</v>
      </c>
      <c r="D108" s="39" t="str">
        <v>T18</v>
      </c>
      <c r="E108" s="623">
        <f t="array" ref="E108">INDEX(IL!$M$5:$M$125,MATCH(C108,IL!$C$5:$C$125,0))</f>
        <v>0</v>
      </c>
      <c r="F108" s="41">
        <f t="array" ref="F108">INDEX('PL day 1'!$K$6:$K$125,MATCH(C108,'PL day 1'!$C$6:$C$125,0))</f>
        <v>0</v>
      </c>
      <c r="G108" s="623">
        <f t="array" ref="G108">INDEX('Team day 1'!$N$4:$N$125,MATCH(C108,'Team day 1'!$C$4:$C$125,0))</f>
        <v>0</v>
      </c>
      <c r="H108" s="383">
        <f>SUM(E108:G108)</f>
        <v>0</v>
      </c>
      <c r="I108" s="623">
        <f t="array" ref="I108">INDEX(IS!$M$5:$M$125,MATCH(C108,IS!$C$5:$C$125,0))</f>
        <v>0</v>
      </c>
      <c r="J108" s="41">
        <f t="array" ref="J108">INDEX('PS day 2'!$K$6:$K$125,MATCH(C108,'PS day 2'!$C$6:$C$125,0))</f>
        <v>0</v>
      </c>
      <c r="K108" s="623">
        <f t="array" ref="K108">INDEX('Team day 2'!$N$4:$N$125,MATCH(C108,'Team day 2'!$C$4:$C$125,0))</f>
        <v>0</v>
      </c>
      <c r="L108" s="383">
        <f>SUM(I108:K108)</f>
        <v>0</v>
      </c>
      <c r="M108" s="41">
        <f t="array" ref="M108">INDEX(' Rings Peg Day 3'!$S$6:$S$124,MATCH(C108,' Rings Peg Day 3'!$C$6:$C$125,0))</f>
        <v>0</v>
      </c>
      <c r="N108" s="623">
        <f t="array" ref="N108">INDEX(' Lemon Peg Day 3'!$S$6:$S$125,MATCH(C108,' Lemon Peg Day 3'!$C$6:$C$125,0))</f>
        <v>0</v>
      </c>
      <c r="O108" s="41">
        <f t="array" ref="O108">INDEX('Relay (L)'!$K$6:$K$125,MATCH(C108,'Relay (L)'!$C$6:$C$125,0))</f>
        <v>0</v>
      </c>
      <c r="P108" s="41">
        <f t="array" ref="P108">INDEX('Relay (S)'!$K$6:$K$125,MATCH(C108,'Relay (S)'!$C$6:$C$125,0))</f>
        <v>0</v>
      </c>
      <c r="Q108" s="381">
        <f>SUM(M108:P108)</f>
        <v>0</v>
      </c>
      <c r="R108" s="384">
        <f>H108+L108+Q108</f>
        <v>0</v>
      </c>
      <c r="S108" s="385">
        <f>_xlfn.RANK.EQ(R108,(R$6:R$124),0)</f>
        <v>1</v>
      </c>
      <c r="T108" s="1"/>
      <c r="U108" s="1"/>
      <c r="V108" s="1"/>
      <c r="W108" s="1"/>
      <c r="X108" s="1"/>
      <c r="Y108" s="1"/>
      <c r="Z108" s="1"/>
    </row>
    <row r="109" spans="1:26" ht="21" customHeight="1" x14ac:dyDescent="0.35">
      <c r="A109" s="1">
        <v>104</v>
      </c>
      <c r="B109" s="38">
        <v>87</v>
      </c>
      <c r="C109" s="39">
        <f t="array" ref="C109:D109">VLOOKUP(A109,'M. List'!$A$5:$E$124,{3,4},0)</f>
        <v>0</v>
      </c>
      <c r="D109" s="39" t="str">
        <v>T18</v>
      </c>
      <c r="E109" s="623">
        <f t="array" ref="E109">INDEX(IL!$M$5:$M$125,MATCH(C109,IL!$C$5:$C$125,0))</f>
        <v>0</v>
      </c>
      <c r="F109" s="41">
        <f t="array" ref="F109">INDEX('PL day 1'!$K$6:$K$125,MATCH(C109,'PL day 1'!$C$6:$C$125,0))</f>
        <v>0</v>
      </c>
      <c r="G109" s="623">
        <f t="array" ref="G109">INDEX('Team day 1'!$N$4:$N$125,MATCH(C109,'Team day 1'!$C$4:$C$125,0))</f>
        <v>0</v>
      </c>
      <c r="H109" s="383">
        <f>SUM(E109:G109)</f>
        <v>0</v>
      </c>
      <c r="I109" s="623">
        <f t="array" ref="I109">INDEX(IS!$M$5:$M$125,MATCH(C109,IS!$C$5:$C$125,0))</f>
        <v>0</v>
      </c>
      <c r="J109" s="41">
        <f t="array" ref="J109">INDEX('PS day 2'!$K$6:$K$125,MATCH(C109,'PS day 2'!$C$6:$C$125,0))</f>
        <v>0</v>
      </c>
      <c r="K109" s="623">
        <f t="array" ref="K109">INDEX('Team day 2'!$N$4:$N$125,MATCH(C109,'Team day 2'!$C$4:$C$125,0))</f>
        <v>0</v>
      </c>
      <c r="L109" s="383">
        <f>SUM(I109:K109)</f>
        <v>0</v>
      </c>
      <c r="M109" s="41">
        <f t="array" ref="M109">INDEX(' Rings Peg Day 3'!$S$6:$S$124,MATCH(C109,' Rings Peg Day 3'!$C$6:$C$125,0))</f>
        <v>0</v>
      </c>
      <c r="N109" s="623">
        <f t="array" ref="N109">INDEX(' Lemon Peg Day 3'!$S$6:$S$125,MATCH(C109,' Lemon Peg Day 3'!$C$6:$C$125,0))</f>
        <v>0</v>
      </c>
      <c r="O109" s="41">
        <f t="array" ref="O109">INDEX('Relay (L)'!$K$6:$K$125,MATCH(C109,'Relay (L)'!$C$6:$C$125,0))</f>
        <v>0</v>
      </c>
      <c r="P109" s="41">
        <f t="array" ref="P109">INDEX('Relay (S)'!$K$6:$K$125,MATCH(C109,'Relay (S)'!$C$6:$C$125,0))</f>
        <v>0</v>
      </c>
      <c r="Q109" s="381">
        <f>SUM(M109:P109)</f>
        <v>0</v>
      </c>
      <c r="R109" s="384">
        <f>H109+L109+Q109</f>
        <v>0</v>
      </c>
      <c r="S109" s="385">
        <f>_xlfn.RANK.EQ(R109,(R$6:R$124),0)</f>
        <v>1</v>
      </c>
      <c r="T109" s="1"/>
      <c r="U109" s="1"/>
      <c r="V109" s="1"/>
      <c r="W109" s="1"/>
      <c r="X109" s="1"/>
      <c r="Y109" s="1"/>
      <c r="Z109" s="1"/>
    </row>
    <row r="110" spans="1:26" ht="21" customHeight="1" x14ac:dyDescent="0.35">
      <c r="A110" s="1">
        <v>105</v>
      </c>
      <c r="B110" s="38">
        <v>88</v>
      </c>
      <c r="C110" s="39">
        <f t="array" ref="C110:D110">VLOOKUP(A110,'M. List'!$A$5:$E$124,{3,4},0)</f>
        <v>0</v>
      </c>
      <c r="D110" s="39" t="str">
        <v>T18</v>
      </c>
      <c r="E110" s="623">
        <f t="array" ref="E110">INDEX(IL!$M$5:$M$125,MATCH(C110,IL!$C$5:$C$125,0))</f>
        <v>0</v>
      </c>
      <c r="F110" s="41">
        <f t="array" ref="F110">INDEX('PL day 1'!$K$6:$K$125,MATCH(C110,'PL day 1'!$C$6:$C$125,0))</f>
        <v>0</v>
      </c>
      <c r="G110" s="623">
        <f t="array" ref="G110">INDEX('Team day 1'!$N$4:$N$125,MATCH(C110,'Team day 1'!$C$4:$C$125,0))</f>
        <v>0</v>
      </c>
      <c r="H110" s="383">
        <f>SUM(E110:G110)</f>
        <v>0</v>
      </c>
      <c r="I110" s="623">
        <f t="array" ref="I110">INDEX(IS!$M$5:$M$125,MATCH(C110,IS!$C$5:$C$125,0))</f>
        <v>0</v>
      </c>
      <c r="J110" s="41">
        <f t="array" ref="J110">INDEX('PS day 2'!$K$6:$K$125,MATCH(C110,'PS day 2'!$C$6:$C$125,0))</f>
        <v>0</v>
      </c>
      <c r="K110" s="623">
        <f t="array" ref="K110">INDEX('Team day 2'!$N$4:$N$125,MATCH(C110,'Team day 2'!$C$4:$C$125,0))</f>
        <v>0</v>
      </c>
      <c r="L110" s="383">
        <f>SUM(I110:K110)</f>
        <v>0</v>
      </c>
      <c r="M110" s="41">
        <f t="array" ref="M110">INDEX(' Rings Peg Day 3'!$S$6:$S$124,MATCH(C110,' Rings Peg Day 3'!$C$6:$C$125,0))</f>
        <v>0</v>
      </c>
      <c r="N110" s="623">
        <f t="array" ref="N110">INDEX(' Lemon Peg Day 3'!$S$6:$S$125,MATCH(C110,' Lemon Peg Day 3'!$C$6:$C$125,0))</f>
        <v>0</v>
      </c>
      <c r="O110" s="41">
        <f t="array" ref="O110">INDEX('Relay (L)'!$K$6:$K$125,MATCH(C110,'Relay (L)'!$C$6:$C$125,0))</f>
        <v>0</v>
      </c>
      <c r="P110" s="41">
        <f t="array" ref="P110">INDEX('Relay (S)'!$K$6:$K$125,MATCH(C110,'Relay (S)'!$C$6:$C$125,0))</f>
        <v>0</v>
      </c>
      <c r="Q110" s="381">
        <f>SUM(M110:P110)</f>
        <v>0</v>
      </c>
      <c r="R110" s="384">
        <f>H110+L110+Q110</f>
        <v>0</v>
      </c>
      <c r="S110" s="385">
        <f>_xlfn.RANK.EQ(R110,(R$6:R$124),0)</f>
        <v>1</v>
      </c>
      <c r="T110" s="1"/>
      <c r="U110" s="1"/>
      <c r="V110" s="1"/>
      <c r="W110" s="1"/>
      <c r="X110" s="1"/>
      <c r="Y110" s="1"/>
      <c r="Z110" s="1"/>
    </row>
    <row r="111" spans="1:26" ht="21" customHeight="1" x14ac:dyDescent="0.35">
      <c r="A111" s="1">
        <v>106</v>
      </c>
      <c r="B111" s="38">
        <v>89</v>
      </c>
      <c r="C111" s="39">
        <f t="array" ref="C111:D111">VLOOKUP(A111,'M. List'!$A$5:$E$124,{3,4},0)</f>
        <v>0</v>
      </c>
      <c r="D111" s="39" t="str">
        <v>T18</v>
      </c>
      <c r="E111" s="623">
        <f t="array" ref="E111">INDEX(IL!$M$5:$M$125,MATCH(C111,IL!$C$5:$C$125,0))</f>
        <v>0</v>
      </c>
      <c r="F111" s="41">
        <f t="array" ref="F111">INDEX('PL day 1'!$K$6:$K$125,MATCH(C111,'PL day 1'!$C$6:$C$125,0))</f>
        <v>0</v>
      </c>
      <c r="G111" s="623">
        <f t="array" ref="G111">INDEX('Team day 1'!$N$4:$N$125,MATCH(C111,'Team day 1'!$C$4:$C$125,0))</f>
        <v>0</v>
      </c>
      <c r="H111" s="383">
        <f>SUM(E111:G111)</f>
        <v>0</v>
      </c>
      <c r="I111" s="623">
        <f t="array" ref="I111">INDEX(IS!$M$5:$M$125,MATCH(C111,IS!$C$5:$C$125,0))</f>
        <v>0</v>
      </c>
      <c r="J111" s="41">
        <f t="array" ref="J111">INDEX('PS day 2'!$K$6:$K$125,MATCH(C111,'PS day 2'!$C$6:$C$125,0))</f>
        <v>0</v>
      </c>
      <c r="K111" s="623">
        <f t="array" ref="K111">INDEX('Team day 2'!$N$4:$N$125,MATCH(C111,'Team day 2'!$C$4:$C$125,0))</f>
        <v>0</v>
      </c>
      <c r="L111" s="383">
        <f>SUM(I111:K111)</f>
        <v>0</v>
      </c>
      <c r="M111" s="41">
        <f t="array" ref="M111">INDEX(' Rings Peg Day 3'!$S$6:$S$124,MATCH(C111,' Rings Peg Day 3'!$C$6:$C$125,0))</f>
        <v>0</v>
      </c>
      <c r="N111" s="623">
        <f t="array" ref="N111">INDEX(' Lemon Peg Day 3'!$S$6:$S$125,MATCH(C111,' Lemon Peg Day 3'!$C$6:$C$125,0))</f>
        <v>0</v>
      </c>
      <c r="O111" s="41">
        <f t="array" ref="O111">INDEX('Relay (L)'!$K$6:$K$125,MATCH(C111,'Relay (L)'!$C$6:$C$125,0))</f>
        <v>0</v>
      </c>
      <c r="P111" s="41">
        <f t="array" ref="P111">INDEX('Relay (S)'!$K$6:$K$125,MATCH(C111,'Relay (S)'!$C$6:$C$125,0))</f>
        <v>0</v>
      </c>
      <c r="Q111" s="381">
        <f>SUM(M111:P111)</f>
        <v>0</v>
      </c>
      <c r="R111" s="384">
        <f>H111+L111+Q111</f>
        <v>0</v>
      </c>
      <c r="S111" s="385">
        <f>_xlfn.RANK.EQ(R111,(R$6:R$124),0)</f>
        <v>1</v>
      </c>
      <c r="T111" s="1"/>
      <c r="U111" s="1"/>
      <c r="V111" s="1"/>
      <c r="W111" s="1"/>
      <c r="X111" s="1"/>
      <c r="Y111" s="1"/>
      <c r="Z111" s="1"/>
    </row>
    <row r="112" spans="1:26" ht="21" customHeight="1" x14ac:dyDescent="0.35">
      <c r="A112" s="1">
        <v>107</v>
      </c>
      <c r="B112" s="38">
        <v>90</v>
      </c>
      <c r="C112" s="39">
        <f t="array" ref="C112:D112">VLOOKUP(A112,'M. List'!$A$5:$E$124,{3,4},0)</f>
        <v>0</v>
      </c>
      <c r="D112" s="39" t="str">
        <v>T18</v>
      </c>
      <c r="E112" s="623">
        <f t="array" ref="E112">INDEX(IL!$M$5:$M$125,MATCH(C112,IL!$C$5:$C$125,0))</f>
        <v>0</v>
      </c>
      <c r="F112" s="41">
        <f t="array" ref="F112">INDEX('PL day 1'!$K$6:$K$125,MATCH(C112,'PL day 1'!$C$6:$C$125,0))</f>
        <v>0</v>
      </c>
      <c r="G112" s="623">
        <f t="array" ref="G112">INDEX('Team day 1'!$N$4:$N$125,MATCH(C112,'Team day 1'!$C$4:$C$125,0))</f>
        <v>0</v>
      </c>
      <c r="H112" s="383">
        <f>SUM(E112:G112)</f>
        <v>0</v>
      </c>
      <c r="I112" s="623">
        <f t="array" ref="I112">INDEX(IS!$M$5:$M$125,MATCH(C112,IS!$C$5:$C$125,0))</f>
        <v>0</v>
      </c>
      <c r="J112" s="41">
        <f t="array" ref="J112">INDEX('PS day 2'!$K$6:$K$125,MATCH(C112,'PS day 2'!$C$6:$C$125,0))</f>
        <v>0</v>
      </c>
      <c r="K112" s="623">
        <f t="array" ref="K112">INDEX('Team day 2'!$N$4:$N$125,MATCH(C112,'Team day 2'!$C$4:$C$125,0))</f>
        <v>0</v>
      </c>
      <c r="L112" s="383">
        <f>SUM(I112:K112)</f>
        <v>0</v>
      </c>
      <c r="M112" s="41">
        <f t="array" ref="M112">INDEX(' Rings Peg Day 3'!$S$6:$S$124,MATCH(C112,' Rings Peg Day 3'!$C$6:$C$125,0))</f>
        <v>0</v>
      </c>
      <c r="N112" s="623">
        <f t="array" ref="N112">INDEX(' Lemon Peg Day 3'!$S$6:$S$125,MATCH(C112,' Lemon Peg Day 3'!$C$6:$C$125,0))</f>
        <v>0</v>
      </c>
      <c r="O112" s="41">
        <f t="array" ref="O112">INDEX('Relay (L)'!$K$6:$K$125,MATCH(C112,'Relay (L)'!$C$6:$C$125,0))</f>
        <v>0</v>
      </c>
      <c r="P112" s="41">
        <f t="array" ref="P112">INDEX('Relay (S)'!$K$6:$K$125,MATCH(C112,'Relay (S)'!$C$6:$C$125,0))</f>
        <v>0</v>
      </c>
      <c r="Q112" s="381">
        <f>SUM(M112:P112)</f>
        <v>0</v>
      </c>
      <c r="R112" s="384">
        <f>H112+L112+Q112</f>
        <v>0</v>
      </c>
      <c r="S112" s="385">
        <f>_xlfn.RANK.EQ(R112,(R$6:R$124),0)</f>
        <v>1</v>
      </c>
      <c r="T112" s="1"/>
      <c r="U112" s="1"/>
      <c r="V112" s="1"/>
      <c r="W112" s="1"/>
      <c r="X112" s="1"/>
      <c r="Y112" s="1"/>
      <c r="Z112" s="1"/>
    </row>
    <row r="113" spans="1:26" ht="21" customHeight="1" x14ac:dyDescent="0.35">
      <c r="A113" s="1">
        <v>108</v>
      </c>
      <c r="B113" s="327" t="s">
        <v>18</v>
      </c>
      <c r="C113" s="54" t="s">
        <v>35</v>
      </c>
      <c r="D113" s="386" t="str">
        <f>D112</f>
        <v>T18</v>
      </c>
      <c r="E113" s="325">
        <f>SUM(E108:E112)</f>
        <v>0</v>
      </c>
      <c r="F113" s="325">
        <f>SUM(F108:F112)</f>
        <v>0</v>
      </c>
      <c r="G113" s="325">
        <f>SUM(G108:G112)</f>
        <v>0</v>
      </c>
      <c r="H113" s="388">
        <f>SUM(H108:H112)</f>
        <v>0</v>
      </c>
      <c r="I113" s="325">
        <f>SUM(I108:I112)</f>
        <v>0</v>
      </c>
      <c r="J113" s="325">
        <f>SUM(J108:J112)</f>
        <v>0</v>
      </c>
      <c r="K113" s="325">
        <f>SUM(K108:K112)</f>
        <v>0</v>
      </c>
      <c r="L113" s="388">
        <f>SUM(L108:L112)</f>
        <v>0</v>
      </c>
      <c r="M113" s="325">
        <f>SUM(M108:M112)</f>
        <v>0</v>
      </c>
      <c r="N113" s="325">
        <f>SUM(N108:N112)</f>
        <v>0</v>
      </c>
      <c r="O113" s="325">
        <f>SUM(O108:O112)</f>
        <v>0</v>
      </c>
      <c r="P113" s="325">
        <f>SUM(P108:P112)</f>
        <v>0</v>
      </c>
      <c r="Q113" s="381">
        <f>SUM(M113:P113)</f>
        <v>0</v>
      </c>
      <c r="R113" s="235"/>
      <c r="S113" s="389"/>
      <c r="T113" s="1"/>
      <c r="U113" s="1"/>
      <c r="V113" s="1"/>
      <c r="W113" s="1"/>
      <c r="X113" s="1"/>
      <c r="Y113" s="1"/>
      <c r="Z113" s="1"/>
    </row>
    <row r="114" spans="1:26" ht="21" customHeight="1" x14ac:dyDescent="0.35">
      <c r="A114" s="1">
        <v>109</v>
      </c>
      <c r="B114" s="38">
        <v>91</v>
      </c>
      <c r="C114" s="39">
        <f t="array" ref="C114:D114">VLOOKUP(A114,'M. List'!$A$5:$E$124,{3,4},0)</f>
        <v>0</v>
      </c>
      <c r="D114" s="39" t="str">
        <v>T19</v>
      </c>
      <c r="E114" s="623">
        <f t="array" ref="E114">INDEX(IL!$M$5:$M$125,MATCH(C114,IL!$C$5:$C$125,0))</f>
        <v>0</v>
      </c>
      <c r="F114" s="41">
        <f t="array" ref="F114">INDEX('PL day 1'!$K$6:$K$125,MATCH(C114,'PL day 1'!$C$6:$C$125,0))</f>
        <v>0</v>
      </c>
      <c r="G114" s="623">
        <f t="array" ref="G114">INDEX('Team day 1'!$N$4:$N$125,MATCH(C114,'Team day 1'!$C$4:$C$125,0))</f>
        <v>0</v>
      </c>
      <c r="H114" s="383">
        <f>SUM(E114:G114)</f>
        <v>0</v>
      </c>
      <c r="I114" s="623">
        <f t="array" ref="I114">INDEX(IS!$M$5:$M$125,MATCH(C114,IS!$C$5:$C$125,0))</f>
        <v>0</v>
      </c>
      <c r="J114" s="41">
        <f t="array" ref="J114">INDEX('PS day 2'!$K$6:$K$125,MATCH(C114,'PS day 2'!$C$6:$C$125,0))</f>
        <v>0</v>
      </c>
      <c r="K114" s="623">
        <f t="array" ref="K114">INDEX('Team day 2'!$N$4:$N$125,MATCH(C114,'Team day 2'!$C$4:$C$125,0))</f>
        <v>0</v>
      </c>
      <c r="L114" s="383">
        <f>SUM(I114:K114)</f>
        <v>0</v>
      </c>
      <c r="M114" s="41">
        <f t="array" ref="M114">INDEX(' Rings Peg Day 3'!$S$6:$S$124,MATCH(C114,' Rings Peg Day 3'!$C$6:$C$125,0))</f>
        <v>0</v>
      </c>
      <c r="N114" s="623">
        <f t="array" ref="N114">INDEX(' Lemon Peg Day 3'!$S$6:$S$125,MATCH(C114,' Lemon Peg Day 3'!$C$6:$C$125,0))</f>
        <v>0</v>
      </c>
      <c r="O114" s="41">
        <f t="array" ref="O114">INDEX('Relay (L)'!$K$6:$K$125,MATCH(C114,'Relay (L)'!$C$6:$C$125,0))</f>
        <v>0</v>
      </c>
      <c r="P114" s="41">
        <f t="array" ref="P114">INDEX('Relay (S)'!$K$6:$K$125,MATCH(C114,'Relay (S)'!$C$6:$C$125,0))</f>
        <v>0</v>
      </c>
      <c r="Q114" s="381">
        <f>SUM(M114:P114)</f>
        <v>0</v>
      </c>
      <c r="R114" s="384">
        <f>H114+L114+Q114</f>
        <v>0</v>
      </c>
      <c r="S114" s="385">
        <f>_xlfn.RANK.EQ(R114,(R$6:R$124),0)</f>
        <v>1</v>
      </c>
      <c r="T114" s="1"/>
      <c r="U114" s="1"/>
      <c r="V114" s="1"/>
      <c r="W114" s="1"/>
      <c r="X114" s="1"/>
      <c r="Y114" s="1"/>
      <c r="Z114" s="1"/>
    </row>
    <row r="115" spans="1:26" ht="21" customHeight="1" x14ac:dyDescent="0.35">
      <c r="A115" s="1">
        <v>110</v>
      </c>
      <c r="B115" s="38">
        <v>92</v>
      </c>
      <c r="C115" s="39">
        <f t="array" ref="C115:D115">VLOOKUP(A115,'M. List'!$A$5:$E$124,{3,4},0)</f>
        <v>0</v>
      </c>
      <c r="D115" s="39" t="str">
        <v>T19</v>
      </c>
      <c r="E115" s="623">
        <f t="array" ref="E115">INDEX(IL!$M$5:$M$125,MATCH(C115,IL!$C$5:$C$125,0))</f>
        <v>0</v>
      </c>
      <c r="F115" s="41">
        <f t="array" ref="F115">INDEX('PL day 1'!$K$6:$K$125,MATCH(C115,'PL day 1'!$C$6:$C$125,0))</f>
        <v>0</v>
      </c>
      <c r="G115" s="623">
        <f t="array" ref="G115">INDEX('Team day 1'!$N$4:$N$125,MATCH(C115,'Team day 1'!$C$4:$C$125,0))</f>
        <v>0</v>
      </c>
      <c r="H115" s="383">
        <f>SUM(E115:G115)</f>
        <v>0</v>
      </c>
      <c r="I115" s="623">
        <f t="array" ref="I115">INDEX(IS!$M$5:$M$125,MATCH(C115,IS!$C$5:$C$125,0))</f>
        <v>0</v>
      </c>
      <c r="J115" s="41">
        <f t="array" ref="J115">INDEX('PS day 2'!$K$6:$K$125,MATCH(C115,'PS day 2'!$C$6:$C$125,0))</f>
        <v>0</v>
      </c>
      <c r="K115" s="623">
        <f t="array" ref="K115">INDEX('Team day 2'!$N$4:$N$125,MATCH(C115,'Team day 2'!$C$4:$C$125,0))</f>
        <v>0</v>
      </c>
      <c r="L115" s="383">
        <f>SUM(I115:K115)</f>
        <v>0</v>
      </c>
      <c r="M115" s="41">
        <f t="array" ref="M115">INDEX(' Rings Peg Day 3'!$S$6:$S$124,MATCH(C115,' Rings Peg Day 3'!$C$6:$C$125,0))</f>
        <v>0</v>
      </c>
      <c r="N115" s="623">
        <f t="array" ref="N115">INDEX(' Lemon Peg Day 3'!$S$6:$S$125,MATCH(C115,' Lemon Peg Day 3'!$C$6:$C$125,0))</f>
        <v>0</v>
      </c>
      <c r="O115" s="41">
        <f t="array" ref="O115">INDEX('Relay (L)'!$K$6:$K$125,MATCH(C115,'Relay (L)'!$C$6:$C$125,0))</f>
        <v>0</v>
      </c>
      <c r="P115" s="41">
        <f t="array" ref="P115">INDEX('Relay (S)'!$K$6:$K$125,MATCH(C115,'Relay (S)'!$C$6:$C$125,0))</f>
        <v>0</v>
      </c>
      <c r="Q115" s="381">
        <f>SUM(M115:P115)</f>
        <v>0</v>
      </c>
      <c r="R115" s="384">
        <f>H115+L115+Q115</f>
        <v>0</v>
      </c>
      <c r="S115" s="385">
        <f>_xlfn.RANK.EQ(R115,(R$6:R$124),0)</f>
        <v>1</v>
      </c>
      <c r="T115" s="1"/>
      <c r="U115" s="1"/>
      <c r="V115" s="1"/>
      <c r="W115" s="1"/>
      <c r="X115" s="1"/>
      <c r="Y115" s="1"/>
      <c r="Z115" s="1"/>
    </row>
    <row r="116" spans="1:26" ht="21" customHeight="1" x14ac:dyDescent="0.35">
      <c r="A116" s="1">
        <v>111</v>
      </c>
      <c r="B116" s="38">
        <v>93</v>
      </c>
      <c r="C116" s="39">
        <f t="array" ref="C116:D116">VLOOKUP(A116,'M. List'!$A$5:$E$124,{3,4},0)</f>
        <v>0</v>
      </c>
      <c r="D116" s="39" t="str">
        <v>T19</v>
      </c>
      <c r="E116" s="623">
        <f t="array" ref="E116">INDEX(IL!$M$5:$M$125,MATCH(C116,IL!$C$5:$C$125,0))</f>
        <v>0</v>
      </c>
      <c r="F116" s="41">
        <f t="array" ref="F116">INDEX('PL day 1'!$K$6:$K$125,MATCH(C116,'PL day 1'!$C$6:$C$125,0))</f>
        <v>0</v>
      </c>
      <c r="G116" s="623">
        <f t="array" ref="G116">INDEX('Team day 1'!$N$4:$N$125,MATCH(C116,'Team day 1'!$C$4:$C$125,0))</f>
        <v>0</v>
      </c>
      <c r="H116" s="383">
        <f>SUM(E116:G116)</f>
        <v>0</v>
      </c>
      <c r="I116" s="623">
        <f t="array" ref="I116">INDEX(IS!$M$5:$M$125,MATCH(C116,IS!$C$5:$C$125,0))</f>
        <v>0</v>
      </c>
      <c r="J116" s="41">
        <f t="array" ref="J116">INDEX('PS day 2'!$K$6:$K$125,MATCH(C116,'PS day 2'!$C$6:$C$125,0))</f>
        <v>0</v>
      </c>
      <c r="K116" s="623">
        <f t="array" ref="K116">INDEX('Team day 2'!$N$4:$N$125,MATCH(C116,'Team day 2'!$C$4:$C$125,0))</f>
        <v>0</v>
      </c>
      <c r="L116" s="383">
        <f>SUM(I116:K116)</f>
        <v>0</v>
      </c>
      <c r="M116" s="41">
        <f t="array" ref="M116">INDEX(' Rings Peg Day 3'!$S$6:$S$124,MATCH(C116,' Rings Peg Day 3'!$C$6:$C$125,0))</f>
        <v>0</v>
      </c>
      <c r="N116" s="623">
        <f t="array" ref="N116">INDEX(' Lemon Peg Day 3'!$S$6:$S$125,MATCH(C116,' Lemon Peg Day 3'!$C$6:$C$125,0))</f>
        <v>0</v>
      </c>
      <c r="O116" s="41">
        <f t="array" ref="O116">INDEX('Relay (L)'!$K$6:$K$125,MATCH(C116,'Relay (L)'!$C$6:$C$125,0))</f>
        <v>0</v>
      </c>
      <c r="P116" s="41">
        <f t="array" ref="P116">INDEX('Relay (S)'!$K$6:$K$125,MATCH(C116,'Relay (S)'!$C$6:$C$125,0))</f>
        <v>0</v>
      </c>
      <c r="Q116" s="381">
        <f>SUM(M116:P116)</f>
        <v>0</v>
      </c>
      <c r="R116" s="384">
        <f>H116+L116+Q116</f>
        <v>0</v>
      </c>
      <c r="S116" s="385">
        <f>_xlfn.RANK.EQ(R116,(R$6:R$124),0)</f>
        <v>1</v>
      </c>
      <c r="T116" s="1"/>
      <c r="U116" s="1"/>
      <c r="V116" s="1"/>
      <c r="W116" s="1"/>
      <c r="X116" s="1"/>
      <c r="Y116" s="1"/>
      <c r="Z116" s="1"/>
    </row>
    <row r="117" spans="1:26" ht="21" customHeight="1" x14ac:dyDescent="0.35">
      <c r="A117" s="1">
        <v>112</v>
      </c>
      <c r="B117" s="38">
        <v>94</v>
      </c>
      <c r="C117" s="39">
        <f t="array" ref="C117:D117">VLOOKUP(A117,'M. List'!$A$5:$E$124,{3,4},0)</f>
        <v>0</v>
      </c>
      <c r="D117" s="39" t="str">
        <v>T19</v>
      </c>
      <c r="E117" s="623">
        <f t="array" ref="E117">INDEX(IL!$M$5:$M$125,MATCH(C117,IL!$C$5:$C$125,0))</f>
        <v>0</v>
      </c>
      <c r="F117" s="41">
        <f t="array" ref="F117">INDEX('PL day 1'!$K$6:$K$125,MATCH(C117,'PL day 1'!$C$6:$C$125,0))</f>
        <v>0</v>
      </c>
      <c r="G117" s="623">
        <f t="array" ref="G117">INDEX('Team day 1'!$N$4:$N$125,MATCH(C117,'Team day 1'!$C$4:$C$125,0))</f>
        <v>0</v>
      </c>
      <c r="H117" s="383">
        <f>SUM(E117:G117)</f>
        <v>0</v>
      </c>
      <c r="I117" s="623">
        <f t="array" ref="I117">INDEX(IS!$M$5:$M$125,MATCH(C117,IS!$C$5:$C$125,0))</f>
        <v>0</v>
      </c>
      <c r="J117" s="41">
        <f t="array" ref="J117">INDEX('PS day 2'!$K$6:$K$125,MATCH(C117,'PS day 2'!$C$6:$C$125,0))</f>
        <v>0</v>
      </c>
      <c r="K117" s="623">
        <f t="array" ref="K117">INDEX('Team day 2'!$N$4:$N$125,MATCH(C117,'Team day 2'!$C$4:$C$125,0))</f>
        <v>0</v>
      </c>
      <c r="L117" s="383">
        <f>SUM(I117:K117)</f>
        <v>0</v>
      </c>
      <c r="M117" s="41">
        <f t="array" ref="M117">INDEX(' Rings Peg Day 3'!$S$6:$S$124,MATCH(C117,' Rings Peg Day 3'!$C$6:$C$125,0))</f>
        <v>0</v>
      </c>
      <c r="N117" s="623">
        <f t="array" ref="N117">INDEX(' Lemon Peg Day 3'!$S$6:$S$125,MATCH(C117,' Lemon Peg Day 3'!$C$6:$C$125,0))</f>
        <v>0</v>
      </c>
      <c r="O117" s="41">
        <f t="array" ref="O117">INDEX('Relay (L)'!$K$6:$K$125,MATCH(C117,'Relay (L)'!$C$6:$C$125,0))</f>
        <v>0</v>
      </c>
      <c r="P117" s="41">
        <f t="array" ref="P117">INDEX('Relay (S)'!$K$6:$K$125,MATCH(C117,'Relay (S)'!$C$6:$C$125,0))</f>
        <v>0</v>
      </c>
      <c r="Q117" s="381">
        <f>SUM(M117:P117)</f>
        <v>0</v>
      </c>
      <c r="R117" s="384">
        <f>H117+L117+Q117</f>
        <v>0</v>
      </c>
      <c r="S117" s="385">
        <f>_xlfn.RANK.EQ(R117,(R$6:R$124),0)</f>
        <v>1</v>
      </c>
      <c r="T117" s="1"/>
      <c r="U117" s="1"/>
      <c r="V117" s="1"/>
      <c r="W117" s="1"/>
      <c r="X117" s="1"/>
      <c r="Y117" s="1"/>
      <c r="Z117" s="1"/>
    </row>
    <row r="118" spans="1:26" ht="21" customHeight="1" x14ac:dyDescent="0.35">
      <c r="A118" s="1">
        <v>113</v>
      </c>
      <c r="B118" s="38">
        <v>95</v>
      </c>
      <c r="C118" s="39">
        <f t="array" ref="C118:D118">VLOOKUP(A118,'M. List'!$A$5:$E$124,{3,4},0)</f>
        <v>0</v>
      </c>
      <c r="D118" s="39" t="str">
        <v>T19</v>
      </c>
      <c r="E118" s="623">
        <f t="array" ref="E118">INDEX(IL!$M$5:$M$125,MATCH(C118,IL!$C$5:$C$125,0))</f>
        <v>0</v>
      </c>
      <c r="F118" s="41">
        <f t="array" ref="F118">INDEX('PL day 1'!$K$6:$K$125,MATCH(C118,'PL day 1'!$C$6:$C$125,0))</f>
        <v>0</v>
      </c>
      <c r="G118" s="623">
        <f t="array" ref="G118">INDEX('Team day 1'!$N$4:$N$125,MATCH(C118,'Team day 1'!$C$4:$C$125,0))</f>
        <v>0</v>
      </c>
      <c r="H118" s="383">
        <f>SUM(E118:G118)</f>
        <v>0</v>
      </c>
      <c r="I118" s="623">
        <f t="array" ref="I118">INDEX(IS!$M$5:$M$125,MATCH(C118,IS!$C$5:$C$125,0))</f>
        <v>0</v>
      </c>
      <c r="J118" s="41">
        <f t="array" ref="J118">INDEX('PS day 2'!$K$6:$K$125,MATCH(C118,'PS day 2'!$C$6:$C$125,0))</f>
        <v>0</v>
      </c>
      <c r="K118" s="623">
        <f t="array" ref="K118">INDEX('Team day 2'!$N$4:$N$125,MATCH(C118,'Team day 2'!$C$4:$C$125,0))</f>
        <v>0</v>
      </c>
      <c r="L118" s="383">
        <f>SUM(I118:K118)</f>
        <v>0</v>
      </c>
      <c r="M118" s="41">
        <f t="array" ref="M118">INDEX(' Rings Peg Day 3'!$S$6:$S$124,MATCH(C118,' Rings Peg Day 3'!$C$6:$C$125,0))</f>
        <v>0</v>
      </c>
      <c r="N118" s="623">
        <f t="array" ref="N118">INDEX(' Lemon Peg Day 3'!$S$6:$S$125,MATCH(C118,' Lemon Peg Day 3'!$C$6:$C$125,0))</f>
        <v>0</v>
      </c>
      <c r="O118" s="41">
        <f t="array" ref="O118">INDEX('Relay (L)'!$K$6:$K$125,MATCH(C118,'Relay (L)'!$C$6:$C$125,0))</f>
        <v>0</v>
      </c>
      <c r="P118" s="41">
        <f t="array" ref="P118">INDEX('Relay (S)'!$K$6:$K$125,MATCH(C118,'Relay (S)'!$C$6:$C$125,0))</f>
        <v>0</v>
      </c>
      <c r="Q118" s="381">
        <f>SUM(M118:P118)</f>
        <v>0</v>
      </c>
      <c r="R118" s="384">
        <f>H118+L118+Q118</f>
        <v>0</v>
      </c>
      <c r="S118" s="385">
        <f>_xlfn.RANK.EQ(R118,(R$6:R$124),0)</f>
        <v>1</v>
      </c>
      <c r="T118" s="1"/>
      <c r="U118" s="1"/>
      <c r="V118" s="1"/>
      <c r="W118" s="1"/>
      <c r="X118" s="1"/>
      <c r="Y118" s="1"/>
      <c r="Z118" s="1"/>
    </row>
    <row r="119" spans="1:26" ht="21" customHeight="1" x14ac:dyDescent="0.35">
      <c r="A119" s="1">
        <v>114</v>
      </c>
      <c r="B119" s="327" t="s">
        <v>18</v>
      </c>
      <c r="C119" s="54" t="s">
        <v>36</v>
      </c>
      <c r="D119" s="386" t="str">
        <f>D118</f>
        <v>T19</v>
      </c>
      <c r="E119" s="325">
        <f>SUM(E114:E118)</f>
        <v>0</v>
      </c>
      <c r="F119" s="325">
        <f>SUM(F114:F118)</f>
        <v>0</v>
      </c>
      <c r="G119" s="325">
        <f>SUM(G114:G118)</f>
        <v>0</v>
      </c>
      <c r="H119" s="388">
        <f>SUM(H114:H118)</f>
        <v>0</v>
      </c>
      <c r="I119" s="325">
        <f>SUM(I114:I118)</f>
        <v>0</v>
      </c>
      <c r="J119" s="325">
        <f>SUM(J114:J118)</f>
        <v>0</v>
      </c>
      <c r="K119" s="325">
        <f>SUM(K114:K118)</f>
        <v>0</v>
      </c>
      <c r="L119" s="388">
        <f>SUM(L114:L118)</f>
        <v>0</v>
      </c>
      <c r="M119" s="325">
        <f>SUM(M114:M118)</f>
        <v>0</v>
      </c>
      <c r="N119" s="325">
        <f>SUM(N114:N118)</f>
        <v>0</v>
      </c>
      <c r="O119" s="325">
        <f>SUM(O114:O118)</f>
        <v>0</v>
      </c>
      <c r="P119" s="325">
        <f>SUM(P114:P118)</f>
        <v>0</v>
      </c>
      <c r="Q119" s="381">
        <f>SUM(M119:P119)</f>
        <v>0</v>
      </c>
      <c r="R119" s="325">
        <v>0</v>
      </c>
      <c r="S119" s="389"/>
      <c r="T119" s="1"/>
      <c r="U119" s="1"/>
      <c r="V119" s="1"/>
      <c r="W119" s="1"/>
      <c r="X119" s="1"/>
      <c r="Y119" s="1"/>
      <c r="Z119" s="1"/>
    </row>
    <row r="120" spans="1:26" ht="21" customHeight="1" x14ac:dyDescent="0.35">
      <c r="A120" s="1">
        <v>115</v>
      </c>
      <c r="B120" s="38">
        <v>96</v>
      </c>
      <c r="C120" s="39">
        <f t="array" ref="C120:D120">VLOOKUP(A120,'M. List'!$A$5:$E$124,{3,4},0)</f>
        <v>0</v>
      </c>
      <c r="D120" s="39" t="str">
        <v>T20</v>
      </c>
      <c r="E120" s="623">
        <f t="array" ref="E120">INDEX(IL!$M$5:$M$125,MATCH(C120,IL!$C$5:$C$125,0))</f>
        <v>0</v>
      </c>
      <c r="F120" s="41">
        <f t="array" ref="F120">INDEX('PL day 1'!$K$6:$K$125,MATCH(C120,'PL day 1'!$C$6:$C$125,0))</f>
        <v>0</v>
      </c>
      <c r="G120" s="623">
        <f t="array" ref="G120">INDEX('Team day 1'!$N$4:$N$125,MATCH(C120,'Team day 1'!$C$4:$C$125,0))</f>
        <v>0</v>
      </c>
      <c r="H120" s="383">
        <f>SUM(E120:G120)</f>
        <v>0</v>
      </c>
      <c r="I120" s="623">
        <f t="array" ref="I120">INDEX(IS!$M$5:$M$125,MATCH(C120,IS!$C$5:$C$125,0))</f>
        <v>0</v>
      </c>
      <c r="J120" s="41">
        <f t="array" ref="J120">INDEX('PS day 2'!$K$6:$K$125,MATCH(C120,'PS day 2'!$C$6:$C$125,0))</f>
        <v>0</v>
      </c>
      <c r="K120" s="623">
        <f t="array" ref="K120">INDEX('Team day 2'!$N$4:$N$125,MATCH(C120,'Team day 2'!$C$4:$C$125,0))</f>
        <v>0</v>
      </c>
      <c r="L120" s="383">
        <f>SUM(I120:K120)</f>
        <v>0</v>
      </c>
      <c r="M120" s="41">
        <f t="array" ref="M120">INDEX(' Rings Peg Day 3'!$S$6:$S$124,MATCH(C120,' Rings Peg Day 3'!$C$6:$C$125,0))</f>
        <v>0</v>
      </c>
      <c r="N120" s="623">
        <f t="array" ref="N120">INDEX(' Lemon Peg Day 3'!$S$6:$S$125,MATCH(C120,' Lemon Peg Day 3'!$C$6:$C$125,0))</f>
        <v>0</v>
      </c>
      <c r="O120" s="41">
        <f t="array" ref="O120">INDEX('Relay (L)'!$K$6:$K$125,MATCH(C120,'Relay (L)'!$C$6:$C$125,0))</f>
        <v>0</v>
      </c>
      <c r="P120" s="41">
        <f t="array" ref="P120">INDEX('Relay (S)'!$K$6:$K$125,MATCH(C120,'Relay (S)'!$C$6:$C$125,0))</f>
        <v>0</v>
      </c>
      <c r="Q120" s="381">
        <f>SUM(M120:P120)</f>
        <v>0</v>
      </c>
      <c r="R120" s="384">
        <f>H120+L120+Q120</f>
        <v>0</v>
      </c>
      <c r="S120" s="385">
        <f>_xlfn.RANK.EQ(R120,(R$6:R$124),0)</f>
        <v>1</v>
      </c>
      <c r="T120" s="1"/>
      <c r="U120" s="1"/>
      <c r="V120" s="1"/>
      <c r="W120" s="1"/>
      <c r="X120" s="1"/>
      <c r="Y120" s="1"/>
      <c r="Z120" s="1"/>
    </row>
    <row r="121" spans="1:26" ht="21" customHeight="1" x14ac:dyDescent="0.35">
      <c r="A121" s="1">
        <v>116</v>
      </c>
      <c r="B121" s="38">
        <v>97</v>
      </c>
      <c r="C121" s="39">
        <f t="array" ref="C121:D121">VLOOKUP(A121,'M. List'!$A$5:$E$124,{3,4},0)</f>
        <v>0</v>
      </c>
      <c r="D121" s="39" t="str">
        <v>T20</v>
      </c>
      <c r="E121" s="623">
        <f t="array" ref="E121">INDEX(IL!$M$5:$M$125,MATCH(C121,IL!$C$5:$C$125,0))</f>
        <v>0</v>
      </c>
      <c r="F121" s="41">
        <f t="array" ref="F121">INDEX('PL day 1'!$K$6:$K$125,MATCH(C121,'PL day 1'!$C$6:$C$125,0))</f>
        <v>0</v>
      </c>
      <c r="G121" s="623">
        <f t="array" ref="G121">INDEX('Team day 1'!$N$4:$N$125,MATCH(C121,'Team day 1'!$C$4:$C$125,0))</f>
        <v>0</v>
      </c>
      <c r="H121" s="383">
        <f>SUM(E121:G121)</f>
        <v>0</v>
      </c>
      <c r="I121" s="623">
        <f t="array" ref="I121">INDEX(IS!$M$5:$M$125,MATCH(C121,IS!$C$5:$C$125,0))</f>
        <v>0</v>
      </c>
      <c r="J121" s="41">
        <f t="array" ref="J121">INDEX('PS day 2'!$K$6:$K$125,MATCH(C121,'PS day 2'!$C$6:$C$125,0))</f>
        <v>0</v>
      </c>
      <c r="K121" s="623">
        <f t="array" ref="K121">INDEX('Team day 2'!$N$4:$N$125,MATCH(C121,'Team day 2'!$C$4:$C$125,0))</f>
        <v>0</v>
      </c>
      <c r="L121" s="383">
        <f>SUM(I121:K121)</f>
        <v>0</v>
      </c>
      <c r="M121" s="41">
        <f t="array" ref="M121">INDEX(' Rings Peg Day 3'!$S$6:$S$124,MATCH(C121,' Rings Peg Day 3'!$C$6:$C$125,0))</f>
        <v>0</v>
      </c>
      <c r="N121" s="623">
        <f t="array" ref="N121">INDEX(' Lemon Peg Day 3'!$S$6:$S$125,MATCH(C121,' Lemon Peg Day 3'!$C$6:$C$125,0))</f>
        <v>0</v>
      </c>
      <c r="O121" s="41">
        <f t="array" ref="O121">INDEX('Relay (L)'!$K$6:$K$125,MATCH(C121,'Relay (L)'!$C$6:$C$125,0))</f>
        <v>0</v>
      </c>
      <c r="P121" s="41">
        <f t="array" ref="P121">INDEX('Relay (S)'!$K$6:$K$125,MATCH(C121,'Relay (S)'!$C$6:$C$125,0))</f>
        <v>0</v>
      </c>
      <c r="Q121" s="381">
        <f>SUM(M121:P121)</f>
        <v>0</v>
      </c>
      <c r="R121" s="384">
        <f>H121+L121+Q121</f>
        <v>0</v>
      </c>
      <c r="S121" s="385">
        <f>_xlfn.RANK.EQ(R121,(R$6:R$124),0)</f>
        <v>1</v>
      </c>
      <c r="T121" s="1"/>
      <c r="U121" s="1"/>
      <c r="V121" s="1"/>
      <c r="W121" s="1"/>
      <c r="X121" s="1"/>
      <c r="Y121" s="1"/>
      <c r="Z121" s="1"/>
    </row>
    <row r="122" spans="1:26" ht="21" customHeight="1" x14ac:dyDescent="0.35">
      <c r="A122" s="1">
        <v>117</v>
      </c>
      <c r="B122" s="38">
        <v>98</v>
      </c>
      <c r="C122" s="39">
        <f t="array" ref="C122:D122">VLOOKUP(A122,'M. List'!$A$5:$E$124,{3,4},0)</f>
        <v>0</v>
      </c>
      <c r="D122" s="39" t="str">
        <v>T20</v>
      </c>
      <c r="E122" s="623">
        <f t="array" ref="E122">INDEX(IL!$M$5:$M$125,MATCH(C122,IL!$C$5:$C$125,0))</f>
        <v>0</v>
      </c>
      <c r="F122" s="41">
        <f t="array" ref="F122">INDEX('PL day 1'!$K$6:$K$125,MATCH(C122,'PL day 1'!$C$6:$C$125,0))</f>
        <v>0</v>
      </c>
      <c r="G122" s="623">
        <f t="array" ref="G122">INDEX('Team day 1'!$N$4:$N$125,MATCH(C122,'Team day 1'!$C$4:$C$125,0))</f>
        <v>0</v>
      </c>
      <c r="H122" s="383">
        <f>SUM(E122:G122)</f>
        <v>0</v>
      </c>
      <c r="I122" s="623">
        <f t="array" ref="I122">INDEX(IS!$M$5:$M$125,MATCH(C122,IS!$C$5:$C$125,0))</f>
        <v>0</v>
      </c>
      <c r="J122" s="41">
        <f t="array" ref="J122">INDEX('PS day 2'!$K$6:$K$125,MATCH(C122,'PS day 2'!$C$6:$C$125,0))</f>
        <v>0</v>
      </c>
      <c r="K122" s="623">
        <f t="array" ref="K122">INDEX('Team day 2'!$N$4:$N$125,MATCH(C122,'Team day 2'!$C$4:$C$125,0))</f>
        <v>0</v>
      </c>
      <c r="L122" s="383">
        <f>SUM(I122:K122)</f>
        <v>0</v>
      </c>
      <c r="M122" s="41">
        <f t="array" ref="M122">INDEX(' Rings Peg Day 3'!$S$6:$S$124,MATCH(C122,' Rings Peg Day 3'!$C$6:$C$125,0))</f>
        <v>0</v>
      </c>
      <c r="N122" s="623">
        <f t="array" ref="N122">INDEX(' Lemon Peg Day 3'!$S$6:$S$125,MATCH(C122,' Lemon Peg Day 3'!$C$6:$C$125,0))</f>
        <v>0</v>
      </c>
      <c r="O122" s="41">
        <f t="array" ref="O122">INDEX('Relay (L)'!$K$6:$K$125,MATCH(C122,'Relay (L)'!$C$6:$C$125,0))</f>
        <v>0</v>
      </c>
      <c r="P122" s="41">
        <f t="array" ref="P122">INDEX('Relay (S)'!$K$6:$K$125,MATCH(C122,'Relay (S)'!$C$6:$C$125,0))</f>
        <v>0</v>
      </c>
      <c r="Q122" s="381">
        <f>SUM(M122:P122)</f>
        <v>0</v>
      </c>
      <c r="R122" s="384">
        <f>H122+L122+Q122</f>
        <v>0</v>
      </c>
      <c r="S122" s="385">
        <f>_xlfn.RANK.EQ(R122,(R$6:R$124),0)</f>
        <v>1</v>
      </c>
      <c r="T122" s="1"/>
      <c r="U122" s="1"/>
      <c r="V122" s="1"/>
      <c r="W122" s="1"/>
      <c r="X122" s="1"/>
      <c r="Y122" s="1"/>
      <c r="Z122" s="1"/>
    </row>
    <row r="123" spans="1:26" ht="21" customHeight="1" x14ac:dyDescent="0.35">
      <c r="A123" s="1">
        <v>118</v>
      </c>
      <c r="B123" s="38">
        <v>99</v>
      </c>
      <c r="C123" s="39">
        <f t="array" ref="C123:D123">VLOOKUP(A123,'M. List'!$A$5:$E$124,{3,4},0)</f>
        <v>0</v>
      </c>
      <c r="D123" s="39" t="str">
        <v>T20</v>
      </c>
      <c r="E123" s="623">
        <f t="array" ref="E123">INDEX(IL!$M$5:$M$125,MATCH(C123,IL!$C$5:$C$125,0))</f>
        <v>0</v>
      </c>
      <c r="F123" s="41">
        <f t="array" ref="F123">INDEX('PL day 1'!$K$6:$K$125,MATCH(C123,'PL day 1'!$C$6:$C$125,0))</f>
        <v>0</v>
      </c>
      <c r="G123" s="623">
        <f t="array" ref="G123">INDEX('Team day 1'!$N$4:$N$125,MATCH(C123,'Team day 1'!$C$4:$C$125,0))</f>
        <v>0</v>
      </c>
      <c r="H123" s="383">
        <f>SUM(E123:G123)</f>
        <v>0</v>
      </c>
      <c r="I123" s="623">
        <f t="array" ref="I123">INDEX(IS!$M$5:$M$125,MATCH(C123,IS!$C$5:$C$125,0))</f>
        <v>0</v>
      </c>
      <c r="J123" s="41">
        <f t="array" ref="J123">INDEX('PS day 2'!$K$6:$K$125,MATCH(C123,'PS day 2'!$C$6:$C$125,0))</f>
        <v>0</v>
      </c>
      <c r="K123" s="623">
        <f t="array" ref="K123">INDEX('Team day 2'!$N$4:$N$125,MATCH(C123,'Team day 2'!$C$4:$C$125,0))</f>
        <v>0</v>
      </c>
      <c r="L123" s="383">
        <f>SUM(I123:K123)</f>
        <v>0</v>
      </c>
      <c r="M123" s="41">
        <f t="array" ref="M123">INDEX(' Rings Peg Day 3'!$S$6:$S$124,MATCH(C123,' Rings Peg Day 3'!$C$6:$C$125,0))</f>
        <v>0</v>
      </c>
      <c r="N123" s="623">
        <f t="array" ref="N123">INDEX(' Lemon Peg Day 3'!$S$6:$S$125,MATCH(C123,' Lemon Peg Day 3'!$C$6:$C$125,0))</f>
        <v>0</v>
      </c>
      <c r="O123" s="41">
        <f t="array" ref="O123">INDEX('Relay (L)'!$K$6:$K$125,MATCH(C123,'Relay (L)'!$C$6:$C$125,0))</f>
        <v>0</v>
      </c>
      <c r="P123" s="41">
        <f t="array" ref="P123">INDEX('Relay (S)'!$K$6:$K$125,MATCH(C123,'Relay (S)'!$C$6:$C$125,0))</f>
        <v>0</v>
      </c>
      <c r="Q123" s="381">
        <f>SUM(M123:P123)</f>
        <v>0</v>
      </c>
      <c r="R123" s="384">
        <f>H123+L123+Q123</f>
        <v>0</v>
      </c>
      <c r="S123" s="385">
        <f>_xlfn.RANK.EQ(R123,(R$6:R$124),0)</f>
        <v>1</v>
      </c>
      <c r="T123" s="1"/>
      <c r="U123" s="1"/>
      <c r="V123" s="1"/>
      <c r="W123" s="1"/>
      <c r="X123" s="1"/>
      <c r="Y123" s="1"/>
      <c r="Z123" s="1"/>
    </row>
    <row r="124" spans="1:26" ht="21" customHeight="1" x14ac:dyDescent="0.35">
      <c r="A124" s="1">
        <v>119</v>
      </c>
      <c r="B124" s="38">
        <v>100</v>
      </c>
      <c r="C124" s="39">
        <f t="array" ref="C124:D124">VLOOKUP(A124,'M. List'!$A$5:$E$124,{3,4},0)</f>
        <v>0</v>
      </c>
      <c r="D124" s="39" t="str">
        <v>T20</v>
      </c>
      <c r="E124" s="623">
        <f t="array" ref="E124">INDEX(IL!$M$5:$M$125,MATCH(C124,IL!$C$5:$C$125,0))</f>
        <v>0</v>
      </c>
      <c r="F124" s="41">
        <f t="array" ref="F124">INDEX('PL day 1'!$K$6:$K$125,MATCH(C124,'PL day 1'!$C$6:$C$125,0))</f>
        <v>0</v>
      </c>
      <c r="G124" s="623">
        <f t="array" ref="G124">INDEX('Team day 1'!$N$4:$N$125,MATCH(C124,'Team day 1'!$C$4:$C$125,0))</f>
        <v>0</v>
      </c>
      <c r="H124" s="383">
        <f>SUM(E124:G124)</f>
        <v>0</v>
      </c>
      <c r="I124" s="623">
        <f t="array" ref="I124">INDEX(IS!$M$5:$M$125,MATCH(C124,IS!$C$5:$C$125,0))</f>
        <v>0</v>
      </c>
      <c r="J124" s="41">
        <f t="array" ref="J124">INDEX('PS day 2'!$K$6:$K$125,MATCH(C124,'PS day 2'!$C$6:$C$125,0))</f>
        <v>0</v>
      </c>
      <c r="K124" s="623">
        <f t="array" ref="K124">INDEX('Team day 2'!$N$4:$N$125,MATCH(C124,'Team day 2'!$C$4:$C$125,0))</f>
        <v>0</v>
      </c>
      <c r="L124" s="383">
        <f>SUM(I124:K124)</f>
        <v>0</v>
      </c>
      <c r="M124" s="41">
        <f t="array" ref="M124">INDEX(' Rings Peg Day 3'!$S$6:$S$124,MATCH(C124,' Rings Peg Day 3'!$C$6:$C$125,0))</f>
        <v>0</v>
      </c>
      <c r="N124" s="623">
        <f t="array" ref="N124">INDEX(' Lemon Peg Day 3'!$S$6:$S$125,MATCH(C124,' Lemon Peg Day 3'!$C$6:$C$125,0))</f>
        <v>0</v>
      </c>
      <c r="O124" s="41">
        <f t="array" ref="O124">INDEX('Relay (L)'!$K$6:$K$125,MATCH(C124,'Relay (L)'!$C$6:$C$125,0))</f>
        <v>0</v>
      </c>
      <c r="P124" s="41">
        <f t="array" ref="P124">INDEX('Relay (S)'!$K$6:$K$125,MATCH(C124,'Relay (S)'!$C$6:$C$125,0))</f>
        <v>0</v>
      </c>
      <c r="Q124" s="381">
        <f>SUM(M124:P124)</f>
        <v>0</v>
      </c>
      <c r="R124" s="384">
        <f>H124+L124+Q124</f>
        <v>0</v>
      </c>
      <c r="S124" s="385">
        <f>_xlfn.RANK.EQ(R124,(R$6:R$124),0)</f>
        <v>1</v>
      </c>
      <c r="T124" s="1"/>
      <c r="U124" s="1"/>
      <c r="V124" s="1"/>
      <c r="W124" s="1"/>
      <c r="X124" s="1"/>
      <c r="Y124" s="1"/>
      <c r="Z124" s="1"/>
    </row>
    <row r="125" spans="1:26" ht="21" customHeight="1" x14ac:dyDescent="0.35">
      <c r="A125" s="1">
        <v>120</v>
      </c>
      <c r="B125" s="327" t="s">
        <v>18</v>
      </c>
      <c r="C125" s="54" t="s">
        <v>37</v>
      </c>
      <c r="D125" s="386" t="str">
        <f>D124</f>
        <v>T20</v>
      </c>
      <c r="E125" s="325">
        <f>SUM(E120:E124)</f>
        <v>0</v>
      </c>
      <c r="F125" s="325">
        <f>SUM(F120:F124)</f>
        <v>0</v>
      </c>
      <c r="G125" s="325">
        <f>SUM(G120:G124)</f>
        <v>0</v>
      </c>
      <c r="H125" s="388">
        <f>SUM(H120:H124)</f>
        <v>0</v>
      </c>
      <c r="I125" s="325">
        <f>SUM(I120:I124)</f>
        <v>0</v>
      </c>
      <c r="J125" s="325">
        <f>SUM(J120:J124)</f>
        <v>0</v>
      </c>
      <c r="K125" s="325">
        <f>SUM(K120:K124)</f>
        <v>0</v>
      </c>
      <c r="L125" s="388">
        <f>SUM(L120:L124)</f>
        <v>0</v>
      </c>
      <c r="M125" s="325">
        <f>SUM(M120:M124)</f>
        <v>0</v>
      </c>
      <c r="N125" s="325">
        <f>SUM(N120:N124)</f>
        <v>0</v>
      </c>
      <c r="O125" s="325">
        <f>SUM(O120:O124)</f>
        <v>0</v>
      </c>
      <c r="P125" s="325">
        <f>SUM(P120:P124)</f>
        <v>0</v>
      </c>
      <c r="Q125" s="381">
        <f>SUM(M125:P125)</f>
        <v>0</v>
      </c>
      <c r="R125" s="235"/>
      <c r="S125" s="389"/>
      <c r="T125" s="1"/>
      <c r="U125" s="1"/>
      <c r="V125" s="1"/>
      <c r="W125" s="1"/>
      <c r="X125" s="1"/>
      <c r="Y125" s="1"/>
      <c r="Z125" s="1"/>
    </row>
    <row r="126" spans="1:26" ht="14.25" customHeight="1" x14ac:dyDescent="0.35">
      <c r="A126" s="1">
        <v>121</v>
      </c>
      <c r="B126" s="19"/>
      <c r="C126" s="1"/>
      <c r="D126" s="176"/>
      <c r="E126" s="1"/>
      <c r="F126" s="1"/>
      <c r="G126" s="1"/>
      <c r="H126" s="176"/>
      <c r="I126" s="1"/>
      <c r="J126" s="1"/>
      <c r="K126" s="1"/>
      <c r="L126" s="176"/>
      <c r="M126" s="1"/>
      <c r="N126" s="1"/>
      <c r="O126" s="1"/>
      <c r="P126" s="1"/>
      <c r="Q126" s="176"/>
      <c r="R126" s="176"/>
      <c r="S126" s="390"/>
      <c r="T126" s="1"/>
      <c r="U126" s="1"/>
      <c r="V126" s="1"/>
      <c r="W126" s="1"/>
      <c r="X126" s="1"/>
      <c r="Y126" s="1"/>
      <c r="Z126" s="1"/>
    </row>
    <row r="127" spans="1:26" ht="14.25" customHeight="1" x14ac:dyDescent="0.35">
      <c r="A127" s="1"/>
      <c r="B127" s="19"/>
      <c r="C127" s="1"/>
      <c r="D127" s="176"/>
      <c r="E127" s="1"/>
      <c r="F127" s="1"/>
      <c r="G127" s="1"/>
      <c r="H127" s="176"/>
      <c r="I127" s="1"/>
      <c r="J127" s="1"/>
      <c r="K127" s="1"/>
      <c r="L127" s="176"/>
      <c r="M127" s="1"/>
      <c r="N127" s="1"/>
      <c r="O127" s="1"/>
      <c r="P127" s="1"/>
      <c r="Q127" s="176"/>
      <c r="R127" s="176"/>
      <c r="S127" s="390"/>
      <c r="T127" s="1"/>
      <c r="U127" s="1"/>
      <c r="V127" s="1"/>
      <c r="W127" s="1"/>
      <c r="X127" s="1"/>
      <c r="Y127" s="1"/>
      <c r="Z127" s="1"/>
    </row>
    <row r="128" spans="1:26" ht="14.25" customHeight="1" x14ac:dyDescent="0.35">
      <c r="A128" s="1"/>
      <c r="B128" s="19"/>
      <c r="C128" s="1"/>
      <c r="D128" s="176"/>
      <c r="E128" s="1"/>
      <c r="F128" s="1"/>
      <c r="G128" s="1"/>
      <c r="H128" s="176"/>
      <c r="I128" s="1"/>
      <c r="J128" s="1"/>
      <c r="K128" s="1"/>
      <c r="L128" s="176"/>
      <c r="M128" s="1"/>
      <c r="N128" s="1"/>
      <c r="O128" s="1"/>
      <c r="P128" s="1"/>
      <c r="Q128" s="176"/>
      <c r="R128" s="176"/>
      <c r="S128" s="390"/>
      <c r="T128" s="1"/>
      <c r="U128" s="1"/>
      <c r="V128" s="1"/>
      <c r="W128" s="1"/>
      <c r="X128" s="1"/>
      <c r="Y128" s="1"/>
      <c r="Z128" s="1"/>
    </row>
    <row r="129" spans="1:26" ht="14.25" customHeight="1" x14ac:dyDescent="0.35">
      <c r="A129" s="1"/>
      <c r="B129" s="19"/>
      <c r="C129" s="1"/>
      <c r="D129" s="176"/>
      <c r="E129" s="1"/>
      <c r="F129" s="1"/>
      <c r="G129" s="1"/>
      <c r="H129" s="176"/>
      <c r="I129" s="1"/>
      <c r="J129" s="1"/>
      <c r="K129" s="1"/>
      <c r="L129" s="176"/>
      <c r="M129" s="1"/>
      <c r="N129" s="1"/>
      <c r="O129" s="1"/>
      <c r="P129" s="1"/>
      <c r="Q129" s="176"/>
      <c r="R129" s="176"/>
      <c r="S129" s="390"/>
      <c r="T129" s="1"/>
      <c r="U129" s="1"/>
      <c r="V129" s="1"/>
      <c r="W129" s="1"/>
      <c r="X129" s="1"/>
      <c r="Y129" s="1"/>
      <c r="Z129" s="1"/>
    </row>
    <row r="130" spans="1:26" ht="14.25" customHeight="1" x14ac:dyDescent="0.35">
      <c r="A130" s="1"/>
      <c r="B130" s="19"/>
      <c r="C130" s="1"/>
      <c r="D130" s="176"/>
      <c r="E130" s="1"/>
      <c r="F130" s="1"/>
      <c r="G130" s="1"/>
      <c r="H130" s="176"/>
      <c r="I130" s="1"/>
      <c r="J130" s="1"/>
      <c r="K130" s="1"/>
      <c r="L130" s="176"/>
      <c r="M130" s="1"/>
      <c r="N130" s="1"/>
      <c r="O130" s="1"/>
      <c r="P130" s="1"/>
      <c r="Q130" s="176"/>
      <c r="R130" s="176"/>
      <c r="S130" s="390"/>
      <c r="T130" s="1"/>
      <c r="U130" s="1"/>
      <c r="V130" s="1"/>
      <c r="W130" s="1"/>
      <c r="X130" s="1"/>
      <c r="Y130" s="1"/>
      <c r="Z130" s="1"/>
    </row>
    <row r="131" spans="1:26" ht="14.25" customHeight="1" x14ac:dyDescent="0.35">
      <c r="A131" s="1"/>
      <c r="B131" s="19"/>
      <c r="C131" s="1"/>
      <c r="D131" s="176"/>
      <c r="E131" s="1"/>
      <c r="F131" s="1"/>
      <c r="G131" s="1"/>
      <c r="H131" s="176"/>
      <c r="I131" s="1"/>
      <c r="J131" s="1"/>
      <c r="K131" s="1"/>
      <c r="L131" s="176"/>
      <c r="M131" s="1"/>
      <c r="N131" s="1"/>
      <c r="O131" s="1"/>
      <c r="P131" s="1"/>
      <c r="Q131" s="176"/>
      <c r="R131" s="176"/>
      <c r="S131" s="390"/>
      <c r="T131" s="1"/>
      <c r="U131" s="1"/>
      <c r="V131" s="1"/>
      <c r="W131" s="1"/>
      <c r="X131" s="1"/>
      <c r="Y131" s="1"/>
      <c r="Z131" s="1"/>
    </row>
    <row r="132" spans="1:26" ht="14.25" customHeight="1" x14ac:dyDescent="0.35">
      <c r="A132" s="1"/>
      <c r="B132" s="19"/>
      <c r="C132" s="1"/>
      <c r="D132" s="176"/>
      <c r="E132" s="1"/>
      <c r="F132" s="1"/>
      <c r="G132" s="1"/>
      <c r="H132" s="176"/>
      <c r="I132" s="1"/>
      <c r="J132" s="1"/>
      <c r="K132" s="1"/>
      <c r="L132" s="176"/>
      <c r="M132" s="1"/>
      <c r="N132" s="1"/>
      <c r="O132" s="1"/>
      <c r="P132" s="1"/>
      <c r="Q132" s="176"/>
      <c r="R132" s="176"/>
      <c r="S132" s="390"/>
      <c r="T132" s="1"/>
      <c r="U132" s="1"/>
      <c r="V132" s="1"/>
      <c r="W132" s="1"/>
      <c r="X132" s="1"/>
      <c r="Y132" s="1"/>
      <c r="Z132" s="1"/>
    </row>
    <row r="133" spans="1:26" ht="14.25" customHeight="1" x14ac:dyDescent="0.35">
      <c r="A133" s="1"/>
      <c r="B133" s="19"/>
      <c r="C133" s="1"/>
      <c r="D133" s="176"/>
      <c r="E133" s="1"/>
      <c r="F133" s="1"/>
      <c r="G133" s="1"/>
      <c r="H133" s="176"/>
      <c r="I133" s="1"/>
      <c r="J133" s="1"/>
      <c r="K133" s="1"/>
      <c r="L133" s="176"/>
      <c r="M133" s="1"/>
      <c r="N133" s="1"/>
      <c r="O133" s="1"/>
      <c r="P133" s="1"/>
      <c r="Q133" s="176"/>
      <c r="R133" s="176"/>
      <c r="S133" s="390"/>
      <c r="T133" s="1"/>
      <c r="U133" s="1"/>
      <c r="V133" s="1"/>
      <c r="W133" s="1"/>
      <c r="X133" s="1"/>
      <c r="Y133" s="1"/>
      <c r="Z133" s="1"/>
    </row>
    <row r="134" spans="1:26" ht="14.25" customHeight="1" x14ac:dyDescent="0.35">
      <c r="A134" s="1"/>
      <c r="B134" s="19"/>
      <c r="C134" s="1"/>
      <c r="D134" s="176"/>
      <c r="E134" s="1"/>
      <c r="F134" s="1"/>
      <c r="G134" s="1"/>
      <c r="H134" s="176"/>
      <c r="I134" s="1"/>
      <c r="J134" s="1"/>
      <c r="K134" s="1"/>
      <c r="L134" s="176"/>
      <c r="M134" s="1"/>
      <c r="N134" s="1"/>
      <c r="O134" s="1"/>
      <c r="P134" s="1"/>
      <c r="Q134" s="176"/>
      <c r="R134" s="176"/>
      <c r="S134" s="390"/>
      <c r="T134" s="1"/>
      <c r="U134" s="1"/>
      <c r="V134" s="1"/>
      <c r="W134" s="1"/>
      <c r="X134" s="1"/>
      <c r="Y134" s="1"/>
      <c r="Z134" s="1"/>
    </row>
    <row r="135" spans="1:26" ht="14.25" customHeight="1" x14ac:dyDescent="0.35">
      <c r="A135" s="1"/>
      <c r="B135" s="19"/>
      <c r="C135" s="1"/>
      <c r="D135" s="176"/>
      <c r="E135" s="1"/>
      <c r="F135" s="1"/>
      <c r="G135" s="1"/>
      <c r="H135" s="176"/>
      <c r="I135" s="1"/>
      <c r="J135" s="1"/>
      <c r="K135" s="1"/>
      <c r="L135" s="176"/>
      <c r="M135" s="1"/>
      <c r="N135" s="1"/>
      <c r="O135" s="1"/>
      <c r="P135" s="1"/>
      <c r="Q135" s="176"/>
      <c r="R135" s="176"/>
      <c r="S135" s="390"/>
      <c r="T135" s="1"/>
      <c r="U135" s="1"/>
      <c r="V135" s="1"/>
      <c r="W135" s="1"/>
      <c r="X135" s="1"/>
      <c r="Y135" s="1"/>
      <c r="Z135" s="1"/>
    </row>
    <row r="136" spans="1:26" ht="14.25" customHeight="1" x14ac:dyDescent="0.35">
      <c r="A136" s="1"/>
      <c r="B136" s="19"/>
      <c r="C136" s="1"/>
      <c r="D136" s="176"/>
      <c r="E136" s="1"/>
      <c r="F136" s="1"/>
      <c r="G136" s="1"/>
      <c r="H136" s="176"/>
      <c r="I136" s="1"/>
      <c r="J136" s="1"/>
      <c r="K136" s="1"/>
      <c r="L136" s="176"/>
      <c r="M136" s="1"/>
      <c r="N136" s="1"/>
      <c r="O136" s="1"/>
      <c r="P136" s="1"/>
      <c r="Q136" s="176"/>
      <c r="R136" s="176"/>
      <c r="S136" s="390"/>
      <c r="T136" s="1"/>
      <c r="U136" s="1"/>
      <c r="V136" s="1"/>
      <c r="W136" s="1"/>
      <c r="X136" s="1"/>
      <c r="Y136" s="1"/>
      <c r="Z136" s="1"/>
    </row>
    <row r="137" spans="1:26" ht="14.25" customHeight="1" x14ac:dyDescent="0.35">
      <c r="A137" s="1"/>
      <c r="B137" s="19"/>
      <c r="C137" s="1"/>
      <c r="D137" s="176"/>
      <c r="E137" s="1"/>
      <c r="F137" s="1"/>
      <c r="G137" s="1"/>
      <c r="H137" s="176"/>
      <c r="I137" s="1"/>
      <c r="J137" s="1"/>
      <c r="K137" s="1"/>
      <c r="L137" s="176"/>
      <c r="M137" s="1"/>
      <c r="N137" s="1"/>
      <c r="O137" s="1"/>
      <c r="P137" s="1"/>
      <c r="Q137" s="176"/>
      <c r="R137" s="176"/>
      <c r="S137" s="390"/>
      <c r="T137" s="1"/>
      <c r="U137" s="1"/>
      <c r="V137" s="1"/>
      <c r="W137" s="1"/>
      <c r="X137" s="1"/>
      <c r="Y137" s="1"/>
      <c r="Z137" s="1"/>
    </row>
    <row r="138" spans="1:26" ht="14.25" customHeight="1" x14ac:dyDescent="0.35">
      <c r="A138" s="1"/>
      <c r="B138" s="19"/>
      <c r="C138" s="1"/>
      <c r="D138" s="176"/>
      <c r="E138" s="1"/>
      <c r="F138" s="1"/>
      <c r="G138" s="1"/>
      <c r="H138" s="176"/>
      <c r="I138" s="1"/>
      <c r="J138" s="1"/>
      <c r="K138" s="1"/>
      <c r="L138" s="176"/>
      <c r="M138" s="1"/>
      <c r="N138" s="1"/>
      <c r="O138" s="1"/>
      <c r="P138" s="1"/>
      <c r="Q138" s="176"/>
      <c r="R138" s="176"/>
      <c r="S138" s="390"/>
      <c r="T138" s="1"/>
      <c r="U138" s="1"/>
      <c r="V138" s="1"/>
      <c r="W138" s="1"/>
      <c r="X138" s="1"/>
      <c r="Y138" s="1"/>
      <c r="Z138" s="1"/>
    </row>
    <row r="139" spans="1:26" ht="14.25" customHeight="1" x14ac:dyDescent="0.35">
      <c r="A139" s="1"/>
      <c r="B139" s="19"/>
      <c r="C139" s="1"/>
      <c r="D139" s="176"/>
      <c r="E139" s="1"/>
      <c r="F139" s="1"/>
      <c r="G139" s="1"/>
      <c r="H139" s="176"/>
      <c r="I139" s="1"/>
      <c r="J139" s="1"/>
      <c r="K139" s="1"/>
      <c r="L139" s="176"/>
      <c r="M139" s="1"/>
      <c r="N139" s="1"/>
      <c r="O139" s="1"/>
      <c r="P139" s="1"/>
      <c r="Q139" s="176"/>
      <c r="R139" s="176"/>
      <c r="S139" s="390"/>
      <c r="T139" s="1"/>
      <c r="U139" s="1"/>
      <c r="V139" s="1"/>
      <c r="W139" s="1"/>
      <c r="X139" s="1"/>
      <c r="Y139" s="1"/>
      <c r="Z139" s="1"/>
    </row>
    <row r="140" spans="1:26" ht="14.25" customHeight="1" x14ac:dyDescent="0.35">
      <c r="A140" s="1"/>
      <c r="B140" s="19"/>
      <c r="C140" s="1"/>
      <c r="D140" s="176"/>
      <c r="E140" s="1"/>
      <c r="F140" s="1"/>
      <c r="G140" s="1"/>
      <c r="H140" s="176"/>
      <c r="I140" s="1"/>
      <c r="J140" s="1"/>
      <c r="K140" s="1"/>
      <c r="L140" s="176"/>
      <c r="M140" s="1"/>
      <c r="N140" s="1"/>
      <c r="O140" s="1"/>
      <c r="P140" s="1"/>
      <c r="Q140" s="176"/>
      <c r="R140" s="176"/>
      <c r="S140" s="390"/>
      <c r="T140" s="1"/>
      <c r="U140" s="1"/>
      <c r="V140" s="1"/>
      <c r="W140" s="1"/>
      <c r="X140" s="1"/>
      <c r="Y140" s="1"/>
      <c r="Z140" s="1"/>
    </row>
    <row r="141" spans="1:26" ht="14.25" customHeight="1" x14ac:dyDescent="0.35">
      <c r="A141" s="1"/>
      <c r="B141" s="19"/>
      <c r="C141" s="1"/>
      <c r="D141" s="176"/>
      <c r="E141" s="1"/>
      <c r="F141" s="1"/>
      <c r="G141" s="1"/>
      <c r="H141" s="176"/>
      <c r="I141" s="1"/>
      <c r="J141" s="1"/>
      <c r="K141" s="1"/>
      <c r="L141" s="176"/>
      <c r="M141" s="1"/>
      <c r="N141" s="1"/>
      <c r="O141" s="1"/>
      <c r="P141" s="1"/>
      <c r="Q141" s="176"/>
      <c r="R141" s="176"/>
      <c r="S141" s="390"/>
      <c r="T141" s="1"/>
      <c r="U141" s="1"/>
      <c r="V141" s="1"/>
      <c r="W141" s="1"/>
      <c r="X141" s="1"/>
      <c r="Y141" s="1"/>
      <c r="Z141" s="1"/>
    </row>
    <row r="142" spans="1:26" ht="14.25" customHeight="1" x14ac:dyDescent="0.35">
      <c r="A142" s="1"/>
      <c r="B142" s="19"/>
      <c r="C142" s="1"/>
      <c r="D142" s="176"/>
      <c r="E142" s="1"/>
      <c r="F142" s="1"/>
      <c r="G142" s="1"/>
      <c r="H142" s="176"/>
      <c r="I142" s="1"/>
      <c r="J142" s="1"/>
      <c r="K142" s="1"/>
      <c r="L142" s="176"/>
      <c r="M142" s="1"/>
      <c r="N142" s="1"/>
      <c r="O142" s="1"/>
      <c r="P142" s="1"/>
      <c r="Q142" s="176"/>
      <c r="R142" s="176"/>
      <c r="S142" s="390"/>
      <c r="T142" s="1"/>
      <c r="U142" s="1"/>
      <c r="V142" s="1"/>
      <c r="W142" s="1"/>
      <c r="X142" s="1"/>
      <c r="Y142" s="1"/>
      <c r="Z142" s="1"/>
    </row>
    <row r="143" spans="1:26" ht="14.25" customHeight="1" x14ac:dyDescent="0.35">
      <c r="A143" s="1"/>
      <c r="B143" s="19"/>
      <c r="C143" s="1"/>
      <c r="D143" s="176"/>
      <c r="E143" s="1"/>
      <c r="F143" s="1"/>
      <c r="G143" s="1"/>
      <c r="H143" s="176"/>
      <c r="I143" s="1"/>
      <c r="J143" s="1"/>
      <c r="K143" s="1"/>
      <c r="L143" s="176"/>
      <c r="M143" s="1"/>
      <c r="N143" s="1"/>
      <c r="O143" s="1"/>
      <c r="P143" s="1"/>
      <c r="Q143" s="176"/>
      <c r="R143" s="176"/>
      <c r="S143" s="390"/>
      <c r="T143" s="1"/>
      <c r="U143" s="1"/>
      <c r="V143" s="1"/>
      <c r="W143" s="1"/>
      <c r="X143" s="1"/>
      <c r="Y143" s="1"/>
      <c r="Z143" s="1"/>
    </row>
    <row r="144" spans="1:26" ht="14.25" customHeight="1" x14ac:dyDescent="0.35">
      <c r="A144" s="1"/>
      <c r="B144" s="19"/>
      <c r="C144" s="1"/>
      <c r="D144" s="176"/>
      <c r="E144" s="1"/>
      <c r="F144" s="1"/>
      <c r="G144" s="1"/>
      <c r="H144" s="176"/>
      <c r="I144" s="1"/>
      <c r="J144" s="1"/>
      <c r="K144" s="1"/>
      <c r="L144" s="176"/>
      <c r="M144" s="1"/>
      <c r="N144" s="1"/>
      <c r="O144" s="1"/>
      <c r="P144" s="1"/>
      <c r="Q144" s="176"/>
      <c r="R144" s="176"/>
      <c r="S144" s="390"/>
      <c r="T144" s="1"/>
      <c r="U144" s="1"/>
      <c r="V144" s="1"/>
      <c r="W144" s="1"/>
      <c r="X144" s="1"/>
      <c r="Y144" s="1"/>
      <c r="Z144" s="1"/>
    </row>
    <row r="145" spans="1:26" ht="14.25" customHeight="1" x14ac:dyDescent="0.35">
      <c r="A145" s="1"/>
      <c r="B145" s="19"/>
      <c r="C145" s="1"/>
      <c r="D145" s="176"/>
      <c r="E145" s="1"/>
      <c r="F145" s="1"/>
      <c r="G145" s="1"/>
      <c r="H145" s="176"/>
      <c r="I145" s="1"/>
      <c r="J145" s="1"/>
      <c r="K145" s="1"/>
      <c r="L145" s="176"/>
      <c r="M145" s="1"/>
      <c r="N145" s="1"/>
      <c r="O145" s="1"/>
      <c r="P145" s="1"/>
      <c r="Q145" s="176"/>
      <c r="R145" s="176"/>
      <c r="S145" s="390"/>
      <c r="T145" s="1"/>
      <c r="U145" s="1"/>
      <c r="V145" s="1"/>
      <c r="W145" s="1"/>
      <c r="X145" s="1"/>
      <c r="Y145" s="1"/>
      <c r="Z145" s="1"/>
    </row>
    <row r="146" spans="1:26" ht="14.25" customHeight="1" x14ac:dyDescent="0.35">
      <c r="A146" s="1"/>
      <c r="B146" s="19"/>
      <c r="C146" s="1"/>
      <c r="D146" s="176"/>
      <c r="E146" s="1"/>
      <c r="F146" s="1"/>
      <c r="G146" s="1"/>
      <c r="H146" s="176"/>
      <c r="I146" s="1"/>
      <c r="J146" s="1"/>
      <c r="K146" s="1"/>
      <c r="L146" s="176"/>
      <c r="M146" s="1"/>
      <c r="N146" s="1"/>
      <c r="O146" s="1"/>
      <c r="P146" s="1"/>
      <c r="Q146" s="176"/>
      <c r="R146" s="176"/>
      <c r="S146" s="390"/>
      <c r="T146" s="1"/>
      <c r="U146" s="1"/>
      <c r="V146" s="1"/>
      <c r="W146" s="1"/>
      <c r="X146" s="1"/>
      <c r="Y146" s="1"/>
      <c r="Z146" s="1"/>
    </row>
    <row r="147" spans="1:26" ht="14.25" customHeight="1" x14ac:dyDescent="0.35">
      <c r="A147" s="1"/>
      <c r="B147" s="19"/>
      <c r="C147" s="1"/>
      <c r="D147" s="176"/>
      <c r="E147" s="1"/>
      <c r="F147" s="1"/>
      <c r="G147" s="1"/>
      <c r="H147" s="176"/>
      <c r="I147" s="1"/>
      <c r="J147" s="1"/>
      <c r="K147" s="1"/>
      <c r="L147" s="176"/>
      <c r="M147" s="1"/>
      <c r="N147" s="1"/>
      <c r="O147" s="1"/>
      <c r="P147" s="1"/>
      <c r="Q147" s="176"/>
      <c r="R147" s="176"/>
      <c r="S147" s="390"/>
      <c r="T147" s="1"/>
      <c r="U147" s="1"/>
      <c r="V147" s="1"/>
      <c r="W147" s="1"/>
      <c r="X147" s="1"/>
      <c r="Y147" s="1"/>
      <c r="Z147" s="1"/>
    </row>
    <row r="148" spans="1:26" ht="14.25" customHeight="1" x14ac:dyDescent="0.35">
      <c r="A148" s="1"/>
      <c r="B148" s="19"/>
      <c r="C148" s="1"/>
      <c r="D148" s="176"/>
      <c r="E148" s="1"/>
      <c r="F148" s="1"/>
      <c r="G148" s="1"/>
      <c r="H148" s="176"/>
      <c r="I148" s="1"/>
      <c r="J148" s="1"/>
      <c r="K148" s="1"/>
      <c r="L148" s="176"/>
      <c r="M148" s="1"/>
      <c r="N148" s="1"/>
      <c r="O148" s="1"/>
      <c r="P148" s="1"/>
      <c r="Q148" s="176"/>
      <c r="R148" s="176"/>
      <c r="S148" s="390"/>
      <c r="T148" s="1"/>
      <c r="U148" s="1"/>
      <c r="V148" s="1"/>
      <c r="W148" s="1"/>
      <c r="X148" s="1"/>
      <c r="Y148" s="1"/>
      <c r="Z148" s="1"/>
    </row>
    <row r="149" spans="1:26" ht="14.25" customHeight="1" x14ac:dyDescent="0.35">
      <c r="A149" s="1"/>
      <c r="B149" s="19"/>
      <c r="C149" s="1"/>
      <c r="D149" s="176"/>
      <c r="E149" s="1"/>
      <c r="F149" s="1"/>
      <c r="G149" s="1"/>
      <c r="H149" s="176"/>
      <c r="I149" s="1"/>
      <c r="J149" s="1"/>
      <c r="K149" s="1"/>
      <c r="L149" s="176"/>
      <c r="M149" s="1"/>
      <c r="N149" s="1"/>
      <c r="O149" s="1"/>
      <c r="P149" s="1"/>
      <c r="Q149" s="176"/>
      <c r="R149" s="176"/>
      <c r="S149" s="390"/>
      <c r="T149" s="1"/>
      <c r="U149" s="1"/>
      <c r="V149" s="1"/>
      <c r="W149" s="1"/>
      <c r="X149" s="1"/>
      <c r="Y149" s="1"/>
      <c r="Z149" s="1"/>
    </row>
    <row r="150" spans="1:26" ht="14.25" customHeight="1" x14ac:dyDescent="0.35">
      <c r="A150" s="1"/>
      <c r="B150" s="19"/>
      <c r="C150" s="1"/>
      <c r="D150" s="176"/>
      <c r="E150" s="1"/>
      <c r="F150" s="1"/>
      <c r="G150" s="1"/>
      <c r="H150" s="176"/>
      <c r="I150" s="1"/>
      <c r="J150" s="1"/>
      <c r="K150" s="1"/>
      <c r="L150" s="176"/>
      <c r="M150" s="1"/>
      <c r="N150" s="1"/>
      <c r="O150" s="1"/>
      <c r="P150" s="1"/>
      <c r="Q150" s="176"/>
      <c r="R150" s="176"/>
      <c r="S150" s="390"/>
      <c r="T150" s="1"/>
      <c r="U150" s="1"/>
      <c r="V150" s="1"/>
      <c r="W150" s="1"/>
      <c r="X150" s="1"/>
      <c r="Y150" s="1"/>
      <c r="Z150" s="1"/>
    </row>
    <row r="151" spans="1:26" ht="14.25" customHeight="1" x14ac:dyDescent="0.35">
      <c r="A151" s="1"/>
      <c r="B151" s="19"/>
      <c r="C151" s="1"/>
      <c r="D151" s="176"/>
      <c r="E151" s="1"/>
      <c r="F151" s="1"/>
      <c r="G151" s="1"/>
      <c r="H151" s="176"/>
      <c r="I151" s="1"/>
      <c r="J151" s="1"/>
      <c r="K151" s="1"/>
      <c r="L151" s="176"/>
      <c r="M151" s="1"/>
      <c r="N151" s="1"/>
      <c r="O151" s="1"/>
      <c r="P151" s="1"/>
      <c r="Q151" s="176"/>
      <c r="R151" s="176"/>
      <c r="S151" s="390"/>
      <c r="T151" s="1"/>
      <c r="U151" s="1"/>
      <c r="V151" s="1"/>
      <c r="W151" s="1"/>
      <c r="X151" s="1"/>
      <c r="Y151" s="1"/>
      <c r="Z151" s="1"/>
    </row>
    <row r="152" spans="1:26" ht="14.25" customHeight="1" x14ac:dyDescent="0.35">
      <c r="A152" s="1"/>
      <c r="B152" s="19"/>
      <c r="C152" s="1"/>
      <c r="D152" s="176"/>
      <c r="E152" s="1"/>
      <c r="F152" s="1"/>
      <c r="G152" s="1"/>
      <c r="H152" s="176"/>
      <c r="I152" s="1"/>
      <c r="J152" s="1"/>
      <c r="K152" s="1"/>
      <c r="L152" s="176"/>
      <c r="M152" s="1"/>
      <c r="N152" s="1"/>
      <c r="O152" s="1"/>
      <c r="P152" s="1"/>
      <c r="Q152" s="176"/>
      <c r="R152" s="176"/>
      <c r="S152" s="390"/>
      <c r="T152" s="1"/>
      <c r="U152" s="1"/>
      <c r="V152" s="1"/>
      <c r="W152" s="1"/>
      <c r="X152" s="1"/>
      <c r="Y152" s="1"/>
      <c r="Z152" s="1"/>
    </row>
    <row r="153" spans="1:26" ht="14.25" customHeight="1" x14ac:dyDescent="0.35">
      <c r="A153" s="1"/>
      <c r="B153" s="19"/>
      <c r="C153" s="1"/>
      <c r="D153" s="176"/>
      <c r="E153" s="1"/>
      <c r="F153" s="1"/>
      <c r="G153" s="1"/>
      <c r="H153" s="176"/>
      <c r="I153" s="1"/>
      <c r="J153" s="1"/>
      <c r="K153" s="1"/>
      <c r="L153" s="176"/>
      <c r="M153" s="1"/>
      <c r="N153" s="1"/>
      <c r="O153" s="1"/>
      <c r="P153" s="1"/>
      <c r="Q153" s="176"/>
      <c r="R153" s="176"/>
      <c r="S153" s="390"/>
      <c r="T153" s="1"/>
      <c r="U153" s="1"/>
      <c r="V153" s="1"/>
      <c r="W153" s="1"/>
      <c r="X153" s="1"/>
      <c r="Y153" s="1"/>
      <c r="Z153" s="1"/>
    </row>
    <row r="154" spans="1:26" ht="14.25" customHeight="1" x14ac:dyDescent="0.35">
      <c r="A154" s="1"/>
      <c r="B154" s="19"/>
      <c r="C154" s="1"/>
      <c r="D154" s="176"/>
      <c r="E154" s="1"/>
      <c r="F154" s="1"/>
      <c r="G154" s="1"/>
      <c r="H154" s="176"/>
      <c r="I154" s="1"/>
      <c r="J154" s="1"/>
      <c r="K154" s="1"/>
      <c r="L154" s="176"/>
      <c r="M154" s="1"/>
      <c r="N154" s="1"/>
      <c r="O154" s="1"/>
      <c r="P154" s="1"/>
      <c r="Q154" s="176"/>
      <c r="R154" s="176"/>
      <c r="S154" s="390"/>
      <c r="T154" s="1"/>
      <c r="U154" s="1"/>
      <c r="V154" s="1"/>
      <c r="W154" s="1"/>
      <c r="X154" s="1"/>
      <c r="Y154" s="1"/>
      <c r="Z154" s="1"/>
    </row>
    <row r="155" spans="1:26" ht="14.25" customHeight="1" x14ac:dyDescent="0.35">
      <c r="A155" s="1"/>
      <c r="B155" s="19"/>
      <c r="C155" s="1"/>
      <c r="D155" s="176"/>
      <c r="E155" s="1"/>
      <c r="F155" s="1"/>
      <c r="G155" s="1"/>
      <c r="H155" s="176"/>
      <c r="I155" s="1"/>
      <c r="J155" s="1"/>
      <c r="K155" s="1"/>
      <c r="L155" s="176"/>
      <c r="M155" s="1"/>
      <c r="N155" s="1"/>
      <c r="O155" s="1"/>
      <c r="P155" s="1"/>
      <c r="Q155" s="176"/>
      <c r="R155" s="176"/>
      <c r="S155" s="390"/>
      <c r="T155" s="1"/>
      <c r="U155" s="1"/>
      <c r="V155" s="1"/>
      <c r="W155" s="1"/>
      <c r="X155" s="1"/>
      <c r="Y155" s="1"/>
      <c r="Z155" s="1"/>
    </row>
    <row r="156" spans="1:26" ht="14.25" customHeight="1" x14ac:dyDescent="0.35">
      <c r="A156" s="1"/>
      <c r="B156" s="19"/>
      <c r="C156" s="1"/>
      <c r="D156" s="176"/>
      <c r="E156" s="1"/>
      <c r="F156" s="1"/>
      <c r="G156" s="1"/>
      <c r="H156" s="176"/>
      <c r="I156" s="1"/>
      <c r="J156" s="1"/>
      <c r="K156" s="1"/>
      <c r="L156" s="176"/>
      <c r="M156" s="1"/>
      <c r="N156" s="1"/>
      <c r="O156" s="1"/>
      <c r="P156" s="1"/>
      <c r="Q156" s="176"/>
      <c r="R156" s="176"/>
      <c r="S156" s="390"/>
      <c r="T156" s="1"/>
      <c r="U156" s="1"/>
      <c r="V156" s="1"/>
      <c r="W156" s="1"/>
      <c r="X156" s="1"/>
      <c r="Y156" s="1"/>
      <c r="Z156" s="1"/>
    </row>
    <row r="157" spans="1:26" ht="14.25" customHeight="1" x14ac:dyDescent="0.35">
      <c r="A157" s="1"/>
      <c r="B157" s="19"/>
      <c r="C157" s="1"/>
      <c r="D157" s="176"/>
      <c r="E157" s="1"/>
      <c r="F157" s="1"/>
      <c r="G157" s="1"/>
      <c r="H157" s="176"/>
      <c r="I157" s="1"/>
      <c r="J157" s="1"/>
      <c r="K157" s="1"/>
      <c r="L157" s="176"/>
      <c r="M157" s="1"/>
      <c r="N157" s="1"/>
      <c r="O157" s="1"/>
      <c r="P157" s="1"/>
      <c r="Q157" s="176"/>
      <c r="R157" s="176"/>
      <c r="S157" s="390"/>
      <c r="T157" s="1"/>
      <c r="U157" s="1"/>
      <c r="V157" s="1"/>
      <c r="W157" s="1"/>
      <c r="X157" s="1"/>
      <c r="Y157" s="1"/>
      <c r="Z157" s="1"/>
    </row>
    <row r="158" spans="1:26" ht="14.25" customHeight="1" x14ac:dyDescent="0.35">
      <c r="A158" s="1"/>
      <c r="B158" s="19"/>
      <c r="C158" s="1"/>
      <c r="D158" s="176"/>
      <c r="E158" s="1"/>
      <c r="F158" s="1"/>
      <c r="G158" s="1"/>
      <c r="H158" s="176"/>
      <c r="I158" s="1"/>
      <c r="J158" s="1"/>
      <c r="K158" s="1"/>
      <c r="L158" s="176"/>
      <c r="M158" s="1"/>
      <c r="N158" s="1"/>
      <c r="O158" s="1"/>
      <c r="P158" s="1"/>
      <c r="Q158" s="176"/>
      <c r="R158" s="176"/>
      <c r="S158" s="390"/>
      <c r="T158" s="1"/>
      <c r="U158" s="1"/>
      <c r="V158" s="1"/>
      <c r="W158" s="1"/>
      <c r="X158" s="1"/>
      <c r="Y158" s="1"/>
      <c r="Z158" s="1"/>
    </row>
    <row r="159" spans="1:26" ht="14.25" customHeight="1" x14ac:dyDescent="0.35">
      <c r="A159" s="1"/>
      <c r="B159" s="19"/>
      <c r="C159" s="1"/>
      <c r="D159" s="176"/>
      <c r="E159" s="1"/>
      <c r="F159" s="1"/>
      <c r="G159" s="1"/>
      <c r="H159" s="176"/>
      <c r="I159" s="1"/>
      <c r="J159" s="1"/>
      <c r="K159" s="1"/>
      <c r="L159" s="176"/>
      <c r="M159" s="1"/>
      <c r="N159" s="1"/>
      <c r="O159" s="1"/>
      <c r="P159" s="1"/>
      <c r="Q159" s="176"/>
      <c r="R159" s="176"/>
      <c r="S159" s="390"/>
      <c r="T159" s="1"/>
      <c r="U159" s="1"/>
      <c r="V159" s="1"/>
      <c r="W159" s="1"/>
      <c r="X159" s="1"/>
      <c r="Y159" s="1"/>
      <c r="Z159" s="1"/>
    </row>
    <row r="160" spans="1:26" ht="14.25" customHeight="1" x14ac:dyDescent="0.35">
      <c r="A160" s="1"/>
      <c r="B160" s="19"/>
      <c r="C160" s="1"/>
      <c r="D160" s="176"/>
      <c r="E160" s="1"/>
      <c r="F160" s="1"/>
      <c r="G160" s="1"/>
      <c r="H160" s="176"/>
      <c r="I160" s="1"/>
      <c r="J160" s="1"/>
      <c r="K160" s="1"/>
      <c r="L160" s="176"/>
      <c r="M160" s="1"/>
      <c r="N160" s="1"/>
      <c r="O160" s="1"/>
      <c r="P160" s="1"/>
      <c r="Q160" s="176"/>
      <c r="R160" s="176"/>
      <c r="S160" s="390"/>
      <c r="T160" s="1"/>
      <c r="U160" s="1"/>
      <c r="V160" s="1"/>
      <c r="W160" s="1"/>
      <c r="X160" s="1"/>
      <c r="Y160" s="1"/>
      <c r="Z160" s="1"/>
    </row>
    <row r="161" spans="1:26" ht="14.25" customHeight="1" x14ac:dyDescent="0.35">
      <c r="A161" s="1"/>
      <c r="B161" s="19"/>
      <c r="C161" s="1"/>
      <c r="D161" s="176"/>
      <c r="E161" s="1"/>
      <c r="F161" s="1"/>
      <c r="G161" s="1"/>
      <c r="H161" s="176"/>
      <c r="I161" s="1"/>
      <c r="J161" s="1"/>
      <c r="K161" s="1"/>
      <c r="L161" s="176"/>
      <c r="M161" s="1"/>
      <c r="N161" s="1"/>
      <c r="O161" s="1"/>
      <c r="P161" s="1"/>
      <c r="Q161" s="176"/>
      <c r="R161" s="176"/>
      <c r="S161" s="390"/>
      <c r="T161" s="1"/>
      <c r="U161" s="1"/>
      <c r="V161" s="1"/>
      <c r="W161" s="1"/>
      <c r="X161" s="1"/>
      <c r="Y161" s="1"/>
      <c r="Z161" s="1"/>
    </row>
    <row r="162" spans="1:26" ht="14.25" customHeight="1" x14ac:dyDescent="0.35">
      <c r="A162" s="1"/>
      <c r="B162" s="19"/>
      <c r="C162" s="1"/>
      <c r="D162" s="176"/>
      <c r="E162" s="1"/>
      <c r="F162" s="1"/>
      <c r="G162" s="1"/>
      <c r="H162" s="176"/>
      <c r="I162" s="1"/>
      <c r="J162" s="1"/>
      <c r="K162" s="1"/>
      <c r="L162" s="176"/>
      <c r="M162" s="1"/>
      <c r="N162" s="1"/>
      <c r="O162" s="1"/>
      <c r="P162" s="1"/>
      <c r="Q162" s="176"/>
      <c r="R162" s="176"/>
      <c r="S162" s="390"/>
      <c r="T162" s="1"/>
      <c r="U162" s="1"/>
      <c r="V162" s="1"/>
      <c r="W162" s="1"/>
      <c r="X162" s="1"/>
      <c r="Y162" s="1"/>
      <c r="Z162" s="1"/>
    </row>
    <row r="163" spans="1:26" ht="14.25" customHeight="1" x14ac:dyDescent="0.35">
      <c r="A163" s="1"/>
      <c r="B163" s="19"/>
      <c r="C163" s="1"/>
      <c r="D163" s="176"/>
      <c r="E163" s="1"/>
      <c r="F163" s="1"/>
      <c r="G163" s="1"/>
      <c r="H163" s="176"/>
      <c r="I163" s="1"/>
      <c r="J163" s="1"/>
      <c r="K163" s="1"/>
      <c r="L163" s="176"/>
      <c r="M163" s="1"/>
      <c r="N163" s="1"/>
      <c r="O163" s="1"/>
      <c r="P163" s="1"/>
      <c r="Q163" s="176"/>
      <c r="R163" s="176"/>
      <c r="S163" s="390"/>
      <c r="T163" s="1"/>
      <c r="U163" s="1"/>
      <c r="V163" s="1"/>
      <c r="W163" s="1"/>
      <c r="X163" s="1"/>
      <c r="Y163" s="1"/>
      <c r="Z163" s="1"/>
    </row>
    <row r="164" spans="1:26" ht="14.25" customHeight="1" x14ac:dyDescent="0.35">
      <c r="A164" s="1"/>
      <c r="B164" s="19"/>
      <c r="C164" s="1"/>
      <c r="D164" s="176"/>
      <c r="E164" s="1"/>
      <c r="F164" s="1"/>
      <c r="G164" s="1"/>
      <c r="H164" s="176"/>
      <c r="I164" s="1"/>
      <c r="J164" s="1"/>
      <c r="K164" s="1"/>
      <c r="L164" s="176"/>
      <c r="M164" s="1"/>
      <c r="N164" s="1"/>
      <c r="O164" s="1"/>
      <c r="P164" s="1"/>
      <c r="Q164" s="176"/>
      <c r="R164" s="176"/>
      <c r="S164" s="390"/>
      <c r="T164" s="1"/>
      <c r="U164" s="1"/>
      <c r="V164" s="1"/>
      <c r="W164" s="1"/>
      <c r="X164" s="1"/>
      <c r="Y164" s="1"/>
      <c r="Z164" s="1"/>
    </row>
    <row r="165" spans="1:26" ht="14.25" customHeight="1" x14ac:dyDescent="0.35">
      <c r="A165" s="1"/>
      <c r="B165" s="19"/>
      <c r="C165" s="1"/>
      <c r="D165" s="176"/>
      <c r="E165" s="1"/>
      <c r="F165" s="1"/>
      <c r="G165" s="1"/>
      <c r="H165" s="176"/>
      <c r="I165" s="1"/>
      <c r="J165" s="1"/>
      <c r="K165" s="1"/>
      <c r="L165" s="176"/>
      <c r="M165" s="1"/>
      <c r="N165" s="1"/>
      <c r="O165" s="1"/>
      <c r="P165" s="1"/>
      <c r="Q165" s="176"/>
      <c r="R165" s="176"/>
      <c r="S165" s="390"/>
      <c r="T165" s="1"/>
      <c r="U165" s="1"/>
      <c r="V165" s="1"/>
      <c r="W165" s="1"/>
      <c r="X165" s="1"/>
      <c r="Y165" s="1"/>
      <c r="Z165" s="1"/>
    </row>
    <row r="166" spans="1:26" ht="14.25" customHeight="1" x14ac:dyDescent="0.35">
      <c r="A166" s="1"/>
      <c r="B166" s="19"/>
      <c r="C166" s="1"/>
      <c r="D166" s="176"/>
      <c r="E166" s="1"/>
      <c r="F166" s="1"/>
      <c r="G166" s="1"/>
      <c r="H166" s="176"/>
      <c r="I166" s="1"/>
      <c r="J166" s="1"/>
      <c r="K166" s="1"/>
      <c r="L166" s="176"/>
      <c r="M166" s="1"/>
      <c r="N166" s="1"/>
      <c r="O166" s="1"/>
      <c r="P166" s="1"/>
      <c r="Q166" s="176"/>
      <c r="R166" s="176"/>
      <c r="S166" s="390"/>
      <c r="T166" s="1"/>
      <c r="U166" s="1"/>
      <c r="V166" s="1"/>
      <c r="W166" s="1"/>
      <c r="X166" s="1"/>
      <c r="Y166" s="1"/>
      <c r="Z166" s="1"/>
    </row>
    <row r="167" spans="1:26" ht="14.25" customHeight="1" x14ac:dyDescent="0.35">
      <c r="A167" s="1"/>
      <c r="B167" s="19"/>
      <c r="C167" s="1"/>
      <c r="D167" s="176"/>
      <c r="E167" s="1"/>
      <c r="F167" s="1"/>
      <c r="G167" s="1"/>
      <c r="H167" s="176"/>
      <c r="I167" s="1"/>
      <c r="J167" s="1"/>
      <c r="K167" s="1"/>
      <c r="L167" s="176"/>
      <c r="M167" s="1"/>
      <c r="N167" s="1"/>
      <c r="O167" s="1"/>
      <c r="P167" s="1"/>
      <c r="Q167" s="176"/>
      <c r="R167" s="176"/>
      <c r="S167" s="390"/>
      <c r="T167" s="1"/>
      <c r="U167" s="1"/>
      <c r="V167" s="1"/>
      <c r="W167" s="1"/>
      <c r="X167" s="1"/>
      <c r="Y167" s="1"/>
      <c r="Z167" s="1"/>
    </row>
    <row r="168" spans="1:26" ht="14.25" customHeight="1" x14ac:dyDescent="0.35">
      <c r="A168" s="1"/>
      <c r="B168" s="19"/>
      <c r="C168" s="1"/>
      <c r="D168" s="176"/>
      <c r="E168" s="1"/>
      <c r="F168" s="1"/>
      <c r="G168" s="1"/>
      <c r="H168" s="176"/>
      <c r="I168" s="1"/>
      <c r="J168" s="1"/>
      <c r="K168" s="1"/>
      <c r="L168" s="176"/>
      <c r="M168" s="1"/>
      <c r="N168" s="1"/>
      <c r="O168" s="1"/>
      <c r="P168" s="1"/>
      <c r="Q168" s="176"/>
      <c r="R168" s="176"/>
      <c r="S168" s="390"/>
      <c r="T168" s="1"/>
      <c r="U168" s="1"/>
      <c r="V168" s="1"/>
      <c r="W168" s="1"/>
      <c r="X168" s="1"/>
      <c r="Y168" s="1"/>
      <c r="Z168" s="1"/>
    </row>
    <row r="169" spans="1:26" ht="14.25" customHeight="1" x14ac:dyDescent="0.35">
      <c r="A169" s="1"/>
      <c r="B169" s="19"/>
      <c r="C169" s="1"/>
      <c r="D169" s="176"/>
      <c r="E169" s="1"/>
      <c r="F169" s="1"/>
      <c r="G169" s="1"/>
      <c r="H169" s="176"/>
      <c r="I169" s="1"/>
      <c r="J169" s="1"/>
      <c r="K169" s="1"/>
      <c r="L169" s="176"/>
      <c r="M169" s="1"/>
      <c r="N169" s="1"/>
      <c r="O169" s="1"/>
      <c r="P169" s="1"/>
      <c r="Q169" s="176"/>
      <c r="R169" s="176"/>
      <c r="S169" s="390"/>
      <c r="T169" s="1"/>
      <c r="U169" s="1"/>
      <c r="V169" s="1"/>
      <c r="W169" s="1"/>
      <c r="X169" s="1"/>
      <c r="Y169" s="1"/>
      <c r="Z169" s="1"/>
    </row>
    <row r="170" spans="1:26" ht="14.25" customHeight="1" x14ac:dyDescent="0.35">
      <c r="A170" s="1"/>
      <c r="B170" s="19"/>
      <c r="C170" s="1"/>
      <c r="D170" s="176"/>
      <c r="E170" s="1"/>
      <c r="F170" s="1"/>
      <c r="G170" s="1"/>
      <c r="H170" s="176"/>
      <c r="I170" s="1"/>
      <c r="J170" s="1"/>
      <c r="K170" s="1"/>
      <c r="L170" s="176"/>
      <c r="M170" s="1"/>
      <c r="N170" s="1"/>
      <c r="O170" s="1"/>
      <c r="P170" s="1"/>
      <c r="Q170" s="176"/>
      <c r="R170" s="176"/>
      <c r="S170" s="390"/>
      <c r="T170" s="1"/>
      <c r="U170" s="1"/>
      <c r="V170" s="1"/>
      <c r="W170" s="1"/>
      <c r="X170" s="1"/>
      <c r="Y170" s="1"/>
      <c r="Z170" s="1"/>
    </row>
    <row r="171" spans="1:26" ht="14.25" customHeight="1" x14ac:dyDescent="0.35">
      <c r="A171" s="1"/>
      <c r="B171" s="19"/>
      <c r="C171" s="1"/>
      <c r="D171" s="176"/>
      <c r="E171" s="1"/>
      <c r="F171" s="1"/>
      <c r="G171" s="1"/>
      <c r="H171" s="176"/>
      <c r="I171" s="1"/>
      <c r="J171" s="1"/>
      <c r="K171" s="1"/>
      <c r="L171" s="176"/>
      <c r="M171" s="1"/>
      <c r="N171" s="1"/>
      <c r="O171" s="1"/>
      <c r="P171" s="1"/>
      <c r="Q171" s="176"/>
      <c r="R171" s="176"/>
      <c r="S171" s="390"/>
      <c r="T171" s="1"/>
      <c r="U171" s="1"/>
      <c r="V171" s="1"/>
      <c r="W171" s="1"/>
      <c r="X171" s="1"/>
      <c r="Y171" s="1"/>
      <c r="Z171" s="1"/>
    </row>
    <row r="172" spans="1:26" ht="14.25" customHeight="1" x14ac:dyDescent="0.35">
      <c r="A172" s="1"/>
      <c r="B172" s="19"/>
      <c r="C172" s="1"/>
      <c r="D172" s="176"/>
      <c r="E172" s="1"/>
      <c r="F172" s="1"/>
      <c r="G172" s="1"/>
      <c r="H172" s="176"/>
      <c r="I172" s="1"/>
      <c r="J172" s="1"/>
      <c r="K172" s="1"/>
      <c r="L172" s="176"/>
      <c r="M172" s="1"/>
      <c r="N172" s="1"/>
      <c r="O172" s="1"/>
      <c r="P172" s="1"/>
      <c r="Q172" s="176"/>
      <c r="R172" s="176"/>
      <c r="S172" s="390"/>
      <c r="T172" s="1"/>
      <c r="U172" s="1"/>
      <c r="V172" s="1"/>
      <c r="W172" s="1"/>
      <c r="X172" s="1"/>
      <c r="Y172" s="1"/>
      <c r="Z172" s="1"/>
    </row>
    <row r="173" spans="1:26" ht="14.25" customHeight="1" x14ac:dyDescent="0.35">
      <c r="A173" s="1"/>
      <c r="B173" s="19"/>
      <c r="C173" s="1"/>
      <c r="D173" s="176"/>
      <c r="E173" s="1"/>
      <c r="F173" s="1"/>
      <c r="G173" s="1"/>
      <c r="H173" s="176"/>
      <c r="I173" s="1"/>
      <c r="J173" s="1"/>
      <c r="K173" s="1"/>
      <c r="L173" s="176"/>
      <c r="M173" s="1"/>
      <c r="N173" s="1"/>
      <c r="O173" s="1"/>
      <c r="P173" s="1"/>
      <c r="Q173" s="176"/>
      <c r="R173" s="176"/>
      <c r="S173" s="390"/>
      <c r="T173" s="1"/>
      <c r="U173" s="1"/>
      <c r="V173" s="1"/>
      <c r="W173" s="1"/>
      <c r="X173" s="1"/>
      <c r="Y173" s="1"/>
      <c r="Z173" s="1"/>
    </row>
    <row r="174" spans="1:26" ht="14.25" customHeight="1" x14ac:dyDescent="0.35">
      <c r="A174" s="1"/>
      <c r="B174" s="19"/>
      <c r="C174" s="1"/>
      <c r="D174" s="176"/>
      <c r="E174" s="1"/>
      <c r="F174" s="1"/>
      <c r="G174" s="1"/>
      <c r="H174" s="176"/>
      <c r="I174" s="1"/>
      <c r="J174" s="1"/>
      <c r="K174" s="1"/>
      <c r="L174" s="176"/>
      <c r="M174" s="1"/>
      <c r="N174" s="1"/>
      <c r="O174" s="1"/>
      <c r="P174" s="1"/>
      <c r="Q174" s="176"/>
      <c r="R174" s="176"/>
      <c r="S174" s="390"/>
      <c r="T174" s="1"/>
      <c r="U174" s="1"/>
      <c r="V174" s="1"/>
      <c r="W174" s="1"/>
      <c r="X174" s="1"/>
      <c r="Y174" s="1"/>
      <c r="Z174" s="1"/>
    </row>
    <row r="175" spans="1:26" ht="14.25" customHeight="1" x14ac:dyDescent="0.35">
      <c r="A175" s="1"/>
      <c r="B175" s="19"/>
      <c r="C175" s="1"/>
      <c r="D175" s="176"/>
      <c r="E175" s="1"/>
      <c r="F175" s="1"/>
      <c r="G175" s="1"/>
      <c r="H175" s="176"/>
      <c r="I175" s="1"/>
      <c r="J175" s="1"/>
      <c r="K175" s="1"/>
      <c r="L175" s="176"/>
      <c r="M175" s="1"/>
      <c r="N175" s="1"/>
      <c r="O175" s="1"/>
      <c r="P175" s="1"/>
      <c r="Q175" s="176"/>
      <c r="R175" s="176"/>
      <c r="S175" s="390"/>
      <c r="T175" s="1"/>
      <c r="U175" s="1"/>
      <c r="V175" s="1"/>
      <c r="W175" s="1"/>
      <c r="X175" s="1"/>
      <c r="Y175" s="1"/>
      <c r="Z175" s="1"/>
    </row>
    <row r="176" spans="1:26" ht="14.25" customHeight="1" x14ac:dyDescent="0.35">
      <c r="A176" s="1"/>
      <c r="B176" s="19"/>
      <c r="C176" s="1"/>
      <c r="D176" s="176"/>
      <c r="E176" s="1"/>
      <c r="F176" s="1"/>
      <c r="G176" s="1"/>
      <c r="H176" s="176"/>
      <c r="I176" s="1"/>
      <c r="J176" s="1"/>
      <c r="K176" s="1"/>
      <c r="L176" s="176"/>
      <c r="M176" s="1"/>
      <c r="N176" s="1"/>
      <c r="O176" s="1"/>
      <c r="P176" s="1"/>
      <c r="Q176" s="176"/>
      <c r="R176" s="176"/>
      <c r="S176" s="390"/>
      <c r="T176" s="1"/>
      <c r="U176" s="1"/>
      <c r="V176" s="1"/>
      <c r="W176" s="1"/>
      <c r="X176" s="1"/>
      <c r="Y176" s="1"/>
      <c r="Z176" s="1"/>
    </row>
    <row r="177" spans="1:26" ht="14.25" customHeight="1" x14ac:dyDescent="0.35">
      <c r="A177" s="1"/>
      <c r="B177" s="19"/>
      <c r="C177" s="1"/>
      <c r="D177" s="176"/>
      <c r="E177" s="1"/>
      <c r="F177" s="1"/>
      <c r="G177" s="1"/>
      <c r="H177" s="176"/>
      <c r="I177" s="1"/>
      <c r="J177" s="1"/>
      <c r="K177" s="1"/>
      <c r="L177" s="176"/>
      <c r="M177" s="1"/>
      <c r="N177" s="1"/>
      <c r="O177" s="1"/>
      <c r="P177" s="1"/>
      <c r="Q177" s="176"/>
      <c r="R177" s="176"/>
      <c r="S177" s="390"/>
      <c r="T177" s="1"/>
      <c r="U177" s="1"/>
      <c r="V177" s="1"/>
      <c r="W177" s="1"/>
      <c r="X177" s="1"/>
      <c r="Y177" s="1"/>
      <c r="Z177" s="1"/>
    </row>
    <row r="178" spans="1:26" ht="14.25" customHeight="1" x14ac:dyDescent="0.35">
      <c r="A178" s="1"/>
      <c r="B178" s="19"/>
      <c r="C178" s="1"/>
      <c r="D178" s="176"/>
      <c r="E178" s="1"/>
      <c r="F178" s="1"/>
      <c r="G178" s="1"/>
      <c r="H178" s="176"/>
      <c r="I178" s="1"/>
      <c r="J178" s="1"/>
      <c r="K178" s="1"/>
      <c r="L178" s="176"/>
      <c r="M178" s="1"/>
      <c r="N178" s="1"/>
      <c r="O178" s="1"/>
      <c r="P178" s="1"/>
      <c r="Q178" s="176"/>
      <c r="R178" s="176"/>
      <c r="S178" s="390"/>
      <c r="T178" s="1"/>
      <c r="U178" s="1"/>
      <c r="V178" s="1"/>
      <c r="W178" s="1"/>
      <c r="X178" s="1"/>
      <c r="Y178" s="1"/>
      <c r="Z178" s="1"/>
    </row>
    <row r="179" spans="1:26" ht="14.25" customHeight="1" x14ac:dyDescent="0.35">
      <c r="A179" s="1"/>
      <c r="B179" s="19"/>
      <c r="C179" s="1"/>
      <c r="D179" s="176"/>
      <c r="E179" s="1"/>
      <c r="F179" s="1"/>
      <c r="G179" s="1"/>
      <c r="H179" s="176"/>
      <c r="I179" s="1"/>
      <c r="J179" s="1"/>
      <c r="K179" s="1"/>
      <c r="L179" s="176"/>
      <c r="M179" s="1"/>
      <c r="N179" s="1"/>
      <c r="O179" s="1"/>
      <c r="P179" s="1"/>
      <c r="Q179" s="176"/>
      <c r="R179" s="176"/>
      <c r="S179" s="390"/>
      <c r="T179" s="1"/>
      <c r="U179" s="1"/>
      <c r="V179" s="1"/>
      <c r="W179" s="1"/>
      <c r="X179" s="1"/>
      <c r="Y179" s="1"/>
      <c r="Z179" s="1"/>
    </row>
    <row r="180" spans="1:26" ht="14.25" customHeight="1" x14ac:dyDescent="0.35">
      <c r="A180" s="1"/>
      <c r="B180" s="19"/>
      <c r="C180" s="1"/>
      <c r="D180" s="176"/>
      <c r="E180" s="1"/>
      <c r="F180" s="1"/>
      <c r="G180" s="1"/>
      <c r="H180" s="176"/>
      <c r="I180" s="1"/>
      <c r="J180" s="1"/>
      <c r="K180" s="1"/>
      <c r="L180" s="176"/>
      <c r="M180" s="1"/>
      <c r="N180" s="1"/>
      <c r="O180" s="1"/>
      <c r="P180" s="1"/>
      <c r="Q180" s="176"/>
      <c r="R180" s="176"/>
      <c r="S180" s="390"/>
      <c r="T180" s="1"/>
      <c r="U180" s="1"/>
      <c r="V180" s="1"/>
      <c r="W180" s="1"/>
      <c r="X180" s="1"/>
      <c r="Y180" s="1"/>
      <c r="Z180" s="1"/>
    </row>
    <row r="181" spans="1:26" ht="14.25" customHeight="1" x14ac:dyDescent="0.35">
      <c r="A181" s="1"/>
      <c r="B181" s="19"/>
      <c r="C181" s="1"/>
      <c r="D181" s="176"/>
      <c r="E181" s="1"/>
      <c r="F181" s="1"/>
      <c r="G181" s="1"/>
      <c r="H181" s="176"/>
      <c r="I181" s="1"/>
      <c r="J181" s="1"/>
      <c r="K181" s="1"/>
      <c r="L181" s="176"/>
      <c r="M181" s="1"/>
      <c r="N181" s="1"/>
      <c r="O181" s="1"/>
      <c r="P181" s="1"/>
      <c r="Q181" s="176"/>
      <c r="R181" s="176"/>
      <c r="S181" s="390"/>
      <c r="T181" s="1"/>
      <c r="U181" s="1"/>
      <c r="V181" s="1"/>
      <c r="W181" s="1"/>
      <c r="X181" s="1"/>
      <c r="Y181" s="1"/>
      <c r="Z181" s="1"/>
    </row>
    <row r="182" spans="1:26" ht="14.25" customHeight="1" x14ac:dyDescent="0.35">
      <c r="A182" s="1"/>
      <c r="B182" s="19"/>
      <c r="C182" s="1"/>
      <c r="D182" s="176"/>
      <c r="E182" s="1"/>
      <c r="F182" s="1"/>
      <c r="G182" s="1"/>
      <c r="H182" s="176"/>
      <c r="I182" s="1"/>
      <c r="J182" s="1"/>
      <c r="K182" s="1"/>
      <c r="L182" s="176"/>
      <c r="M182" s="1"/>
      <c r="N182" s="1"/>
      <c r="O182" s="1"/>
      <c r="P182" s="1"/>
      <c r="Q182" s="176"/>
      <c r="R182" s="176"/>
      <c r="S182" s="390"/>
      <c r="T182" s="1"/>
      <c r="U182" s="1"/>
      <c r="V182" s="1"/>
      <c r="W182" s="1"/>
      <c r="X182" s="1"/>
      <c r="Y182" s="1"/>
      <c r="Z182" s="1"/>
    </row>
    <row r="183" spans="1:26" ht="14.25" customHeight="1" x14ac:dyDescent="0.35">
      <c r="A183" s="1"/>
      <c r="B183" s="19"/>
      <c r="C183" s="1"/>
      <c r="D183" s="176"/>
      <c r="E183" s="1"/>
      <c r="F183" s="1"/>
      <c r="G183" s="1"/>
      <c r="H183" s="176"/>
      <c r="I183" s="1"/>
      <c r="J183" s="1"/>
      <c r="K183" s="1"/>
      <c r="L183" s="176"/>
      <c r="M183" s="1"/>
      <c r="N183" s="1"/>
      <c r="O183" s="1"/>
      <c r="P183" s="1"/>
      <c r="Q183" s="176"/>
      <c r="R183" s="176"/>
      <c r="S183" s="390"/>
      <c r="T183" s="1"/>
      <c r="U183" s="1"/>
      <c r="V183" s="1"/>
      <c r="W183" s="1"/>
      <c r="X183" s="1"/>
      <c r="Y183" s="1"/>
      <c r="Z183" s="1"/>
    </row>
    <row r="184" spans="1:26" ht="14.25" customHeight="1" x14ac:dyDescent="0.35">
      <c r="A184" s="1"/>
      <c r="B184" s="19"/>
      <c r="C184" s="1"/>
      <c r="D184" s="176"/>
      <c r="E184" s="1"/>
      <c r="F184" s="1"/>
      <c r="G184" s="1"/>
      <c r="H184" s="176"/>
      <c r="I184" s="1"/>
      <c r="J184" s="1"/>
      <c r="K184" s="1"/>
      <c r="L184" s="176"/>
      <c r="M184" s="1"/>
      <c r="N184" s="1"/>
      <c r="O184" s="1"/>
      <c r="P184" s="1"/>
      <c r="Q184" s="176"/>
      <c r="R184" s="176"/>
      <c r="S184" s="390"/>
      <c r="T184" s="1"/>
      <c r="U184" s="1"/>
      <c r="V184" s="1"/>
      <c r="W184" s="1"/>
      <c r="X184" s="1"/>
      <c r="Y184" s="1"/>
      <c r="Z184" s="1"/>
    </row>
    <row r="185" spans="1:26" ht="14.25" customHeight="1" x14ac:dyDescent="0.35">
      <c r="A185" s="1"/>
      <c r="B185" s="19"/>
      <c r="C185" s="1"/>
      <c r="D185" s="176"/>
      <c r="E185" s="1"/>
      <c r="F185" s="1"/>
      <c r="G185" s="1"/>
      <c r="H185" s="176"/>
      <c r="I185" s="1"/>
      <c r="J185" s="1"/>
      <c r="K185" s="1"/>
      <c r="L185" s="176"/>
      <c r="M185" s="1"/>
      <c r="N185" s="1"/>
      <c r="O185" s="1"/>
      <c r="P185" s="1"/>
      <c r="Q185" s="176"/>
      <c r="R185" s="176"/>
      <c r="S185" s="390"/>
      <c r="T185" s="1"/>
      <c r="U185" s="1"/>
      <c r="V185" s="1"/>
      <c r="W185" s="1"/>
      <c r="X185" s="1"/>
      <c r="Y185" s="1"/>
      <c r="Z185" s="1"/>
    </row>
    <row r="186" spans="1:26" ht="14.25" customHeight="1" x14ac:dyDescent="0.35">
      <c r="A186" s="1"/>
      <c r="B186" s="19"/>
      <c r="C186" s="1"/>
      <c r="D186" s="176"/>
      <c r="E186" s="1"/>
      <c r="F186" s="1"/>
      <c r="G186" s="1"/>
      <c r="H186" s="176"/>
      <c r="I186" s="1"/>
      <c r="J186" s="1"/>
      <c r="K186" s="1"/>
      <c r="L186" s="176"/>
      <c r="M186" s="1"/>
      <c r="N186" s="1"/>
      <c r="O186" s="1"/>
      <c r="P186" s="1"/>
      <c r="Q186" s="176"/>
      <c r="R186" s="176"/>
      <c r="S186" s="390"/>
      <c r="T186" s="1"/>
      <c r="U186" s="1"/>
      <c r="V186" s="1"/>
      <c r="W186" s="1"/>
      <c r="X186" s="1"/>
      <c r="Y186" s="1"/>
      <c r="Z186" s="1"/>
    </row>
    <row r="187" spans="1:26" ht="14.25" customHeight="1" x14ac:dyDescent="0.35">
      <c r="A187" s="1"/>
      <c r="B187" s="19"/>
      <c r="C187" s="1"/>
      <c r="D187" s="176"/>
      <c r="E187" s="1"/>
      <c r="F187" s="1"/>
      <c r="G187" s="1"/>
      <c r="H187" s="176"/>
      <c r="I187" s="1"/>
      <c r="J187" s="1"/>
      <c r="K187" s="1"/>
      <c r="L187" s="176"/>
      <c r="M187" s="1"/>
      <c r="N187" s="1"/>
      <c r="O187" s="1"/>
      <c r="P187" s="1"/>
      <c r="Q187" s="176"/>
      <c r="R187" s="176"/>
      <c r="S187" s="390"/>
      <c r="T187" s="1"/>
      <c r="U187" s="1"/>
      <c r="V187" s="1"/>
      <c r="W187" s="1"/>
      <c r="X187" s="1"/>
      <c r="Y187" s="1"/>
      <c r="Z187" s="1"/>
    </row>
    <row r="188" spans="1:26" ht="14.25" customHeight="1" x14ac:dyDescent="0.35">
      <c r="A188" s="1"/>
      <c r="B188" s="19"/>
      <c r="C188" s="1"/>
      <c r="D188" s="176"/>
      <c r="E188" s="1"/>
      <c r="F188" s="1"/>
      <c r="G188" s="1"/>
      <c r="H188" s="176"/>
      <c r="I188" s="1"/>
      <c r="J188" s="1"/>
      <c r="K188" s="1"/>
      <c r="L188" s="176"/>
      <c r="M188" s="1"/>
      <c r="N188" s="1"/>
      <c r="O188" s="1"/>
      <c r="P188" s="1"/>
      <c r="Q188" s="176"/>
      <c r="R188" s="176"/>
      <c r="S188" s="390"/>
      <c r="T188" s="1"/>
      <c r="U188" s="1"/>
      <c r="V188" s="1"/>
      <c r="W188" s="1"/>
      <c r="X188" s="1"/>
      <c r="Y188" s="1"/>
      <c r="Z188" s="1"/>
    </row>
    <row r="189" spans="1:26" ht="14.25" customHeight="1" x14ac:dyDescent="0.35">
      <c r="A189" s="1"/>
      <c r="B189" s="19"/>
      <c r="C189" s="1"/>
      <c r="D189" s="176"/>
      <c r="E189" s="1"/>
      <c r="F189" s="1"/>
      <c r="G189" s="1"/>
      <c r="H189" s="176"/>
      <c r="I189" s="1"/>
      <c r="J189" s="1"/>
      <c r="K189" s="1"/>
      <c r="L189" s="176"/>
      <c r="M189" s="1"/>
      <c r="N189" s="1"/>
      <c r="O189" s="1"/>
      <c r="P189" s="1"/>
      <c r="Q189" s="176"/>
      <c r="R189" s="176"/>
      <c r="S189" s="390"/>
      <c r="T189" s="1"/>
      <c r="U189" s="1"/>
      <c r="V189" s="1"/>
      <c r="W189" s="1"/>
      <c r="X189" s="1"/>
      <c r="Y189" s="1"/>
      <c r="Z189" s="1"/>
    </row>
    <row r="190" spans="1:26" ht="14.25" customHeight="1" x14ac:dyDescent="0.35">
      <c r="A190" s="1"/>
      <c r="B190" s="19"/>
      <c r="C190" s="1"/>
      <c r="D190" s="176"/>
      <c r="E190" s="1"/>
      <c r="F190" s="1"/>
      <c r="G190" s="1"/>
      <c r="H190" s="176"/>
      <c r="I190" s="1"/>
      <c r="J190" s="1"/>
      <c r="K190" s="1"/>
      <c r="L190" s="176"/>
      <c r="M190" s="1"/>
      <c r="N190" s="1"/>
      <c r="O190" s="1"/>
      <c r="P190" s="1"/>
      <c r="Q190" s="176"/>
      <c r="R190" s="176"/>
      <c r="S190" s="390"/>
      <c r="T190" s="1"/>
      <c r="U190" s="1"/>
      <c r="V190" s="1"/>
      <c r="W190" s="1"/>
      <c r="X190" s="1"/>
      <c r="Y190" s="1"/>
      <c r="Z190" s="1"/>
    </row>
    <row r="191" spans="1:26" ht="14.25" customHeight="1" x14ac:dyDescent="0.35">
      <c r="A191" s="1"/>
      <c r="B191" s="19"/>
      <c r="C191" s="1"/>
      <c r="D191" s="176"/>
      <c r="E191" s="1"/>
      <c r="F191" s="1"/>
      <c r="G191" s="1"/>
      <c r="H191" s="176"/>
      <c r="I191" s="1"/>
      <c r="J191" s="1"/>
      <c r="K191" s="1"/>
      <c r="L191" s="176"/>
      <c r="M191" s="1"/>
      <c r="N191" s="1"/>
      <c r="O191" s="1"/>
      <c r="P191" s="1"/>
      <c r="Q191" s="176"/>
      <c r="R191" s="176"/>
      <c r="S191" s="390"/>
      <c r="T191" s="1"/>
      <c r="U191" s="1"/>
      <c r="V191" s="1"/>
      <c r="W191" s="1"/>
      <c r="X191" s="1"/>
      <c r="Y191" s="1"/>
      <c r="Z191" s="1"/>
    </row>
    <row r="192" spans="1:26" ht="14.25" customHeight="1" x14ac:dyDescent="0.35">
      <c r="A192" s="1"/>
      <c r="B192" s="19"/>
      <c r="C192" s="1"/>
      <c r="D192" s="176"/>
      <c r="E192" s="1"/>
      <c r="F192" s="1"/>
      <c r="G192" s="1"/>
      <c r="H192" s="176"/>
      <c r="I192" s="1"/>
      <c r="J192" s="1"/>
      <c r="K192" s="1"/>
      <c r="L192" s="176"/>
      <c r="M192" s="1"/>
      <c r="N192" s="1"/>
      <c r="O192" s="1"/>
      <c r="P192" s="1"/>
      <c r="Q192" s="176"/>
      <c r="R192" s="176"/>
      <c r="S192" s="390"/>
      <c r="T192" s="1"/>
      <c r="U192" s="1"/>
      <c r="V192" s="1"/>
      <c r="W192" s="1"/>
      <c r="X192" s="1"/>
      <c r="Y192" s="1"/>
      <c r="Z192" s="1"/>
    </row>
    <row r="193" spans="1:26" ht="14.25" customHeight="1" x14ac:dyDescent="0.35">
      <c r="A193" s="1"/>
      <c r="B193" s="19"/>
      <c r="C193" s="1"/>
      <c r="D193" s="176"/>
      <c r="E193" s="1"/>
      <c r="F193" s="1"/>
      <c r="G193" s="1"/>
      <c r="H193" s="176"/>
      <c r="I193" s="1"/>
      <c r="J193" s="1"/>
      <c r="K193" s="1"/>
      <c r="L193" s="176"/>
      <c r="M193" s="1"/>
      <c r="N193" s="1"/>
      <c r="O193" s="1"/>
      <c r="P193" s="1"/>
      <c r="Q193" s="176"/>
      <c r="R193" s="176"/>
      <c r="S193" s="390"/>
      <c r="T193" s="1"/>
      <c r="U193" s="1"/>
      <c r="V193" s="1"/>
      <c r="W193" s="1"/>
      <c r="X193" s="1"/>
      <c r="Y193" s="1"/>
      <c r="Z193" s="1"/>
    </row>
    <row r="194" spans="1:26" ht="14.25" customHeight="1" x14ac:dyDescent="0.35">
      <c r="A194" s="1"/>
      <c r="B194" s="19"/>
      <c r="C194" s="1"/>
      <c r="D194" s="176"/>
      <c r="E194" s="1"/>
      <c r="F194" s="1"/>
      <c r="G194" s="1"/>
      <c r="H194" s="176"/>
      <c r="I194" s="1"/>
      <c r="J194" s="1"/>
      <c r="K194" s="1"/>
      <c r="L194" s="176"/>
      <c r="M194" s="1"/>
      <c r="N194" s="1"/>
      <c r="O194" s="1"/>
      <c r="P194" s="1"/>
      <c r="Q194" s="176"/>
      <c r="R194" s="176"/>
      <c r="S194" s="390"/>
      <c r="T194" s="1"/>
      <c r="U194" s="1"/>
      <c r="V194" s="1"/>
      <c r="W194" s="1"/>
      <c r="X194" s="1"/>
      <c r="Y194" s="1"/>
      <c r="Z194" s="1"/>
    </row>
    <row r="195" spans="1:26" ht="14.25" customHeight="1" x14ac:dyDescent="0.35">
      <c r="A195" s="1"/>
      <c r="B195" s="19"/>
      <c r="C195" s="1"/>
      <c r="D195" s="176"/>
      <c r="E195" s="1"/>
      <c r="F195" s="1"/>
      <c r="G195" s="1"/>
      <c r="H195" s="176"/>
      <c r="I195" s="1"/>
      <c r="J195" s="1"/>
      <c r="K195" s="1"/>
      <c r="L195" s="176"/>
      <c r="M195" s="1"/>
      <c r="N195" s="1"/>
      <c r="O195" s="1"/>
      <c r="P195" s="1"/>
      <c r="Q195" s="176"/>
      <c r="R195" s="176"/>
      <c r="S195" s="390"/>
      <c r="T195" s="1"/>
      <c r="U195" s="1"/>
      <c r="V195" s="1"/>
      <c r="W195" s="1"/>
      <c r="X195" s="1"/>
      <c r="Y195" s="1"/>
      <c r="Z195" s="1"/>
    </row>
    <row r="196" spans="1:26" ht="14.25" customHeight="1" x14ac:dyDescent="0.35">
      <c r="A196" s="1"/>
      <c r="B196" s="19"/>
      <c r="C196" s="1"/>
      <c r="D196" s="176"/>
      <c r="E196" s="1"/>
      <c r="F196" s="1"/>
      <c r="G196" s="1"/>
      <c r="H196" s="176"/>
      <c r="I196" s="1"/>
      <c r="J196" s="1"/>
      <c r="K196" s="1"/>
      <c r="L196" s="176"/>
      <c r="M196" s="1"/>
      <c r="N196" s="1"/>
      <c r="O196" s="1"/>
      <c r="P196" s="1"/>
      <c r="Q196" s="176"/>
      <c r="R196" s="176"/>
      <c r="S196" s="390"/>
      <c r="T196" s="1"/>
      <c r="U196" s="1"/>
      <c r="V196" s="1"/>
      <c r="W196" s="1"/>
      <c r="X196" s="1"/>
      <c r="Y196" s="1"/>
      <c r="Z196" s="1"/>
    </row>
    <row r="197" spans="1:26" ht="14.25" customHeight="1" x14ac:dyDescent="0.35">
      <c r="A197" s="1"/>
      <c r="B197" s="19"/>
      <c r="C197" s="1"/>
      <c r="D197" s="176"/>
      <c r="E197" s="1"/>
      <c r="F197" s="1"/>
      <c r="G197" s="1"/>
      <c r="H197" s="176"/>
      <c r="I197" s="1"/>
      <c r="J197" s="1"/>
      <c r="K197" s="1"/>
      <c r="L197" s="176"/>
      <c r="M197" s="1"/>
      <c r="N197" s="1"/>
      <c r="O197" s="1"/>
      <c r="P197" s="1"/>
      <c r="Q197" s="176"/>
      <c r="R197" s="176"/>
      <c r="S197" s="390"/>
      <c r="T197" s="1"/>
      <c r="U197" s="1"/>
      <c r="V197" s="1"/>
      <c r="W197" s="1"/>
      <c r="X197" s="1"/>
      <c r="Y197" s="1"/>
      <c r="Z197" s="1"/>
    </row>
    <row r="198" spans="1:26" ht="14.25" customHeight="1" x14ac:dyDescent="0.35">
      <c r="A198" s="1"/>
      <c r="B198" s="19"/>
      <c r="C198" s="1"/>
      <c r="D198" s="176"/>
      <c r="E198" s="1"/>
      <c r="F198" s="1"/>
      <c r="G198" s="1"/>
      <c r="H198" s="176"/>
      <c r="I198" s="1"/>
      <c r="J198" s="1"/>
      <c r="K198" s="1"/>
      <c r="L198" s="176"/>
      <c r="M198" s="1"/>
      <c r="N198" s="1"/>
      <c r="O198" s="1"/>
      <c r="P198" s="1"/>
      <c r="Q198" s="176"/>
      <c r="R198" s="176"/>
      <c r="S198" s="390"/>
      <c r="T198" s="1"/>
      <c r="U198" s="1"/>
      <c r="V198" s="1"/>
      <c r="W198" s="1"/>
      <c r="X198" s="1"/>
      <c r="Y198" s="1"/>
      <c r="Z198" s="1"/>
    </row>
    <row r="199" spans="1:26" ht="14.25" customHeight="1" x14ac:dyDescent="0.35">
      <c r="A199" s="1"/>
      <c r="B199" s="19"/>
      <c r="C199" s="1"/>
      <c r="D199" s="176"/>
      <c r="E199" s="1"/>
      <c r="F199" s="1"/>
      <c r="G199" s="1"/>
      <c r="H199" s="176"/>
      <c r="I199" s="1"/>
      <c r="J199" s="1"/>
      <c r="K199" s="1"/>
      <c r="L199" s="176"/>
      <c r="M199" s="1"/>
      <c r="N199" s="1"/>
      <c r="O199" s="1"/>
      <c r="P199" s="1"/>
      <c r="Q199" s="176"/>
      <c r="R199" s="176"/>
      <c r="S199" s="390"/>
      <c r="T199" s="1"/>
      <c r="U199" s="1"/>
      <c r="V199" s="1"/>
      <c r="W199" s="1"/>
      <c r="X199" s="1"/>
      <c r="Y199" s="1"/>
      <c r="Z199" s="1"/>
    </row>
    <row r="200" spans="1:26" ht="14.25" customHeight="1" x14ac:dyDescent="0.35">
      <c r="A200" s="1"/>
      <c r="B200" s="19"/>
      <c r="C200" s="1"/>
      <c r="D200" s="176"/>
      <c r="E200" s="1"/>
      <c r="F200" s="1"/>
      <c r="G200" s="1"/>
      <c r="H200" s="176"/>
      <c r="I200" s="1"/>
      <c r="J200" s="1"/>
      <c r="K200" s="1"/>
      <c r="L200" s="176"/>
      <c r="M200" s="1"/>
      <c r="N200" s="1"/>
      <c r="O200" s="1"/>
      <c r="P200" s="1"/>
      <c r="Q200" s="176"/>
      <c r="R200" s="176"/>
      <c r="S200" s="390"/>
      <c r="T200" s="1"/>
      <c r="U200" s="1"/>
      <c r="V200" s="1"/>
      <c r="W200" s="1"/>
      <c r="X200" s="1"/>
      <c r="Y200" s="1"/>
      <c r="Z200" s="1"/>
    </row>
    <row r="201" spans="1:26" ht="14.25" customHeight="1" x14ac:dyDescent="0.35">
      <c r="A201" s="1"/>
      <c r="B201" s="19"/>
      <c r="C201" s="1"/>
      <c r="D201" s="176"/>
      <c r="E201" s="1"/>
      <c r="F201" s="1"/>
      <c r="G201" s="1"/>
      <c r="H201" s="176"/>
      <c r="I201" s="1"/>
      <c r="J201" s="1"/>
      <c r="K201" s="1"/>
      <c r="L201" s="176"/>
      <c r="M201" s="1"/>
      <c r="N201" s="1"/>
      <c r="O201" s="1"/>
      <c r="P201" s="1"/>
      <c r="Q201" s="176"/>
      <c r="R201" s="176"/>
      <c r="S201" s="390"/>
      <c r="T201" s="1"/>
      <c r="U201" s="1"/>
      <c r="V201" s="1"/>
      <c r="W201" s="1"/>
      <c r="X201" s="1"/>
      <c r="Y201" s="1"/>
      <c r="Z201" s="1"/>
    </row>
    <row r="202" spans="1:26" ht="14.25" customHeight="1" x14ac:dyDescent="0.35">
      <c r="A202" s="1"/>
      <c r="B202" s="19"/>
      <c r="C202" s="1"/>
      <c r="D202" s="176"/>
      <c r="E202" s="1"/>
      <c r="F202" s="1"/>
      <c r="G202" s="1"/>
      <c r="H202" s="176"/>
      <c r="I202" s="1"/>
      <c r="J202" s="1"/>
      <c r="K202" s="1"/>
      <c r="L202" s="176"/>
      <c r="M202" s="1"/>
      <c r="N202" s="1"/>
      <c r="O202" s="1"/>
      <c r="P202" s="1"/>
      <c r="Q202" s="176"/>
      <c r="R202" s="176"/>
      <c r="S202" s="390"/>
      <c r="T202" s="1"/>
      <c r="U202" s="1"/>
      <c r="V202" s="1"/>
      <c r="W202" s="1"/>
      <c r="X202" s="1"/>
      <c r="Y202" s="1"/>
      <c r="Z202" s="1"/>
    </row>
    <row r="203" spans="1:26" ht="14.25" customHeight="1" x14ac:dyDescent="0.35">
      <c r="A203" s="1"/>
      <c r="B203" s="19"/>
      <c r="C203" s="1"/>
      <c r="D203" s="176"/>
      <c r="E203" s="1"/>
      <c r="F203" s="1"/>
      <c r="G203" s="1"/>
      <c r="H203" s="176"/>
      <c r="I203" s="1"/>
      <c r="J203" s="1"/>
      <c r="K203" s="1"/>
      <c r="L203" s="176"/>
      <c r="M203" s="1"/>
      <c r="N203" s="1"/>
      <c r="O203" s="1"/>
      <c r="P203" s="1"/>
      <c r="Q203" s="176"/>
      <c r="R203" s="176"/>
      <c r="S203" s="390"/>
      <c r="T203" s="1"/>
      <c r="U203" s="1"/>
      <c r="V203" s="1"/>
      <c r="W203" s="1"/>
      <c r="X203" s="1"/>
      <c r="Y203" s="1"/>
      <c r="Z203" s="1"/>
    </row>
    <row r="204" spans="1:26" ht="14.25" customHeight="1" x14ac:dyDescent="0.35">
      <c r="A204" s="1"/>
      <c r="B204" s="19"/>
      <c r="C204" s="1"/>
      <c r="D204" s="176"/>
      <c r="E204" s="1"/>
      <c r="F204" s="1"/>
      <c r="G204" s="1"/>
      <c r="H204" s="176"/>
      <c r="I204" s="1"/>
      <c r="J204" s="1"/>
      <c r="K204" s="1"/>
      <c r="L204" s="176"/>
      <c r="M204" s="1"/>
      <c r="N204" s="1"/>
      <c r="O204" s="1"/>
      <c r="P204" s="1"/>
      <c r="Q204" s="176"/>
      <c r="R204" s="176"/>
      <c r="S204" s="390"/>
      <c r="T204" s="1"/>
      <c r="U204" s="1"/>
      <c r="V204" s="1"/>
      <c r="W204" s="1"/>
      <c r="X204" s="1"/>
      <c r="Y204" s="1"/>
      <c r="Z204" s="1"/>
    </row>
    <row r="205" spans="1:26" ht="14.25" customHeight="1" x14ac:dyDescent="0.35">
      <c r="A205" s="1"/>
      <c r="B205" s="19"/>
      <c r="C205" s="1"/>
      <c r="D205" s="176"/>
      <c r="E205" s="1"/>
      <c r="F205" s="1"/>
      <c r="G205" s="1"/>
      <c r="H205" s="176"/>
      <c r="I205" s="1"/>
      <c r="J205" s="1"/>
      <c r="K205" s="1"/>
      <c r="L205" s="176"/>
      <c r="M205" s="1"/>
      <c r="N205" s="1"/>
      <c r="O205" s="1"/>
      <c r="P205" s="1"/>
      <c r="Q205" s="176"/>
      <c r="R205" s="176"/>
      <c r="S205" s="390"/>
      <c r="T205" s="1"/>
      <c r="U205" s="1"/>
      <c r="V205" s="1"/>
      <c r="W205" s="1"/>
      <c r="X205" s="1"/>
      <c r="Y205" s="1"/>
      <c r="Z205" s="1"/>
    </row>
    <row r="206" spans="1:26" ht="14.25" customHeight="1" x14ac:dyDescent="0.35">
      <c r="A206" s="1"/>
      <c r="B206" s="19"/>
      <c r="C206" s="1"/>
      <c r="D206" s="176"/>
      <c r="E206" s="1"/>
      <c r="F206" s="1"/>
      <c r="G206" s="1"/>
      <c r="H206" s="176"/>
      <c r="I206" s="1"/>
      <c r="J206" s="1"/>
      <c r="K206" s="1"/>
      <c r="L206" s="176"/>
      <c r="M206" s="1"/>
      <c r="N206" s="1"/>
      <c r="O206" s="1"/>
      <c r="P206" s="1"/>
      <c r="Q206" s="176"/>
      <c r="R206" s="176"/>
      <c r="S206" s="390"/>
      <c r="T206" s="1"/>
      <c r="U206" s="1"/>
      <c r="V206" s="1"/>
      <c r="W206" s="1"/>
      <c r="X206" s="1"/>
      <c r="Y206" s="1"/>
      <c r="Z206" s="1"/>
    </row>
    <row r="207" spans="1:26" ht="14.25" customHeight="1" x14ac:dyDescent="0.35">
      <c r="A207" s="1"/>
      <c r="B207" s="19"/>
      <c r="C207" s="1"/>
      <c r="D207" s="176"/>
      <c r="E207" s="1"/>
      <c r="F207" s="1"/>
      <c r="G207" s="1"/>
      <c r="H207" s="176"/>
      <c r="I207" s="1"/>
      <c r="J207" s="1"/>
      <c r="K207" s="1"/>
      <c r="L207" s="176"/>
      <c r="M207" s="1"/>
      <c r="N207" s="1"/>
      <c r="O207" s="1"/>
      <c r="P207" s="1"/>
      <c r="Q207" s="176"/>
      <c r="R207" s="176"/>
      <c r="S207" s="390"/>
      <c r="T207" s="1"/>
      <c r="U207" s="1"/>
      <c r="V207" s="1"/>
      <c r="W207" s="1"/>
      <c r="X207" s="1"/>
      <c r="Y207" s="1"/>
      <c r="Z207" s="1"/>
    </row>
    <row r="208" spans="1:26" ht="14.25" customHeight="1" x14ac:dyDescent="0.35">
      <c r="A208" s="1"/>
      <c r="B208" s="19"/>
      <c r="C208" s="1"/>
      <c r="D208" s="176"/>
      <c r="E208" s="1"/>
      <c r="F208" s="1"/>
      <c r="G208" s="1"/>
      <c r="H208" s="176"/>
      <c r="I208" s="1"/>
      <c r="J208" s="1"/>
      <c r="K208" s="1"/>
      <c r="L208" s="176"/>
      <c r="M208" s="1"/>
      <c r="N208" s="1"/>
      <c r="O208" s="1"/>
      <c r="P208" s="1"/>
      <c r="Q208" s="176"/>
      <c r="R208" s="176"/>
      <c r="S208" s="390"/>
      <c r="T208" s="1"/>
      <c r="U208" s="1"/>
      <c r="V208" s="1"/>
      <c r="W208" s="1"/>
      <c r="X208" s="1"/>
      <c r="Y208" s="1"/>
      <c r="Z208" s="1"/>
    </row>
    <row r="209" spans="1:26" ht="14.25" customHeight="1" x14ac:dyDescent="0.35">
      <c r="A209" s="1"/>
      <c r="B209" s="19"/>
      <c r="C209" s="1"/>
      <c r="D209" s="176"/>
      <c r="E209" s="1"/>
      <c r="F209" s="1"/>
      <c r="G209" s="1"/>
      <c r="H209" s="176"/>
      <c r="I209" s="1"/>
      <c r="J209" s="1"/>
      <c r="K209" s="1"/>
      <c r="L209" s="176"/>
      <c r="M209" s="1"/>
      <c r="N209" s="1"/>
      <c r="O209" s="1"/>
      <c r="P209" s="1"/>
      <c r="Q209" s="176"/>
      <c r="R209" s="176"/>
      <c r="S209" s="390"/>
      <c r="T209" s="1"/>
      <c r="U209" s="1"/>
      <c r="V209" s="1"/>
      <c r="W209" s="1"/>
      <c r="X209" s="1"/>
      <c r="Y209" s="1"/>
      <c r="Z209" s="1"/>
    </row>
    <row r="210" spans="1:26" ht="14.25" customHeight="1" x14ac:dyDescent="0.35">
      <c r="A210" s="1"/>
      <c r="B210" s="19"/>
      <c r="C210" s="1"/>
      <c r="D210" s="176"/>
      <c r="E210" s="1"/>
      <c r="F210" s="1"/>
      <c r="G210" s="1"/>
      <c r="H210" s="176"/>
      <c r="I210" s="1"/>
      <c r="J210" s="1"/>
      <c r="K210" s="1"/>
      <c r="L210" s="176"/>
      <c r="M210" s="1"/>
      <c r="N210" s="1"/>
      <c r="O210" s="1"/>
      <c r="P210" s="1"/>
      <c r="Q210" s="176"/>
      <c r="R210" s="176"/>
      <c r="S210" s="390"/>
      <c r="T210" s="1"/>
      <c r="U210" s="1"/>
      <c r="V210" s="1"/>
      <c r="W210" s="1"/>
      <c r="X210" s="1"/>
      <c r="Y210" s="1"/>
      <c r="Z210" s="1"/>
    </row>
    <row r="211" spans="1:26" ht="14.25" customHeight="1" x14ac:dyDescent="0.35">
      <c r="A211" s="1"/>
      <c r="B211" s="19"/>
      <c r="C211" s="1"/>
      <c r="D211" s="176"/>
      <c r="E211" s="1"/>
      <c r="F211" s="1"/>
      <c r="G211" s="1"/>
      <c r="H211" s="176"/>
      <c r="I211" s="1"/>
      <c r="J211" s="1"/>
      <c r="K211" s="1"/>
      <c r="L211" s="176"/>
      <c r="M211" s="1"/>
      <c r="N211" s="1"/>
      <c r="O211" s="1"/>
      <c r="P211" s="1"/>
      <c r="Q211" s="176"/>
      <c r="R211" s="176"/>
      <c r="S211" s="390"/>
      <c r="T211" s="1"/>
      <c r="U211" s="1"/>
      <c r="V211" s="1"/>
      <c r="W211" s="1"/>
      <c r="X211" s="1"/>
      <c r="Y211" s="1"/>
      <c r="Z211" s="1"/>
    </row>
    <row r="212" spans="1:26" ht="14.25" customHeight="1" x14ac:dyDescent="0.35">
      <c r="A212" s="1"/>
      <c r="B212" s="19"/>
      <c r="C212" s="1"/>
      <c r="D212" s="176"/>
      <c r="E212" s="1"/>
      <c r="F212" s="1"/>
      <c r="G212" s="1"/>
      <c r="H212" s="176"/>
      <c r="I212" s="1"/>
      <c r="J212" s="1"/>
      <c r="K212" s="1"/>
      <c r="L212" s="176"/>
      <c r="M212" s="1"/>
      <c r="N212" s="1"/>
      <c r="O212" s="1"/>
      <c r="P212" s="1"/>
      <c r="Q212" s="176"/>
      <c r="R212" s="176"/>
      <c r="S212" s="390"/>
      <c r="T212" s="1"/>
      <c r="U212" s="1"/>
      <c r="V212" s="1"/>
      <c r="W212" s="1"/>
      <c r="X212" s="1"/>
      <c r="Y212" s="1"/>
      <c r="Z212" s="1"/>
    </row>
    <row r="213" spans="1:26" ht="14.25" customHeight="1" x14ac:dyDescent="0.35">
      <c r="A213" s="1"/>
      <c r="B213" s="19"/>
      <c r="C213" s="1"/>
      <c r="D213" s="176"/>
      <c r="E213" s="1"/>
      <c r="F213" s="1"/>
      <c r="G213" s="1"/>
      <c r="H213" s="176"/>
      <c r="I213" s="1"/>
      <c r="J213" s="1"/>
      <c r="K213" s="1"/>
      <c r="L213" s="176"/>
      <c r="M213" s="1"/>
      <c r="N213" s="1"/>
      <c r="O213" s="1"/>
      <c r="P213" s="1"/>
      <c r="Q213" s="176"/>
      <c r="R213" s="176"/>
      <c r="S213" s="390"/>
      <c r="T213" s="1"/>
      <c r="U213" s="1"/>
      <c r="V213" s="1"/>
      <c r="W213" s="1"/>
      <c r="X213" s="1"/>
      <c r="Y213" s="1"/>
      <c r="Z213" s="1"/>
    </row>
    <row r="214" spans="1:26" ht="14.25" customHeight="1" x14ac:dyDescent="0.35">
      <c r="A214" s="1"/>
      <c r="B214" s="19"/>
      <c r="C214" s="1"/>
      <c r="D214" s="176"/>
      <c r="E214" s="1"/>
      <c r="F214" s="1"/>
      <c r="G214" s="1"/>
      <c r="H214" s="176"/>
      <c r="I214" s="1"/>
      <c r="J214" s="1"/>
      <c r="K214" s="1"/>
      <c r="L214" s="176"/>
      <c r="M214" s="1"/>
      <c r="N214" s="1"/>
      <c r="O214" s="1"/>
      <c r="P214" s="1"/>
      <c r="Q214" s="176"/>
      <c r="R214" s="176"/>
      <c r="S214" s="390"/>
      <c r="T214" s="1"/>
      <c r="U214" s="1"/>
      <c r="V214" s="1"/>
      <c r="W214" s="1"/>
      <c r="X214" s="1"/>
      <c r="Y214" s="1"/>
      <c r="Z214" s="1"/>
    </row>
    <row r="215" spans="1:26" ht="14.25" customHeight="1" x14ac:dyDescent="0.35">
      <c r="A215" s="1"/>
      <c r="B215" s="19"/>
      <c r="C215" s="1"/>
      <c r="D215" s="176"/>
      <c r="E215" s="1"/>
      <c r="F215" s="1"/>
      <c r="G215" s="1"/>
      <c r="H215" s="176"/>
      <c r="I215" s="1"/>
      <c r="J215" s="1"/>
      <c r="K215" s="1"/>
      <c r="L215" s="176"/>
      <c r="M215" s="1"/>
      <c r="N215" s="1"/>
      <c r="O215" s="1"/>
      <c r="P215" s="1"/>
      <c r="Q215" s="176"/>
      <c r="R215" s="176"/>
      <c r="S215" s="390"/>
      <c r="T215" s="1"/>
      <c r="U215" s="1"/>
      <c r="V215" s="1"/>
      <c r="W215" s="1"/>
      <c r="X215" s="1"/>
      <c r="Y215" s="1"/>
      <c r="Z215" s="1"/>
    </row>
    <row r="216" spans="1:26" ht="14.25" customHeight="1" x14ac:dyDescent="0.35">
      <c r="A216" s="1"/>
      <c r="B216" s="19"/>
      <c r="C216" s="1"/>
      <c r="D216" s="176"/>
      <c r="E216" s="1"/>
      <c r="F216" s="1"/>
      <c r="G216" s="1"/>
      <c r="H216" s="176"/>
      <c r="I216" s="1"/>
      <c r="J216" s="1"/>
      <c r="K216" s="1"/>
      <c r="L216" s="176"/>
      <c r="M216" s="1"/>
      <c r="N216" s="1"/>
      <c r="O216" s="1"/>
      <c r="P216" s="1"/>
      <c r="Q216" s="176"/>
      <c r="R216" s="176"/>
      <c r="S216" s="390"/>
      <c r="T216" s="1"/>
      <c r="U216" s="1"/>
      <c r="V216" s="1"/>
      <c r="W216" s="1"/>
      <c r="X216" s="1"/>
      <c r="Y216" s="1"/>
      <c r="Z216" s="1"/>
    </row>
    <row r="217" spans="1:26" ht="14.25" customHeight="1" x14ac:dyDescent="0.35">
      <c r="A217" s="1"/>
      <c r="B217" s="19"/>
      <c r="C217" s="1"/>
      <c r="D217" s="176"/>
      <c r="E217" s="1"/>
      <c r="F217" s="1"/>
      <c r="G217" s="1"/>
      <c r="H217" s="176"/>
      <c r="I217" s="1"/>
      <c r="J217" s="1"/>
      <c r="K217" s="1"/>
      <c r="L217" s="176"/>
      <c r="M217" s="1"/>
      <c r="N217" s="1"/>
      <c r="O217" s="1"/>
      <c r="P217" s="1"/>
      <c r="Q217" s="176"/>
      <c r="R217" s="176"/>
      <c r="S217" s="390"/>
      <c r="T217" s="1"/>
      <c r="U217" s="1"/>
      <c r="V217" s="1"/>
      <c r="W217" s="1"/>
      <c r="X217" s="1"/>
      <c r="Y217" s="1"/>
      <c r="Z217" s="1"/>
    </row>
    <row r="218" spans="1:26" ht="14.25" customHeight="1" x14ac:dyDescent="0.35">
      <c r="A218" s="1"/>
      <c r="B218" s="19"/>
      <c r="C218" s="1"/>
      <c r="D218" s="176"/>
      <c r="E218" s="1"/>
      <c r="F218" s="1"/>
      <c r="G218" s="1"/>
      <c r="H218" s="176"/>
      <c r="I218" s="1"/>
      <c r="J218" s="1"/>
      <c r="K218" s="1"/>
      <c r="L218" s="176"/>
      <c r="M218" s="1"/>
      <c r="N218" s="1"/>
      <c r="O218" s="1"/>
      <c r="P218" s="1"/>
      <c r="Q218" s="176"/>
      <c r="R218" s="176"/>
      <c r="S218" s="390"/>
      <c r="T218" s="1"/>
      <c r="U218" s="1"/>
      <c r="V218" s="1"/>
      <c r="W218" s="1"/>
      <c r="X218" s="1"/>
      <c r="Y218" s="1"/>
      <c r="Z218" s="1"/>
    </row>
    <row r="219" spans="1:26" ht="14.25" customHeight="1" x14ac:dyDescent="0.35">
      <c r="A219" s="1"/>
      <c r="B219" s="19"/>
      <c r="C219" s="1"/>
      <c r="D219" s="176"/>
      <c r="E219" s="1"/>
      <c r="F219" s="1"/>
      <c r="G219" s="1"/>
      <c r="H219" s="176"/>
      <c r="I219" s="1"/>
      <c r="J219" s="1"/>
      <c r="K219" s="1"/>
      <c r="L219" s="176"/>
      <c r="M219" s="1"/>
      <c r="N219" s="1"/>
      <c r="O219" s="1"/>
      <c r="P219" s="1"/>
      <c r="Q219" s="176"/>
      <c r="R219" s="176"/>
      <c r="S219" s="390"/>
      <c r="T219" s="1"/>
      <c r="U219" s="1"/>
      <c r="V219" s="1"/>
      <c r="W219" s="1"/>
      <c r="X219" s="1"/>
      <c r="Y219" s="1"/>
      <c r="Z219" s="1"/>
    </row>
    <row r="220" spans="1:26" ht="14.25" customHeight="1" x14ac:dyDescent="0.35">
      <c r="A220" s="1"/>
      <c r="B220" s="19"/>
      <c r="C220" s="1"/>
      <c r="D220" s="176"/>
      <c r="E220" s="1"/>
      <c r="F220" s="1"/>
      <c r="G220" s="1"/>
      <c r="H220" s="176"/>
      <c r="I220" s="1"/>
      <c r="J220" s="1"/>
      <c r="K220" s="1"/>
      <c r="L220" s="176"/>
      <c r="M220" s="1"/>
      <c r="N220" s="1"/>
      <c r="O220" s="1"/>
      <c r="P220" s="1"/>
      <c r="Q220" s="176"/>
      <c r="R220" s="176"/>
      <c r="S220" s="390"/>
      <c r="T220" s="1"/>
      <c r="U220" s="1"/>
      <c r="V220" s="1"/>
      <c r="W220" s="1"/>
      <c r="X220" s="1"/>
      <c r="Y220" s="1"/>
      <c r="Z220" s="1"/>
    </row>
    <row r="221" spans="1:26" ht="14.25" customHeight="1" x14ac:dyDescent="0.35">
      <c r="A221" s="1"/>
      <c r="B221" s="19"/>
      <c r="C221" s="1"/>
      <c r="D221" s="176"/>
      <c r="E221" s="1"/>
      <c r="F221" s="1"/>
      <c r="G221" s="1"/>
      <c r="H221" s="176"/>
      <c r="I221" s="1"/>
      <c r="J221" s="1"/>
      <c r="K221" s="1"/>
      <c r="L221" s="176"/>
      <c r="M221" s="1"/>
      <c r="N221" s="1"/>
      <c r="O221" s="1"/>
      <c r="P221" s="1"/>
      <c r="Q221" s="176"/>
      <c r="R221" s="176"/>
      <c r="S221" s="390"/>
      <c r="T221" s="1"/>
      <c r="U221" s="1"/>
      <c r="V221" s="1"/>
      <c r="W221" s="1"/>
      <c r="X221" s="1"/>
      <c r="Y221" s="1"/>
      <c r="Z221" s="1"/>
    </row>
    <row r="222" spans="1:26" ht="14.25" customHeight="1" x14ac:dyDescent="0.35">
      <c r="A222" s="1"/>
      <c r="B222" s="19"/>
      <c r="C222" s="1"/>
      <c r="D222" s="176"/>
      <c r="E222" s="1"/>
      <c r="F222" s="1"/>
      <c r="G222" s="1"/>
      <c r="H222" s="176"/>
      <c r="I222" s="1"/>
      <c r="J222" s="1"/>
      <c r="K222" s="1"/>
      <c r="L222" s="176"/>
      <c r="M222" s="1"/>
      <c r="N222" s="1"/>
      <c r="O222" s="1"/>
      <c r="P222" s="1"/>
      <c r="Q222" s="176"/>
      <c r="R222" s="176"/>
      <c r="S222" s="390"/>
      <c r="T222" s="1"/>
      <c r="U222" s="1"/>
      <c r="V222" s="1"/>
      <c r="W222" s="1"/>
      <c r="X222" s="1"/>
      <c r="Y222" s="1"/>
      <c r="Z222" s="1"/>
    </row>
    <row r="223" spans="1:26" ht="14.25" customHeight="1" x14ac:dyDescent="0.35">
      <c r="A223" s="1"/>
      <c r="B223" s="19"/>
      <c r="C223" s="1"/>
      <c r="D223" s="176"/>
      <c r="E223" s="1"/>
      <c r="F223" s="1"/>
      <c r="G223" s="1"/>
      <c r="H223" s="176"/>
      <c r="I223" s="1"/>
      <c r="J223" s="1"/>
      <c r="K223" s="1"/>
      <c r="L223" s="176"/>
      <c r="M223" s="1"/>
      <c r="N223" s="1"/>
      <c r="O223" s="1"/>
      <c r="P223" s="1"/>
      <c r="Q223" s="176"/>
      <c r="R223" s="176"/>
      <c r="S223" s="390"/>
      <c r="T223" s="1"/>
      <c r="U223" s="1"/>
      <c r="V223" s="1"/>
      <c r="W223" s="1"/>
      <c r="X223" s="1"/>
      <c r="Y223" s="1"/>
      <c r="Z223" s="1"/>
    </row>
    <row r="224" spans="1:26" ht="14.25" customHeight="1" x14ac:dyDescent="0.35">
      <c r="A224" s="1"/>
      <c r="B224" s="19"/>
      <c r="C224" s="1"/>
      <c r="D224" s="176"/>
      <c r="E224" s="1"/>
      <c r="F224" s="1"/>
      <c r="G224" s="1"/>
      <c r="H224" s="176"/>
      <c r="I224" s="1"/>
      <c r="J224" s="1"/>
      <c r="K224" s="1"/>
      <c r="L224" s="176"/>
      <c r="M224" s="1"/>
      <c r="N224" s="1"/>
      <c r="O224" s="1"/>
      <c r="P224" s="1"/>
      <c r="Q224" s="176"/>
      <c r="R224" s="176"/>
      <c r="S224" s="390"/>
      <c r="T224" s="1"/>
      <c r="U224" s="1"/>
      <c r="V224" s="1"/>
      <c r="W224" s="1"/>
      <c r="X224" s="1"/>
      <c r="Y224" s="1"/>
      <c r="Z224" s="1"/>
    </row>
    <row r="225" spans="1:26" ht="14.25" customHeight="1" x14ac:dyDescent="0.35">
      <c r="A225" s="1"/>
      <c r="B225" s="19"/>
      <c r="C225" s="1"/>
      <c r="D225" s="176"/>
      <c r="E225" s="1"/>
      <c r="F225" s="1"/>
      <c r="G225" s="1"/>
      <c r="H225" s="176"/>
      <c r="I225" s="1"/>
      <c r="J225" s="1"/>
      <c r="K225" s="1"/>
      <c r="L225" s="176"/>
      <c r="M225" s="1"/>
      <c r="N225" s="1"/>
      <c r="O225" s="1"/>
      <c r="P225" s="1"/>
      <c r="Q225" s="176"/>
      <c r="R225" s="176"/>
      <c r="S225" s="390"/>
      <c r="T225" s="1"/>
      <c r="U225" s="1"/>
      <c r="V225" s="1"/>
      <c r="W225" s="1"/>
      <c r="X225" s="1"/>
      <c r="Y225" s="1"/>
      <c r="Z225" s="1"/>
    </row>
    <row r="226" spans="1:26" ht="14.25" customHeight="1" x14ac:dyDescent="0.35">
      <c r="A226" s="1"/>
      <c r="B226" s="19"/>
      <c r="C226" s="1"/>
      <c r="D226" s="176"/>
      <c r="E226" s="1"/>
      <c r="F226" s="1"/>
      <c r="G226" s="1"/>
      <c r="H226" s="176"/>
      <c r="I226" s="1"/>
      <c r="J226" s="1"/>
      <c r="K226" s="1"/>
      <c r="L226" s="176"/>
      <c r="M226" s="1"/>
      <c r="N226" s="1"/>
      <c r="O226" s="1"/>
      <c r="P226" s="1"/>
      <c r="Q226" s="176"/>
      <c r="R226" s="176"/>
      <c r="S226" s="390"/>
      <c r="T226" s="1"/>
      <c r="U226" s="1"/>
      <c r="V226" s="1"/>
      <c r="W226" s="1"/>
      <c r="X226" s="1"/>
      <c r="Y226" s="1"/>
      <c r="Z226" s="1"/>
    </row>
    <row r="227" spans="1:26" ht="14.25" customHeight="1" x14ac:dyDescent="0.35">
      <c r="A227" s="1"/>
      <c r="B227" s="19"/>
      <c r="C227" s="1"/>
      <c r="D227" s="176"/>
      <c r="E227" s="1"/>
      <c r="F227" s="1"/>
      <c r="G227" s="1"/>
      <c r="H227" s="176"/>
      <c r="I227" s="1"/>
      <c r="J227" s="1"/>
      <c r="K227" s="1"/>
      <c r="L227" s="176"/>
      <c r="M227" s="1"/>
      <c r="N227" s="1"/>
      <c r="O227" s="1"/>
      <c r="P227" s="1"/>
      <c r="Q227" s="176"/>
      <c r="R227" s="176"/>
      <c r="S227" s="390"/>
      <c r="T227" s="1"/>
      <c r="U227" s="1"/>
      <c r="V227" s="1"/>
      <c r="W227" s="1"/>
      <c r="X227" s="1"/>
      <c r="Y227" s="1"/>
      <c r="Z227" s="1"/>
    </row>
    <row r="228" spans="1:26" ht="14.25" customHeight="1" x14ac:dyDescent="0.35">
      <c r="A228" s="1"/>
      <c r="B228" s="19"/>
      <c r="C228" s="1"/>
      <c r="D228" s="176"/>
      <c r="E228" s="1"/>
      <c r="F228" s="1"/>
      <c r="G228" s="1"/>
      <c r="H228" s="176"/>
      <c r="I228" s="1"/>
      <c r="J228" s="1"/>
      <c r="K228" s="1"/>
      <c r="L228" s="176"/>
      <c r="M228" s="1"/>
      <c r="N228" s="1"/>
      <c r="O228" s="1"/>
      <c r="P228" s="1"/>
      <c r="Q228" s="176"/>
      <c r="R228" s="176"/>
      <c r="S228" s="390"/>
      <c r="T228" s="1"/>
      <c r="U228" s="1"/>
      <c r="V228" s="1"/>
      <c r="W228" s="1"/>
      <c r="X228" s="1"/>
      <c r="Y228" s="1"/>
      <c r="Z228" s="1"/>
    </row>
    <row r="229" spans="1:26" ht="14.25" customHeight="1" x14ac:dyDescent="0.35">
      <c r="A229" s="1"/>
      <c r="B229" s="19"/>
      <c r="C229" s="1"/>
      <c r="D229" s="176"/>
      <c r="E229" s="1"/>
      <c r="F229" s="1"/>
      <c r="G229" s="1"/>
      <c r="H229" s="176"/>
      <c r="I229" s="1"/>
      <c r="J229" s="1"/>
      <c r="K229" s="1"/>
      <c r="L229" s="176"/>
      <c r="M229" s="1"/>
      <c r="N229" s="1"/>
      <c r="O229" s="1"/>
      <c r="P229" s="1"/>
      <c r="Q229" s="176"/>
      <c r="R229" s="176"/>
      <c r="S229" s="390"/>
      <c r="T229" s="1"/>
      <c r="U229" s="1"/>
      <c r="V229" s="1"/>
      <c r="W229" s="1"/>
      <c r="X229" s="1"/>
      <c r="Y229" s="1"/>
      <c r="Z229" s="1"/>
    </row>
    <row r="230" spans="1:26" ht="14.25" customHeight="1" x14ac:dyDescent="0.35">
      <c r="A230" s="1"/>
      <c r="B230" s="19"/>
      <c r="C230" s="1"/>
      <c r="D230" s="176"/>
      <c r="E230" s="1"/>
      <c r="F230" s="1"/>
      <c r="G230" s="1"/>
      <c r="H230" s="176"/>
      <c r="I230" s="1"/>
      <c r="J230" s="1"/>
      <c r="K230" s="1"/>
      <c r="L230" s="176"/>
      <c r="M230" s="1"/>
      <c r="N230" s="1"/>
      <c r="O230" s="1"/>
      <c r="P230" s="1"/>
      <c r="Q230" s="176"/>
      <c r="R230" s="176"/>
      <c r="S230" s="390"/>
      <c r="T230" s="1"/>
      <c r="U230" s="1"/>
      <c r="V230" s="1"/>
      <c r="W230" s="1"/>
      <c r="X230" s="1"/>
      <c r="Y230" s="1"/>
      <c r="Z230" s="1"/>
    </row>
    <row r="231" spans="1:26" ht="14.25" customHeight="1" x14ac:dyDescent="0.35">
      <c r="A231" s="1"/>
      <c r="B231" s="19"/>
      <c r="C231" s="1"/>
      <c r="D231" s="176"/>
      <c r="E231" s="1"/>
      <c r="F231" s="1"/>
      <c r="G231" s="1"/>
      <c r="H231" s="176"/>
      <c r="I231" s="1"/>
      <c r="J231" s="1"/>
      <c r="K231" s="1"/>
      <c r="L231" s="176"/>
      <c r="M231" s="1"/>
      <c r="N231" s="1"/>
      <c r="O231" s="1"/>
      <c r="P231" s="1"/>
      <c r="Q231" s="176"/>
      <c r="R231" s="176"/>
      <c r="S231" s="390"/>
      <c r="T231" s="1"/>
      <c r="U231" s="1"/>
      <c r="V231" s="1"/>
      <c r="W231" s="1"/>
      <c r="X231" s="1"/>
      <c r="Y231" s="1"/>
      <c r="Z231" s="1"/>
    </row>
    <row r="232" spans="1:26" ht="14.25" customHeight="1" x14ac:dyDescent="0.35">
      <c r="A232" s="1"/>
      <c r="B232" s="19"/>
      <c r="C232" s="1"/>
      <c r="D232" s="176"/>
      <c r="E232" s="1"/>
      <c r="F232" s="1"/>
      <c r="G232" s="1"/>
      <c r="H232" s="176"/>
      <c r="I232" s="1"/>
      <c r="J232" s="1"/>
      <c r="K232" s="1"/>
      <c r="L232" s="176"/>
      <c r="M232" s="1"/>
      <c r="N232" s="1"/>
      <c r="O232" s="1"/>
      <c r="P232" s="1"/>
      <c r="Q232" s="176"/>
      <c r="R232" s="176"/>
      <c r="S232" s="390"/>
      <c r="T232" s="1"/>
      <c r="U232" s="1"/>
      <c r="V232" s="1"/>
      <c r="W232" s="1"/>
      <c r="X232" s="1"/>
      <c r="Y232" s="1"/>
      <c r="Z232" s="1"/>
    </row>
    <row r="233" spans="1:26" ht="14.25" customHeight="1" x14ac:dyDescent="0.35">
      <c r="A233" s="1"/>
      <c r="B233" s="19"/>
      <c r="C233" s="1"/>
      <c r="D233" s="176"/>
      <c r="E233" s="1"/>
      <c r="F233" s="1"/>
      <c r="G233" s="1"/>
      <c r="H233" s="176"/>
      <c r="I233" s="1"/>
      <c r="J233" s="1"/>
      <c r="K233" s="1"/>
      <c r="L233" s="176"/>
      <c r="M233" s="1"/>
      <c r="N233" s="1"/>
      <c r="O233" s="1"/>
      <c r="P233" s="1"/>
      <c r="Q233" s="176"/>
      <c r="R233" s="176"/>
      <c r="S233" s="390"/>
      <c r="T233" s="1"/>
      <c r="U233" s="1"/>
      <c r="V233" s="1"/>
      <c r="W233" s="1"/>
      <c r="X233" s="1"/>
      <c r="Y233" s="1"/>
      <c r="Z233" s="1"/>
    </row>
    <row r="234" spans="1:26" ht="14.25" customHeight="1" x14ac:dyDescent="0.35">
      <c r="A234" s="1"/>
      <c r="B234" s="19"/>
      <c r="C234" s="1"/>
      <c r="D234" s="176"/>
      <c r="E234" s="1"/>
      <c r="F234" s="1"/>
      <c r="G234" s="1"/>
      <c r="H234" s="176"/>
      <c r="I234" s="1"/>
      <c r="J234" s="1"/>
      <c r="K234" s="1"/>
      <c r="L234" s="176"/>
      <c r="M234" s="1"/>
      <c r="N234" s="1"/>
      <c r="O234" s="1"/>
      <c r="P234" s="1"/>
      <c r="Q234" s="176"/>
      <c r="R234" s="176"/>
      <c r="S234" s="390"/>
      <c r="T234" s="1"/>
      <c r="U234" s="1"/>
      <c r="V234" s="1"/>
      <c r="W234" s="1"/>
      <c r="X234" s="1"/>
      <c r="Y234" s="1"/>
      <c r="Z234" s="1"/>
    </row>
    <row r="235" spans="1:26" ht="14.25" customHeight="1" x14ac:dyDescent="0.35">
      <c r="A235" s="1"/>
      <c r="B235" s="19"/>
      <c r="C235" s="1"/>
      <c r="D235" s="176"/>
      <c r="E235" s="1"/>
      <c r="F235" s="1"/>
      <c r="G235" s="1"/>
      <c r="H235" s="176"/>
      <c r="I235" s="1"/>
      <c r="J235" s="1"/>
      <c r="K235" s="1"/>
      <c r="L235" s="176"/>
      <c r="M235" s="1"/>
      <c r="N235" s="1"/>
      <c r="O235" s="1"/>
      <c r="P235" s="1"/>
      <c r="Q235" s="176"/>
      <c r="R235" s="176"/>
      <c r="S235" s="390"/>
      <c r="T235" s="1"/>
      <c r="U235" s="1"/>
      <c r="V235" s="1"/>
      <c r="W235" s="1"/>
      <c r="X235" s="1"/>
      <c r="Y235" s="1"/>
      <c r="Z235" s="1"/>
    </row>
    <row r="236" spans="1:26" ht="14.25" customHeight="1" x14ac:dyDescent="0.35">
      <c r="A236" s="1"/>
      <c r="B236" s="19"/>
      <c r="C236" s="1"/>
      <c r="D236" s="176"/>
      <c r="E236" s="1"/>
      <c r="F236" s="1"/>
      <c r="G236" s="1"/>
      <c r="H236" s="176"/>
      <c r="I236" s="1"/>
      <c r="J236" s="1"/>
      <c r="K236" s="1"/>
      <c r="L236" s="176"/>
      <c r="M236" s="1"/>
      <c r="N236" s="1"/>
      <c r="O236" s="1"/>
      <c r="P236" s="1"/>
      <c r="Q236" s="176"/>
      <c r="R236" s="176"/>
      <c r="S236" s="390"/>
      <c r="T236" s="1"/>
      <c r="U236" s="1"/>
      <c r="V236" s="1"/>
      <c r="W236" s="1"/>
      <c r="X236" s="1"/>
      <c r="Y236" s="1"/>
      <c r="Z236" s="1"/>
    </row>
    <row r="237" spans="1:26" ht="14.25" customHeight="1" x14ac:dyDescent="0.35">
      <c r="A237" s="1"/>
      <c r="B237" s="19"/>
      <c r="C237" s="1"/>
      <c r="D237" s="176"/>
      <c r="E237" s="1"/>
      <c r="F237" s="1"/>
      <c r="G237" s="1"/>
      <c r="H237" s="176"/>
      <c r="I237" s="1"/>
      <c r="J237" s="1"/>
      <c r="K237" s="1"/>
      <c r="L237" s="176"/>
      <c r="M237" s="1"/>
      <c r="N237" s="1"/>
      <c r="O237" s="1"/>
      <c r="P237" s="1"/>
      <c r="Q237" s="176"/>
      <c r="R237" s="176"/>
      <c r="S237" s="390"/>
      <c r="T237" s="1"/>
      <c r="U237" s="1"/>
      <c r="V237" s="1"/>
      <c r="W237" s="1"/>
      <c r="X237" s="1"/>
      <c r="Y237" s="1"/>
      <c r="Z237" s="1"/>
    </row>
    <row r="238" spans="1:26" ht="14.25" customHeight="1" x14ac:dyDescent="0.35">
      <c r="A238" s="1"/>
      <c r="B238" s="19"/>
      <c r="C238" s="1"/>
      <c r="D238" s="176"/>
      <c r="E238" s="1"/>
      <c r="F238" s="1"/>
      <c r="G238" s="1"/>
      <c r="H238" s="176"/>
      <c r="I238" s="1"/>
      <c r="J238" s="1"/>
      <c r="K238" s="1"/>
      <c r="L238" s="176"/>
      <c r="M238" s="1"/>
      <c r="N238" s="1"/>
      <c r="O238" s="1"/>
      <c r="P238" s="1"/>
      <c r="Q238" s="176"/>
      <c r="R238" s="176"/>
      <c r="S238" s="390"/>
      <c r="T238" s="1"/>
      <c r="U238" s="1"/>
      <c r="V238" s="1"/>
      <c r="W238" s="1"/>
      <c r="X238" s="1"/>
      <c r="Y238" s="1"/>
      <c r="Z238" s="1"/>
    </row>
    <row r="239" spans="1:26" ht="14.25" customHeight="1" x14ac:dyDescent="0.35">
      <c r="A239" s="1"/>
      <c r="B239" s="19"/>
      <c r="C239" s="1"/>
      <c r="D239" s="176"/>
      <c r="E239" s="1"/>
      <c r="F239" s="1"/>
      <c r="G239" s="1"/>
      <c r="H239" s="176"/>
      <c r="I239" s="1"/>
      <c r="J239" s="1"/>
      <c r="K239" s="1"/>
      <c r="L239" s="176"/>
      <c r="M239" s="1"/>
      <c r="N239" s="1"/>
      <c r="O239" s="1"/>
      <c r="P239" s="1"/>
      <c r="Q239" s="176"/>
      <c r="R239" s="176"/>
      <c r="S239" s="390"/>
      <c r="T239" s="1"/>
      <c r="U239" s="1"/>
      <c r="V239" s="1"/>
      <c r="W239" s="1"/>
      <c r="X239" s="1"/>
      <c r="Y239" s="1"/>
      <c r="Z239" s="1"/>
    </row>
    <row r="240" spans="1:26" ht="14.25" customHeight="1" x14ac:dyDescent="0.35">
      <c r="A240" s="1"/>
      <c r="B240" s="19"/>
      <c r="C240" s="1"/>
      <c r="D240" s="176"/>
      <c r="E240" s="1"/>
      <c r="F240" s="1"/>
      <c r="G240" s="1"/>
      <c r="H240" s="176"/>
      <c r="I240" s="1"/>
      <c r="J240" s="1"/>
      <c r="K240" s="1"/>
      <c r="L240" s="176"/>
      <c r="M240" s="1"/>
      <c r="N240" s="1"/>
      <c r="O240" s="1"/>
      <c r="P240" s="1"/>
      <c r="Q240" s="176"/>
      <c r="R240" s="176"/>
      <c r="S240" s="390"/>
      <c r="T240" s="1"/>
      <c r="U240" s="1"/>
      <c r="V240" s="1"/>
      <c r="W240" s="1"/>
      <c r="X240" s="1"/>
      <c r="Y240" s="1"/>
      <c r="Z240" s="1"/>
    </row>
    <row r="241" spans="1:26" ht="14.25" customHeight="1" x14ac:dyDescent="0.35">
      <c r="A241" s="1"/>
      <c r="B241" s="19"/>
      <c r="C241" s="1"/>
      <c r="D241" s="176"/>
      <c r="E241" s="1"/>
      <c r="F241" s="1"/>
      <c r="G241" s="1"/>
      <c r="H241" s="176"/>
      <c r="I241" s="1"/>
      <c r="J241" s="1"/>
      <c r="K241" s="1"/>
      <c r="L241" s="176"/>
      <c r="M241" s="1"/>
      <c r="N241" s="1"/>
      <c r="O241" s="1"/>
      <c r="P241" s="1"/>
      <c r="Q241" s="176"/>
      <c r="R241" s="176"/>
      <c r="S241" s="390"/>
      <c r="T241" s="1"/>
      <c r="U241" s="1"/>
      <c r="V241" s="1"/>
      <c r="W241" s="1"/>
      <c r="X241" s="1"/>
      <c r="Y241" s="1"/>
      <c r="Z241" s="1"/>
    </row>
    <row r="242" spans="1:26" ht="14.25" customHeight="1" x14ac:dyDescent="0.35">
      <c r="A242" s="1"/>
      <c r="B242" s="19"/>
      <c r="C242" s="1"/>
      <c r="D242" s="176"/>
      <c r="E242" s="1"/>
      <c r="F242" s="1"/>
      <c r="G242" s="1"/>
      <c r="H242" s="176"/>
      <c r="I242" s="1"/>
      <c r="J242" s="1"/>
      <c r="K242" s="1"/>
      <c r="L242" s="176"/>
      <c r="M242" s="1"/>
      <c r="N242" s="1"/>
      <c r="O242" s="1"/>
      <c r="P242" s="1"/>
      <c r="Q242" s="176"/>
      <c r="R242" s="176"/>
      <c r="S242" s="390"/>
      <c r="T242" s="1"/>
      <c r="U242" s="1"/>
      <c r="V242" s="1"/>
      <c r="W242" s="1"/>
      <c r="X242" s="1"/>
      <c r="Y242" s="1"/>
      <c r="Z242" s="1"/>
    </row>
    <row r="243" spans="1:26" ht="14.25" customHeight="1" x14ac:dyDescent="0.35">
      <c r="A243" s="1"/>
      <c r="B243" s="19"/>
      <c r="C243" s="1"/>
      <c r="D243" s="176"/>
      <c r="E243" s="1"/>
      <c r="F243" s="1"/>
      <c r="G243" s="1"/>
      <c r="H243" s="176"/>
      <c r="I243" s="1"/>
      <c r="J243" s="1"/>
      <c r="K243" s="1"/>
      <c r="L243" s="176"/>
      <c r="M243" s="1"/>
      <c r="N243" s="1"/>
      <c r="O243" s="1"/>
      <c r="P243" s="1"/>
      <c r="Q243" s="176"/>
      <c r="R243" s="176"/>
      <c r="S243" s="390"/>
      <c r="T243" s="1"/>
      <c r="U243" s="1"/>
      <c r="V243" s="1"/>
      <c r="W243" s="1"/>
      <c r="X243" s="1"/>
      <c r="Y243" s="1"/>
      <c r="Z243" s="1"/>
    </row>
    <row r="244" spans="1:26" ht="14.25" customHeight="1" x14ac:dyDescent="0.35">
      <c r="A244" s="1"/>
      <c r="B244" s="19"/>
      <c r="C244" s="1"/>
      <c r="D244" s="176"/>
      <c r="E244" s="1"/>
      <c r="F244" s="1"/>
      <c r="G244" s="1"/>
      <c r="H244" s="176"/>
      <c r="I244" s="1"/>
      <c r="J244" s="1"/>
      <c r="K244" s="1"/>
      <c r="L244" s="176"/>
      <c r="M244" s="1"/>
      <c r="N244" s="1"/>
      <c r="O244" s="1"/>
      <c r="P244" s="1"/>
      <c r="Q244" s="176"/>
      <c r="R244" s="176"/>
      <c r="S244" s="390"/>
      <c r="T244" s="1"/>
      <c r="U244" s="1"/>
      <c r="V244" s="1"/>
      <c r="W244" s="1"/>
      <c r="X244" s="1"/>
      <c r="Y244" s="1"/>
      <c r="Z244" s="1"/>
    </row>
    <row r="245" spans="1:26" ht="14.25" customHeight="1" x14ac:dyDescent="0.35">
      <c r="A245" s="1"/>
      <c r="B245" s="19"/>
      <c r="C245" s="1"/>
      <c r="D245" s="176"/>
      <c r="E245" s="1"/>
      <c r="F245" s="1"/>
      <c r="G245" s="1"/>
      <c r="H245" s="176"/>
      <c r="I245" s="1"/>
      <c r="J245" s="1"/>
      <c r="K245" s="1"/>
      <c r="L245" s="176"/>
      <c r="M245" s="1"/>
      <c r="N245" s="1"/>
      <c r="O245" s="1"/>
      <c r="P245" s="1"/>
      <c r="Q245" s="176"/>
      <c r="R245" s="176"/>
      <c r="S245" s="390"/>
      <c r="T245" s="1"/>
      <c r="U245" s="1"/>
      <c r="V245" s="1"/>
      <c r="W245" s="1"/>
      <c r="X245" s="1"/>
      <c r="Y245" s="1"/>
      <c r="Z245" s="1"/>
    </row>
    <row r="246" spans="1:26" ht="14.25" customHeight="1" x14ac:dyDescent="0.35">
      <c r="A246" s="1"/>
      <c r="B246" s="19"/>
      <c r="C246" s="1"/>
      <c r="D246" s="176"/>
      <c r="E246" s="1"/>
      <c r="F246" s="1"/>
      <c r="G246" s="1"/>
      <c r="H246" s="176"/>
      <c r="I246" s="1"/>
      <c r="J246" s="1"/>
      <c r="K246" s="1"/>
      <c r="L246" s="176"/>
      <c r="M246" s="1"/>
      <c r="N246" s="1"/>
      <c r="O246" s="1"/>
      <c r="P246" s="1"/>
      <c r="Q246" s="176"/>
      <c r="R246" s="176"/>
      <c r="S246" s="390"/>
      <c r="T246" s="1"/>
      <c r="U246" s="1"/>
      <c r="V246" s="1"/>
      <c r="W246" s="1"/>
      <c r="X246" s="1"/>
      <c r="Y246" s="1"/>
      <c r="Z246" s="1"/>
    </row>
    <row r="247" spans="1:26" ht="14.25" customHeight="1" x14ac:dyDescent="0.35">
      <c r="A247" s="1"/>
      <c r="B247" s="19"/>
      <c r="C247" s="1"/>
      <c r="D247" s="176"/>
      <c r="E247" s="1"/>
      <c r="F247" s="1"/>
      <c r="G247" s="1"/>
      <c r="H247" s="176"/>
      <c r="I247" s="1"/>
      <c r="J247" s="1"/>
      <c r="K247" s="1"/>
      <c r="L247" s="176"/>
      <c r="M247" s="1"/>
      <c r="N247" s="1"/>
      <c r="O247" s="1"/>
      <c r="P247" s="1"/>
      <c r="Q247" s="176"/>
      <c r="R247" s="176"/>
      <c r="S247" s="390"/>
      <c r="T247" s="1"/>
      <c r="U247" s="1"/>
      <c r="V247" s="1"/>
      <c r="W247" s="1"/>
      <c r="X247" s="1"/>
      <c r="Y247" s="1"/>
      <c r="Z247" s="1"/>
    </row>
    <row r="248" spans="1:26" ht="14.25" customHeight="1" x14ac:dyDescent="0.35">
      <c r="A248" s="1"/>
      <c r="B248" s="19"/>
      <c r="C248" s="1"/>
      <c r="D248" s="176"/>
      <c r="E248" s="1"/>
      <c r="F248" s="1"/>
      <c r="G248" s="1"/>
      <c r="H248" s="176"/>
      <c r="I248" s="1"/>
      <c r="J248" s="1"/>
      <c r="K248" s="1"/>
      <c r="L248" s="176"/>
      <c r="M248" s="1"/>
      <c r="N248" s="1"/>
      <c r="O248" s="1"/>
      <c r="P248" s="1"/>
      <c r="Q248" s="176"/>
      <c r="R248" s="176"/>
      <c r="S248" s="390"/>
      <c r="T248" s="1"/>
      <c r="U248" s="1"/>
      <c r="V248" s="1"/>
      <c r="W248" s="1"/>
      <c r="X248" s="1"/>
      <c r="Y248" s="1"/>
      <c r="Z248" s="1"/>
    </row>
    <row r="249" spans="1:26" ht="14.25" customHeight="1" x14ac:dyDescent="0.35">
      <c r="A249" s="1"/>
      <c r="B249" s="19"/>
      <c r="C249" s="1"/>
      <c r="D249" s="176"/>
      <c r="E249" s="1"/>
      <c r="F249" s="1"/>
      <c r="G249" s="1"/>
      <c r="H249" s="176"/>
      <c r="I249" s="1"/>
      <c r="J249" s="1"/>
      <c r="K249" s="1"/>
      <c r="L249" s="176"/>
      <c r="M249" s="1"/>
      <c r="N249" s="1"/>
      <c r="O249" s="1"/>
      <c r="P249" s="1"/>
      <c r="Q249" s="176"/>
      <c r="R249" s="176"/>
      <c r="S249" s="390"/>
      <c r="T249" s="1"/>
      <c r="U249" s="1"/>
      <c r="V249" s="1"/>
      <c r="W249" s="1"/>
      <c r="X249" s="1"/>
      <c r="Y249" s="1"/>
      <c r="Z249" s="1"/>
    </row>
    <row r="250" spans="1:26" ht="14.25" customHeight="1" x14ac:dyDescent="0.35">
      <c r="A250" s="1"/>
      <c r="B250" s="19"/>
      <c r="C250" s="1"/>
      <c r="D250" s="176"/>
      <c r="E250" s="1"/>
      <c r="F250" s="1"/>
      <c r="G250" s="1"/>
      <c r="H250" s="176"/>
      <c r="I250" s="1"/>
      <c r="J250" s="1"/>
      <c r="K250" s="1"/>
      <c r="L250" s="176"/>
      <c r="M250" s="1"/>
      <c r="N250" s="1"/>
      <c r="O250" s="1"/>
      <c r="P250" s="1"/>
      <c r="Q250" s="176"/>
      <c r="R250" s="176"/>
      <c r="S250" s="390"/>
      <c r="T250" s="1"/>
      <c r="U250" s="1"/>
      <c r="V250" s="1"/>
      <c r="W250" s="1"/>
      <c r="X250" s="1"/>
      <c r="Y250" s="1"/>
      <c r="Z250" s="1"/>
    </row>
    <row r="251" spans="1:26" ht="14.25" customHeight="1" x14ac:dyDescent="0.35">
      <c r="A251" s="1"/>
      <c r="B251" s="19"/>
      <c r="C251" s="1"/>
      <c r="D251" s="176"/>
      <c r="E251" s="1"/>
      <c r="F251" s="1"/>
      <c r="G251" s="1"/>
      <c r="H251" s="176"/>
      <c r="I251" s="1"/>
      <c r="J251" s="1"/>
      <c r="K251" s="1"/>
      <c r="L251" s="176"/>
      <c r="M251" s="1"/>
      <c r="N251" s="1"/>
      <c r="O251" s="1"/>
      <c r="P251" s="1"/>
      <c r="Q251" s="176"/>
      <c r="R251" s="176"/>
      <c r="S251" s="390"/>
      <c r="T251" s="1"/>
      <c r="U251" s="1"/>
      <c r="V251" s="1"/>
      <c r="W251" s="1"/>
      <c r="X251" s="1"/>
      <c r="Y251" s="1"/>
      <c r="Z251" s="1"/>
    </row>
    <row r="252" spans="1:26" ht="14.25" customHeight="1" x14ac:dyDescent="0.35">
      <c r="A252" s="1"/>
      <c r="B252" s="19"/>
      <c r="C252" s="1"/>
      <c r="D252" s="176"/>
      <c r="E252" s="1"/>
      <c r="F252" s="1"/>
      <c r="G252" s="1"/>
      <c r="H252" s="176"/>
      <c r="I252" s="1"/>
      <c r="J252" s="1"/>
      <c r="K252" s="1"/>
      <c r="L252" s="176"/>
      <c r="M252" s="1"/>
      <c r="N252" s="1"/>
      <c r="O252" s="1"/>
      <c r="P252" s="1"/>
      <c r="Q252" s="176"/>
      <c r="R252" s="176"/>
      <c r="S252" s="390"/>
      <c r="T252" s="1"/>
      <c r="U252" s="1"/>
      <c r="V252" s="1"/>
      <c r="W252" s="1"/>
      <c r="X252" s="1"/>
      <c r="Y252" s="1"/>
      <c r="Z252" s="1"/>
    </row>
    <row r="253" spans="1:26" ht="14.25" customHeight="1" x14ac:dyDescent="0.35">
      <c r="A253" s="1"/>
      <c r="B253" s="19"/>
      <c r="C253" s="1"/>
      <c r="D253" s="176"/>
      <c r="E253" s="1"/>
      <c r="F253" s="1"/>
      <c r="G253" s="1"/>
      <c r="H253" s="176"/>
      <c r="I253" s="1"/>
      <c r="J253" s="1"/>
      <c r="K253" s="1"/>
      <c r="L253" s="176"/>
      <c r="M253" s="1"/>
      <c r="N253" s="1"/>
      <c r="O253" s="1"/>
      <c r="P253" s="1"/>
      <c r="Q253" s="176"/>
      <c r="R253" s="176"/>
      <c r="S253" s="390"/>
      <c r="T253" s="1"/>
      <c r="U253" s="1"/>
      <c r="V253" s="1"/>
      <c r="W253" s="1"/>
      <c r="X253" s="1"/>
      <c r="Y253" s="1"/>
      <c r="Z253" s="1"/>
    </row>
    <row r="254" spans="1:26" ht="14.25" customHeight="1" x14ac:dyDescent="0.35">
      <c r="A254" s="1"/>
      <c r="B254" s="19"/>
      <c r="C254" s="1"/>
      <c r="D254" s="176"/>
      <c r="E254" s="1"/>
      <c r="F254" s="1"/>
      <c r="G254" s="1"/>
      <c r="H254" s="176"/>
      <c r="I254" s="1"/>
      <c r="J254" s="1"/>
      <c r="K254" s="1"/>
      <c r="L254" s="176"/>
      <c r="M254" s="1"/>
      <c r="N254" s="1"/>
      <c r="O254" s="1"/>
      <c r="P254" s="1"/>
      <c r="Q254" s="176"/>
      <c r="R254" s="176"/>
      <c r="S254" s="390"/>
      <c r="T254" s="1"/>
      <c r="U254" s="1"/>
      <c r="V254" s="1"/>
      <c r="W254" s="1"/>
      <c r="X254" s="1"/>
      <c r="Y254" s="1"/>
      <c r="Z254" s="1"/>
    </row>
    <row r="255" spans="1:26" ht="14.25" customHeight="1" x14ac:dyDescent="0.35">
      <c r="A255" s="1"/>
      <c r="B255" s="19"/>
      <c r="C255" s="1"/>
      <c r="D255" s="176"/>
      <c r="E255" s="1"/>
      <c r="F255" s="1"/>
      <c r="G255" s="1"/>
      <c r="H255" s="176"/>
      <c r="I255" s="1"/>
      <c r="J255" s="1"/>
      <c r="K255" s="1"/>
      <c r="L255" s="176"/>
      <c r="M255" s="1"/>
      <c r="N255" s="1"/>
      <c r="O255" s="1"/>
      <c r="P255" s="1"/>
      <c r="Q255" s="176"/>
      <c r="R255" s="176"/>
      <c r="S255" s="390"/>
      <c r="T255" s="1"/>
      <c r="U255" s="1"/>
      <c r="V255" s="1"/>
      <c r="W255" s="1"/>
      <c r="X255" s="1"/>
      <c r="Y255" s="1"/>
      <c r="Z255" s="1"/>
    </row>
    <row r="256" spans="1:26" ht="14.25" customHeight="1" x14ac:dyDescent="0.35">
      <c r="A256" s="1"/>
      <c r="B256" s="19"/>
      <c r="C256" s="1"/>
      <c r="D256" s="176"/>
      <c r="E256" s="1"/>
      <c r="F256" s="1"/>
      <c r="G256" s="1"/>
      <c r="H256" s="176"/>
      <c r="I256" s="1"/>
      <c r="J256" s="1"/>
      <c r="K256" s="1"/>
      <c r="L256" s="176"/>
      <c r="M256" s="1"/>
      <c r="N256" s="1"/>
      <c r="O256" s="1"/>
      <c r="P256" s="1"/>
      <c r="Q256" s="176"/>
      <c r="R256" s="176"/>
      <c r="S256" s="390"/>
      <c r="T256" s="1"/>
      <c r="U256" s="1"/>
      <c r="V256" s="1"/>
      <c r="W256" s="1"/>
      <c r="X256" s="1"/>
      <c r="Y256" s="1"/>
      <c r="Z256" s="1"/>
    </row>
    <row r="257" spans="1:26" ht="14.25" customHeight="1" x14ac:dyDescent="0.35">
      <c r="A257" s="1"/>
      <c r="B257" s="19"/>
      <c r="C257" s="1"/>
      <c r="D257" s="176"/>
      <c r="E257" s="1"/>
      <c r="F257" s="1"/>
      <c r="G257" s="1"/>
      <c r="H257" s="176"/>
      <c r="I257" s="1"/>
      <c r="J257" s="1"/>
      <c r="K257" s="1"/>
      <c r="L257" s="176"/>
      <c r="M257" s="1"/>
      <c r="N257" s="1"/>
      <c r="O257" s="1"/>
      <c r="P257" s="1"/>
      <c r="Q257" s="176"/>
      <c r="R257" s="176"/>
      <c r="S257" s="390"/>
      <c r="T257" s="1"/>
      <c r="U257" s="1"/>
      <c r="V257" s="1"/>
      <c r="W257" s="1"/>
      <c r="X257" s="1"/>
      <c r="Y257" s="1"/>
      <c r="Z257" s="1"/>
    </row>
    <row r="258" spans="1:26" ht="14.25" customHeight="1" x14ac:dyDescent="0.35">
      <c r="A258" s="1"/>
      <c r="B258" s="19"/>
      <c r="C258" s="1"/>
      <c r="D258" s="176"/>
      <c r="E258" s="1"/>
      <c r="F258" s="1"/>
      <c r="G258" s="1"/>
      <c r="H258" s="176"/>
      <c r="I258" s="1"/>
      <c r="J258" s="1"/>
      <c r="K258" s="1"/>
      <c r="L258" s="176"/>
      <c r="M258" s="1"/>
      <c r="N258" s="1"/>
      <c r="O258" s="1"/>
      <c r="P258" s="1"/>
      <c r="Q258" s="176"/>
      <c r="R258" s="176"/>
      <c r="S258" s="390"/>
      <c r="T258" s="1"/>
      <c r="U258" s="1"/>
      <c r="V258" s="1"/>
      <c r="W258" s="1"/>
      <c r="X258" s="1"/>
      <c r="Y258" s="1"/>
      <c r="Z258" s="1"/>
    </row>
    <row r="259" spans="1:26" ht="14.25" customHeight="1" x14ac:dyDescent="0.35">
      <c r="A259" s="1"/>
      <c r="B259" s="19"/>
      <c r="C259" s="1"/>
      <c r="D259" s="176"/>
      <c r="E259" s="1"/>
      <c r="F259" s="1"/>
      <c r="G259" s="1"/>
      <c r="H259" s="176"/>
      <c r="I259" s="1"/>
      <c r="J259" s="1"/>
      <c r="K259" s="1"/>
      <c r="L259" s="176"/>
      <c r="M259" s="1"/>
      <c r="N259" s="1"/>
      <c r="O259" s="1"/>
      <c r="P259" s="1"/>
      <c r="Q259" s="176"/>
      <c r="R259" s="176"/>
      <c r="S259" s="390"/>
      <c r="T259" s="1"/>
      <c r="U259" s="1"/>
      <c r="V259" s="1"/>
      <c r="W259" s="1"/>
      <c r="X259" s="1"/>
      <c r="Y259" s="1"/>
      <c r="Z259" s="1"/>
    </row>
    <row r="260" spans="1:26" ht="14.25" customHeight="1" x14ac:dyDescent="0.35">
      <c r="A260" s="1"/>
      <c r="B260" s="19"/>
      <c r="C260" s="1"/>
      <c r="D260" s="176"/>
      <c r="E260" s="1"/>
      <c r="F260" s="1"/>
      <c r="G260" s="1"/>
      <c r="H260" s="176"/>
      <c r="I260" s="1"/>
      <c r="J260" s="1"/>
      <c r="K260" s="1"/>
      <c r="L260" s="176"/>
      <c r="M260" s="1"/>
      <c r="N260" s="1"/>
      <c r="O260" s="1"/>
      <c r="P260" s="1"/>
      <c r="Q260" s="176"/>
      <c r="R260" s="176"/>
      <c r="S260" s="390"/>
      <c r="T260" s="1"/>
      <c r="U260" s="1"/>
      <c r="V260" s="1"/>
      <c r="W260" s="1"/>
      <c r="X260" s="1"/>
      <c r="Y260" s="1"/>
      <c r="Z260" s="1"/>
    </row>
    <row r="261" spans="1:26" ht="14.25" customHeight="1" x14ac:dyDescent="0.35">
      <c r="A261" s="1"/>
      <c r="B261" s="19"/>
      <c r="C261" s="1"/>
      <c r="D261" s="176"/>
      <c r="E261" s="1"/>
      <c r="F261" s="1"/>
      <c r="G261" s="1"/>
      <c r="H261" s="176"/>
      <c r="I261" s="1"/>
      <c r="J261" s="1"/>
      <c r="K261" s="1"/>
      <c r="L261" s="176"/>
      <c r="M261" s="1"/>
      <c r="N261" s="1"/>
      <c r="O261" s="1"/>
      <c r="P261" s="1"/>
      <c r="Q261" s="176"/>
      <c r="R261" s="176"/>
      <c r="S261" s="390"/>
      <c r="T261" s="1"/>
      <c r="U261" s="1"/>
      <c r="V261" s="1"/>
      <c r="W261" s="1"/>
      <c r="X261" s="1"/>
      <c r="Y261" s="1"/>
      <c r="Z261" s="1"/>
    </row>
    <row r="262" spans="1:26" ht="14.25" customHeight="1" x14ac:dyDescent="0.35">
      <c r="A262" s="1"/>
      <c r="B262" s="19"/>
      <c r="C262" s="1"/>
      <c r="D262" s="176"/>
      <c r="E262" s="1"/>
      <c r="F262" s="1"/>
      <c r="G262" s="1"/>
      <c r="H262" s="176"/>
      <c r="I262" s="1"/>
      <c r="J262" s="1"/>
      <c r="K262" s="1"/>
      <c r="L262" s="176"/>
      <c r="M262" s="1"/>
      <c r="N262" s="1"/>
      <c r="O262" s="1"/>
      <c r="P262" s="1"/>
      <c r="Q262" s="176"/>
      <c r="R262" s="176"/>
      <c r="S262" s="390"/>
      <c r="T262" s="1"/>
      <c r="U262" s="1"/>
      <c r="V262" s="1"/>
      <c r="W262" s="1"/>
      <c r="X262" s="1"/>
      <c r="Y262" s="1"/>
      <c r="Z262" s="1"/>
    </row>
    <row r="263" spans="1:26" ht="14.25" customHeight="1" x14ac:dyDescent="0.35">
      <c r="A263" s="1"/>
      <c r="B263" s="19"/>
      <c r="C263" s="1"/>
      <c r="D263" s="176"/>
      <c r="E263" s="1"/>
      <c r="F263" s="1"/>
      <c r="G263" s="1"/>
      <c r="H263" s="176"/>
      <c r="I263" s="1"/>
      <c r="J263" s="1"/>
      <c r="K263" s="1"/>
      <c r="L263" s="176"/>
      <c r="M263" s="1"/>
      <c r="N263" s="1"/>
      <c r="O263" s="1"/>
      <c r="P263" s="1"/>
      <c r="Q263" s="176"/>
      <c r="R263" s="176"/>
      <c r="S263" s="390"/>
      <c r="T263" s="1"/>
      <c r="U263" s="1"/>
      <c r="V263" s="1"/>
      <c r="W263" s="1"/>
      <c r="X263" s="1"/>
      <c r="Y263" s="1"/>
      <c r="Z263" s="1"/>
    </row>
    <row r="264" spans="1:26" ht="14.25" customHeight="1" x14ac:dyDescent="0.35">
      <c r="A264" s="1"/>
      <c r="B264" s="19"/>
      <c r="C264" s="1"/>
      <c r="D264" s="176"/>
      <c r="E264" s="1"/>
      <c r="F264" s="1"/>
      <c r="G264" s="1"/>
      <c r="H264" s="176"/>
      <c r="I264" s="1"/>
      <c r="J264" s="1"/>
      <c r="K264" s="1"/>
      <c r="L264" s="176"/>
      <c r="M264" s="1"/>
      <c r="N264" s="1"/>
      <c r="O264" s="1"/>
      <c r="P264" s="1"/>
      <c r="Q264" s="176"/>
      <c r="R264" s="176"/>
      <c r="S264" s="390"/>
      <c r="T264" s="1"/>
      <c r="U264" s="1"/>
      <c r="V264" s="1"/>
      <c r="W264" s="1"/>
      <c r="X264" s="1"/>
      <c r="Y264" s="1"/>
      <c r="Z264" s="1"/>
    </row>
    <row r="265" spans="1:26" ht="14.25" customHeight="1" x14ac:dyDescent="0.35">
      <c r="A265" s="1"/>
      <c r="B265" s="19"/>
      <c r="C265" s="1"/>
      <c r="D265" s="176"/>
      <c r="E265" s="1"/>
      <c r="F265" s="1"/>
      <c r="G265" s="1"/>
      <c r="H265" s="176"/>
      <c r="I265" s="1"/>
      <c r="J265" s="1"/>
      <c r="K265" s="1"/>
      <c r="L265" s="176"/>
      <c r="M265" s="1"/>
      <c r="N265" s="1"/>
      <c r="O265" s="1"/>
      <c r="P265" s="1"/>
      <c r="Q265" s="176"/>
      <c r="R265" s="176"/>
      <c r="S265" s="390"/>
      <c r="T265" s="1"/>
      <c r="U265" s="1"/>
      <c r="V265" s="1"/>
      <c r="W265" s="1"/>
      <c r="X265" s="1"/>
      <c r="Y265" s="1"/>
      <c r="Z265" s="1"/>
    </row>
    <row r="266" spans="1:26" ht="14.25" customHeight="1" x14ac:dyDescent="0.35">
      <c r="A266" s="1"/>
      <c r="B266" s="19"/>
      <c r="C266" s="1"/>
      <c r="D266" s="176"/>
      <c r="E266" s="1"/>
      <c r="F266" s="1"/>
      <c r="G266" s="1"/>
      <c r="H266" s="176"/>
      <c r="I266" s="1"/>
      <c r="J266" s="1"/>
      <c r="K266" s="1"/>
      <c r="L266" s="176"/>
      <c r="M266" s="1"/>
      <c r="N266" s="1"/>
      <c r="O266" s="1"/>
      <c r="P266" s="1"/>
      <c r="Q266" s="176"/>
      <c r="R266" s="176"/>
      <c r="S266" s="390"/>
      <c r="T266" s="1"/>
      <c r="U266" s="1"/>
      <c r="V266" s="1"/>
      <c r="W266" s="1"/>
      <c r="X266" s="1"/>
      <c r="Y266" s="1"/>
      <c r="Z266" s="1"/>
    </row>
    <row r="267" spans="1:26" ht="14.25" customHeight="1" x14ac:dyDescent="0.35">
      <c r="A267" s="1"/>
      <c r="B267" s="19"/>
      <c r="C267" s="1"/>
      <c r="D267" s="176"/>
      <c r="E267" s="1"/>
      <c r="F267" s="1"/>
      <c r="G267" s="1"/>
      <c r="H267" s="176"/>
      <c r="I267" s="1"/>
      <c r="J267" s="1"/>
      <c r="K267" s="1"/>
      <c r="L267" s="176"/>
      <c r="M267" s="1"/>
      <c r="N267" s="1"/>
      <c r="O267" s="1"/>
      <c r="P267" s="1"/>
      <c r="Q267" s="176"/>
      <c r="R267" s="176"/>
      <c r="S267" s="390"/>
      <c r="T267" s="1"/>
      <c r="U267" s="1"/>
      <c r="V267" s="1"/>
      <c r="W267" s="1"/>
      <c r="X267" s="1"/>
      <c r="Y267" s="1"/>
      <c r="Z267" s="1"/>
    </row>
    <row r="268" spans="1:26" ht="14.25" customHeight="1" x14ac:dyDescent="0.35">
      <c r="A268" s="1"/>
      <c r="B268" s="19"/>
      <c r="C268" s="1"/>
      <c r="D268" s="176"/>
      <c r="E268" s="1"/>
      <c r="F268" s="1"/>
      <c r="G268" s="1"/>
      <c r="H268" s="176"/>
      <c r="I268" s="1"/>
      <c r="J268" s="1"/>
      <c r="K268" s="1"/>
      <c r="L268" s="176"/>
      <c r="M268" s="1"/>
      <c r="N268" s="1"/>
      <c r="O268" s="1"/>
      <c r="P268" s="1"/>
      <c r="Q268" s="176"/>
      <c r="R268" s="176"/>
      <c r="S268" s="390"/>
      <c r="T268" s="1"/>
      <c r="U268" s="1"/>
      <c r="V268" s="1"/>
      <c r="W268" s="1"/>
      <c r="X268" s="1"/>
      <c r="Y268" s="1"/>
      <c r="Z268" s="1"/>
    </row>
    <row r="269" spans="1:26" ht="14.25" customHeight="1" x14ac:dyDescent="0.35">
      <c r="A269" s="1"/>
      <c r="B269" s="19"/>
      <c r="C269" s="1"/>
      <c r="D269" s="176"/>
      <c r="E269" s="1"/>
      <c r="F269" s="1"/>
      <c r="G269" s="1"/>
      <c r="H269" s="176"/>
      <c r="I269" s="1"/>
      <c r="J269" s="1"/>
      <c r="K269" s="1"/>
      <c r="L269" s="176"/>
      <c r="M269" s="1"/>
      <c r="N269" s="1"/>
      <c r="O269" s="1"/>
      <c r="P269" s="1"/>
      <c r="Q269" s="176"/>
      <c r="R269" s="176"/>
      <c r="S269" s="390"/>
      <c r="T269" s="1"/>
      <c r="U269" s="1"/>
      <c r="V269" s="1"/>
      <c r="W269" s="1"/>
      <c r="X269" s="1"/>
      <c r="Y269" s="1"/>
      <c r="Z269" s="1"/>
    </row>
    <row r="270" spans="1:26" ht="14.25" customHeight="1" x14ac:dyDescent="0.35">
      <c r="A270" s="1"/>
      <c r="B270" s="19"/>
      <c r="C270" s="1"/>
      <c r="D270" s="176"/>
      <c r="E270" s="1"/>
      <c r="F270" s="1"/>
      <c r="G270" s="1"/>
      <c r="H270" s="176"/>
      <c r="I270" s="1"/>
      <c r="J270" s="1"/>
      <c r="K270" s="1"/>
      <c r="L270" s="176"/>
      <c r="M270" s="1"/>
      <c r="N270" s="1"/>
      <c r="O270" s="1"/>
      <c r="P270" s="1"/>
      <c r="Q270" s="176"/>
      <c r="R270" s="176"/>
      <c r="S270" s="390"/>
      <c r="T270" s="1"/>
      <c r="U270" s="1"/>
      <c r="V270" s="1"/>
      <c r="W270" s="1"/>
      <c r="X270" s="1"/>
      <c r="Y270" s="1"/>
      <c r="Z270" s="1"/>
    </row>
    <row r="271" spans="1:26" ht="14.25" customHeight="1" x14ac:dyDescent="0.35">
      <c r="A271" s="1"/>
      <c r="B271" s="19"/>
      <c r="C271" s="1"/>
      <c r="D271" s="176"/>
      <c r="E271" s="1"/>
      <c r="F271" s="1"/>
      <c r="G271" s="1"/>
      <c r="H271" s="176"/>
      <c r="I271" s="1"/>
      <c r="J271" s="1"/>
      <c r="K271" s="1"/>
      <c r="L271" s="176"/>
      <c r="M271" s="1"/>
      <c r="N271" s="1"/>
      <c r="O271" s="1"/>
      <c r="P271" s="1"/>
      <c r="Q271" s="176"/>
      <c r="R271" s="176"/>
      <c r="S271" s="390"/>
      <c r="T271" s="1"/>
      <c r="U271" s="1"/>
      <c r="V271" s="1"/>
      <c r="W271" s="1"/>
      <c r="X271" s="1"/>
      <c r="Y271" s="1"/>
      <c r="Z271" s="1"/>
    </row>
    <row r="272" spans="1:26" ht="14.25" customHeight="1" x14ac:dyDescent="0.35">
      <c r="A272" s="1"/>
      <c r="B272" s="19"/>
      <c r="C272" s="1"/>
      <c r="D272" s="176"/>
      <c r="E272" s="1"/>
      <c r="F272" s="1"/>
      <c r="G272" s="1"/>
      <c r="H272" s="176"/>
      <c r="I272" s="1"/>
      <c r="J272" s="1"/>
      <c r="K272" s="1"/>
      <c r="L272" s="176"/>
      <c r="M272" s="1"/>
      <c r="N272" s="1"/>
      <c r="O272" s="1"/>
      <c r="P272" s="1"/>
      <c r="Q272" s="176"/>
      <c r="R272" s="176"/>
      <c r="S272" s="390"/>
      <c r="T272" s="1"/>
      <c r="U272" s="1"/>
      <c r="V272" s="1"/>
      <c r="W272" s="1"/>
      <c r="X272" s="1"/>
      <c r="Y272" s="1"/>
      <c r="Z272" s="1"/>
    </row>
    <row r="273" spans="1:26" ht="14.25" customHeight="1" x14ac:dyDescent="0.35">
      <c r="A273" s="1"/>
      <c r="B273" s="19"/>
      <c r="C273" s="1"/>
      <c r="D273" s="176"/>
      <c r="E273" s="1"/>
      <c r="F273" s="1"/>
      <c r="G273" s="1"/>
      <c r="H273" s="176"/>
      <c r="I273" s="1"/>
      <c r="J273" s="1"/>
      <c r="K273" s="1"/>
      <c r="L273" s="176"/>
      <c r="M273" s="1"/>
      <c r="N273" s="1"/>
      <c r="O273" s="1"/>
      <c r="P273" s="1"/>
      <c r="Q273" s="176"/>
      <c r="R273" s="176"/>
      <c r="S273" s="390"/>
      <c r="T273" s="1"/>
      <c r="U273" s="1"/>
      <c r="V273" s="1"/>
      <c r="W273" s="1"/>
      <c r="X273" s="1"/>
      <c r="Y273" s="1"/>
      <c r="Z273" s="1"/>
    </row>
    <row r="274" spans="1:26" ht="14.25" customHeight="1" x14ac:dyDescent="0.35">
      <c r="A274" s="1"/>
      <c r="B274" s="19"/>
      <c r="C274" s="1"/>
      <c r="D274" s="176"/>
      <c r="E274" s="1"/>
      <c r="F274" s="1"/>
      <c r="G274" s="1"/>
      <c r="H274" s="176"/>
      <c r="I274" s="1"/>
      <c r="J274" s="1"/>
      <c r="K274" s="1"/>
      <c r="L274" s="176"/>
      <c r="M274" s="1"/>
      <c r="N274" s="1"/>
      <c r="O274" s="1"/>
      <c r="P274" s="1"/>
      <c r="Q274" s="176"/>
      <c r="R274" s="176"/>
      <c r="S274" s="390"/>
      <c r="T274" s="1"/>
      <c r="U274" s="1"/>
      <c r="V274" s="1"/>
      <c r="W274" s="1"/>
      <c r="X274" s="1"/>
      <c r="Y274" s="1"/>
      <c r="Z274" s="1"/>
    </row>
    <row r="275" spans="1:26" ht="14.25" customHeight="1" x14ac:dyDescent="0.35">
      <c r="A275" s="1"/>
      <c r="B275" s="19"/>
      <c r="C275" s="1"/>
      <c r="D275" s="176"/>
      <c r="E275" s="1"/>
      <c r="F275" s="1"/>
      <c r="G275" s="1"/>
      <c r="H275" s="176"/>
      <c r="I275" s="1"/>
      <c r="J275" s="1"/>
      <c r="K275" s="1"/>
      <c r="L275" s="176"/>
      <c r="M275" s="1"/>
      <c r="N275" s="1"/>
      <c r="O275" s="1"/>
      <c r="P275" s="1"/>
      <c r="Q275" s="176"/>
      <c r="R275" s="176"/>
      <c r="S275" s="390"/>
      <c r="T275" s="1"/>
      <c r="U275" s="1"/>
      <c r="V275" s="1"/>
      <c r="W275" s="1"/>
      <c r="X275" s="1"/>
      <c r="Y275" s="1"/>
      <c r="Z275" s="1"/>
    </row>
    <row r="276" spans="1:26" ht="14.25" customHeight="1" x14ac:dyDescent="0.35">
      <c r="A276" s="1"/>
      <c r="B276" s="19"/>
      <c r="C276" s="1"/>
      <c r="D276" s="176"/>
      <c r="E276" s="1"/>
      <c r="F276" s="1"/>
      <c r="G276" s="1"/>
      <c r="H276" s="176"/>
      <c r="I276" s="1"/>
      <c r="J276" s="1"/>
      <c r="K276" s="1"/>
      <c r="L276" s="176"/>
      <c r="M276" s="1"/>
      <c r="N276" s="1"/>
      <c r="O276" s="1"/>
      <c r="P276" s="1"/>
      <c r="Q276" s="176"/>
      <c r="R276" s="176"/>
      <c r="S276" s="390"/>
      <c r="T276" s="1"/>
      <c r="U276" s="1"/>
      <c r="V276" s="1"/>
      <c r="W276" s="1"/>
      <c r="X276" s="1"/>
      <c r="Y276" s="1"/>
      <c r="Z276" s="1"/>
    </row>
    <row r="277" spans="1:26" ht="14.25" customHeight="1" x14ac:dyDescent="0.35">
      <c r="A277" s="1"/>
      <c r="B277" s="19"/>
      <c r="C277" s="1"/>
      <c r="D277" s="176"/>
      <c r="E277" s="1"/>
      <c r="F277" s="1"/>
      <c r="G277" s="1"/>
      <c r="H277" s="176"/>
      <c r="I277" s="1"/>
      <c r="J277" s="1"/>
      <c r="K277" s="1"/>
      <c r="L277" s="176"/>
      <c r="M277" s="1"/>
      <c r="N277" s="1"/>
      <c r="O277" s="1"/>
      <c r="P277" s="1"/>
      <c r="Q277" s="176"/>
      <c r="R277" s="176"/>
      <c r="S277" s="390"/>
      <c r="T277" s="1"/>
      <c r="U277" s="1"/>
      <c r="V277" s="1"/>
      <c r="W277" s="1"/>
      <c r="X277" s="1"/>
      <c r="Y277" s="1"/>
      <c r="Z277" s="1"/>
    </row>
    <row r="278" spans="1:26" ht="14.25" customHeight="1" x14ac:dyDescent="0.35">
      <c r="A278" s="1"/>
      <c r="B278" s="19"/>
      <c r="C278" s="1"/>
      <c r="D278" s="176"/>
      <c r="E278" s="1"/>
      <c r="F278" s="1"/>
      <c r="G278" s="1"/>
      <c r="H278" s="176"/>
      <c r="I278" s="1"/>
      <c r="J278" s="1"/>
      <c r="K278" s="1"/>
      <c r="L278" s="176"/>
      <c r="M278" s="1"/>
      <c r="N278" s="1"/>
      <c r="O278" s="1"/>
      <c r="P278" s="1"/>
      <c r="Q278" s="176"/>
      <c r="R278" s="176"/>
      <c r="S278" s="390"/>
      <c r="T278" s="1"/>
      <c r="U278" s="1"/>
      <c r="V278" s="1"/>
      <c r="W278" s="1"/>
      <c r="X278" s="1"/>
      <c r="Y278" s="1"/>
      <c r="Z278" s="1"/>
    </row>
    <row r="279" spans="1:26" ht="14.25" customHeight="1" x14ac:dyDescent="0.35">
      <c r="A279" s="1"/>
      <c r="B279" s="19"/>
      <c r="C279" s="1"/>
      <c r="D279" s="176"/>
      <c r="E279" s="1"/>
      <c r="F279" s="1"/>
      <c r="G279" s="1"/>
      <c r="H279" s="176"/>
      <c r="I279" s="1"/>
      <c r="J279" s="1"/>
      <c r="K279" s="1"/>
      <c r="L279" s="176"/>
      <c r="M279" s="1"/>
      <c r="N279" s="1"/>
      <c r="O279" s="1"/>
      <c r="P279" s="1"/>
      <c r="Q279" s="176"/>
      <c r="R279" s="176"/>
      <c r="S279" s="390"/>
      <c r="T279" s="1"/>
      <c r="U279" s="1"/>
      <c r="V279" s="1"/>
      <c r="W279" s="1"/>
      <c r="X279" s="1"/>
      <c r="Y279" s="1"/>
      <c r="Z279" s="1"/>
    </row>
    <row r="280" spans="1:26" ht="14.25" customHeight="1" x14ac:dyDescent="0.35">
      <c r="A280" s="1"/>
      <c r="B280" s="19"/>
      <c r="C280" s="1"/>
      <c r="D280" s="176"/>
      <c r="E280" s="1"/>
      <c r="F280" s="1"/>
      <c r="G280" s="1"/>
      <c r="H280" s="176"/>
      <c r="I280" s="1"/>
      <c r="J280" s="1"/>
      <c r="K280" s="1"/>
      <c r="L280" s="176"/>
      <c r="M280" s="1"/>
      <c r="N280" s="1"/>
      <c r="O280" s="1"/>
      <c r="P280" s="1"/>
      <c r="Q280" s="176"/>
      <c r="R280" s="176"/>
      <c r="S280" s="390"/>
      <c r="T280" s="1"/>
      <c r="U280" s="1"/>
      <c r="V280" s="1"/>
      <c r="W280" s="1"/>
      <c r="X280" s="1"/>
      <c r="Y280" s="1"/>
      <c r="Z280" s="1"/>
    </row>
    <row r="281" spans="1:26" ht="14.25" customHeight="1" x14ac:dyDescent="0.35">
      <c r="A281" s="1"/>
      <c r="B281" s="19"/>
      <c r="C281" s="1"/>
      <c r="D281" s="176"/>
      <c r="E281" s="1"/>
      <c r="F281" s="1"/>
      <c r="G281" s="1"/>
      <c r="H281" s="176"/>
      <c r="I281" s="1"/>
      <c r="J281" s="1"/>
      <c r="K281" s="1"/>
      <c r="L281" s="176"/>
      <c r="M281" s="1"/>
      <c r="N281" s="1"/>
      <c r="O281" s="1"/>
      <c r="P281" s="1"/>
      <c r="Q281" s="176"/>
      <c r="R281" s="176"/>
      <c r="S281" s="390"/>
      <c r="T281" s="1"/>
      <c r="U281" s="1"/>
      <c r="V281" s="1"/>
      <c r="W281" s="1"/>
      <c r="X281" s="1"/>
      <c r="Y281" s="1"/>
      <c r="Z281" s="1"/>
    </row>
    <row r="282" spans="1:26" ht="14.25" customHeight="1" x14ac:dyDescent="0.35">
      <c r="A282" s="1"/>
      <c r="B282" s="19"/>
      <c r="C282" s="1"/>
      <c r="D282" s="176"/>
      <c r="E282" s="1"/>
      <c r="F282" s="1"/>
      <c r="G282" s="1"/>
      <c r="H282" s="176"/>
      <c r="I282" s="1"/>
      <c r="J282" s="1"/>
      <c r="K282" s="1"/>
      <c r="L282" s="176"/>
      <c r="M282" s="1"/>
      <c r="N282" s="1"/>
      <c r="O282" s="1"/>
      <c r="P282" s="1"/>
      <c r="Q282" s="176"/>
      <c r="R282" s="176"/>
      <c r="S282" s="390"/>
      <c r="T282" s="1"/>
      <c r="U282" s="1"/>
      <c r="V282" s="1"/>
      <c r="W282" s="1"/>
      <c r="X282" s="1"/>
      <c r="Y282" s="1"/>
      <c r="Z282" s="1"/>
    </row>
    <row r="283" spans="1:26" ht="14.25" customHeight="1" x14ac:dyDescent="0.35">
      <c r="A283" s="1"/>
      <c r="B283" s="19"/>
      <c r="C283" s="1"/>
      <c r="D283" s="176"/>
      <c r="E283" s="1"/>
      <c r="F283" s="1"/>
      <c r="G283" s="1"/>
      <c r="H283" s="176"/>
      <c r="I283" s="1"/>
      <c r="J283" s="1"/>
      <c r="K283" s="1"/>
      <c r="L283" s="176"/>
      <c r="M283" s="1"/>
      <c r="N283" s="1"/>
      <c r="O283" s="1"/>
      <c r="P283" s="1"/>
      <c r="Q283" s="176"/>
      <c r="R283" s="176"/>
      <c r="S283" s="390"/>
      <c r="T283" s="1"/>
      <c r="U283" s="1"/>
      <c r="V283" s="1"/>
      <c r="W283" s="1"/>
      <c r="X283" s="1"/>
      <c r="Y283" s="1"/>
      <c r="Z283" s="1"/>
    </row>
    <row r="284" spans="1:26" ht="14.25" customHeight="1" x14ac:dyDescent="0.35">
      <c r="A284" s="1"/>
      <c r="B284" s="19"/>
      <c r="C284" s="1"/>
      <c r="D284" s="176"/>
      <c r="E284" s="1"/>
      <c r="F284" s="1"/>
      <c r="G284" s="1"/>
      <c r="H284" s="176"/>
      <c r="I284" s="1"/>
      <c r="J284" s="1"/>
      <c r="K284" s="1"/>
      <c r="L284" s="176"/>
      <c r="M284" s="1"/>
      <c r="N284" s="1"/>
      <c r="O284" s="1"/>
      <c r="P284" s="1"/>
      <c r="Q284" s="176"/>
      <c r="R284" s="176"/>
      <c r="S284" s="390"/>
      <c r="T284" s="1"/>
      <c r="U284" s="1"/>
      <c r="V284" s="1"/>
      <c r="W284" s="1"/>
      <c r="X284" s="1"/>
      <c r="Y284" s="1"/>
      <c r="Z284" s="1"/>
    </row>
    <row r="285" spans="1:26" ht="14.25" customHeight="1" x14ac:dyDescent="0.35">
      <c r="A285" s="1"/>
      <c r="B285" s="19"/>
      <c r="C285" s="1"/>
      <c r="D285" s="176"/>
      <c r="E285" s="1"/>
      <c r="F285" s="1"/>
      <c r="G285" s="1"/>
      <c r="H285" s="176"/>
      <c r="I285" s="1"/>
      <c r="J285" s="1"/>
      <c r="K285" s="1"/>
      <c r="L285" s="176"/>
      <c r="M285" s="1"/>
      <c r="N285" s="1"/>
      <c r="O285" s="1"/>
      <c r="P285" s="1"/>
      <c r="Q285" s="176"/>
      <c r="R285" s="176"/>
      <c r="S285" s="390"/>
      <c r="T285" s="1"/>
      <c r="U285" s="1"/>
      <c r="V285" s="1"/>
      <c r="W285" s="1"/>
      <c r="X285" s="1"/>
      <c r="Y285" s="1"/>
      <c r="Z285" s="1"/>
    </row>
    <row r="286" spans="1:26" ht="14.25" customHeight="1" x14ac:dyDescent="0.35">
      <c r="A286" s="1"/>
      <c r="B286" s="19"/>
      <c r="C286" s="1"/>
      <c r="D286" s="176"/>
      <c r="E286" s="1"/>
      <c r="F286" s="1"/>
      <c r="G286" s="1"/>
      <c r="H286" s="176"/>
      <c r="I286" s="1"/>
      <c r="J286" s="1"/>
      <c r="K286" s="1"/>
      <c r="L286" s="176"/>
      <c r="M286" s="1"/>
      <c r="N286" s="1"/>
      <c r="O286" s="1"/>
      <c r="P286" s="1"/>
      <c r="Q286" s="176"/>
      <c r="R286" s="176"/>
      <c r="S286" s="390"/>
      <c r="T286" s="1"/>
      <c r="U286" s="1"/>
      <c r="V286" s="1"/>
      <c r="W286" s="1"/>
      <c r="X286" s="1"/>
      <c r="Y286" s="1"/>
      <c r="Z286" s="1"/>
    </row>
    <row r="287" spans="1:26" ht="14.25" customHeight="1" x14ac:dyDescent="0.35">
      <c r="A287" s="1"/>
      <c r="B287" s="19"/>
      <c r="C287" s="1"/>
      <c r="D287" s="176"/>
      <c r="E287" s="1"/>
      <c r="F287" s="1"/>
      <c r="G287" s="1"/>
      <c r="H287" s="176"/>
      <c r="I287" s="1"/>
      <c r="J287" s="1"/>
      <c r="K287" s="1"/>
      <c r="L287" s="176"/>
      <c r="M287" s="1"/>
      <c r="N287" s="1"/>
      <c r="O287" s="1"/>
      <c r="P287" s="1"/>
      <c r="Q287" s="176"/>
      <c r="R287" s="176"/>
      <c r="S287" s="390"/>
      <c r="T287" s="1"/>
      <c r="U287" s="1"/>
      <c r="V287" s="1"/>
      <c r="W287" s="1"/>
      <c r="X287" s="1"/>
      <c r="Y287" s="1"/>
      <c r="Z287" s="1"/>
    </row>
    <row r="288" spans="1:26" ht="14.25" customHeight="1" x14ac:dyDescent="0.35">
      <c r="A288" s="1"/>
      <c r="B288" s="19"/>
      <c r="C288" s="1"/>
      <c r="D288" s="176"/>
      <c r="E288" s="1"/>
      <c r="F288" s="1"/>
      <c r="G288" s="1"/>
      <c r="H288" s="176"/>
      <c r="I288" s="1"/>
      <c r="J288" s="1"/>
      <c r="K288" s="1"/>
      <c r="L288" s="176"/>
      <c r="M288" s="1"/>
      <c r="N288" s="1"/>
      <c r="O288" s="1"/>
      <c r="P288" s="1"/>
      <c r="Q288" s="176"/>
      <c r="R288" s="176"/>
      <c r="S288" s="390"/>
      <c r="T288" s="1"/>
      <c r="U288" s="1"/>
      <c r="V288" s="1"/>
      <c r="W288" s="1"/>
      <c r="X288" s="1"/>
      <c r="Y288" s="1"/>
      <c r="Z288" s="1"/>
    </row>
    <row r="289" spans="1:26" ht="14.25" customHeight="1" x14ac:dyDescent="0.35">
      <c r="A289" s="1"/>
      <c r="B289" s="19"/>
      <c r="C289" s="1"/>
      <c r="D289" s="176"/>
      <c r="E289" s="1"/>
      <c r="F289" s="1"/>
      <c r="G289" s="1"/>
      <c r="H289" s="176"/>
      <c r="I289" s="1"/>
      <c r="J289" s="1"/>
      <c r="K289" s="1"/>
      <c r="L289" s="176"/>
      <c r="M289" s="1"/>
      <c r="N289" s="1"/>
      <c r="O289" s="1"/>
      <c r="P289" s="1"/>
      <c r="Q289" s="176"/>
      <c r="R289" s="176"/>
      <c r="S289" s="390"/>
      <c r="T289" s="1"/>
      <c r="U289" s="1"/>
      <c r="V289" s="1"/>
      <c r="W289" s="1"/>
      <c r="X289" s="1"/>
      <c r="Y289" s="1"/>
      <c r="Z289" s="1"/>
    </row>
    <row r="290" spans="1:26" ht="14.25" customHeight="1" x14ac:dyDescent="0.35">
      <c r="A290" s="1"/>
      <c r="B290" s="19"/>
      <c r="C290" s="1"/>
      <c r="D290" s="176"/>
      <c r="E290" s="1"/>
      <c r="F290" s="1"/>
      <c r="G290" s="1"/>
      <c r="H290" s="176"/>
      <c r="I290" s="1"/>
      <c r="J290" s="1"/>
      <c r="K290" s="1"/>
      <c r="L290" s="176"/>
      <c r="M290" s="1"/>
      <c r="N290" s="1"/>
      <c r="O290" s="1"/>
      <c r="P290" s="1"/>
      <c r="Q290" s="176"/>
      <c r="R290" s="176"/>
      <c r="S290" s="390"/>
      <c r="T290" s="1"/>
      <c r="U290" s="1"/>
      <c r="V290" s="1"/>
      <c r="W290" s="1"/>
      <c r="X290" s="1"/>
      <c r="Y290" s="1"/>
      <c r="Z290" s="1"/>
    </row>
    <row r="291" spans="1:26" ht="14.25" customHeight="1" x14ac:dyDescent="0.35">
      <c r="A291" s="1"/>
      <c r="B291" s="19"/>
      <c r="C291" s="1"/>
      <c r="D291" s="176"/>
      <c r="E291" s="1"/>
      <c r="F291" s="1"/>
      <c r="G291" s="1"/>
      <c r="H291" s="176"/>
      <c r="I291" s="1"/>
      <c r="J291" s="1"/>
      <c r="K291" s="1"/>
      <c r="L291" s="176"/>
      <c r="M291" s="1"/>
      <c r="N291" s="1"/>
      <c r="O291" s="1"/>
      <c r="P291" s="1"/>
      <c r="Q291" s="176"/>
      <c r="R291" s="176"/>
      <c r="S291" s="390"/>
      <c r="T291" s="1"/>
      <c r="U291" s="1"/>
      <c r="V291" s="1"/>
      <c r="W291" s="1"/>
      <c r="X291" s="1"/>
      <c r="Y291" s="1"/>
      <c r="Z291" s="1"/>
    </row>
    <row r="292" spans="1:26" ht="14.25" customHeight="1" x14ac:dyDescent="0.35">
      <c r="A292" s="1"/>
      <c r="B292" s="19"/>
      <c r="C292" s="1"/>
      <c r="D292" s="176"/>
      <c r="E292" s="1"/>
      <c r="F292" s="1"/>
      <c r="G292" s="1"/>
      <c r="H292" s="176"/>
      <c r="I292" s="1"/>
      <c r="J292" s="1"/>
      <c r="K292" s="1"/>
      <c r="L292" s="176"/>
      <c r="M292" s="1"/>
      <c r="N292" s="1"/>
      <c r="O292" s="1"/>
      <c r="P292" s="1"/>
      <c r="Q292" s="176"/>
      <c r="R292" s="176"/>
      <c r="S292" s="390"/>
      <c r="T292" s="1"/>
      <c r="U292" s="1"/>
      <c r="V292" s="1"/>
      <c r="W292" s="1"/>
      <c r="X292" s="1"/>
      <c r="Y292" s="1"/>
      <c r="Z292" s="1"/>
    </row>
    <row r="293" spans="1:26" ht="14.25" customHeight="1" x14ac:dyDescent="0.35">
      <c r="A293" s="1"/>
      <c r="B293" s="19"/>
      <c r="C293" s="1"/>
      <c r="D293" s="176"/>
      <c r="E293" s="1"/>
      <c r="F293" s="1"/>
      <c r="G293" s="1"/>
      <c r="H293" s="176"/>
      <c r="I293" s="1"/>
      <c r="J293" s="1"/>
      <c r="K293" s="1"/>
      <c r="L293" s="176"/>
      <c r="M293" s="1"/>
      <c r="N293" s="1"/>
      <c r="O293" s="1"/>
      <c r="P293" s="1"/>
      <c r="Q293" s="176"/>
      <c r="R293" s="176"/>
      <c r="S293" s="390"/>
      <c r="T293" s="1"/>
      <c r="U293" s="1"/>
      <c r="V293" s="1"/>
      <c r="W293" s="1"/>
      <c r="X293" s="1"/>
      <c r="Y293" s="1"/>
      <c r="Z293" s="1"/>
    </row>
    <row r="294" spans="1:26" ht="14.25" customHeight="1" x14ac:dyDescent="0.35">
      <c r="A294" s="1"/>
      <c r="B294" s="19"/>
      <c r="C294" s="1"/>
      <c r="D294" s="176"/>
      <c r="E294" s="1"/>
      <c r="F294" s="1"/>
      <c r="G294" s="1"/>
      <c r="H294" s="176"/>
      <c r="I294" s="1"/>
      <c r="J294" s="1"/>
      <c r="K294" s="1"/>
      <c r="L294" s="176"/>
      <c r="M294" s="1"/>
      <c r="N294" s="1"/>
      <c r="O294" s="1"/>
      <c r="P294" s="1"/>
      <c r="Q294" s="176"/>
      <c r="R294" s="176"/>
      <c r="S294" s="390"/>
      <c r="T294" s="1"/>
      <c r="U294" s="1"/>
      <c r="V294" s="1"/>
      <c r="W294" s="1"/>
      <c r="X294" s="1"/>
      <c r="Y294" s="1"/>
      <c r="Z294" s="1"/>
    </row>
    <row r="295" spans="1:26" ht="14.25" customHeight="1" x14ac:dyDescent="0.35">
      <c r="A295" s="1"/>
      <c r="B295" s="19"/>
      <c r="C295" s="1"/>
      <c r="D295" s="176"/>
      <c r="E295" s="1"/>
      <c r="F295" s="1"/>
      <c r="G295" s="1"/>
      <c r="H295" s="176"/>
      <c r="I295" s="1"/>
      <c r="J295" s="1"/>
      <c r="K295" s="1"/>
      <c r="L295" s="176"/>
      <c r="M295" s="1"/>
      <c r="N295" s="1"/>
      <c r="O295" s="1"/>
      <c r="P295" s="1"/>
      <c r="Q295" s="176"/>
      <c r="R295" s="176"/>
      <c r="S295" s="390"/>
      <c r="T295" s="1"/>
      <c r="U295" s="1"/>
      <c r="V295" s="1"/>
      <c r="W295" s="1"/>
      <c r="X295" s="1"/>
      <c r="Y295" s="1"/>
      <c r="Z295" s="1"/>
    </row>
    <row r="296" spans="1:26" ht="14.25" customHeight="1" x14ac:dyDescent="0.35">
      <c r="A296" s="1"/>
      <c r="B296" s="19"/>
      <c r="C296" s="1"/>
      <c r="D296" s="176"/>
      <c r="E296" s="1"/>
      <c r="F296" s="1"/>
      <c r="G296" s="1"/>
      <c r="H296" s="176"/>
      <c r="I296" s="1"/>
      <c r="J296" s="1"/>
      <c r="K296" s="1"/>
      <c r="L296" s="176"/>
      <c r="M296" s="1"/>
      <c r="N296" s="1"/>
      <c r="O296" s="1"/>
      <c r="P296" s="1"/>
      <c r="Q296" s="176"/>
      <c r="R296" s="176"/>
      <c r="S296" s="390"/>
      <c r="T296" s="1"/>
      <c r="U296" s="1"/>
      <c r="V296" s="1"/>
      <c r="W296" s="1"/>
      <c r="X296" s="1"/>
      <c r="Y296" s="1"/>
      <c r="Z296" s="1"/>
    </row>
    <row r="297" spans="1:26" ht="14.25" customHeight="1" x14ac:dyDescent="0.35">
      <c r="A297" s="1"/>
      <c r="B297" s="19"/>
      <c r="C297" s="1"/>
      <c r="D297" s="176"/>
      <c r="E297" s="1"/>
      <c r="F297" s="1"/>
      <c r="G297" s="1"/>
      <c r="H297" s="176"/>
      <c r="I297" s="1"/>
      <c r="J297" s="1"/>
      <c r="K297" s="1"/>
      <c r="L297" s="176"/>
      <c r="M297" s="1"/>
      <c r="N297" s="1"/>
      <c r="O297" s="1"/>
      <c r="P297" s="1"/>
      <c r="Q297" s="176"/>
      <c r="R297" s="176"/>
      <c r="S297" s="390"/>
      <c r="T297" s="1"/>
      <c r="U297" s="1"/>
      <c r="V297" s="1"/>
      <c r="W297" s="1"/>
      <c r="X297" s="1"/>
      <c r="Y297" s="1"/>
      <c r="Z297" s="1"/>
    </row>
    <row r="298" spans="1:26" ht="14.25" customHeight="1" x14ac:dyDescent="0.35">
      <c r="A298" s="1"/>
      <c r="B298" s="19"/>
      <c r="C298" s="1"/>
      <c r="D298" s="176"/>
      <c r="E298" s="1"/>
      <c r="F298" s="1"/>
      <c r="G298" s="1"/>
      <c r="H298" s="176"/>
      <c r="I298" s="1"/>
      <c r="J298" s="1"/>
      <c r="K298" s="1"/>
      <c r="L298" s="176"/>
      <c r="M298" s="1"/>
      <c r="N298" s="1"/>
      <c r="O298" s="1"/>
      <c r="P298" s="1"/>
      <c r="Q298" s="176"/>
      <c r="R298" s="176"/>
      <c r="S298" s="390"/>
      <c r="T298" s="1"/>
      <c r="U298" s="1"/>
      <c r="V298" s="1"/>
      <c r="W298" s="1"/>
      <c r="X298" s="1"/>
      <c r="Y298" s="1"/>
      <c r="Z298" s="1"/>
    </row>
    <row r="299" spans="1:26" ht="14.25" customHeight="1" x14ac:dyDescent="0.35">
      <c r="A299" s="1"/>
      <c r="B299" s="19"/>
      <c r="C299" s="1"/>
      <c r="D299" s="176"/>
      <c r="E299" s="1"/>
      <c r="F299" s="1"/>
      <c r="G299" s="1"/>
      <c r="H299" s="176"/>
      <c r="I299" s="1"/>
      <c r="J299" s="1"/>
      <c r="K299" s="1"/>
      <c r="L299" s="176"/>
      <c r="M299" s="1"/>
      <c r="N299" s="1"/>
      <c r="O299" s="1"/>
      <c r="P299" s="1"/>
      <c r="Q299" s="176"/>
      <c r="R299" s="176"/>
      <c r="S299" s="390"/>
      <c r="T299" s="1"/>
      <c r="U299" s="1"/>
      <c r="V299" s="1"/>
      <c r="W299" s="1"/>
      <c r="X299" s="1"/>
      <c r="Y299" s="1"/>
      <c r="Z299" s="1"/>
    </row>
    <row r="300" spans="1:26" ht="14.25" customHeight="1" x14ac:dyDescent="0.35">
      <c r="A300" s="1"/>
      <c r="B300" s="19"/>
      <c r="C300" s="1"/>
      <c r="D300" s="176"/>
      <c r="E300" s="1"/>
      <c r="F300" s="1"/>
      <c r="G300" s="1"/>
      <c r="H300" s="176"/>
      <c r="I300" s="1"/>
      <c r="J300" s="1"/>
      <c r="K300" s="1"/>
      <c r="L300" s="176"/>
      <c r="M300" s="1"/>
      <c r="N300" s="1"/>
      <c r="O300" s="1"/>
      <c r="P300" s="1"/>
      <c r="Q300" s="176"/>
      <c r="R300" s="176"/>
      <c r="S300" s="390"/>
      <c r="T300" s="1"/>
      <c r="U300" s="1"/>
      <c r="V300" s="1"/>
      <c r="W300" s="1"/>
      <c r="X300" s="1"/>
      <c r="Y300" s="1"/>
      <c r="Z300" s="1"/>
    </row>
    <row r="301" spans="1:26" ht="14.25" customHeight="1" x14ac:dyDescent="0.35">
      <c r="A301" s="1"/>
      <c r="B301" s="19"/>
      <c r="C301" s="1"/>
      <c r="D301" s="176"/>
      <c r="E301" s="1"/>
      <c r="F301" s="1"/>
      <c r="G301" s="1"/>
      <c r="H301" s="176"/>
      <c r="I301" s="1"/>
      <c r="J301" s="1"/>
      <c r="K301" s="1"/>
      <c r="L301" s="176"/>
      <c r="M301" s="1"/>
      <c r="N301" s="1"/>
      <c r="O301" s="1"/>
      <c r="P301" s="1"/>
      <c r="Q301" s="176"/>
      <c r="R301" s="176"/>
      <c r="S301" s="390"/>
      <c r="T301" s="1"/>
      <c r="U301" s="1"/>
      <c r="V301" s="1"/>
      <c r="W301" s="1"/>
      <c r="X301" s="1"/>
      <c r="Y301" s="1"/>
      <c r="Z301" s="1"/>
    </row>
    <row r="302" spans="1:26" ht="14.25" customHeight="1" x14ac:dyDescent="0.35">
      <c r="A302" s="1"/>
      <c r="B302" s="19"/>
      <c r="C302" s="1"/>
      <c r="D302" s="176"/>
      <c r="E302" s="1"/>
      <c r="F302" s="1"/>
      <c r="G302" s="1"/>
      <c r="H302" s="176"/>
      <c r="I302" s="1"/>
      <c r="J302" s="1"/>
      <c r="K302" s="1"/>
      <c r="L302" s="176"/>
      <c r="M302" s="1"/>
      <c r="N302" s="1"/>
      <c r="O302" s="1"/>
      <c r="P302" s="1"/>
      <c r="Q302" s="176"/>
      <c r="R302" s="176"/>
      <c r="S302" s="390"/>
      <c r="T302" s="1"/>
      <c r="U302" s="1"/>
      <c r="V302" s="1"/>
      <c r="W302" s="1"/>
      <c r="X302" s="1"/>
      <c r="Y302" s="1"/>
      <c r="Z302" s="1"/>
    </row>
    <row r="303" spans="1:26" ht="14.25" customHeight="1" x14ac:dyDescent="0.35">
      <c r="A303" s="1"/>
      <c r="B303" s="19"/>
      <c r="C303" s="1"/>
      <c r="D303" s="176"/>
      <c r="E303" s="1"/>
      <c r="F303" s="1"/>
      <c r="G303" s="1"/>
      <c r="H303" s="176"/>
      <c r="I303" s="1"/>
      <c r="J303" s="1"/>
      <c r="K303" s="1"/>
      <c r="L303" s="176"/>
      <c r="M303" s="1"/>
      <c r="N303" s="1"/>
      <c r="O303" s="1"/>
      <c r="P303" s="1"/>
      <c r="Q303" s="176"/>
      <c r="R303" s="176"/>
      <c r="S303" s="390"/>
      <c r="T303" s="1"/>
      <c r="U303" s="1"/>
      <c r="V303" s="1"/>
      <c r="W303" s="1"/>
      <c r="X303" s="1"/>
      <c r="Y303" s="1"/>
      <c r="Z303" s="1"/>
    </row>
    <row r="304" spans="1:26" ht="14.25" customHeight="1" x14ac:dyDescent="0.35">
      <c r="A304" s="1"/>
      <c r="B304" s="19"/>
      <c r="C304" s="1"/>
      <c r="D304" s="176"/>
      <c r="E304" s="1"/>
      <c r="F304" s="1"/>
      <c r="G304" s="1"/>
      <c r="H304" s="176"/>
      <c r="I304" s="1"/>
      <c r="J304" s="1"/>
      <c r="K304" s="1"/>
      <c r="L304" s="176"/>
      <c r="M304" s="1"/>
      <c r="N304" s="1"/>
      <c r="O304" s="1"/>
      <c r="P304" s="1"/>
      <c r="Q304" s="176"/>
      <c r="R304" s="176"/>
      <c r="S304" s="390"/>
      <c r="T304" s="1"/>
      <c r="U304" s="1"/>
      <c r="V304" s="1"/>
      <c r="W304" s="1"/>
      <c r="X304" s="1"/>
      <c r="Y304" s="1"/>
      <c r="Z304" s="1"/>
    </row>
    <row r="305" spans="1:26" ht="14.25" customHeight="1" x14ac:dyDescent="0.35">
      <c r="A305" s="1"/>
      <c r="B305" s="19"/>
      <c r="C305" s="1"/>
      <c r="D305" s="176"/>
      <c r="E305" s="1"/>
      <c r="F305" s="1"/>
      <c r="G305" s="1"/>
      <c r="H305" s="176"/>
      <c r="I305" s="1"/>
      <c r="J305" s="1"/>
      <c r="K305" s="1"/>
      <c r="L305" s="176"/>
      <c r="M305" s="1"/>
      <c r="N305" s="1"/>
      <c r="O305" s="1"/>
      <c r="P305" s="1"/>
      <c r="Q305" s="176"/>
      <c r="R305" s="176"/>
      <c r="S305" s="390"/>
      <c r="T305" s="1"/>
      <c r="U305" s="1"/>
      <c r="V305" s="1"/>
      <c r="W305" s="1"/>
      <c r="X305" s="1"/>
      <c r="Y305" s="1"/>
      <c r="Z305" s="1"/>
    </row>
    <row r="306" spans="1:26" ht="14.25" customHeight="1" x14ac:dyDescent="0.35">
      <c r="A306" s="1"/>
      <c r="B306" s="19"/>
      <c r="C306" s="1"/>
      <c r="D306" s="176"/>
      <c r="E306" s="1"/>
      <c r="F306" s="1"/>
      <c r="G306" s="1"/>
      <c r="H306" s="176"/>
      <c r="I306" s="1"/>
      <c r="J306" s="1"/>
      <c r="K306" s="1"/>
      <c r="L306" s="176"/>
      <c r="M306" s="1"/>
      <c r="N306" s="1"/>
      <c r="O306" s="1"/>
      <c r="P306" s="1"/>
      <c r="Q306" s="176"/>
      <c r="R306" s="176"/>
      <c r="S306" s="390"/>
      <c r="T306" s="1"/>
      <c r="U306" s="1"/>
      <c r="V306" s="1"/>
      <c r="W306" s="1"/>
      <c r="X306" s="1"/>
      <c r="Y306" s="1"/>
      <c r="Z306" s="1"/>
    </row>
    <row r="307" spans="1:26" ht="14.25" customHeight="1" x14ac:dyDescent="0.35">
      <c r="A307" s="1"/>
      <c r="B307" s="19"/>
      <c r="C307" s="1"/>
      <c r="D307" s="176"/>
      <c r="E307" s="1"/>
      <c r="F307" s="1"/>
      <c r="G307" s="1"/>
      <c r="H307" s="176"/>
      <c r="I307" s="1"/>
      <c r="J307" s="1"/>
      <c r="K307" s="1"/>
      <c r="L307" s="176"/>
      <c r="M307" s="1"/>
      <c r="N307" s="1"/>
      <c r="O307" s="1"/>
      <c r="P307" s="1"/>
      <c r="Q307" s="176"/>
      <c r="R307" s="176"/>
      <c r="S307" s="390"/>
      <c r="T307" s="1"/>
      <c r="U307" s="1"/>
      <c r="V307" s="1"/>
      <c r="W307" s="1"/>
      <c r="X307" s="1"/>
      <c r="Y307" s="1"/>
      <c r="Z307" s="1"/>
    </row>
    <row r="308" spans="1:26" ht="14.25" customHeight="1" x14ac:dyDescent="0.35">
      <c r="A308" s="1"/>
      <c r="B308" s="19"/>
      <c r="C308" s="1"/>
      <c r="D308" s="176"/>
      <c r="E308" s="1"/>
      <c r="F308" s="1"/>
      <c r="G308" s="1"/>
      <c r="H308" s="176"/>
      <c r="I308" s="1"/>
      <c r="J308" s="1"/>
      <c r="K308" s="1"/>
      <c r="L308" s="176"/>
      <c r="M308" s="1"/>
      <c r="N308" s="1"/>
      <c r="O308" s="1"/>
      <c r="P308" s="1"/>
      <c r="Q308" s="176"/>
      <c r="R308" s="176"/>
      <c r="S308" s="390"/>
      <c r="T308" s="1"/>
      <c r="U308" s="1"/>
      <c r="V308" s="1"/>
      <c r="W308" s="1"/>
      <c r="X308" s="1"/>
      <c r="Y308" s="1"/>
      <c r="Z308" s="1"/>
    </row>
    <row r="309" spans="1:26" ht="14.25" customHeight="1" x14ac:dyDescent="0.35">
      <c r="A309" s="1"/>
      <c r="B309" s="19"/>
      <c r="C309" s="1"/>
      <c r="D309" s="176"/>
      <c r="E309" s="1"/>
      <c r="F309" s="1"/>
      <c r="G309" s="1"/>
      <c r="H309" s="176"/>
      <c r="I309" s="1"/>
      <c r="J309" s="1"/>
      <c r="K309" s="1"/>
      <c r="L309" s="176"/>
      <c r="M309" s="1"/>
      <c r="N309" s="1"/>
      <c r="O309" s="1"/>
      <c r="P309" s="1"/>
      <c r="Q309" s="176"/>
      <c r="R309" s="176"/>
      <c r="S309" s="390"/>
      <c r="T309" s="1"/>
      <c r="U309" s="1"/>
      <c r="V309" s="1"/>
      <c r="W309" s="1"/>
      <c r="X309" s="1"/>
      <c r="Y309" s="1"/>
      <c r="Z309" s="1"/>
    </row>
    <row r="310" spans="1:26" ht="14.25" customHeight="1" x14ac:dyDescent="0.35">
      <c r="A310" s="1"/>
      <c r="B310" s="19"/>
      <c r="C310" s="1"/>
      <c r="D310" s="176"/>
      <c r="E310" s="1"/>
      <c r="F310" s="1"/>
      <c r="G310" s="1"/>
      <c r="H310" s="176"/>
      <c r="I310" s="1"/>
      <c r="J310" s="1"/>
      <c r="K310" s="1"/>
      <c r="L310" s="176"/>
      <c r="M310" s="1"/>
      <c r="N310" s="1"/>
      <c r="O310" s="1"/>
      <c r="P310" s="1"/>
      <c r="Q310" s="176"/>
      <c r="R310" s="176"/>
      <c r="S310" s="390"/>
      <c r="T310" s="1"/>
      <c r="U310" s="1"/>
      <c r="V310" s="1"/>
      <c r="W310" s="1"/>
      <c r="X310" s="1"/>
      <c r="Y310" s="1"/>
      <c r="Z310" s="1"/>
    </row>
    <row r="311" spans="1:26" ht="14.25" customHeight="1" x14ac:dyDescent="0.35">
      <c r="A311" s="1"/>
      <c r="B311" s="19"/>
      <c r="C311" s="1"/>
      <c r="D311" s="176"/>
      <c r="E311" s="1"/>
      <c r="F311" s="1"/>
      <c r="G311" s="1"/>
      <c r="H311" s="176"/>
      <c r="I311" s="1"/>
      <c r="J311" s="1"/>
      <c r="K311" s="1"/>
      <c r="L311" s="176"/>
      <c r="M311" s="1"/>
      <c r="N311" s="1"/>
      <c r="O311" s="1"/>
      <c r="P311" s="1"/>
      <c r="Q311" s="176"/>
      <c r="R311" s="176"/>
      <c r="S311" s="390"/>
      <c r="T311" s="1"/>
      <c r="U311" s="1"/>
      <c r="V311" s="1"/>
      <c r="W311" s="1"/>
      <c r="X311" s="1"/>
      <c r="Y311" s="1"/>
      <c r="Z311" s="1"/>
    </row>
    <row r="312" spans="1:26" ht="14.25" customHeight="1" x14ac:dyDescent="0.35">
      <c r="A312" s="1"/>
      <c r="B312" s="19"/>
      <c r="C312" s="1"/>
      <c r="D312" s="176"/>
      <c r="E312" s="1"/>
      <c r="F312" s="1"/>
      <c r="G312" s="1"/>
      <c r="H312" s="176"/>
      <c r="I312" s="1"/>
      <c r="J312" s="1"/>
      <c r="K312" s="1"/>
      <c r="L312" s="176"/>
      <c r="M312" s="1"/>
      <c r="N312" s="1"/>
      <c r="O312" s="1"/>
      <c r="P312" s="1"/>
      <c r="Q312" s="176"/>
      <c r="R312" s="176"/>
      <c r="S312" s="390"/>
      <c r="T312" s="1"/>
      <c r="U312" s="1"/>
      <c r="V312" s="1"/>
      <c r="W312" s="1"/>
      <c r="X312" s="1"/>
      <c r="Y312" s="1"/>
      <c r="Z312" s="1"/>
    </row>
    <row r="313" spans="1:26" ht="14.25" customHeight="1" x14ac:dyDescent="0.35">
      <c r="A313" s="1"/>
      <c r="B313" s="19"/>
      <c r="C313" s="1"/>
      <c r="D313" s="176"/>
      <c r="E313" s="1"/>
      <c r="F313" s="1"/>
      <c r="G313" s="1"/>
      <c r="H313" s="176"/>
      <c r="I313" s="1"/>
      <c r="J313" s="1"/>
      <c r="K313" s="1"/>
      <c r="L313" s="176"/>
      <c r="M313" s="1"/>
      <c r="N313" s="1"/>
      <c r="O313" s="1"/>
      <c r="P313" s="1"/>
      <c r="Q313" s="176"/>
      <c r="R313" s="176"/>
      <c r="S313" s="390"/>
      <c r="T313" s="1"/>
      <c r="U313" s="1"/>
      <c r="V313" s="1"/>
      <c r="W313" s="1"/>
      <c r="X313" s="1"/>
      <c r="Y313" s="1"/>
      <c r="Z313" s="1"/>
    </row>
    <row r="314" spans="1:26" ht="14.25" customHeight="1" x14ac:dyDescent="0.35">
      <c r="A314" s="1"/>
      <c r="B314" s="19"/>
      <c r="C314" s="1"/>
      <c r="D314" s="176"/>
      <c r="E314" s="1"/>
      <c r="F314" s="1"/>
      <c r="G314" s="1"/>
      <c r="H314" s="176"/>
      <c r="I314" s="1"/>
      <c r="J314" s="1"/>
      <c r="K314" s="1"/>
      <c r="L314" s="176"/>
      <c r="M314" s="1"/>
      <c r="N314" s="1"/>
      <c r="O314" s="1"/>
      <c r="P314" s="1"/>
      <c r="Q314" s="176"/>
      <c r="R314" s="176"/>
      <c r="S314" s="390"/>
      <c r="T314" s="1"/>
      <c r="U314" s="1"/>
      <c r="V314" s="1"/>
      <c r="W314" s="1"/>
      <c r="X314" s="1"/>
      <c r="Y314" s="1"/>
      <c r="Z314" s="1"/>
    </row>
    <row r="315" spans="1:26" ht="14.25" customHeight="1" x14ac:dyDescent="0.35">
      <c r="A315" s="1"/>
      <c r="B315" s="19"/>
      <c r="C315" s="1"/>
      <c r="D315" s="176"/>
      <c r="E315" s="1"/>
      <c r="F315" s="1"/>
      <c r="G315" s="1"/>
      <c r="H315" s="176"/>
      <c r="I315" s="1"/>
      <c r="J315" s="1"/>
      <c r="K315" s="1"/>
      <c r="L315" s="176"/>
      <c r="M315" s="1"/>
      <c r="N315" s="1"/>
      <c r="O315" s="1"/>
      <c r="P315" s="1"/>
      <c r="Q315" s="176"/>
      <c r="R315" s="176"/>
      <c r="S315" s="390"/>
      <c r="T315" s="1"/>
      <c r="U315" s="1"/>
      <c r="V315" s="1"/>
      <c r="W315" s="1"/>
      <c r="X315" s="1"/>
      <c r="Y315" s="1"/>
      <c r="Z315" s="1"/>
    </row>
    <row r="316" spans="1:26" ht="14.25" customHeight="1" x14ac:dyDescent="0.35">
      <c r="A316" s="1"/>
      <c r="B316" s="19"/>
      <c r="C316" s="1"/>
      <c r="D316" s="176"/>
      <c r="E316" s="1"/>
      <c r="F316" s="1"/>
      <c r="G316" s="1"/>
      <c r="H316" s="176"/>
      <c r="I316" s="1"/>
      <c r="J316" s="1"/>
      <c r="K316" s="1"/>
      <c r="L316" s="176"/>
      <c r="M316" s="1"/>
      <c r="N316" s="1"/>
      <c r="O316" s="1"/>
      <c r="P316" s="1"/>
      <c r="Q316" s="176"/>
      <c r="R316" s="176"/>
      <c r="S316" s="390"/>
      <c r="T316" s="1"/>
      <c r="U316" s="1"/>
      <c r="V316" s="1"/>
      <c r="W316" s="1"/>
      <c r="X316" s="1"/>
      <c r="Y316" s="1"/>
      <c r="Z316" s="1"/>
    </row>
    <row r="317" spans="1:26" ht="14.25" customHeight="1" x14ac:dyDescent="0.35">
      <c r="A317" s="1"/>
      <c r="B317" s="19"/>
      <c r="C317" s="1"/>
      <c r="D317" s="176"/>
      <c r="E317" s="1"/>
      <c r="F317" s="1"/>
      <c r="G317" s="1"/>
      <c r="H317" s="176"/>
      <c r="I317" s="1"/>
      <c r="J317" s="1"/>
      <c r="K317" s="1"/>
      <c r="L317" s="176"/>
      <c r="M317" s="1"/>
      <c r="N317" s="1"/>
      <c r="O317" s="1"/>
      <c r="P317" s="1"/>
      <c r="Q317" s="176"/>
      <c r="R317" s="176"/>
      <c r="S317" s="390"/>
      <c r="T317" s="1"/>
      <c r="U317" s="1"/>
      <c r="V317" s="1"/>
      <c r="W317" s="1"/>
      <c r="X317" s="1"/>
      <c r="Y317" s="1"/>
      <c r="Z317" s="1"/>
    </row>
    <row r="318" spans="1:26" ht="14.25" customHeight="1" x14ac:dyDescent="0.35">
      <c r="A318" s="1"/>
      <c r="B318" s="19"/>
      <c r="C318" s="1"/>
      <c r="D318" s="176"/>
      <c r="E318" s="1"/>
      <c r="F318" s="1"/>
      <c r="G318" s="1"/>
      <c r="H318" s="176"/>
      <c r="I318" s="1"/>
      <c r="J318" s="1"/>
      <c r="K318" s="1"/>
      <c r="L318" s="176"/>
      <c r="M318" s="1"/>
      <c r="N318" s="1"/>
      <c r="O318" s="1"/>
      <c r="P318" s="1"/>
      <c r="Q318" s="176"/>
      <c r="R318" s="176"/>
      <c r="S318" s="390"/>
      <c r="T318" s="1"/>
      <c r="U318" s="1"/>
      <c r="V318" s="1"/>
      <c r="W318" s="1"/>
      <c r="X318" s="1"/>
      <c r="Y318" s="1"/>
      <c r="Z318" s="1"/>
    </row>
    <row r="319" spans="1:26" ht="14.25" customHeight="1" x14ac:dyDescent="0.35">
      <c r="A319" s="1"/>
      <c r="B319" s="19"/>
      <c r="C319" s="1"/>
      <c r="D319" s="176"/>
      <c r="E319" s="1"/>
      <c r="F319" s="1"/>
      <c r="G319" s="1"/>
      <c r="H319" s="176"/>
      <c r="I319" s="1"/>
      <c r="J319" s="1"/>
      <c r="K319" s="1"/>
      <c r="L319" s="176"/>
      <c r="M319" s="1"/>
      <c r="N319" s="1"/>
      <c r="O319" s="1"/>
      <c r="P319" s="1"/>
      <c r="Q319" s="176"/>
      <c r="R319" s="176"/>
      <c r="S319" s="390"/>
      <c r="T319" s="1"/>
      <c r="U319" s="1"/>
      <c r="V319" s="1"/>
      <c r="W319" s="1"/>
      <c r="X319" s="1"/>
      <c r="Y319" s="1"/>
      <c r="Z319" s="1"/>
    </row>
    <row r="320" spans="1:26" ht="14.25" customHeight="1" x14ac:dyDescent="0.35">
      <c r="A320" s="1"/>
      <c r="B320" s="19"/>
      <c r="C320" s="1"/>
      <c r="D320" s="176"/>
      <c r="E320" s="1"/>
      <c r="F320" s="1"/>
      <c r="G320" s="1"/>
      <c r="H320" s="176"/>
      <c r="I320" s="1"/>
      <c r="J320" s="1"/>
      <c r="K320" s="1"/>
      <c r="L320" s="176"/>
      <c r="M320" s="1"/>
      <c r="N320" s="1"/>
      <c r="O320" s="1"/>
      <c r="P320" s="1"/>
      <c r="Q320" s="176"/>
      <c r="R320" s="176"/>
      <c r="S320" s="390"/>
      <c r="T320" s="1"/>
      <c r="U320" s="1"/>
      <c r="V320" s="1"/>
      <c r="W320" s="1"/>
      <c r="X320" s="1"/>
      <c r="Y320" s="1"/>
      <c r="Z320" s="1"/>
    </row>
    <row r="321" spans="1:26" ht="14.25" customHeight="1" x14ac:dyDescent="0.35">
      <c r="A321" s="1"/>
      <c r="B321" s="19"/>
      <c r="C321" s="1"/>
      <c r="D321" s="176"/>
      <c r="E321" s="1"/>
      <c r="F321" s="1"/>
      <c r="G321" s="1"/>
      <c r="H321" s="176"/>
      <c r="I321" s="1"/>
      <c r="J321" s="1"/>
      <c r="K321" s="1"/>
      <c r="L321" s="176"/>
      <c r="M321" s="1"/>
      <c r="N321" s="1"/>
      <c r="O321" s="1"/>
      <c r="P321" s="1"/>
      <c r="Q321" s="176"/>
      <c r="R321" s="176"/>
      <c r="S321" s="390"/>
      <c r="T321" s="1"/>
      <c r="U321" s="1"/>
      <c r="V321" s="1"/>
      <c r="W321" s="1"/>
      <c r="X321" s="1"/>
      <c r="Y321" s="1"/>
      <c r="Z321" s="1"/>
    </row>
    <row r="322" spans="1:26" ht="14.25" customHeight="1" x14ac:dyDescent="0.35">
      <c r="A322" s="1"/>
      <c r="B322" s="19"/>
      <c r="C322" s="1"/>
      <c r="D322" s="176"/>
      <c r="E322" s="1"/>
      <c r="F322" s="1"/>
      <c r="G322" s="1"/>
      <c r="H322" s="176"/>
      <c r="I322" s="1"/>
      <c r="J322" s="1"/>
      <c r="K322" s="1"/>
      <c r="L322" s="176"/>
      <c r="M322" s="1"/>
      <c r="N322" s="1"/>
      <c r="O322" s="1"/>
      <c r="P322" s="1"/>
      <c r="Q322" s="176"/>
      <c r="R322" s="176"/>
      <c r="S322" s="390"/>
      <c r="T322" s="1"/>
      <c r="U322" s="1"/>
      <c r="V322" s="1"/>
      <c r="W322" s="1"/>
      <c r="X322" s="1"/>
      <c r="Y322" s="1"/>
      <c r="Z322" s="1"/>
    </row>
    <row r="323" spans="1:26" ht="14.25" customHeight="1" x14ac:dyDescent="0.35">
      <c r="A323" s="1"/>
      <c r="B323" s="19"/>
      <c r="C323" s="1"/>
      <c r="D323" s="176"/>
      <c r="E323" s="1"/>
      <c r="F323" s="1"/>
      <c r="G323" s="1"/>
      <c r="H323" s="176"/>
      <c r="I323" s="1"/>
      <c r="J323" s="1"/>
      <c r="K323" s="1"/>
      <c r="L323" s="176"/>
      <c r="M323" s="1"/>
      <c r="N323" s="1"/>
      <c r="O323" s="1"/>
      <c r="P323" s="1"/>
      <c r="Q323" s="176"/>
      <c r="R323" s="176"/>
      <c r="S323" s="390"/>
      <c r="T323" s="1"/>
      <c r="U323" s="1"/>
      <c r="V323" s="1"/>
      <c r="W323" s="1"/>
      <c r="X323" s="1"/>
      <c r="Y323" s="1"/>
      <c r="Z323" s="1"/>
    </row>
    <row r="324" spans="1:26" ht="14.25" customHeight="1" x14ac:dyDescent="0.35">
      <c r="A324" s="1"/>
      <c r="B324" s="19"/>
      <c r="C324" s="1"/>
      <c r="D324" s="176"/>
      <c r="E324" s="1"/>
      <c r="F324" s="1"/>
      <c r="G324" s="1"/>
      <c r="H324" s="176"/>
      <c r="I324" s="1"/>
      <c r="J324" s="1"/>
      <c r="K324" s="1"/>
      <c r="L324" s="176"/>
      <c r="M324" s="1"/>
      <c r="N324" s="1"/>
      <c r="O324" s="1"/>
      <c r="P324" s="1"/>
      <c r="Q324" s="176"/>
      <c r="R324" s="176"/>
      <c r="S324" s="390"/>
      <c r="T324" s="1"/>
      <c r="U324" s="1"/>
      <c r="V324" s="1"/>
      <c r="W324" s="1"/>
      <c r="X324" s="1"/>
      <c r="Y324" s="1"/>
      <c r="Z324" s="1"/>
    </row>
    <row r="325" spans="1:26" ht="14.25" customHeight="1" x14ac:dyDescent="0.35">
      <c r="A325" s="1"/>
      <c r="B325" s="19"/>
      <c r="C325" s="1"/>
      <c r="D325" s="176"/>
      <c r="E325" s="1"/>
      <c r="F325" s="1"/>
      <c r="G325" s="1"/>
      <c r="H325" s="176"/>
      <c r="I325" s="1"/>
      <c r="J325" s="1"/>
      <c r="K325" s="1"/>
      <c r="L325" s="176"/>
      <c r="M325" s="1"/>
      <c r="N325" s="1"/>
      <c r="O325" s="1"/>
      <c r="P325" s="1"/>
      <c r="Q325" s="176"/>
      <c r="R325" s="176"/>
      <c r="S325" s="390"/>
      <c r="T325" s="1"/>
      <c r="U325" s="1"/>
      <c r="V325" s="1"/>
      <c r="W325" s="1"/>
      <c r="X325" s="1"/>
      <c r="Y325" s="1"/>
      <c r="Z325" s="1"/>
    </row>
    <row r="326" spans="1:26" ht="14.25" customHeight="1" x14ac:dyDescent="0.35">
      <c r="A326" s="1"/>
      <c r="B326" s="19"/>
      <c r="C326" s="1"/>
      <c r="D326" s="176"/>
      <c r="E326" s="1"/>
      <c r="F326" s="1"/>
      <c r="G326" s="1"/>
      <c r="H326" s="176"/>
      <c r="I326" s="1"/>
      <c r="J326" s="1"/>
      <c r="K326" s="1"/>
      <c r="L326" s="176"/>
      <c r="M326" s="1"/>
      <c r="N326" s="1"/>
      <c r="O326" s="1"/>
      <c r="P326" s="1"/>
      <c r="Q326" s="176"/>
      <c r="R326" s="176"/>
      <c r="S326" s="390"/>
      <c r="T326" s="1"/>
      <c r="U326" s="1"/>
      <c r="V326" s="1"/>
      <c r="W326" s="1"/>
      <c r="X326" s="1"/>
      <c r="Y326" s="1"/>
      <c r="Z326" s="1"/>
    </row>
    <row r="327" spans="1:26" ht="14.25" customHeight="1" x14ac:dyDescent="0.35">
      <c r="A327" s="1"/>
      <c r="B327" s="19"/>
      <c r="C327" s="1"/>
      <c r="D327" s="176"/>
      <c r="E327" s="1"/>
      <c r="F327" s="1"/>
      <c r="G327" s="1"/>
      <c r="H327" s="176"/>
      <c r="I327" s="1"/>
      <c r="J327" s="1"/>
      <c r="K327" s="1"/>
      <c r="L327" s="176"/>
      <c r="M327" s="1"/>
      <c r="N327" s="1"/>
      <c r="O327" s="1"/>
      <c r="P327" s="1"/>
      <c r="Q327" s="176"/>
      <c r="R327" s="176"/>
      <c r="S327" s="390"/>
      <c r="T327" s="1"/>
      <c r="U327" s="1"/>
      <c r="V327" s="1"/>
      <c r="W327" s="1"/>
      <c r="X327" s="1"/>
      <c r="Y327" s="1"/>
      <c r="Z327" s="1"/>
    </row>
    <row r="328" spans="1:26" ht="14.25" customHeight="1" x14ac:dyDescent="0.35">
      <c r="A328" s="1"/>
      <c r="B328" s="19"/>
      <c r="C328" s="1"/>
      <c r="D328" s="176"/>
      <c r="E328" s="1"/>
      <c r="F328" s="1"/>
      <c r="G328" s="1"/>
      <c r="H328" s="176"/>
      <c r="I328" s="1"/>
      <c r="J328" s="1"/>
      <c r="K328" s="1"/>
      <c r="L328" s="176"/>
      <c r="M328" s="1"/>
      <c r="N328" s="1"/>
      <c r="O328" s="1"/>
      <c r="P328" s="1"/>
      <c r="Q328" s="176"/>
      <c r="R328" s="176"/>
      <c r="S328" s="390"/>
      <c r="T328" s="1"/>
      <c r="U328" s="1"/>
      <c r="V328" s="1"/>
      <c r="W328" s="1"/>
      <c r="X328" s="1"/>
      <c r="Y328" s="1"/>
      <c r="Z328" s="1"/>
    </row>
    <row r="329" spans="1:26" ht="14.25" customHeight="1" x14ac:dyDescent="0.35">
      <c r="A329" s="1"/>
      <c r="B329" s="19"/>
      <c r="C329" s="1"/>
      <c r="D329" s="176"/>
      <c r="E329" s="1"/>
      <c r="F329" s="1"/>
      <c r="G329" s="1"/>
      <c r="H329" s="176"/>
      <c r="I329" s="1"/>
      <c r="J329" s="1"/>
      <c r="K329" s="1"/>
      <c r="L329" s="176"/>
      <c r="M329" s="1"/>
      <c r="N329" s="1"/>
      <c r="O329" s="1"/>
      <c r="P329" s="1"/>
      <c r="Q329" s="176"/>
      <c r="R329" s="176"/>
      <c r="S329" s="390"/>
      <c r="T329" s="1"/>
      <c r="U329" s="1"/>
      <c r="V329" s="1"/>
      <c r="W329" s="1"/>
      <c r="X329" s="1"/>
      <c r="Y329" s="1"/>
      <c r="Z329" s="1"/>
    </row>
    <row r="330" spans="1:26" ht="14.25" customHeight="1" x14ac:dyDescent="0.35">
      <c r="A330" s="1"/>
      <c r="B330" s="19"/>
      <c r="C330" s="1"/>
      <c r="D330" s="176"/>
      <c r="E330" s="1"/>
      <c r="F330" s="1"/>
      <c r="G330" s="1"/>
      <c r="H330" s="176"/>
      <c r="I330" s="1"/>
      <c r="J330" s="1"/>
      <c r="K330" s="1"/>
      <c r="L330" s="176"/>
      <c r="M330" s="1"/>
      <c r="N330" s="1"/>
      <c r="O330" s="1"/>
      <c r="P330" s="1"/>
      <c r="Q330" s="176"/>
      <c r="R330" s="176"/>
      <c r="S330" s="390"/>
      <c r="T330" s="1"/>
      <c r="U330" s="1"/>
      <c r="V330" s="1"/>
      <c r="W330" s="1"/>
      <c r="X330" s="1"/>
      <c r="Y330" s="1"/>
      <c r="Z330" s="1"/>
    </row>
    <row r="331" spans="1:26" ht="14.25" customHeight="1" x14ac:dyDescent="0.35">
      <c r="A331" s="1"/>
      <c r="B331" s="19"/>
      <c r="C331" s="1"/>
      <c r="D331" s="176"/>
      <c r="E331" s="1"/>
      <c r="F331" s="1"/>
      <c r="G331" s="1"/>
      <c r="H331" s="176"/>
      <c r="I331" s="1"/>
      <c r="J331" s="1"/>
      <c r="K331" s="1"/>
      <c r="L331" s="176"/>
      <c r="M331" s="1"/>
      <c r="N331" s="1"/>
      <c r="O331" s="1"/>
      <c r="P331" s="1"/>
      <c r="Q331" s="176"/>
      <c r="R331" s="176"/>
      <c r="S331" s="390"/>
      <c r="T331" s="1"/>
      <c r="U331" s="1"/>
      <c r="V331" s="1"/>
      <c r="W331" s="1"/>
      <c r="X331" s="1"/>
      <c r="Y331" s="1"/>
      <c r="Z331" s="1"/>
    </row>
    <row r="332" spans="1:26" ht="14.25" customHeight="1" x14ac:dyDescent="0.35">
      <c r="A332" s="1"/>
      <c r="B332" s="19"/>
      <c r="C332" s="1"/>
      <c r="D332" s="176"/>
      <c r="E332" s="1"/>
      <c r="F332" s="1"/>
      <c r="G332" s="1"/>
      <c r="H332" s="176"/>
      <c r="I332" s="1"/>
      <c r="J332" s="1"/>
      <c r="K332" s="1"/>
      <c r="L332" s="176"/>
      <c r="M332" s="1"/>
      <c r="N332" s="1"/>
      <c r="O332" s="1"/>
      <c r="P332" s="1"/>
      <c r="Q332" s="176"/>
      <c r="R332" s="176"/>
      <c r="S332" s="390"/>
      <c r="T332" s="1"/>
      <c r="U332" s="1"/>
      <c r="V332" s="1"/>
      <c r="W332" s="1"/>
      <c r="X332" s="1"/>
      <c r="Y332" s="1"/>
      <c r="Z332" s="1"/>
    </row>
    <row r="333" spans="1:26" ht="14.25" customHeight="1" x14ac:dyDescent="0.35">
      <c r="A333" s="1"/>
      <c r="B333" s="19"/>
      <c r="C333" s="1"/>
      <c r="D333" s="176"/>
      <c r="E333" s="1"/>
      <c r="F333" s="1"/>
      <c r="G333" s="1"/>
      <c r="H333" s="176"/>
      <c r="I333" s="1"/>
      <c r="J333" s="1"/>
      <c r="K333" s="1"/>
      <c r="L333" s="176"/>
      <c r="M333" s="1"/>
      <c r="N333" s="1"/>
      <c r="O333" s="1"/>
      <c r="P333" s="1"/>
      <c r="Q333" s="176"/>
      <c r="R333" s="176"/>
      <c r="S333" s="390"/>
      <c r="T333" s="1"/>
      <c r="U333" s="1"/>
      <c r="V333" s="1"/>
      <c r="W333" s="1"/>
      <c r="X333" s="1"/>
      <c r="Y333" s="1"/>
      <c r="Z333" s="1"/>
    </row>
    <row r="334" spans="1:26" ht="14.25" customHeight="1" x14ac:dyDescent="0.35">
      <c r="A334" s="1"/>
      <c r="B334" s="19"/>
      <c r="C334" s="1"/>
      <c r="D334" s="176"/>
      <c r="E334" s="1"/>
      <c r="F334" s="1"/>
      <c r="G334" s="1"/>
      <c r="H334" s="176"/>
      <c r="I334" s="1"/>
      <c r="J334" s="1"/>
      <c r="K334" s="1"/>
      <c r="L334" s="176"/>
      <c r="M334" s="1"/>
      <c r="N334" s="1"/>
      <c r="O334" s="1"/>
      <c r="P334" s="1"/>
      <c r="Q334" s="176"/>
      <c r="R334" s="176"/>
      <c r="S334" s="390"/>
      <c r="T334" s="1"/>
      <c r="U334" s="1"/>
      <c r="V334" s="1"/>
      <c r="W334" s="1"/>
      <c r="X334" s="1"/>
      <c r="Y334" s="1"/>
      <c r="Z334" s="1"/>
    </row>
    <row r="335" spans="1:26" ht="14.25" customHeight="1" x14ac:dyDescent="0.35">
      <c r="A335" s="1"/>
      <c r="B335" s="19"/>
      <c r="C335" s="1"/>
      <c r="D335" s="176"/>
      <c r="E335" s="1"/>
      <c r="F335" s="1"/>
      <c r="G335" s="1"/>
      <c r="H335" s="176"/>
      <c r="I335" s="1"/>
      <c r="J335" s="1"/>
      <c r="K335" s="1"/>
      <c r="L335" s="176"/>
      <c r="M335" s="1"/>
      <c r="N335" s="1"/>
      <c r="O335" s="1"/>
      <c r="P335" s="1"/>
      <c r="Q335" s="176"/>
      <c r="R335" s="176"/>
      <c r="S335" s="390"/>
      <c r="T335" s="1"/>
      <c r="U335" s="1"/>
      <c r="V335" s="1"/>
      <c r="W335" s="1"/>
      <c r="X335" s="1"/>
      <c r="Y335" s="1"/>
      <c r="Z335" s="1"/>
    </row>
    <row r="336" spans="1:26" ht="14.25" customHeight="1" x14ac:dyDescent="0.35">
      <c r="A336" s="1"/>
      <c r="B336" s="19"/>
      <c r="C336" s="1"/>
      <c r="D336" s="176"/>
      <c r="E336" s="1"/>
      <c r="F336" s="1"/>
      <c r="G336" s="1"/>
      <c r="H336" s="176"/>
      <c r="I336" s="1"/>
      <c r="J336" s="1"/>
      <c r="K336" s="1"/>
      <c r="L336" s="176"/>
      <c r="M336" s="1"/>
      <c r="N336" s="1"/>
      <c r="O336" s="1"/>
      <c r="P336" s="1"/>
      <c r="Q336" s="176"/>
      <c r="R336" s="176"/>
      <c r="S336" s="390"/>
      <c r="T336" s="1"/>
      <c r="U336" s="1"/>
      <c r="V336" s="1"/>
      <c r="W336" s="1"/>
      <c r="X336" s="1"/>
      <c r="Y336" s="1"/>
      <c r="Z336" s="1"/>
    </row>
    <row r="337" spans="1:26" ht="14.25" customHeight="1" x14ac:dyDescent="0.35">
      <c r="A337" s="1"/>
      <c r="B337" s="19"/>
      <c r="C337" s="1"/>
      <c r="D337" s="176"/>
      <c r="E337" s="1"/>
      <c r="F337" s="1"/>
      <c r="G337" s="1"/>
      <c r="H337" s="176"/>
      <c r="I337" s="1"/>
      <c r="J337" s="1"/>
      <c r="K337" s="1"/>
      <c r="L337" s="176"/>
      <c r="M337" s="1"/>
      <c r="N337" s="1"/>
      <c r="O337" s="1"/>
      <c r="P337" s="1"/>
      <c r="Q337" s="176"/>
      <c r="R337" s="176"/>
      <c r="S337" s="390"/>
      <c r="T337" s="1"/>
      <c r="U337" s="1"/>
      <c r="V337" s="1"/>
      <c r="W337" s="1"/>
      <c r="X337" s="1"/>
      <c r="Y337" s="1"/>
      <c r="Z337" s="1"/>
    </row>
    <row r="338" spans="1:26" ht="14.25" customHeight="1" x14ac:dyDescent="0.35">
      <c r="A338" s="1"/>
      <c r="B338" s="19"/>
      <c r="C338" s="1"/>
      <c r="D338" s="176"/>
      <c r="E338" s="1"/>
      <c r="F338" s="1"/>
      <c r="G338" s="1"/>
      <c r="H338" s="176"/>
      <c r="I338" s="1"/>
      <c r="J338" s="1"/>
      <c r="K338" s="1"/>
      <c r="L338" s="176"/>
      <c r="M338" s="1"/>
      <c r="N338" s="1"/>
      <c r="O338" s="1"/>
      <c r="P338" s="1"/>
      <c r="Q338" s="176"/>
      <c r="R338" s="176"/>
      <c r="S338" s="390"/>
      <c r="T338" s="1"/>
      <c r="U338" s="1"/>
      <c r="V338" s="1"/>
      <c r="W338" s="1"/>
      <c r="X338" s="1"/>
      <c r="Y338" s="1"/>
      <c r="Z338" s="1"/>
    </row>
    <row r="339" spans="1:26" ht="14.25" customHeight="1" x14ac:dyDescent="0.35">
      <c r="A339" s="1"/>
      <c r="B339" s="19"/>
      <c r="C339" s="1"/>
      <c r="D339" s="176"/>
      <c r="E339" s="1"/>
      <c r="F339" s="1"/>
      <c r="G339" s="1"/>
      <c r="H339" s="176"/>
      <c r="I339" s="1"/>
      <c r="J339" s="1"/>
      <c r="K339" s="1"/>
      <c r="L339" s="176"/>
      <c r="M339" s="1"/>
      <c r="N339" s="1"/>
      <c r="O339" s="1"/>
      <c r="P339" s="1"/>
      <c r="Q339" s="176"/>
      <c r="R339" s="176"/>
      <c r="S339" s="390"/>
      <c r="T339" s="1"/>
      <c r="U339" s="1"/>
      <c r="V339" s="1"/>
      <c r="W339" s="1"/>
      <c r="X339" s="1"/>
      <c r="Y339" s="1"/>
      <c r="Z339" s="1"/>
    </row>
    <row r="340" spans="1:26" ht="14.25" customHeight="1" x14ac:dyDescent="0.35">
      <c r="A340" s="1"/>
      <c r="B340" s="19"/>
      <c r="C340" s="1"/>
      <c r="D340" s="176"/>
      <c r="E340" s="1"/>
      <c r="F340" s="1"/>
      <c r="G340" s="1"/>
      <c r="H340" s="176"/>
      <c r="I340" s="1"/>
      <c r="J340" s="1"/>
      <c r="K340" s="1"/>
      <c r="L340" s="176"/>
      <c r="M340" s="1"/>
      <c r="N340" s="1"/>
      <c r="O340" s="1"/>
      <c r="P340" s="1"/>
      <c r="Q340" s="176"/>
      <c r="R340" s="176"/>
      <c r="S340" s="390"/>
      <c r="T340" s="1"/>
      <c r="U340" s="1"/>
      <c r="V340" s="1"/>
      <c r="W340" s="1"/>
      <c r="X340" s="1"/>
      <c r="Y340" s="1"/>
      <c r="Z340" s="1"/>
    </row>
    <row r="341" spans="1:26" ht="14.25" customHeight="1" x14ac:dyDescent="0.35">
      <c r="A341" s="1"/>
      <c r="B341" s="19"/>
      <c r="C341" s="1"/>
      <c r="D341" s="176"/>
      <c r="E341" s="1"/>
      <c r="F341" s="1"/>
      <c r="G341" s="1"/>
      <c r="H341" s="176"/>
      <c r="I341" s="1"/>
      <c r="J341" s="1"/>
      <c r="K341" s="1"/>
      <c r="L341" s="176"/>
      <c r="M341" s="1"/>
      <c r="N341" s="1"/>
      <c r="O341" s="1"/>
      <c r="P341" s="1"/>
      <c r="Q341" s="176"/>
      <c r="R341" s="176"/>
      <c r="S341" s="390"/>
      <c r="T341" s="1"/>
      <c r="U341" s="1"/>
      <c r="V341" s="1"/>
      <c r="W341" s="1"/>
      <c r="X341" s="1"/>
      <c r="Y341" s="1"/>
      <c r="Z341" s="1"/>
    </row>
    <row r="342" spans="1:26" ht="14.25" customHeight="1" x14ac:dyDescent="0.35">
      <c r="A342" s="1"/>
      <c r="B342" s="19"/>
      <c r="C342" s="1"/>
      <c r="D342" s="176"/>
      <c r="E342" s="1"/>
      <c r="F342" s="1"/>
      <c r="G342" s="1"/>
      <c r="H342" s="176"/>
      <c r="I342" s="1"/>
      <c r="J342" s="1"/>
      <c r="K342" s="1"/>
      <c r="L342" s="176"/>
      <c r="M342" s="1"/>
      <c r="N342" s="1"/>
      <c r="O342" s="1"/>
      <c r="P342" s="1"/>
      <c r="Q342" s="176"/>
      <c r="R342" s="176"/>
      <c r="S342" s="390"/>
      <c r="T342" s="1"/>
      <c r="U342" s="1"/>
      <c r="V342" s="1"/>
      <c r="W342" s="1"/>
      <c r="X342" s="1"/>
      <c r="Y342" s="1"/>
      <c r="Z342" s="1"/>
    </row>
    <row r="343" spans="1:26" ht="14.25" customHeight="1" x14ac:dyDescent="0.35">
      <c r="A343" s="1"/>
      <c r="B343" s="19"/>
      <c r="C343" s="1"/>
      <c r="D343" s="176"/>
      <c r="E343" s="1"/>
      <c r="F343" s="1"/>
      <c r="G343" s="1"/>
      <c r="H343" s="176"/>
      <c r="I343" s="1"/>
      <c r="J343" s="1"/>
      <c r="K343" s="1"/>
      <c r="L343" s="176"/>
      <c r="M343" s="1"/>
      <c r="N343" s="1"/>
      <c r="O343" s="1"/>
      <c r="P343" s="1"/>
      <c r="Q343" s="176"/>
      <c r="R343" s="176"/>
      <c r="S343" s="390"/>
      <c r="T343" s="1"/>
      <c r="U343" s="1"/>
      <c r="V343" s="1"/>
      <c r="W343" s="1"/>
      <c r="X343" s="1"/>
      <c r="Y343" s="1"/>
      <c r="Z343" s="1"/>
    </row>
    <row r="344" spans="1:26" ht="14.25" customHeight="1" x14ac:dyDescent="0.35">
      <c r="A344" s="1"/>
      <c r="B344" s="19"/>
      <c r="C344" s="1"/>
      <c r="D344" s="176"/>
      <c r="E344" s="1"/>
      <c r="F344" s="1"/>
      <c r="G344" s="1"/>
      <c r="H344" s="176"/>
      <c r="I344" s="1"/>
      <c r="J344" s="1"/>
      <c r="K344" s="1"/>
      <c r="L344" s="176"/>
      <c r="M344" s="1"/>
      <c r="N344" s="1"/>
      <c r="O344" s="1"/>
      <c r="P344" s="1"/>
      <c r="Q344" s="176"/>
      <c r="R344" s="176"/>
      <c r="S344" s="390"/>
      <c r="T344" s="1"/>
      <c r="U344" s="1"/>
      <c r="V344" s="1"/>
      <c r="W344" s="1"/>
      <c r="X344" s="1"/>
      <c r="Y344" s="1"/>
      <c r="Z344" s="1"/>
    </row>
    <row r="345" spans="1:26" ht="14.25" customHeight="1" x14ac:dyDescent="0.35">
      <c r="A345" s="1"/>
      <c r="B345" s="19"/>
      <c r="C345" s="1"/>
      <c r="D345" s="176"/>
      <c r="E345" s="1"/>
      <c r="F345" s="1"/>
      <c r="G345" s="1"/>
      <c r="H345" s="176"/>
      <c r="I345" s="1"/>
      <c r="J345" s="1"/>
      <c r="K345" s="1"/>
      <c r="L345" s="176"/>
      <c r="M345" s="1"/>
      <c r="N345" s="1"/>
      <c r="O345" s="1"/>
      <c r="P345" s="1"/>
      <c r="Q345" s="176"/>
      <c r="R345" s="176"/>
      <c r="S345" s="390"/>
      <c r="T345" s="1"/>
      <c r="U345" s="1"/>
      <c r="V345" s="1"/>
      <c r="W345" s="1"/>
      <c r="X345" s="1"/>
      <c r="Y345" s="1"/>
      <c r="Z345" s="1"/>
    </row>
    <row r="346" spans="1:26" ht="14.25" customHeight="1" x14ac:dyDescent="0.35">
      <c r="A346" s="1"/>
      <c r="B346" s="19"/>
      <c r="C346" s="1"/>
      <c r="D346" s="176"/>
      <c r="E346" s="1"/>
      <c r="F346" s="1"/>
      <c r="G346" s="1"/>
      <c r="H346" s="176"/>
      <c r="I346" s="1"/>
      <c r="J346" s="1"/>
      <c r="K346" s="1"/>
      <c r="L346" s="176"/>
      <c r="M346" s="1"/>
      <c r="N346" s="1"/>
      <c r="O346" s="1"/>
      <c r="P346" s="1"/>
      <c r="Q346" s="176"/>
      <c r="R346" s="176"/>
      <c r="S346" s="390"/>
      <c r="T346" s="1"/>
      <c r="U346" s="1"/>
      <c r="V346" s="1"/>
      <c r="W346" s="1"/>
      <c r="X346" s="1"/>
      <c r="Y346" s="1"/>
      <c r="Z346" s="1"/>
    </row>
    <row r="347" spans="1:26" ht="14.25" customHeight="1" x14ac:dyDescent="0.35">
      <c r="A347" s="1"/>
      <c r="B347" s="19"/>
      <c r="C347" s="1"/>
      <c r="D347" s="176"/>
      <c r="E347" s="1"/>
      <c r="F347" s="1"/>
      <c r="G347" s="1"/>
      <c r="H347" s="176"/>
      <c r="I347" s="1"/>
      <c r="J347" s="1"/>
      <c r="K347" s="1"/>
      <c r="L347" s="176"/>
      <c r="M347" s="1"/>
      <c r="N347" s="1"/>
      <c r="O347" s="1"/>
      <c r="P347" s="1"/>
      <c r="Q347" s="176"/>
      <c r="R347" s="176"/>
      <c r="S347" s="390"/>
      <c r="T347" s="1"/>
      <c r="U347" s="1"/>
      <c r="V347" s="1"/>
      <c r="W347" s="1"/>
      <c r="X347" s="1"/>
      <c r="Y347" s="1"/>
      <c r="Z347" s="1"/>
    </row>
    <row r="348" spans="1:26" ht="14.25" customHeight="1" x14ac:dyDescent="0.35">
      <c r="A348" s="1"/>
      <c r="B348" s="19"/>
      <c r="C348" s="1"/>
      <c r="D348" s="176"/>
      <c r="E348" s="1"/>
      <c r="F348" s="1"/>
      <c r="G348" s="1"/>
      <c r="H348" s="176"/>
      <c r="I348" s="1"/>
      <c r="J348" s="1"/>
      <c r="K348" s="1"/>
      <c r="L348" s="176"/>
      <c r="M348" s="1"/>
      <c r="N348" s="1"/>
      <c r="O348" s="1"/>
      <c r="P348" s="1"/>
      <c r="Q348" s="176"/>
      <c r="R348" s="176"/>
      <c r="S348" s="390"/>
      <c r="T348" s="1"/>
      <c r="U348" s="1"/>
      <c r="V348" s="1"/>
      <c r="W348" s="1"/>
      <c r="X348" s="1"/>
      <c r="Y348" s="1"/>
      <c r="Z348" s="1"/>
    </row>
    <row r="349" spans="1:26" ht="14.25" customHeight="1" x14ac:dyDescent="0.35">
      <c r="A349" s="1"/>
      <c r="B349" s="19"/>
      <c r="C349" s="1"/>
      <c r="D349" s="176"/>
      <c r="E349" s="1"/>
      <c r="F349" s="1"/>
      <c r="G349" s="1"/>
      <c r="H349" s="176"/>
      <c r="I349" s="1"/>
      <c r="J349" s="1"/>
      <c r="K349" s="1"/>
      <c r="L349" s="176"/>
      <c r="M349" s="1"/>
      <c r="N349" s="1"/>
      <c r="O349" s="1"/>
      <c r="P349" s="1"/>
      <c r="Q349" s="176"/>
      <c r="R349" s="176"/>
      <c r="S349" s="390"/>
      <c r="T349" s="1"/>
      <c r="U349" s="1"/>
      <c r="V349" s="1"/>
      <c r="W349" s="1"/>
      <c r="X349" s="1"/>
      <c r="Y349" s="1"/>
      <c r="Z349" s="1"/>
    </row>
    <row r="350" spans="1:26" ht="14.25" customHeight="1" x14ac:dyDescent="0.35">
      <c r="A350" s="1"/>
      <c r="B350" s="19"/>
      <c r="C350" s="1"/>
      <c r="D350" s="176"/>
      <c r="E350" s="1"/>
      <c r="F350" s="1"/>
      <c r="G350" s="1"/>
      <c r="H350" s="176"/>
      <c r="I350" s="1"/>
      <c r="J350" s="1"/>
      <c r="K350" s="1"/>
      <c r="L350" s="176"/>
      <c r="M350" s="1"/>
      <c r="N350" s="1"/>
      <c r="O350" s="1"/>
      <c r="P350" s="1"/>
      <c r="Q350" s="176"/>
      <c r="R350" s="176"/>
      <c r="S350" s="390"/>
      <c r="T350" s="1"/>
      <c r="U350" s="1"/>
      <c r="V350" s="1"/>
      <c r="W350" s="1"/>
      <c r="X350" s="1"/>
      <c r="Y350" s="1"/>
      <c r="Z350" s="1"/>
    </row>
    <row r="351" spans="1:26" ht="14.25" customHeight="1" x14ac:dyDescent="0.35">
      <c r="A351" s="1"/>
      <c r="B351" s="19"/>
      <c r="C351" s="1"/>
      <c r="D351" s="176"/>
      <c r="E351" s="1"/>
      <c r="F351" s="1"/>
      <c r="G351" s="1"/>
      <c r="H351" s="176"/>
      <c r="I351" s="1"/>
      <c r="J351" s="1"/>
      <c r="K351" s="1"/>
      <c r="L351" s="176"/>
      <c r="M351" s="1"/>
      <c r="N351" s="1"/>
      <c r="O351" s="1"/>
      <c r="P351" s="1"/>
      <c r="Q351" s="176"/>
      <c r="R351" s="176"/>
      <c r="S351" s="390"/>
      <c r="T351" s="1"/>
      <c r="U351" s="1"/>
      <c r="V351" s="1"/>
      <c r="W351" s="1"/>
      <c r="X351" s="1"/>
      <c r="Y351" s="1"/>
      <c r="Z351" s="1"/>
    </row>
    <row r="352" spans="1:26" ht="14.25" customHeight="1" x14ac:dyDescent="0.35">
      <c r="A352" s="1"/>
      <c r="B352" s="19"/>
      <c r="C352" s="1"/>
      <c r="D352" s="176"/>
      <c r="E352" s="1"/>
      <c r="F352" s="1"/>
      <c r="G352" s="1"/>
      <c r="H352" s="176"/>
      <c r="I352" s="1"/>
      <c r="J352" s="1"/>
      <c r="K352" s="1"/>
      <c r="L352" s="176"/>
      <c r="M352" s="1"/>
      <c r="N352" s="1"/>
      <c r="O352" s="1"/>
      <c r="P352" s="1"/>
      <c r="Q352" s="176"/>
      <c r="R352" s="176"/>
      <c r="S352" s="390"/>
      <c r="T352" s="1"/>
      <c r="U352" s="1"/>
      <c r="V352" s="1"/>
      <c r="W352" s="1"/>
      <c r="X352" s="1"/>
      <c r="Y352" s="1"/>
      <c r="Z352" s="1"/>
    </row>
    <row r="353" spans="1:26" ht="14.25" customHeight="1" x14ac:dyDescent="0.35">
      <c r="A353" s="1"/>
      <c r="B353" s="19"/>
      <c r="C353" s="1"/>
      <c r="D353" s="176"/>
      <c r="E353" s="1"/>
      <c r="F353" s="1"/>
      <c r="G353" s="1"/>
      <c r="H353" s="176"/>
      <c r="I353" s="1"/>
      <c r="J353" s="1"/>
      <c r="K353" s="1"/>
      <c r="L353" s="176"/>
      <c r="M353" s="1"/>
      <c r="N353" s="1"/>
      <c r="O353" s="1"/>
      <c r="P353" s="1"/>
      <c r="Q353" s="176"/>
      <c r="R353" s="176"/>
      <c r="S353" s="390"/>
      <c r="T353" s="1"/>
      <c r="U353" s="1"/>
      <c r="V353" s="1"/>
      <c r="W353" s="1"/>
      <c r="X353" s="1"/>
      <c r="Y353" s="1"/>
      <c r="Z353" s="1"/>
    </row>
    <row r="354" spans="1:26" ht="14.25" customHeight="1" x14ac:dyDescent="0.35">
      <c r="A354" s="1"/>
      <c r="B354" s="19"/>
      <c r="C354" s="1"/>
      <c r="D354" s="176"/>
      <c r="E354" s="1"/>
      <c r="F354" s="1"/>
      <c r="G354" s="1"/>
      <c r="H354" s="176"/>
      <c r="I354" s="1"/>
      <c r="J354" s="1"/>
      <c r="K354" s="1"/>
      <c r="L354" s="176"/>
      <c r="M354" s="1"/>
      <c r="N354" s="1"/>
      <c r="O354" s="1"/>
      <c r="P354" s="1"/>
      <c r="Q354" s="176"/>
      <c r="R354" s="176"/>
      <c r="S354" s="390"/>
      <c r="T354" s="1"/>
      <c r="U354" s="1"/>
      <c r="V354" s="1"/>
      <c r="W354" s="1"/>
      <c r="X354" s="1"/>
      <c r="Y354" s="1"/>
      <c r="Z354" s="1"/>
    </row>
    <row r="355" spans="1:26" ht="14.25" customHeight="1" x14ac:dyDescent="0.35">
      <c r="A355" s="1"/>
      <c r="B355" s="19"/>
      <c r="C355" s="1"/>
      <c r="D355" s="176"/>
      <c r="E355" s="1"/>
      <c r="F355" s="1"/>
      <c r="G355" s="1"/>
      <c r="H355" s="176"/>
      <c r="I355" s="1"/>
      <c r="J355" s="1"/>
      <c r="K355" s="1"/>
      <c r="L355" s="176"/>
      <c r="M355" s="1"/>
      <c r="N355" s="1"/>
      <c r="O355" s="1"/>
      <c r="P355" s="1"/>
      <c r="Q355" s="176"/>
      <c r="R355" s="176"/>
      <c r="S355" s="390"/>
      <c r="T355" s="1"/>
      <c r="U355" s="1"/>
      <c r="V355" s="1"/>
      <c r="W355" s="1"/>
      <c r="X355" s="1"/>
      <c r="Y355" s="1"/>
      <c r="Z355" s="1"/>
    </row>
    <row r="356" spans="1:26" ht="14.25" customHeight="1" x14ac:dyDescent="0.35">
      <c r="A356" s="1"/>
      <c r="B356" s="19"/>
      <c r="C356" s="1"/>
      <c r="D356" s="176"/>
      <c r="E356" s="1"/>
      <c r="F356" s="1"/>
      <c r="G356" s="1"/>
      <c r="H356" s="176"/>
      <c r="I356" s="1"/>
      <c r="J356" s="1"/>
      <c r="K356" s="1"/>
      <c r="L356" s="176"/>
      <c r="M356" s="1"/>
      <c r="N356" s="1"/>
      <c r="O356" s="1"/>
      <c r="P356" s="1"/>
      <c r="Q356" s="176"/>
      <c r="R356" s="176"/>
      <c r="S356" s="390"/>
      <c r="T356" s="1"/>
      <c r="U356" s="1"/>
      <c r="V356" s="1"/>
      <c r="W356" s="1"/>
      <c r="X356" s="1"/>
      <c r="Y356" s="1"/>
      <c r="Z356" s="1"/>
    </row>
    <row r="357" spans="1:26" ht="14.25" customHeight="1" x14ac:dyDescent="0.35">
      <c r="A357" s="1"/>
      <c r="B357" s="19"/>
      <c r="C357" s="1"/>
      <c r="D357" s="176"/>
      <c r="E357" s="1"/>
      <c r="F357" s="1"/>
      <c r="G357" s="1"/>
      <c r="H357" s="176"/>
      <c r="I357" s="1"/>
      <c r="J357" s="1"/>
      <c r="K357" s="1"/>
      <c r="L357" s="176"/>
      <c r="M357" s="1"/>
      <c r="N357" s="1"/>
      <c r="O357" s="1"/>
      <c r="P357" s="1"/>
      <c r="Q357" s="176"/>
      <c r="R357" s="176"/>
      <c r="S357" s="390"/>
      <c r="T357" s="1"/>
      <c r="U357" s="1"/>
      <c r="V357" s="1"/>
      <c r="W357" s="1"/>
      <c r="X357" s="1"/>
      <c r="Y357" s="1"/>
      <c r="Z357" s="1"/>
    </row>
    <row r="358" spans="1:26" ht="14.25" customHeight="1" x14ac:dyDescent="0.35">
      <c r="A358" s="1"/>
      <c r="B358" s="19"/>
      <c r="C358" s="1"/>
      <c r="D358" s="176"/>
      <c r="E358" s="1"/>
      <c r="F358" s="1"/>
      <c r="G358" s="1"/>
      <c r="H358" s="176"/>
      <c r="I358" s="1"/>
      <c r="J358" s="1"/>
      <c r="K358" s="1"/>
      <c r="L358" s="176"/>
      <c r="M358" s="1"/>
      <c r="N358" s="1"/>
      <c r="O358" s="1"/>
      <c r="P358" s="1"/>
      <c r="Q358" s="176"/>
      <c r="R358" s="176"/>
      <c r="S358" s="390"/>
      <c r="T358" s="1"/>
      <c r="U358" s="1"/>
      <c r="V358" s="1"/>
      <c r="W358" s="1"/>
      <c r="X358" s="1"/>
      <c r="Y358" s="1"/>
      <c r="Z358" s="1"/>
    </row>
    <row r="359" spans="1:26" ht="14.25" customHeight="1" x14ac:dyDescent="0.35">
      <c r="A359" s="1"/>
      <c r="B359" s="19"/>
      <c r="C359" s="1"/>
      <c r="D359" s="176"/>
      <c r="E359" s="1"/>
      <c r="F359" s="1"/>
      <c r="G359" s="1"/>
      <c r="H359" s="176"/>
      <c r="I359" s="1"/>
      <c r="J359" s="1"/>
      <c r="K359" s="1"/>
      <c r="L359" s="176"/>
      <c r="M359" s="1"/>
      <c r="N359" s="1"/>
      <c r="O359" s="1"/>
      <c r="P359" s="1"/>
      <c r="Q359" s="176"/>
      <c r="R359" s="176"/>
      <c r="S359" s="390"/>
      <c r="T359" s="1"/>
      <c r="U359" s="1"/>
      <c r="V359" s="1"/>
      <c r="W359" s="1"/>
      <c r="X359" s="1"/>
      <c r="Y359" s="1"/>
      <c r="Z359" s="1"/>
    </row>
    <row r="360" spans="1:26" ht="14.25" customHeight="1" x14ac:dyDescent="0.35">
      <c r="A360" s="1"/>
      <c r="B360" s="19"/>
      <c r="C360" s="1"/>
      <c r="D360" s="176"/>
      <c r="E360" s="1"/>
      <c r="F360" s="1"/>
      <c r="G360" s="1"/>
      <c r="H360" s="176"/>
      <c r="I360" s="1"/>
      <c r="J360" s="1"/>
      <c r="K360" s="1"/>
      <c r="L360" s="176"/>
      <c r="M360" s="1"/>
      <c r="N360" s="1"/>
      <c r="O360" s="1"/>
      <c r="P360" s="1"/>
      <c r="Q360" s="176"/>
      <c r="R360" s="176"/>
      <c r="S360" s="390"/>
      <c r="T360" s="1"/>
      <c r="U360" s="1"/>
      <c r="V360" s="1"/>
      <c r="W360" s="1"/>
      <c r="X360" s="1"/>
      <c r="Y360" s="1"/>
      <c r="Z360" s="1"/>
    </row>
    <row r="361" spans="1:26" ht="14.25" customHeight="1" x14ac:dyDescent="0.35">
      <c r="A361" s="1"/>
      <c r="B361" s="19"/>
      <c r="C361" s="1"/>
      <c r="D361" s="176"/>
      <c r="E361" s="1"/>
      <c r="F361" s="1"/>
      <c r="G361" s="1"/>
      <c r="H361" s="176"/>
      <c r="I361" s="1"/>
      <c r="J361" s="1"/>
      <c r="K361" s="1"/>
      <c r="L361" s="176"/>
      <c r="M361" s="1"/>
      <c r="N361" s="1"/>
      <c r="O361" s="1"/>
      <c r="P361" s="1"/>
      <c r="Q361" s="176"/>
      <c r="R361" s="176"/>
      <c r="S361" s="390"/>
      <c r="T361" s="1"/>
      <c r="U361" s="1"/>
      <c r="V361" s="1"/>
      <c r="W361" s="1"/>
      <c r="X361" s="1"/>
      <c r="Y361" s="1"/>
      <c r="Z361" s="1"/>
    </row>
    <row r="362" spans="1:26" ht="14.25" customHeight="1" x14ac:dyDescent="0.35">
      <c r="A362" s="1"/>
      <c r="B362" s="19"/>
      <c r="C362" s="1"/>
      <c r="D362" s="176"/>
      <c r="E362" s="1"/>
      <c r="F362" s="1"/>
      <c r="G362" s="1"/>
      <c r="H362" s="176"/>
      <c r="I362" s="1"/>
      <c r="J362" s="1"/>
      <c r="K362" s="1"/>
      <c r="L362" s="176"/>
      <c r="M362" s="1"/>
      <c r="N362" s="1"/>
      <c r="O362" s="1"/>
      <c r="P362" s="1"/>
      <c r="Q362" s="176"/>
      <c r="R362" s="176"/>
      <c r="S362" s="390"/>
      <c r="T362" s="1"/>
      <c r="U362" s="1"/>
      <c r="V362" s="1"/>
      <c r="W362" s="1"/>
      <c r="X362" s="1"/>
      <c r="Y362" s="1"/>
      <c r="Z362" s="1"/>
    </row>
    <row r="363" spans="1:26" ht="14.25" customHeight="1" x14ac:dyDescent="0.35">
      <c r="A363" s="1"/>
      <c r="B363" s="19"/>
      <c r="C363" s="1"/>
      <c r="D363" s="176"/>
      <c r="E363" s="1"/>
      <c r="F363" s="1"/>
      <c r="G363" s="1"/>
      <c r="H363" s="176"/>
      <c r="I363" s="1"/>
      <c r="J363" s="1"/>
      <c r="K363" s="1"/>
      <c r="L363" s="176"/>
      <c r="M363" s="1"/>
      <c r="N363" s="1"/>
      <c r="O363" s="1"/>
      <c r="P363" s="1"/>
      <c r="Q363" s="176"/>
      <c r="R363" s="176"/>
      <c r="S363" s="390"/>
      <c r="T363" s="1"/>
      <c r="U363" s="1"/>
      <c r="V363" s="1"/>
      <c r="W363" s="1"/>
      <c r="X363" s="1"/>
      <c r="Y363" s="1"/>
      <c r="Z363" s="1"/>
    </row>
    <row r="364" spans="1:26" ht="14.25" customHeight="1" x14ac:dyDescent="0.35">
      <c r="A364" s="1"/>
      <c r="B364" s="19"/>
      <c r="C364" s="1"/>
      <c r="D364" s="176"/>
      <c r="E364" s="1"/>
      <c r="F364" s="1"/>
      <c r="G364" s="1"/>
      <c r="H364" s="176"/>
      <c r="I364" s="1"/>
      <c r="J364" s="1"/>
      <c r="K364" s="1"/>
      <c r="L364" s="176"/>
      <c r="M364" s="1"/>
      <c r="N364" s="1"/>
      <c r="O364" s="1"/>
      <c r="P364" s="1"/>
      <c r="Q364" s="176"/>
      <c r="R364" s="176"/>
      <c r="S364" s="390"/>
      <c r="T364" s="1"/>
      <c r="U364" s="1"/>
      <c r="V364" s="1"/>
      <c r="W364" s="1"/>
      <c r="X364" s="1"/>
      <c r="Y364" s="1"/>
      <c r="Z364" s="1"/>
    </row>
    <row r="365" spans="1:26" ht="14.25" customHeight="1" x14ac:dyDescent="0.35">
      <c r="A365" s="1"/>
      <c r="B365" s="19"/>
      <c r="C365" s="1"/>
      <c r="D365" s="176"/>
      <c r="E365" s="1"/>
      <c r="F365" s="1"/>
      <c r="G365" s="1"/>
      <c r="H365" s="176"/>
      <c r="I365" s="1"/>
      <c r="J365" s="1"/>
      <c r="K365" s="1"/>
      <c r="L365" s="176"/>
      <c r="M365" s="1"/>
      <c r="N365" s="1"/>
      <c r="O365" s="1"/>
      <c r="P365" s="1"/>
      <c r="Q365" s="176"/>
      <c r="R365" s="176"/>
      <c r="S365" s="390"/>
      <c r="T365" s="1"/>
      <c r="U365" s="1"/>
      <c r="V365" s="1"/>
      <c r="W365" s="1"/>
      <c r="X365" s="1"/>
      <c r="Y365" s="1"/>
      <c r="Z365" s="1"/>
    </row>
    <row r="366" spans="1:26" ht="14.25" customHeight="1" x14ac:dyDescent="0.35">
      <c r="A366" s="1"/>
      <c r="B366" s="19"/>
      <c r="C366" s="1"/>
      <c r="D366" s="176"/>
      <c r="E366" s="1"/>
      <c r="F366" s="1"/>
      <c r="G366" s="1"/>
      <c r="H366" s="176"/>
      <c r="I366" s="1"/>
      <c r="J366" s="1"/>
      <c r="K366" s="1"/>
      <c r="L366" s="176"/>
      <c r="M366" s="1"/>
      <c r="N366" s="1"/>
      <c r="O366" s="1"/>
      <c r="P366" s="1"/>
      <c r="Q366" s="176"/>
      <c r="R366" s="176"/>
      <c r="S366" s="390"/>
      <c r="T366" s="1"/>
      <c r="U366" s="1"/>
      <c r="V366" s="1"/>
      <c r="W366" s="1"/>
      <c r="X366" s="1"/>
      <c r="Y366" s="1"/>
      <c r="Z366" s="1"/>
    </row>
    <row r="367" spans="1:26" ht="14.25" customHeight="1" x14ac:dyDescent="0.35">
      <c r="A367" s="1"/>
      <c r="B367" s="19"/>
      <c r="C367" s="1"/>
      <c r="D367" s="176"/>
      <c r="E367" s="1"/>
      <c r="F367" s="1"/>
      <c r="G367" s="1"/>
      <c r="H367" s="176"/>
      <c r="I367" s="1"/>
      <c r="J367" s="1"/>
      <c r="K367" s="1"/>
      <c r="L367" s="176"/>
      <c r="M367" s="1"/>
      <c r="N367" s="1"/>
      <c r="O367" s="1"/>
      <c r="P367" s="1"/>
      <c r="Q367" s="176"/>
      <c r="R367" s="176"/>
      <c r="S367" s="390"/>
      <c r="T367" s="1"/>
      <c r="U367" s="1"/>
      <c r="V367" s="1"/>
      <c r="W367" s="1"/>
      <c r="X367" s="1"/>
      <c r="Y367" s="1"/>
      <c r="Z367" s="1"/>
    </row>
    <row r="368" spans="1:26" ht="14.25" customHeight="1" x14ac:dyDescent="0.35">
      <c r="A368" s="1"/>
      <c r="B368" s="19"/>
      <c r="C368" s="1"/>
      <c r="D368" s="176"/>
      <c r="E368" s="1"/>
      <c r="F368" s="1"/>
      <c r="G368" s="1"/>
      <c r="H368" s="176"/>
      <c r="I368" s="1"/>
      <c r="J368" s="1"/>
      <c r="K368" s="1"/>
      <c r="L368" s="176"/>
      <c r="M368" s="1"/>
      <c r="N368" s="1"/>
      <c r="O368" s="1"/>
      <c r="P368" s="1"/>
      <c r="Q368" s="176"/>
      <c r="R368" s="176"/>
      <c r="S368" s="390"/>
      <c r="T368" s="1"/>
      <c r="U368" s="1"/>
      <c r="V368" s="1"/>
      <c r="W368" s="1"/>
      <c r="X368" s="1"/>
      <c r="Y368" s="1"/>
      <c r="Z368" s="1"/>
    </row>
    <row r="369" spans="1:26" ht="14.25" customHeight="1" x14ac:dyDescent="0.35">
      <c r="A369" s="1"/>
      <c r="B369" s="19"/>
      <c r="C369" s="1"/>
      <c r="D369" s="176"/>
      <c r="E369" s="1"/>
      <c r="F369" s="1"/>
      <c r="G369" s="1"/>
      <c r="H369" s="176"/>
      <c r="I369" s="1"/>
      <c r="J369" s="1"/>
      <c r="K369" s="1"/>
      <c r="L369" s="176"/>
      <c r="M369" s="1"/>
      <c r="N369" s="1"/>
      <c r="O369" s="1"/>
      <c r="P369" s="1"/>
      <c r="Q369" s="176"/>
      <c r="R369" s="176"/>
      <c r="S369" s="390"/>
      <c r="T369" s="1"/>
      <c r="U369" s="1"/>
      <c r="V369" s="1"/>
      <c r="W369" s="1"/>
      <c r="X369" s="1"/>
      <c r="Y369" s="1"/>
      <c r="Z369" s="1"/>
    </row>
    <row r="370" spans="1:26" ht="14.25" customHeight="1" x14ac:dyDescent="0.35">
      <c r="A370" s="1"/>
      <c r="B370" s="19"/>
      <c r="C370" s="1"/>
      <c r="D370" s="176"/>
      <c r="E370" s="1"/>
      <c r="F370" s="1"/>
      <c r="G370" s="1"/>
      <c r="H370" s="176"/>
      <c r="I370" s="1"/>
      <c r="J370" s="1"/>
      <c r="K370" s="1"/>
      <c r="L370" s="176"/>
      <c r="M370" s="1"/>
      <c r="N370" s="1"/>
      <c r="O370" s="1"/>
      <c r="P370" s="1"/>
      <c r="Q370" s="176"/>
      <c r="R370" s="176"/>
      <c r="S370" s="390"/>
      <c r="T370" s="1"/>
      <c r="U370" s="1"/>
      <c r="V370" s="1"/>
      <c r="W370" s="1"/>
      <c r="X370" s="1"/>
      <c r="Y370" s="1"/>
      <c r="Z370" s="1"/>
    </row>
    <row r="371" spans="1:26" ht="14.25" customHeight="1" x14ac:dyDescent="0.35">
      <c r="A371" s="1"/>
      <c r="B371" s="19"/>
      <c r="C371" s="1"/>
      <c r="D371" s="176"/>
      <c r="E371" s="1"/>
      <c r="F371" s="1"/>
      <c r="G371" s="1"/>
      <c r="H371" s="176"/>
      <c r="I371" s="1"/>
      <c r="J371" s="1"/>
      <c r="K371" s="1"/>
      <c r="L371" s="176"/>
      <c r="M371" s="1"/>
      <c r="N371" s="1"/>
      <c r="O371" s="1"/>
      <c r="P371" s="1"/>
      <c r="Q371" s="176"/>
      <c r="R371" s="176"/>
      <c r="S371" s="390"/>
      <c r="T371" s="1"/>
      <c r="U371" s="1"/>
      <c r="V371" s="1"/>
      <c r="W371" s="1"/>
      <c r="X371" s="1"/>
      <c r="Y371" s="1"/>
      <c r="Z371" s="1"/>
    </row>
    <row r="372" spans="1:26" ht="14.25" customHeight="1" x14ac:dyDescent="0.35">
      <c r="A372" s="1"/>
      <c r="B372" s="19"/>
      <c r="C372" s="1"/>
      <c r="D372" s="176"/>
      <c r="E372" s="1"/>
      <c r="F372" s="1"/>
      <c r="G372" s="1"/>
      <c r="H372" s="176"/>
      <c r="I372" s="1"/>
      <c r="J372" s="1"/>
      <c r="K372" s="1"/>
      <c r="L372" s="176"/>
      <c r="M372" s="1"/>
      <c r="N372" s="1"/>
      <c r="O372" s="1"/>
      <c r="P372" s="1"/>
      <c r="Q372" s="176"/>
      <c r="R372" s="176"/>
      <c r="S372" s="390"/>
      <c r="T372" s="1"/>
      <c r="U372" s="1"/>
      <c r="V372" s="1"/>
      <c r="W372" s="1"/>
      <c r="X372" s="1"/>
      <c r="Y372" s="1"/>
      <c r="Z372" s="1"/>
    </row>
    <row r="373" spans="1:26" ht="14.25" customHeight="1" x14ac:dyDescent="0.35">
      <c r="A373" s="1"/>
      <c r="B373" s="19"/>
      <c r="C373" s="1"/>
      <c r="D373" s="176"/>
      <c r="E373" s="1"/>
      <c r="F373" s="1"/>
      <c r="G373" s="1"/>
      <c r="H373" s="176"/>
      <c r="I373" s="1"/>
      <c r="J373" s="1"/>
      <c r="K373" s="1"/>
      <c r="L373" s="176"/>
      <c r="M373" s="1"/>
      <c r="N373" s="1"/>
      <c r="O373" s="1"/>
      <c r="P373" s="1"/>
      <c r="Q373" s="176"/>
      <c r="R373" s="176"/>
      <c r="S373" s="390"/>
      <c r="T373" s="1"/>
      <c r="U373" s="1"/>
      <c r="V373" s="1"/>
      <c r="W373" s="1"/>
      <c r="X373" s="1"/>
      <c r="Y373" s="1"/>
      <c r="Z373" s="1"/>
    </row>
    <row r="374" spans="1:26" ht="14.25" customHeight="1" x14ac:dyDescent="0.35">
      <c r="A374" s="1"/>
      <c r="B374" s="19"/>
      <c r="C374" s="1"/>
      <c r="D374" s="176"/>
      <c r="E374" s="1"/>
      <c r="F374" s="1"/>
      <c r="G374" s="1"/>
      <c r="H374" s="176"/>
      <c r="I374" s="1"/>
      <c r="J374" s="1"/>
      <c r="K374" s="1"/>
      <c r="L374" s="176"/>
      <c r="M374" s="1"/>
      <c r="N374" s="1"/>
      <c r="O374" s="1"/>
      <c r="P374" s="1"/>
      <c r="Q374" s="176"/>
      <c r="R374" s="176"/>
      <c r="S374" s="390"/>
      <c r="T374" s="1"/>
      <c r="U374" s="1"/>
      <c r="V374" s="1"/>
      <c r="W374" s="1"/>
      <c r="X374" s="1"/>
      <c r="Y374" s="1"/>
      <c r="Z374" s="1"/>
    </row>
    <row r="375" spans="1:26" ht="14.25" customHeight="1" x14ac:dyDescent="0.35">
      <c r="A375" s="1"/>
      <c r="B375" s="19"/>
      <c r="C375" s="1"/>
      <c r="D375" s="176"/>
      <c r="E375" s="1"/>
      <c r="F375" s="1"/>
      <c r="G375" s="1"/>
      <c r="H375" s="176"/>
      <c r="I375" s="1"/>
      <c r="J375" s="1"/>
      <c r="K375" s="1"/>
      <c r="L375" s="176"/>
      <c r="M375" s="1"/>
      <c r="N375" s="1"/>
      <c r="O375" s="1"/>
      <c r="P375" s="1"/>
      <c r="Q375" s="176"/>
      <c r="R375" s="176"/>
      <c r="S375" s="390"/>
      <c r="T375" s="1"/>
      <c r="U375" s="1"/>
      <c r="V375" s="1"/>
      <c r="W375" s="1"/>
      <c r="X375" s="1"/>
      <c r="Y375" s="1"/>
      <c r="Z375" s="1"/>
    </row>
    <row r="376" spans="1:26" ht="14.25" customHeight="1" x14ac:dyDescent="0.35">
      <c r="A376" s="1"/>
      <c r="B376" s="19"/>
      <c r="C376" s="1"/>
      <c r="D376" s="176"/>
      <c r="E376" s="1"/>
      <c r="F376" s="1"/>
      <c r="G376" s="1"/>
      <c r="H376" s="176"/>
      <c r="I376" s="1"/>
      <c r="J376" s="1"/>
      <c r="K376" s="1"/>
      <c r="L376" s="176"/>
      <c r="M376" s="1"/>
      <c r="N376" s="1"/>
      <c r="O376" s="1"/>
      <c r="P376" s="1"/>
      <c r="Q376" s="176"/>
      <c r="R376" s="176"/>
      <c r="S376" s="390"/>
      <c r="T376" s="1"/>
      <c r="U376" s="1"/>
      <c r="V376" s="1"/>
      <c r="W376" s="1"/>
      <c r="X376" s="1"/>
      <c r="Y376" s="1"/>
      <c r="Z376" s="1"/>
    </row>
    <row r="377" spans="1:26" ht="14.25" customHeight="1" x14ac:dyDescent="0.35">
      <c r="A377" s="1"/>
      <c r="B377" s="19"/>
      <c r="C377" s="1"/>
      <c r="D377" s="176"/>
      <c r="E377" s="1"/>
      <c r="F377" s="1"/>
      <c r="G377" s="1"/>
      <c r="H377" s="176"/>
      <c r="I377" s="1"/>
      <c r="J377" s="1"/>
      <c r="K377" s="1"/>
      <c r="L377" s="176"/>
      <c r="M377" s="1"/>
      <c r="N377" s="1"/>
      <c r="O377" s="1"/>
      <c r="P377" s="1"/>
      <c r="Q377" s="176"/>
      <c r="R377" s="176"/>
      <c r="S377" s="390"/>
      <c r="T377" s="1"/>
      <c r="U377" s="1"/>
      <c r="V377" s="1"/>
      <c r="W377" s="1"/>
      <c r="X377" s="1"/>
      <c r="Y377" s="1"/>
      <c r="Z377" s="1"/>
    </row>
    <row r="378" spans="1:26" ht="14.25" customHeight="1" x14ac:dyDescent="0.35">
      <c r="A378" s="1"/>
      <c r="B378" s="19"/>
      <c r="C378" s="1"/>
      <c r="D378" s="176"/>
      <c r="E378" s="1"/>
      <c r="F378" s="1"/>
      <c r="G378" s="1"/>
      <c r="H378" s="176"/>
      <c r="I378" s="1"/>
      <c r="J378" s="1"/>
      <c r="K378" s="1"/>
      <c r="L378" s="176"/>
      <c r="M378" s="1"/>
      <c r="N378" s="1"/>
      <c r="O378" s="1"/>
      <c r="P378" s="1"/>
      <c r="Q378" s="176"/>
      <c r="R378" s="176"/>
      <c r="S378" s="390"/>
      <c r="T378" s="1"/>
      <c r="U378" s="1"/>
      <c r="V378" s="1"/>
      <c r="W378" s="1"/>
      <c r="X378" s="1"/>
      <c r="Y378" s="1"/>
      <c r="Z378" s="1"/>
    </row>
    <row r="379" spans="1:26" ht="14.25" customHeight="1" x14ac:dyDescent="0.35">
      <c r="A379" s="1"/>
      <c r="B379" s="19"/>
      <c r="C379" s="1"/>
      <c r="D379" s="176"/>
      <c r="E379" s="1"/>
      <c r="F379" s="1"/>
      <c r="G379" s="1"/>
      <c r="H379" s="176"/>
      <c r="I379" s="1"/>
      <c r="J379" s="1"/>
      <c r="K379" s="1"/>
      <c r="L379" s="176"/>
      <c r="M379" s="1"/>
      <c r="N379" s="1"/>
      <c r="O379" s="1"/>
      <c r="P379" s="1"/>
      <c r="Q379" s="176"/>
      <c r="R379" s="176"/>
      <c r="S379" s="390"/>
      <c r="T379" s="1"/>
      <c r="U379" s="1"/>
      <c r="V379" s="1"/>
      <c r="W379" s="1"/>
      <c r="X379" s="1"/>
      <c r="Y379" s="1"/>
      <c r="Z379" s="1"/>
    </row>
    <row r="380" spans="1:26" ht="14.25" customHeight="1" x14ac:dyDescent="0.35">
      <c r="A380" s="1"/>
      <c r="B380" s="19"/>
      <c r="C380" s="1"/>
      <c r="D380" s="176"/>
      <c r="E380" s="1"/>
      <c r="F380" s="1"/>
      <c r="G380" s="1"/>
      <c r="H380" s="176"/>
      <c r="I380" s="1"/>
      <c r="J380" s="1"/>
      <c r="K380" s="1"/>
      <c r="L380" s="176"/>
      <c r="M380" s="1"/>
      <c r="N380" s="1"/>
      <c r="O380" s="1"/>
      <c r="P380" s="1"/>
      <c r="Q380" s="176"/>
      <c r="R380" s="176"/>
      <c r="S380" s="390"/>
      <c r="T380" s="1"/>
      <c r="U380" s="1"/>
      <c r="V380" s="1"/>
      <c r="W380" s="1"/>
      <c r="X380" s="1"/>
      <c r="Y380" s="1"/>
      <c r="Z380" s="1"/>
    </row>
    <row r="381" spans="1:26" ht="14.25" customHeight="1" x14ac:dyDescent="0.35">
      <c r="A381" s="1"/>
      <c r="B381" s="19"/>
      <c r="C381" s="1"/>
      <c r="D381" s="176"/>
      <c r="E381" s="1"/>
      <c r="F381" s="1"/>
      <c r="G381" s="1"/>
      <c r="H381" s="176"/>
      <c r="I381" s="1"/>
      <c r="J381" s="1"/>
      <c r="K381" s="1"/>
      <c r="L381" s="176"/>
      <c r="M381" s="1"/>
      <c r="N381" s="1"/>
      <c r="O381" s="1"/>
      <c r="P381" s="1"/>
      <c r="Q381" s="176"/>
      <c r="R381" s="176"/>
      <c r="S381" s="390"/>
      <c r="T381" s="1"/>
      <c r="U381" s="1"/>
      <c r="V381" s="1"/>
      <c r="W381" s="1"/>
      <c r="X381" s="1"/>
      <c r="Y381" s="1"/>
      <c r="Z381" s="1"/>
    </row>
    <row r="382" spans="1:26" ht="14.25" customHeight="1" x14ac:dyDescent="0.35">
      <c r="A382" s="1"/>
      <c r="B382" s="19"/>
      <c r="C382" s="1"/>
      <c r="D382" s="176"/>
      <c r="E382" s="1"/>
      <c r="F382" s="1"/>
      <c r="G382" s="1"/>
      <c r="H382" s="176"/>
      <c r="I382" s="1"/>
      <c r="J382" s="1"/>
      <c r="K382" s="1"/>
      <c r="L382" s="176"/>
      <c r="M382" s="1"/>
      <c r="N382" s="1"/>
      <c r="O382" s="1"/>
      <c r="P382" s="1"/>
      <c r="Q382" s="176"/>
      <c r="R382" s="176"/>
      <c r="S382" s="390"/>
      <c r="T382" s="1"/>
      <c r="U382" s="1"/>
      <c r="V382" s="1"/>
      <c r="W382" s="1"/>
      <c r="X382" s="1"/>
      <c r="Y382" s="1"/>
      <c r="Z382" s="1"/>
    </row>
    <row r="383" spans="1:26" ht="14.25" customHeight="1" x14ac:dyDescent="0.35">
      <c r="A383" s="1"/>
      <c r="B383" s="19"/>
      <c r="C383" s="1"/>
      <c r="D383" s="176"/>
      <c r="E383" s="1"/>
      <c r="F383" s="1"/>
      <c r="G383" s="1"/>
      <c r="H383" s="176"/>
      <c r="I383" s="1"/>
      <c r="J383" s="1"/>
      <c r="K383" s="1"/>
      <c r="L383" s="176"/>
      <c r="M383" s="1"/>
      <c r="N383" s="1"/>
      <c r="O383" s="1"/>
      <c r="P383" s="1"/>
      <c r="Q383" s="176"/>
      <c r="R383" s="176"/>
      <c r="S383" s="390"/>
      <c r="T383" s="1"/>
      <c r="U383" s="1"/>
      <c r="V383" s="1"/>
      <c r="W383" s="1"/>
      <c r="X383" s="1"/>
      <c r="Y383" s="1"/>
      <c r="Z383" s="1"/>
    </row>
    <row r="384" spans="1:26" ht="14.25" customHeight="1" x14ac:dyDescent="0.35">
      <c r="A384" s="1"/>
      <c r="B384" s="19"/>
      <c r="C384" s="1"/>
      <c r="D384" s="176"/>
      <c r="E384" s="1"/>
      <c r="F384" s="1"/>
      <c r="G384" s="1"/>
      <c r="H384" s="176"/>
      <c r="I384" s="1"/>
      <c r="J384" s="1"/>
      <c r="K384" s="1"/>
      <c r="L384" s="176"/>
      <c r="M384" s="1"/>
      <c r="N384" s="1"/>
      <c r="O384" s="1"/>
      <c r="P384" s="1"/>
      <c r="Q384" s="176"/>
      <c r="R384" s="176"/>
      <c r="S384" s="390"/>
      <c r="T384" s="1"/>
      <c r="U384" s="1"/>
      <c r="V384" s="1"/>
      <c r="W384" s="1"/>
      <c r="X384" s="1"/>
      <c r="Y384" s="1"/>
      <c r="Z384" s="1"/>
    </row>
    <row r="385" spans="1:26" ht="14.25" customHeight="1" x14ac:dyDescent="0.35">
      <c r="A385" s="1"/>
      <c r="B385" s="19"/>
      <c r="C385" s="1"/>
      <c r="D385" s="176"/>
      <c r="E385" s="1"/>
      <c r="F385" s="1"/>
      <c r="G385" s="1"/>
      <c r="H385" s="176"/>
      <c r="I385" s="1"/>
      <c r="J385" s="1"/>
      <c r="K385" s="1"/>
      <c r="L385" s="176"/>
      <c r="M385" s="1"/>
      <c r="N385" s="1"/>
      <c r="O385" s="1"/>
      <c r="P385" s="1"/>
      <c r="Q385" s="176"/>
      <c r="R385" s="176"/>
      <c r="S385" s="390"/>
      <c r="T385" s="1"/>
      <c r="U385" s="1"/>
      <c r="V385" s="1"/>
      <c r="W385" s="1"/>
      <c r="X385" s="1"/>
      <c r="Y385" s="1"/>
      <c r="Z385" s="1"/>
    </row>
    <row r="386" spans="1:26" ht="14.25" customHeight="1" x14ac:dyDescent="0.35">
      <c r="A386" s="1"/>
      <c r="B386" s="19"/>
      <c r="C386" s="1"/>
      <c r="D386" s="176"/>
      <c r="E386" s="1"/>
      <c r="F386" s="1"/>
      <c r="G386" s="1"/>
      <c r="H386" s="176"/>
      <c r="I386" s="1"/>
      <c r="J386" s="1"/>
      <c r="K386" s="1"/>
      <c r="L386" s="176"/>
      <c r="M386" s="1"/>
      <c r="N386" s="1"/>
      <c r="O386" s="1"/>
      <c r="P386" s="1"/>
      <c r="Q386" s="176"/>
      <c r="R386" s="176"/>
      <c r="S386" s="390"/>
      <c r="T386" s="1"/>
      <c r="U386" s="1"/>
      <c r="V386" s="1"/>
      <c r="W386" s="1"/>
      <c r="X386" s="1"/>
      <c r="Y386" s="1"/>
      <c r="Z386" s="1"/>
    </row>
    <row r="387" spans="1:26" ht="14.25" customHeight="1" x14ac:dyDescent="0.35">
      <c r="A387" s="1"/>
      <c r="B387" s="19"/>
      <c r="C387" s="1"/>
      <c r="D387" s="176"/>
      <c r="E387" s="1"/>
      <c r="F387" s="1"/>
      <c r="G387" s="1"/>
      <c r="H387" s="176"/>
      <c r="I387" s="1"/>
      <c r="J387" s="1"/>
      <c r="K387" s="1"/>
      <c r="L387" s="176"/>
      <c r="M387" s="1"/>
      <c r="N387" s="1"/>
      <c r="O387" s="1"/>
      <c r="P387" s="1"/>
      <c r="Q387" s="176"/>
      <c r="R387" s="176"/>
      <c r="S387" s="390"/>
      <c r="T387" s="1"/>
      <c r="U387" s="1"/>
      <c r="V387" s="1"/>
      <c r="W387" s="1"/>
      <c r="X387" s="1"/>
      <c r="Y387" s="1"/>
      <c r="Z387" s="1"/>
    </row>
    <row r="388" spans="1:26" ht="14.25" customHeight="1" x14ac:dyDescent="0.35">
      <c r="A388" s="1"/>
      <c r="B388" s="19"/>
      <c r="C388" s="1"/>
      <c r="D388" s="176"/>
      <c r="E388" s="1"/>
      <c r="F388" s="1"/>
      <c r="G388" s="1"/>
      <c r="H388" s="176"/>
      <c r="I388" s="1"/>
      <c r="J388" s="1"/>
      <c r="K388" s="1"/>
      <c r="L388" s="176"/>
      <c r="M388" s="1"/>
      <c r="N388" s="1"/>
      <c r="O388" s="1"/>
      <c r="P388" s="1"/>
      <c r="Q388" s="176"/>
      <c r="R388" s="176"/>
      <c r="S388" s="390"/>
      <c r="T388" s="1"/>
      <c r="U388" s="1"/>
      <c r="V388" s="1"/>
      <c r="W388" s="1"/>
      <c r="X388" s="1"/>
      <c r="Y388" s="1"/>
      <c r="Z388" s="1"/>
    </row>
    <row r="389" spans="1:26" ht="14.25" customHeight="1" x14ac:dyDescent="0.35">
      <c r="A389" s="1"/>
      <c r="B389" s="19"/>
      <c r="C389" s="1"/>
      <c r="D389" s="176"/>
      <c r="E389" s="1"/>
      <c r="F389" s="1"/>
      <c r="G389" s="1"/>
      <c r="H389" s="176"/>
      <c r="I389" s="1"/>
      <c r="J389" s="1"/>
      <c r="K389" s="1"/>
      <c r="L389" s="176"/>
      <c r="M389" s="1"/>
      <c r="N389" s="1"/>
      <c r="O389" s="1"/>
      <c r="P389" s="1"/>
      <c r="Q389" s="176"/>
      <c r="R389" s="176"/>
      <c r="S389" s="390"/>
      <c r="T389" s="1"/>
      <c r="U389" s="1"/>
      <c r="V389" s="1"/>
      <c r="W389" s="1"/>
      <c r="X389" s="1"/>
      <c r="Y389" s="1"/>
      <c r="Z389" s="1"/>
    </row>
    <row r="390" spans="1:26" ht="14.25" customHeight="1" x14ac:dyDescent="0.35">
      <c r="A390" s="1"/>
      <c r="B390" s="19"/>
      <c r="C390" s="1"/>
      <c r="D390" s="176"/>
      <c r="E390" s="1"/>
      <c r="F390" s="1"/>
      <c r="G390" s="1"/>
      <c r="H390" s="176"/>
      <c r="I390" s="1"/>
      <c r="J390" s="1"/>
      <c r="K390" s="1"/>
      <c r="L390" s="176"/>
      <c r="M390" s="1"/>
      <c r="N390" s="1"/>
      <c r="O390" s="1"/>
      <c r="P390" s="1"/>
      <c r="Q390" s="176"/>
      <c r="R390" s="176"/>
      <c r="S390" s="390"/>
      <c r="T390" s="1"/>
      <c r="U390" s="1"/>
      <c r="V390" s="1"/>
      <c r="W390" s="1"/>
      <c r="X390" s="1"/>
      <c r="Y390" s="1"/>
      <c r="Z390" s="1"/>
    </row>
    <row r="391" spans="1:26" ht="14.25" customHeight="1" x14ac:dyDescent="0.35">
      <c r="A391" s="1"/>
      <c r="B391" s="19"/>
      <c r="C391" s="1"/>
      <c r="D391" s="176"/>
      <c r="E391" s="1"/>
      <c r="F391" s="1"/>
      <c r="G391" s="1"/>
      <c r="H391" s="176"/>
      <c r="I391" s="1"/>
      <c r="J391" s="1"/>
      <c r="K391" s="1"/>
      <c r="L391" s="176"/>
      <c r="M391" s="1"/>
      <c r="N391" s="1"/>
      <c r="O391" s="1"/>
      <c r="P391" s="1"/>
      <c r="Q391" s="176"/>
      <c r="R391" s="176"/>
      <c r="S391" s="390"/>
      <c r="T391" s="1"/>
      <c r="U391" s="1"/>
      <c r="V391" s="1"/>
      <c r="W391" s="1"/>
      <c r="X391" s="1"/>
      <c r="Y391" s="1"/>
      <c r="Z391" s="1"/>
    </row>
    <row r="392" spans="1:26" ht="14.25" customHeight="1" x14ac:dyDescent="0.35">
      <c r="A392" s="1"/>
      <c r="B392" s="19"/>
      <c r="C392" s="1"/>
      <c r="D392" s="176"/>
      <c r="E392" s="1"/>
      <c r="F392" s="1"/>
      <c r="G392" s="1"/>
      <c r="H392" s="176"/>
      <c r="I392" s="1"/>
      <c r="J392" s="1"/>
      <c r="K392" s="1"/>
      <c r="L392" s="176"/>
      <c r="M392" s="1"/>
      <c r="N392" s="1"/>
      <c r="O392" s="1"/>
      <c r="P392" s="1"/>
      <c r="Q392" s="176"/>
      <c r="R392" s="176"/>
      <c r="S392" s="390"/>
      <c r="T392" s="1"/>
      <c r="U392" s="1"/>
      <c r="V392" s="1"/>
      <c r="W392" s="1"/>
      <c r="X392" s="1"/>
      <c r="Y392" s="1"/>
      <c r="Z392" s="1"/>
    </row>
    <row r="393" spans="1:26" ht="14.25" customHeight="1" x14ac:dyDescent="0.35">
      <c r="A393" s="1"/>
      <c r="B393" s="19"/>
      <c r="C393" s="1"/>
      <c r="D393" s="176"/>
      <c r="E393" s="1"/>
      <c r="F393" s="1"/>
      <c r="G393" s="1"/>
      <c r="H393" s="176"/>
      <c r="I393" s="1"/>
      <c r="J393" s="1"/>
      <c r="K393" s="1"/>
      <c r="L393" s="176"/>
      <c r="M393" s="1"/>
      <c r="N393" s="1"/>
      <c r="O393" s="1"/>
      <c r="P393" s="1"/>
      <c r="Q393" s="176"/>
      <c r="R393" s="176"/>
      <c r="S393" s="390"/>
      <c r="T393" s="1"/>
      <c r="U393" s="1"/>
      <c r="V393" s="1"/>
      <c r="W393" s="1"/>
      <c r="X393" s="1"/>
      <c r="Y393" s="1"/>
      <c r="Z393" s="1"/>
    </row>
    <row r="394" spans="1:26" ht="14.25" customHeight="1" x14ac:dyDescent="0.35">
      <c r="A394" s="1"/>
      <c r="B394" s="19"/>
      <c r="C394" s="1"/>
      <c r="D394" s="176"/>
      <c r="E394" s="1"/>
      <c r="F394" s="1"/>
      <c r="G394" s="1"/>
      <c r="H394" s="176"/>
      <c r="I394" s="1"/>
      <c r="J394" s="1"/>
      <c r="K394" s="1"/>
      <c r="L394" s="176"/>
      <c r="M394" s="1"/>
      <c r="N394" s="1"/>
      <c r="O394" s="1"/>
      <c r="P394" s="1"/>
      <c r="Q394" s="176"/>
      <c r="R394" s="176"/>
      <c r="S394" s="390"/>
      <c r="T394" s="1"/>
      <c r="U394" s="1"/>
      <c r="V394" s="1"/>
      <c r="W394" s="1"/>
      <c r="X394" s="1"/>
      <c r="Y394" s="1"/>
      <c r="Z394" s="1"/>
    </row>
    <row r="395" spans="1:26" ht="14.25" customHeight="1" x14ac:dyDescent="0.35">
      <c r="A395" s="1"/>
      <c r="B395" s="19"/>
      <c r="C395" s="1"/>
      <c r="D395" s="176"/>
      <c r="E395" s="1"/>
      <c r="F395" s="1"/>
      <c r="G395" s="1"/>
      <c r="H395" s="176"/>
      <c r="I395" s="1"/>
      <c r="J395" s="1"/>
      <c r="K395" s="1"/>
      <c r="L395" s="176"/>
      <c r="M395" s="1"/>
      <c r="N395" s="1"/>
      <c r="O395" s="1"/>
      <c r="P395" s="1"/>
      <c r="Q395" s="176"/>
      <c r="R395" s="176"/>
      <c r="S395" s="390"/>
      <c r="T395" s="1"/>
      <c r="U395" s="1"/>
      <c r="V395" s="1"/>
      <c r="W395" s="1"/>
      <c r="X395" s="1"/>
      <c r="Y395" s="1"/>
      <c r="Z395" s="1"/>
    </row>
    <row r="396" spans="1:26" ht="14.25" customHeight="1" x14ac:dyDescent="0.35">
      <c r="A396" s="1"/>
      <c r="B396" s="19"/>
      <c r="C396" s="1"/>
      <c r="D396" s="176"/>
      <c r="E396" s="1"/>
      <c r="F396" s="1"/>
      <c r="G396" s="1"/>
      <c r="H396" s="176"/>
      <c r="I396" s="1"/>
      <c r="J396" s="1"/>
      <c r="K396" s="1"/>
      <c r="L396" s="176"/>
      <c r="M396" s="1"/>
      <c r="N396" s="1"/>
      <c r="O396" s="1"/>
      <c r="P396" s="1"/>
      <c r="Q396" s="176"/>
      <c r="R396" s="176"/>
      <c r="S396" s="390"/>
      <c r="T396" s="1"/>
      <c r="U396" s="1"/>
      <c r="V396" s="1"/>
      <c r="W396" s="1"/>
      <c r="X396" s="1"/>
      <c r="Y396" s="1"/>
      <c r="Z396" s="1"/>
    </row>
    <row r="397" spans="1:26" ht="14.25" customHeight="1" x14ac:dyDescent="0.35">
      <c r="A397" s="1"/>
      <c r="B397" s="19"/>
      <c r="C397" s="1"/>
      <c r="D397" s="176"/>
      <c r="E397" s="1"/>
      <c r="F397" s="1"/>
      <c r="G397" s="1"/>
      <c r="H397" s="176"/>
      <c r="I397" s="1"/>
      <c r="J397" s="1"/>
      <c r="K397" s="1"/>
      <c r="L397" s="176"/>
      <c r="M397" s="1"/>
      <c r="N397" s="1"/>
      <c r="O397" s="1"/>
      <c r="P397" s="1"/>
      <c r="Q397" s="176"/>
      <c r="R397" s="176"/>
      <c r="S397" s="390"/>
      <c r="T397" s="1"/>
      <c r="U397" s="1"/>
      <c r="V397" s="1"/>
      <c r="W397" s="1"/>
      <c r="X397" s="1"/>
      <c r="Y397" s="1"/>
      <c r="Z397" s="1"/>
    </row>
    <row r="398" spans="1:26" ht="14.25" customHeight="1" x14ac:dyDescent="0.35">
      <c r="A398" s="1"/>
      <c r="B398" s="19"/>
      <c r="C398" s="1"/>
      <c r="D398" s="176"/>
      <c r="E398" s="1"/>
      <c r="F398" s="1"/>
      <c r="G398" s="1"/>
      <c r="H398" s="176"/>
      <c r="I398" s="1"/>
      <c r="J398" s="1"/>
      <c r="K398" s="1"/>
      <c r="L398" s="176"/>
      <c r="M398" s="1"/>
      <c r="N398" s="1"/>
      <c r="O398" s="1"/>
      <c r="P398" s="1"/>
      <c r="Q398" s="176"/>
      <c r="R398" s="176"/>
      <c r="S398" s="390"/>
      <c r="T398" s="1"/>
      <c r="U398" s="1"/>
      <c r="V398" s="1"/>
      <c r="W398" s="1"/>
      <c r="X398" s="1"/>
      <c r="Y398" s="1"/>
      <c r="Z398" s="1"/>
    </row>
    <row r="399" spans="1:26" ht="14.25" customHeight="1" x14ac:dyDescent="0.35">
      <c r="A399" s="1"/>
      <c r="B399" s="19"/>
      <c r="C399" s="1"/>
      <c r="D399" s="176"/>
      <c r="E399" s="1"/>
      <c r="F399" s="1"/>
      <c r="G399" s="1"/>
      <c r="H399" s="176"/>
      <c r="I399" s="1"/>
      <c r="J399" s="1"/>
      <c r="K399" s="1"/>
      <c r="L399" s="176"/>
      <c r="M399" s="1"/>
      <c r="N399" s="1"/>
      <c r="O399" s="1"/>
      <c r="P399" s="1"/>
      <c r="Q399" s="176"/>
      <c r="R399" s="176"/>
      <c r="S399" s="390"/>
      <c r="T399" s="1"/>
      <c r="U399" s="1"/>
      <c r="V399" s="1"/>
      <c r="W399" s="1"/>
      <c r="X399" s="1"/>
      <c r="Y399" s="1"/>
      <c r="Z399" s="1"/>
    </row>
    <row r="400" spans="1:26" ht="14.25" customHeight="1" x14ac:dyDescent="0.35">
      <c r="A400" s="1"/>
      <c r="B400" s="19"/>
      <c r="C400" s="1"/>
      <c r="D400" s="176"/>
      <c r="E400" s="1"/>
      <c r="F400" s="1"/>
      <c r="G400" s="1"/>
      <c r="H400" s="176"/>
      <c r="I400" s="1"/>
      <c r="J400" s="1"/>
      <c r="K400" s="1"/>
      <c r="L400" s="176"/>
      <c r="M400" s="1"/>
      <c r="N400" s="1"/>
      <c r="O400" s="1"/>
      <c r="P400" s="1"/>
      <c r="Q400" s="176"/>
      <c r="R400" s="176"/>
      <c r="S400" s="390"/>
      <c r="T400" s="1"/>
      <c r="U400" s="1"/>
      <c r="V400" s="1"/>
      <c r="W400" s="1"/>
      <c r="X400" s="1"/>
      <c r="Y400" s="1"/>
      <c r="Z400" s="1"/>
    </row>
    <row r="401" spans="1:26" ht="14.25" customHeight="1" x14ac:dyDescent="0.35">
      <c r="A401" s="1"/>
      <c r="B401" s="19"/>
      <c r="C401" s="1"/>
      <c r="D401" s="176"/>
      <c r="E401" s="1"/>
      <c r="F401" s="1"/>
      <c r="G401" s="1"/>
      <c r="H401" s="176"/>
      <c r="I401" s="1"/>
      <c r="J401" s="1"/>
      <c r="K401" s="1"/>
      <c r="L401" s="176"/>
      <c r="M401" s="1"/>
      <c r="N401" s="1"/>
      <c r="O401" s="1"/>
      <c r="P401" s="1"/>
      <c r="Q401" s="176"/>
      <c r="R401" s="176"/>
      <c r="S401" s="390"/>
      <c r="T401" s="1"/>
      <c r="U401" s="1"/>
      <c r="V401" s="1"/>
      <c r="W401" s="1"/>
      <c r="X401" s="1"/>
      <c r="Y401" s="1"/>
      <c r="Z401" s="1"/>
    </row>
    <row r="402" spans="1:26" ht="14.25" customHeight="1" x14ac:dyDescent="0.35">
      <c r="A402" s="1"/>
      <c r="B402" s="19"/>
      <c r="C402" s="1"/>
      <c r="D402" s="176"/>
      <c r="E402" s="1"/>
      <c r="F402" s="1"/>
      <c r="G402" s="1"/>
      <c r="H402" s="176"/>
      <c r="I402" s="1"/>
      <c r="J402" s="1"/>
      <c r="K402" s="1"/>
      <c r="L402" s="176"/>
      <c r="M402" s="1"/>
      <c r="N402" s="1"/>
      <c r="O402" s="1"/>
      <c r="P402" s="1"/>
      <c r="Q402" s="176"/>
      <c r="R402" s="176"/>
      <c r="S402" s="390"/>
      <c r="T402" s="1"/>
      <c r="U402" s="1"/>
      <c r="V402" s="1"/>
      <c r="W402" s="1"/>
      <c r="X402" s="1"/>
      <c r="Y402" s="1"/>
      <c r="Z402" s="1"/>
    </row>
    <row r="403" spans="1:26" ht="14.25" customHeight="1" x14ac:dyDescent="0.35">
      <c r="A403" s="1"/>
      <c r="B403" s="19"/>
      <c r="C403" s="1"/>
      <c r="D403" s="176"/>
      <c r="E403" s="1"/>
      <c r="F403" s="1"/>
      <c r="G403" s="1"/>
      <c r="H403" s="176"/>
      <c r="I403" s="1"/>
      <c r="J403" s="1"/>
      <c r="K403" s="1"/>
      <c r="L403" s="176"/>
      <c r="M403" s="1"/>
      <c r="N403" s="1"/>
      <c r="O403" s="1"/>
      <c r="P403" s="1"/>
      <c r="Q403" s="176"/>
      <c r="R403" s="176"/>
      <c r="S403" s="390"/>
      <c r="T403" s="1"/>
      <c r="U403" s="1"/>
      <c r="V403" s="1"/>
      <c r="W403" s="1"/>
      <c r="X403" s="1"/>
      <c r="Y403" s="1"/>
      <c r="Z403" s="1"/>
    </row>
    <row r="404" spans="1:26" ht="14.25" customHeight="1" x14ac:dyDescent="0.35">
      <c r="A404" s="1"/>
      <c r="B404" s="19"/>
      <c r="C404" s="1"/>
      <c r="D404" s="176"/>
      <c r="E404" s="1"/>
      <c r="F404" s="1"/>
      <c r="G404" s="1"/>
      <c r="H404" s="176"/>
      <c r="I404" s="1"/>
      <c r="J404" s="1"/>
      <c r="K404" s="1"/>
      <c r="L404" s="176"/>
      <c r="M404" s="1"/>
      <c r="N404" s="1"/>
      <c r="O404" s="1"/>
      <c r="P404" s="1"/>
      <c r="Q404" s="176"/>
      <c r="R404" s="176"/>
      <c r="S404" s="390"/>
      <c r="T404" s="1"/>
      <c r="U404" s="1"/>
      <c r="V404" s="1"/>
      <c r="W404" s="1"/>
      <c r="X404" s="1"/>
      <c r="Y404" s="1"/>
      <c r="Z404" s="1"/>
    </row>
    <row r="405" spans="1:26" ht="14.25" customHeight="1" x14ac:dyDescent="0.35">
      <c r="A405" s="1"/>
      <c r="B405" s="19"/>
      <c r="C405" s="1"/>
      <c r="D405" s="176"/>
      <c r="E405" s="1"/>
      <c r="F405" s="1"/>
      <c r="G405" s="1"/>
      <c r="H405" s="176"/>
      <c r="I405" s="1"/>
      <c r="J405" s="1"/>
      <c r="K405" s="1"/>
      <c r="L405" s="176"/>
      <c r="M405" s="1"/>
      <c r="N405" s="1"/>
      <c r="O405" s="1"/>
      <c r="P405" s="1"/>
      <c r="Q405" s="176"/>
      <c r="R405" s="176"/>
      <c r="S405" s="390"/>
      <c r="T405" s="1"/>
      <c r="U405" s="1"/>
      <c r="V405" s="1"/>
      <c r="W405" s="1"/>
      <c r="X405" s="1"/>
      <c r="Y405" s="1"/>
      <c r="Z405" s="1"/>
    </row>
    <row r="406" spans="1:26" ht="14.25" customHeight="1" x14ac:dyDescent="0.35">
      <c r="A406" s="1"/>
      <c r="B406" s="19"/>
      <c r="C406" s="1"/>
      <c r="D406" s="176"/>
      <c r="E406" s="1"/>
      <c r="F406" s="1"/>
      <c r="G406" s="1"/>
      <c r="H406" s="176"/>
      <c r="I406" s="1"/>
      <c r="J406" s="1"/>
      <c r="K406" s="1"/>
      <c r="L406" s="176"/>
      <c r="M406" s="1"/>
      <c r="N406" s="1"/>
      <c r="O406" s="1"/>
      <c r="P406" s="1"/>
      <c r="Q406" s="176"/>
      <c r="R406" s="176"/>
      <c r="S406" s="390"/>
      <c r="T406" s="1"/>
      <c r="U406" s="1"/>
      <c r="V406" s="1"/>
      <c r="W406" s="1"/>
      <c r="X406" s="1"/>
      <c r="Y406" s="1"/>
      <c r="Z406" s="1"/>
    </row>
    <row r="407" spans="1:26" ht="14.25" customHeight="1" x14ac:dyDescent="0.35">
      <c r="A407" s="1"/>
      <c r="B407" s="19"/>
      <c r="C407" s="1"/>
      <c r="D407" s="176"/>
      <c r="E407" s="1"/>
      <c r="F407" s="1"/>
      <c r="G407" s="1"/>
      <c r="H407" s="176"/>
      <c r="I407" s="1"/>
      <c r="J407" s="1"/>
      <c r="K407" s="1"/>
      <c r="L407" s="176"/>
      <c r="M407" s="1"/>
      <c r="N407" s="1"/>
      <c r="O407" s="1"/>
      <c r="P407" s="1"/>
      <c r="Q407" s="176"/>
      <c r="R407" s="176"/>
      <c r="S407" s="390"/>
      <c r="T407" s="1"/>
      <c r="U407" s="1"/>
      <c r="V407" s="1"/>
      <c r="W407" s="1"/>
      <c r="X407" s="1"/>
      <c r="Y407" s="1"/>
      <c r="Z407" s="1"/>
    </row>
    <row r="408" spans="1:26" ht="14.25" customHeight="1" x14ac:dyDescent="0.35">
      <c r="A408" s="1"/>
      <c r="B408" s="19"/>
      <c r="C408" s="1"/>
      <c r="D408" s="176"/>
      <c r="E408" s="1"/>
      <c r="F408" s="1"/>
      <c r="G408" s="1"/>
      <c r="H408" s="176"/>
      <c r="I408" s="1"/>
      <c r="J408" s="1"/>
      <c r="K408" s="1"/>
      <c r="L408" s="176"/>
      <c r="M408" s="1"/>
      <c r="N408" s="1"/>
      <c r="O408" s="1"/>
      <c r="P408" s="1"/>
      <c r="Q408" s="176"/>
      <c r="R408" s="176"/>
      <c r="S408" s="390"/>
      <c r="T408" s="1"/>
      <c r="U408" s="1"/>
      <c r="V408" s="1"/>
      <c r="W408" s="1"/>
      <c r="X408" s="1"/>
      <c r="Y408" s="1"/>
      <c r="Z408" s="1"/>
    </row>
    <row r="409" spans="1:26" ht="14.25" customHeight="1" x14ac:dyDescent="0.35">
      <c r="A409" s="1"/>
      <c r="B409" s="19"/>
      <c r="C409" s="1"/>
      <c r="D409" s="176"/>
      <c r="E409" s="1"/>
      <c r="F409" s="1"/>
      <c r="G409" s="1"/>
      <c r="H409" s="176"/>
      <c r="I409" s="1"/>
      <c r="J409" s="1"/>
      <c r="K409" s="1"/>
      <c r="L409" s="176"/>
      <c r="M409" s="1"/>
      <c r="N409" s="1"/>
      <c r="O409" s="1"/>
      <c r="P409" s="1"/>
      <c r="Q409" s="176"/>
      <c r="R409" s="176"/>
      <c r="S409" s="390"/>
      <c r="T409" s="1"/>
      <c r="U409" s="1"/>
      <c r="V409" s="1"/>
      <c r="W409" s="1"/>
      <c r="X409" s="1"/>
      <c r="Y409" s="1"/>
      <c r="Z409" s="1"/>
    </row>
    <row r="410" spans="1:26" ht="14.25" customHeight="1" x14ac:dyDescent="0.35">
      <c r="A410" s="1"/>
      <c r="B410" s="19"/>
      <c r="C410" s="1"/>
      <c r="D410" s="176"/>
      <c r="E410" s="1"/>
      <c r="F410" s="1"/>
      <c r="G410" s="1"/>
      <c r="H410" s="176"/>
      <c r="I410" s="1"/>
      <c r="J410" s="1"/>
      <c r="K410" s="1"/>
      <c r="L410" s="176"/>
      <c r="M410" s="1"/>
      <c r="N410" s="1"/>
      <c r="O410" s="1"/>
      <c r="P410" s="1"/>
      <c r="Q410" s="176"/>
      <c r="R410" s="176"/>
      <c r="S410" s="390"/>
      <c r="T410" s="1"/>
      <c r="U410" s="1"/>
      <c r="V410" s="1"/>
      <c r="W410" s="1"/>
      <c r="X410" s="1"/>
      <c r="Y410" s="1"/>
      <c r="Z410" s="1"/>
    </row>
    <row r="411" spans="1:26" ht="14.25" customHeight="1" x14ac:dyDescent="0.35">
      <c r="A411" s="1"/>
      <c r="B411" s="19"/>
      <c r="C411" s="1"/>
      <c r="D411" s="176"/>
      <c r="E411" s="1"/>
      <c r="F411" s="1"/>
      <c r="G411" s="1"/>
      <c r="H411" s="176"/>
      <c r="I411" s="1"/>
      <c r="J411" s="1"/>
      <c r="K411" s="1"/>
      <c r="L411" s="176"/>
      <c r="M411" s="1"/>
      <c r="N411" s="1"/>
      <c r="O411" s="1"/>
      <c r="P411" s="1"/>
      <c r="Q411" s="176"/>
      <c r="R411" s="176"/>
      <c r="S411" s="390"/>
      <c r="T411" s="1"/>
      <c r="U411" s="1"/>
      <c r="V411" s="1"/>
      <c r="W411" s="1"/>
      <c r="X411" s="1"/>
      <c r="Y411" s="1"/>
      <c r="Z411" s="1"/>
    </row>
    <row r="412" spans="1:26" ht="14.25" customHeight="1" x14ac:dyDescent="0.35">
      <c r="A412" s="1"/>
      <c r="B412" s="19"/>
      <c r="C412" s="1"/>
      <c r="D412" s="176"/>
      <c r="E412" s="1"/>
      <c r="F412" s="1"/>
      <c r="G412" s="1"/>
      <c r="H412" s="176"/>
      <c r="I412" s="1"/>
      <c r="J412" s="1"/>
      <c r="K412" s="1"/>
      <c r="L412" s="176"/>
      <c r="M412" s="1"/>
      <c r="N412" s="1"/>
      <c r="O412" s="1"/>
      <c r="P412" s="1"/>
      <c r="Q412" s="176"/>
      <c r="R412" s="176"/>
      <c r="S412" s="390"/>
      <c r="T412" s="1"/>
      <c r="U412" s="1"/>
      <c r="V412" s="1"/>
      <c r="W412" s="1"/>
      <c r="X412" s="1"/>
      <c r="Y412" s="1"/>
      <c r="Z412" s="1"/>
    </row>
    <row r="413" spans="1:26" ht="14.25" customHeight="1" x14ac:dyDescent="0.35">
      <c r="A413" s="1"/>
      <c r="B413" s="19"/>
      <c r="C413" s="1"/>
      <c r="D413" s="176"/>
      <c r="E413" s="1"/>
      <c r="F413" s="1"/>
      <c r="G413" s="1"/>
      <c r="H413" s="176"/>
      <c r="I413" s="1"/>
      <c r="J413" s="1"/>
      <c r="K413" s="1"/>
      <c r="L413" s="176"/>
      <c r="M413" s="1"/>
      <c r="N413" s="1"/>
      <c r="O413" s="1"/>
      <c r="P413" s="1"/>
      <c r="Q413" s="176"/>
      <c r="R413" s="176"/>
      <c r="S413" s="390"/>
      <c r="T413" s="1"/>
      <c r="U413" s="1"/>
      <c r="V413" s="1"/>
      <c r="W413" s="1"/>
      <c r="X413" s="1"/>
      <c r="Y413" s="1"/>
      <c r="Z413" s="1"/>
    </row>
    <row r="414" spans="1:26" ht="14.25" customHeight="1" x14ac:dyDescent="0.35">
      <c r="A414" s="1"/>
      <c r="B414" s="19"/>
      <c r="C414" s="1"/>
      <c r="D414" s="176"/>
      <c r="E414" s="1"/>
      <c r="F414" s="1"/>
      <c r="G414" s="1"/>
      <c r="H414" s="176"/>
      <c r="I414" s="1"/>
      <c r="J414" s="1"/>
      <c r="K414" s="1"/>
      <c r="L414" s="176"/>
      <c r="M414" s="1"/>
      <c r="N414" s="1"/>
      <c r="O414" s="1"/>
      <c r="P414" s="1"/>
      <c r="Q414" s="176"/>
      <c r="R414" s="176"/>
      <c r="S414" s="390"/>
      <c r="T414" s="1"/>
      <c r="U414" s="1"/>
      <c r="V414" s="1"/>
      <c r="W414" s="1"/>
      <c r="X414" s="1"/>
      <c r="Y414" s="1"/>
      <c r="Z414" s="1"/>
    </row>
    <row r="415" spans="1:26" ht="14.25" customHeight="1" x14ac:dyDescent="0.35">
      <c r="A415" s="1"/>
      <c r="B415" s="19"/>
      <c r="C415" s="1"/>
      <c r="D415" s="176"/>
      <c r="E415" s="1"/>
      <c r="F415" s="1"/>
      <c r="G415" s="1"/>
      <c r="H415" s="176"/>
      <c r="I415" s="1"/>
      <c r="J415" s="1"/>
      <c r="K415" s="1"/>
      <c r="L415" s="176"/>
      <c r="M415" s="1"/>
      <c r="N415" s="1"/>
      <c r="O415" s="1"/>
      <c r="P415" s="1"/>
      <c r="Q415" s="176"/>
      <c r="R415" s="176"/>
      <c r="S415" s="390"/>
      <c r="T415" s="1"/>
      <c r="U415" s="1"/>
      <c r="V415" s="1"/>
      <c r="W415" s="1"/>
      <c r="X415" s="1"/>
      <c r="Y415" s="1"/>
      <c r="Z415" s="1"/>
    </row>
    <row r="416" spans="1:26" ht="14.25" customHeight="1" x14ac:dyDescent="0.35">
      <c r="A416" s="1"/>
      <c r="B416" s="19"/>
      <c r="C416" s="1"/>
      <c r="D416" s="176"/>
      <c r="E416" s="1"/>
      <c r="F416" s="1"/>
      <c r="G416" s="1"/>
      <c r="H416" s="176"/>
      <c r="I416" s="1"/>
      <c r="J416" s="1"/>
      <c r="K416" s="1"/>
      <c r="L416" s="176"/>
      <c r="M416" s="1"/>
      <c r="N416" s="1"/>
      <c r="O416" s="1"/>
      <c r="P416" s="1"/>
      <c r="Q416" s="176"/>
      <c r="R416" s="176"/>
      <c r="S416" s="390"/>
      <c r="T416" s="1"/>
      <c r="U416" s="1"/>
      <c r="V416" s="1"/>
      <c r="W416" s="1"/>
      <c r="X416" s="1"/>
      <c r="Y416" s="1"/>
      <c r="Z416" s="1"/>
    </row>
    <row r="417" spans="1:26" ht="14.25" customHeight="1" x14ac:dyDescent="0.35">
      <c r="A417" s="1"/>
      <c r="B417" s="19"/>
      <c r="C417" s="1"/>
      <c r="D417" s="176"/>
      <c r="E417" s="1"/>
      <c r="F417" s="1"/>
      <c r="G417" s="1"/>
      <c r="H417" s="176"/>
      <c r="I417" s="1"/>
      <c r="J417" s="1"/>
      <c r="K417" s="1"/>
      <c r="L417" s="176"/>
      <c r="M417" s="1"/>
      <c r="N417" s="1"/>
      <c r="O417" s="1"/>
      <c r="P417" s="1"/>
      <c r="Q417" s="176"/>
      <c r="R417" s="176"/>
      <c r="S417" s="390"/>
      <c r="T417" s="1"/>
      <c r="U417" s="1"/>
      <c r="V417" s="1"/>
      <c r="W417" s="1"/>
      <c r="X417" s="1"/>
      <c r="Y417" s="1"/>
      <c r="Z417" s="1"/>
    </row>
    <row r="418" spans="1:26" ht="14.25" customHeight="1" x14ac:dyDescent="0.35">
      <c r="A418" s="1"/>
      <c r="B418" s="19"/>
      <c r="C418" s="1"/>
      <c r="D418" s="176"/>
      <c r="E418" s="1"/>
      <c r="F418" s="1"/>
      <c r="G418" s="1"/>
      <c r="H418" s="176"/>
      <c r="I418" s="1"/>
      <c r="J418" s="1"/>
      <c r="K418" s="1"/>
      <c r="L418" s="176"/>
      <c r="M418" s="1"/>
      <c r="N418" s="1"/>
      <c r="O418" s="1"/>
      <c r="P418" s="1"/>
      <c r="Q418" s="176"/>
      <c r="R418" s="176"/>
      <c r="S418" s="390"/>
      <c r="T418" s="1"/>
      <c r="U418" s="1"/>
      <c r="V418" s="1"/>
      <c r="W418" s="1"/>
      <c r="X418" s="1"/>
      <c r="Y418" s="1"/>
      <c r="Z418" s="1"/>
    </row>
    <row r="419" spans="1:26" ht="14.25" customHeight="1" x14ac:dyDescent="0.35">
      <c r="A419" s="1"/>
      <c r="B419" s="19"/>
      <c r="C419" s="1"/>
      <c r="D419" s="176"/>
      <c r="E419" s="1"/>
      <c r="F419" s="1"/>
      <c r="G419" s="1"/>
      <c r="H419" s="176"/>
      <c r="I419" s="1"/>
      <c r="J419" s="1"/>
      <c r="K419" s="1"/>
      <c r="L419" s="176"/>
      <c r="M419" s="1"/>
      <c r="N419" s="1"/>
      <c r="O419" s="1"/>
      <c r="P419" s="1"/>
      <c r="Q419" s="176"/>
      <c r="R419" s="176"/>
      <c r="S419" s="390"/>
      <c r="T419" s="1"/>
      <c r="U419" s="1"/>
      <c r="V419" s="1"/>
      <c r="W419" s="1"/>
      <c r="X419" s="1"/>
      <c r="Y419" s="1"/>
      <c r="Z419" s="1"/>
    </row>
    <row r="420" spans="1:26" ht="14.25" customHeight="1" x14ac:dyDescent="0.35">
      <c r="A420" s="1"/>
      <c r="B420" s="19"/>
      <c r="C420" s="1"/>
      <c r="D420" s="176"/>
      <c r="E420" s="1"/>
      <c r="F420" s="1"/>
      <c r="G420" s="1"/>
      <c r="H420" s="176"/>
      <c r="I420" s="1"/>
      <c r="J420" s="1"/>
      <c r="K420" s="1"/>
      <c r="L420" s="176"/>
      <c r="M420" s="1"/>
      <c r="N420" s="1"/>
      <c r="O420" s="1"/>
      <c r="P420" s="1"/>
      <c r="Q420" s="176"/>
      <c r="R420" s="176"/>
      <c r="S420" s="390"/>
      <c r="T420" s="1"/>
      <c r="U420" s="1"/>
      <c r="V420" s="1"/>
      <c r="W420" s="1"/>
      <c r="X420" s="1"/>
      <c r="Y420" s="1"/>
      <c r="Z420" s="1"/>
    </row>
    <row r="421" spans="1:26" ht="14.25" customHeight="1" x14ac:dyDescent="0.35">
      <c r="A421" s="1"/>
      <c r="B421" s="19"/>
      <c r="C421" s="1"/>
      <c r="D421" s="176"/>
      <c r="E421" s="1"/>
      <c r="F421" s="1"/>
      <c r="G421" s="1"/>
      <c r="H421" s="176"/>
      <c r="I421" s="1"/>
      <c r="J421" s="1"/>
      <c r="K421" s="1"/>
      <c r="L421" s="176"/>
      <c r="M421" s="1"/>
      <c r="N421" s="1"/>
      <c r="O421" s="1"/>
      <c r="P421" s="1"/>
      <c r="Q421" s="176"/>
      <c r="R421" s="176"/>
      <c r="S421" s="390"/>
      <c r="T421" s="1"/>
      <c r="U421" s="1"/>
      <c r="V421" s="1"/>
      <c r="W421" s="1"/>
      <c r="X421" s="1"/>
      <c r="Y421" s="1"/>
      <c r="Z421" s="1"/>
    </row>
    <row r="422" spans="1:26" ht="14.25" customHeight="1" x14ac:dyDescent="0.35">
      <c r="A422" s="1"/>
      <c r="B422" s="19"/>
      <c r="C422" s="1"/>
      <c r="D422" s="176"/>
      <c r="E422" s="1"/>
      <c r="F422" s="1"/>
      <c r="G422" s="1"/>
      <c r="H422" s="176"/>
      <c r="I422" s="1"/>
      <c r="J422" s="1"/>
      <c r="K422" s="1"/>
      <c r="L422" s="176"/>
      <c r="M422" s="1"/>
      <c r="N422" s="1"/>
      <c r="O422" s="1"/>
      <c r="P422" s="1"/>
      <c r="Q422" s="176"/>
      <c r="R422" s="176"/>
      <c r="S422" s="390"/>
      <c r="T422" s="1"/>
      <c r="U422" s="1"/>
      <c r="V422" s="1"/>
      <c r="W422" s="1"/>
      <c r="X422" s="1"/>
      <c r="Y422" s="1"/>
      <c r="Z422" s="1"/>
    </row>
    <row r="423" spans="1:26" ht="14.25" customHeight="1" x14ac:dyDescent="0.35">
      <c r="A423" s="1"/>
      <c r="B423" s="19"/>
      <c r="C423" s="1"/>
      <c r="D423" s="176"/>
      <c r="E423" s="1"/>
      <c r="F423" s="1"/>
      <c r="G423" s="1"/>
      <c r="H423" s="176"/>
      <c r="I423" s="1"/>
      <c r="J423" s="1"/>
      <c r="K423" s="1"/>
      <c r="L423" s="176"/>
      <c r="M423" s="1"/>
      <c r="N423" s="1"/>
      <c r="O423" s="1"/>
      <c r="P423" s="1"/>
      <c r="Q423" s="176"/>
      <c r="R423" s="176"/>
      <c r="S423" s="390"/>
      <c r="T423" s="1"/>
      <c r="U423" s="1"/>
      <c r="V423" s="1"/>
      <c r="W423" s="1"/>
      <c r="X423" s="1"/>
      <c r="Y423" s="1"/>
      <c r="Z423" s="1"/>
    </row>
    <row r="424" spans="1:26" ht="14.25" customHeight="1" x14ac:dyDescent="0.35">
      <c r="A424" s="1"/>
      <c r="B424" s="19"/>
      <c r="C424" s="1"/>
      <c r="D424" s="176"/>
      <c r="E424" s="1"/>
      <c r="F424" s="1"/>
      <c r="G424" s="1"/>
      <c r="H424" s="176"/>
      <c r="I424" s="1"/>
      <c r="J424" s="1"/>
      <c r="K424" s="1"/>
      <c r="L424" s="176"/>
      <c r="M424" s="1"/>
      <c r="N424" s="1"/>
      <c r="O424" s="1"/>
      <c r="P424" s="1"/>
      <c r="Q424" s="176"/>
      <c r="R424" s="176"/>
      <c r="S424" s="390"/>
      <c r="T424" s="1"/>
      <c r="U424" s="1"/>
      <c r="V424" s="1"/>
      <c r="W424" s="1"/>
      <c r="X424" s="1"/>
      <c r="Y424" s="1"/>
      <c r="Z424" s="1"/>
    </row>
    <row r="425" spans="1:26" ht="14.25" customHeight="1" x14ac:dyDescent="0.35">
      <c r="A425" s="1"/>
      <c r="B425" s="19"/>
      <c r="C425" s="1"/>
      <c r="D425" s="176"/>
      <c r="E425" s="1"/>
      <c r="F425" s="1"/>
      <c r="G425" s="1"/>
      <c r="H425" s="176"/>
      <c r="I425" s="1"/>
      <c r="J425" s="1"/>
      <c r="K425" s="1"/>
      <c r="L425" s="176"/>
      <c r="M425" s="1"/>
      <c r="N425" s="1"/>
      <c r="O425" s="1"/>
      <c r="P425" s="1"/>
      <c r="Q425" s="176"/>
      <c r="R425" s="176"/>
      <c r="S425" s="390"/>
      <c r="T425" s="1"/>
      <c r="U425" s="1"/>
      <c r="V425" s="1"/>
      <c r="W425" s="1"/>
      <c r="X425" s="1"/>
      <c r="Y425" s="1"/>
      <c r="Z425" s="1"/>
    </row>
    <row r="426" spans="1:26" ht="14.25" customHeight="1" x14ac:dyDescent="0.35">
      <c r="A426" s="1"/>
      <c r="B426" s="19"/>
      <c r="C426" s="1"/>
      <c r="D426" s="176"/>
      <c r="E426" s="1"/>
      <c r="F426" s="1"/>
      <c r="G426" s="1"/>
      <c r="H426" s="176"/>
      <c r="I426" s="1"/>
      <c r="J426" s="1"/>
      <c r="K426" s="1"/>
      <c r="L426" s="176"/>
      <c r="M426" s="1"/>
      <c r="N426" s="1"/>
      <c r="O426" s="1"/>
      <c r="P426" s="1"/>
      <c r="Q426" s="176"/>
      <c r="R426" s="176"/>
      <c r="S426" s="390"/>
      <c r="T426" s="1"/>
      <c r="U426" s="1"/>
      <c r="V426" s="1"/>
      <c r="W426" s="1"/>
      <c r="X426" s="1"/>
      <c r="Y426" s="1"/>
      <c r="Z426" s="1"/>
    </row>
    <row r="427" spans="1:26" ht="14.25" customHeight="1" x14ac:dyDescent="0.35">
      <c r="A427" s="1"/>
      <c r="B427" s="19"/>
      <c r="C427" s="1"/>
      <c r="D427" s="176"/>
      <c r="E427" s="1"/>
      <c r="F427" s="1"/>
      <c r="G427" s="1"/>
      <c r="H427" s="176"/>
      <c r="I427" s="1"/>
      <c r="J427" s="1"/>
      <c r="K427" s="1"/>
      <c r="L427" s="176"/>
      <c r="M427" s="1"/>
      <c r="N427" s="1"/>
      <c r="O427" s="1"/>
      <c r="P427" s="1"/>
      <c r="Q427" s="176"/>
      <c r="R427" s="176"/>
      <c r="S427" s="390"/>
      <c r="T427" s="1"/>
      <c r="U427" s="1"/>
      <c r="V427" s="1"/>
      <c r="W427" s="1"/>
      <c r="X427" s="1"/>
      <c r="Y427" s="1"/>
      <c r="Z427" s="1"/>
    </row>
    <row r="428" spans="1:26" ht="14.25" customHeight="1" x14ac:dyDescent="0.35">
      <c r="A428" s="1"/>
      <c r="B428" s="19"/>
      <c r="C428" s="1"/>
      <c r="D428" s="176"/>
      <c r="E428" s="1"/>
      <c r="F428" s="1"/>
      <c r="G428" s="1"/>
      <c r="H428" s="176"/>
      <c r="I428" s="1"/>
      <c r="J428" s="1"/>
      <c r="K428" s="1"/>
      <c r="L428" s="176"/>
      <c r="M428" s="1"/>
      <c r="N428" s="1"/>
      <c r="O428" s="1"/>
      <c r="P428" s="1"/>
      <c r="Q428" s="176"/>
      <c r="R428" s="176"/>
      <c r="S428" s="390"/>
      <c r="T428" s="1"/>
      <c r="U428" s="1"/>
      <c r="V428" s="1"/>
      <c r="W428" s="1"/>
      <c r="X428" s="1"/>
      <c r="Y428" s="1"/>
      <c r="Z428" s="1"/>
    </row>
    <row r="429" spans="1:26" ht="14.25" customHeight="1" x14ac:dyDescent="0.35">
      <c r="A429" s="1"/>
      <c r="B429" s="19"/>
      <c r="C429" s="1"/>
      <c r="D429" s="176"/>
      <c r="E429" s="1"/>
      <c r="F429" s="1"/>
      <c r="G429" s="1"/>
      <c r="H429" s="176"/>
      <c r="I429" s="1"/>
      <c r="J429" s="1"/>
      <c r="K429" s="1"/>
      <c r="L429" s="176"/>
      <c r="M429" s="1"/>
      <c r="N429" s="1"/>
      <c r="O429" s="1"/>
      <c r="P429" s="1"/>
      <c r="Q429" s="176"/>
      <c r="R429" s="176"/>
      <c r="S429" s="390"/>
      <c r="T429" s="1"/>
      <c r="U429" s="1"/>
      <c r="V429" s="1"/>
      <c r="W429" s="1"/>
      <c r="X429" s="1"/>
      <c r="Y429" s="1"/>
      <c r="Z429" s="1"/>
    </row>
    <row r="430" spans="1:26" ht="14.25" customHeight="1" x14ac:dyDescent="0.35">
      <c r="A430" s="1"/>
      <c r="B430" s="19"/>
      <c r="C430" s="1"/>
      <c r="D430" s="176"/>
      <c r="E430" s="1"/>
      <c r="F430" s="1"/>
      <c r="G430" s="1"/>
      <c r="H430" s="176"/>
      <c r="I430" s="1"/>
      <c r="J430" s="1"/>
      <c r="K430" s="1"/>
      <c r="L430" s="176"/>
      <c r="M430" s="1"/>
      <c r="N430" s="1"/>
      <c r="O430" s="1"/>
      <c r="P430" s="1"/>
      <c r="Q430" s="176"/>
      <c r="R430" s="176"/>
      <c r="S430" s="390"/>
      <c r="T430" s="1"/>
      <c r="U430" s="1"/>
      <c r="V430" s="1"/>
      <c r="W430" s="1"/>
      <c r="X430" s="1"/>
      <c r="Y430" s="1"/>
      <c r="Z430" s="1"/>
    </row>
    <row r="431" spans="1:26" ht="14.25" customHeight="1" x14ac:dyDescent="0.35">
      <c r="A431" s="1"/>
      <c r="B431" s="19"/>
      <c r="C431" s="1"/>
      <c r="D431" s="176"/>
      <c r="E431" s="1"/>
      <c r="F431" s="1"/>
      <c r="G431" s="1"/>
      <c r="H431" s="176"/>
      <c r="I431" s="1"/>
      <c r="J431" s="1"/>
      <c r="K431" s="1"/>
      <c r="L431" s="176"/>
      <c r="M431" s="1"/>
      <c r="N431" s="1"/>
      <c r="O431" s="1"/>
      <c r="P431" s="1"/>
      <c r="Q431" s="176"/>
      <c r="R431" s="176"/>
      <c r="S431" s="390"/>
      <c r="T431" s="1"/>
      <c r="U431" s="1"/>
      <c r="V431" s="1"/>
      <c r="W431" s="1"/>
      <c r="X431" s="1"/>
      <c r="Y431" s="1"/>
      <c r="Z431" s="1"/>
    </row>
    <row r="432" spans="1:26" ht="14.25" customHeight="1" x14ac:dyDescent="0.35">
      <c r="A432" s="1"/>
      <c r="B432" s="19"/>
      <c r="C432" s="1"/>
      <c r="D432" s="176"/>
      <c r="E432" s="1"/>
      <c r="F432" s="1"/>
      <c r="G432" s="1"/>
      <c r="H432" s="176"/>
      <c r="I432" s="1"/>
      <c r="J432" s="1"/>
      <c r="K432" s="1"/>
      <c r="L432" s="176"/>
      <c r="M432" s="1"/>
      <c r="N432" s="1"/>
      <c r="O432" s="1"/>
      <c r="P432" s="1"/>
      <c r="Q432" s="176"/>
      <c r="R432" s="176"/>
      <c r="S432" s="390"/>
      <c r="T432" s="1"/>
      <c r="U432" s="1"/>
      <c r="V432" s="1"/>
      <c r="W432" s="1"/>
      <c r="X432" s="1"/>
      <c r="Y432" s="1"/>
      <c r="Z432" s="1"/>
    </row>
    <row r="433" spans="1:26" ht="14.25" customHeight="1" x14ac:dyDescent="0.35">
      <c r="A433" s="1"/>
      <c r="B433" s="19"/>
      <c r="C433" s="1"/>
      <c r="D433" s="176"/>
      <c r="E433" s="1"/>
      <c r="F433" s="1"/>
      <c r="G433" s="1"/>
      <c r="H433" s="176"/>
      <c r="I433" s="1"/>
      <c r="J433" s="1"/>
      <c r="K433" s="1"/>
      <c r="L433" s="176"/>
      <c r="M433" s="1"/>
      <c r="N433" s="1"/>
      <c r="O433" s="1"/>
      <c r="P433" s="1"/>
      <c r="Q433" s="176"/>
      <c r="R433" s="176"/>
      <c r="S433" s="390"/>
      <c r="T433" s="1"/>
      <c r="U433" s="1"/>
      <c r="V433" s="1"/>
      <c r="W433" s="1"/>
      <c r="X433" s="1"/>
      <c r="Y433" s="1"/>
      <c r="Z433" s="1"/>
    </row>
    <row r="434" spans="1:26" ht="14.25" customHeight="1" x14ac:dyDescent="0.35">
      <c r="A434" s="1"/>
      <c r="B434" s="19"/>
      <c r="C434" s="1"/>
      <c r="D434" s="176"/>
      <c r="E434" s="1"/>
      <c r="F434" s="1"/>
      <c r="G434" s="1"/>
      <c r="H434" s="176"/>
      <c r="I434" s="1"/>
      <c r="J434" s="1"/>
      <c r="K434" s="1"/>
      <c r="L434" s="176"/>
      <c r="M434" s="1"/>
      <c r="N434" s="1"/>
      <c r="O434" s="1"/>
      <c r="P434" s="1"/>
      <c r="Q434" s="176"/>
      <c r="R434" s="176"/>
      <c r="S434" s="390"/>
      <c r="T434" s="1"/>
      <c r="U434" s="1"/>
      <c r="V434" s="1"/>
      <c r="W434" s="1"/>
      <c r="X434" s="1"/>
      <c r="Y434" s="1"/>
      <c r="Z434" s="1"/>
    </row>
    <row r="435" spans="1:26" ht="14.25" customHeight="1" x14ac:dyDescent="0.35">
      <c r="A435" s="1"/>
      <c r="B435" s="19"/>
      <c r="C435" s="1"/>
      <c r="D435" s="176"/>
      <c r="E435" s="1"/>
      <c r="F435" s="1"/>
      <c r="G435" s="1"/>
      <c r="H435" s="176"/>
      <c r="I435" s="1"/>
      <c r="J435" s="1"/>
      <c r="K435" s="1"/>
      <c r="L435" s="176"/>
      <c r="M435" s="1"/>
      <c r="N435" s="1"/>
      <c r="O435" s="1"/>
      <c r="P435" s="1"/>
      <c r="Q435" s="176"/>
      <c r="R435" s="176"/>
      <c r="S435" s="390"/>
      <c r="T435" s="1"/>
      <c r="U435" s="1"/>
      <c r="V435" s="1"/>
      <c r="W435" s="1"/>
      <c r="X435" s="1"/>
      <c r="Y435" s="1"/>
      <c r="Z435" s="1"/>
    </row>
    <row r="436" spans="1:26" ht="14.25" customHeight="1" x14ac:dyDescent="0.35">
      <c r="A436" s="1"/>
      <c r="B436" s="19"/>
      <c r="C436" s="1"/>
      <c r="D436" s="176"/>
      <c r="E436" s="1"/>
      <c r="F436" s="1"/>
      <c r="G436" s="1"/>
      <c r="H436" s="176"/>
      <c r="I436" s="1"/>
      <c r="J436" s="1"/>
      <c r="K436" s="1"/>
      <c r="L436" s="176"/>
      <c r="M436" s="1"/>
      <c r="N436" s="1"/>
      <c r="O436" s="1"/>
      <c r="P436" s="1"/>
      <c r="Q436" s="176"/>
      <c r="R436" s="176"/>
      <c r="S436" s="390"/>
      <c r="T436" s="1"/>
      <c r="U436" s="1"/>
      <c r="V436" s="1"/>
      <c r="W436" s="1"/>
      <c r="X436" s="1"/>
      <c r="Y436" s="1"/>
      <c r="Z436" s="1"/>
    </row>
    <row r="437" spans="1:26" ht="14.25" customHeight="1" x14ac:dyDescent="0.35">
      <c r="A437" s="1"/>
      <c r="B437" s="19"/>
      <c r="C437" s="1"/>
      <c r="D437" s="176"/>
      <c r="E437" s="1"/>
      <c r="F437" s="1"/>
      <c r="G437" s="1"/>
      <c r="H437" s="176"/>
      <c r="I437" s="1"/>
      <c r="J437" s="1"/>
      <c r="K437" s="1"/>
      <c r="L437" s="176"/>
      <c r="M437" s="1"/>
      <c r="N437" s="1"/>
      <c r="O437" s="1"/>
      <c r="P437" s="1"/>
      <c r="Q437" s="176"/>
      <c r="R437" s="176"/>
      <c r="S437" s="390"/>
      <c r="T437" s="1"/>
      <c r="U437" s="1"/>
      <c r="V437" s="1"/>
      <c r="W437" s="1"/>
      <c r="X437" s="1"/>
      <c r="Y437" s="1"/>
      <c r="Z437" s="1"/>
    </row>
    <row r="438" spans="1:26" ht="14.25" customHeight="1" x14ac:dyDescent="0.35">
      <c r="A438" s="1"/>
      <c r="B438" s="19"/>
      <c r="C438" s="1"/>
      <c r="D438" s="176"/>
      <c r="E438" s="1"/>
      <c r="F438" s="1"/>
      <c r="G438" s="1"/>
      <c r="H438" s="176"/>
      <c r="I438" s="1"/>
      <c r="J438" s="1"/>
      <c r="K438" s="1"/>
      <c r="L438" s="176"/>
      <c r="M438" s="1"/>
      <c r="N438" s="1"/>
      <c r="O438" s="1"/>
      <c r="P438" s="1"/>
      <c r="Q438" s="176"/>
      <c r="R438" s="176"/>
      <c r="S438" s="390"/>
      <c r="T438" s="1"/>
      <c r="U438" s="1"/>
      <c r="V438" s="1"/>
      <c r="W438" s="1"/>
      <c r="X438" s="1"/>
      <c r="Y438" s="1"/>
      <c r="Z438" s="1"/>
    </row>
    <row r="439" spans="1:26" ht="14.25" customHeight="1" x14ac:dyDescent="0.35">
      <c r="A439" s="1"/>
      <c r="B439" s="19"/>
      <c r="C439" s="1"/>
      <c r="D439" s="176"/>
      <c r="E439" s="1"/>
      <c r="F439" s="1"/>
      <c r="G439" s="1"/>
      <c r="H439" s="176"/>
      <c r="I439" s="1"/>
      <c r="J439" s="1"/>
      <c r="K439" s="1"/>
      <c r="L439" s="176"/>
      <c r="M439" s="1"/>
      <c r="N439" s="1"/>
      <c r="O439" s="1"/>
      <c r="P439" s="1"/>
      <c r="Q439" s="176"/>
      <c r="R439" s="176"/>
      <c r="S439" s="390"/>
      <c r="T439" s="1"/>
      <c r="U439" s="1"/>
      <c r="V439" s="1"/>
      <c r="W439" s="1"/>
      <c r="X439" s="1"/>
      <c r="Y439" s="1"/>
      <c r="Z439" s="1"/>
    </row>
    <row r="440" spans="1:26" ht="14.25" customHeight="1" x14ac:dyDescent="0.35">
      <c r="A440" s="1"/>
      <c r="B440" s="19"/>
      <c r="C440" s="1"/>
      <c r="D440" s="176"/>
      <c r="E440" s="1"/>
      <c r="F440" s="1"/>
      <c r="G440" s="1"/>
      <c r="H440" s="176"/>
      <c r="I440" s="1"/>
      <c r="J440" s="1"/>
      <c r="K440" s="1"/>
      <c r="L440" s="176"/>
      <c r="M440" s="1"/>
      <c r="N440" s="1"/>
      <c r="O440" s="1"/>
      <c r="P440" s="1"/>
      <c r="Q440" s="176"/>
      <c r="R440" s="176"/>
      <c r="S440" s="390"/>
      <c r="T440" s="1"/>
      <c r="U440" s="1"/>
      <c r="V440" s="1"/>
      <c r="W440" s="1"/>
      <c r="X440" s="1"/>
      <c r="Y440" s="1"/>
      <c r="Z440" s="1"/>
    </row>
    <row r="441" spans="1:26" ht="14.25" customHeight="1" x14ac:dyDescent="0.35">
      <c r="A441" s="1"/>
      <c r="B441" s="19"/>
      <c r="C441" s="1"/>
      <c r="D441" s="176"/>
      <c r="E441" s="1"/>
      <c r="F441" s="1"/>
      <c r="G441" s="1"/>
      <c r="H441" s="176"/>
      <c r="I441" s="1"/>
      <c r="J441" s="1"/>
      <c r="K441" s="1"/>
      <c r="L441" s="176"/>
      <c r="M441" s="1"/>
      <c r="N441" s="1"/>
      <c r="O441" s="1"/>
      <c r="P441" s="1"/>
      <c r="Q441" s="176"/>
      <c r="R441" s="176"/>
      <c r="S441" s="390"/>
      <c r="T441" s="1"/>
      <c r="U441" s="1"/>
      <c r="V441" s="1"/>
      <c r="W441" s="1"/>
      <c r="X441" s="1"/>
      <c r="Y441" s="1"/>
      <c r="Z441" s="1"/>
    </row>
    <row r="442" spans="1:26" ht="14.25" customHeight="1" x14ac:dyDescent="0.35">
      <c r="A442" s="1"/>
      <c r="B442" s="19"/>
      <c r="C442" s="1"/>
      <c r="D442" s="176"/>
      <c r="E442" s="1"/>
      <c r="F442" s="1"/>
      <c r="G442" s="1"/>
      <c r="H442" s="176"/>
      <c r="I442" s="1"/>
      <c r="J442" s="1"/>
      <c r="K442" s="1"/>
      <c r="L442" s="176"/>
      <c r="M442" s="1"/>
      <c r="N442" s="1"/>
      <c r="O442" s="1"/>
      <c r="P442" s="1"/>
      <c r="Q442" s="176"/>
      <c r="R442" s="176"/>
      <c r="S442" s="390"/>
      <c r="T442" s="1"/>
      <c r="U442" s="1"/>
      <c r="V442" s="1"/>
      <c r="W442" s="1"/>
      <c r="X442" s="1"/>
      <c r="Y442" s="1"/>
      <c r="Z442" s="1"/>
    </row>
    <row r="443" spans="1:26" ht="14.25" customHeight="1" x14ac:dyDescent="0.35">
      <c r="A443" s="1"/>
      <c r="B443" s="19"/>
      <c r="C443" s="1"/>
      <c r="D443" s="176"/>
      <c r="E443" s="1"/>
      <c r="F443" s="1"/>
      <c r="G443" s="1"/>
      <c r="H443" s="176"/>
      <c r="I443" s="1"/>
      <c r="J443" s="1"/>
      <c r="K443" s="1"/>
      <c r="L443" s="176"/>
      <c r="M443" s="1"/>
      <c r="N443" s="1"/>
      <c r="O443" s="1"/>
      <c r="P443" s="1"/>
      <c r="Q443" s="176"/>
      <c r="R443" s="176"/>
      <c r="S443" s="390"/>
      <c r="T443" s="1"/>
      <c r="U443" s="1"/>
      <c r="V443" s="1"/>
      <c r="W443" s="1"/>
      <c r="X443" s="1"/>
      <c r="Y443" s="1"/>
      <c r="Z443" s="1"/>
    </row>
    <row r="444" spans="1:26" ht="14.25" customHeight="1" x14ac:dyDescent="0.35">
      <c r="A444" s="1"/>
      <c r="B444" s="19"/>
      <c r="C444" s="1"/>
      <c r="D444" s="176"/>
      <c r="E444" s="1"/>
      <c r="F444" s="1"/>
      <c r="G444" s="1"/>
      <c r="H444" s="176"/>
      <c r="I444" s="1"/>
      <c r="J444" s="1"/>
      <c r="K444" s="1"/>
      <c r="L444" s="176"/>
      <c r="M444" s="1"/>
      <c r="N444" s="1"/>
      <c r="O444" s="1"/>
      <c r="P444" s="1"/>
      <c r="Q444" s="176"/>
      <c r="R444" s="176"/>
      <c r="S444" s="390"/>
      <c r="T444" s="1"/>
      <c r="U444" s="1"/>
      <c r="V444" s="1"/>
      <c r="W444" s="1"/>
      <c r="X444" s="1"/>
      <c r="Y444" s="1"/>
      <c r="Z444" s="1"/>
    </row>
    <row r="445" spans="1:26" ht="14.25" customHeight="1" x14ac:dyDescent="0.35">
      <c r="A445" s="1"/>
      <c r="B445" s="19"/>
      <c r="C445" s="1"/>
      <c r="D445" s="176"/>
      <c r="E445" s="1"/>
      <c r="F445" s="1"/>
      <c r="G445" s="1"/>
      <c r="H445" s="176"/>
      <c r="I445" s="1"/>
      <c r="J445" s="1"/>
      <c r="K445" s="1"/>
      <c r="L445" s="176"/>
      <c r="M445" s="1"/>
      <c r="N445" s="1"/>
      <c r="O445" s="1"/>
      <c r="P445" s="1"/>
      <c r="Q445" s="176"/>
      <c r="R445" s="176"/>
      <c r="S445" s="390"/>
      <c r="T445" s="1"/>
      <c r="U445" s="1"/>
      <c r="V445" s="1"/>
      <c r="W445" s="1"/>
      <c r="X445" s="1"/>
      <c r="Y445" s="1"/>
      <c r="Z445" s="1"/>
    </row>
    <row r="446" spans="1:26" ht="14.25" customHeight="1" x14ac:dyDescent="0.35">
      <c r="A446" s="1"/>
      <c r="B446" s="19"/>
      <c r="C446" s="1"/>
      <c r="D446" s="176"/>
      <c r="E446" s="1"/>
      <c r="F446" s="1"/>
      <c r="G446" s="1"/>
      <c r="H446" s="176"/>
      <c r="I446" s="1"/>
      <c r="J446" s="1"/>
      <c r="K446" s="1"/>
      <c r="L446" s="176"/>
      <c r="M446" s="1"/>
      <c r="N446" s="1"/>
      <c r="O446" s="1"/>
      <c r="P446" s="1"/>
      <c r="Q446" s="176"/>
      <c r="R446" s="176"/>
      <c r="S446" s="390"/>
      <c r="T446" s="1"/>
      <c r="U446" s="1"/>
      <c r="V446" s="1"/>
      <c r="W446" s="1"/>
      <c r="X446" s="1"/>
      <c r="Y446" s="1"/>
      <c r="Z446" s="1"/>
    </row>
    <row r="447" spans="1:26" ht="14.25" customHeight="1" x14ac:dyDescent="0.35">
      <c r="A447" s="1"/>
      <c r="B447" s="19"/>
      <c r="C447" s="1"/>
      <c r="D447" s="176"/>
      <c r="E447" s="1"/>
      <c r="F447" s="1"/>
      <c r="G447" s="1"/>
      <c r="H447" s="176"/>
      <c r="I447" s="1"/>
      <c r="J447" s="1"/>
      <c r="K447" s="1"/>
      <c r="L447" s="176"/>
      <c r="M447" s="1"/>
      <c r="N447" s="1"/>
      <c r="O447" s="1"/>
      <c r="P447" s="1"/>
      <c r="Q447" s="176"/>
      <c r="R447" s="176"/>
      <c r="S447" s="390"/>
      <c r="T447" s="1"/>
      <c r="U447" s="1"/>
      <c r="V447" s="1"/>
      <c r="W447" s="1"/>
      <c r="X447" s="1"/>
      <c r="Y447" s="1"/>
      <c r="Z447" s="1"/>
    </row>
    <row r="448" spans="1:26" ht="14.25" customHeight="1" x14ac:dyDescent="0.35">
      <c r="A448" s="1"/>
      <c r="B448" s="19"/>
      <c r="C448" s="1"/>
      <c r="D448" s="176"/>
      <c r="E448" s="1"/>
      <c r="F448" s="1"/>
      <c r="G448" s="1"/>
      <c r="H448" s="176"/>
      <c r="I448" s="1"/>
      <c r="J448" s="1"/>
      <c r="K448" s="1"/>
      <c r="L448" s="176"/>
      <c r="M448" s="1"/>
      <c r="N448" s="1"/>
      <c r="O448" s="1"/>
      <c r="P448" s="1"/>
      <c r="Q448" s="176"/>
      <c r="R448" s="176"/>
      <c r="S448" s="390"/>
      <c r="T448" s="1"/>
      <c r="U448" s="1"/>
      <c r="V448" s="1"/>
      <c r="W448" s="1"/>
      <c r="X448" s="1"/>
      <c r="Y448" s="1"/>
      <c r="Z448" s="1"/>
    </row>
    <row r="449" spans="1:26" ht="14.25" customHeight="1" x14ac:dyDescent="0.35">
      <c r="A449" s="1"/>
      <c r="B449" s="19"/>
      <c r="C449" s="1"/>
      <c r="D449" s="176"/>
      <c r="E449" s="1"/>
      <c r="F449" s="1"/>
      <c r="G449" s="1"/>
      <c r="H449" s="176"/>
      <c r="I449" s="1"/>
      <c r="J449" s="1"/>
      <c r="K449" s="1"/>
      <c r="L449" s="176"/>
      <c r="M449" s="1"/>
      <c r="N449" s="1"/>
      <c r="O449" s="1"/>
      <c r="P449" s="1"/>
      <c r="Q449" s="176"/>
      <c r="R449" s="176"/>
      <c r="S449" s="390"/>
      <c r="T449" s="1"/>
      <c r="U449" s="1"/>
      <c r="V449" s="1"/>
      <c r="W449" s="1"/>
      <c r="X449" s="1"/>
      <c r="Y449" s="1"/>
      <c r="Z449" s="1"/>
    </row>
    <row r="450" spans="1:26" ht="14.25" customHeight="1" x14ac:dyDescent="0.35">
      <c r="A450" s="1"/>
      <c r="B450" s="19"/>
      <c r="C450" s="1"/>
      <c r="D450" s="176"/>
      <c r="E450" s="1"/>
      <c r="F450" s="1"/>
      <c r="G450" s="1"/>
      <c r="H450" s="176"/>
      <c r="I450" s="1"/>
      <c r="J450" s="1"/>
      <c r="K450" s="1"/>
      <c r="L450" s="176"/>
      <c r="M450" s="1"/>
      <c r="N450" s="1"/>
      <c r="O450" s="1"/>
      <c r="P450" s="1"/>
      <c r="Q450" s="176"/>
      <c r="R450" s="176"/>
      <c r="S450" s="390"/>
      <c r="T450" s="1"/>
      <c r="U450" s="1"/>
      <c r="V450" s="1"/>
      <c r="W450" s="1"/>
      <c r="X450" s="1"/>
      <c r="Y450" s="1"/>
      <c r="Z450" s="1"/>
    </row>
    <row r="451" spans="1:26" ht="14.25" customHeight="1" x14ac:dyDescent="0.35">
      <c r="A451" s="1"/>
      <c r="B451" s="19"/>
      <c r="C451" s="1"/>
      <c r="D451" s="176"/>
      <c r="E451" s="1"/>
      <c r="F451" s="1"/>
      <c r="G451" s="1"/>
      <c r="H451" s="176"/>
      <c r="I451" s="1"/>
      <c r="J451" s="1"/>
      <c r="K451" s="1"/>
      <c r="L451" s="176"/>
      <c r="M451" s="1"/>
      <c r="N451" s="1"/>
      <c r="O451" s="1"/>
      <c r="P451" s="1"/>
      <c r="Q451" s="176"/>
      <c r="R451" s="176"/>
      <c r="S451" s="390"/>
      <c r="T451" s="1"/>
      <c r="U451" s="1"/>
      <c r="V451" s="1"/>
      <c r="W451" s="1"/>
      <c r="X451" s="1"/>
      <c r="Y451" s="1"/>
      <c r="Z451" s="1"/>
    </row>
    <row r="452" spans="1:26" ht="14.25" customHeight="1" x14ac:dyDescent="0.35">
      <c r="A452" s="1"/>
      <c r="B452" s="19"/>
      <c r="C452" s="1"/>
      <c r="D452" s="176"/>
      <c r="E452" s="1"/>
      <c r="F452" s="1"/>
      <c r="G452" s="1"/>
      <c r="H452" s="176"/>
      <c r="I452" s="1"/>
      <c r="J452" s="1"/>
      <c r="K452" s="1"/>
      <c r="L452" s="176"/>
      <c r="M452" s="1"/>
      <c r="N452" s="1"/>
      <c r="O452" s="1"/>
      <c r="P452" s="1"/>
      <c r="Q452" s="176"/>
      <c r="R452" s="176"/>
      <c r="S452" s="390"/>
      <c r="T452" s="1"/>
      <c r="U452" s="1"/>
      <c r="V452" s="1"/>
      <c r="W452" s="1"/>
      <c r="X452" s="1"/>
      <c r="Y452" s="1"/>
      <c r="Z452" s="1"/>
    </row>
    <row r="453" spans="1:26" ht="14.25" customHeight="1" x14ac:dyDescent="0.35">
      <c r="A453" s="1"/>
      <c r="B453" s="19"/>
      <c r="C453" s="1"/>
      <c r="D453" s="176"/>
      <c r="E453" s="1"/>
      <c r="F453" s="1"/>
      <c r="G453" s="1"/>
      <c r="H453" s="176"/>
      <c r="I453" s="1"/>
      <c r="J453" s="1"/>
      <c r="K453" s="1"/>
      <c r="L453" s="176"/>
      <c r="M453" s="1"/>
      <c r="N453" s="1"/>
      <c r="O453" s="1"/>
      <c r="P453" s="1"/>
      <c r="Q453" s="176"/>
      <c r="R453" s="176"/>
      <c r="S453" s="390"/>
      <c r="T453" s="1"/>
      <c r="U453" s="1"/>
      <c r="V453" s="1"/>
      <c r="W453" s="1"/>
      <c r="X453" s="1"/>
      <c r="Y453" s="1"/>
      <c r="Z453" s="1"/>
    </row>
    <row r="454" spans="1:26" ht="14.25" customHeight="1" x14ac:dyDescent="0.35">
      <c r="A454" s="1"/>
      <c r="B454" s="19"/>
      <c r="C454" s="1"/>
      <c r="D454" s="176"/>
      <c r="E454" s="1"/>
      <c r="F454" s="1"/>
      <c r="G454" s="1"/>
      <c r="H454" s="176"/>
      <c r="I454" s="1"/>
      <c r="J454" s="1"/>
      <c r="K454" s="1"/>
      <c r="L454" s="176"/>
      <c r="M454" s="1"/>
      <c r="N454" s="1"/>
      <c r="O454" s="1"/>
      <c r="P454" s="1"/>
      <c r="Q454" s="176"/>
      <c r="R454" s="176"/>
      <c r="S454" s="390"/>
      <c r="T454" s="1"/>
      <c r="U454" s="1"/>
      <c r="V454" s="1"/>
      <c r="W454" s="1"/>
      <c r="X454" s="1"/>
      <c r="Y454" s="1"/>
      <c r="Z454" s="1"/>
    </row>
    <row r="455" spans="1:26" ht="14.25" customHeight="1" x14ac:dyDescent="0.35">
      <c r="A455" s="1"/>
      <c r="B455" s="19"/>
      <c r="C455" s="1"/>
      <c r="D455" s="176"/>
      <c r="E455" s="1"/>
      <c r="F455" s="1"/>
      <c r="G455" s="1"/>
      <c r="H455" s="176"/>
      <c r="I455" s="1"/>
      <c r="J455" s="1"/>
      <c r="K455" s="1"/>
      <c r="L455" s="176"/>
      <c r="M455" s="1"/>
      <c r="N455" s="1"/>
      <c r="O455" s="1"/>
      <c r="P455" s="1"/>
      <c r="Q455" s="176"/>
      <c r="R455" s="176"/>
      <c r="S455" s="390"/>
      <c r="T455" s="1"/>
      <c r="U455" s="1"/>
      <c r="V455" s="1"/>
      <c r="W455" s="1"/>
      <c r="X455" s="1"/>
      <c r="Y455" s="1"/>
      <c r="Z455" s="1"/>
    </row>
    <row r="456" spans="1:26" ht="14.25" customHeight="1" x14ac:dyDescent="0.35">
      <c r="A456" s="1"/>
      <c r="B456" s="19"/>
      <c r="C456" s="1"/>
      <c r="D456" s="176"/>
      <c r="E456" s="1"/>
      <c r="F456" s="1"/>
      <c r="G456" s="1"/>
      <c r="H456" s="176"/>
      <c r="I456" s="1"/>
      <c r="J456" s="1"/>
      <c r="K456" s="1"/>
      <c r="L456" s="176"/>
      <c r="M456" s="1"/>
      <c r="N456" s="1"/>
      <c r="O456" s="1"/>
      <c r="P456" s="1"/>
      <c r="Q456" s="176"/>
      <c r="R456" s="176"/>
      <c r="S456" s="390"/>
      <c r="T456" s="1"/>
      <c r="U456" s="1"/>
      <c r="V456" s="1"/>
      <c r="W456" s="1"/>
      <c r="X456" s="1"/>
      <c r="Y456" s="1"/>
      <c r="Z456" s="1"/>
    </row>
    <row r="457" spans="1:26" ht="14.25" customHeight="1" x14ac:dyDescent="0.35">
      <c r="A457" s="1"/>
      <c r="B457" s="19"/>
      <c r="C457" s="1"/>
      <c r="D457" s="176"/>
      <c r="E457" s="1"/>
      <c r="F457" s="1"/>
      <c r="G457" s="1"/>
      <c r="H457" s="176"/>
      <c r="I457" s="1"/>
      <c r="J457" s="1"/>
      <c r="K457" s="1"/>
      <c r="L457" s="176"/>
      <c r="M457" s="1"/>
      <c r="N457" s="1"/>
      <c r="O457" s="1"/>
      <c r="P457" s="1"/>
      <c r="Q457" s="176"/>
      <c r="R457" s="176"/>
      <c r="S457" s="390"/>
      <c r="T457" s="1"/>
      <c r="U457" s="1"/>
      <c r="V457" s="1"/>
      <c r="W457" s="1"/>
      <c r="X457" s="1"/>
      <c r="Y457" s="1"/>
      <c r="Z457" s="1"/>
    </row>
    <row r="458" spans="1:26" ht="14.25" customHeight="1" x14ac:dyDescent="0.35">
      <c r="A458" s="1"/>
      <c r="B458" s="19"/>
      <c r="C458" s="1"/>
      <c r="D458" s="176"/>
      <c r="E458" s="1"/>
      <c r="F458" s="1"/>
      <c r="G458" s="1"/>
      <c r="H458" s="176"/>
      <c r="I458" s="1"/>
      <c r="J458" s="1"/>
      <c r="K458" s="1"/>
      <c r="L458" s="176"/>
      <c r="M458" s="1"/>
      <c r="N458" s="1"/>
      <c r="O458" s="1"/>
      <c r="P458" s="1"/>
      <c r="Q458" s="176"/>
      <c r="R458" s="176"/>
      <c r="S458" s="390"/>
      <c r="T458" s="1"/>
      <c r="U458" s="1"/>
      <c r="V458" s="1"/>
      <c r="W458" s="1"/>
      <c r="X458" s="1"/>
      <c r="Y458" s="1"/>
      <c r="Z458" s="1"/>
    </row>
    <row r="459" spans="1:26" ht="14.25" customHeight="1" x14ac:dyDescent="0.35">
      <c r="A459" s="1"/>
      <c r="B459" s="19"/>
      <c r="C459" s="1"/>
      <c r="D459" s="176"/>
      <c r="E459" s="1"/>
      <c r="F459" s="1"/>
      <c r="G459" s="1"/>
      <c r="H459" s="176"/>
      <c r="I459" s="1"/>
      <c r="J459" s="1"/>
      <c r="K459" s="1"/>
      <c r="L459" s="176"/>
      <c r="M459" s="1"/>
      <c r="N459" s="1"/>
      <c r="O459" s="1"/>
      <c r="P459" s="1"/>
      <c r="Q459" s="176"/>
      <c r="R459" s="176"/>
      <c r="S459" s="390"/>
      <c r="T459" s="1"/>
      <c r="U459" s="1"/>
      <c r="V459" s="1"/>
      <c r="W459" s="1"/>
      <c r="X459" s="1"/>
      <c r="Y459" s="1"/>
      <c r="Z459" s="1"/>
    </row>
    <row r="460" spans="1:26" ht="14.25" customHeight="1" x14ac:dyDescent="0.35">
      <c r="A460" s="1"/>
      <c r="B460" s="19"/>
      <c r="C460" s="1"/>
      <c r="D460" s="176"/>
      <c r="E460" s="1"/>
      <c r="F460" s="1"/>
      <c r="G460" s="1"/>
      <c r="H460" s="176"/>
      <c r="I460" s="1"/>
      <c r="J460" s="1"/>
      <c r="K460" s="1"/>
      <c r="L460" s="176"/>
      <c r="M460" s="1"/>
      <c r="N460" s="1"/>
      <c r="O460" s="1"/>
      <c r="P460" s="1"/>
      <c r="Q460" s="176"/>
      <c r="R460" s="176"/>
      <c r="S460" s="390"/>
      <c r="T460" s="1"/>
      <c r="U460" s="1"/>
      <c r="V460" s="1"/>
      <c r="W460" s="1"/>
      <c r="X460" s="1"/>
      <c r="Y460" s="1"/>
      <c r="Z460" s="1"/>
    </row>
    <row r="461" spans="1:26" ht="14.25" customHeight="1" x14ac:dyDescent="0.35">
      <c r="A461" s="1"/>
      <c r="B461" s="19"/>
      <c r="C461" s="1"/>
      <c r="D461" s="176"/>
      <c r="E461" s="1"/>
      <c r="F461" s="1"/>
      <c r="G461" s="1"/>
      <c r="H461" s="176"/>
      <c r="I461" s="1"/>
      <c r="J461" s="1"/>
      <c r="K461" s="1"/>
      <c r="L461" s="176"/>
      <c r="M461" s="1"/>
      <c r="N461" s="1"/>
      <c r="O461" s="1"/>
      <c r="P461" s="1"/>
      <c r="Q461" s="176"/>
      <c r="R461" s="176"/>
      <c r="S461" s="390"/>
      <c r="T461" s="1"/>
      <c r="U461" s="1"/>
      <c r="V461" s="1"/>
      <c r="W461" s="1"/>
      <c r="X461" s="1"/>
      <c r="Y461" s="1"/>
      <c r="Z461" s="1"/>
    </row>
    <row r="462" spans="1:26" ht="14.25" customHeight="1" x14ac:dyDescent="0.35">
      <c r="A462" s="1"/>
      <c r="B462" s="19"/>
      <c r="C462" s="1"/>
      <c r="D462" s="176"/>
      <c r="E462" s="1"/>
      <c r="F462" s="1"/>
      <c r="G462" s="1"/>
      <c r="H462" s="176"/>
      <c r="I462" s="1"/>
      <c r="J462" s="1"/>
      <c r="K462" s="1"/>
      <c r="L462" s="176"/>
      <c r="M462" s="1"/>
      <c r="N462" s="1"/>
      <c r="O462" s="1"/>
      <c r="P462" s="1"/>
      <c r="Q462" s="176"/>
      <c r="R462" s="176"/>
      <c r="S462" s="390"/>
      <c r="T462" s="1"/>
      <c r="U462" s="1"/>
      <c r="V462" s="1"/>
      <c r="W462" s="1"/>
      <c r="X462" s="1"/>
      <c r="Y462" s="1"/>
      <c r="Z462" s="1"/>
    </row>
    <row r="463" spans="1:26" ht="14.25" customHeight="1" x14ac:dyDescent="0.35">
      <c r="A463" s="1"/>
      <c r="B463" s="19"/>
      <c r="C463" s="1"/>
      <c r="D463" s="176"/>
      <c r="E463" s="1"/>
      <c r="F463" s="1"/>
      <c r="G463" s="1"/>
      <c r="H463" s="176"/>
      <c r="I463" s="1"/>
      <c r="J463" s="1"/>
      <c r="K463" s="1"/>
      <c r="L463" s="176"/>
      <c r="M463" s="1"/>
      <c r="N463" s="1"/>
      <c r="O463" s="1"/>
      <c r="P463" s="1"/>
      <c r="Q463" s="176"/>
      <c r="R463" s="176"/>
      <c r="S463" s="390"/>
      <c r="T463" s="1"/>
      <c r="U463" s="1"/>
      <c r="V463" s="1"/>
      <c r="W463" s="1"/>
      <c r="X463" s="1"/>
      <c r="Y463" s="1"/>
      <c r="Z463" s="1"/>
    </row>
    <row r="464" spans="1:26" ht="14.25" customHeight="1" x14ac:dyDescent="0.35">
      <c r="A464" s="1"/>
      <c r="B464" s="19"/>
      <c r="C464" s="1"/>
      <c r="D464" s="176"/>
      <c r="E464" s="1"/>
      <c r="F464" s="1"/>
      <c r="G464" s="1"/>
      <c r="H464" s="176"/>
      <c r="I464" s="1"/>
      <c r="J464" s="1"/>
      <c r="K464" s="1"/>
      <c r="L464" s="176"/>
      <c r="M464" s="1"/>
      <c r="N464" s="1"/>
      <c r="O464" s="1"/>
      <c r="P464" s="1"/>
      <c r="Q464" s="176"/>
      <c r="R464" s="176"/>
      <c r="S464" s="390"/>
      <c r="T464" s="1"/>
      <c r="U464" s="1"/>
      <c r="V464" s="1"/>
      <c r="W464" s="1"/>
      <c r="X464" s="1"/>
      <c r="Y464" s="1"/>
      <c r="Z464" s="1"/>
    </row>
    <row r="465" spans="1:26" ht="14.25" customHeight="1" x14ac:dyDescent="0.35">
      <c r="A465" s="1"/>
      <c r="B465" s="19"/>
      <c r="C465" s="1"/>
      <c r="D465" s="176"/>
      <c r="E465" s="1"/>
      <c r="F465" s="1"/>
      <c r="G465" s="1"/>
      <c r="H465" s="176"/>
      <c r="I465" s="1"/>
      <c r="J465" s="1"/>
      <c r="K465" s="1"/>
      <c r="L465" s="176"/>
      <c r="M465" s="1"/>
      <c r="N465" s="1"/>
      <c r="O465" s="1"/>
      <c r="P465" s="1"/>
      <c r="Q465" s="176"/>
      <c r="R465" s="176"/>
      <c r="S465" s="390"/>
      <c r="T465" s="1"/>
      <c r="U465" s="1"/>
      <c r="V465" s="1"/>
      <c r="W465" s="1"/>
      <c r="X465" s="1"/>
      <c r="Y465" s="1"/>
      <c r="Z465" s="1"/>
    </row>
    <row r="466" spans="1:26" ht="14.25" customHeight="1" x14ac:dyDescent="0.35">
      <c r="A466" s="1"/>
      <c r="B466" s="19"/>
      <c r="C466" s="1"/>
      <c r="D466" s="176"/>
      <c r="E466" s="1"/>
      <c r="F466" s="1"/>
      <c r="G466" s="1"/>
      <c r="H466" s="176"/>
      <c r="I466" s="1"/>
      <c r="J466" s="1"/>
      <c r="K466" s="1"/>
      <c r="L466" s="176"/>
      <c r="M466" s="1"/>
      <c r="N466" s="1"/>
      <c r="O466" s="1"/>
      <c r="P466" s="1"/>
      <c r="Q466" s="176"/>
      <c r="R466" s="176"/>
      <c r="S466" s="390"/>
      <c r="T466" s="1"/>
      <c r="U466" s="1"/>
      <c r="V466" s="1"/>
      <c r="W466" s="1"/>
      <c r="X466" s="1"/>
      <c r="Y466" s="1"/>
      <c r="Z466" s="1"/>
    </row>
    <row r="467" spans="1:26" ht="14.25" customHeight="1" x14ac:dyDescent="0.35">
      <c r="A467" s="1"/>
      <c r="B467" s="19"/>
      <c r="C467" s="1"/>
      <c r="D467" s="176"/>
      <c r="E467" s="1"/>
      <c r="F467" s="1"/>
      <c r="G467" s="1"/>
      <c r="H467" s="176"/>
      <c r="I467" s="1"/>
      <c r="J467" s="1"/>
      <c r="K467" s="1"/>
      <c r="L467" s="176"/>
      <c r="M467" s="1"/>
      <c r="N467" s="1"/>
      <c r="O467" s="1"/>
      <c r="P467" s="1"/>
      <c r="Q467" s="176"/>
      <c r="R467" s="176"/>
      <c r="S467" s="390"/>
      <c r="T467" s="1"/>
      <c r="U467" s="1"/>
      <c r="V467" s="1"/>
      <c r="W467" s="1"/>
      <c r="X467" s="1"/>
      <c r="Y467" s="1"/>
      <c r="Z467" s="1"/>
    </row>
    <row r="468" spans="1:26" ht="14.25" customHeight="1" x14ac:dyDescent="0.35">
      <c r="A468" s="1"/>
      <c r="B468" s="19"/>
      <c r="C468" s="1"/>
      <c r="D468" s="176"/>
      <c r="E468" s="1"/>
      <c r="F468" s="1"/>
      <c r="G468" s="1"/>
      <c r="H468" s="176"/>
      <c r="I468" s="1"/>
      <c r="J468" s="1"/>
      <c r="K468" s="1"/>
      <c r="L468" s="176"/>
      <c r="M468" s="1"/>
      <c r="N468" s="1"/>
      <c r="O468" s="1"/>
      <c r="P468" s="1"/>
      <c r="Q468" s="176"/>
      <c r="R468" s="176"/>
      <c r="S468" s="390"/>
      <c r="T468" s="1"/>
      <c r="U468" s="1"/>
      <c r="V468" s="1"/>
      <c r="W468" s="1"/>
      <c r="X468" s="1"/>
      <c r="Y468" s="1"/>
      <c r="Z468" s="1"/>
    </row>
    <row r="469" spans="1:26" ht="14.25" customHeight="1" x14ac:dyDescent="0.35">
      <c r="A469" s="1"/>
      <c r="B469" s="19"/>
      <c r="C469" s="1"/>
      <c r="D469" s="176"/>
      <c r="E469" s="1"/>
      <c r="F469" s="1"/>
      <c r="G469" s="1"/>
      <c r="H469" s="176"/>
      <c r="I469" s="1"/>
      <c r="J469" s="1"/>
      <c r="K469" s="1"/>
      <c r="L469" s="176"/>
      <c r="M469" s="1"/>
      <c r="N469" s="1"/>
      <c r="O469" s="1"/>
      <c r="P469" s="1"/>
      <c r="Q469" s="176"/>
      <c r="R469" s="176"/>
      <c r="S469" s="390"/>
      <c r="T469" s="1"/>
      <c r="U469" s="1"/>
      <c r="V469" s="1"/>
      <c r="W469" s="1"/>
      <c r="X469" s="1"/>
      <c r="Y469" s="1"/>
      <c r="Z469" s="1"/>
    </row>
    <row r="470" spans="1:26" ht="14.25" customHeight="1" x14ac:dyDescent="0.35">
      <c r="A470" s="1"/>
      <c r="B470" s="19"/>
      <c r="C470" s="1"/>
      <c r="D470" s="176"/>
      <c r="E470" s="1"/>
      <c r="F470" s="1"/>
      <c r="G470" s="1"/>
      <c r="H470" s="176"/>
      <c r="I470" s="1"/>
      <c r="J470" s="1"/>
      <c r="K470" s="1"/>
      <c r="L470" s="176"/>
      <c r="M470" s="1"/>
      <c r="N470" s="1"/>
      <c r="O470" s="1"/>
      <c r="P470" s="1"/>
      <c r="Q470" s="176"/>
      <c r="R470" s="176"/>
      <c r="S470" s="390"/>
      <c r="T470" s="1"/>
      <c r="U470" s="1"/>
      <c r="V470" s="1"/>
      <c r="W470" s="1"/>
      <c r="X470" s="1"/>
      <c r="Y470" s="1"/>
      <c r="Z470" s="1"/>
    </row>
    <row r="471" spans="1:26" ht="14.25" customHeight="1" x14ac:dyDescent="0.35">
      <c r="A471" s="1"/>
      <c r="B471" s="19"/>
      <c r="C471" s="1"/>
      <c r="D471" s="176"/>
      <c r="E471" s="1"/>
      <c r="F471" s="1"/>
      <c r="G471" s="1"/>
      <c r="H471" s="176"/>
      <c r="I471" s="1"/>
      <c r="J471" s="1"/>
      <c r="K471" s="1"/>
      <c r="L471" s="176"/>
      <c r="M471" s="1"/>
      <c r="N471" s="1"/>
      <c r="O471" s="1"/>
      <c r="P471" s="1"/>
      <c r="Q471" s="176"/>
      <c r="R471" s="176"/>
      <c r="S471" s="390"/>
      <c r="T471" s="1"/>
      <c r="U471" s="1"/>
      <c r="V471" s="1"/>
      <c r="W471" s="1"/>
      <c r="X471" s="1"/>
      <c r="Y471" s="1"/>
      <c r="Z471" s="1"/>
    </row>
    <row r="472" spans="1:26" ht="14.25" customHeight="1" x14ac:dyDescent="0.35">
      <c r="A472" s="1"/>
      <c r="B472" s="19"/>
      <c r="C472" s="1"/>
      <c r="D472" s="176"/>
      <c r="E472" s="1"/>
      <c r="F472" s="1"/>
      <c r="G472" s="1"/>
      <c r="H472" s="176"/>
      <c r="I472" s="1"/>
      <c r="J472" s="1"/>
      <c r="K472" s="1"/>
      <c r="L472" s="176"/>
      <c r="M472" s="1"/>
      <c r="N472" s="1"/>
      <c r="O472" s="1"/>
      <c r="P472" s="1"/>
      <c r="Q472" s="176"/>
      <c r="R472" s="176"/>
      <c r="S472" s="390"/>
      <c r="T472" s="1"/>
      <c r="U472" s="1"/>
      <c r="V472" s="1"/>
      <c r="W472" s="1"/>
      <c r="X472" s="1"/>
      <c r="Y472" s="1"/>
      <c r="Z472" s="1"/>
    </row>
    <row r="473" spans="1:26" ht="14.25" customHeight="1" x14ac:dyDescent="0.35">
      <c r="A473" s="1"/>
      <c r="B473" s="19"/>
      <c r="C473" s="1"/>
      <c r="D473" s="176"/>
      <c r="E473" s="1"/>
      <c r="F473" s="1"/>
      <c r="G473" s="1"/>
      <c r="H473" s="176"/>
      <c r="I473" s="1"/>
      <c r="J473" s="1"/>
      <c r="K473" s="1"/>
      <c r="L473" s="176"/>
      <c r="M473" s="1"/>
      <c r="N473" s="1"/>
      <c r="O473" s="1"/>
      <c r="P473" s="1"/>
      <c r="Q473" s="176"/>
      <c r="R473" s="176"/>
      <c r="S473" s="390"/>
      <c r="T473" s="1"/>
      <c r="U473" s="1"/>
      <c r="V473" s="1"/>
      <c r="W473" s="1"/>
      <c r="X473" s="1"/>
      <c r="Y473" s="1"/>
      <c r="Z473" s="1"/>
    </row>
    <row r="474" spans="1:26" ht="14.25" customHeight="1" x14ac:dyDescent="0.35">
      <c r="A474" s="1"/>
      <c r="B474" s="19"/>
      <c r="C474" s="1"/>
      <c r="D474" s="176"/>
      <c r="E474" s="1"/>
      <c r="F474" s="1"/>
      <c r="G474" s="1"/>
      <c r="H474" s="176"/>
      <c r="I474" s="1"/>
      <c r="J474" s="1"/>
      <c r="K474" s="1"/>
      <c r="L474" s="176"/>
      <c r="M474" s="1"/>
      <c r="N474" s="1"/>
      <c r="O474" s="1"/>
      <c r="P474" s="1"/>
      <c r="Q474" s="176"/>
      <c r="R474" s="176"/>
      <c r="S474" s="390"/>
      <c r="T474" s="1"/>
      <c r="U474" s="1"/>
      <c r="V474" s="1"/>
      <c r="W474" s="1"/>
      <c r="X474" s="1"/>
      <c r="Y474" s="1"/>
      <c r="Z474" s="1"/>
    </row>
    <row r="475" spans="1:26" ht="14.25" customHeight="1" x14ac:dyDescent="0.35">
      <c r="A475" s="1"/>
      <c r="B475" s="19"/>
      <c r="C475" s="1"/>
      <c r="D475" s="176"/>
      <c r="E475" s="1"/>
      <c r="F475" s="1"/>
      <c r="G475" s="1"/>
      <c r="H475" s="176"/>
      <c r="I475" s="1"/>
      <c r="J475" s="1"/>
      <c r="K475" s="1"/>
      <c r="L475" s="176"/>
      <c r="M475" s="1"/>
      <c r="N475" s="1"/>
      <c r="O475" s="1"/>
      <c r="P475" s="1"/>
      <c r="Q475" s="176"/>
      <c r="R475" s="176"/>
      <c r="S475" s="390"/>
      <c r="T475" s="1"/>
      <c r="U475" s="1"/>
      <c r="V475" s="1"/>
      <c r="W475" s="1"/>
      <c r="X475" s="1"/>
      <c r="Y475" s="1"/>
      <c r="Z475" s="1"/>
    </row>
    <row r="476" spans="1:26" ht="14.25" customHeight="1" x14ac:dyDescent="0.35">
      <c r="A476" s="1"/>
      <c r="B476" s="19"/>
      <c r="C476" s="1"/>
      <c r="D476" s="176"/>
      <c r="E476" s="1"/>
      <c r="F476" s="1"/>
      <c r="G476" s="1"/>
      <c r="H476" s="176"/>
      <c r="I476" s="1"/>
      <c r="J476" s="1"/>
      <c r="K476" s="1"/>
      <c r="L476" s="176"/>
      <c r="M476" s="1"/>
      <c r="N476" s="1"/>
      <c r="O476" s="1"/>
      <c r="P476" s="1"/>
      <c r="Q476" s="176"/>
      <c r="R476" s="176"/>
      <c r="S476" s="390"/>
      <c r="T476" s="1"/>
      <c r="U476" s="1"/>
      <c r="V476" s="1"/>
      <c r="W476" s="1"/>
      <c r="X476" s="1"/>
      <c r="Y476" s="1"/>
      <c r="Z476" s="1"/>
    </row>
    <row r="477" spans="1:26" ht="14.25" customHeight="1" x14ac:dyDescent="0.35">
      <c r="A477" s="1"/>
      <c r="B477" s="19"/>
      <c r="C477" s="1"/>
      <c r="D477" s="176"/>
      <c r="E477" s="1"/>
      <c r="F477" s="1"/>
      <c r="G477" s="1"/>
      <c r="H477" s="176"/>
      <c r="I477" s="1"/>
      <c r="J477" s="1"/>
      <c r="K477" s="1"/>
      <c r="L477" s="176"/>
      <c r="M477" s="1"/>
      <c r="N477" s="1"/>
      <c r="O477" s="1"/>
      <c r="P477" s="1"/>
      <c r="Q477" s="176"/>
      <c r="R477" s="176"/>
      <c r="S477" s="390"/>
      <c r="T477" s="1"/>
      <c r="U477" s="1"/>
      <c r="V477" s="1"/>
      <c r="W477" s="1"/>
      <c r="X477" s="1"/>
      <c r="Y477" s="1"/>
      <c r="Z477" s="1"/>
    </row>
    <row r="478" spans="1:26" ht="14.25" customHeight="1" x14ac:dyDescent="0.35">
      <c r="A478" s="1"/>
      <c r="B478" s="19"/>
      <c r="C478" s="1"/>
      <c r="D478" s="176"/>
      <c r="E478" s="1"/>
      <c r="F478" s="1"/>
      <c r="G478" s="1"/>
      <c r="H478" s="176"/>
      <c r="I478" s="1"/>
      <c r="J478" s="1"/>
      <c r="K478" s="1"/>
      <c r="L478" s="176"/>
      <c r="M478" s="1"/>
      <c r="N478" s="1"/>
      <c r="O478" s="1"/>
      <c r="P478" s="1"/>
      <c r="Q478" s="176"/>
      <c r="R478" s="176"/>
      <c r="S478" s="390"/>
      <c r="T478" s="1"/>
      <c r="U478" s="1"/>
      <c r="V478" s="1"/>
      <c r="W478" s="1"/>
      <c r="X478" s="1"/>
      <c r="Y478" s="1"/>
      <c r="Z478" s="1"/>
    </row>
    <row r="479" spans="1:26" ht="14.25" customHeight="1" x14ac:dyDescent="0.35">
      <c r="A479" s="1"/>
      <c r="B479" s="19"/>
      <c r="C479" s="1"/>
      <c r="D479" s="176"/>
      <c r="E479" s="1"/>
      <c r="F479" s="1"/>
      <c r="G479" s="1"/>
      <c r="H479" s="176"/>
      <c r="I479" s="1"/>
      <c r="J479" s="1"/>
      <c r="K479" s="1"/>
      <c r="L479" s="176"/>
      <c r="M479" s="1"/>
      <c r="N479" s="1"/>
      <c r="O479" s="1"/>
      <c r="P479" s="1"/>
      <c r="Q479" s="176"/>
      <c r="R479" s="176"/>
      <c r="S479" s="390"/>
      <c r="T479" s="1"/>
      <c r="U479" s="1"/>
      <c r="V479" s="1"/>
      <c r="W479" s="1"/>
      <c r="X479" s="1"/>
      <c r="Y479" s="1"/>
      <c r="Z479" s="1"/>
    </row>
    <row r="480" spans="1:26" ht="14.25" customHeight="1" x14ac:dyDescent="0.35">
      <c r="A480" s="1"/>
      <c r="B480" s="19"/>
      <c r="C480" s="1"/>
      <c r="D480" s="176"/>
      <c r="E480" s="1"/>
      <c r="F480" s="1"/>
      <c r="G480" s="1"/>
      <c r="H480" s="176"/>
      <c r="I480" s="1"/>
      <c r="J480" s="1"/>
      <c r="K480" s="1"/>
      <c r="L480" s="176"/>
      <c r="M480" s="1"/>
      <c r="N480" s="1"/>
      <c r="O480" s="1"/>
      <c r="P480" s="1"/>
      <c r="Q480" s="176"/>
      <c r="R480" s="176"/>
      <c r="S480" s="390"/>
      <c r="T480" s="1"/>
      <c r="U480" s="1"/>
      <c r="V480" s="1"/>
      <c r="W480" s="1"/>
      <c r="X480" s="1"/>
      <c r="Y480" s="1"/>
      <c r="Z480" s="1"/>
    </row>
    <row r="481" spans="1:26" ht="14.25" customHeight="1" x14ac:dyDescent="0.35">
      <c r="A481" s="1"/>
      <c r="B481" s="19"/>
      <c r="C481" s="1"/>
      <c r="D481" s="176"/>
      <c r="E481" s="1"/>
      <c r="F481" s="1"/>
      <c r="G481" s="1"/>
      <c r="H481" s="176"/>
      <c r="I481" s="1"/>
      <c r="J481" s="1"/>
      <c r="K481" s="1"/>
      <c r="L481" s="176"/>
      <c r="M481" s="1"/>
      <c r="N481" s="1"/>
      <c r="O481" s="1"/>
      <c r="P481" s="1"/>
      <c r="Q481" s="176"/>
      <c r="R481" s="176"/>
      <c r="S481" s="390"/>
      <c r="T481" s="1"/>
      <c r="U481" s="1"/>
      <c r="V481" s="1"/>
      <c r="W481" s="1"/>
      <c r="X481" s="1"/>
      <c r="Y481" s="1"/>
      <c r="Z481" s="1"/>
    </row>
    <row r="482" spans="1:26" ht="14.25" customHeight="1" x14ac:dyDescent="0.35">
      <c r="A482" s="1"/>
      <c r="B482" s="19"/>
      <c r="C482" s="1"/>
      <c r="D482" s="176"/>
      <c r="E482" s="1"/>
      <c r="F482" s="1"/>
      <c r="G482" s="1"/>
      <c r="H482" s="176"/>
      <c r="I482" s="1"/>
      <c r="J482" s="1"/>
      <c r="K482" s="1"/>
      <c r="L482" s="176"/>
      <c r="M482" s="1"/>
      <c r="N482" s="1"/>
      <c r="O482" s="1"/>
      <c r="P482" s="1"/>
      <c r="Q482" s="176"/>
      <c r="R482" s="176"/>
      <c r="S482" s="390"/>
      <c r="T482" s="1"/>
      <c r="U482" s="1"/>
      <c r="V482" s="1"/>
      <c r="W482" s="1"/>
      <c r="X482" s="1"/>
      <c r="Y482" s="1"/>
      <c r="Z482" s="1"/>
    </row>
    <row r="483" spans="1:26" ht="14.25" customHeight="1" x14ac:dyDescent="0.35">
      <c r="A483" s="1"/>
      <c r="B483" s="19"/>
      <c r="C483" s="1"/>
      <c r="D483" s="176"/>
      <c r="E483" s="1"/>
      <c r="F483" s="1"/>
      <c r="G483" s="1"/>
      <c r="H483" s="176"/>
      <c r="I483" s="1"/>
      <c r="J483" s="1"/>
      <c r="K483" s="1"/>
      <c r="L483" s="176"/>
      <c r="M483" s="1"/>
      <c r="N483" s="1"/>
      <c r="O483" s="1"/>
      <c r="P483" s="1"/>
      <c r="Q483" s="176"/>
      <c r="R483" s="176"/>
      <c r="S483" s="390"/>
      <c r="T483" s="1"/>
      <c r="U483" s="1"/>
      <c r="V483" s="1"/>
      <c r="W483" s="1"/>
      <c r="X483" s="1"/>
      <c r="Y483" s="1"/>
      <c r="Z483" s="1"/>
    </row>
    <row r="484" spans="1:26" ht="14.25" customHeight="1" x14ac:dyDescent="0.35">
      <c r="A484" s="1"/>
      <c r="B484" s="19"/>
      <c r="C484" s="1"/>
      <c r="D484" s="176"/>
      <c r="E484" s="1"/>
      <c r="F484" s="1"/>
      <c r="G484" s="1"/>
      <c r="H484" s="176"/>
      <c r="I484" s="1"/>
      <c r="J484" s="1"/>
      <c r="K484" s="1"/>
      <c r="L484" s="176"/>
      <c r="M484" s="1"/>
      <c r="N484" s="1"/>
      <c r="O484" s="1"/>
      <c r="P484" s="1"/>
      <c r="Q484" s="176"/>
      <c r="R484" s="176"/>
      <c r="S484" s="390"/>
      <c r="T484" s="1"/>
      <c r="U484" s="1"/>
      <c r="V484" s="1"/>
      <c r="W484" s="1"/>
      <c r="X484" s="1"/>
      <c r="Y484" s="1"/>
      <c r="Z484" s="1"/>
    </row>
    <row r="485" spans="1:26" ht="14.25" customHeight="1" x14ac:dyDescent="0.35">
      <c r="A485" s="1"/>
      <c r="B485" s="19"/>
      <c r="C485" s="1"/>
      <c r="D485" s="176"/>
      <c r="E485" s="1"/>
      <c r="F485" s="1"/>
      <c r="G485" s="1"/>
      <c r="H485" s="176"/>
      <c r="I485" s="1"/>
      <c r="J485" s="1"/>
      <c r="K485" s="1"/>
      <c r="L485" s="176"/>
      <c r="M485" s="1"/>
      <c r="N485" s="1"/>
      <c r="O485" s="1"/>
      <c r="P485" s="1"/>
      <c r="Q485" s="176"/>
      <c r="R485" s="176"/>
      <c r="S485" s="390"/>
      <c r="T485" s="1"/>
      <c r="U485" s="1"/>
      <c r="V485" s="1"/>
      <c r="W485" s="1"/>
      <c r="X485" s="1"/>
      <c r="Y485" s="1"/>
      <c r="Z485" s="1"/>
    </row>
    <row r="486" spans="1:26" ht="14.25" customHeight="1" x14ac:dyDescent="0.35">
      <c r="A486" s="1"/>
      <c r="B486" s="19"/>
      <c r="C486" s="1"/>
      <c r="D486" s="176"/>
      <c r="E486" s="1"/>
      <c r="F486" s="1"/>
      <c r="G486" s="1"/>
      <c r="H486" s="176"/>
      <c r="I486" s="1"/>
      <c r="J486" s="1"/>
      <c r="K486" s="1"/>
      <c r="L486" s="176"/>
      <c r="M486" s="1"/>
      <c r="N486" s="1"/>
      <c r="O486" s="1"/>
      <c r="P486" s="1"/>
      <c r="Q486" s="176"/>
      <c r="R486" s="176"/>
      <c r="S486" s="390"/>
      <c r="T486" s="1"/>
      <c r="U486" s="1"/>
      <c r="V486" s="1"/>
      <c r="W486" s="1"/>
      <c r="X486" s="1"/>
      <c r="Y486" s="1"/>
      <c r="Z486" s="1"/>
    </row>
    <row r="487" spans="1:26" ht="14.25" customHeight="1" x14ac:dyDescent="0.35">
      <c r="A487" s="1"/>
      <c r="B487" s="19"/>
      <c r="C487" s="1"/>
      <c r="D487" s="176"/>
      <c r="E487" s="1"/>
      <c r="F487" s="1"/>
      <c r="G487" s="1"/>
      <c r="H487" s="176"/>
      <c r="I487" s="1"/>
      <c r="J487" s="1"/>
      <c r="K487" s="1"/>
      <c r="L487" s="176"/>
      <c r="M487" s="1"/>
      <c r="N487" s="1"/>
      <c r="O487" s="1"/>
      <c r="P487" s="1"/>
      <c r="Q487" s="176"/>
      <c r="R487" s="176"/>
      <c r="S487" s="390"/>
      <c r="T487" s="1"/>
      <c r="U487" s="1"/>
      <c r="V487" s="1"/>
      <c r="W487" s="1"/>
      <c r="X487" s="1"/>
      <c r="Y487" s="1"/>
      <c r="Z487" s="1"/>
    </row>
    <row r="488" spans="1:26" ht="14.25" customHeight="1" x14ac:dyDescent="0.35">
      <c r="A488" s="1"/>
      <c r="B488" s="19"/>
      <c r="C488" s="1"/>
      <c r="D488" s="176"/>
      <c r="E488" s="1"/>
      <c r="F488" s="1"/>
      <c r="G488" s="1"/>
      <c r="H488" s="176"/>
      <c r="I488" s="1"/>
      <c r="J488" s="1"/>
      <c r="K488" s="1"/>
      <c r="L488" s="176"/>
      <c r="M488" s="1"/>
      <c r="N488" s="1"/>
      <c r="O488" s="1"/>
      <c r="P488" s="1"/>
      <c r="Q488" s="176"/>
      <c r="R488" s="176"/>
      <c r="S488" s="390"/>
      <c r="T488" s="1"/>
      <c r="U488" s="1"/>
      <c r="V488" s="1"/>
      <c r="W488" s="1"/>
      <c r="X488" s="1"/>
      <c r="Y488" s="1"/>
      <c r="Z488" s="1"/>
    </row>
    <row r="489" spans="1:26" ht="14.25" customHeight="1" x14ac:dyDescent="0.35">
      <c r="A489" s="1"/>
      <c r="B489" s="19"/>
      <c r="C489" s="1"/>
      <c r="D489" s="176"/>
      <c r="E489" s="1"/>
      <c r="F489" s="1"/>
      <c r="G489" s="1"/>
      <c r="H489" s="176"/>
      <c r="I489" s="1"/>
      <c r="J489" s="1"/>
      <c r="K489" s="1"/>
      <c r="L489" s="176"/>
      <c r="M489" s="1"/>
      <c r="N489" s="1"/>
      <c r="O489" s="1"/>
      <c r="P489" s="1"/>
      <c r="Q489" s="176"/>
      <c r="R489" s="176"/>
      <c r="S489" s="390"/>
      <c r="T489" s="1"/>
      <c r="U489" s="1"/>
      <c r="V489" s="1"/>
      <c r="W489" s="1"/>
      <c r="X489" s="1"/>
      <c r="Y489" s="1"/>
      <c r="Z489" s="1"/>
    </row>
    <row r="490" spans="1:26" ht="14.25" customHeight="1" x14ac:dyDescent="0.35">
      <c r="A490" s="1"/>
      <c r="B490" s="19"/>
      <c r="C490" s="1"/>
      <c r="D490" s="176"/>
      <c r="E490" s="1"/>
      <c r="F490" s="1"/>
      <c r="G490" s="1"/>
      <c r="H490" s="176"/>
      <c r="I490" s="1"/>
      <c r="J490" s="1"/>
      <c r="K490" s="1"/>
      <c r="L490" s="176"/>
      <c r="M490" s="1"/>
      <c r="N490" s="1"/>
      <c r="O490" s="1"/>
      <c r="P490" s="1"/>
      <c r="Q490" s="176"/>
      <c r="R490" s="176"/>
      <c r="S490" s="390"/>
      <c r="T490" s="1"/>
      <c r="U490" s="1"/>
      <c r="V490" s="1"/>
      <c r="W490" s="1"/>
      <c r="X490" s="1"/>
      <c r="Y490" s="1"/>
      <c r="Z490" s="1"/>
    </row>
    <row r="491" spans="1:26" ht="14.25" customHeight="1" x14ac:dyDescent="0.35">
      <c r="A491" s="1"/>
      <c r="B491" s="19"/>
      <c r="C491" s="1"/>
      <c r="D491" s="176"/>
      <c r="E491" s="1"/>
      <c r="F491" s="1"/>
      <c r="G491" s="1"/>
      <c r="H491" s="176"/>
      <c r="I491" s="1"/>
      <c r="J491" s="1"/>
      <c r="K491" s="1"/>
      <c r="L491" s="176"/>
      <c r="M491" s="1"/>
      <c r="N491" s="1"/>
      <c r="O491" s="1"/>
      <c r="P491" s="1"/>
      <c r="Q491" s="176"/>
      <c r="R491" s="176"/>
      <c r="S491" s="390"/>
      <c r="T491" s="1"/>
      <c r="U491" s="1"/>
      <c r="V491" s="1"/>
      <c r="W491" s="1"/>
      <c r="X491" s="1"/>
      <c r="Y491" s="1"/>
      <c r="Z491" s="1"/>
    </row>
    <row r="492" spans="1:26" ht="14.25" customHeight="1" x14ac:dyDescent="0.35">
      <c r="A492" s="1"/>
      <c r="B492" s="19"/>
      <c r="C492" s="1"/>
      <c r="D492" s="176"/>
      <c r="E492" s="1"/>
      <c r="F492" s="1"/>
      <c r="G492" s="1"/>
      <c r="H492" s="176"/>
      <c r="I492" s="1"/>
      <c r="J492" s="1"/>
      <c r="K492" s="1"/>
      <c r="L492" s="176"/>
      <c r="M492" s="1"/>
      <c r="N492" s="1"/>
      <c r="O492" s="1"/>
      <c r="P492" s="1"/>
      <c r="Q492" s="176"/>
      <c r="R492" s="176"/>
      <c r="S492" s="390"/>
      <c r="T492" s="1"/>
      <c r="U492" s="1"/>
      <c r="V492" s="1"/>
      <c r="W492" s="1"/>
      <c r="X492" s="1"/>
      <c r="Y492" s="1"/>
      <c r="Z492" s="1"/>
    </row>
    <row r="493" spans="1:26" ht="14.25" customHeight="1" x14ac:dyDescent="0.35">
      <c r="A493" s="1"/>
      <c r="B493" s="19"/>
      <c r="C493" s="1"/>
      <c r="D493" s="176"/>
      <c r="E493" s="1"/>
      <c r="F493" s="1"/>
      <c r="G493" s="1"/>
      <c r="H493" s="176"/>
      <c r="I493" s="1"/>
      <c r="J493" s="1"/>
      <c r="K493" s="1"/>
      <c r="L493" s="176"/>
      <c r="M493" s="1"/>
      <c r="N493" s="1"/>
      <c r="O493" s="1"/>
      <c r="P493" s="1"/>
      <c r="Q493" s="176"/>
      <c r="R493" s="176"/>
      <c r="S493" s="390"/>
      <c r="T493" s="1"/>
      <c r="U493" s="1"/>
      <c r="V493" s="1"/>
      <c r="W493" s="1"/>
      <c r="X493" s="1"/>
      <c r="Y493" s="1"/>
      <c r="Z493" s="1"/>
    </row>
    <row r="494" spans="1:26" ht="14.25" customHeight="1" x14ac:dyDescent="0.35">
      <c r="A494" s="1"/>
      <c r="B494" s="19"/>
      <c r="C494" s="1"/>
      <c r="D494" s="176"/>
      <c r="E494" s="1"/>
      <c r="F494" s="1"/>
      <c r="G494" s="1"/>
      <c r="H494" s="176"/>
      <c r="I494" s="1"/>
      <c r="J494" s="1"/>
      <c r="K494" s="1"/>
      <c r="L494" s="176"/>
      <c r="M494" s="1"/>
      <c r="N494" s="1"/>
      <c r="O494" s="1"/>
      <c r="P494" s="1"/>
      <c r="Q494" s="176"/>
      <c r="R494" s="176"/>
      <c r="S494" s="390"/>
      <c r="T494" s="1"/>
      <c r="U494" s="1"/>
      <c r="V494" s="1"/>
      <c r="W494" s="1"/>
      <c r="X494" s="1"/>
      <c r="Y494" s="1"/>
      <c r="Z494" s="1"/>
    </row>
    <row r="495" spans="1:26" ht="14.25" customHeight="1" x14ac:dyDescent="0.35">
      <c r="A495" s="1"/>
      <c r="B495" s="19"/>
      <c r="C495" s="1"/>
      <c r="D495" s="176"/>
      <c r="E495" s="1"/>
      <c r="F495" s="1"/>
      <c r="G495" s="1"/>
      <c r="H495" s="176"/>
      <c r="I495" s="1"/>
      <c r="J495" s="1"/>
      <c r="K495" s="1"/>
      <c r="L495" s="176"/>
      <c r="M495" s="1"/>
      <c r="N495" s="1"/>
      <c r="O495" s="1"/>
      <c r="P495" s="1"/>
      <c r="Q495" s="176"/>
      <c r="R495" s="176"/>
      <c r="S495" s="390"/>
      <c r="T495" s="1"/>
      <c r="U495" s="1"/>
      <c r="V495" s="1"/>
      <c r="W495" s="1"/>
      <c r="X495" s="1"/>
      <c r="Y495" s="1"/>
      <c r="Z495" s="1"/>
    </row>
    <row r="496" spans="1:26" ht="14.25" customHeight="1" x14ac:dyDescent="0.35">
      <c r="A496" s="1"/>
      <c r="B496" s="19"/>
      <c r="C496" s="1"/>
      <c r="D496" s="176"/>
      <c r="E496" s="1"/>
      <c r="F496" s="1"/>
      <c r="G496" s="1"/>
      <c r="H496" s="176"/>
      <c r="I496" s="1"/>
      <c r="J496" s="1"/>
      <c r="K496" s="1"/>
      <c r="L496" s="176"/>
      <c r="M496" s="1"/>
      <c r="N496" s="1"/>
      <c r="O496" s="1"/>
      <c r="P496" s="1"/>
      <c r="Q496" s="176"/>
      <c r="R496" s="176"/>
      <c r="S496" s="390"/>
      <c r="T496" s="1"/>
      <c r="U496" s="1"/>
      <c r="V496" s="1"/>
      <c r="W496" s="1"/>
      <c r="X496" s="1"/>
      <c r="Y496" s="1"/>
      <c r="Z496" s="1"/>
    </row>
    <row r="497" spans="1:26" ht="14.25" customHeight="1" x14ac:dyDescent="0.35">
      <c r="A497" s="1"/>
      <c r="B497" s="19"/>
      <c r="C497" s="1"/>
      <c r="D497" s="176"/>
      <c r="E497" s="1"/>
      <c r="F497" s="1"/>
      <c r="G497" s="1"/>
      <c r="H497" s="176"/>
      <c r="I497" s="1"/>
      <c r="J497" s="1"/>
      <c r="K497" s="1"/>
      <c r="L497" s="176"/>
      <c r="M497" s="1"/>
      <c r="N497" s="1"/>
      <c r="O497" s="1"/>
      <c r="P497" s="1"/>
      <c r="Q497" s="176"/>
      <c r="R497" s="176"/>
      <c r="S497" s="390"/>
      <c r="T497" s="1"/>
      <c r="U497" s="1"/>
      <c r="V497" s="1"/>
      <c r="W497" s="1"/>
      <c r="X497" s="1"/>
      <c r="Y497" s="1"/>
      <c r="Z497" s="1"/>
    </row>
    <row r="498" spans="1:26" ht="14.25" customHeight="1" x14ac:dyDescent="0.35">
      <c r="A498" s="1"/>
      <c r="B498" s="19"/>
      <c r="C498" s="1"/>
      <c r="D498" s="176"/>
      <c r="E498" s="1"/>
      <c r="F498" s="1"/>
      <c r="G498" s="1"/>
      <c r="H498" s="176"/>
      <c r="I498" s="1"/>
      <c r="J498" s="1"/>
      <c r="K498" s="1"/>
      <c r="L498" s="176"/>
      <c r="M498" s="1"/>
      <c r="N498" s="1"/>
      <c r="O498" s="1"/>
      <c r="P498" s="1"/>
      <c r="Q498" s="176"/>
      <c r="R498" s="176"/>
      <c r="S498" s="390"/>
      <c r="T498" s="1"/>
      <c r="U498" s="1"/>
      <c r="V498" s="1"/>
      <c r="W498" s="1"/>
      <c r="X498" s="1"/>
      <c r="Y498" s="1"/>
      <c r="Z498" s="1"/>
    </row>
    <row r="499" spans="1:26" ht="14.25" customHeight="1" x14ac:dyDescent="0.35">
      <c r="A499" s="1"/>
      <c r="B499" s="19"/>
      <c r="C499" s="1"/>
      <c r="D499" s="176"/>
      <c r="E499" s="1"/>
      <c r="F499" s="1"/>
      <c r="G499" s="1"/>
      <c r="H499" s="176"/>
      <c r="I499" s="1"/>
      <c r="J499" s="1"/>
      <c r="K499" s="1"/>
      <c r="L499" s="176"/>
      <c r="M499" s="1"/>
      <c r="N499" s="1"/>
      <c r="O499" s="1"/>
      <c r="P499" s="1"/>
      <c r="Q499" s="176"/>
      <c r="R499" s="176"/>
      <c r="S499" s="390"/>
      <c r="T499" s="1"/>
      <c r="U499" s="1"/>
      <c r="V499" s="1"/>
      <c r="W499" s="1"/>
      <c r="X499" s="1"/>
      <c r="Y499" s="1"/>
      <c r="Z499" s="1"/>
    </row>
    <row r="500" spans="1:26" ht="14.25" customHeight="1" x14ac:dyDescent="0.35">
      <c r="A500" s="1"/>
      <c r="B500" s="19"/>
      <c r="C500" s="1"/>
      <c r="D500" s="176"/>
      <c r="E500" s="1"/>
      <c r="F500" s="1"/>
      <c r="G500" s="1"/>
      <c r="H500" s="176"/>
      <c r="I500" s="1"/>
      <c r="J500" s="1"/>
      <c r="K500" s="1"/>
      <c r="L500" s="176"/>
      <c r="M500" s="1"/>
      <c r="N500" s="1"/>
      <c r="O500" s="1"/>
      <c r="P500" s="1"/>
      <c r="Q500" s="176"/>
      <c r="R500" s="176"/>
      <c r="S500" s="390"/>
      <c r="T500" s="1"/>
      <c r="U500" s="1"/>
      <c r="V500" s="1"/>
      <c r="W500" s="1"/>
      <c r="X500" s="1"/>
      <c r="Y500" s="1"/>
      <c r="Z500" s="1"/>
    </row>
    <row r="501" spans="1:26" ht="14.25" customHeight="1" x14ac:dyDescent="0.35">
      <c r="A501" s="1"/>
      <c r="B501" s="19"/>
      <c r="C501" s="1"/>
      <c r="D501" s="176"/>
      <c r="E501" s="1"/>
      <c r="F501" s="1"/>
      <c r="G501" s="1"/>
      <c r="H501" s="176"/>
      <c r="I501" s="1"/>
      <c r="J501" s="1"/>
      <c r="K501" s="1"/>
      <c r="L501" s="176"/>
      <c r="M501" s="1"/>
      <c r="N501" s="1"/>
      <c r="O501" s="1"/>
      <c r="P501" s="1"/>
      <c r="Q501" s="176"/>
      <c r="R501" s="176"/>
      <c r="S501" s="390"/>
      <c r="T501" s="1"/>
      <c r="U501" s="1"/>
      <c r="V501" s="1"/>
      <c r="W501" s="1"/>
      <c r="X501" s="1"/>
      <c r="Y501" s="1"/>
      <c r="Z501" s="1"/>
    </row>
    <row r="502" spans="1:26" ht="14.25" customHeight="1" x14ac:dyDescent="0.35">
      <c r="A502" s="1"/>
      <c r="B502" s="19"/>
      <c r="C502" s="1"/>
      <c r="D502" s="176"/>
      <c r="E502" s="1"/>
      <c r="F502" s="1"/>
      <c r="G502" s="1"/>
      <c r="H502" s="176"/>
      <c r="I502" s="1"/>
      <c r="J502" s="1"/>
      <c r="K502" s="1"/>
      <c r="L502" s="176"/>
      <c r="M502" s="1"/>
      <c r="N502" s="1"/>
      <c r="O502" s="1"/>
      <c r="P502" s="1"/>
      <c r="Q502" s="176"/>
      <c r="R502" s="176"/>
      <c r="S502" s="390"/>
      <c r="T502" s="1"/>
      <c r="U502" s="1"/>
      <c r="V502" s="1"/>
      <c r="W502" s="1"/>
      <c r="X502" s="1"/>
      <c r="Y502" s="1"/>
      <c r="Z502" s="1"/>
    </row>
    <row r="503" spans="1:26" ht="14.25" customHeight="1" x14ac:dyDescent="0.35">
      <c r="A503" s="1"/>
      <c r="B503" s="19"/>
      <c r="C503" s="1"/>
      <c r="D503" s="176"/>
      <c r="E503" s="1"/>
      <c r="F503" s="1"/>
      <c r="G503" s="1"/>
      <c r="H503" s="176"/>
      <c r="I503" s="1"/>
      <c r="J503" s="1"/>
      <c r="K503" s="1"/>
      <c r="L503" s="176"/>
      <c r="M503" s="1"/>
      <c r="N503" s="1"/>
      <c r="O503" s="1"/>
      <c r="P503" s="1"/>
      <c r="Q503" s="176"/>
      <c r="R503" s="176"/>
      <c r="S503" s="390"/>
      <c r="T503" s="1"/>
      <c r="U503" s="1"/>
      <c r="V503" s="1"/>
      <c r="W503" s="1"/>
      <c r="X503" s="1"/>
      <c r="Y503" s="1"/>
      <c r="Z503" s="1"/>
    </row>
    <row r="504" spans="1:26" ht="14.25" customHeight="1" x14ac:dyDescent="0.35">
      <c r="A504" s="1"/>
      <c r="B504" s="19"/>
      <c r="C504" s="1"/>
      <c r="D504" s="176"/>
      <c r="E504" s="1"/>
      <c r="F504" s="1"/>
      <c r="G504" s="1"/>
      <c r="H504" s="176"/>
      <c r="I504" s="1"/>
      <c r="J504" s="1"/>
      <c r="K504" s="1"/>
      <c r="L504" s="176"/>
      <c r="M504" s="1"/>
      <c r="N504" s="1"/>
      <c r="O504" s="1"/>
      <c r="P504" s="1"/>
      <c r="Q504" s="176"/>
      <c r="R504" s="176"/>
      <c r="S504" s="390"/>
      <c r="T504" s="1"/>
      <c r="U504" s="1"/>
      <c r="V504" s="1"/>
      <c r="W504" s="1"/>
      <c r="X504" s="1"/>
      <c r="Y504" s="1"/>
      <c r="Z504" s="1"/>
    </row>
    <row r="505" spans="1:26" ht="14.25" customHeight="1" x14ac:dyDescent="0.35">
      <c r="A505" s="1"/>
      <c r="B505" s="19"/>
      <c r="C505" s="1"/>
      <c r="D505" s="176"/>
      <c r="E505" s="1"/>
      <c r="F505" s="1"/>
      <c r="G505" s="1"/>
      <c r="H505" s="176"/>
      <c r="I505" s="1"/>
      <c r="J505" s="1"/>
      <c r="K505" s="1"/>
      <c r="L505" s="176"/>
      <c r="M505" s="1"/>
      <c r="N505" s="1"/>
      <c r="O505" s="1"/>
      <c r="P505" s="1"/>
      <c r="Q505" s="176"/>
      <c r="R505" s="176"/>
      <c r="S505" s="390"/>
      <c r="T505" s="1"/>
      <c r="U505" s="1"/>
      <c r="V505" s="1"/>
      <c r="W505" s="1"/>
      <c r="X505" s="1"/>
      <c r="Y505" s="1"/>
      <c r="Z505" s="1"/>
    </row>
    <row r="506" spans="1:26" ht="14.25" customHeight="1" x14ac:dyDescent="0.35">
      <c r="A506" s="1"/>
      <c r="B506" s="19"/>
      <c r="C506" s="1"/>
      <c r="D506" s="176"/>
      <c r="E506" s="1"/>
      <c r="F506" s="1"/>
      <c r="G506" s="1"/>
      <c r="H506" s="176"/>
      <c r="I506" s="1"/>
      <c r="J506" s="1"/>
      <c r="K506" s="1"/>
      <c r="L506" s="176"/>
      <c r="M506" s="1"/>
      <c r="N506" s="1"/>
      <c r="O506" s="1"/>
      <c r="P506" s="1"/>
      <c r="Q506" s="176"/>
      <c r="R506" s="176"/>
      <c r="S506" s="390"/>
      <c r="T506" s="1"/>
      <c r="U506" s="1"/>
      <c r="V506" s="1"/>
      <c r="W506" s="1"/>
      <c r="X506" s="1"/>
      <c r="Y506" s="1"/>
      <c r="Z506" s="1"/>
    </row>
    <row r="507" spans="1:26" ht="14.25" customHeight="1" x14ac:dyDescent="0.35">
      <c r="A507" s="1"/>
      <c r="B507" s="19"/>
      <c r="C507" s="1"/>
      <c r="D507" s="176"/>
      <c r="E507" s="1"/>
      <c r="F507" s="1"/>
      <c r="G507" s="1"/>
      <c r="H507" s="176"/>
      <c r="I507" s="1"/>
      <c r="J507" s="1"/>
      <c r="K507" s="1"/>
      <c r="L507" s="176"/>
      <c r="M507" s="1"/>
      <c r="N507" s="1"/>
      <c r="O507" s="1"/>
      <c r="P507" s="1"/>
      <c r="Q507" s="176"/>
      <c r="R507" s="176"/>
      <c r="S507" s="390"/>
      <c r="T507" s="1"/>
      <c r="U507" s="1"/>
      <c r="V507" s="1"/>
      <c r="W507" s="1"/>
      <c r="X507" s="1"/>
      <c r="Y507" s="1"/>
      <c r="Z507" s="1"/>
    </row>
    <row r="508" spans="1:26" ht="14.25" customHeight="1" x14ac:dyDescent="0.35">
      <c r="A508" s="1"/>
      <c r="B508" s="19"/>
      <c r="C508" s="1"/>
      <c r="D508" s="176"/>
      <c r="E508" s="1"/>
      <c r="F508" s="1"/>
      <c r="G508" s="1"/>
      <c r="H508" s="176"/>
      <c r="I508" s="1"/>
      <c r="J508" s="1"/>
      <c r="K508" s="1"/>
      <c r="L508" s="176"/>
      <c r="M508" s="1"/>
      <c r="N508" s="1"/>
      <c r="O508" s="1"/>
      <c r="P508" s="1"/>
      <c r="Q508" s="176"/>
      <c r="R508" s="176"/>
      <c r="S508" s="390"/>
      <c r="T508" s="1"/>
      <c r="U508" s="1"/>
      <c r="V508" s="1"/>
      <c r="W508" s="1"/>
      <c r="X508" s="1"/>
      <c r="Y508" s="1"/>
      <c r="Z508" s="1"/>
    </row>
    <row r="509" spans="1:26" ht="14.25" customHeight="1" x14ac:dyDescent="0.35">
      <c r="A509" s="1"/>
      <c r="B509" s="19"/>
      <c r="C509" s="1"/>
      <c r="D509" s="176"/>
      <c r="E509" s="1"/>
      <c r="F509" s="1"/>
      <c r="G509" s="1"/>
      <c r="H509" s="176"/>
      <c r="I509" s="1"/>
      <c r="J509" s="1"/>
      <c r="K509" s="1"/>
      <c r="L509" s="176"/>
      <c r="M509" s="1"/>
      <c r="N509" s="1"/>
      <c r="O509" s="1"/>
      <c r="P509" s="1"/>
      <c r="Q509" s="176"/>
      <c r="R509" s="176"/>
      <c r="S509" s="390"/>
      <c r="T509" s="1"/>
      <c r="U509" s="1"/>
      <c r="V509" s="1"/>
      <c r="W509" s="1"/>
      <c r="X509" s="1"/>
      <c r="Y509" s="1"/>
      <c r="Z509" s="1"/>
    </row>
    <row r="510" spans="1:26" ht="14.25" customHeight="1" x14ac:dyDescent="0.35">
      <c r="A510" s="1"/>
      <c r="B510" s="19"/>
      <c r="C510" s="1"/>
      <c r="D510" s="176"/>
      <c r="E510" s="1"/>
      <c r="F510" s="1"/>
      <c r="G510" s="1"/>
      <c r="H510" s="176"/>
      <c r="I510" s="1"/>
      <c r="J510" s="1"/>
      <c r="K510" s="1"/>
      <c r="L510" s="176"/>
      <c r="M510" s="1"/>
      <c r="N510" s="1"/>
      <c r="O510" s="1"/>
      <c r="P510" s="1"/>
      <c r="Q510" s="176"/>
      <c r="R510" s="176"/>
      <c r="S510" s="390"/>
      <c r="T510" s="1"/>
      <c r="U510" s="1"/>
      <c r="V510" s="1"/>
      <c r="W510" s="1"/>
      <c r="X510" s="1"/>
      <c r="Y510" s="1"/>
      <c r="Z510" s="1"/>
    </row>
    <row r="511" spans="1:26" ht="14.25" customHeight="1" x14ac:dyDescent="0.35">
      <c r="A511" s="1"/>
      <c r="B511" s="19"/>
      <c r="C511" s="1"/>
      <c r="D511" s="176"/>
      <c r="E511" s="1"/>
      <c r="F511" s="1"/>
      <c r="G511" s="1"/>
      <c r="H511" s="176"/>
      <c r="I511" s="1"/>
      <c r="J511" s="1"/>
      <c r="K511" s="1"/>
      <c r="L511" s="176"/>
      <c r="M511" s="1"/>
      <c r="N511" s="1"/>
      <c r="O511" s="1"/>
      <c r="P511" s="1"/>
      <c r="Q511" s="176"/>
      <c r="R511" s="176"/>
      <c r="S511" s="390"/>
      <c r="T511" s="1"/>
      <c r="U511" s="1"/>
      <c r="V511" s="1"/>
      <c r="W511" s="1"/>
      <c r="X511" s="1"/>
      <c r="Y511" s="1"/>
      <c r="Z511" s="1"/>
    </row>
    <row r="512" spans="1:26" ht="14.25" customHeight="1" x14ac:dyDescent="0.35">
      <c r="A512" s="1"/>
      <c r="B512" s="19"/>
      <c r="C512" s="1"/>
      <c r="D512" s="176"/>
      <c r="E512" s="1"/>
      <c r="F512" s="1"/>
      <c r="G512" s="1"/>
      <c r="H512" s="176"/>
      <c r="I512" s="1"/>
      <c r="J512" s="1"/>
      <c r="K512" s="1"/>
      <c r="L512" s="176"/>
      <c r="M512" s="1"/>
      <c r="N512" s="1"/>
      <c r="O512" s="1"/>
      <c r="P512" s="1"/>
      <c r="Q512" s="176"/>
      <c r="R512" s="176"/>
      <c r="S512" s="390"/>
      <c r="T512" s="1"/>
      <c r="U512" s="1"/>
      <c r="V512" s="1"/>
      <c r="W512" s="1"/>
      <c r="X512" s="1"/>
      <c r="Y512" s="1"/>
      <c r="Z512" s="1"/>
    </row>
    <row r="513" spans="1:26" ht="14.25" customHeight="1" x14ac:dyDescent="0.35">
      <c r="A513" s="1"/>
      <c r="B513" s="19"/>
      <c r="C513" s="1"/>
      <c r="D513" s="176"/>
      <c r="E513" s="1"/>
      <c r="F513" s="1"/>
      <c r="G513" s="1"/>
      <c r="H513" s="176"/>
      <c r="I513" s="1"/>
      <c r="J513" s="1"/>
      <c r="K513" s="1"/>
      <c r="L513" s="176"/>
      <c r="M513" s="1"/>
      <c r="N513" s="1"/>
      <c r="O513" s="1"/>
      <c r="P513" s="1"/>
      <c r="Q513" s="176"/>
      <c r="R513" s="176"/>
      <c r="S513" s="390"/>
      <c r="T513" s="1"/>
      <c r="U513" s="1"/>
      <c r="V513" s="1"/>
      <c r="W513" s="1"/>
      <c r="X513" s="1"/>
      <c r="Y513" s="1"/>
      <c r="Z513" s="1"/>
    </row>
    <row r="514" spans="1:26" ht="14.25" customHeight="1" x14ac:dyDescent="0.35">
      <c r="A514" s="1"/>
      <c r="B514" s="19"/>
      <c r="C514" s="1"/>
      <c r="D514" s="176"/>
      <c r="E514" s="1"/>
      <c r="F514" s="1"/>
      <c r="G514" s="1"/>
      <c r="H514" s="176"/>
      <c r="I514" s="1"/>
      <c r="J514" s="1"/>
      <c r="K514" s="1"/>
      <c r="L514" s="176"/>
      <c r="M514" s="1"/>
      <c r="N514" s="1"/>
      <c r="O514" s="1"/>
      <c r="P514" s="1"/>
      <c r="Q514" s="176"/>
      <c r="R514" s="176"/>
      <c r="S514" s="390"/>
      <c r="T514" s="1"/>
      <c r="U514" s="1"/>
      <c r="V514" s="1"/>
      <c r="W514" s="1"/>
      <c r="X514" s="1"/>
      <c r="Y514" s="1"/>
      <c r="Z514" s="1"/>
    </row>
    <row r="515" spans="1:26" ht="14.25" customHeight="1" x14ac:dyDescent="0.35">
      <c r="A515" s="1"/>
      <c r="B515" s="19"/>
      <c r="C515" s="1"/>
      <c r="D515" s="176"/>
      <c r="E515" s="1"/>
      <c r="F515" s="1"/>
      <c r="G515" s="1"/>
      <c r="H515" s="176"/>
      <c r="I515" s="1"/>
      <c r="J515" s="1"/>
      <c r="K515" s="1"/>
      <c r="L515" s="176"/>
      <c r="M515" s="1"/>
      <c r="N515" s="1"/>
      <c r="O515" s="1"/>
      <c r="P515" s="1"/>
      <c r="Q515" s="176"/>
      <c r="R515" s="176"/>
      <c r="S515" s="390"/>
      <c r="T515" s="1"/>
      <c r="U515" s="1"/>
      <c r="V515" s="1"/>
      <c r="W515" s="1"/>
      <c r="X515" s="1"/>
      <c r="Y515" s="1"/>
      <c r="Z515" s="1"/>
    </row>
    <row r="516" spans="1:26" ht="14.25" customHeight="1" x14ac:dyDescent="0.35">
      <c r="A516" s="1"/>
      <c r="B516" s="19"/>
      <c r="C516" s="1"/>
      <c r="D516" s="176"/>
      <c r="E516" s="1"/>
      <c r="F516" s="1"/>
      <c r="G516" s="1"/>
      <c r="H516" s="176"/>
      <c r="I516" s="1"/>
      <c r="J516" s="1"/>
      <c r="K516" s="1"/>
      <c r="L516" s="176"/>
      <c r="M516" s="1"/>
      <c r="N516" s="1"/>
      <c r="O516" s="1"/>
      <c r="P516" s="1"/>
      <c r="Q516" s="176"/>
      <c r="R516" s="176"/>
      <c r="S516" s="390"/>
      <c r="T516" s="1"/>
      <c r="U516" s="1"/>
      <c r="V516" s="1"/>
      <c r="W516" s="1"/>
      <c r="X516" s="1"/>
      <c r="Y516" s="1"/>
      <c r="Z516" s="1"/>
    </row>
    <row r="517" spans="1:26" ht="14.25" customHeight="1" x14ac:dyDescent="0.35">
      <c r="A517" s="1"/>
      <c r="B517" s="19"/>
      <c r="C517" s="1"/>
      <c r="D517" s="176"/>
      <c r="E517" s="1"/>
      <c r="F517" s="1"/>
      <c r="G517" s="1"/>
      <c r="H517" s="176"/>
      <c r="I517" s="1"/>
      <c r="J517" s="1"/>
      <c r="K517" s="1"/>
      <c r="L517" s="176"/>
      <c r="M517" s="1"/>
      <c r="N517" s="1"/>
      <c r="O517" s="1"/>
      <c r="P517" s="1"/>
      <c r="Q517" s="176"/>
      <c r="R517" s="176"/>
      <c r="S517" s="390"/>
      <c r="T517" s="1"/>
      <c r="U517" s="1"/>
      <c r="V517" s="1"/>
      <c r="W517" s="1"/>
      <c r="X517" s="1"/>
      <c r="Y517" s="1"/>
      <c r="Z517" s="1"/>
    </row>
    <row r="518" spans="1:26" ht="14.25" customHeight="1" x14ac:dyDescent="0.35">
      <c r="A518" s="1"/>
      <c r="B518" s="19"/>
      <c r="C518" s="1"/>
      <c r="D518" s="176"/>
      <c r="E518" s="1"/>
      <c r="F518" s="1"/>
      <c r="G518" s="1"/>
      <c r="H518" s="176"/>
      <c r="I518" s="1"/>
      <c r="J518" s="1"/>
      <c r="K518" s="1"/>
      <c r="L518" s="176"/>
      <c r="M518" s="1"/>
      <c r="N518" s="1"/>
      <c r="O518" s="1"/>
      <c r="P518" s="1"/>
      <c r="Q518" s="176"/>
      <c r="R518" s="176"/>
      <c r="S518" s="390"/>
      <c r="T518" s="1"/>
      <c r="U518" s="1"/>
      <c r="V518" s="1"/>
      <c r="W518" s="1"/>
      <c r="X518" s="1"/>
      <c r="Y518" s="1"/>
      <c r="Z518" s="1"/>
    </row>
    <row r="519" spans="1:26" ht="14.25" customHeight="1" x14ac:dyDescent="0.35">
      <c r="A519" s="1"/>
      <c r="B519" s="19"/>
      <c r="C519" s="1"/>
      <c r="D519" s="176"/>
      <c r="E519" s="1"/>
      <c r="F519" s="1"/>
      <c r="G519" s="1"/>
      <c r="H519" s="176"/>
      <c r="I519" s="1"/>
      <c r="J519" s="1"/>
      <c r="K519" s="1"/>
      <c r="L519" s="176"/>
      <c r="M519" s="1"/>
      <c r="N519" s="1"/>
      <c r="O519" s="1"/>
      <c r="P519" s="1"/>
      <c r="Q519" s="176"/>
      <c r="R519" s="176"/>
      <c r="S519" s="390"/>
      <c r="T519" s="1"/>
      <c r="U519" s="1"/>
      <c r="V519" s="1"/>
      <c r="W519" s="1"/>
      <c r="X519" s="1"/>
      <c r="Y519" s="1"/>
      <c r="Z519" s="1"/>
    </row>
    <row r="520" spans="1:26" ht="14.25" customHeight="1" x14ac:dyDescent="0.35">
      <c r="A520" s="1"/>
      <c r="B520" s="19"/>
      <c r="C520" s="1"/>
      <c r="D520" s="176"/>
      <c r="E520" s="1"/>
      <c r="F520" s="1"/>
      <c r="G520" s="1"/>
      <c r="H520" s="176"/>
      <c r="I520" s="1"/>
      <c r="J520" s="1"/>
      <c r="K520" s="1"/>
      <c r="L520" s="176"/>
      <c r="M520" s="1"/>
      <c r="N520" s="1"/>
      <c r="O520" s="1"/>
      <c r="P520" s="1"/>
      <c r="Q520" s="176"/>
      <c r="R520" s="176"/>
      <c r="S520" s="390"/>
      <c r="T520" s="1"/>
      <c r="U520" s="1"/>
      <c r="V520" s="1"/>
      <c r="W520" s="1"/>
      <c r="X520" s="1"/>
      <c r="Y520" s="1"/>
      <c r="Z520" s="1"/>
    </row>
    <row r="521" spans="1:26" ht="14.25" customHeight="1" x14ac:dyDescent="0.35">
      <c r="A521" s="1"/>
      <c r="B521" s="19"/>
      <c r="C521" s="1"/>
      <c r="D521" s="176"/>
      <c r="E521" s="1"/>
      <c r="F521" s="1"/>
      <c r="G521" s="1"/>
      <c r="H521" s="176"/>
      <c r="I521" s="1"/>
      <c r="J521" s="1"/>
      <c r="K521" s="1"/>
      <c r="L521" s="176"/>
      <c r="M521" s="1"/>
      <c r="N521" s="1"/>
      <c r="O521" s="1"/>
      <c r="P521" s="1"/>
      <c r="Q521" s="176"/>
      <c r="R521" s="176"/>
      <c r="S521" s="390"/>
      <c r="T521" s="1"/>
      <c r="U521" s="1"/>
      <c r="V521" s="1"/>
      <c r="W521" s="1"/>
      <c r="X521" s="1"/>
      <c r="Y521" s="1"/>
      <c r="Z521" s="1"/>
    </row>
    <row r="522" spans="1:26" ht="14.25" customHeight="1" x14ac:dyDescent="0.35">
      <c r="A522" s="1"/>
      <c r="B522" s="19"/>
      <c r="C522" s="1"/>
      <c r="D522" s="176"/>
      <c r="E522" s="1"/>
      <c r="F522" s="1"/>
      <c r="G522" s="1"/>
      <c r="H522" s="176"/>
      <c r="I522" s="1"/>
      <c r="J522" s="1"/>
      <c r="K522" s="1"/>
      <c r="L522" s="176"/>
      <c r="M522" s="1"/>
      <c r="N522" s="1"/>
      <c r="O522" s="1"/>
      <c r="P522" s="1"/>
      <c r="Q522" s="176"/>
      <c r="R522" s="176"/>
      <c r="S522" s="390"/>
      <c r="T522" s="1"/>
      <c r="U522" s="1"/>
      <c r="V522" s="1"/>
      <c r="W522" s="1"/>
      <c r="X522" s="1"/>
      <c r="Y522" s="1"/>
      <c r="Z522" s="1"/>
    </row>
    <row r="523" spans="1:26" ht="14.25" customHeight="1" x14ac:dyDescent="0.35">
      <c r="A523" s="1"/>
      <c r="B523" s="19"/>
      <c r="C523" s="1"/>
      <c r="D523" s="176"/>
      <c r="E523" s="1"/>
      <c r="F523" s="1"/>
      <c r="G523" s="1"/>
      <c r="H523" s="176"/>
      <c r="I523" s="1"/>
      <c r="J523" s="1"/>
      <c r="K523" s="1"/>
      <c r="L523" s="176"/>
      <c r="M523" s="1"/>
      <c r="N523" s="1"/>
      <c r="O523" s="1"/>
      <c r="P523" s="1"/>
      <c r="Q523" s="176"/>
      <c r="R523" s="176"/>
      <c r="S523" s="390"/>
      <c r="T523" s="1"/>
      <c r="U523" s="1"/>
      <c r="V523" s="1"/>
      <c r="W523" s="1"/>
      <c r="X523" s="1"/>
      <c r="Y523" s="1"/>
      <c r="Z523" s="1"/>
    </row>
    <row r="524" spans="1:26" ht="14.25" customHeight="1" x14ac:dyDescent="0.35">
      <c r="A524" s="1"/>
      <c r="B524" s="19"/>
      <c r="C524" s="1"/>
      <c r="D524" s="176"/>
      <c r="E524" s="1"/>
      <c r="F524" s="1"/>
      <c r="G524" s="1"/>
      <c r="H524" s="176"/>
      <c r="I524" s="1"/>
      <c r="J524" s="1"/>
      <c r="K524" s="1"/>
      <c r="L524" s="176"/>
      <c r="M524" s="1"/>
      <c r="N524" s="1"/>
      <c r="O524" s="1"/>
      <c r="P524" s="1"/>
      <c r="Q524" s="176"/>
      <c r="R524" s="176"/>
      <c r="S524" s="390"/>
      <c r="T524" s="1"/>
      <c r="U524" s="1"/>
      <c r="V524" s="1"/>
      <c r="W524" s="1"/>
      <c r="X524" s="1"/>
      <c r="Y524" s="1"/>
      <c r="Z524" s="1"/>
    </row>
    <row r="525" spans="1:26" ht="14.25" customHeight="1" x14ac:dyDescent="0.35">
      <c r="A525" s="1"/>
      <c r="B525" s="19"/>
      <c r="C525" s="1"/>
      <c r="D525" s="176"/>
      <c r="E525" s="1"/>
      <c r="F525" s="1"/>
      <c r="G525" s="1"/>
      <c r="H525" s="176"/>
      <c r="I525" s="1"/>
      <c r="J525" s="1"/>
      <c r="K525" s="1"/>
      <c r="L525" s="176"/>
      <c r="M525" s="1"/>
      <c r="N525" s="1"/>
      <c r="O525" s="1"/>
      <c r="P525" s="1"/>
      <c r="Q525" s="176"/>
      <c r="R525" s="176"/>
      <c r="S525" s="390"/>
      <c r="T525" s="1"/>
      <c r="U525" s="1"/>
      <c r="V525" s="1"/>
      <c r="W525" s="1"/>
      <c r="X525" s="1"/>
      <c r="Y525" s="1"/>
      <c r="Z525" s="1"/>
    </row>
    <row r="526" spans="1:26" ht="14.25" customHeight="1" x14ac:dyDescent="0.35">
      <c r="A526" s="1"/>
      <c r="B526" s="19"/>
      <c r="C526" s="1"/>
      <c r="D526" s="176"/>
      <c r="E526" s="1"/>
      <c r="F526" s="1"/>
      <c r="G526" s="1"/>
      <c r="H526" s="176"/>
      <c r="I526" s="1"/>
      <c r="J526" s="1"/>
      <c r="K526" s="1"/>
      <c r="L526" s="176"/>
      <c r="M526" s="1"/>
      <c r="N526" s="1"/>
      <c r="O526" s="1"/>
      <c r="P526" s="1"/>
      <c r="Q526" s="176"/>
      <c r="R526" s="176"/>
      <c r="S526" s="390"/>
      <c r="T526" s="1"/>
      <c r="U526" s="1"/>
      <c r="V526" s="1"/>
      <c r="W526" s="1"/>
      <c r="X526" s="1"/>
      <c r="Y526" s="1"/>
      <c r="Z526" s="1"/>
    </row>
    <row r="527" spans="1:26" ht="14.25" customHeight="1" x14ac:dyDescent="0.35">
      <c r="A527" s="1"/>
      <c r="B527" s="19"/>
      <c r="C527" s="1"/>
      <c r="D527" s="176"/>
      <c r="E527" s="1"/>
      <c r="F527" s="1"/>
      <c r="G527" s="1"/>
      <c r="H527" s="176"/>
      <c r="I527" s="1"/>
      <c r="J527" s="1"/>
      <c r="K527" s="1"/>
      <c r="L527" s="176"/>
      <c r="M527" s="1"/>
      <c r="N527" s="1"/>
      <c r="O527" s="1"/>
      <c r="P527" s="1"/>
      <c r="Q527" s="176"/>
      <c r="R527" s="176"/>
      <c r="S527" s="390"/>
      <c r="T527" s="1"/>
      <c r="U527" s="1"/>
      <c r="V527" s="1"/>
      <c r="W527" s="1"/>
      <c r="X527" s="1"/>
      <c r="Y527" s="1"/>
      <c r="Z527" s="1"/>
    </row>
    <row r="528" spans="1:26" ht="14.25" customHeight="1" x14ac:dyDescent="0.35">
      <c r="A528" s="1"/>
      <c r="B528" s="19"/>
      <c r="C528" s="1"/>
      <c r="D528" s="176"/>
      <c r="E528" s="1"/>
      <c r="F528" s="1"/>
      <c r="G528" s="1"/>
      <c r="H528" s="176"/>
      <c r="I528" s="1"/>
      <c r="J528" s="1"/>
      <c r="K528" s="1"/>
      <c r="L528" s="176"/>
      <c r="M528" s="1"/>
      <c r="N528" s="1"/>
      <c r="O528" s="1"/>
      <c r="P528" s="1"/>
      <c r="Q528" s="176"/>
      <c r="R528" s="176"/>
      <c r="S528" s="390"/>
      <c r="T528" s="1"/>
      <c r="U528" s="1"/>
      <c r="V528" s="1"/>
      <c r="W528" s="1"/>
      <c r="X528" s="1"/>
      <c r="Y528" s="1"/>
      <c r="Z528" s="1"/>
    </row>
    <row r="529" spans="1:26" ht="14.25" customHeight="1" x14ac:dyDescent="0.35">
      <c r="A529" s="1"/>
      <c r="B529" s="19"/>
      <c r="C529" s="1"/>
      <c r="D529" s="176"/>
      <c r="E529" s="1"/>
      <c r="F529" s="1"/>
      <c r="G529" s="1"/>
      <c r="H529" s="176"/>
      <c r="I529" s="1"/>
      <c r="J529" s="1"/>
      <c r="K529" s="1"/>
      <c r="L529" s="176"/>
      <c r="M529" s="1"/>
      <c r="N529" s="1"/>
      <c r="O529" s="1"/>
      <c r="P529" s="1"/>
      <c r="Q529" s="176"/>
      <c r="R529" s="176"/>
      <c r="S529" s="390"/>
      <c r="T529" s="1"/>
      <c r="U529" s="1"/>
      <c r="V529" s="1"/>
      <c r="W529" s="1"/>
      <c r="X529" s="1"/>
      <c r="Y529" s="1"/>
      <c r="Z529" s="1"/>
    </row>
    <row r="530" spans="1:26" ht="14.25" customHeight="1" x14ac:dyDescent="0.35">
      <c r="A530" s="1"/>
      <c r="B530" s="19"/>
      <c r="C530" s="1"/>
      <c r="D530" s="176"/>
      <c r="E530" s="1"/>
      <c r="F530" s="1"/>
      <c r="G530" s="1"/>
      <c r="H530" s="176"/>
      <c r="I530" s="1"/>
      <c r="J530" s="1"/>
      <c r="K530" s="1"/>
      <c r="L530" s="176"/>
      <c r="M530" s="1"/>
      <c r="N530" s="1"/>
      <c r="O530" s="1"/>
      <c r="P530" s="1"/>
      <c r="Q530" s="176"/>
      <c r="R530" s="176"/>
      <c r="S530" s="390"/>
      <c r="T530" s="1"/>
      <c r="U530" s="1"/>
      <c r="V530" s="1"/>
      <c r="W530" s="1"/>
      <c r="X530" s="1"/>
      <c r="Y530" s="1"/>
      <c r="Z530" s="1"/>
    </row>
    <row r="531" spans="1:26" ht="14.25" customHeight="1" x14ac:dyDescent="0.35">
      <c r="A531" s="1"/>
      <c r="B531" s="19"/>
      <c r="C531" s="1"/>
      <c r="D531" s="176"/>
      <c r="E531" s="1"/>
      <c r="F531" s="1"/>
      <c r="G531" s="1"/>
      <c r="H531" s="176"/>
      <c r="I531" s="1"/>
      <c r="J531" s="1"/>
      <c r="K531" s="1"/>
      <c r="L531" s="176"/>
      <c r="M531" s="1"/>
      <c r="N531" s="1"/>
      <c r="O531" s="1"/>
      <c r="P531" s="1"/>
      <c r="Q531" s="176"/>
      <c r="R531" s="176"/>
      <c r="S531" s="390"/>
      <c r="T531" s="1"/>
      <c r="U531" s="1"/>
      <c r="V531" s="1"/>
      <c r="W531" s="1"/>
      <c r="X531" s="1"/>
      <c r="Y531" s="1"/>
      <c r="Z531" s="1"/>
    </row>
    <row r="532" spans="1:26" ht="14.25" customHeight="1" x14ac:dyDescent="0.35">
      <c r="A532" s="1"/>
      <c r="B532" s="19"/>
      <c r="C532" s="1"/>
      <c r="D532" s="176"/>
      <c r="E532" s="1"/>
      <c r="F532" s="1"/>
      <c r="G532" s="1"/>
      <c r="H532" s="176"/>
      <c r="I532" s="1"/>
      <c r="J532" s="1"/>
      <c r="K532" s="1"/>
      <c r="L532" s="176"/>
      <c r="M532" s="1"/>
      <c r="N532" s="1"/>
      <c r="O532" s="1"/>
      <c r="P532" s="1"/>
      <c r="Q532" s="176"/>
      <c r="R532" s="176"/>
      <c r="S532" s="390"/>
      <c r="T532" s="1"/>
      <c r="U532" s="1"/>
      <c r="V532" s="1"/>
      <c r="W532" s="1"/>
      <c r="X532" s="1"/>
      <c r="Y532" s="1"/>
      <c r="Z532" s="1"/>
    </row>
    <row r="533" spans="1:26" ht="14.25" customHeight="1" x14ac:dyDescent="0.35">
      <c r="A533" s="1"/>
      <c r="B533" s="19"/>
      <c r="C533" s="1"/>
      <c r="D533" s="176"/>
      <c r="E533" s="1"/>
      <c r="F533" s="1"/>
      <c r="G533" s="1"/>
      <c r="H533" s="176"/>
      <c r="I533" s="1"/>
      <c r="J533" s="1"/>
      <c r="K533" s="1"/>
      <c r="L533" s="176"/>
      <c r="M533" s="1"/>
      <c r="N533" s="1"/>
      <c r="O533" s="1"/>
      <c r="P533" s="1"/>
      <c r="Q533" s="176"/>
      <c r="R533" s="176"/>
      <c r="S533" s="390"/>
      <c r="T533" s="1"/>
      <c r="U533" s="1"/>
      <c r="V533" s="1"/>
      <c r="W533" s="1"/>
      <c r="X533" s="1"/>
      <c r="Y533" s="1"/>
      <c r="Z533" s="1"/>
    </row>
    <row r="534" spans="1:26" ht="14.25" customHeight="1" x14ac:dyDescent="0.35">
      <c r="A534" s="1"/>
      <c r="B534" s="19"/>
      <c r="C534" s="1"/>
      <c r="D534" s="176"/>
      <c r="E534" s="1"/>
      <c r="F534" s="1"/>
      <c r="G534" s="1"/>
      <c r="H534" s="176"/>
      <c r="I534" s="1"/>
      <c r="J534" s="1"/>
      <c r="K534" s="1"/>
      <c r="L534" s="176"/>
      <c r="M534" s="1"/>
      <c r="N534" s="1"/>
      <c r="O534" s="1"/>
      <c r="P534" s="1"/>
      <c r="Q534" s="176"/>
      <c r="R534" s="176"/>
      <c r="S534" s="390"/>
      <c r="T534" s="1"/>
      <c r="U534" s="1"/>
      <c r="V534" s="1"/>
      <c r="W534" s="1"/>
      <c r="X534" s="1"/>
      <c r="Y534" s="1"/>
      <c r="Z534" s="1"/>
    </row>
    <row r="535" spans="1:26" ht="14.25" customHeight="1" x14ac:dyDescent="0.35">
      <c r="A535" s="1"/>
      <c r="B535" s="19"/>
      <c r="C535" s="1"/>
      <c r="D535" s="176"/>
      <c r="E535" s="1"/>
      <c r="F535" s="1"/>
      <c r="G535" s="1"/>
      <c r="H535" s="176"/>
      <c r="I535" s="1"/>
      <c r="J535" s="1"/>
      <c r="K535" s="1"/>
      <c r="L535" s="176"/>
      <c r="M535" s="1"/>
      <c r="N535" s="1"/>
      <c r="O535" s="1"/>
      <c r="P535" s="1"/>
      <c r="Q535" s="176"/>
      <c r="R535" s="176"/>
      <c r="S535" s="390"/>
      <c r="T535" s="1"/>
      <c r="U535" s="1"/>
      <c r="V535" s="1"/>
      <c r="W535" s="1"/>
      <c r="X535" s="1"/>
      <c r="Y535" s="1"/>
      <c r="Z535" s="1"/>
    </row>
    <row r="536" spans="1:26" ht="14.25" customHeight="1" x14ac:dyDescent="0.35">
      <c r="A536" s="1"/>
      <c r="B536" s="19"/>
      <c r="C536" s="1"/>
      <c r="D536" s="176"/>
      <c r="E536" s="1"/>
      <c r="F536" s="1"/>
      <c r="G536" s="1"/>
      <c r="H536" s="176"/>
      <c r="I536" s="1"/>
      <c r="J536" s="1"/>
      <c r="K536" s="1"/>
      <c r="L536" s="176"/>
      <c r="M536" s="1"/>
      <c r="N536" s="1"/>
      <c r="O536" s="1"/>
      <c r="P536" s="1"/>
      <c r="Q536" s="176"/>
      <c r="R536" s="176"/>
      <c r="S536" s="390"/>
      <c r="T536" s="1"/>
      <c r="U536" s="1"/>
      <c r="V536" s="1"/>
      <c r="W536" s="1"/>
      <c r="X536" s="1"/>
      <c r="Y536" s="1"/>
      <c r="Z536" s="1"/>
    </row>
    <row r="537" spans="1:26" ht="14.25" customHeight="1" x14ac:dyDescent="0.35">
      <c r="A537" s="1"/>
      <c r="B537" s="19"/>
      <c r="C537" s="1"/>
      <c r="D537" s="176"/>
      <c r="E537" s="1"/>
      <c r="F537" s="1"/>
      <c r="G537" s="1"/>
      <c r="H537" s="176"/>
      <c r="I537" s="1"/>
      <c r="J537" s="1"/>
      <c r="K537" s="1"/>
      <c r="L537" s="176"/>
      <c r="M537" s="1"/>
      <c r="N537" s="1"/>
      <c r="O537" s="1"/>
      <c r="P537" s="1"/>
      <c r="Q537" s="176"/>
      <c r="R537" s="176"/>
      <c r="S537" s="390"/>
      <c r="T537" s="1"/>
      <c r="U537" s="1"/>
      <c r="V537" s="1"/>
      <c r="W537" s="1"/>
      <c r="X537" s="1"/>
      <c r="Y537" s="1"/>
      <c r="Z537" s="1"/>
    </row>
    <row r="538" spans="1:26" ht="14.25" customHeight="1" x14ac:dyDescent="0.35">
      <c r="A538" s="1"/>
      <c r="B538" s="19"/>
      <c r="C538" s="1"/>
      <c r="D538" s="176"/>
      <c r="E538" s="1"/>
      <c r="F538" s="1"/>
      <c r="G538" s="1"/>
      <c r="H538" s="176"/>
      <c r="I538" s="1"/>
      <c r="J538" s="1"/>
      <c r="K538" s="1"/>
      <c r="L538" s="176"/>
      <c r="M538" s="1"/>
      <c r="N538" s="1"/>
      <c r="O538" s="1"/>
      <c r="P538" s="1"/>
      <c r="Q538" s="176"/>
      <c r="R538" s="176"/>
      <c r="S538" s="390"/>
      <c r="T538" s="1"/>
      <c r="U538" s="1"/>
      <c r="V538" s="1"/>
      <c r="W538" s="1"/>
      <c r="X538" s="1"/>
      <c r="Y538" s="1"/>
      <c r="Z538" s="1"/>
    </row>
    <row r="539" spans="1:26" ht="14.25" customHeight="1" x14ac:dyDescent="0.35">
      <c r="A539" s="1"/>
      <c r="B539" s="19"/>
      <c r="C539" s="1"/>
      <c r="D539" s="176"/>
      <c r="E539" s="1"/>
      <c r="F539" s="1"/>
      <c r="G539" s="1"/>
      <c r="H539" s="176"/>
      <c r="I539" s="1"/>
      <c r="J539" s="1"/>
      <c r="K539" s="1"/>
      <c r="L539" s="176"/>
      <c r="M539" s="1"/>
      <c r="N539" s="1"/>
      <c r="O539" s="1"/>
      <c r="P539" s="1"/>
      <c r="Q539" s="176"/>
      <c r="R539" s="176"/>
      <c r="S539" s="390"/>
      <c r="T539" s="1"/>
      <c r="U539" s="1"/>
      <c r="V539" s="1"/>
      <c r="W539" s="1"/>
      <c r="X539" s="1"/>
      <c r="Y539" s="1"/>
      <c r="Z539" s="1"/>
    </row>
    <row r="540" spans="1:26" ht="14.25" customHeight="1" x14ac:dyDescent="0.35">
      <c r="A540" s="1"/>
      <c r="B540" s="19"/>
      <c r="C540" s="1"/>
      <c r="D540" s="176"/>
      <c r="E540" s="1"/>
      <c r="F540" s="1"/>
      <c r="G540" s="1"/>
      <c r="H540" s="176"/>
      <c r="I540" s="1"/>
      <c r="J540" s="1"/>
      <c r="K540" s="1"/>
      <c r="L540" s="176"/>
      <c r="M540" s="1"/>
      <c r="N540" s="1"/>
      <c r="O540" s="1"/>
      <c r="P540" s="1"/>
      <c r="Q540" s="176"/>
      <c r="R540" s="176"/>
      <c r="S540" s="390"/>
      <c r="T540" s="1"/>
      <c r="U540" s="1"/>
      <c r="V540" s="1"/>
      <c r="W540" s="1"/>
      <c r="X540" s="1"/>
      <c r="Y540" s="1"/>
      <c r="Z540" s="1"/>
    </row>
    <row r="541" spans="1:26" ht="14.25" customHeight="1" x14ac:dyDescent="0.35">
      <c r="A541" s="1"/>
      <c r="B541" s="19"/>
      <c r="C541" s="1"/>
      <c r="D541" s="176"/>
      <c r="E541" s="1"/>
      <c r="F541" s="1"/>
      <c r="G541" s="1"/>
      <c r="H541" s="176"/>
      <c r="I541" s="1"/>
      <c r="J541" s="1"/>
      <c r="K541" s="1"/>
      <c r="L541" s="176"/>
      <c r="M541" s="1"/>
      <c r="N541" s="1"/>
      <c r="O541" s="1"/>
      <c r="P541" s="1"/>
      <c r="Q541" s="176"/>
      <c r="R541" s="176"/>
      <c r="S541" s="390"/>
      <c r="T541" s="1"/>
      <c r="U541" s="1"/>
      <c r="V541" s="1"/>
      <c r="W541" s="1"/>
      <c r="X541" s="1"/>
      <c r="Y541" s="1"/>
      <c r="Z541" s="1"/>
    </row>
    <row r="542" spans="1:26" ht="14.25" customHeight="1" x14ac:dyDescent="0.35">
      <c r="A542" s="1"/>
      <c r="B542" s="19"/>
      <c r="C542" s="1"/>
      <c r="D542" s="176"/>
      <c r="E542" s="1"/>
      <c r="F542" s="1"/>
      <c r="G542" s="1"/>
      <c r="H542" s="176"/>
      <c r="I542" s="1"/>
      <c r="J542" s="1"/>
      <c r="K542" s="1"/>
      <c r="L542" s="176"/>
      <c r="M542" s="1"/>
      <c r="N542" s="1"/>
      <c r="O542" s="1"/>
      <c r="P542" s="1"/>
      <c r="Q542" s="176"/>
      <c r="R542" s="176"/>
      <c r="S542" s="390"/>
      <c r="T542" s="1"/>
      <c r="U542" s="1"/>
      <c r="V542" s="1"/>
      <c r="W542" s="1"/>
      <c r="X542" s="1"/>
      <c r="Y542" s="1"/>
      <c r="Z542" s="1"/>
    </row>
    <row r="543" spans="1:26" ht="14.25" customHeight="1" x14ac:dyDescent="0.35">
      <c r="A543" s="1"/>
      <c r="B543" s="19"/>
      <c r="C543" s="1"/>
      <c r="D543" s="176"/>
      <c r="E543" s="1"/>
      <c r="F543" s="1"/>
      <c r="G543" s="1"/>
      <c r="H543" s="176"/>
      <c r="I543" s="1"/>
      <c r="J543" s="1"/>
      <c r="K543" s="1"/>
      <c r="L543" s="176"/>
      <c r="M543" s="1"/>
      <c r="N543" s="1"/>
      <c r="O543" s="1"/>
      <c r="P543" s="1"/>
      <c r="Q543" s="176"/>
      <c r="R543" s="176"/>
      <c r="S543" s="390"/>
      <c r="T543" s="1"/>
      <c r="U543" s="1"/>
      <c r="V543" s="1"/>
      <c r="W543" s="1"/>
      <c r="X543" s="1"/>
      <c r="Y543" s="1"/>
      <c r="Z543" s="1"/>
    </row>
    <row r="544" spans="1:26" ht="14.25" customHeight="1" x14ac:dyDescent="0.35">
      <c r="A544" s="1"/>
      <c r="B544" s="19"/>
      <c r="C544" s="1"/>
      <c r="D544" s="176"/>
      <c r="E544" s="1"/>
      <c r="F544" s="1"/>
      <c r="G544" s="1"/>
      <c r="H544" s="176"/>
      <c r="I544" s="1"/>
      <c r="J544" s="1"/>
      <c r="K544" s="1"/>
      <c r="L544" s="176"/>
      <c r="M544" s="1"/>
      <c r="N544" s="1"/>
      <c r="O544" s="1"/>
      <c r="P544" s="1"/>
      <c r="Q544" s="176"/>
      <c r="R544" s="176"/>
      <c r="S544" s="390"/>
      <c r="T544" s="1"/>
      <c r="U544" s="1"/>
      <c r="V544" s="1"/>
      <c r="W544" s="1"/>
      <c r="X544" s="1"/>
      <c r="Y544" s="1"/>
      <c r="Z544" s="1"/>
    </row>
    <row r="545" spans="1:26" ht="14.25" customHeight="1" x14ac:dyDescent="0.35">
      <c r="A545" s="1"/>
      <c r="B545" s="19"/>
      <c r="C545" s="1"/>
      <c r="D545" s="176"/>
      <c r="E545" s="1"/>
      <c r="F545" s="1"/>
      <c r="G545" s="1"/>
      <c r="H545" s="176"/>
      <c r="I545" s="1"/>
      <c r="J545" s="1"/>
      <c r="K545" s="1"/>
      <c r="L545" s="176"/>
      <c r="M545" s="1"/>
      <c r="N545" s="1"/>
      <c r="O545" s="1"/>
      <c r="P545" s="1"/>
      <c r="Q545" s="176"/>
      <c r="R545" s="176"/>
      <c r="S545" s="390"/>
      <c r="T545" s="1"/>
      <c r="U545" s="1"/>
      <c r="V545" s="1"/>
      <c r="W545" s="1"/>
      <c r="X545" s="1"/>
      <c r="Y545" s="1"/>
      <c r="Z545" s="1"/>
    </row>
    <row r="546" spans="1:26" ht="14.25" customHeight="1" x14ac:dyDescent="0.35">
      <c r="A546" s="1"/>
      <c r="B546" s="19"/>
      <c r="C546" s="1"/>
      <c r="D546" s="176"/>
      <c r="E546" s="1"/>
      <c r="F546" s="1"/>
      <c r="G546" s="1"/>
      <c r="H546" s="176"/>
      <c r="I546" s="1"/>
      <c r="J546" s="1"/>
      <c r="K546" s="1"/>
      <c r="L546" s="176"/>
      <c r="M546" s="1"/>
      <c r="N546" s="1"/>
      <c r="O546" s="1"/>
      <c r="P546" s="1"/>
      <c r="Q546" s="176"/>
      <c r="R546" s="176"/>
      <c r="S546" s="390"/>
      <c r="T546" s="1"/>
      <c r="U546" s="1"/>
      <c r="V546" s="1"/>
      <c r="W546" s="1"/>
      <c r="X546" s="1"/>
      <c r="Y546" s="1"/>
      <c r="Z546" s="1"/>
    </row>
    <row r="547" spans="1:26" ht="14.25" customHeight="1" x14ac:dyDescent="0.35">
      <c r="A547" s="1"/>
      <c r="B547" s="19"/>
      <c r="C547" s="1"/>
      <c r="D547" s="176"/>
      <c r="E547" s="1"/>
      <c r="F547" s="1"/>
      <c r="G547" s="1"/>
      <c r="H547" s="176"/>
      <c r="I547" s="1"/>
      <c r="J547" s="1"/>
      <c r="K547" s="1"/>
      <c r="L547" s="176"/>
      <c r="M547" s="1"/>
      <c r="N547" s="1"/>
      <c r="O547" s="1"/>
      <c r="P547" s="1"/>
      <c r="Q547" s="176"/>
      <c r="R547" s="176"/>
      <c r="S547" s="390"/>
      <c r="T547" s="1"/>
      <c r="U547" s="1"/>
      <c r="V547" s="1"/>
      <c r="W547" s="1"/>
      <c r="X547" s="1"/>
      <c r="Y547" s="1"/>
      <c r="Z547" s="1"/>
    </row>
    <row r="548" spans="1:26" ht="14.25" customHeight="1" x14ac:dyDescent="0.35">
      <c r="A548" s="1"/>
      <c r="B548" s="19"/>
      <c r="C548" s="1"/>
      <c r="D548" s="176"/>
      <c r="E548" s="1"/>
      <c r="F548" s="1"/>
      <c r="G548" s="1"/>
      <c r="H548" s="176"/>
      <c r="I548" s="1"/>
      <c r="J548" s="1"/>
      <c r="K548" s="1"/>
      <c r="L548" s="176"/>
      <c r="M548" s="1"/>
      <c r="N548" s="1"/>
      <c r="O548" s="1"/>
      <c r="P548" s="1"/>
      <c r="Q548" s="176"/>
      <c r="R548" s="176"/>
      <c r="S548" s="390"/>
      <c r="T548" s="1"/>
      <c r="U548" s="1"/>
      <c r="V548" s="1"/>
      <c r="W548" s="1"/>
      <c r="X548" s="1"/>
      <c r="Y548" s="1"/>
      <c r="Z548" s="1"/>
    </row>
    <row r="549" spans="1:26" ht="14.25" customHeight="1" x14ac:dyDescent="0.35">
      <c r="A549" s="1"/>
      <c r="B549" s="19"/>
      <c r="C549" s="1"/>
      <c r="D549" s="176"/>
      <c r="E549" s="1"/>
      <c r="F549" s="1"/>
      <c r="G549" s="1"/>
      <c r="H549" s="176"/>
      <c r="I549" s="1"/>
      <c r="J549" s="1"/>
      <c r="K549" s="1"/>
      <c r="L549" s="176"/>
      <c r="M549" s="1"/>
      <c r="N549" s="1"/>
      <c r="O549" s="1"/>
      <c r="P549" s="1"/>
      <c r="Q549" s="176"/>
      <c r="R549" s="176"/>
      <c r="S549" s="390"/>
      <c r="T549" s="1"/>
      <c r="U549" s="1"/>
      <c r="V549" s="1"/>
      <c r="W549" s="1"/>
      <c r="X549" s="1"/>
      <c r="Y549" s="1"/>
      <c r="Z549" s="1"/>
    </row>
    <row r="550" spans="1:26" ht="14.25" customHeight="1" x14ac:dyDescent="0.35">
      <c r="A550" s="1"/>
      <c r="B550" s="19"/>
      <c r="C550" s="1"/>
      <c r="D550" s="176"/>
      <c r="E550" s="1"/>
      <c r="F550" s="1"/>
      <c r="G550" s="1"/>
      <c r="H550" s="176"/>
      <c r="I550" s="1"/>
      <c r="J550" s="1"/>
      <c r="K550" s="1"/>
      <c r="L550" s="176"/>
      <c r="M550" s="1"/>
      <c r="N550" s="1"/>
      <c r="O550" s="1"/>
      <c r="P550" s="1"/>
      <c r="Q550" s="176"/>
      <c r="R550" s="176"/>
      <c r="S550" s="390"/>
      <c r="T550" s="1"/>
      <c r="U550" s="1"/>
      <c r="V550" s="1"/>
      <c r="W550" s="1"/>
      <c r="X550" s="1"/>
      <c r="Y550" s="1"/>
      <c r="Z550" s="1"/>
    </row>
    <row r="551" spans="1:26" ht="14.25" customHeight="1" x14ac:dyDescent="0.35">
      <c r="A551" s="1"/>
      <c r="B551" s="19"/>
      <c r="C551" s="1"/>
      <c r="D551" s="176"/>
      <c r="E551" s="1"/>
      <c r="F551" s="1"/>
      <c r="G551" s="1"/>
      <c r="H551" s="176"/>
      <c r="I551" s="1"/>
      <c r="J551" s="1"/>
      <c r="K551" s="1"/>
      <c r="L551" s="176"/>
      <c r="M551" s="1"/>
      <c r="N551" s="1"/>
      <c r="O551" s="1"/>
      <c r="P551" s="1"/>
      <c r="Q551" s="176"/>
      <c r="R551" s="176"/>
      <c r="S551" s="390"/>
      <c r="T551" s="1"/>
      <c r="U551" s="1"/>
      <c r="V551" s="1"/>
      <c r="W551" s="1"/>
      <c r="X551" s="1"/>
      <c r="Y551" s="1"/>
      <c r="Z551" s="1"/>
    </row>
    <row r="552" spans="1:26" ht="14.25" customHeight="1" x14ac:dyDescent="0.35">
      <c r="A552" s="1"/>
      <c r="B552" s="19"/>
      <c r="C552" s="1"/>
      <c r="D552" s="176"/>
      <c r="E552" s="1"/>
      <c r="F552" s="1"/>
      <c r="G552" s="1"/>
      <c r="H552" s="176"/>
      <c r="I552" s="1"/>
      <c r="J552" s="1"/>
      <c r="K552" s="1"/>
      <c r="L552" s="176"/>
      <c r="M552" s="1"/>
      <c r="N552" s="1"/>
      <c r="O552" s="1"/>
      <c r="P552" s="1"/>
      <c r="Q552" s="176"/>
      <c r="R552" s="176"/>
      <c r="S552" s="390"/>
      <c r="T552" s="1"/>
      <c r="U552" s="1"/>
      <c r="V552" s="1"/>
      <c r="W552" s="1"/>
      <c r="X552" s="1"/>
      <c r="Y552" s="1"/>
      <c r="Z552" s="1"/>
    </row>
    <row r="553" spans="1:26" ht="14.25" customHeight="1" x14ac:dyDescent="0.35">
      <c r="A553" s="1"/>
      <c r="B553" s="19"/>
      <c r="C553" s="1"/>
      <c r="D553" s="176"/>
      <c r="E553" s="1"/>
      <c r="F553" s="1"/>
      <c r="G553" s="1"/>
      <c r="H553" s="176"/>
      <c r="I553" s="1"/>
      <c r="J553" s="1"/>
      <c r="K553" s="1"/>
      <c r="L553" s="176"/>
      <c r="M553" s="1"/>
      <c r="N553" s="1"/>
      <c r="O553" s="1"/>
      <c r="P553" s="1"/>
      <c r="Q553" s="176"/>
      <c r="R553" s="176"/>
      <c r="S553" s="390"/>
      <c r="T553" s="1"/>
      <c r="U553" s="1"/>
      <c r="V553" s="1"/>
      <c r="W553" s="1"/>
      <c r="X553" s="1"/>
      <c r="Y553" s="1"/>
      <c r="Z553" s="1"/>
    </row>
    <row r="554" spans="1:26" ht="14.25" customHeight="1" x14ac:dyDescent="0.35">
      <c r="A554" s="1"/>
      <c r="B554" s="19"/>
      <c r="C554" s="1"/>
      <c r="D554" s="176"/>
      <c r="E554" s="1"/>
      <c r="F554" s="1"/>
      <c r="G554" s="1"/>
      <c r="H554" s="176"/>
      <c r="I554" s="1"/>
      <c r="J554" s="1"/>
      <c r="K554" s="1"/>
      <c r="L554" s="176"/>
      <c r="M554" s="1"/>
      <c r="N554" s="1"/>
      <c r="O554" s="1"/>
      <c r="P554" s="1"/>
      <c r="Q554" s="176"/>
      <c r="R554" s="176"/>
      <c r="S554" s="390"/>
      <c r="T554" s="1"/>
      <c r="U554" s="1"/>
      <c r="V554" s="1"/>
      <c r="W554" s="1"/>
      <c r="X554" s="1"/>
      <c r="Y554" s="1"/>
      <c r="Z554" s="1"/>
    </row>
    <row r="555" spans="1:26" ht="14.25" customHeight="1" x14ac:dyDescent="0.35">
      <c r="A555" s="1"/>
      <c r="B555" s="19"/>
      <c r="C555" s="1"/>
      <c r="D555" s="176"/>
      <c r="E555" s="1"/>
      <c r="F555" s="1"/>
      <c r="G555" s="1"/>
      <c r="H555" s="176"/>
      <c r="I555" s="1"/>
      <c r="J555" s="1"/>
      <c r="K555" s="1"/>
      <c r="L555" s="176"/>
      <c r="M555" s="1"/>
      <c r="N555" s="1"/>
      <c r="O555" s="1"/>
      <c r="P555" s="1"/>
      <c r="Q555" s="176"/>
      <c r="R555" s="176"/>
      <c r="S555" s="390"/>
      <c r="T555" s="1"/>
      <c r="U555" s="1"/>
      <c r="V555" s="1"/>
      <c r="W555" s="1"/>
      <c r="X555" s="1"/>
      <c r="Y555" s="1"/>
      <c r="Z555" s="1"/>
    </row>
    <row r="556" spans="1:26" ht="14.25" customHeight="1" x14ac:dyDescent="0.35">
      <c r="A556" s="1"/>
      <c r="B556" s="19"/>
      <c r="C556" s="1"/>
      <c r="D556" s="176"/>
      <c r="E556" s="1"/>
      <c r="F556" s="1"/>
      <c r="G556" s="1"/>
      <c r="H556" s="176"/>
      <c r="I556" s="1"/>
      <c r="J556" s="1"/>
      <c r="K556" s="1"/>
      <c r="L556" s="176"/>
      <c r="M556" s="1"/>
      <c r="N556" s="1"/>
      <c r="O556" s="1"/>
      <c r="P556" s="1"/>
      <c r="Q556" s="176"/>
      <c r="R556" s="176"/>
      <c r="S556" s="390"/>
      <c r="T556" s="1"/>
      <c r="U556" s="1"/>
      <c r="V556" s="1"/>
      <c r="W556" s="1"/>
      <c r="X556" s="1"/>
      <c r="Y556" s="1"/>
      <c r="Z556" s="1"/>
    </row>
    <row r="557" spans="1:26" ht="14.25" customHeight="1" x14ac:dyDescent="0.35">
      <c r="A557" s="1"/>
      <c r="B557" s="19"/>
      <c r="C557" s="1"/>
      <c r="D557" s="176"/>
      <c r="E557" s="1"/>
      <c r="F557" s="1"/>
      <c r="G557" s="1"/>
      <c r="H557" s="176"/>
      <c r="I557" s="1"/>
      <c r="J557" s="1"/>
      <c r="K557" s="1"/>
      <c r="L557" s="176"/>
      <c r="M557" s="1"/>
      <c r="N557" s="1"/>
      <c r="O557" s="1"/>
      <c r="P557" s="1"/>
      <c r="Q557" s="176"/>
      <c r="R557" s="176"/>
      <c r="S557" s="390"/>
      <c r="T557" s="1"/>
      <c r="U557" s="1"/>
      <c r="V557" s="1"/>
      <c r="W557" s="1"/>
      <c r="X557" s="1"/>
      <c r="Y557" s="1"/>
      <c r="Z557" s="1"/>
    </row>
    <row r="558" spans="1:26" ht="14.25" customHeight="1" x14ac:dyDescent="0.35">
      <c r="A558" s="1"/>
      <c r="B558" s="19"/>
      <c r="C558" s="1"/>
      <c r="D558" s="176"/>
      <c r="E558" s="1"/>
      <c r="F558" s="1"/>
      <c r="G558" s="1"/>
      <c r="H558" s="176"/>
      <c r="I558" s="1"/>
      <c r="J558" s="1"/>
      <c r="K558" s="1"/>
      <c r="L558" s="176"/>
      <c r="M558" s="1"/>
      <c r="N558" s="1"/>
      <c r="O558" s="1"/>
      <c r="P558" s="1"/>
      <c r="Q558" s="176"/>
      <c r="R558" s="176"/>
      <c r="S558" s="390"/>
      <c r="T558" s="1"/>
      <c r="U558" s="1"/>
      <c r="V558" s="1"/>
      <c r="W558" s="1"/>
      <c r="X558" s="1"/>
      <c r="Y558" s="1"/>
      <c r="Z558" s="1"/>
    </row>
    <row r="559" spans="1:26" ht="14.25" customHeight="1" x14ac:dyDescent="0.35">
      <c r="A559" s="1"/>
      <c r="B559" s="19"/>
      <c r="C559" s="1"/>
      <c r="D559" s="176"/>
      <c r="E559" s="1"/>
      <c r="F559" s="1"/>
      <c r="G559" s="1"/>
      <c r="H559" s="176"/>
      <c r="I559" s="1"/>
      <c r="J559" s="1"/>
      <c r="K559" s="1"/>
      <c r="L559" s="176"/>
      <c r="M559" s="1"/>
      <c r="N559" s="1"/>
      <c r="O559" s="1"/>
      <c r="P559" s="1"/>
      <c r="Q559" s="176"/>
      <c r="R559" s="176"/>
      <c r="S559" s="390"/>
      <c r="T559" s="1"/>
      <c r="U559" s="1"/>
      <c r="V559" s="1"/>
      <c r="W559" s="1"/>
      <c r="X559" s="1"/>
      <c r="Y559" s="1"/>
      <c r="Z559" s="1"/>
    </row>
    <row r="560" spans="1:26" ht="14.25" customHeight="1" x14ac:dyDescent="0.35">
      <c r="A560" s="1"/>
      <c r="B560" s="19"/>
      <c r="C560" s="1"/>
      <c r="D560" s="176"/>
      <c r="E560" s="1"/>
      <c r="F560" s="1"/>
      <c r="G560" s="1"/>
      <c r="H560" s="176"/>
      <c r="I560" s="1"/>
      <c r="J560" s="1"/>
      <c r="K560" s="1"/>
      <c r="L560" s="176"/>
      <c r="M560" s="1"/>
      <c r="N560" s="1"/>
      <c r="O560" s="1"/>
      <c r="P560" s="1"/>
      <c r="Q560" s="176"/>
      <c r="R560" s="176"/>
      <c r="S560" s="390"/>
      <c r="T560" s="1"/>
      <c r="U560" s="1"/>
      <c r="V560" s="1"/>
      <c r="W560" s="1"/>
      <c r="X560" s="1"/>
      <c r="Y560" s="1"/>
      <c r="Z560" s="1"/>
    </row>
    <row r="561" spans="1:26" ht="14.25" customHeight="1" x14ac:dyDescent="0.35">
      <c r="A561" s="1"/>
      <c r="B561" s="19"/>
      <c r="C561" s="1"/>
      <c r="D561" s="176"/>
      <c r="E561" s="1"/>
      <c r="F561" s="1"/>
      <c r="G561" s="1"/>
      <c r="H561" s="176"/>
      <c r="I561" s="1"/>
      <c r="J561" s="1"/>
      <c r="K561" s="1"/>
      <c r="L561" s="176"/>
      <c r="M561" s="1"/>
      <c r="N561" s="1"/>
      <c r="O561" s="1"/>
      <c r="P561" s="1"/>
      <c r="Q561" s="176"/>
      <c r="R561" s="176"/>
      <c r="S561" s="390"/>
      <c r="T561" s="1"/>
      <c r="U561" s="1"/>
      <c r="V561" s="1"/>
      <c r="W561" s="1"/>
      <c r="X561" s="1"/>
      <c r="Y561" s="1"/>
      <c r="Z561" s="1"/>
    </row>
    <row r="562" spans="1:26" ht="14.25" customHeight="1" x14ac:dyDescent="0.35">
      <c r="A562" s="1"/>
      <c r="B562" s="19"/>
      <c r="C562" s="1"/>
      <c r="D562" s="176"/>
      <c r="E562" s="1"/>
      <c r="F562" s="1"/>
      <c r="G562" s="1"/>
      <c r="H562" s="176"/>
      <c r="I562" s="1"/>
      <c r="J562" s="1"/>
      <c r="K562" s="1"/>
      <c r="L562" s="176"/>
      <c r="M562" s="1"/>
      <c r="N562" s="1"/>
      <c r="O562" s="1"/>
      <c r="P562" s="1"/>
      <c r="Q562" s="176"/>
      <c r="R562" s="176"/>
      <c r="S562" s="390"/>
      <c r="T562" s="1"/>
      <c r="U562" s="1"/>
      <c r="V562" s="1"/>
      <c r="W562" s="1"/>
      <c r="X562" s="1"/>
      <c r="Y562" s="1"/>
      <c r="Z562" s="1"/>
    </row>
    <row r="563" spans="1:26" ht="14.25" customHeight="1" x14ac:dyDescent="0.35">
      <c r="A563" s="1"/>
      <c r="B563" s="19"/>
      <c r="C563" s="1"/>
      <c r="D563" s="176"/>
      <c r="E563" s="1"/>
      <c r="F563" s="1"/>
      <c r="G563" s="1"/>
      <c r="H563" s="176"/>
      <c r="I563" s="1"/>
      <c r="J563" s="1"/>
      <c r="K563" s="1"/>
      <c r="L563" s="176"/>
      <c r="M563" s="1"/>
      <c r="N563" s="1"/>
      <c r="O563" s="1"/>
      <c r="P563" s="1"/>
      <c r="Q563" s="176"/>
      <c r="R563" s="176"/>
      <c r="S563" s="390"/>
      <c r="T563" s="1"/>
      <c r="U563" s="1"/>
      <c r="V563" s="1"/>
      <c r="W563" s="1"/>
      <c r="X563" s="1"/>
      <c r="Y563" s="1"/>
      <c r="Z563" s="1"/>
    </row>
    <row r="564" spans="1:26" ht="14.25" customHeight="1" x14ac:dyDescent="0.35">
      <c r="A564" s="1"/>
      <c r="B564" s="19"/>
      <c r="C564" s="1"/>
      <c r="D564" s="176"/>
      <c r="E564" s="1"/>
      <c r="F564" s="1"/>
      <c r="G564" s="1"/>
      <c r="H564" s="176"/>
      <c r="I564" s="1"/>
      <c r="J564" s="1"/>
      <c r="K564" s="1"/>
      <c r="L564" s="176"/>
      <c r="M564" s="1"/>
      <c r="N564" s="1"/>
      <c r="O564" s="1"/>
      <c r="P564" s="1"/>
      <c r="Q564" s="176"/>
      <c r="R564" s="176"/>
      <c r="S564" s="390"/>
      <c r="T564" s="1"/>
      <c r="U564" s="1"/>
      <c r="V564" s="1"/>
      <c r="W564" s="1"/>
      <c r="X564" s="1"/>
      <c r="Y564" s="1"/>
      <c r="Z564" s="1"/>
    </row>
    <row r="565" spans="1:26" ht="14.25" customHeight="1" x14ac:dyDescent="0.35">
      <c r="A565" s="1"/>
      <c r="B565" s="19"/>
      <c r="C565" s="1"/>
      <c r="D565" s="176"/>
      <c r="E565" s="1"/>
      <c r="F565" s="1"/>
      <c r="G565" s="1"/>
      <c r="H565" s="176"/>
      <c r="I565" s="1"/>
      <c r="J565" s="1"/>
      <c r="K565" s="1"/>
      <c r="L565" s="176"/>
      <c r="M565" s="1"/>
      <c r="N565" s="1"/>
      <c r="O565" s="1"/>
      <c r="P565" s="1"/>
      <c r="Q565" s="176"/>
      <c r="R565" s="176"/>
      <c r="S565" s="390"/>
      <c r="T565" s="1"/>
      <c r="U565" s="1"/>
      <c r="V565" s="1"/>
      <c r="W565" s="1"/>
      <c r="X565" s="1"/>
      <c r="Y565" s="1"/>
      <c r="Z565" s="1"/>
    </row>
    <row r="566" spans="1:26" ht="14.25" customHeight="1" x14ac:dyDescent="0.35">
      <c r="A566" s="1"/>
      <c r="B566" s="19"/>
      <c r="C566" s="1"/>
      <c r="D566" s="176"/>
      <c r="E566" s="1"/>
      <c r="F566" s="1"/>
      <c r="G566" s="1"/>
      <c r="H566" s="176"/>
      <c r="I566" s="1"/>
      <c r="J566" s="1"/>
      <c r="K566" s="1"/>
      <c r="L566" s="176"/>
      <c r="M566" s="1"/>
      <c r="N566" s="1"/>
      <c r="O566" s="1"/>
      <c r="P566" s="1"/>
      <c r="Q566" s="176"/>
      <c r="R566" s="176"/>
      <c r="S566" s="390"/>
      <c r="T566" s="1"/>
      <c r="U566" s="1"/>
      <c r="V566" s="1"/>
      <c r="W566" s="1"/>
      <c r="X566" s="1"/>
      <c r="Y566" s="1"/>
      <c r="Z566" s="1"/>
    </row>
    <row r="567" spans="1:26" ht="14.25" customHeight="1" x14ac:dyDescent="0.35">
      <c r="A567" s="1"/>
      <c r="B567" s="19"/>
      <c r="C567" s="1"/>
      <c r="D567" s="176"/>
      <c r="E567" s="1"/>
      <c r="F567" s="1"/>
      <c r="G567" s="1"/>
      <c r="H567" s="176"/>
      <c r="I567" s="1"/>
      <c r="J567" s="1"/>
      <c r="K567" s="1"/>
      <c r="L567" s="176"/>
      <c r="M567" s="1"/>
      <c r="N567" s="1"/>
      <c r="O567" s="1"/>
      <c r="P567" s="1"/>
      <c r="Q567" s="176"/>
      <c r="R567" s="176"/>
      <c r="S567" s="390"/>
      <c r="T567" s="1"/>
      <c r="U567" s="1"/>
      <c r="V567" s="1"/>
      <c r="W567" s="1"/>
      <c r="X567" s="1"/>
      <c r="Y567" s="1"/>
      <c r="Z567" s="1"/>
    </row>
    <row r="568" spans="1:26" ht="14.25" customHeight="1" x14ac:dyDescent="0.35">
      <c r="A568" s="1"/>
      <c r="B568" s="19"/>
      <c r="C568" s="1"/>
      <c r="D568" s="176"/>
      <c r="E568" s="1"/>
      <c r="F568" s="1"/>
      <c r="G568" s="1"/>
      <c r="H568" s="176"/>
      <c r="I568" s="1"/>
      <c r="J568" s="1"/>
      <c r="K568" s="1"/>
      <c r="L568" s="176"/>
      <c r="M568" s="1"/>
      <c r="N568" s="1"/>
      <c r="O568" s="1"/>
      <c r="P568" s="1"/>
      <c r="Q568" s="176"/>
      <c r="R568" s="176"/>
      <c r="S568" s="390"/>
      <c r="T568" s="1"/>
      <c r="U568" s="1"/>
      <c r="V568" s="1"/>
      <c r="W568" s="1"/>
      <c r="X568" s="1"/>
      <c r="Y568" s="1"/>
      <c r="Z568" s="1"/>
    </row>
    <row r="569" spans="1:26" ht="14.25" customHeight="1" x14ac:dyDescent="0.35">
      <c r="A569" s="1"/>
      <c r="B569" s="19"/>
      <c r="C569" s="1"/>
      <c r="D569" s="176"/>
      <c r="E569" s="1"/>
      <c r="F569" s="1"/>
      <c r="G569" s="1"/>
      <c r="H569" s="176"/>
      <c r="I569" s="1"/>
      <c r="J569" s="1"/>
      <c r="K569" s="1"/>
      <c r="L569" s="176"/>
      <c r="M569" s="1"/>
      <c r="N569" s="1"/>
      <c r="O569" s="1"/>
      <c r="P569" s="1"/>
      <c r="Q569" s="176"/>
      <c r="R569" s="176"/>
      <c r="S569" s="390"/>
      <c r="T569" s="1"/>
      <c r="U569" s="1"/>
      <c r="V569" s="1"/>
      <c r="W569" s="1"/>
      <c r="X569" s="1"/>
      <c r="Y569" s="1"/>
      <c r="Z569" s="1"/>
    </row>
    <row r="570" spans="1:26" ht="14.25" customHeight="1" x14ac:dyDescent="0.35">
      <c r="A570" s="1"/>
      <c r="B570" s="19"/>
      <c r="C570" s="1"/>
      <c r="D570" s="176"/>
      <c r="E570" s="1"/>
      <c r="F570" s="1"/>
      <c r="G570" s="1"/>
      <c r="H570" s="176"/>
      <c r="I570" s="1"/>
      <c r="J570" s="1"/>
      <c r="K570" s="1"/>
      <c r="L570" s="176"/>
      <c r="M570" s="1"/>
      <c r="N570" s="1"/>
      <c r="O570" s="1"/>
      <c r="P570" s="1"/>
      <c r="Q570" s="176"/>
      <c r="R570" s="176"/>
      <c r="S570" s="390"/>
      <c r="T570" s="1"/>
      <c r="U570" s="1"/>
      <c r="V570" s="1"/>
      <c r="W570" s="1"/>
      <c r="X570" s="1"/>
      <c r="Y570" s="1"/>
      <c r="Z570" s="1"/>
    </row>
    <row r="571" spans="1:26" ht="14.25" customHeight="1" x14ac:dyDescent="0.35">
      <c r="A571" s="1"/>
      <c r="B571" s="19"/>
      <c r="C571" s="1"/>
      <c r="D571" s="176"/>
      <c r="E571" s="1"/>
      <c r="F571" s="1"/>
      <c r="G571" s="1"/>
      <c r="H571" s="176"/>
      <c r="I571" s="1"/>
      <c r="J571" s="1"/>
      <c r="K571" s="1"/>
      <c r="L571" s="176"/>
      <c r="M571" s="1"/>
      <c r="N571" s="1"/>
      <c r="O571" s="1"/>
      <c r="P571" s="1"/>
      <c r="Q571" s="176"/>
      <c r="R571" s="176"/>
      <c r="S571" s="390"/>
      <c r="T571" s="1"/>
      <c r="U571" s="1"/>
      <c r="V571" s="1"/>
      <c r="W571" s="1"/>
      <c r="X571" s="1"/>
      <c r="Y571" s="1"/>
      <c r="Z571" s="1"/>
    </row>
    <row r="572" spans="1:26" ht="14.25" customHeight="1" x14ac:dyDescent="0.35">
      <c r="A572" s="1"/>
      <c r="B572" s="19"/>
      <c r="C572" s="1"/>
      <c r="D572" s="176"/>
      <c r="E572" s="1"/>
      <c r="F572" s="1"/>
      <c r="G572" s="1"/>
      <c r="H572" s="176"/>
      <c r="I572" s="1"/>
      <c r="J572" s="1"/>
      <c r="K572" s="1"/>
      <c r="L572" s="176"/>
      <c r="M572" s="1"/>
      <c r="N572" s="1"/>
      <c r="O572" s="1"/>
      <c r="P572" s="1"/>
      <c r="Q572" s="176"/>
      <c r="R572" s="176"/>
      <c r="S572" s="390"/>
      <c r="T572" s="1"/>
      <c r="U572" s="1"/>
      <c r="V572" s="1"/>
      <c r="W572" s="1"/>
      <c r="X572" s="1"/>
      <c r="Y572" s="1"/>
      <c r="Z572" s="1"/>
    </row>
    <row r="573" spans="1:26" ht="14.25" customHeight="1" x14ac:dyDescent="0.35">
      <c r="A573" s="1"/>
      <c r="B573" s="19"/>
      <c r="C573" s="1"/>
      <c r="D573" s="176"/>
      <c r="E573" s="1"/>
      <c r="F573" s="1"/>
      <c r="G573" s="1"/>
      <c r="H573" s="176"/>
      <c r="I573" s="1"/>
      <c r="J573" s="1"/>
      <c r="K573" s="1"/>
      <c r="L573" s="176"/>
      <c r="M573" s="1"/>
      <c r="N573" s="1"/>
      <c r="O573" s="1"/>
      <c r="P573" s="1"/>
      <c r="Q573" s="176"/>
      <c r="R573" s="176"/>
      <c r="S573" s="390"/>
      <c r="T573" s="1"/>
      <c r="U573" s="1"/>
      <c r="V573" s="1"/>
      <c r="W573" s="1"/>
      <c r="X573" s="1"/>
      <c r="Y573" s="1"/>
      <c r="Z573" s="1"/>
    </row>
    <row r="574" spans="1:26" ht="14.25" customHeight="1" x14ac:dyDescent="0.35">
      <c r="A574" s="1"/>
      <c r="B574" s="19"/>
      <c r="C574" s="1"/>
      <c r="D574" s="176"/>
      <c r="E574" s="1"/>
      <c r="F574" s="1"/>
      <c r="G574" s="1"/>
      <c r="H574" s="176"/>
      <c r="I574" s="1"/>
      <c r="J574" s="1"/>
      <c r="K574" s="1"/>
      <c r="L574" s="176"/>
      <c r="M574" s="1"/>
      <c r="N574" s="1"/>
      <c r="O574" s="1"/>
      <c r="P574" s="1"/>
      <c r="Q574" s="176"/>
      <c r="R574" s="176"/>
      <c r="S574" s="390"/>
      <c r="T574" s="1"/>
      <c r="U574" s="1"/>
      <c r="V574" s="1"/>
      <c r="W574" s="1"/>
      <c r="X574" s="1"/>
      <c r="Y574" s="1"/>
      <c r="Z574" s="1"/>
    </row>
    <row r="575" spans="1:26" ht="14.25" customHeight="1" x14ac:dyDescent="0.35">
      <c r="A575" s="1"/>
      <c r="B575" s="19"/>
      <c r="C575" s="1"/>
      <c r="D575" s="176"/>
      <c r="E575" s="1"/>
      <c r="F575" s="1"/>
      <c r="G575" s="1"/>
      <c r="H575" s="176"/>
      <c r="I575" s="1"/>
      <c r="J575" s="1"/>
      <c r="K575" s="1"/>
      <c r="L575" s="176"/>
      <c r="M575" s="1"/>
      <c r="N575" s="1"/>
      <c r="O575" s="1"/>
      <c r="P575" s="1"/>
      <c r="Q575" s="176"/>
      <c r="R575" s="176"/>
      <c r="S575" s="390"/>
      <c r="T575" s="1"/>
      <c r="U575" s="1"/>
      <c r="V575" s="1"/>
      <c r="W575" s="1"/>
      <c r="X575" s="1"/>
      <c r="Y575" s="1"/>
      <c r="Z575" s="1"/>
    </row>
    <row r="576" spans="1:26" ht="14.25" customHeight="1" x14ac:dyDescent="0.35">
      <c r="A576" s="1"/>
      <c r="B576" s="19"/>
      <c r="C576" s="1"/>
      <c r="D576" s="176"/>
      <c r="E576" s="1"/>
      <c r="F576" s="1"/>
      <c r="G576" s="1"/>
      <c r="H576" s="176"/>
      <c r="I576" s="1"/>
      <c r="J576" s="1"/>
      <c r="K576" s="1"/>
      <c r="L576" s="176"/>
      <c r="M576" s="1"/>
      <c r="N576" s="1"/>
      <c r="O576" s="1"/>
      <c r="P576" s="1"/>
      <c r="Q576" s="176"/>
      <c r="R576" s="176"/>
      <c r="S576" s="390"/>
      <c r="T576" s="1"/>
      <c r="U576" s="1"/>
      <c r="V576" s="1"/>
      <c r="W576" s="1"/>
      <c r="X576" s="1"/>
      <c r="Y576" s="1"/>
      <c r="Z576" s="1"/>
    </row>
    <row r="577" spans="1:26" ht="14.25" customHeight="1" x14ac:dyDescent="0.35">
      <c r="A577" s="1"/>
      <c r="B577" s="19"/>
      <c r="C577" s="1"/>
      <c r="D577" s="176"/>
      <c r="E577" s="1"/>
      <c r="F577" s="1"/>
      <c r="G577" s="1"/>
      <c r="H577" s="176"/>
      <c r="I577" s="1"/>
      <c r="J577" s="1"/>
      <c r="K577" s="1"/>
      <c r="L577" s="176"/>
      <c r="M577" s="1"/>
      <c r="N577" s="1"/>
      <c r="O577" s="1"/>
      <c r="P577" s="1"/>
      <c r="Q577" s="176"/>
      <c r="R577" s="176"/>
      <c r="S577" s="390"/>
      <c r="T577" s="1"/>
      <c r="U577" s="1"/>
      <c r="V577" s="1"/>
      <c r="W577" s="1"/>
      <c r="X577" s="1"/>
      <c r="Y577" s="1"/>
      <c r="Z577" s="1"/>
    </row>
    <row r="578" spans="1:26" ht="14.25" customHeight="1" x14ac:dyDescent="0.35">
      <c r="A578" s="1"/>
      <c r="B578" s="19"/>
      <c r="C578" s="1"/>
      <c r="D578" s="176"/>
      <c r="E578" s="1"/>
      <c r="F578" s="1"/>
      <c r="G578" s="1"/>
      <c r="H578" s="176"/>
      <c r="I578" s="1"/>
      <c r="J578" s="1"/>
      <c r="K578" s="1"/>
      <c r="L578" s="176"/>
      <c r="M578" s="1"/>
      <c r="N578" s="1"/>
      <c r="O578" s="1"/>
      <c r="P578" s="1"/>
      <c r="Q578" s="176"/>
      <c r="R578" s="176"/>
      <c r="S578" s="390"/>
      <c r="T578" s="1"/>
      <c r="U578" s="1"/>
      <c r="V578" s="1"/>
      <c r="W578" s="1"/>
      <c r="X578" s="1"/>
      <c r="Y578" s="1"/>
      <c r="Z578" s="1"/>
    </row>
    <row r="579" spans="1:26" ht="14.25" customHeight="1" x14ac:dyDescent="0.35">
      <c r="A579" s="1"/>
      <c r="B579" s="19"/>
      <c r="C579" s="1"/>
      <c r="D579" s="176"/>
      <c r="E579" s="1"/>
      <c r="F579" s="1"/>
      <c r="G579" s="1"/>
      <c r="H579" s="176"/>
      <c r="I579" s="1"/>
      <c r="J579" s="1"/>
      <c r="K579" s="1"/>
      <c r="L579" s="176"/>
      <c r="M579" s="1"/>
      <c r="N579" s="1"/>
      <c r="O579" s="1"/>
      <c r="P579" s="1"/>
      <c r="Q579" s="176"/>
      <c r="R579" s="176"/>
      <c r="S579" s="390"/>
      <c r="T579" s="1"/>
      <c r="U579" s="1"/>
      <c r="V579" s="1"/>
      <c r="W579" s="1"/>
      <c r="X579" s="1"/>
      <c r="Y579" s="1"/>
      <c r="Z579" s="1"/>
    </row>
    <row r="580" spans="1:26" ht="14.25" customHeight="1" x14ac:dyDescent="0.35">
      <c r="A580" s="1"/>
      <c r="B580" s="19"/>
      <c r="C580" s="1"/>
      <c r="D580" s="176"/>
      <c r="E580" s="1"/>
      <c r="F580" s="1"/>
      <c r="G580" s="1"/>
      <c r="H580" s="176"/>
      <c r="I580" s="1"/>
      <c r="J580" s="1"/>
      <c r="K580" s="1"/>
      <c r="L580" s="176"/>
      <c r="M580" s="1"/>
      <c r="N580" s="1"/>
      <c r="O580" s="1"/>
      <c r="P580" s="1"/>
      <c r="Q580" s="176"/>
      <c r="R580" s="176"/>
      <c r="S580" s="390"/>
      <c r="T580" s="1"/>
      <c r="U580" s="1"/>
      <c r="V580" s="1"/>
      <c r="W580" s="1"/>
      <c r="X580" s="1"/>
      <c r="Y580" s="1"/>
      <c r="Z580" s="1"/>
    </row>
    <row r="581" spans="1:26" ht="14.25" customHeight="1" x14ac:dyDescent="0.35">
      <c r="A581" s="1"/>
      <c r="B581" s="19"/>
      <c r="C581" s="1"/>
      <c r="D581" s="176"/>
      <c r="E581" s="1"/>
      <c r="F581" s="1"/>
      <c r="G581" s="1"/>
      <c r="H581" s="176"/>
      <c r="I581" s="1"/>
      <c r="J581" s="1"/>
      <c r="K581" s="1"/>
      <c r="L581" s="176"/>
      <c r="M581" s="1"/>
      <c r="N581" s="1"/>
      <c r="O581" s="1"/>
      <c r="P581" s="1"/>
      <c r="Q581" s="176"/>
      <c r="R581" s="176"/>
      <c r="S581" s="390"/>
      <c r="T581" s="1"/>
      <c r="U581" s="1"/>
      <c r="V581" s="1"/>
      <c r="W581" s="1"/>
      <c r="X581" s="1"/>
      <c r="Y581" s="1"/>
      <c r="Z581" s="1"/>
    </row>
    <row r="582" spans="1:26" ht="14.25" customHeight="1" x14ac:dyDescent="0.35">
      <c r="A582" s="1"/>
      <c r="B582" s="19"/>
      <c r="C582" s="1"/>
      <c r="D582" s="176"/>
      <c r="E582" s="1"/>
      <c r="F582" s="1"/>
      <c r="G582" s="1"/>
      <c r="H582" s="176"/>
      <c r="I582" s="1"/>
      <c r="J582" s="1"/>
      <c r="K582" s="1"/>
      <c r="L582" s="176"/>
      <c r="M582" s="1"/>
      <c r="N582" s="1"/>
      <c r="O582" s="1"/>
      <c r="P582" s="1"/>
      <c r="Q582" s="176"/>
      <c r="R582" s="176"/>
      <c r="S582" s="390"/>
      <c r="T582" s="1"/>
      <c r="U582" s="1"/>
      <c r="V582" s="1"/>
      <c r="W582" s="1"/>
      <c r="X582" s="1"/>
      <c r="Y582" s="1"/>
      <c r="Z582" s="1"/>
    </row>
    <row r="583" spans="1:26" ht="14.25" customHeight="1" x14ac:dyDescent="0.35">
      <c r="A583" s="1"/>
      <c r="B583" s="19"/>
      <c r="C583" s="1"/>
      <c r="D583" s="176"/>
      <c r="E583" s="1"/>
      <c r="F583" s="1"/>
      <c r="G583" s="1"/>
      <c r="H583" s="176"/>
      <c r="I583" s="1"/>
      <c r="J583" s="1"/>
      <c r="K583" s="1"/>
      <c r="L583" s="176"/>
      <c r="M583" s="1"/>
      <c r="N583" s="1"/>
      <c r="O583" s="1"/>
      <c r="P583" s="1"/>
      <c r="Q583" s="176"/>
      <c r="R583" s="176"/>
      <c r="S583" s="390"/>
      <c r="T583" s="1"/>
      <c r="U583" s="1"/>
      <c r="V583" s="1"/>
      <c r="W583" s="1"/>
      <c r="X583" s="1"/>
      <c r="Y583" s="1"/>
      <c r="Z583" s="1"/>
    </row>
    <row r="584" spans="1:26" ht="14.25" customHeight="1" x14ac:dyDescent="0.35">
      <c r="A584" s="1"/>
      <c r="B584" s="19"/>
      <c r="C584" s="1"/>
      <c r="D584" s="176"/>
      <c r="E584" s="1"/>
      <c r="F584" s="1"/>
      <c r="G584" s="1"/>
      <c r="H584" s="176"/>
      <c r="I584" s="1"/>
      <c r="J584" s="1"/>
      <c r="K584" s="1"/>
      <c r="L584" s="176"/>
      <c r="M584" s="1"/>
      <c r="N584" s="1"/>
      <c r="O584" s="1"/>
      <c r="P584" s="1"/>
      <c r="Q584" s="176"/>
      <c r="R584" s="176"/>
      <c r="S584" s="390"/>
      <c r="T584" s="1"/>
      <c r="U584" s="1"/>
      <c r="V584" s="1"/>
      <c r="W584" s="1"/>
      <c r="X584" s="1"/>
      <c r="Y584" s="1"/>
      <c r="Z584" s="1"/>
    </row>
    <row r="585" spans="1:26" ht="14.25" customHeight="1" x14ac:dyDescent="0.35">
      <c r="A585" s="1"/>
      <c r="B585" s="19"/>
      <c r="C585" s="1"/>
      <c r="D585" s="176"/>
      <c r="E585" s="1"/>
      <c r="F585" s="1"/>
      <c r="G585" s="1"/>
      <c r="H585" s="176"/>
      <c r="I585" s="1"/>
      <c r="J585" s="1"/>
      <c r="K585" s="1"/>
      <c r="L585" s="176"/>
      <c r="M585" s="1"/>
      <c r="N585" s="1"/>
      <c r="O585" s="1"/>
      <c r="P585" s="1"/>
      <c r="Q585" s="176"/>
      <c r="R585" s="176"/>
      <c r="S585" s="390"/>
      <c r="T585" s="1"/>
      <c r="U585" s="1"/>
      <c r="V585" s="1"/>
      <c r="W585" s="1"/>
      <c r="X585" s="1"/>
      <c r="Y585" s="1"/>
      <c r="Z585" s="1"/>
    </row>
    <row r="586" spans="1:26" ht="14.25" customHeight="1" x14ac:dyDescent="0.35">
      <c r="A586" s="1"/>
      <c r="B586" s="19"/>
      <c r="C586" s="1"/>
      <c r="D586" s="176"/>
      <c r="E586" s="1"/>
      <c r="F586" s="1"/>
      <c r="G586" s="1"/>
      <c r="H586" s="176"/>
      <c r="I586" s="1"/>
      <c r="J586" s="1"/>
      <c r="K586" s="1"/>
      <c r="L586" s="176"/>
      <c r="M586" s="1"/>
      <c r="N586" s="1"/>
      <c r="O586" s="1"/>
      <c r="P586" s="1"/>
      <c r="Q586" s="176"/>
      <c r="R586" s="176"/>
      <c r="S586" s="390"/>
      <c r="T586" s="1"/>
      <c r="U586" s="1"/>
      <c r="V586" s="1"/>
      <c r="W586" s="1"/>
      <c r="X586" s="1"/>
      <c r="Y586" s="1"/>
      <c r="Z586" s="1"/>
    </row>
    <row r="587" spans="1:26" ht="14.25" customHeight="1" x14ac:dyDescent="0.35">
      <c r="A587" s="1"/>
      <c r="B587" s="19"/>
      <c r="C587" s="1"/>
      <c r="D587" s="176"/>
      <c r="E587" s="1"/>
      <c r="F587" s="1"/>
      <c r="G587" s="1"/>
      <c r="H587" s="176"/>
      <c r="I587" s="1"/>
      <c r="J587" s="1"/>
      <c r="K587" s="1"/>
      <c r="L587" s="176"/>
      <c r="M587" s="1"/>
      <c r="N587" s="1"/>
      <c r="O587" s="1"/>
      <c r="P587" s="1"/>
      <c r="Q587" s="176"/>
      <c r="R587" s="176"/>
      <c r="S587" s="390"/>
      <c r="T587" s="1"/>
      <c r="U587" s="1"/>
      <c r="V587" s="1"/>
      <c r="W587" s="1"/>
      <c r="X587" s="1"/>
      <c r="Y587" s="1"/>
      <c r="Z587" s="1"/>
    </row>
    <row r="588" spans="1:26" ht="14.25" customHeight="1" x14ac:dyDescent="0.35">
      <c r="A588" s="1"/>
      <c r="B588" s="19"/>
      <c r="C588" s="1"/>
      <c r="D588" s="176"/>
      <c r="E588" s="1"/>
      <c r="F588" s="1"/>
      <c r="G588" s="1"/>
      <c r="H588" s="176"/>
      <c r="I588" s="1"/>
      <c r="J588" s="1"/>
      <c r="K588" s="1"/>
      <c r="L588" s="176"/>
      <c r="M588" s="1"/>
      <c r="N588" s="1"/>
      <c r="O588" s="1"/>
      <c r="P588" s="1"/>
      <c r="Q588" s="176"/>
      <c r="R588" s="176"/>
      <c r="S588" s="390"/>
      <c r="T588" s="1"/>
      <c r="U588" s="1"/>
      <c r="V588" s="1"/>
      <c r="W588" s="1"/>
      <c r="X588" s="1"/>
      <c r="Y588" s="1"/>
      <c r="Z588" s="1"/>
    </row>
    <row r="589" spans="1:26" ht="14.25" customHeight="1" x14ac:dyDescent="0.35">
      <c r="A589" s="1"/>
      <c r="B589" s="19"/>
      <c r="C589" s="1"/>
      <c r="D589" s="176"/>
      <c r="E589" s="1"/>
      <c r="F589" s="1"/>
      <c r="G589" s="1"/>
      <c r="H589" s="176"/>
      <c r="I589" s="1"/>
      <c r="J589" s="1"/>
      <c r="K589" s="1"/>
      <c r="L589" s="176"/>
      <c r="M589" s="1"/>
      <c r="N589" s="1"/>
      <c r="O589" s="1"/>
      <c r="P589" s="1"/>
      <c r="Q589" s="176"/>
      <c r="R589" s="176"/>
      <c r="S589" s="390"/>
      <c r="T589" s="1"/>
      <c r="U589" s="1"/>
      <c r="V589" s="1"/>
      <c r="W589" s="1"/>
      <c r="X589" s="1"/>
      <c r="Y589" s="1"/>
      <c r="Z589" s="1"/>
    </row>
    <row r="590" spans="1:26" ht="14.25" customHeight="1" x14ac:dyDescent="0.35">
      <c r="A590" s="1"/>
      <c r="B590" s="19"/>
      <c r="C590" s="1"/>
      <c r="D590" s="176"/>
      <c r="E590" s="1"/>
      <c r="F590" s="1"/>
      <c r="G590" s="1"/>
      <c r="H590" s="176"/>
      <c r="I590" s="1"/>
      <c r="J590" s="1"/>
      <c r="K590" s="1"/>
      <c r="L590" s="176"/>
      <c r="M590" s="1"/>
      <c r="N590" s="1"/>
      <c r="O590" s="1"/>
      <c r="P590" s="1"/>
      <c r="Q590" s="176"/>
      <c r="R590" s="176"/>
      <c r="S590" s="390"/>
      <c r="T590" s="1"/>
      <c r="U590" s="1"/>
      <c r="V590" s="1"/>
      <c r="W590" s="1"/>
      <c r="X590" s="1"/>
      <c r="Y590" s="1"/>
      <c r="Z590" s="1"/>
    </row>
    <row r="591" spans="1:26" ht="14.25" customHeight="1" x14ac:dyDescent="0.35">
      <c r="A591" s="1"/>
      <c r="B591" s="19"/>
      <c r="C591" s="1"/>
      <c r="D591" s="176"/>
      <c r="E591" s="1"/>
      <c r="F591" s="1"/>
      <c r="G591" s="1"/>
      <c r="H591" s="176"/>
      <c r="I591" s="1"/>
      <c r="J591" s="1"/>
      <c r="K591" s="1"/>
      <c r="L591" s="176"/>
      <c r="M591" s="1"/>
      <c r="N591" s="1"/>
      <c r="O591" s="1"/>
      <c r="P591" s="1"/>
      <c r="Q591" s="176"/>
      <c r="R591" s="176"/>
      <c r="S591" s="390"/>
      <c r="T591" s="1"/>
      <c r="U591" s="1"/>
      <c r="V591" s="1"/>
      <c r="W591" s="1"/>
      <c r="X591" s="1"/>
      <c r="Y591" s="1"/>
      <c r="Z591" s="1"/>
    </row>
    <row r="592" spans="1:26" ht="14.25" customHeight="1" x14ac:dyDescent="0.35">
      <c r="A592" s="1"/>
      <c r="B592" s="19"/>
      <c r="C592" s="1"/>
      <c r="D592" s="176"/>
      <c r="E592" s="1"/>
      <c r="F592" s="1"/>
      <c r="G592" s="1"/>
      <c r="H592" s="176"/>
      <c r="I592" s="1"/>
      <c r="J592" s="1"/>
      <c r="K592" s="1"/>
      <c r="L592" s="176"/>
      <c r="M592" s="1"/>
      <c r="N592" s="1"/>
      <c r="O592" s="1"/>
      <c r="P592" s="1"/>
      <c r="Q592" s="176"/>
      <c r="R592" s="176"/>
      <c r="S592" s="390"/>
      <c r="T592" s="1"/>
      <c r="U592" s="1"/>
      <c r="V592" s="1"/>
      <c r="W592" s="1"/>
      <c r="X592" s="1"/>
      <c r="Y592" s="1"/>
      <c r="Z592" s="1"/>
    </row>
    <row r="593" spans="1:26" ht="14.25" customHeight="1" x14ac:dyDescent="0.35">
      <c r="A593" s="1"/>
      <c r="B593" s="19"/>
      <c r="C593" s="1"/>
      <c r="D593" s="176"/>
      <c r="E593" s="1"/>
      <c r="F593" s="1"/>
      <c r="G593" s="1"/>
      <c r="H593" s="176"/>
      <c r="I593" s="1"/>
      <c r="J593" s="1"/>
      <c r="K593" s="1"/>
      <c r="L593" s="176"/>
      <c r="M593" s="1"/>
      <c r="N593" s="1"/>
      <c r="O593" s="1"/>
      <c r="P593" s="1"/>
      <c r="Q593" s="176"/>
      <c r="R593" s="176"/>
      <c r="S593" s="390"/>
      <c r="T593" s="1"/>
      <c r="U593" s="1"/>
      <c r="V593" s="1"/>
      <c r="W593" s="1"/>
      <c r="X593" s="1"/>
      <c r="Y593" s="1"/>
      <c r="Z593" s="1"/>
    </row>
    <row r="594" spans="1:26" ht="14.25" customHeight="1" x14ac:dyDescent="0.35">
      <c r="A594" s="1"/>
      <c r="B594" s="19"/>
      <c r="C594" s="1"/>
      <c r="D594" s="176"/>
      <c r="E594" s="1"/>
      <c r="F594" s="1"/>
      <c r="G594" s="1"/>
      <c r="H594" s="176"/>
      <c r="I594" s="1"/>
      <c r="J594" s="1"/>
      <c r="K594" s="1"/>
      <c r="L594" s="176"/>
      <c r="M594" s="1"/>
      <c r="N594" s="1"/>
      <c r="O594" s="1"/>
      <c r="P594" s="1"/>
      <c r="Q594" s="176"/>
      <c r="R594" s="176"/>
      <c r="S594" s="390"/>
      <c r="T594" s="1"/>
      <c r="U594" s="1"/>
      <c r="V594" s="1"/>
      <c r="W594" s="1"/>
      <c r="X594" s="1"/>
      <c r="Y594" s="1"/>
      <c r="Z594" s="1"/>
    </row>
    <row r="595" spans="1:26" ht="14.25" customHeight="1" x14ac:dyDescent="0.35">
      <c r="A595" s="1"/>
      <c r="B595" s="19"/>
      <c r="C595" s="1"/>
      <c r="D595" s="176"/>
      <c r="E595" s="1"/>
      <c r="F595" s="1"/>
      <c r="G595" s="1"/>
      <c r="H595" s="176"/>
      <c r="I595" s="1"/>
      <c r="J595" s="1"/>
      <c r="K595" s="1"/>
      <c r="L595" s="176"/>
      <c r="M595" s="1"/>
      <c r="N595" s="1"/>
      <c r="O595" s="1"/>
      <c r="P595" s="1"/>
      <c r="Q595" s="176"/>
      <c r="R595" s="176"/>
      <c r="S595" s="390"/>
      <c r="T595" s="1"/>
      <c r="U595" s="1"/>
      <c r="V595" s="1"/>
      <c r="W595" s="1"/>
      <c r="X595" s="1"/>
      <c r="Y595" s="1"/>
      <c r="Z595" s="1"/>
    </row>
    <row r="596" spans="1:26" ht="14.25" customHeight="1" x14ac:dyDescent="0.35">
      <c r="A596" s="1"/>
      <c r="B596" s="19"/>
      <c r="C596" s="1"/>
      <c r="D596" s="176"/>
      <c r="E596" s="1"/>
      <c r="F596" s="1"/>
      <c r="G596" s="1"/>
      <c r="H596" s="176"/>
      <c r="I596" s="1"/>
      <c r="J596" s="1"/>
      <c r="K596" s="1"/>
      <c r="L596" s="176"/>
      <c r="M596" s="1"/>
      <c r="N596" s="1"/>
      <c r="O596" s="1"/>
      <c r="P596" s="1"/>
      <c r="Q596" s="176"/>
      <c r="R596" s="176"/>
      <c r="S596" s="390"/>
      <c r="T596" s="1"/>
      <c r="U596" s="1"/>
      <c r="V596" s="1"/>
      <c r="W596" s="1"/>
      <c r="X596" s="1"/>
      <c r="Y596" s="1"/>
      <c r="Z596" s="1"/>
    </row>
    <row r="597" spans="1:26" ht="14.25" customHeight="1" x14ac:dyDescent="0.35">
      <c r="A597" s="1"/>
      <c r="B597" s="19"/>
      <c r="C597" s="1"/>
      <c r="D597" s="176"/>
      <c r="E597" s="1"/>
      <c r="F597" s="1"/>
      <c r="G597" s="1"/>
      <c r="H597" s="176"/>
      <c r="I597" s="1"/>
      <c r="J597" s="1"/>
      <c r="K597" s="1"/>
      <c r="L597" s="176"/>
      <c r="M597" s="1"/>
      <c r="N597" s="1"/>
      <c r="O597" s="1"/>
      <c r="P597" s="1"/>
      <c r="Q597" s="176"/>
      <c r="R597" s="176"/>
      <c r="S597" s="390"/>
      <c r="T597" s="1"/>
      <c r="U597" s="1"/>
      <c r="V597" s="1"/>
      <c r="W597" s="1"/>
      <c r="X597" s="1"/>
      <c r="Y597" s="1"/>
      <c r="Z597" s="1"/>
    </row>
    <row r="598" spans="1:26" ht="14.25" customHeight="1" x14ac:dyDescent="0.35">
      <c r="A598" s="1"/>
      <c r="B598" s="19"/>
      <c r="C598" s="1"/>
      <c r="D598" s="176"/>
      <c r="E598" s="1"/>
      <c r="F598" s="1"/>
      <c r="G598" s="1"/>
      <c r="H598" s="176"/>
      <c r="I598" s="1"/>
      <c r="J598" s="1"/>
      <c r="K598" s="1"/>
      <c r="L598" s="176"/>
      <c r="M598" s="1"/>
      <c r="N598" s="1"/>
      <c r="O598" s="1"/>
      <c r="P598" s="1"/>
      <c r="Q598" s="176"/>
      <c r="R598" s="176"/>
      <c r="S598" s="390"/>
      <c r="T598" s="1"/>
      <c r="U598" s="1"/>
      <c r="V598" s="1"/>
      <c r="W598" s="1"/>
      <c r="X598" s="1"/>
      <c r="Y598" s="1"/>
      <c r="Z598" s="1"/>
    </row>
    <row r="599" spans="1:26" ht="14.25" customHeight="1" x14ac:dyDescent="0.35">
      <c r="A599" s="1"/>
      <c r="B599" s="19"/>
      <c r="C599" s="1"/>
      <c r="D599" s="176"/>
      <c r="E599" s="1"/>
      <c r="F599" s="1"/>
      <c r="G599" s="1"/>
      <c r="H599" s="176"/>
      <c r="I599" s="1"/>
      <c r="J599" s="1"/>
      <c r="K599" s="1"/>
      <c r="L599" s="176"/>
      <c r="M599" s="1"/>
      <c r="N599" s="1"/>
      <c r="O599" s="1"/>
      <c r="P599" s="1"/>
      <c r="Q599" s="176"/>
      <c r="R599" s="176"/>
      <c r="S599" s="390"/>
      <c r="T599" s="1"/>
      <c r="U599" s="1"/>
      <c r="V599" s="1"/>
      <c r="W599" s="1"/>
      <c r="X599" s="1"/>
      <c r="Y599" s="1"/>
      <c r="Z599" s="1"/>
    </row>
    <row r="600" spans="1:26" ht="14.25" customHeight="1" x14ac:dyDescent="0.35">
      <c r="A600" s="1"/>
      <c r="B600" s="19"/>
      <c r="C600" s="1"/>
      <c r="D600" s="176"/>
      <c r="E600" s="1"/>
      <c r="F600" s="1"/>
      <c r="G600" s="1"/>
      <c r="H600" s="176"/>
      <c r="I600" s="1"/>
      <c r="J600" s="1"/>
      <c r="K600" s="1"/>
      <c r="L600" s="176"/>
      <c r="M600" s="1"/>
      <c r="N600" s="1"/>
      <c r="O600" s="1"/>
      <c r="P600" s="1"/>
      <c r="Q600" s="176"/>
      <c r="R600" s="176"/>
      <c r="S600" s="390"/>
      <c r="T600" s="1"/>
      <c r="U600" s="1"/>
      <c r="V600" s="1"/>
      <c r="W600" s="1"/>
      <c r="X600" s="1"/>
      <c r="Y600" s="1"/>
      <c r="Z600" s="1"/>
    </row>
    <row r="601" spans="1:26" ht="14.25" customHeight="1" x14ac:dyDescent="0.35">
      <c r="A601" s="1"/>
      <c r="B601" s="19"/>
      <c r="C601" s="1"/>
      <c r="D601" s="176"/>
      <c r="E601" s="1"/>
      <c r="F601" s="1"/>
      <c r="G601" s="1"/>
      <c r="H601" s="176"/>
      <c r="I601" s="1"/>
      <c r="J601" s="1"/>
      <c r="K601" s="1"/>
      <c r="L601" s="176"/>
      <c r="M601" s="1"/>
      <c r="N601" s="1"/>
      <c r="O601" s="1"/>
      <c r="P601" s="1"/>
      <c r="Q601" s="176"/>
      <c r="R601" s="176"/>
      <c r="S601" s="390"/>
      <c r="T601" s="1"/>
      <c r="U601" s="1"/>
      <c r="V601" s="1"/>
      <c r="W601" s="1"/>
      <c r="X601" s="1"/>
      <c r="Y601" s="1"/>
      <c r="Z601" s="1"/>
    </row>
    <row r="602" spans="1:26" ht="14.25" customHeight="1" x14ac:dyDescent="0.35">
      <c r="A602" s="1"/>
      <c r="B602" s="19"/>
      <c r="C602" s="1"/>
      <c r="D602" s="176"/>
      <c r="E602" s="1"/>
      <c r="F602" s="1"/>
      <c r="G602" s="1"/>
      <c r="H602" s="176"/>
      <c r="I602" s="1"/>
      <c r="J602" s="1"/>
      <c r="K602" s="1"/>
      <c r="L602" s="176"/>
      <c r="M602" s="1"/>
      <c r="N602" s="1"/>
      <c r="O602" s="1"/>
      <c r="P602" s="1"/>
      <c r="Q602" s="176"/>
      <c r="R602" s="176"/>
      <c r="S602" s="390"/>
      <c r="T602" s="1"/>
      <c r="U602" s="1"/>
      <c r="V602" s="1"/>
      <c r="W602" s="1"/>
      <c r="X602" s="1"/>
      <c r="Y602" s="1"/>
      <c r="Z602" s="1"/>
    </row>
    <row r="603" spans="1:26" ht="14.25" customHeight="1" x14ac:dyDescent="0.35">
      <c r="A603" s="1"/>
      <c r="B603" s="19"/>
      <c r="C603" s="1"/>
      <c r="D603" s="176"/>
      <c r="E603" s="1"/>
      <c r="F603" s="1"/>
      <c r="G603" s="1"/>
      <c r="H603" s="176"/>
      <c r="I603" s="1"/>
      <c r="J603" s="1"/>
      <c r="K603" s="1"/>
      <c r="L603" s="176"/>
      <c r="M603" s="1"/>
      <c r="N603" s="1"/>
      <c r="O603" s="1"/>
      <c r="P603" s="1"/>
      <c r="Q603" s="176"/>
      <c r="R603" s="176"/>
      <c r="S603" s="390"/>
      <c r="T603" s="1"/>
      <c r="U603" s="1"/>
      <c r="V603" s="1"/>
      <c r="W603" s="1"/>
      <c r="X603" s="1"/>
      <c r="Y603" s="1"/>
      <c r="Z603" s="1"/>
    </row>
    <row r="604" spans="1:26" ht="14.25" customHeight="1" x14ac:dyDescent="0.35">
      <c r="A604" s="1"/>
      <c r="B604" s="19"/>
      <c r="C604" s="1"/>
      <c r="D604" s="176"/>
      <c r="E604" s="1"/>
      <c r="F604" s="1"/>
      <c r="G604" s="1"/>
      <c r="H604" s="176"/>
      <c r="I604" s="1"/>
      <c r="J604" s="1"/>
      <c r="K604" s="1"/>
      <c r="L604" s="176"/>
      <c r="M604" s="1"/>
      <c r="N604" s="1"/>
      <c r="O604" s="1"/>
      <c r="P604" s="1"/>
      <c r="Q604" s="176"/>
      <c r="R604" s="176"/>
      <c r="S604" s="390"/>
      <c r="T604" s="1"/>
      <c r="U604" s="1"/>
      <c r="V604" s="1"/>
      <c r="W604" s="1"/>
      <c r="X604" s="1"/>
      <c r="Y604" s="1"/>
      <c r="Z604" s="1"/>
    </row>
    <row r="605" spans="1:26" ht="14.25" customHeight="1" x14ac:dyDescent="0.35">
      <c r="A605" s="1"/>
      <c r="B605" s="19"/>
      <c r="C605" s="1"/>
      <c r="D605" s="176"/>
      <c r="E605" s="1"/>
      <c r="F605" s="1"/>
      <c r="G605" s="1"/>
      <c r="H605" s="176"/>
      <c r="I605" s="1"/>
      <c r="J605" s="1"/>
      <c r="K605" s="1"/>
      <c r="L605" s="176"/>
      <c r="M605" s="1"/>
      <c r="N605" s="1"/>
      <c r="O605" s="1"/>
      <c r="P605" s="1"/>
      <c r="Q605" s="176"/>
      <c r="R605" s="176"/>
      <c r="S605" s="390"/>
      <c r="T605" s="1"/>
      <c r="U605" s="1"/>
      <c r="V605" s="1"/>
      <c r="W605" s="1"/>
      <c r="X605" s="1"/>
      <c r="Y605" s="1"/>
      <c r="Z605" s="1"/>
    </row>
    <row r="606" spans="1:26" ht="14.25" customHeight="1" x14ac:dyDescent="0.35">
      <c r="A606" s="1"/>
      <c r="B606" s="19"/>
      <c r="C606" s="1"/>
      <c r="D606" s="176"/>
      <c r="E606" s="1"/>
      <c r="F606" s="1"/>
      <c r="G606" s="1"/>
      <c r="H606" s="176"/>
      <c r="I606" s="1"/>
      <c r="J606" s="1"/>
      <c r="K606" s="1"/>
      <c r="L606" s="176"/>
      <c r="M606" s="1"/>
      <c r="N606" s="1"/>
      <c r="O606" s="1"/>
      <c r="P606" s="1"/>
      <c r="Q606" s="176"/>
      <c r="R606" s="176"/>
      <c r="S606" s="390"/>
      <c r="T606" s="1"/>
      <c r="U606" s="1"/>
      <c r="V606" s="1"/>
      <c r="W606" s="1"/>
      <c r="X606" s="1"/>
      <c r="Y606" s="1"/>
      <c r="Z606" s="1"/>
    </row>
    <row r="607" spans="1:26" ht="14.25" customHeight="1" x14ac:dyDescent="0.35">
      <c r="A607" s="1"/>
      <c r="B607" s="19"/>
      <c r="C607" s="1"/>
      <c r="D607" s="176"/>
      <c r="E607" s="1"/>
      <c r="F607" s="1"/>
      <c r="G607" s="1"/>
      <c r="H607" s="176"/>
      <c r="I607" s="1"/>
      <c r="J607" s="1"/>
      <c r="K607" s="1"/>
      <c r="L607" s="176"/>
      <c r="M607" s="1"/>
      <c r="N607" s="1"/>
      <c r="O607" s="1"/>
      <c r="P607" s="1"/>
      <c r="Q607" s="176"/>
      <c r="R607" s="176"/>
      <c r="S607" s="390"/>
      <c r="T607" s="1"/>
      <c r="U607" s="1"/>
      <c r="V607" s="1"/>
      <c r="W607" s="1"/>
      <c r="X607" s="1"/>
      <c r="Y607" s="1"/>
      <c r="Z607" s="1"/>
    </row>
    <row r="608" spans="1:26" ht="14.25" customHeight="1" x14ac:dyDescent="0.35">
      <c r="A608" s="1"/>
      <c r="B608" s="19"/>
      <c r="C608" s="1"/>
      <c r="D608" s="176"/>
      <c r="E608" s="1"/>
      <c r="F608" s="1"/>
      <c r="G608" s="1"/>
      <c r="H608" s="176"/>
      <c r="I608" s="1"/>
      <c r="J608" s="1"/>
      <c r="K608" s="1"/>
      <c r="L608" s="176"/>
      <c r="M608" s="1"/>
      <c r="N608" s="1"/>
      <c r="O608" s="1"/>
      <c r="P608" s="1"/>
      <c r="Q608" s="176"/>
      <c r="R608" s="176"/>
      <c r="S608" s="390"/>
      <c r="T608" s="1"/>
      <c r="U608" s="1"/>
      <c r="V608" s="1"/>
      <c r="W608" s="1"/>
      <c r="X608" s="1"/>
      <c r="Y608" s="1"/>
      <c r="Z608" s="1"/>
    </row>
    <row r="609" spans="1:26" ht="14.25" customHeight="1" x14ac:dyDescent="0.35">
      <c r="A609" s="1"/>
      <c r="B609" s="19"/>
      <c r="C609" s="1"/>
      <c r="D609" s="176"/>
      <c r="E609" s="1"/>
      <c r="F609" s="1"/>
      <c r="G609" s="1"/>
      <c r="H609" s="176"/>
      <c r="I609" s="1"/>
      <c r="J609" s="1"/>
      <c r="K609" s="1"/>
      <c r="L609" s="176"/>
      <c r="M609" s="1"/>
      <c r="N609" s="1"/>
      <c r="O609" s="1"/>
      <c r="P609" s="1"/>
      <c r="Q609" s="176"/>
      <c r="R609" s="176"/>
      <c r="S609" s="390"/>
      <c r="T609" s="1"/>
      <c r="U609" s="1"/>
      <c r="V609" s="1"/>
      <c r="W609" s="1"/>
      <c r="X609" s="1"/>
      <c r="Y609" s="1"/>
      <c r="Z609" s="1"/>
    </row>
    <row r="610" spans="1:26" ht="14.25" customHeight="1" x14ac:dyDescent="0.35">
      <c r="A610" s="1"/>
      <c r="B610" s="19"/>
      <c r="C610" s="1"/>
      <c r="D610" s="176"/>
      <c r="E610" s="1"/>
      <c r="F610" s="1"/>
      <c r="G610" s="1"/>
      <c r="H610" s="176"/>
      <c r="I610" s="1"/>
      <c r="J610" s="1"/>
      <c r="K610" s="1"/>
      <c r="L610" s="176"/>
      <c r="M610" s="1"/>
      <c r="N610" s="1"/>
      <c r="O610" s="1"/>
      <c r="P610" s="1"/>
      <c r="Q610" s="176"/>
      <c r="R610" s="176"/>
      <c r="S610" s="390"/>
      <c r="T610" s="1"/>
      <c r="U610" s="1"/>
      <c r="V610" s="1"/>
      <c r="W610" s="1"/>
      <c r="X610" s="1"/>
      <c r="Y610" s="1"/>
      <c r="Z610" s="1"/>
    </row>
    <row r="611" spans="1:26" ht="14.25" customHeight="1" x14ac:dyDescent="0.35">
      <c r="A611" s="1"/>
      <c r="B611" s="19"/>
      <c r="C611" s="1"/>
      <c r="D611" s="176"/>
      <c r="E611" s="1"/>
      <c r="F611" s="1"/>
      <c r="G611" s="1"/>
      <c r="H611" s="176"/>
      <c r="I611" s="1"/>
      <c r="J611" s="1"/>
      <c r="K611" s="1"/>
      <c r="L611" s="176"/>
      <c r="M611" s="1"/>
      <c r="N611" s="1"/>
      <c r="O611" s="1"/>
      <c r="P611" s="1"/>
      <c r="Q611" s="176"/>
      <c r="R611" s="176"/>
      <c r="S611" s="390"/>
      <c r="T611" s="1"/>
      <c r="U611" s="1"/>
      <c r="V611" s="1"/>
      <c r="W611" s="1"/>
      <c r="X611" s="1"/>
      <c r="Y611" s="1"/>
      <c r="Z611" s="1"/>
    </row>
    <row r="612" spans="1:26" ht="14.25" customHeight="1" x14ac:dyDescent="0.35">
      <c r="A612" s="1"/>
      <c r="B612" s="19"/>
      <c r="C612" s="1"/>
      <c r="D612" s="176"/>
      <c r="E612" s="1"/>
      <c r="F612" s="1"/>
      <c r="G612" s="1"/>
      <c r="H612" s="176"/>
      <c r="I612" s="1"/>
      <c r="J612" s="1"/>
      <c r="K612" s="1"/>
      <c r="L612" s="176"/>
      <c r="M612" s="1"/>
      <c r="N612" s="1"/>
      <c r="O612" s="1"/>
      <c r="P612" s="1"/>
      <c r="Q612" s="176"/>
      <c r="R612" s="176"/>
      <c r="S612" s="390"/>
      <c r="T612" s="1"/>
      <c r="U612" s="1"/>
      <c r="V612" s="1"/>
      <c r="W612" s="1"/>
      <c r="X612" s="1"/>
      <c r="Y612" s="1"/>
      <c r="Z612" s="1"/>
    </row>
    <row r="613" spans="1:26" ht="14.25" customHeight="1" x14ac:dyDescent="0.35">
      <c r="A613" s="1"/>
      <c r="B613" s="19"/>
      <c r="C613" s="1"/>
      <c r="D613" s="176"/>
      <c r="E613" s="1"/>
      <c r="F613" s="1"/>
      <c r="G613" s="1"/>
      <c r="H613" s="176"/>
      <c r="I613" s="1"/>
      <c r="J613" s="1"/>
      <c r="K613" s="1"/>
      <c r="L613" s="176"/>
      <c r="M613" s="1"/>
      <c r="N613" s="1"/>
      <c r="O613" s="1"/>
      <c r="P613" s="1"/>
      <c r="Q613" s="176"/>
      <c r="R613" s="176"/>
      <c r="S613" s="390"/>
      <c r="T613" s="1"/>
      <c r="U613" s="1"/>
      <c r="V613" s="1"/>
      <c r="W613" s="1"/>
      <c r="X613" s="1"/>
      <c r="Y613" s="1"/>
      <c r="Z613" s="1"/>
    </row>
    <row r="614" spans="1:26" ht="14.25" customHeight="1" x14ac:dyDescent="0.35">
      <c r="A614" s="1"/>
      <c r="B614" s="19"/>
      <c r="C614" s="1"/>
      <c r="D614" s="176"/>
      <c r="E614" s="1"/>
      <c r="F614" s="1"/>
      <c r="G614" s="1"/>
      <c r="H614" s="176"/>
      <c r="I614" s="1"/>
      <c r="J614" s="1"/>
      <c r="K614" s="1"/>
      <c r="L614" s="176"/>
      <c r="M614" s="1"/>
      <c r="N614" s="1"/>
      <c r="O614" s="1"/>
      <c r="P614" s="1"/>
      <c r="Q614" s="176"/>
      <c r="R614" s="176"/>
      <c r="S614" s="390"/>
      <c r="T614" s="1"/>
      <c r="U614" s="1"/>
      <c r="V614" s="1"/>
      <c r="W614" s="1"/>
      <c r="X614" s="1"/>
      <c r="Y614" s="1"/>
      <c r="Z614" s="1"/>
    </row>
    <row r="615" spans="1:26" ht="14.25" customHeight="1" x14ac:dyDescent="0.35">
      <c r="A615" s="1"/>
      <c r="B615" s="19"/>
      <c r="C615" s="1"/>
      <c r="D615" s="176"/>
      <c r="E615" s="1"/>
      <c r="F615" s="1"/>
      <c r="G615" s="1"/>
      <c r="H615" s="176"/>
      <c r="I615" s="1"/>
      <c r="J615" s="1"/>
      <c r="K615" s="1"/>
      <c r="L615" s="176"/>
      <c r="M615" s="1"/>
      <c r="N615" s="1"/>
      <c r="O615" s="1"/>
      <c r="P615" s="1"/>
      <c r="Q615" s="176"/>
      <c r="R615" s="176"/>
      <c r="S615" s="390"/>
      <c r="T615" s="1"/>
      <c r="U615" s="1"/>
      <c r="V615" s="1"/>
      <c r="W615" s="1"/>
      <c r="X615" s="1"/>
      <c r="Y615" s="1"/>
      <c r="Z615" s="1"/>
    </row>
    <row r="616" spans="1:26" ht="14.25" customHeight="1" x14ac:dyDescent="0.35">
      <c r="A616" s="1"/>
      <c r="B616" s="19"/>
      <c r="C616" s="1"/>
      <c r="D616" s="176"/>
      <c r="E616" s="1"/>
      <c r="F616" s="1"/>
      <c r="G616" s="1"/>
      <c r="H616" s="176"/>
      <c r="I616" s="1"/>
      <c r="J616" s="1"/>
      <c r="K616" s="1"/>
      <c r="L616" s="176"/>
      <c r="M616" s="1"/>
      <c r="N616" s="1"/>
      <c r="O616" s="1"/>
      <c r="P616" s="1"/>
      <c r="Q616" s="176"/>
      <c r="R616" s="176"/>
      <c r="S616" s="390"/>
      <c r="T616" s="1"/>
      <c r="U616" s="1"/>
      <c r="V616" s="1"/>
      <c r="W616" s="1"/>
      <c r="X616" s="1"/>
      <c r="Y616" s="1"/>
      <c r="Z616" s="1"/>
    </row>
    <row r="617" spans="1:26" ht="14.25" customHeight="1" x14ac:dyDescent="0.35">
      <c r="A617" s="1"/>
      <c r="B617" s="19"/>
      <c r="C617" s="1"/>
      <c r="D617" s="176"/>
      <c r="E617" s="1"/>
      <c r="F617" s="1"/>
      <c r="G617" s="1"/>
      <c r="H617" s="176"/>
      <c r="I617" s="1"/>
      <c r="J617" s="1"/>
      <c r="K617" s="1"/>
      <c r="L617" s="176"/>
      <c r="M617" s="1"/>
      <c r="N617" s="1"/>
      <c r="O617" s="1"/>
      <c r="P617" s="1"/>
      <c r="Q617" s="176"/>
      <c r="R617" s="176"/>
      <c r="S617" s="390"/>
      <c r="T617" s="1"/>
      <c r="U617" s="1"/>
      <c r="V617" s="1"/>
      <c r="W617" s="1"/>
      <c r="X617" s="1"/>
      <c r="Y617" s="1"/>
      <c r="Z617" s="1"/>
    </row>
    <row r="618" spans="1:26" ht="14.25" customHeight="1" x14ac:dyDescent="0.35">
      <c r="A618" s="1"/>
      <c r="B618" s="19"/>
      <c r="C618" s="1"/>
      <c r="D618" s="176"/>
      <c r="E618" s="1"/>
      <c r="F618" s="1"/>
      <c r="G618" s="1"/>
      <c r="H618" s="176"/>
      <c r="I618" s="1"/>
      <c r="J618" s="1"/>
      <c r="K618" s="1"/>
      <c r="L618" s="176"/>
      <c r="M618" s="1"/>
      <c r="N618" s="1"/>
      <c r="O618" s="1"/>
      <c r="P618" s="1"/>
      <c r="Q618" s="176"/>
      <c r="R618" s="176"/>
      <c r="S618" s="390"/>
      <c r="T618" s="1"/>
      <c r="U618" s="1"/>
      <c r="V618" s="1"/>
      <c r="W618" s="1"/>
      <c r="X618" s="1"/>
      <c r="Y618" s="1"/>
      <c r="Z618" s="1"/>
    </row>
    <row r="619" spans="1:26" ht="14.25" customHeight="1" x14ac:dyDescent="0.35">
      <c r="A619" s="1"/>
      <c r="B619" s="19"/>
      <c r="C619" s="1"/>
      <c r="D619" s="176"/>
      <c r="E619" s="1"/>
      <c r="F619" s="1"/>
      <c r="G619" s="1"/>
      <c r="H619" s="176"/>
      <c r="I619" s="1"/>
      <c r="J619" s="1"/>
      <c r="K619" s="1"/>
      <c r="L619" s="176"/>
      <c r="M619" s="1"/>
      <c r="N619" s="1"/>
      <c r="O619" s="1"/>
      <c r="P619" s="1"/>
      <c r="Q619" s="176"/>
      <c r="R619" s="176"/>
      <c r="S619" s="390"/>
      <c r="T619" s="1"/>
      <c r="U619" s="1"/>
      <c r="V619" s="1"/>
      <c r="W619" s="1"/>
      <c r="X619" s="1"/>
      <c r="Y619" s="1"/>
      <c r="Z619" s="1"/>
    </row>
    <row r="620" spans="1:26" ht="14.25" customHeight="1" x14ac:dyDescent="0.35">
      <c r="A620" s="1"/>
      <c r="B620" s="19"/>
      <c r="C620" s="1"/>
      <c r="D620" s="176"/>
      <c r="E620" s="1"/>
      <c r="F620" s="1"/>
      <c r="G620" s="1"/>
      <c r="H620" s="176"/>
      <c r="I620" s="1"/>
      <c r="J620" s="1"/>
      <c r="K620" s="1"/>
      <c r="L620" s="176"/>
      <c r="M620" s="1"/>
      <c r="N620" s="1"/>
      <c r="O620" s="1"/>
      <c r="P620" s="1"/>
      <c r="Q620" s="176"/>
      <c r="R620" s="176"/>
      <c r="S620" s="390"/>
      <c r="T620" s="1"/>
      <c r="U620" s="1"/>
      <c r="V620" s="1"/>
      <c r="W620" s="1"/>
      <c r="X620" s="1"/>
      <c r="Y620" s="1"/>
      <c r="Z620" s="1"/>
    </row>
    <row r="621" spans="1:26" ht="14.25" customHeight="1" x14ac:dyDescent="0.35">
      <c r="A621" s="1"/>
      <c r="B621" s="19"/>
      <c r="C621" s="1"/>
      <c r="D621" s="176"/>
      <c r="E621" s="1"/>
      <c r="F621" s="1"/>
      <c r="G621" s="1"/>
      <c r="H621" s="176"/>
      <c r="I621" s="1"/>
      <c r="J621" s="1"/>
      <c r="K621" s="1"/>
      <c r="L621" s="176"/>
      <c r="M621" s="1"/>
      <c r="N621" s="1"/>
      <c r="O621" s="1"/>
      <c r="P621" s="1"/>
      <c r="Q621" s="176"/>
      <c r="R621" s="176"/>
      <c r="S621" s="390"/>
      <c r="T621" s="1"/>
      <c r="U621" s="1"/>
      <c r="V621" s="1"/>
      <c r="W621" s="1"/>
      <c r="X621" s="1"/>
      <c r="Y621" s="1"/>
      <c r="Z621" s="1"/>
    </row>
    <row r="622" spans="1:26" ht="14.25" customHeight="1" x14ac:dyDescent="0.35">
      <c r="A622" s="1"/>
      <c r="B622" s="19"/>
      <c r="C622" s="1"/>
      <c r="D622" s="176"/>
      <c r="E622" s="1"/>
      <c r="F622" s="1"/>
      <c r="G622" s="1"/>
      <c r="H622" s="176"/>
      <c r="I622" s="1"/>
      <c r="J622" s="1"/>
      <c r="K622" s="1"/>
      <c r="L622" s="176"/>
      <c r="M622" s="1"/>
      <c r="N622" s="1"/>
      <c r="O622" s="1"/>
      <c r="P622" s="1"/>
      <c r="Q622" s="176"/>
      <c r="R622" s="176"/>
      <c r="S622" s="390"/>
      <c r="T622" s="1"/>
      <c r="U622" s="1"/>
      <c r="V622" s="1"/>
      <c r="W622" s="1"/>
      <c r="X622" s="1"/>
      <c r="Y622" s="1"/>
      <c r="Z622" s="1"/>
    </row>
    <row r="623" spans="1:26" ht="14.25" customHeight="1" x14ac:dyDescent="0.35">
      <c r="A623" s="1"/>
      <c r="B623" s="19"/>
      <c r="C623" s="1"/>
      <c r="D623" s="176"/>
      <c r="E623" s="1"/>
      <c r="F623" s="1"/>
      <c r="G623" s="1"/>
      <c r="H623" s="176"/>
      <c r="I623" s="1"/>
      <c r="J623" s="1"/>
      <c r="K623" s="1"/>
      <c r="L623" s="176"/>
      <c r="M623" s="1"/>
      <c r="N623" s="1"/>
      <c r="O623" s="1"/>
      <c r="P623" s="1"/>
      <c r="Q623" s="176"/>
      <c r="R623" s="176"/>
      <c r="S623" s="390"/>
      <c r="T623" s="1"/>
      <c r="U623" s="1"/>
      <c r="V623" s="1"/>
      <c r="W623" s="1"/>
      <c r="X623" s="1"/>
      <c r="Y623" s="1"/>
      <c r="Z623" s="1"/>
    </row>
    <row r="624" spans="1:26" ht="14.25" customHeight="1" x14ac:dyDescent="0.35">
      <c r="A624" s="1"/>
      <c r="B624" s="19"/>
      <c r="C624" s="1"/>
      <c r="D624" s="176"/>
      <c r="E624" s="1"/>
      <c r="F624" s="1"/>
      <c r="G624" s="1"/>
      <c r="H624" s="176"/>
      <c r="I624" s="1"/>
      <c r="J624" s="1"/>
      <c r="K624" s="1"/>
      <c r="L624" s="176"/>
      <c r="M624" s="1"/>
      <c r="N624" s="1"/>
      <c r="O624" s="1"/>
      <c r="P624" s="1"/>
      <c r="Q624" s="176"/>
      <c r="R624" s="176"/>
      <c r="S624" s="390"/>
      <c r="T624" s="1"/>
      <c r="U624" s="1"/>
      <c r="V624" s="1"/>
      <c r="W624" s="1"/>
      <c r="X624" s="1"/>
      <c r="Y624" s="1"/>
      <c r="Z624" s="1"/>
    </row>
    <row r="625" spans="1:26" ht="14.25" customHeight="1" x14ac:dyDescent="0.35">
      <c r="A625" s="1"/>
      <c r="B625" s="19"/>
      <c r="C625" s="1"/>
      <c r="D625" s="176"/>
      <c r="E625" s="1"/>
      <c r="F625" s="1"/>
      <c r="G625" s="1"/>
      <c r="H625" s="176"/>
      <c r="I625" s="1"/>
      <c r="J625" s="1"/>
      <c r="K625" s="1"/>
      <c r="L625" s="176"/>
      <c r="M625" s="1"/>
      <c r="N625" s="1"/>
      <c r="O625" s="1"/>
      <c r="P625" s="1"/>
      <c r="Q625" s="176"/>
      <c r="R625" s="176"/>
      <c r="S625" s="390"/>
      <c r="T625" s="1"/>
      <c r="U625" s="1"/>
      <c r="V625" s="1"/>
      <c r="W625" s="1"/>
      <c r="X625" s="1"/>
      <c r="Y625" s="1"/>
      <c r="Z625" s="1"/>
    </row>
    <row r="626" spans="1:26" ht="14.25" customHeight="1" x14ac:dyDescent="0.35">
      <c r="A626" s="1"/>
      <c r="B626" s="19"/>
      <c r="C626" s="1"/>
      <c r="D626" s="176"/>
      <c r="E626" s="1"/>
      <c r="F626" s="1"/>
      <c r="G626" s="1"/>
      <c r="H626" s="176"/>
      <c r="I626" s="1"/>
      <c r="J626" s="1"/>
      <c r="K626" s="1"/>
      <c r="L626" s="176"/>
      <c r="M626" s="1"/>
      <c r="N626" s="1"/>
      <c r="O626" s="1"/>
      <c r="P626" s="1"/>
      <c r="Q626" s="176"/>
      <c r="R626" s="176"/>
      <c r="S626" s="390"/>
      <c r="T626" s="1"/>
      <c r="U626" s="1"/>
      <c r="V626" s="1"/>
      <c r="W626" s="1"/>
      <c r="X626" s="1"/>
      <c r="Y626" s="1"/>
      <c r="Z626" s="1"/>
    </row>
    <row r="627" spans="1:26" ht="14.25" customHeight="1" x14ac:dyDescent="0.35">
      <c r="A627" s="1"/>
      <c r="B627" s="19"/>
      <c r="C627" s="1"/>
      <c r="D627" s="176"/>
      <c r="E627" s="1"/>
      <c r="F627" s="1"/>
      <c r="G627" s="1"/>
      <c r="H627" s="176"/>
      <c r="I627" s="1"/>
      <c r="J627" s="1"/>
      <c r="K627" s="1"/>
      <c r="L627" s="176"/>
      <c r="M627" s="1"/>
      <c r="N627" s="1"/>
      <c r="O627" s="1"/>
      <c r="P627" s="1"/>
      <c r="Q627" s="176"/>
      <c r="R627" s="176"/>
      <c r="S627" s="390"/>
      <c r="T627" s="1"/>
      <c r="U627" s="1"/>
      <c r="V627" s="1"/>
      <c r="W627" s="1"/>
      <c r="X627" s="1"/>
      <c r="Y627" s="1"/>
      <c r="Z627" s="1"/>
    </row>
    <row r="628" spans="1:26" ht="14.25" customHeight="1" x14ac:dyDescent="0.35">
      <c r="A628" s="1"/>
      <c r="B628" s="19"/>
      <c r="C628" s="1"/>
      <c r="D628" s="176"/>
      <c r="E628" s="1"/>
      <c r="F628" s="1"/>
      <c r="G628" s="1"/>
      <c r="H628" s="176"/>
      <c r="I628" s="1"/>
      <c r="J628" s="1"/>
      <c r="K628" s="1"/>
      <c r="L628" s="176"/>
      <c r="M628" s="1"/>
      <c r="N628" s="1"/>
      <c r="O628" s="1"/>
      <c r="P628" s="1"/>
      <c r="Q628" s="176"/>
      <c r="R628" s="176"/>
      <c r="S628" s="390"/>
      <c r="T628" s="1"/>
      <c r="U628" s="1"/>
      <c r="V628" s="1"/>
      <c r="W628" s="1"/>
      <c r="X628" s="1"/>
      <c r="Y628" s="1"/>
      <c r="Z628" s="1"/>
    </row>
    <row r="629" spans="1:26" ht="14.25" customHeight="1" x14ac:dyDescent="0.35">
      <c r="A629" s="1"/>
      <c r="B629" s="19"/>
      <c r="C629" s="1"/>
      <c r="D629" s="176"/>
      <c r="E629" s="1"/>
      <c r="F629" s="1"/>
      <c r="G629" s="1"/>
      <c r="H629" s="176"/>
      <c r="I629" s="1"/>
      <c r="J629" s="1"/>
      <c r="K629" s="1"/>
      <c r="L629" s="176"/>
      <c r="M629" s="1"/>
      <c r="N629" s="1"/>
      <c r="O629" s="1"/>
      <c r="P629" s="1"/>
      <c r="Q629" s="176"/>
      <c r="R629" s="176"/>
      <c r="S629" s="390"/>
      <c r="T629" s="1"/>
      <c r="U629" s="1"/>
      <c r="V629" s="1"/>
      <c r="W629" s="1"/>
      <c r="X629" s="1"/>
      <c r="Y629" s="1"/>
      <c r="Z629" s="1"/>
    </row>
    <row r="630" spans="1:26" ht="14.25" customHeight="1" x14ac:dyDescent="0.35">
      <c r="A630" s="1"/>
      <c r="B630" s="19"/>
      <c r="C630" s="1"/>
      <c r="D630" s="176"/>
      <c r="E630" s="1"/>
      <c r="F630" s="1"/>
      <c r="G630" s="1"/>
      <c r="H630" s="176"/>
      <c r="I630" s="1"/>
      <c r="J630" s="1"/>
      <c r="K630" s="1"/>
      <c r="L630" s="176"/>
      <c r="M630" s="1"/>
      <c r="N630" s="1"/>
      <c r="O630" s="1"/>
      <c r="P630" s="1"/>
      <c r="Q630" s="176"/>
      <c r="R630" s="176"/>
      <c r="S630" s="390"/>
      <c r="T630" s="1"/>
      <c r="U630" s="1"/>
      <c r="V630" s="1"/>
      <c r="W630" s="1"/>
      <c r="X630" s="1"/>
      <c r="Y630" s="1"/>
      <c r="Z630" s="1"/>
    </row>
    <row r="631" spans="1:26" ht="14.25" customHeight="1" x14ac:dyDescent="0.35">
      <c r="A631" s="1"/>
      <c r="B631" s="19"/>
      <c r="C631" s="1"/>
      <c r="D631" s="176"/>
      <c r="E631" s="1"/>
      <c r="F631" s="1"/>
      <c r="G631" s="1"/>
      <c r="H631" s="176"/>
      <c r="I631" s="1"/>
      <c r="J631" s="1"/>
      <c r="K631" s="1"/>
      <c r="L631" s="176"/>
      <c r="M631" s="1"/>
      <c r="N631" s="1"/>
      <c r="O631" s="1"/>
      <c r="P631" s="1"/>
      <c r="Q631" s="176"/>
      <c r="R631" s="176"/>
      <c r="S631" s="390"/>
      <c r="T631" s="1"/>
      <c r="U631" s="1"/>
      <c r="V631" s="1"/>
      <c r="W631" s="1"/>
      <c r="X631" s="1"/>
      <c r="Y631" s="1"/>
      <c r="Z631" s="1"/>
    </row>
    <row r="632" spans="1:26" ht="14.25" customHeight="1" x14ac:dyDescent="0.35">
      <c r="A632" s="1"/>
      <c r="B632" s="19"/>
      <c r="C632" s="1"/>
      <c r="D632" s="176"/>
      <c r="E632" s="1"/>
      <c r="F632" s="1"/>
      <c r="G632" s="1"/>
      <c r="H632" s="176"/>
      <c r="I632" s="1"/>
      <c r="J632" s="1"/>
      <c r="K632" s="1"/>
      <c r="L632" s="176"/>
      <c r="M632" s="1"/>
      <c r="N632" s="1"/>
      <c r="O632" s="1"/>
      <c r="P632" s="1"/>
      <c r="Q632" s="176"/>
      <c r="R632" s="176"/>
      <c r="S632" s="390"/>
      <c r="T632" s="1"/>
      <c r="U632" s="1"/>
      <c r="V632" s="1"/>
      <c r="W632" s="1"/>
      <c r="X632" s="1"/>
      <c r="Y632" s="1"/>
      <c r="Z632" s="1"/>
    </row>
    <row r="633" spans="1:26" ht="14.25" customHeight="1" x14ac:dyDescent="0.35">
      <c r="A633" s="1"/>
      <c r="B633" s="19"/>
      <c r="C633" s="1"/>
      <c r="D633" s="176"/>
      <c r="E633" s="1"/>
      <c r="F633" s="1"/>
      <c r="G633" s="1"/>
      <c r="H633" s="176"/>
      <c r="I633" s="1"/>
      <c r="J633" s="1"/>
      <c r="K633" s="1"/>
      <c r="L633" s="176"/>
      <c r="M633" s="1"/>
      <c r="N633" s="1"/>
      <c r="O633" s="1"/>
      <c r="P633" s="1"/>
      <c r="Q633" s="176"/>
      <c r="R633" s="176"/>
      <c r="S633" s="390"/>
      <c r="T633" s="1"/>
      <c r="U633" s="1"/>
      <c r="V633" s="1"/>
      <c r="W633" s="1"/>
      <c r="X633" s="1"/>
      <c r="Y633" s="1"/>
      <c r="Z633" s="1"/>
    </row>
    <row r="634" spans="1:26" ht="14.25" customHeight="1" x14ac:dyDescent="0.35">
      <c r="A634" s="1"/>
      <c r="B634" s="19"/>
      <c r="C634" s="1"/>
      <c r="D634" s="176"/>
      <c r="E634" s="1"/>
      <c r="F634" s="1"/>
      <c r="G634" s="1"/>
      <c r="H634" s="176"/>
      <c r="I634" s="1"/>
      <c r="J634" s="1"/>
      <c r="K634" s="1"/>
      <c r="L634" s="176"/>
      <c r="M634" s="1"/>
      <c r="N634" s="1"/>
      <c r="O634" s="1"/>
      <c r="P634" s="1"/>
      <c r="Q634" s="176"/>
      <c r="R634" s="176"/>
      <c r="S634" s="390"/>
      <c r="T634" s="1"/>
      <c r="U634" s="1"/>
      <c r="V634" s="1"/>
      <c r="W634" s="1"/>
      <c r="X634" s="1"/>
      <c r="Y634" s="1"/>
      <c r="Z634" s="1"/>
    </row>
    <row r="635" spans="1:26" ht="14.25" customHeight="1" x14ac:dyDescent="0.35">
      <c r="A635" s="1"/>
      <c r="B635" s="19"/>
      <c r="C635" s="1"/>
      <c r="D635" s="176"/>
      <c r="E635" s="1"/>
      <c r="F635" s="1"/>
      <c r="G635" s="1"/>
      <c r="H635" s="176"/>
      <c r="I635" s="1"/>
      <c r="J635" s="1"/>
      <c r="K635" s="1"/>
      <c r="L635" s="176"/>
      <c r="M635" s="1"/>
      <c r="N635" s="1"/>
      <c r="O635" s="1"/>
      <c r="P635" s="1"/>
      <c r="Q635" s="176"/>
      <c r="R635" s="176"/>
      <c r="S635" s="390"/>
      <c r="T635" s="1"/>
      <c r="U635" s="1"/>
      <c r="V635" s="1"/>
      <c r="W635" s="1"/>
      <c r="X635" s="1"/>
      <c r="Y635" s="1"/>
      <c r="Z635" s="1"/>
    </row>
    <row r="636" spans="1:26" ht="14.25" customHeight="1" x14ac:dyDescent="0.35">
      <c r="A636" s="1"/>
      <c r="B636" s="19"/>
      <c r="C636" s="1"/>
      <c r="D636" s="176"/>
      <c r="E636" s="1"/>
      <c r="F636" s="1"/>
      <c r="G636" s="1"/>
      <c r="H636" s="176"/>
      <c r="I636" s="1"/>
      <c r="J636" s="1"/>
      <c r="K636" s="1"/>
      <c r="L636" s="176"/>
      <c r="M636" s="1"/>
      <c r="N636" s="1"/>
      <c r="O636" s="1"/>
      <c r="P636" s="1"/>
      <c r="Q636" s="176"/>
      <c r="R636" s="176"/>
      <c r="S636" s="390"/>
      <c r="T636" s="1"/>
      <c r="U636" s="1"/>
      <c r="V636" s="1"/>
      <c r="W636" s="1"/>
      <c r="X636" s="1"/>
      <c r="Y636" s="1"/>
      <c r="Z636" s="1"/>
    </row>
    <row r="637" spans="1:26" ht="14.25" customHeight="1" x14ac:dyDescent="0.35">
      <c r="A637" s="1"/>
      <c r="B637" s="19"/>
      <c r="C637" s="1"/>
      <c r="D637" s="176"/>
      <c r="E637" s="1"/>
      <c r="F637" s="1"/>
      <c r="G637" s="1"/>
      <c r="H637" s="176"/>
      <c r="I637" s="1"/>
      <c r="J637" s="1"/>
      <c r="K637" s="1"/>
      <c r="L637" s="176"/>
      <c r="M637" s="1"/>
      <c r="N637" s="1"/>
      <c r="O637" s="1"/>
      <c r="P637" s="1"/>
      <c r="Q637" s="176"/>
      <c r="R637" s="176"/>
      <c r="S637" s="390"/>
      <c r="T637" s="1"/>
      <c r="U637" s="1"/>
      <c r="V637" s="1"/>
      <c r="W637" s="1"/>
      <c r="X637" s="1"/>
      <c r="Y637" s="1"/>
      <c r="Z637" s="1"/>
    </row>
    <row r="638" spans="1:26" ht="14.25" customHeight="1" x14ac:dyDescent="0.35">
      <c r="A638" s="1"/>
      <c r="B638" s="19"/>
      <c r="C638" s="1"/>
      <c r="D638" s="176"/>
      <c r="E638" s="1"/>
      <c r="F638" s="1"/>
      <c r="G638" s="1"/>
      <c r="H638" s="176"/>
      <c r="I638" s="1"/>
      <c r="J638" s="1"/>
      <c r="K638" s="1"/>
      <c r="L638" s="176"/>
      <c r="M638" s="1"/>
      <c r="N638" s="1"/>
      <c r="O638" s="1"/>
      <c r="P638" s="1"/>
      <c r="Q638" s="176"/>
      <c r="R638" s="176"/>
      <c r="S638" s="390"/>
      <c r="T638" s="1"/>
      <c r="U638" s="1"/>
      <c r="V638" s="1"/>
      <c r="W638" s="1"/>
      <c r="X638" s="1"/>
      <c r="Y638" s="1"/>
      <c r="Z638" s="1"/>
    </row>
    <row r="639" spans="1:26" ht="14.25" customHeight="1" x14ac:dyDescent="0.35">
      <c r="A639" s="1"/>
      <c r="B639" s="19"/>
      <c r="C639" s="1"/>
      <c r="D639" s="176"/>
      <c r="E639" s="1"/>
      <c r="F639" s="1"/>
      <c r="G639" s="1"/>
      <c r="H639" s="176"/>
      <c r="I639" s="1"/>
      <c r="J639" s="1"/>
      <c r="K639" s="1"/>
      <c r="L639" s="176"/>
      <c r="M639" s="1"/>
      <c r="N639" s="1"/>
      <c r="O639" s="1"/>
      <c r="P639" s="1"/>
      <c r="Q639" s="176"/>
      <c r="R639" s="176"/>
      <c r="S639" s="390"/>
      <c r="T639" s="1"/>
      <c r="U639" s="1"/>
      <c r="V639" s="1"/>
      <c r="W639" s="1"/>
      <c r="X639" s="1"/>
      <c r="Y639" s="1"/>
      <c r="Z639" s="1"/>
    </row>
    <row r="640" spans="1:26" ht="14.25" customHeight="1" x14ac:dyDescent="0.35">
      <c r="A640" s="1"/>
      <c r="B640" s="19"/>
      <c r="C640" s="1"/>
      <c r="D640" s="176"/>
      <c r="E640" s="1"/>
      <c r="F640" s="1"/>
      <c r="G640" s="1"/>
      <c r="H640" s="176"/>
      <c r="I640" s="1"/>
      <c r="J640" s="1"/>
      <c r="K640" s="1"/>
      <c r="L640" s="176"/>
      <c r="M640" s="1"/>
      <c r="N640" s="1"/>
      <c r="O640" s="1"/>
      <c r="P640" s="1"/>
      <c r="Q640" s="176"/>
      <c r="R640" s="176"/>
      <c r="S640" s="390"/>
      <c r="T640" s="1"/>
      <c r="U640" s="1"/>
      <c r="V640" s="1"/>
      <c r="W640" s="1"/>
      <c r="X640" s="1"/>
      <c r="Y640" s="1"/>
      <c r="Z640" s="1"/>
    </row>
    <row r="641" spans="1:26" ht="14.25" customHeight="1" x14ac:dyDescent="0.35">
      <c r="A641" s="1"/>
      <c r="B641" s="19"/>
      <c r="C641" s="1"/>
      <c r="D641" s="176"/>
      <c r="E641" s="1"/>
      <c r="F641" s="1"/>
      <c r="G641" s="1"/>
      <c r="H641" s="176"/>
      <c r="I641" s="1"/>
      <c r="J641" s="1"/>
      <c r="K641" s="1"/>
      <c r="L641" s="176"/>
      <c r="M641" s="1"/>
      <c r="N641" s="1"/>
      <c r="O641" s="1"/>
      <c r="P641" s="1"/>
      <c r="Q641" s="176"/>
      <c r="R641" s="176"/>
      <c r="S641" s="390"/>
      <c r="T641" s="1"/>
      <c r="U641" s="1"/>
      <c r="V641" s="1"/>
      <c r="W641" s="1"/>
      <c r="X641" s="1"/>
      <c r="Y641" s="1"/>
      <c r="Z641" s="1"/>
    </row>
    <row r="642" spans="1:26" ht="14.25" customHeight="1" x14ac:dyDescent="0.35">
      <c r="A642" s="1"/>
      <c r="B642" s="19"/>
      <c r="C642" s="1"/>
      <c r="D642" s="176"/>
      <c r="E642" s="1"/>
      <c r="F642" s="1"/>
      <c r="G642" s="1"/>
      <c r="H642" s="176"/>
      <c r="I642" s="1"/>
      <c r="J642" s="1"/>
      <c r="K642" s="1"/>
      <c r="L642" s="176"/>
      <c r="M642" s="1"/>
      <c r="N642" s="1"/>
      <c r="O642" s="1"/>
      <c r="P642" s="1"/>
      <c r="Q642" s="176"/>
      <c r="R642" s="176"/>
      <c r="S642" s="390"/>
      <c r="T642" s="1"/>
      <c r="U642" s="1"/>
      <c r="V642" s="1"/>
      <c r="W642" s="1"/>
      <c r="X642" s="1"/>
      <c r="Y642" s="1"/>
      <c r="Z642" s="1"/>
    </row>
    <row r="643" spans="1:26" ht="14.25" customHeight="1" x14ac:dyDescent="0.35">
      <c r="A643" s="1"/>
      <c r="B643" s="19"/>
      <c r="C643" s="1"/>
      <c r="D643" s="176"/>
      <c r="E643" s="1"/>
      <c r="F643" s="1"/>
      <c r="G643" s="1"/>
      <c r="H643" s="176"/>
      <c r="I643" s="1"/>
      <c r="J643" s="1"/>
      <c r="K643" s="1"/>
      <c r="L643" s="176"/>
      <c r="M643" s="1"/>
      <c r="N643" s="1"/>
      <c r="O643" s="1"/>
      <c r="P643" s="1"/>
      <c r="Q643" s="176"/>
      <c r="R643" s="176"/>
      <c r="S643" s="390"/>
      <c r="T643" s="1"/>
      <c r="U643" s="1"/>
      <c r="V643" s="1"/>
      <c r="W643" s="1"/>
      <c r="X643" s="1"/>
      <c r="Y643" s="1"/>
      <c r="Z643" s="1"/>
    </row>
    <row r="644" spans="1:26" ht="14.25" customHeight="1" x14ac:dyDescent="0.35">
      <c r="A644" s="1"/>
      <c r="B644" s="19"/>
      <c r="C644" s="1"/>
      <c r="D644" s="176"/>
      <c r="E644" s="1"/>
      <c r="F644" s="1"/>
      <c r="G644" s="1"/>
      <c r="H644" s="176"/>
      <c r="I644" s="1"/>
      <c r="J644" s="1"/>
      <c r="K644" s="1"/>
      <c r="L644" s="176"/>
      <c r="M644" s="1"/>
      <c r="N644" s="1"/>
      <c r="O644" s="1"/>
      <c r="P644" s="1"/>
      <c r="Q644" s="176"/>
      <c r="R644" s="176"/>
      <c r="S644" s="390"/>
      <c r="T644" s="1"/>
      <c r="U644" s="1"/>
      <c r="V644" s="1"/>
      <c r="W644" s="1"/>
      <c r="X644" s="1"/>
      <c r="Y644" s="1"/>
      <c r="Z644" s="1"/>
    </row>
    <row r="645" spans="1:26" ht="14.25" customHeight="1" x14ac:dyDescent="0.35">
      <c r="A645" s="1"/>
      <c r="B645" s="19"/>
      <c r="C645" s="1"/>
      <c r="D645" s="176"/>
      <c r="E645" s="1"/>
      <c r="F645" s="1"/>
      <c r="G645" s="1"/>
      <c r="H645" s="176"/>
      <c r="I645" s="1"/>
      <c r="J645" s="1"/>
      <c r="K645" s="1"/>
      <c r="L645" s="176"/>
      <c r="M645" s="1"/>
      <c r="N645" s="1"/>
      <c r="O645" s="1"/>
      <c r="P645" s="1"/>
      <c r="Q645" s="176"/>
      <c r="R645" s="176"/>
      <c r="S645" s="390"/>
      <c r="T645" s="1"/>
      <c r="U645" s="1"/>
      <c r="V645" s="1"/>
      <c r="W645" s="1"/>
      <c r="X645" s="1"/>
      <c r="Y645" s="1"/>
      <c r="Z645" s="1"/>
    </row>
    <row r="646" spans="1:26" ht="14.25" customHeight="1" x14ac:dyDescent="0.35">
      <c r="A646" s="1"/>
      <c r="B646" s="19"/>
      <c r="C646" s="1"/>
      <c r="D646" s="176"/>
      <c r="E646" s="1"/>
      <c r="F646" s="1"/>
      <c r="G646" s="1"/>
      <c r="H646" s="176"/>
      <c r="I646" s="1"/>
      <c r="J646" s="1"/>
      <c r="K646" s="1"/>
      <c r="L646" s="176"/>
      <c r="M646" s="1"/>
      <c r="N646" s="1"/>
      <c r="O646" s="1"/>
      <c r="P646" s="1"/>
      <c r="Q646" s="176"/>
      <c r="R646" s="176"/>
      <c r="S646" s="390"/>
      <c r="T646" s="1"/>
      <c r="U646" s="1"/>
      <c r="V646" s="1"/>
      <c r="W646" s="1"/>
      <c r="X646" s="1"/>
      <c r="Y646" s="1"/>
      <c r="Z646" s="1"/>
    </row>
    <row r="647" spans="1:26" ht="14.25" customHeight="1" x14ac:dyDescent="0.35">
      <c r="A647" s="1"/>
      <c r="B647" s="19"/>
      <c r="C647" s="1"/>
      <c r="D647" s="176"/>
      <c r="E647" s="1"/>
      <c r="F647" s="1"/>
      <c r="G647" s="1"/>
      <c r="H647" s="176"/>
      <c r="I647" s="1"/>
      <c r="J647" s="1"/>
      <c r="K647" s="1"/>
      <c r="L647" s="176"/>
      <c r="M647" s="1"/>
      <c r="N647" s="1"/>
      <c r="O647" s="1"/>
      <c r="P647" s="1"/>
      <c r="Q647" s="176"/>
      <c r="R647" s="176"/>
      <c r="S647" s="390"/>
      <c r="T647" s="1"/>
      <c r="U647" s="1"/>
      <c r="V647" s="1"/>
      <c r="W647" s="1"/>
      <c r="X647" s="1"/>
      <c r="Y647" s="1"/>
      <c r="Z647" s="1"/>
    </row>
    <row r="648" spans="1:26" ht="14.25" customHeight="1" x14ac:dyDescent="0.35">
      <c r="A648" s="1"/>
      <c r="B648" s="19"/>
      <c r="C648" s="1"/>
      <c r="D648" s="176"/>
      <c r="E648" s="1"/>
      <c r="F648" s="1"/>
      <c r="G648" s="1"/>
      <c r="H648" s="176"/>
      <c r="I648" s="1"/>
      <c r="J648" s="1"/>
      <c r="K648" s="1"/>
      <c r="L648" s="176"/>
      <c r="M648" s="1"/>
      <c r="N648" s="1"/>
      <c r="O648" s="1"/>
      <c r="P648" s="1"/>
      <c r="Q648" s="176"/>
      <c r="R648" s="176"/>
      <c r="S648" s="390"/>
      <c r="T648" s="1"/>
      <c r="U648" s="1"/>
      <c r="V648" s="1"/>
      <c r="W648" s="1"/>
      <c r="X648" s="1"/>
      <c r="Y648" s="1"/>
      <c r="Z648" s="1"/>
    </row>
    <row r="649" spans="1:26" ht="14.25" customHeight="1" x14ac:dyDescent="0.35">
      <c r="A649" s="1"/>
      <c r="B649" s="19"/>
      <c r="C649" s="1"/>
      <c r="D649" s="176"/>
      <c r="E649" s="1"/>
      <c r="F649" s="1"/>
      <c r="G649" s="1"/>
      <c r="H649" s="176"/>
      <c r="I649" s="1"/>
      <c r="J649" s="1"/>
      <c r="K649" s="1"/>
      <c r="L649" s="176"/>
      <c r="M649" s="1"/>
      <c r="N649" s="1"/>
      <c r="O649" s="1"/>
      <c r="P649" s="1"/>
      <c r="Q649" s="176"/>
      <c r="R649" s="176"/>
      <c r="S649" s="390"/>
      <c r="T649" s="1"/>
      <c r="U649" s="1"/>
      <c r="V649" s="1"/>
      <c r="W649" s="1"/>
      <c r="X649" s="1"/>
      <c r="Y649" s="1"/>
      <c r="Z649" s="1"/>
    </row>
    <row r="650" spans="1:26" ht="14.25" customHeight="1" x14ac:dyDescent="0.35">
      <c r="A650" s="1"/>
      <c r="B650" s="19"/>
      <c r="C650" s="1"/>
      <c r="D650" s="176"/>
      <c r="E650" s="1"/>
      <c r="F650" s="1"/>
      <c r="G650" s="1"/>
      <c r="H650" s="176"/>
      <c r="I650" s="1"/>
      <c r="J650" s="1"/>
      <c r="K650" s="1"/>
      <c r="L650" s="176"/>
      <c r="M650" s="1"/>
      <c r="N650" s="1"/>
      <c r="O650" s="1"/>
      <c r="P650" s="1"/>
      <c r="Q650" s="176"/>
      <c r="R650" s="176"/>
      <c r="S650" s="390"/>
      <c r="T650" s="1"/>
      <c r="U650" s="1"/>
      <c r="V650" s="1"/>
      <c r="W650" s="1"/>
      <c r="X650" s="1"/>
      <c r="Y650" s="1"/>
      <c r="Z650" s="1"/>
    </row>
    <row r="651" spans="1:26" ht="14.25" customHeight="1" x14ac:dyDescent="0.35">
      <c r="A651" s="1"/>
      <c r="B651" s="19"/>
      <c r="C651" s="1"/>
      <c r="D651" s="176"/>
      <c r="E651" s="1"/>
      <c r="F651" s="1"/>
      <c r="G651" s="1"/>
      <c r="H651" s="176"/>
      <c r="I651" s="1"/>
      <c r="J651" s="1"/>
      <c r="K651" s="1"/>
      <c r="L651" s="176"/>
      <c r="M651" s="1"/>
      <c r="N651" s="1"/>
      <c r="O651" s="1"/>
      <c r="P651" s="1"/>
      <c r="Q651" s="176"/>
      <c r="R651" s="176"/>
      <c r="S651" s="390"/>
      <c r="T651" s="1"/>
      <c r="U651" s="1"/>
      <c r="V651" s="1"/>
      <c r="W651" s="1"/>
      <c r="X651" s="1"/>
      <c r="Y651" s="1"/>
      <c r="Z651" s="1"/>
    </row>
    <row r="652" spans="1:26" ht="14.25" customHeight="1" x14ac:dyDescent="0.35">
      <c r="A652" s="1"/>
      <c r="B652" s="19"/>
      <c r="C652" s="1"/>
      <c r="D652" s="176"/>
      <c r="E652" s="1"/>
      <c r="F652" s="1"/>
      <c r="G652" s="1"/>
      <c r="H652" s="176"/>
      <c r="I652" s="1"/>
      <c r="J652" s="1"/>
      <c r="K652" s="1"/>
      <c r="L652" s="176"/>
      <c r="M652" s="1"/>
      <c r="N652" s="1"/>
      <c r="O652" s="1"/>
      <c r="P652" s="1"/>
      <c r="Q652" s="176"/>
      <c r="R652" s="176"/>
      <c r="S652" s="390"/>
      <c r="T652" s="1"/>
      <c r="U652" s="1"/>
      <c r="V652" s="1"/>
      <c r="W652" s="1"/>
      <c r="X652" s="1"/>
      <c r="Y652" s="1"/>
      <c r="Z652" s="1"/>
    </row>
    <row r="653" spans="1:26" ht="14.25" customHeight="1" x14ac:dyDescent="0.35">
      <c r="A653" s="1"/>
      <c r="B653" s="19"/>
      <c r="C653" s="1"/>
      <c r="D653" s="176"/>
      <c r="E653" s="1"/>
      <c r="F653" s="1"/>
      <c r="G653" s="1"/>
      <c r="H653" s="176"/>
      <c r="I653" s="1"/>
      <c r="J653" s="1"/>
      <c r="K653" s="1"/>
      <c r="L653" s="176"/>
      <c r="M653" s="1"/>
      <c r="N653" s="1"/>
      <c r="O653" s="1"/>
      <c r="P653" s="1"/>
      <c r="Q653" s="176"/>
      <c r="R653" s="176"/>
      <c r="S653" s="390"/>
      <c r="T653" s="1"/>
      <c r="U653" s="1"/>
      <c r="V653" s="1"/>
      <c r="W653" s="1"/>
      <c r="X653" s="1"/>
      <c r="Y653" s="1"/>
      <c r="Z653" s="1"/>
    </row>
    <row r="654" spans="1:26" ht="14.25" customHeight="1" x14ac:dyDescent="0.35">
      <c r="A654" s="1"/>
      <c r="B654" s="19"/>
      <c r="C654" s="1"/>
      <c r="D654" s="176"/>
      <c r="E654" s="1"/>
      <c r="F654" s="1"/>
      <c r="G654" s="1"/>
      <c r="H654" s="176"/>
      <c r="I654" s="1"/>
      <c r="J654" s="1"/>
      <c r="K654" s="1"/>
      <c r="L654" s="176"/>
      <c r="M654" s="1"/>
      <c r="N654" s="1"/>
      <c r="O654" s="1"/>
      <c r="P654" s="1"/>
      <c r="Q654" s="176"/>
      <c r="R654" s="176"/>
      <c r="S654" s="390"/>
      <c r="T654" s="1"/>
      <c r="U654" s="1"/>
      <c r="V654" s="1"/>
      <c r="W654" s="1"/>
      <c r="X654" s="1"/>
      <c r="Y654" s="1"/>
      <c r="Z654" s="1"/>
    </row>
    <row r="655" spans="1:26" ht="14.25" customHeight="1" x14ac:dyDescent="0.35">
      <c r="A655" s="1"/>
      <c r="B655" s="19"/>
      <c r="C655" s="1"/>
      <c r="D655" s="176"/>
      <c r="E655" s="1"/>
      <c r="F655" s="1"/>
      <c r="G655" s="1"/>
      <c r="H655" s="176"/>
      <c r="I655" s="1"/>
      <c r="J655" s="1"/>
      <c r="K655" s="1"/>
      <c r="L655" s="176"/>
      <c r="M655" s="1"/>
      <c r="N655" s="1"/>
      <c r="O655" s="1"/>
      <c r="P655" s="1"/>
      <c r="Q655" s="176"/>
      <c r="R655" s="176"/>
      <c r="S655" s="390"/>
      <c r="T655" s="1"/>
      <c r="U655" s="1"/>
      <c r="V655" s="1"/>
      <c r="W655" s="1"/>
      <c r="X655" s="1"/>
      <c r="Y655" s="1"/>
      <c r="Z655" s="1"/>
    </row>
    <row r="656" spans="1:26" ht="14.25" customHeight="1" x14ac:dyDescent="0.35">
      <c r="A656" s="1"/>
      <c r="B656" s="19"/>
      <c r="C656" s="1"/>
      <c r="D656" s="176"/>
      <c r="E656" s="1"/>
      <c r="F656" s="1"/>
      <c r="G656" s="1"/>
      <c r="H656" s="176"/>
      <c r="I656" s="1"/>
      <c r="J656" s="1"/>
      <c r="K656" s="1"/>
      <c r="L656" s="176"/>
      <c r="M656" s="1"/>
      <c r="N656" s="1"/>
      <c r="O656" s="1"/>
      <c r="P656" s="1"/>
      <c r="Q656" s="176"/>
      <c r="R656" s="176"/>
      <c r="S656" s="390"/>
      <c r="T656" s="1"/>
      <c r="U656" s="1"/>
      <c r="V656" s="1"/>
      <c r="W656" s="1"/>
      <c r="X656" s="1"/>
      <c r="Y656" s="1"/>
      <c r="Z656" s="1"/>
    </row>
    <row r="657" spans="1:26" ht="14.25" customHeight="1" x14ac:dyDescent="0.35">
      <c r="A657" s="1"/>
      <c r="B657" s="19"/>
      <c r="C657" s="1"/>
      <c r="D657" s="176"/>
      <c r="E657" s="1"/>
      <c r="F657" s="1"/>
      <c r="G657" s="1"/>
      <c r="H657" s="176"/>
      <c r="I657" s="1"/>
      <c r="J657" s="1"/>
      <c r="K657" s="1"/>
      <c r="L657" s="176"/>
      <c r="M657" s="1"/>
      <c r="N657" s="1"/>
      <c r="O657" s="1"/>
      <c r="P657" s="1"/>
      <c r="Q657" s="176"/>
      <c r="R657" s="176"/>
      <c r="S657" s="390"/>
      <c r="T657" s="1"/>
      <c r="U657" s="1"/>
      <c r="V657" s="1"/>
      <c r="W657" s="1"/>
      <c r="X657" s="1"/>
      <c r="Y657" s="1"/>
      <c r="Z657" s="1"/>
    </row>
    <row r="658" spans="1:26" ht="14.25" customHeight="1" x14ac:dyDescent="0.35">
      <c r="A658" s="1"/>
      <c r="B658" s="19"/>
      <c r="C658" s="1"/>
      <c r="D658" s="176"/>
      <c r="E658" s="1"/>
      <c r="F658" s="1"/>
      <c r="G658" s="1"/>
      <c r="H658" s="176"/>
      <c r="I658" s="1"/>
      <c r="J658" s="1"/>
      <c r="K658" s="1"/>
      <c r="L658" s="176"/>
      <c r="M658" s="1"/>
      <c r="N658" s="1"/>
      <c r="O658" s="1"/>
      <c r="P658" s="1"/>
      <c r="Q658" s="176"/>
      <c r="R658" s="176"/>
      <c r="S658" s="390"/>
      <c r="T658" s="1"/>
      <c r="U658" s="1"/>
      <c r="V658" s="1"/>
      <c r="W658" s="1"/>
      <c r="X658" s="1"/>
      <c r="Y658" s="1"/>
      <c r="Z658" s="1"/>
    </row>
    <row r="659" spans="1:26" ht="14.25" customHeight="1" x14ac:dyDescent="0.35">
      <c r="A659" s="1"/>
      <c r="B659" s="19"/>
      <c r="C659" s="1"/>
      <c r="D659" s="176"/>
      <c r="E659" s="1"/>
      <c r="F659" s="1"/>
      <c r="G659" s="1"/>
      <c r="H659" s="176"/>
      <c r="I659" s="1"/>
      <c r="J659" s="1"/>
      <c r="K659" s="1"/>
      <c r="L659" s="176"/>
      <c r="M659" s="1"/>
      <c r="N659" s="1"/>
      <c r="O659" s="1"/>
      <c r="P659" s="1"/>
      <c r="Q659" s="176"/>
      <c r="R659" s="176"/>
      <c r="S659" s="390"/>
      <c r="T659" s="1"/>
      <c r="U659" s="1"/>
      <c r="V659" s="1"/>
      <c r="W659" s="1"/>
      <c r="X659" s="1"/>
      <c r="Y659" s="1"/>
      <c r="Z659" s="1"/>
    </row>
    <row r="660" spans="1:26" ht="14.25" customHeight="1" x14ac:dyDescent="0.35">
      <c r="A660" s="1"/>
      <c r="B660" s="19"/>
      <c r="C660" s="1"/>
      <c r="D660" s="176"/>
      <c r="E660" s="1"/>
      <c r="F660" s="1"/>
      <c r="G660" s="1"/>
      <c r="H660" s="176"/>
      <c r="I660" s="1"/>
      <c r="J660" s="1"/>
      <c r="K660" s="1"/>
      <c r="L660" s="176"/>
      <c r="M660" s="1"/>
      <c r="N660" s="1"/>
      <c r="O660" s="1"/>
      <c r="P660" s="1"/>
      <c r="Q660" s="176"/>
      <c r="R660" s="176"/>
      <c r="S660" s="390"/>
      <c r="T660" s="1"/>
      <c r="U660" s="1"/>
      <c r="V660" s="1"/>
      <c r="W660" s="1"/>
      <c r="X660" s="1"/>
      <c r="Y660" s="1"/>
      <c r="Z660" s="1"/>
    </row>
    <row r="661" spans="1:26" ht="14.25" customHeight="1" x14ac:dyDescent="0.35">
      <c r="A661" s="1"/>
      <c r="B661" s="19"/>
      <c r="C661" s="1"/>
      <c r="D661" s="176"/>
      <c r="E661" s="1"/>
      <c r="F661" s="1"/>
      <c r="G661" s="1"/>
      <c r="H661" s="176"/>
      <c r="I661" s="1"/>
      <c r="J661" s="1"/>
      <c r="K661" s="1"/>
      <c r="L661" s="176"/>
      <c r="M661" s="1"/>
      <c r="N661" s="1"/>
      <c r="O661" s="1"/>
      <c r="P661" s="1"/>
      <c r="Q661" s="176"/>
      <c r="R661" s="176"/>
      <c r="S661" s="390"/>
      <c r="T661" s="1"/>
      <c r="U661" s="1"/>
      <c r="V661" s="1"/>
      <c r="W661" s="1"/>
      <c r="X661" s="1"/>
      <c r="Y661" s="1"/>
      <c r="Z661" s="1"/>
    </row>
    <row r="662" spans="1:26" ht="14.25" customHeight="1" x14ac:dyDescent="0.35">
      <c r="A662" s="1"/>
      <c r="B662" s="19"/>
      <c r="C662" s="1"/>
      <c r="D662" s="176"/>
      <c r="E662" s="1"/>
      <c r="F662" s="1"/>
      <c r="G662" s="1"/>
      <c r="H662" s="176"/>
      <c r="I662" s="1"/>
      <c r="J662" s="1"/>
      <c r="K662" s="1"/>
      <c r="L662" s="176"/>
      <c r="M662" s="1"/>
      <c r="N662" s="1"/>
      <c r="O662" s="1"/>
      <c r="P662" s="1"/>
      <c r="Q662" s="176"/>
      <c r="R662" s="176"/>
      <c r="S662" s="390"/>
      <c r="T662" s="1"/>
      <c r="U662" s="1"/>
      <c r="V662" s="1"/>
      <c r="W662" s="1"/>
      <c r="X662" s="1"/>
      <c r="Y662" s="1"/>
      <c r="Z662" s="1"/>
    </row>
    <row r="663" spans="1:26" ht="14.25" customHeight="1" x14ac:dyDescent="0.35">
      <c r="A663" s="1"/>
      <c r="B663" s="19"/>
      <c r="C663" s="1"/>
      <c r="D663" s="176"/>
      <c r="E663" s="1"/>
      <c r="F663" s="1"/>
      <c r="G663" s="1"/>
      <c r="H663" s="176"/>
      <c r="I663" s="1"/>
      <c r="J663" s="1"/>
      <c r="K663" s="1"/>
      <c r="L663" s="176"/>
      <c r="M663" s="1"/>
      <c r="N663" s="1"/>
      <c r="O663" s="1"/>
      <c r="P663" s="1"/>
      <c r="Q663" s="176"/>
      <c r="R663" s="176"/>
      <c r="S663" s="390"/>
      <c r="T663" s="1"/>
      <c r="U663" s="1"/>
      <c r="V663" s="1"/>
      <c r="W663" s="1"/>
      <c r="X663" s="1"/>
      <c r="Y663" s="1"/>
      <c r="Z663" s="1"/>
    </row>
    <row r="664" spans="1:26" ht="14.25" customHeight="1" x14ac:dyDescent="0.35">
      <c r="A664" s="1"/>
      <c r="B664" s="19"/>
      <c r="C664" s="1"/>
      <c r="D664" s="176"/>
      <c r="E664" s="1"/>
      <c r="F664" s="1"/>
      <c r="G664" s="1"/>
      <c r="H664" s="176"/>
      <c r="I664" s="1"/>
      <c r="J664" s="1"/>
      <c r="K664" s="1"/>
      <c r="L664" s="176"/>
      <c r="M664" s="1"/>
      <c r="N664" s="1"/>
      <c r="O664" s="1"/>
      <c r="P664" s="1"/>
      <c r="Q664" s="176"/>
      <c r="R664" s="176"/>
      <c r="S664" s="390"/>
      <c r="T664" s="1"/>
      <c r="U664" s="1"/>
      <c r="V664" s="1"/>
      <c r="W664" s="1"/>
      <c r="X664" s="1"/>
      <c r="Y664" s="1"/>
      <c r="Z664" s="1"/>
    </row>
    <row r="665" spans="1:26" ht="14.25" customHeight="1" x14ac:dyDescent="0.35">
      <c r="A665" s="1"/>
      <c r="B665" s="19"/>
      <c r="C665" s="1"/>
      <c r="D665" s="176"/>
      <c r="E665" s="1"/>
      <c r="F665" s="1"/>
      <c r="G665" s="1"/>
      <c r="H665" s="176"/>
      <c r="I665" s="1"/>
      <c r="J665" s="1"/>
      <c r="K665" s="1"/>
      <c r="L665" s="176"/>
      <c r="M665" s="1"/>
      <c r="N665" s="1"/>
      <c r="O665" s="1"/>
      <c r="P665" s="1"/>
      <c r="Q665" s="176"/>
      <c r="R665" s="176"/>
      <c r="S665" s="390"/>
      <c r="T665" s="1"/>
      <c r="U665" s="1"/>
      <c r="V665" s="1"/>
      <c r="W665" s="1"/>
      <c r="X665" s="1"/>
      <c r="Y665" s="1"/>
      <c r="Z665" s="1"/>
    </row>
    <row r="666" spans="1:26" ht="14.25" customHeight="1" x14ac:dyDescent="0.35">
      <c r="A666" s="1"/>
      <c r="B666" s="19"/>
      <c r="C666" s="1"/>
      <c r="D666" s="176"/>
      <c r="E666" s="1"/>
      <c r="F666" s="1"/>
      <c r="G666" s="1"/>
      <c r="H666" s="176"/>
      <c r="I666" s="1"/>
      <c r="J666" s="1"/>
      <c r="K666" s="1"/>
      <c r="L666" s="176"/>
      <c r="M666" s="1"/>
      <c r="N666" s="1"/>
      <c r="O666" s="1"/>
      <c r="P666" s="1"/>
      <c r="Q666" s="176"/>
      <c r="R666" s="176"/>
      <c r="S666" s="390"/>
      <c r="T666" s="1"/>
      <c r="U666" s="1"/>
      <c r="V666" s="1"/>
      <c r="W666" s="1"/>
      <c r="X666" s="1"/>
      <c r="Y666" s="1"/>
      <c r="Z666" s="1"/>
    </row>
    <row r="667" spans="1:26" ht="14.25" customHeight="1" x14ac:dyDescent="0.35">
      <c r="A667" s="1"/>
      <c r="B667" s="19"/>
      <c r="C667" s="1"/>
      <c r="D667" s="176"/>
      <c r="E667" s="1"/>
      <c r="F667" s="1"/>
      <c r="G667" s="1"/>
      <c r="H667" s="176"/>
      <c r="I667" s="1"/>
      <c r="J667" s="1"/>
      <c r="K667" s="1"/>
      <c r="L667" s="176"/>
      <c r="M667" s="1"/>
      <c r="N667" s="1"/>
      <c r="O667" s="1"/>
      <c r="P667" s="1"/>
      <c r="Q667" s="176"/>
      <c r="R667" s="176"/>
      <c r="S667" s="390"/>
      <c r="T667" s="1"/>
      <c r="U667" s="1"/>
      <c r="V667" s="1"/>
      <c r="W667" s="1"/>
      <c r="X667" s="1"/>
      <c r="Y667" s="1"/>
      <c r="Z667" s="1"/>
    </row>
    <row r="668" spans="1:26" ht="14.25" customHeight="1" x14ac:dyDescent="0.35">
      <c r="A668" s="1"/>
      <c r="B668" s="19"/>
      <c r="C668" s="1"/>
      <c r="D668" s="176"/>
      <c r="E668" s="1"/>
      <c r="F668" s="1"/>
      <c r="G668" s="1"/>
      <c r="H668" s="176"/>
      <c r="I668" s="1"/>
      <c r="J668" s="1"/>
      <c r="K668" s="1"/>
      <c r="L668" s="176"/>
      <c r="M668" s="1"/>
      <c r="N668" s="1"/>
      <c r="O668" s="1"/>
      <c r="P668" s="1"/>
      <c r="Q668" s="176"/>
      <c r="R668" s="176"/>
      <c r="S668" s="390"/>
      <c r="T668" s="1"/>
      <c r="U668" s="1"/>
      <c r="V668" s="1"/>
      <c r="W668" s="1"/>
      <c r="X668" s="1"/>
      <c r="Y668" s="1"/>
      <c r="Z668" s="1"/>
    </row>
    <row r="669" spans="1:26" ht="14.25" customHeight="1" x14ac:dyDescent="0.35">
      <c r="A669" s="1"/>
      <c r="B669" s="19"/>
      <c r="C669" s="1"/>
      <c r="D669" s="176"/>
      <c r="E669" s="1"/>
      <c r="F669" s="1"/>
      <c r="G669" s="1"/>
      <c r="H669" s="176"/>
      <c r="I669" s="1"/>
      <c r="J669" s="1"/>
      <c r="K669" s="1"/>
      <c r="L669" s="176"/>
      <c r="M669" s="1"/>
      <c r="N669" s="1"/>
      <c r="O669" s="1"/>
      <c r="P669" s="1"/>
      <c r="Q669" s="176"/>
      <c r="R669" s="176"/>
      <c r="S669" s="390"/>
      <c r="T669" s="1"/>
      <c r="U669" s="1"/>
      <c r="V669" s="1"/>
      <c r="W669" s="1"/>
      <c r="X669" s="1"/>
      <c r="Y669" s="1"/>
      <c r="Z669" s="1"/>
    </row>
    <row r="670" spans="1:26" ht="14.25" customHeight="1" x14ac:dyDescent="0.35">
      <c r="A670" s="1"/>
      <c r="B670" s="19"/>
      <c r="C670" s="1"/>
      <c r="D670" s="176"/>
      <c r="E670" s="1"/>
      <c r="F670" s="1"/>
      <c r="G670" s="1"/>
      <c r="H670" s="176"/>
      <c r="I670" s="1"/>
      <c r="J670" s="1"/>
      <c r="K670" s="1"/>
      <c r="L670" s="176"/>
      <c r="M670" s="1"/>
      <c r="N670" s="1"/>
      <c r="O670" s="1"/>
      <c r="P670" s="1"/>
      <c r="Q670" s="176"/>
      <c r="R670" s="176"/>
      <c r="S670" s="390"/>
      <c r="T670" s="1"/>
      <c r="U670" s="1"/>
      <c r="V670" s="1"/>
      <c r="W670" s="1"/>
      <c r="X670" s="1"/>
      <c r="Y670" s="1"/>
      <c r="Z670" s="1"/>
    </row>
    <row r="671" spans="1:26" ht="14.25" customHeight="1" x14ac:dyDescent="0.35">
      <c r="A671" s="1"/>
      <c r="B671" s="19"/>
      <c r="C671" s="1"/>
      <c r="D671" s="176"/>
      <c r="E671" s="1"/>
      <c r="F671" s="1"/>
      <c r="G671" s="1"/>
      <c r="H671" s="176"/>
      <c r="I671" s="1"/>
      <c r="J671" s="1"/>
      <c r="K671" s="1"/>
      <c r="L671" s="176"/>
      <c r="M671" s="1"/>
      <c r="N671" s="1"/>
      <c r="O671" s="1"/>
      <c r="P671" s="1"/>
      <c r="Q671" s="176"/>
      <c r="R671" s="176"/>
      <c r="S671" s="390"/>
      <c r="T671" s="1"/>
      <c r="U671" s="1"/>
      <c r="V671" s="1"/>
      <c r="W671" s="1"/>
      <c r="X671" s="1"/>
      <c r="Y671" s="1"/>
      <c r="Z671" s="1"/>
    </row>
    <row r="672" spans="1:26" ht="14.25" customHeight="1" x14ac:dyDescent="0.35">
      <c r="A672" s="1"/>
      <c r="B672" s="19"/>
      <c r="C672" s="1"/>
      <c r="D672" s="176"/>
      <c r="E672" s="1"/>
      <c r="F672" s="1"/>
      <c r="G672" s="1"/>
      <c r="H672" s="176"/>
      <c r="I672" s="1"/>
      <c r="J672" s="1"/>
      <c r="K672" s="1"/>
      <c r="L672" s="176"/>
      <c r="M672" s="1"/>
      <c r="N672" s="1"/>
      <c r="O672" s="1"/>
      <c r="P672" s="1"/>
      <c r="Q672" s="176"/>
      <c r="R672" s="176"/>
      <c r="S672" s="390"/>
      <c r="T672" s="1"/>
      <c r="U672" s="1"/>
      <c r="V672" s="1"/>
      <c r="W672" s="1"/>
      <c r="X672" s="1"/>
      <c r="Y672" s="1"/>
      <c r="Z672" s="1"/>
    </row>
    <row r="673" spans="1:26" ht="14.25" customHeight="1" x14ac:dyDescent="0.35">
      <c r="A673" s="1"/>
      <c r="B673" s="19"/>
      <c r="C673" s="1"/>
      <c r="D673" s="176"/>
      <c r="E673" s="1"/>
      <c r="F673" s="1"/>
      <c r="G673" s="1"/>
      <c r="H673" s="176"/>
      <c r="I673" s="1"/>
      <c r="J673" s="1"/>
      <c r="K673" s="1"/>
      <c r="L673" s="176"/>
      <c r="M673" s="1"/>
      <c r="N673" s="1"/>
      <c r="O673" s="1"/>
      <c r="P673" s="1"/>
      <c r="Q673" s="176"/>
      <c r="R673" s="176"/>
      <c r="S673" s="390"/>
      <c r="T673" s="1"/>
      <c r="U673" s="1"/>
      <c r="V673" s="1"/>
      <c r="W673" s="1"/>
      <c r="X673" s="1"/>
      <c r="Y673" s="1"/>
      <c r="Z673" s="1"/>
    </row>
    <row r="674" spans="1:26" ht="14.25" customHeight="1" x14ac:dyDescent="0.35">
      <c r="A674" s="1"/>
      <c r="B674" s="19"/>
      <c r="C674" s="1"/>
      <c r="D674" s="176"/>
      <c r="E674" s="1"/>
      <c r="F674" s="1"/>
      <c r="G674" s="1"/>
      <c r="H674" s="176"/>
      <c r="I674" s="1"/>
      <c r="J674" s="1"/>
      <c r="K674" s="1"/>
      <c r="L674" s="176"/>
      <c r="M674" s="1"/>
      <c r="N674" s="1"/>
      <c r="O674" s="1"/>
      <c r="P674" s="1"/>
      <c r="Q674" s="176"/>
      <c r="R674" s="176"/>
      <c r="S674" s="390"/>
      <c r="T674" s="1"/>
      <c r="U674" s="1"/>
      <c r="V674" s="1"/>
      <c r="W674" s="1"/>
      <c r="X674" s="1"/>
      <c r="Y674" s="1"/>
      <c r="Z674" s="1"/>
    </row>
    <row r="675" spans="1:26" ht="14.25" customHeight="1" x14ac:dyDescent="0.35">
      <c r="A675" s="1"/>
      <c r="B675" s="19"/>
      <c r="C675" s="1"/>
      <c r="D675" s="176"/>
      <c r="E675" s="1"/>
      <c r="F675" s="1"/>
      <c r="G675" s="1"/>
      <c r="H675" s="176"/>
      <c r="I675" s="1"/>
      <c r="J675" s="1"/>
      <c r="K675" s="1"/>
      <c r="L675" s="176"/>
      <c r="M675" s="1"/>
      <c r="N675" s="1"/>
      <c r="O675" s="1"/>
      <c r="P675" s="1"/>
      <c r="Q675" s="176"/>
      <c r="R675" s="176"/>
      <c r="S675" s="390"/>
      <c r="T675" s="1"/>
      <c r="U675" s="1"/>
      <c r="V675" s="1"/>
      <c r="W675" s="1"/>
      <c r="X675" s="1"/>
      <c r="Y675" s="1"/>
      <c r="Z675" s="1"/>
    </row>
    <row r="676" spans="1:26" ht="14.25" customHeight="1" x14ac:dyDescent="0.35">
      <c r="A676" s="1"/>
      <c r="B676" s="19"/>
      <c r="C676" s="1"/>
      <c r="D676" s="176"/>
      <c r="E676" s="1"/>
      <c r="F676" s="1"/>
      <c r="G676" s="1"/>
      <c r="H676" s="176"/>
      <c r="I676" s="1"/>
      <c r="J676" s="1"/>
      <c r="K676" s="1"/>
      <c r="L676" s="176"/>
      <c r="M676" s="1"/>
      <c r="N676" s="1"/>
      <c r="O676" s="1"/>
      <c r="P676" s="1"/>
      <c r="Q676" s="176"/>
      <c r="R676" s="176"/>
      <c r="S676" s="390"/>
      <c r="T676" s="1"/>
      <c r="U676" s="1"/>
      <c r="V676" s="1"/>
      <c r="W676" s="1"/>
      <c r="X676" s="1"/>
      <c r="Y676" s="1"/>
      <c r="Z676" s="1"/>
    </row>
    <row r="677" spans="1:26" ht="14.25" customHeight="1" x14ac:dyDescent="0.35">
      <c r="A677" s="1"/>
      <c r="B677" s="19"/>
      <c r="C677" s="1"/>
      <c r="D677" s="176"/>
      <c r="E677" s="1"/>
      <c r="F677" s="1"/>
      <c r="G677" s="1"/>
      <c r="H677" s="176"/>
      <c r="I677" s="1"/>
      <c r="J677" s="1"/>
      <c r="K677" s="1"/>
      <c r="L677" s="176"/>
      <c r="M677" s="1"/>
      <c r="N677" s="1"/>
      <c r="O677" s="1"/>
      <c r="P677" s="1"/>
      <c r="Q677" s="176"/>
      <c r="R677" s="176"/>
      <c r="S677" s="390"/>
      <c r="T677" s="1"/>
      <c r="U677" s="1"/>
      <c r="V677" s="1"/>
      <c r="W677" s="1"/>
      <c r="X677" s="1"/>
      <c r="Y677" s="1"/>
      <c r="Z677" s="1"/>
    </row>
    <row r="678" spans="1:26" ht="14.25" customHeight="1" x14ac:dyDescent="0.35">
      <c r="A678" s="1"/>
      <c r="B678" s="19"/>
      <c r="C678" s="1"/>
      <c r="D678" s="176"/>
      <c r="E678" s="1"/>
      <c r="F678" s="1"/>
      <c r="G678" s="1"/>
      <c r="H678" s="176"/>
      <c r="I678" s="1"/>
      <c r="J678" s="1"/>
      <c r="K678" s="1"/>
      <c r="L678" s="176"/>
      <c r="M678" s="1"/>
      <c r="N678" s="1"/>
      <c r="O678" s="1"/>
      <c r="P678" s="1"/>
      <c r="Q678" s="176"/>
      <c r="R678" s="176"/>
      <c r="S678" s="390"/>
      <c r="T678" s="1"/>
      <c r="U678" s="1"/>
      <c r="V678" s="1"/>
      <c r="W678" s="1"/>
      <c r="X678" s="1"/>
      <c r="Y678" s="1"/>
      <c r="Z678" s="1"/>
    </row>
    <row r="679" spans="1:26" ht="14.25" customHeight="1" x14ac:dyDescent="0.35">
      <c r="A679" s="1"/>
      <c r="B679" s="19"/>
      <c r="C679" s="1"/>
      <c r="D679" s="176"/>
      <c r="E679" s="1"/>
      <c r="F679" s="1"/>
      <c r="G679" s="1"/>
      <c r="H679" s="176"/>
      <c r="I679" s="1"/>
      <c r="J679" s="1"/>
      <c r="K679" s="1"/>
      <c r="L679" s="176"/>
      <c r="M679" s="1"/>
      <c r="N679" s="1"/>
      <c r="O679" s="1"/>
      <c r="P679" s="1"/>
      <c r="Q679" s="176"/>
      <c r="R679" s="176"/>
      <c r="S679" s="390"/>
      <c r="T679" s="1"/>
      <c r="U679" s="1"/>
      <c r="V679" s="1"/>
      <c r="W679" s="1"/>
      <c r="X679" s="1"/>
      <c r="Y679" s="1"/>
      <c r="Z679" s="1"/>
    </row>
    <row r="680" spans="1:26" ht="14.25" customHeight="1" x14ac:dyDescent="0.35">
      <c r="A680" s="1"/>
      <c r="B680" s="19"/>
      <c r="C680" s="1"/>
      <c r="D680" s="176"/>
      <c r="E680" s="1"/>
      <c r="F680" s="1"/>
      <c r="G680" s="1"/>
      <c r="H680" s="176"/>
      <c r="I680" s="1"/>
      <c r="J680" s="1"/>
      <c r="K680" s="1"/>
      <c r="L680" s="176"/>
      <c r="M680" s="1"/>
      <c r="N680" s="1"/>
      <c r="O680" s="1"/>
      <c r="P680" s="1"/>
      <c r="Q680" s="176"/>
      <c r="R680" s="176"/>
      <c r="S680" s="390"/>
      <c r="T680" s="1"/>
      <c r="U680" s="1"/>
      <c r="V680" s="1"/>
      <c r="W680" s="1"/>
      <c r="X680" s="1"/>
      <c r="Y680" s="1"/>
      <c r="Z680" s="1"/>
    </row>
    <row r="681" spans="1:26" ht="14.25" customHeight="1" x14ac:dyDescent="0.35">
      <c r="A681" s="1"/>
      <c r="B681" s="19"/>
      <c r="C681" s="1"/>
      <c r="D681" s="176"/>
      <c r="E681" s="1"/>
      <c r="F681" s="1"/>
      <c r="G681" s="1"/>
      <c r="H681" s="176"/>
      <c r="I681" s="1"/>
      <c r="J681" s="1"/>
      <c r="K681" s="1"/>
      <c r="L681" s="176"/>
      <c r="M681" s="1"/>
      <c r="N681" s="1"/>
      <c r="O681" s="1"/>
      <c r="P681" s="1"/>
      <c r="Q681" s="176"/>
      <c r="R681" s="176"/>
      <c r="S681" s="390"/>
      <c r="T681" s="1"/>
      <c r="U681" s="1"/>
      <c r="V681" s="1"/>
      <c r="W681" s="1"/>
      <c r="X681" s="1"/>
      <c r="Y681" s="1"/>
      <c r="Z681" s="1"/>
    </row>
    <row r="682" spans="1:26" ht="14.25" customHeight="1" x14ac:dyDescent="0.35">
      <c r="A682" s="1"/>
      <c r="B682" s="19"/>
      <c r="C682" s="1"/>
      <c r="D682" s="176"/>
      <c r="E682" s="1"/>
      <c r="F682" s="1"/>
      <c r="G682" s="1"/>
      <c r="H682" s="176"/>
      <c r="I682" s="1"/>
      <c r="J682" s="1"/>
      <c r="K682" s="1"/>
      <c r="L682" s="176"/>
      <c r="M682" s="1"/>
      <c r="N682" s="1"/>
      <c r="O682" s="1"/>
      <c r="P682" s="1"/>
      <c r="Q682" s="176"/>
      <c r="R682" s="176"/>
      <c r="S682" s="390"/>
      <c r="T682" s="1"/>
      <c r="U682" s="1"/>
      <c r="V682" s="1"/>
      <c r="W682" s="1"/>
      <c r="X682" s="1"/>
      <c r="Y682" s="1"/>
      <c r="Z682" s="1"/>
    </row>
    <row r="683" spans="1:26" ht="14.25" customHeight="1" x14ac:dyDescent="0.35">
      <c r="A683" s="1"/>
      <c r="B683" s="19"/>
      <c r="C683" s="1"/>
      <c r="D683" s="176"/>
      <c r="E683" s="1"/>
      <c r="F683" s="1"/>
      <c r="G683" s="1"/>
      <c r="H683" s="176"/>
      <c r="I683" s="1"/>
      <c r="J683" s="1"/>
      <c r="K683" s="1"/>
      <c r="L683" s="176"/>
      <c r="M683" s="1"/>
      <c r="N683" s="1"/>
      <c r="O683" s="1"/>
      <c r="P683" s="1"/>
      <c r="Q683" s="176"/>
      <c r="R683" s="176"/>
      <c r="S683" s="390"/>
      <c r="T683" s="1"/>
      <c r="U683" s="1"/>
      <c r="V683" s="1"/>
      <c r="W683" s="1"/>
      <c r="X683" s="1"/>
      <c r="Y683" s="1"/>
      <c r="Z683" s="1"/>
    </row>
    <row r="684" spans="1:26" ht="14.25" customHeight="1" x14ac:dyDescent="0.35">
      <c r="A684" s="1"/>
      <c r="B684" s="19"/>
      <c r="C684" s="1"/>
      <c r="D684" s="176"/>
      <c r="E684" s="1"/>
      <c r="F684" s="1"/>
      <c r="G684" s="1"/>
      <c r="H684" s="176"/>
      <c r="I684" s="1"/>
      <c r="J684" s="1"/>
      <c r="K684" s="1"/>
      <c r="L684" s="176"/>
      <c r="M684" s="1"/>
      <c r="N684" s="1"/>
      <c r="O684" s="1"/>
      <c r="P684" s="1"/>
      <c r="Q684" s="176"/>
      <c r="R684" s="176"/>
      <c r="S684" s="390"/>
      <c r="T684" s="1"/>
      <c r="U684" s="1"/>
      <c r="V684" s="1"/>
      <c r="W684" s="1"/>
      <c r="X684" s="1"/>
      <c r="Y684" s="1"/>
      <c r="Z684" s="1"/>
    </row>
    <row r="685" spans="1:26" ht="14.25" customHeight="1" x14ac:dyDescent="0.35">
      <c r="A685" s="1"/>
      <c r="B685" s="19"/>
      <c r="C685" s="1"/>
      <c r="D685" s="176"/>
      <c r="E685" s="1"/>
      <c r="F685" s="1"/>
      <c r="G685" s="1"/>
      <c r="H685" s="176"/>
      <c r="I685" s="1"/>
      <c r="J685" s="1"/>
      <c r="K685" s="1"/>
      <c r="L685" s="176"/>
      <c r="M685" s="1"/>
      <c r="N685" s="1"/>
      <c r="O685" s="1"/>
      <c r="P685" s="1"/>
      <c r="Q685" s="176"/>
      <c r="R685" s="176"/>
      <c r="S685" s="390"/>
      <c r="T685" s="1"/>
      <c r="U685" s="1"/>
      <c r="V685" s="1"/>
      <c r="W685" s="1"/>
      <c r="X685" s="1"/>
      <c r="Y685" s="1"/>
      <c r="Z685" s="1"/>
    </row>
    <row r="686" spans="1:26" ht="14.25" customHeight="1" x14ac:dyDescent="0.35">
      <c r="A686" s="1"/>
      <c r="B686" s="19"/>
      <c r="C686" s="1"/>
      <c r="D686" s="176"/>
      <c r="E686" s="1"/>
      <c r="F686" s="1"/>
      <c r="G686" s="1"/>
      <c r="H686" s="176"/>
      <c r="I686" s="1"/>
      <c r="J686" s="1"/>
      <c r="K686" s="1"/>
      <c r="L686" s="176"/>
      <c r="M686" s="1"/>
      <c r="N686" s="1"/>
      <c r="O686" s="1"/>
      <c r="P686" s="1"/>
      <c r="Q686" s="176"/>
      <c r="R686" s="176"/>
      <c r="S686" s="390"/>
      <c r="T686" s="1"/>
      <c r="U686" s="1"/>
      <c r="V686" s="1"/>
      <c r="W686" s="1"/>
      <c r="X686" s="1"/>
      <c r="Y686" s="1"/>
      <c r="Z686" s="1"/>
    </row>
    <row r="687" spans="1:26" ht="14.25" customHeight="1" x14ac:dyDescent="0.35">
      <c r="A687" s="1"/>
      <c r="B687" s="19"/>
      <c r="C687" s="1"/>
      <c r="D687" s="176"/>
      <c r="E687" s="1"/>
      <c r="F687" s="1"/>
      <c r="G687" s="1"/>
      <c r="H687" s="176"/>
      <c r="I687" s="1"/>
      <c r="J687" s="1"/>
      <c r="K687" s="1"/>
      <c r="L687" s="176"/>
      <c r="M687" s="1"/>
      <c r="N687" s="1"/>
      <c r="O687" s="1"/>
      <c r="P687" s="1"/>
      <c r="Q687" s="176"/>
      <c r="R687" s="176"/>
      <c r="S687" s="390"/>
      <c r="T687" s="1"/>
      <c r="U687" s="1"/>
      <c r="V687" s="1"/>
      <c r="W687" s="1"/>
      <c r="X687" s="1"/>
      <c r="Y687" s="1"/>
      <c r="Z687" s="1"/>
    </row>
    <row r="688" spans="1:26" ht="14.25" customHeight="1" x14ac:dyDescent="0.35">
      <c r="A688" s="1"/>
      <c r="B688" s="19"/>
      <c r="C688" s="1"/>
      <c r="D688" s="176"/>
      <c r="E688" s="1"/>
      <c r="F688" s="1"/>
      <c r="G688" s="1"/>
      <c r="H688" s="176"/>
      <c r="I688" s="1"/>
      <c r="J688" s="1"/>
      <c r="K688" s="1"/>
      <c r="L688" s="176"/>
      <c r="M688" s="1"/>
      <c r="N688" s="1"/>
      <c r="O688" s="1"/>
      <c r="P688" s="1"/>
      <c r="Q688" s="176"/>
      <c r="R688" s="176"/>
      <c r="S688" s="390"/>
      <c r="T688" s="1"/>
      <c r="U688" s="1"/>
      <c r="V688" s="1"/>
      <c r="W688" s="1"/>
      <c r="X688" s="1"/>
      <c r="Y688" s="1"/>
      <c r="Z688" s="1"/>
    </row>
    <row r="689" spans="1:26" ht="14.25" customHeight="1" x14ac:dyDescent="0.35">
      <c r="A689" s="1"/>
      <c r="B689" s="19"/>
      <c r="C689" s="1"/>
      <c r="D689" s="176"/>
      <c r="E689" s="1"/>
      <c r="F689" s="1"/>
      <c r="G689" s="1"/>
      <c r="H689" s="176"/>
      <c r="I689" s="1"/>
      <c r="J689" s="1"/>
      <c r="K689" s="1"/>
      <c r="L689" s="176"/>
      <c r="M689" s="1"/>
      <c r="N689" s="1"/>
      <c r="O689" s="1"/>
      <c r="P689" s="1"/>
      <c r="Q689" s="176"/>
      <c r="R689" s="176"/>
      <c r="S689" s="390"/>
      <c r="T689" s="1"/>
      <c r="U689" s="1"/>
      <c r="V689" s="1"/>
      <c r="W689" s="1"/>
      <c r="X689" s="1"/>
      <c r="Y689" s="1"/>
      <c r="Z689" s="1"/>
    </row>
    <row r="690" spans="1:26" ht="14.25" customHeight="1" x14ac:dyDescent="0.35">
      <c r="A690" s="1"/>
      <c r="B690" s="19"/>
      <c r="C690" s="1"/>
      <c r="D690" s="176"/>
      <c r="E690" s="1"/>
      <c r="F690" s="1"/>
      <c r="G690" s="1"/>
      <c r="H690" s="176"/>
      <c r="I690" s="1"/>
      <c r="J690" s="1"/>
      <c r="K690" s="1"/>
      <c r="L690" s="176"/>
      <c r="M690" s="1"/>
      <c r="N690" s="1"/>
      <c r="O690" s="1"/>
      <c r="P690" s="1"/>
      <c r="Q690" s="176"/>
      <c r="R690" s="176"/>
      <c r="S690" s="390"/>
      <c r="T690" s="1"/>
      <c r="U690" s="1"/>
      <c r="V690" s="1"/>
      <c r="W690" s="1"/>
      <c r="X690" s="1"/>
      <c r="Y690" s="1"/>
      <c r="Z690" s="1"/>
    </row>
    <row r="691" spans="1:26" ht="14.25" customHeight="1" x14ac:dyDescent="0.35">
      <c r="A691" s="1"/>
      <c r="B691" s="19"/>
      <c r="C691" s="1"/>
      <c r="D691" s="176"/>
      <c r="E691" s="1"/>
      <c r="F691" s="1"/>
      <c r="G691" s="1"/>
      <c r="H691" s="176"/>
      <c r="I691" s="1"/>
      <c r="J691" s="1"/>
      <c r="K691" s="1"/>
      <c r="L691" s="176"/>
      <c r="M691" s="1"/>
      <c r="N691" s="1"/>
      <c r="O691" s="1"/>
      <c r="P691" s="1"/>
      <c r="Q691" s="176"/>
      <c r="R691" s="176"/>
      <c r="S691" s="390"/>
      <c r="T691" s="1"/>
      <c r="U691" s="1"/>
      <c r="V691" s="1"/>
      <c r="W691" s="1"/>
      <c r="X691" s="1"/>
      <c r="Y691" s="1"/>
      <c r="Z691" s="1"/>
    </row>
    <row r="692" spans="1:26" ht="14.25" customHeight="1" x14ac:dyDescent="0.35">
      <c r="A692" s="1"/>
      <c r="B692" s="19"/>
      <c r="C692" s="1"/>
      <c r="D692" s="176"/>
      <c r="E692" s="1"/>
      <c r="F692" s="1"/>
      <c r="G692" s="1"/>
      <c r="H692" s="176"/>
      <c r="I692" s="1"/>
      <c r="J692" s="1"/>
      <c r="K692" s="1"/>
      <c r="L692" s="176"/>
      <c r="M692" s="1"/>
      <c r="N692" s="1"/>
      <c r="O692" s="1"/>
      <c r="P692" s="1"/>
      <c r="Q692" s="176"/>
      <c r="R692" s="176"/>
      <c r="S692" s="390"/>
      <c r="T692" s="1"/>
      <c r="U692" s="1"/>
      <c r="V692" s="1"/>
      <c r="W692" s="1"/>
      <c r="X692" s="1"/>
      <c r="Y692" s="1"/>
      <c r="Z692" s="1"/>
    </row>
    <row r="693" spans="1:26" ht="14.25" customHeight="1" x14ac:dyDescent="0.35">
      <c r="A693" s="1"/>
      <c r="B693" s="19"/>
      <c r="C693" s="1"/>
      <c r="D693" s="176"/>
      <c r="E693" s="1"/>
      <c r="F693" s="1"/>
      <c r="G693" s="1"/>
      <c r="H693" s="176"/>
      <c r="I693" s="1"/>
      <c r="J693" s="1"/>
      <c r="K693" s="1"/>
      <c r="L693" s="176"/>
      <c r="M693" s="1"/>
      <c r="N693" s="1"/>
      <c r="O693" s="1"/>
      <c r="P693" s="1"/>
      <c r="Q693" s="176"/>
      <c r="R693" s="176"/>
      <c r="S693" s="390"/>
      <c r="T693" s="1"/>
      <c r="U693" s="1"/>
      <c r="V693" s="1"/>
      <c r="W693" s="1"/>
      <c r="X693" s="1"/>
      <c r="Y693" s="1"/>
      <c r="Z693" s="1"/>
    </row>
    <row r="694" spans="1:26" ht="14.25" customHeight="1" x14ac:dyDescent="0.35">
      <c r="A694" s="1"/>
      <c r="B694" s="19"/>
      <c r="C694" s="1"/>
      <c r="D694" s="176"/>
      <c r="E694" s="1"/>
      <c r="F694" s="1"/>
      <c r="G694" s="1"/>
      <c r="H694" s="176"/>
      <c r="I694" s="1"/>
      <c r="J694" s="1"/>
      <c r="K694" s="1"/>
      <c r="L694" s="176"/>
      <c r="M694" s="1"/>
      <c r="N694" s="1"/>
      <c r="O694" s="1"/>
      <c r="P694" s="1"/>
      <c r="Q694" s="176"/>
      <c r="R694" s="176"/>
      <c r="S694" s="390"/>
      <c r="T694" s="1"/>
      <c r="U694" s="1"/>
      <c r="V694" s="1"/>
      <c r="W694" s="1"/>
      <c r="X694" s="1"/>
      <c r="Y694" s="1"/>
      <c r="Z694" s="1"/>
    </row>
    <row r="695" spans="1:26" ht="14.25" customHeight="1" x14ac:dyDescent="0.35">
      <c r="A695" s="1"/>
      <c r="B695" s="19"/>
      <c r="C695" s="1"/>
      <c r="D695" s="176"/>
      <c r="E695" s="1"/>
      <c r="F695" s="1"/>
      <c r="G695" s="1"/>
      <c r="H695" s="176"/>
      <c r="I695" s="1"/>
      <c r="J695" s="1"/>
      <c r="K695" s="1"/>
      <c r="L695" s="176"/>
      <c r="M695" s="1"/>
      <c r="N695" s="1"/>
      <c r="O695" s="1"/>
      <c r="P695" s="1"/>
      <c r="Q695" s="176"/>
      <c r="R695" s="176"/>
      <c r="S695" s="390"/>
      <c r="T695" s="1"/>
      <c r="U695" s="1"/>
      <c r="V695" s="1"/>
      <c r="W695" s="1"/>
      <c r="X695" s="1"/>
      <c r="Y695" s="1"/>
      <c r="Z695" s="1"/>
    </row>
    <row r="696" spans="1:26" ht="14.25" customHeight="1" x14ac:dyDescent="0.35">
      <c r="A696" s="1"/>
      <c r="B696" s="19"/>
      <c r="C696" s="1"/>
      <c r="D696" s="176"/>
      <c r="E696" s="1"/>
      <c r="F696" s="1"/>
      <c r="G696" s="1"/>
      <c r="H696" s="176"/>
      <c r="I696" s="1"/>
      <c r="J696" s="1"/>
      <c r="K696" s="1"/>
      <c r="L696" s="176"/>
      <c r="M696" s="1"/>
      <c r="N696" s="1"/>
      <c r="O696" s="1"/>
      <c r="P696" s="1"/>
      <c r="Q696" s="176"/>
      <c r="R696" s="176"/>
      <c r="S696" s="390"/>
      <c r="T696" s="1"/>
      <c r="U696" s="1"/>
      <c r="V696" s="1"/>
      <c r="W696" s="1"/>
      <c r="X696" s="1"/>
      <c r="Y696" s="1"/>
      <c r="Z696" s="1"/>
    </row>
    <row r="697" spans="1:26" ht="14.25" customHeight="1" x14ac:dyDescent="0.35">
      <c r="A697" s="1"/>
      <c r="B697" s="19"/>
      <c r="C697" s="1"/>
      <c r="D697" s="176"/>
      <c r="E697" s="1"/>
      <c r="F697" s="1"/>
      <c r="G697" s="1"/>
      <c r="H697" s="176"/>
      <c r="I697" s="1"/>
      <c r="J697" s="1"/>
      <c r="K697" s="1"/>
      <c r="L697" s="176"/>
      <c r="M697" s="1"/>
      <c r="N697" s="1"/>
      <c r="O697" s="1"/>
      <c r="P697" s="1"/>
      <c r="Q697" s="176"/>
      <c r="R697" s="176"/>
      <c r="S697" s="390"/>
      <c r="T697" s="1"/>
      <c r="U697" s="1"/>
      <c r="V697" s="1"/>
      <c r="W697" s="1"/>
      <c r="X697" s="1"/>
      <c r="Y697" s="1"/>
      <c r="Z697" s="1"/>
    </row>
    <row r="698" spans="1:26" ht="14.25" customHeight="1" x14ac:dyDescent="0.35">
      <c r="A698" s="1"/>
      <c r="B698" s="19"/>
      <c r="C698" s="1"/>
      <c r="D698" s="176"/>
      <c r="E698" s="1"/>
      <c r="F698" s="1"/>
      <c r="G698" s="1"/>
      <c r="H698" s="176"/>
      <c r="I698" s="1"/>
      <c r="J698" s="1"/>
      <c r="K698" s="1"/>
      <c r="L698" s="176"/>
      <c r="M698" s="1"/>
      <c r="N698" s="1"/>
      <c r="O698" s="1"/>
      <c r="P698" s="1"/>
      <c r="Q698" s="176"/>
      <c r="R698" s="176"/>
      <c r="S698" s="390"/>
      <c r="T698" s="1"/>
      <c r="U698" s="1"/>
      <c r="V698" s="1"/>
      <c r="W698" s="1"/>
      <c r="X698" s="1"/>
      <c r="Y698" s="1"/>
      <c r="Z698" s="1"/>
    </row>
    <row r="699" spans="1:26" ht="14.25" customHeight="1" x14ac:dyDescent="0.35">
      <c r="A699" s="1"/>
      <c r="B699" s="19"/>
      <c r="C699" s="1"/>
      <c r="D699" s="176"/>
      <c r="E699" s="1"/>
      <c r="F699" s="1"/>
      <c r="G699" s="1"/>
      <c r="H699" s="176"/>
      <c r="I699" s="1"/>
      <c r="J699" s="1"/>
      <c r="K699" s="1"/>
      <c r="L699" s="176"/>
      <c r="M699" s="1"/>
      <c r="N699" s="1"/>
      <c r="O699" s="1"/>
      <c r="P699" s="1"/>
      <c r="Q699" s="176"/>
      <c r="R699" s="176"/>
      <c r="S699" s="390"/>
      <c r="T699" s="1"/>
      <c r="U699" s="1"/>
      <c r="V699" s="1"/>
      <c r="W699" s="1"/>
      <c r="X699" s="1"/>
      <c r="Y699" s="1"/>
      <c r="Z699" s="1"/>
    </row>
    <row r="700" spans="1:26" ht="14.25" customHeight="1" x14ac:dyDescent="0.35">
      <c r="A700" s="1"/>
      <c r="B700" s="19"/>
      <c r="C700" s="1"/>
      <c r="D700" s="176"/>
      <c r="E700" s="1"/>
      <c r="F700" s="1"/>
      <c r="G700" s="1"/>
      <c r="H700" s="176"/>
      <c r="I700" s="1"/>
      <c r="J700" s="1"/>
      <c r="K700" s="1"/>
      <c r="L700" s="176"/>
      <c r="M700" s="1"/>
      <c r="N700" s="1"/>
      <c r="O700" s="1"/>
      <c r="P700" s="1"/>
      <c r="Q700" s="176"/>
      <c r="R700" s="176"/>
      <c r="S700" s="390"/>
      <c r="T700" s="1"/>
      <c r="U700" s="1"/>
      <c r="V700" s="1"/>
      <c r="W700" s="1"/>
      <c r="X700" s="1"/>
      <c r="Y700" s="1"/>
      <c r="Z700" s="1"/>
    </row>
    <row r="701" spans="1:26" ht="14.25" customHeight="1" x14ac:dyDescent="0.35">
      <c r="A701" s="1"/>
      <c r="B701" s="19"/>
      <c r="C701" s="1"/>
      <c r="D701" s="176"/>
      <c r="E701" s="1"/>
      <c r="F701" s="1"/>
      <c r="G701" s="1"/>
      <c r="H701" s="176"/>
      <c r="I701" s="1"/>
      <c r="J701" s="1"/>
      <c r="K701" s="1"/>
      <c r="L701" s="176"/>
      <c r="M701" s="1"/>
      <c r="N701" s="1"/>
      <c r="O701" s="1"/>
      <c r="P701" s="1"/>
      <c r="Q701" s="176"/>
      <c r="R701" s="176"/>
      <c r="S701" s="390"/>
      <c r="T701" s="1"/>
      <c r="U701" s="1"/>
      <c r="V701" s="1"/>
      <c r="W701" s="1"/>
      <c r="X701" s="1"/>
      <c r="Y701" s="1"/>
      <c r="Z701" s="1"/>
    </row>
    <row r="702" spans="1:26" ht="14.25" customHeight="1" x14ac:dyDescent="0.35">
      <c r="A702" s="1"/>
      <c r="B702" s="19"/>
      <c r="C702" s="1"/>
      <c r="D702" s="176"/>
      <c r="E702" s="1"/>
      <c r="F702" s="1"/>
      <c r="G702" s="1"/>
      <c r="H702" s="176"/>
      <c r="I702" s="1"/>
      <c r="J702" s="1"/>
      <c r="K702" s="1"/>
      <c r="L702" s="176"/>
      <c r="M702" s="1"/>
      <c r="N702" s="1"/>
      <c r="O702" s="1"/>
      <c r="P702" s="1"/>
      <c r="Q702" s="176"/>
      <c r="R702" s="176"/>
      <c r="S702" s="390"/>
      <c r="T702" s="1"/>
      <c r="U702" s="1"/>
      <c r="V702" s="1"/>
      <c r="W702" s="1"/>
      <c r="X702" s="1"/>
      <c r="Y702" s="1"/>
      <c r="Z702" s="1"/>
    </row>
    <row r="703" spans="1:26" ht="14.25" customHeight="1" x14ac:dyDescent="0.35">
      <c r="A703" s="1"/>
      <c r="B703" s="19"/>
      <c r="C703" s="1"/>
      <c r="D703" s="176"/>
      <c r="E703" s="1"/>
      <c r="F703" s="1"/>
      <c r="G703" s="1"/>
      <c r="H703" s="176"/>
      <c r="I703" s="1"/>
      <c r="J703" s="1"/>
      <c r="K703" s="1"/>
      <c r="L703" s="176"/>
      <c r="M703" s="1"/>
      <c r="N703" s="1"/>
      <c r="O703" s="1"/>
      <c r="P703" s="1"/>
      <c r="Q703" s="176"/>
      <c r="R703" s="176"/>
      <c r="S703" s="390"/>
      <c r="T703" s="1"/>
      <c r="U703" s="1"/>
      <c r="V703" s="1"/>
      <c r="W703" s="1"/>
      <c r="X703" s="1"/>
      <c r="Y703" s="1"/>
      <c r="Z703" s="1"/>
    </row>
    <row r="704" spans="1:26" ht="14.25" customHeight="1" x14ac:dyDescent="0.35">
      <c r="A704" s="1"/>
      <c r="B704" s="19"/>
      <c r="C704" s="1"/>
      <c r="D704" s="176"/>
      <c r="E704" s="1"/>
      <c r="F704" s="1"/>
      <c r="G704" s="1"/>
      <c r="H704" s="176"/>
      <c r="I704" s="1"/>
      <c r="J704" s="1"/>
      <c r="K704" s="1"/>
      <c r="L704" s="176"/>
      <c r="M704" s="1"/>
      <c r="N704" s="1"/>
      <c r="O704" s="1"/>
      <c r="P704" s="1"/>
      <c r="Q704" s="176"/>
      <c r="R704" s="176"/>
      <c r="S704" s="390"/>
      <c r="T704" s="1"/>
      <c r="U704" s="1"/>
      <c r="V704" s="1"/>
      <c r="W704" s="1"/>
      <c r="X704" s="1"/>
      <c r="Y704" s="1"/>
      <c r="Z704" s="1"/>
    </row>
    <row r="705" spans="1:26" ht="14.25" customHeight="1" x14ac:dyDescent="0.35">
      <c r="A705" s="1"/>
      <c r="B705" s="19"/>
      <c r="C705" s="1"/>
      <c r="D705" s="176"/>
      <c r="E705" s="1"/>
      <c r="F705" s="1"/>
      <c r="G705" s="1"/>
      <c r="H705" s="176"/>
      <c r="I705" s="1"/>
      <c r="J705" s="1"/>
      <c r="K705" s="1"/>
      <c r="L705" s="176"/>
      <c r="M705" s="1"/>
      <c r="N705" s="1"/>
      <c r="O705" s="1"/>
      <c r="P705" s="1"/>
      <c r="Q705" s="176"/>
      <c r="R705" s="176"/>
      <c r="S705" s="390"/>
      <c r="T705" s="1"/>
      <c r="U705" s="1"/>
      <c r="V705" s="1"/>
      <c r="W705" s="1"/>
      <c r="X705" s="1"/>
      <c r="Y705" s="1"/>
      <c r="Z705" s="1"/>
    </row>
    <row r="706" spans="1:26" ht="14.25" customHeight="1" x14ac:dyDescent="0.35">
      <c r="A706" s="1"/>
      <c r="B706" s="19"/>
      <c r="C706" s="1"/>
      <c r="D706" s="176"/>
      <c r="E706" s="1"/>
      <c r="F706" s="1"/>
      <c r="G706" s="1"/>
      <c r="H706" s="176"/>
      <c r="I706" s="1"/>
      <c r="J706" s="1"/>
      <c r="K706" s="1"/>
      <c r="L706" s="176"/>
      <c r="M706" s="1"/>
      <c r="N706" s="1"/>
      <c r="O706" s="1"/>
      <c r="P706" s="1"/>
      <c r="Q706" s="176"/>
      <c r="R706" s="176"/>
      <c r="S706" s="390"/>
      <c r="T706" s="1"/>
      <c r="U706" s="1"/>
      <c r="V706" s="1"/>
      <c r="W706" s="1"/>
      <c r="X706" s="1"/>
      <c r="Y706" s="1"/>
      <c r="Z706" s="1"/>
    </row>
    <row r="707" spans="1:26" ht="14.25" customHeight="1" x14ac:dyDescent="0.35">
      <c r="A707" s="1"/>
      <c r="B707" s="19"/>
      <c r="C707" s="1"/>
      <c r="D707" s="176"/>
      <c r="E707" s="1"/>
      <c r="F707" s="1"/>
      <c r="G707" s="1"/>
      <c r="H707" s="176"/>
      <c r="I707" s="1"/>
      <c r="J707" s="1"/>
      <c r="K707" s="1"/>
      <c r="L707" s="176"/>
      <c r="M707" s="1"/>
      <c r="N707" s="1"/>
      <c r="O707" s="1"/>
      <c r="P707" s="1"/>
      <c r="Q707" s="176"/>
      <c r="R707" s="176"/>
      <c r="S707" s="390"/>
      <c r="T707" s="1"/>
      <c r="U707" s="1"/>
      <c r="V707" s="1"/>
      <c r="W707" s="1"/>
      <c r="X707" s="1"/>
      <c r="Y707" s="1"/>
      <c r="Z707" s="1"/>
    </row>
    <row r="708" spans="1:26" ht="14.25" customHeight="1" x14ac:dyDescent="0.35">
      <c r="A708" s="1"/>
      <c r="B708" s="19"/>
      <c r="C708" s="1"/>
      <c r="D708" s="176"/>
      <c r="E708" s="1"/>
      <c r="F708" s="1"/>
      <c r="G708" s="1"/>
      <c r="H708" s="176"/>
      <c r="I708" s="1"/>
      <c r="J708" s="1"/>
      <c r="K708" s="1"/>
      <c r="L708" s="176"/>
      <c r="M708" s="1"/>
      <c r="N708" s="1"/>
      <c r="O708" s="1"/>
      <c r="P708" s="1"/>
      <c r="Q708" s="176"/>
      <c r="R708" s="176"/>
      <c r="S708" s="390"/>
      <c r="T708" s="1"/>
      <c r="U708" s="1"/>
      <c r="V708" s="1"/>
      <c r="W708" s="1"/>
      <c r="X708" s="1"/>
      <c r="Y708" s="1"/>
      <c r="Z708" s="1"/>
    </row>
    <row r="709" spans="1:26" ht="14.25" customHeight="1" x14ac:dyDescent="0.35">
      <c r="A709" s="1"/>
      <c r="B709" s="19"/>
      <c r="C709" s="1"/>
      <c r="D709" s="176"/>
      <c r="E709" s="1"/>
      <c r="F709" s="1"/>
      <c r="G709" s="1"/>
      <c r="H709" s="176"/>
      <c r="I709" s="1"/>
      <c r="J709" s="1"/>
      <c r="K709" s="1"/>
      <c r="L709" s="176"/>
      <c r="M709" s="1"/>
      <c r="N709" s="1"/>
      <c r="O709" s="1"/>
      <c r="P709" s="1"/>
      <c r="Q709" s="176"/>
      <c r="R709" s="176"/>
      <c r="S709" s="390"/>
      <c r="T709" s="1"/>
      <c r="U709" s="1"/>
      <c r="V709" s="1"/>
      <c r="W709" s="1"/>
      <c r="X709" s="1"/>
      <c r="Y709" s="1"/>
      <c r="Z709" s="1"/>
    </row>
    <row r="710" spans="1:26" ht="14.25" customHeight="1" x14ac:dyDescent="0.35">
      <c r="A710" s="1"/>
      <c r="B710" s="19"/>
      <c r="C710" s="1"/>
      <c r="D710" s="176"/>
      <c r="E710" s="1"/>
      <c r="F710" s="1"/>
      <c r="G710" s="1"/>
      <c r="H710" s="176"/>
      <c r="I710" s="1"/>
      <c r="J710" s="1"/>
      <c r="K710" s="1"/>
      <c r="L710" s="176"/>
      <c r="M710" s="1"/>
      <c r="N710" s="1"/>
      <c r="O710" s="1"/>
      <c r="P710" s="1"/>
      <c r="Q710" s="176"/>
      <c r="R710" s="176"/>
      <c r="S710" s="390"/>
      <c r="T710" s="1"/>
      <c r="U710" s="1"/>
      <c r="V710" s="1"/>
      <c r="W710" s="1"/>
      <c r="X710" s="1"/>
      <c r="Y710" s="1"/>
      <c r="Z710" s="1"/>
    </row>
    <row r="711" spans="1:26" ht="14.25" customHeight="1" x14ac:dyDescent="0.35">
      <c r="A711" s="1"/>
      <c r="B711" s="19"/>
      <c r="C711" s="1"/>
      <c r="D711" s="176"/>
      <c r="E711" s="1"/>
      <c r="F711" s="1"/>
      <c r="G711" s="1"/>
      <c r="H711" s="176"/>
      <c r="I711" s="1"/>
      <c r="J711" s="1"/>
      <c r="K711" s="1"/>
      <c r="L711" s="176"/>
      <c r="M711" s="1"/>
      <c r="N711" s="1"/>
      <c r="O711" s="1"/>
      <c r="P711" s="1"/>
      <c r="Q711" s="176"/>
      <c r="R711" s="176"/>
      <c r="S711" s="390"/>
      <c r="T711" s="1"/>
      <c r="U711" s="1"/>
      <c r="V711" s="1"/>
      <c r="W711" s="1"/>
      <c r="X711" s="1"/>
      <c r="Y711" s="1"/>
      <c r="Z711" s="1"/>
    </row>
    <row r="712" spans="1:26" ht="14.25" customHeight="1" x14ac:dyDescent="0.35">
      <c r="A712" s="1"/>
      <c r="B712" s="19"/>
      <c r="C712" s="1"/>
      <c r="D712" s="176"/>
      <c r="E712" s="1"/>
      <c r="F712" s="1"/>
      <c r="G712" s="1"/>
      <c r="H712" s="176"/>
      <c r="I712" s="1"/>
      <c r="J712" s="1"/>
      <c r="K712" s="1"/>
      <c r="L712" s="176"/>
      <c r="M712" s="1"/>
      <c r="N712" s="1"/>
      <c r="O712" s="1"/>
      <c r="P712" s="1"/>
      <c r="Q712" s="176"/>
      <c r="R712" s="176"/>
      <c r="S712" s="390"/>
      <c r="T712" s="1"/>
      <c r="U712" s="1"/>
      <c r="V712" s="1"/>
      <c r="W712" s="1"/>
      <c r="X712" s="1"/>
      <c r="Y712" s="1"/>
      <c r="Z712" s="1"/>
    </row>
    <row r="713" spans="1:26" ht="14.25" customHeight="1" x14ac:dyDescent="0.35">
      <c r="A713" s="1"/>
      <c r="B713" s="19"/>
      <c r="C713" s="1"/>
      <c r="D713" s="176"/>
      <c r="E713" s="1"/>
      <c r="F713" s="1"/>
      <c r="G713" s="1"/>
      <c r="H713" s="176"/>
      <c r="I713" s="1"/>
      <c r="J713" s="1"/>
      <c r="K713" s="1"/>
      <c r="L713" s="176"/>
      <c r="M713" s="1"/>
      <c r="N713" s="1"/>
      <c r="O713" s="1"/>
      <c r="P713" s="1"/>
      <c r="Q713" s="176"/>
      <c r="R713" s="176"/>
      <c r="S713" s="390"/>
      <c r="T713" s="1"/>
      <c r="U713" s="1"/>
      <c r="V713" s="1"/>
      <c r="W713" s="1"/>
      <c r="X713" s="1"/>
      <c r="Y713" s="1"/>
      <c r="Z713" s="1"/>
    </row>
    <row r="714" spans="1:26" ht="14.25" customHeight="1" x14ac:dyDescent="0.35">
      <c r="A714" s="1"/>
      <c r="B714" s="19"/>
      <c r="C714" s="1"/>
      <c r="D714" s="176"/>
      <c r="E714" s="1"/>
      <c r="F714" s="1"/>
      <c r="G714" s="1"/>
      <c r="H714" s="176"/>
      <c r="I714" s="1"/>
      <c r="J714" s="1"/>
      <c r="K714" s="1"/>
      <c r="L714" s="176"/>
      <c r="M714" s="1"/>
      <c r="N714" s="1"/>
      <c r="O714" s="1"/>
      <c r="P714" s="1"/>
      <c r="Q714" s="176"/>
      <c r="R714" s="176"/>
      <c r="S714" s="390"/>
      <c r="T714" s="1"/>
      <c r="U714" s="1"/>
      <c r="V714" s="1"/>
      <c r="W714" s="1"/>
      <c r="X714" s="1"/>
      <c r="Y714" s="1"/>
      <c r="Z714" s="1"/>
    </row>
    <row r="715" spans="1:26" ht="14.25" customHeight="1" x14ac:dyDescent="0.35">
      <c r="A715" s="1"/>
      <c r="B715" s="19"/>
      <c r="C715" s="1"/>
      <c r="D715" s="176"/>
      <c r="E715" s="1"/>
      <c r="F715" s="1"/>
      <c r="G715" s="1"/>
      <c r="H715" s="176"/>
      <c r="I715" s="1"/>
      <c r="J715" s="1"/>
      <c r="K715" s="1"/>
      <c r="L715" s="176"/>
      <c r="M715" s="1"/>
      <c r="N715" s="1"/>
      <c r="O715" s="1"/>
      <c r="P715" s="1"/>
      <c r="Q715" s="176"/>
      <c r="R715" s="176"/>
      <c r="S715" s="390"/>
      <c r="T715" s="1"/>
      <c r="U715" s="1"/>
      <c r="V715" s="1"/>
      <c r="W715" s="1"/>
      <c r="X715" s="1"/>
      <c r="Y715" s="1"/>
      <c r="Z715" s="1"/>
    </row>
    <row r="716" spans="1:26" ht="14.25" customHeight="1" x14ac:dyDescent="0.35">
      <c r="A716" s="1"/>
      <c r="B716" s="19"/>
      <c r="C716" s="1"/>
      <c r="D716" s="176"/>
      <c r="E716" s="1"/>
      <c r="F716" s="1"/>
      <c r="G716" s="1"/>
      <c r="H716" s="176"/>
      <c r="I716" s="1"/>
      <c r="J716" s="1"/>
      <c r="K716" s="1"/>
      <c r="L716" s="176"/>
      <c r="M716" s="1"/>
      <c r="N716" s="1"/>
      <c r="O716" s="1"/>
      <c r="P716" s="1"/>
      <c r="Q716" s="176"/>
      <c r="R716" s="176"/>
      <c r="S716" s="390"/>
      <c r="T716" s="1"/>
      <c r="U716" s="1"/>
      <c r="V716" s="1"/>
      <c r="W716" s="1"/>
      <c r="X716" s="1"/>
      <c r="Y716" s="1"/>
      <c r="Z716" s="1"/>
    </row>
    <row r="717" spans="1:26" ht="14.25" customHeight="1" x14ac:dyDescent="0.35">
      <c r="A717" s="1"/>
      <c r="B717" s="19"/>
      <c r="C717" s="1"/>
      <c r="D717" s="176"/>
      <c r="E717" s="1"/>
      <c r="F717" s="1"/>
      <c r="G717" s="1"/>
      <c r="H717" s="176"/>
      <c r="I717" s="1"/>
      <c r="J717" s="1"/>
      <c r="K717" s="1"/>
      <c r="L717" s="176"/>
      <c r="M717" s="1"/>
      <c r="N717" s="1"/>
      <c r="O717" s="1"/>
      <c r="P717" s="1"/>
      <c r="Q717" s="176"/>
      <c r="R717" s="176"/>
      <c r="S717" s="390"/>
      <c r="T717" s="1"/>
      <c r="U717" s="1"/>
      <c r="V717" s="1"/>
      <c r="W717" s="1"/>
      <c r="X717" s="1"/>
      <c r="Y717" s="1"/>
      <c r="Z717" s="1"/>
    </row>
    <row r="718" spans="1:26" ht="14.25" customHeight="1" x14ac:dyDescent="0.35">
      <c r="A718" s="1"/>
      <c r="B718" s="19"/>
      <c r="C718" s="1"/>
      <c r="D718" s="176"/>
      <c r="E718" s="1"/>
      <c r="F718" s="1"/>
      <c r="G718" s="1"/>
      <c r="H718" s="176"/>
      <c r="I718" s="1"/>
      <c r="J718" s="1"/>
      <c r="K718" s="1"/>
      <c r="L718" s="176"/>
      <c r="M718" s="1"/>
      <c r="N718" s="1"/>
      <c r="O718" s="1"/>
      <c r="P718" s="1"/>
      <c r="Q718" s="176"/>
      <c r="R718" s="176"/>
      <c r="S718" s="390"/>
      <c r="T718" s="1"/>
      <c r="U718" s="1"/>
      <c r="V718" s="1"/>
      <c r="W718" s="1"/>
      <c r="X718" s="1"/>
      <c r="Y718" s="1"/>
      <c r="Z718" s="1"/>
    </row>
    <row r="719" spans="1:26" ht="14.25" customHeight="1" x14ac:dyDescent="0.35">
      <c r="A719" s="1"/>
      <c r="B719" s="19"/>
      <c r="C719" s="1"/>
      <c r="D719" s="176"/>
      <c r="E719" s="1"/>
      <c r="F719" s="1"/>
      <c r="G719" s="1"/>
      <c r="H719" s="176"/>
      <c r="I719" s="1"/>
      <c r="J719" s="1"/>
      <c r="K719" s="1"/>
      <c r="L719" s="176"/>
      <c r="M719" s="1"/>
      <c r="N719" s="1"/>
      <c r="O719" s="1"/>
      <c r="P719" s="1"/>
      <c r="Q719" s="176"/>
      <c r="R719" s="176"/>
      <c r="S719" s="390"/>
      <c r="T719" s="1"/>
      <c r="U719" s="1"/>
      <c r="V719" s="1"/>
      <c r="W719" s="1"/>
      <c r="X719" s="1"/>
      <c r="Y719" s="1"/>
      <c r="Z719" s="1"/>
    </row>
    <row r="720" spans="1:26" ht="14.25" customHeight="1" x14ac:dyDescent="0.35">
      <c r="A720" s="1"/>
      <c r="B720" s="19"/>
      <c r="C720" s="1"/>
      <c r="D720" s="176"/>
      <c r="E720" s="1"/>
      <c r="F720" s="1"/>
      <c r="G720" s="1"/>
      <c r="H720" s="176"/>
      <c r="I720" s="1"/>
      <c r="J720" s="1"/>
      <c r="K720" s="1"/>
      <c r="L720" s="176"/>
      <c r="M720" s="1"/>
      <c r="N720" s="1"/>
      <c r="O720" s="1"/>
      <c r="P720" s="1"/>
      <c r="Q720" s="176"/>
      <c r="R720" s="176"/>
      <c r="S720" s="390"/>
      <c r="T720" s="1"/>
      <c r="U720" s="1"/>
      <c r="V720" s="1"/>
      <c r="W720" s="1"/>
      <c r="X720" s="1"/>
      <c r="Y720" s="1"/>
      <c r="Z720" s="1"/>
    </row>
    <row r="721" spans="1:26" ht="14.25" customHeight="1" x14ac:dyDescent="0.35">
      <c r="A721" s="1"/>
      <c r="B721" s="19"/>
      <c r="C721" s="1"/>
      <c r="D721" s="176"/>
      <c r="E721" s="1"/>
      <c r="F721" s="1"/>
      <c r="G721" s="1"/>
      <c r="H721" s="176"/>
      <c r="I721" s="1"/>
      <c r="J721" s="1"/>
      <c r="K721" s="1"/>
      <c r="L721" s="176"/>
      <c r="M721" s="1"/>
      <c r="N721" s="1"/>
      <c r="O721" s="1"/>
      <c r="P721" s="1"/>
      <c r="Q721" s="176"/>
      <c r="R721" s="176"/>
      <c r="S721" s="390"/>
      <c r="T721" s="1"/>
      <c r="U721" s="1"/>
      <c r="V721" s="1"/>
      <c r="W721" s="1"/>
      <c r="X721" s="1"/>
      <c r="Y721" s="1"/>
      <c r="Z721" s="1"/>
    </row>
    <row r="722" spans="1:26" ht="14.25" customHeight="1" x14ac:dyDescent="0.35">
      <c r="A722" s="1"/>
      <c r="B722" s="19"/>
      <c r="C722" s="1"/>
      <c r="D722" s="176"/>
      <c r="E722" s="1"/>
      <c r="F722" s="1"/>
      <c r="G722" s="1"/>
      <c r="H722" s="176"/>
      <c r="I722" s="1"/>
      <c r="J722" s="1"/>
      <c r="K722" s="1"/>
      <c r="L722" s="176"/>
      <c r="M722" s="1"/>
      <c r="N722" s="1"/>
      <c r="O722" s="1"/>
      <c r="P722" s="1"/>
      <c r="Q722" s="176"/>
      <c r="R722" s="176"/>
      <c r="S722" s="390"/>
      <c r="T722" s="1"/>
      <c r="U722" s="1"/>
      <c r="V722" s="1"/>
      <c r="W722" s="1"/>
      <c r="X722" s="1"/>
      <c r="Y722" s="1"/>
      <c r="Z722" s="1"/>
    </row>
    <row r="723" spans="1:26" ht="14.25" customHeight="1" x14ac:dyDescent="0.35">
      <c r="A723" s="1"/>
      <c r="B723" s="19"/>
      <c r="C723" s="1"/>
      <c r="D723" s="176"/>
      <c r="E723" s="1"/>
      <c r="F723" s="1"/>
      <c r="G723" s="1"/>
      <c r="H723" s="176"/>
      <c r="I723" s="1"/>
      <c r="J723" s="1"/>
      <c r="K723" s="1"/>
      <c r="L723" s="176"/>
      <c r="M723" s="1"/>
      <c r="N723" s="1"/>
      <c r="O723" s="1"/>
      <c r="P723" s="1"/>
      <c r="Q723" s="176"/>
      <c r="R723" s="176"/>
      <c r="S723" s="390"/>
      <c r="T723" s="1"/>
      <c r="U723" s="1"/>
      <c r="V723" s="1"/>
      <c r="W723" s="1"/>
      <c r="X723" s="1"/>
      <c r="Y723" s="1"/>
      <c r="Z723" s="1"/>
    </row>
    <row r="724" spans="1:26" ht="14.25" customHeight="1" x14ac:dyDescent="0.35">
      <c r="A724" s="1"/>
      <c r="B724" s="19"/>
      <c r="C724" s="1"/>
      <c r="D724" s="176"/>
      <c r="E724" s="1"/>
      <c r="F724" s="1"/>
      <c r="G724" s="1"/>
      <c r="H724" s="176"/>
      <c r="I724" s="1"/>
      <c r="J724" s="1"/>
      <c r="K724" s="1"/>
      <c r="L724" s="176"/>
      <c r="M724" s="1"/>
      <c r="N724" s="1"/>
      <c r="O724" s="1"/>
      <c r="P724" s="1"/>
      <c r="Q724" s="176"/>
      <c r="R724" s="176"/>
      <c r="S724" s="390"/>
      <c r="T724" s="1"/>
      <c r="U724" s="1"/>
      <c r="V724" s="1"/>
      <c r="W724" s="1"/>
      <c r="X724" s="1"/>
      <c r="Y724" s="1"/>
      <c r="Z724" s="1"/>
    </row>
    <row r="725" spans="1:26" ht="14.25" customHeight="1" x14ac:dyDescent="0.35">
      <c r="A725" s="1"/>
      <c r="B725" s="19"/>
      <c r="C725" s="1"/>
      <c r="D725" s="176"/>
      <c r="E725" s="1"/>
      <c r="F725" s="1"/>
      <c r="G725" s="1"/>
      <c r="H725" s="176"/>
      <c r="I725" s="1"/>
      <c r="J725" s="1"/>
      <c r="K725" s="1"/>
      <c r="L725" s="176"/>
      <c r="M725" s="1"/>
      <c r="N725" s="1"/>
      <c r="O725" s="1"/>
      <c r="P725" s="1"/>
      <c r="Q725" s="176"/>
      <c r="R725" s="176"/>
      <c r="S725" s="390"/>
      <c r="T725" s="1"/>
      <c r="U725" s="1"/>
      <c r="V725" s="1"/>
      <c r="W725" s="1"/>
      <c r="X725" s="1"/>
      <c r="Y725" s="1"/>
      <c r="Z725" s="1"/>
    </row>
    <row r="726" spans="1:26" ht="14.25" customHeight="1" x14ac:dyDescent="0.35">
      <c r="A726" s="1"/>
      <c r="B726" s="19"/>
      <c r="C726" s="1"/>
      <c r="D726" s="176"/>
      <c r="E726" s="1"/>
      <c r="F726" s="1"/>
      <c r="G726" s="1"/>
      <c r="H726" s="176"/>
      <c r="I726" s="1"/>
      <c r="J726" s="1"/>
      <c r="K726" s="1"/>
      <c r="L726" s="176"/>
      <c r="M726" s="1"/>
      <c r="N726" s="1"/>
      <c r="O726" s="1"/>
      <c r="P726" s="1"/>
      <c r="Q726" s="176"/>
      <c r="R726" s="176"/>
      <c r="S726" s="390"/>
      <c r="T726" s="1"/>
      <c r="U726" s="1"/>
      <c r="V726" s="1"/>
      <c r="W726" s="1"/>
      <c r="X726" s="1"/>
      <c r="Y726" s="1"/>
      <c r="Z726" s="1"/>
    </row>
    <row r="727" spans="1:26" ht="14.25" customHeight="1" x14ac:dyDescent="0.35">
      <c r="A727" s="1"/>
      <c r="B727" s="19"/>
      <c r="C727" s="1"/>
      <c r="D727" s="176"/>
      <c r="E727" s="1"/>
      <c r="F727" s="1"/>
      <c r="G727" s="1"/>
      <c r="H727" s="176"/>
      <c r="I727" s="1"/>
      <c r="J727" s="1"/>
      <c r="K727" s="1"/>
      <c r="L727" s="176"/>
      <c r="M727" s="1"/>
      <c r="N727" s="1"/>
      <c r="O727" s="1"/>
      <c r="P727" s="1"/>
      <c r="Q727" s="176"/>
      <c r="R727" s="176"/>
      <c r="S727" s="390"/>
      <c r="T727" s="1"/>
      <c r="U727" s="1"/>
      <c r="V727" s="1"/>
      <c r="W727" s="1"/>
      <c r="X727" s="1"/>
      <c r="Y727" s="1"/>
      <c r="Z727" s="1"/>
    </row>
    <row r="728" spans="1:26" ht="14.25" customHeight="1" x14ac:dyDescent="0.35">
      <c r="A728" s="1"/>
      <c r="B728" s="19"/>
      <c r="C728" s="1"/>
      <c r="D728" s="176"/>
      <c r="E728" s="1"/>
      <c r="F728" s="1"/>
      <c r="G728" s="1"/>
      <c r="H728" s="176"/>
      <c r="I728" s="1"/>
      <c r="J728" s="1"/>
      <c r="K728" s="1"/>
      <c r="L728" s="176"/>
      <c r="M728" s="1"/>
      <c r="N728" s="1"/>
      <c r="O728" s="1"/>
      <c r="P728" s="1"/>
      <c r="Q728" s="176"/>
      <c r="R728" s="176"/>
      <c r="S728" s="390"/>
      <c r="T728" s="1"/>
      <c r="U728" s="1"/>
      <c r="V728" s="1"/>
      <c r="W728" s="1"/>
      <c r="X728" s="1"/>
      <c r="Y728" s="1"/>
      <c r="Z728" s="1"/>
    </row>
    <row r="729" spans="1:26" ht="14.25" customHeight="1" x14ac:dyDescent="0.35">
      <c r="A729" s="1"/>
      <c r="B729" s="19"/>
      <c r="C729" s="1"/>
      <c r="D729" s="176"/>
      <c r="E729" s="1"/>
      <c r="F729" s="1"/>
      <c r="G729" s="1"/>
      <c r="H729" s="176"/>
      <c r="I729" s="1"/>
      <c r="J729" s="1"/>
      <c r="K729" s="1"/>
      <c r="L729" s="176"/>
      <c r="M729" s="1"/>
      <c r="N729" s="1"/>
      <c r="O729" s="1"/>
      <c r="P729" s="1"/>
      <c r="Q729" s="176"/>
      <c r="R729" s="176"/>
      <c r="S729" s="390"/>
      <c r="T729" s="1"/>
      <c r="U729" s="1"/>
      <c r="V729" s="1"/>
      <c r="W729" s="1"/>
      <c r="X729" s="1"/>
      <c r="Y729" s="1"/>
      <c r="Z729" s="1"/>
    </row>
    <row r="730" spans="1:26" ht="14.25" customHeight="1" x14ac:dyDescent="0.35">
      <c r="A730" s="1"/>
      <c r="B730" s="19"/>
      <c r="C730" s="1"/>
      <c r="D730" s="176"/>
      <c r="E730" s="1"/>
      <c r="F730" s="1"/>
      <c r="G730" s="1"/>
      <c r="H730" s="176"/>
      <c r="I730" s="1"/>
      <c r="J730" s="1"/>
      <c r="K730" s="1"/>
      <c r="L730" s="176"/>
      <c r="M730" s="1"/>
      <c r="N730" s="1"/>
      <c r="O730" s="1"/>
      <c r="P730" s="1"/>
      <c r="Q730" s="176"/>
      <c r="R730" s="176"/>
      <c r="S730" s="390"/>
      <c r="T730" s="1"/>
      <c r="U730" s="1"/>
      <c r="V730" s="1"/>
      <c r="W730" s="1"/>
      <c r="X730" s="1"/>
      <c r="Y730" s="1"/>
      <c r="Z730" s="1"/>
    </row>
    <row r="731" spans="1:26" ht="14.25" customHeight="1" x14ac:dyDescent="0.35">
      <c r="A731" s="1"/>
      <c r="B731" s="19"/>
      <c r="C731" s="1"/>
      <c r="D731" s="176"/>
      <c r="E731" s="1"/>
      <c r="F731" s="1"/>
      <c r="G731" s="1"/>
      <c r="H731" s="176"/>
      <c r="I731" s="1"/>
      <c r="J731" s="1"/>
      <c r="K731" s="1"/>
      <c r="L731" s="176"/>
      <c r="M731" s="1"/>
      <c r="N731" s="1"/>
      <c r="O731" s="1"/>
      <c r="P731" s="1"/>
      <c r="Q731" s="176"/>
      <c r="R731" s="176"/>
      <c r="S731" s="390"/>
      <c r="T731" s="1"/>
      <c r="U731" s="1"/>
      <c r="V731" s="1"/>
      <c r="W731" s="1"/>
      <c r="X731" s="1"/>
      <c r="Y731" s="1"/>
      <c r="Z731" s="1"/>
    </row>
    <row r="732" spans="1:26" ht="14.25" customHeight="1" x14ac:dyDescent="0.35">
      <c r="A732" s="1"/>
      <c r="B732" s="19"/>
      <c r="C732" s="1"/>
      <c r="D732" s="176"/>
      <c r="E732" s="1"/>
      <c r="F732" s="1"/>
      <c r="G732" s="1"/>
      <c r="H732" s="176"/>
      <c r="I732" s="1"/>
      <c r="J732" s="1"/>
      <c r="K732" s="1"/>
      <c r="L732" s="176"/>
      <c r="M732" s="1"/>
      <c r="N732" s="1"/>
      <c r="O732" s="1"/>
      <c r="P732" s="1"/>
      <c r="Q732" s="176"/>
      <c r="R732" s="176"/>
      <c r="S732" s="390"/>
      <c r="T732" s="1"/>
      <c r="U732" s="1"/>
      <c r="V732" s="1"/>
      <c r="W732" s="1"/>
      <c r="X732" s="1"/>
      <c r="Y732" s="1"/>
      <c r="Z732" s="1"/>
    </row>
    <row r="733" spans="1:26" ht="14.25" customHeight="1" x14ac:dyDescent="0.35">
      <c r="A733" s="1"/>
      <c r="B733" s="19"/>
      <c r="C733" s="1"/>
      <c r="D733" s="176"/>
      <c r="E733" s="1"/>
      <c r="F733" s="1"/>
      <c r="G733" s="1"/>
      <c r="H733" s="176"/>
      <c r="I733" s="1"/>
      <c r="J733" s="1"/>
      <c r="K733" s="1"/>
      <c r="L733" s="176"/>
      <c r="M733" s="1"/>
      <c r="N733" s="1"/>
      <c r="O733" s="1"/>
      <c r="P733" s="1"/>
      <c r="Q733" s="176"/>
      <c r="R733" s="176"/>
      <c r="S733" s="390"/>
      <c r="T733" s="1"/>
      <c r="U733" s="1"/>
      <c r="V733" s="1"/>
      <c r="W733" s="1"/>
      <c r="X733" s="1"/>
      <c r="Y733" s="1"/>
      <c r="Z733" s="1"/>
    </row>
    <row r="734" spans="1:26" ht="14.25" customHeight="1" x14ac:dyDescent="0.35">
      <c r="A734" s="1"/>
      <c r="B734" s="19"/>
      <c r="C734" s="1"/>
      <c r="D734" s="176"/>
      <c r="E734" s="1"/>
      <c r="F734" s="1"/>
      <c r="G734" s="1"/>
      <c r="H734" s="176"/>
      <c r="I734" s="1"/>
      <c r="J734" s="1"/>
      <c r="K734" s="1"/>
      <c r="L734" s="176"/>
      <c r="M734" s="1"/>
      <c r="N734" s="1"/>
      <c r="O734" s="1"/>
      <c r="P734" s="1"/>
      <c r="Q734" s="176"/>
      <c r="R734" s="176"/>
      <c r="S734" s="390"/>
      <c r="T734" s="1"/>
      <c r="U734" s="1"/>
      <c r="V734" s="1"/>
      <c r="W734" s="1"/>
      <c r="X734" s="1"/>
      <c r="Y734" s="1"/>
      <c r="Z734" s="1"/>
    </row>
    <row r="735" spans="1:26" ht="14.25" customHeight="1" x14ac:dyDescent="0.35">
      <c r="A735" s="1"/>
      <c r="B735" s="19"/>
      <c r="C735" s="1"/>
      <c r="D735" s="176"/>
      <c r="E735" s="1"/>
      <c r="F735" s="1"/>
      <c r="G735" s="1"/>
      <c r="H735" s="176"/>
      <c r="I735" s="1"/>
      <c r="J735" s="1"/>
      <c r="K735" s="1"/>
      <c r="L735" s="176"/>
      <c r="M735" s="1"/>
      <c r="N735" s="1"/>
      <c r="O735" s="1"/>
      <c r="P735" s="1"/>
      <c r="Q735" s="176"/>
      <c r="R735" s="176"/>
      <c r="S735" s="390"/>
      <c r="T735" s="1"/>
      <c r="U735" s="1"/>
      <c r="V735" s="1"/>
      <c r="W735" s="1"/>
      <c r="X735" s="1"/>
      <c r="Y735" s="1"/>
      <c r="Z735" s="1"/>
    </row>
    <row r="736" spans="1:26" ht="14.25" customHeight="1" x14ac:dyDescent="0.35">
      <c r="A736" s="1"/>
      <c r="B736" s="19"/>
      <c r="C736" s="1"/>
      <c r="D736" s="176"/>
      <c r="E736" s="1"/>
      <c r="F736" s="1"/>
      <c r="G736" s="1"/>
      <c r="H736" s="176"/>
      <c r="I736" s="1"/>
      <c r="J736" s="1"/>
      <c r="K736" s="1"/>
      <c r="L736" s="176"/>
      <c r="M736" s="1"/>
      <c r="N736" s="1"/>
      <c r="O736" s="1"/>
      <c r="P736" s="1"/>
      <c r="Q736" s="176"/>
      <c r="R736" s="176"/>
      <c r="S736" s="390"/>
      <c r="T736" s="1"/>
      <c r="U736" s="1"/>
      <c r="V736" s="1"/>
      <c r="W736" s="1"/>
      <c r="X736" s="1"/>
      <c r="Y736" s="1"/>
      <c r="Z736" s="1"/>
    </row>
    <row r="737" spans="1:26" ht="14.25" customHeight="1" x14ac:dyDescent="0.35">
      <c r="A737" s="1"/>
      <c r="B737" s="19"/>
      <c r="C737" s="1"/>
      <c r="D737" s="176"/>
      <c r="E737" s="1"/>
      <c r="F737" s="1"/>
      <c r="G737" s="1"/>
      <c r="H737" s="176"/>
      <c r="I737" s="1"/>
      <c r="J737" s="1"/>
      <c r="K737" s="1"/>
      <c r="L737" s="176"/>
      <c r="M737" s="1"/>
      <c r="N737" s="1"/>
      <c r="O737" s="1"/>
      <c r="P737" s="1"/>
      <c r="Q737" s="176"/>
      <c r="R737" s="176"/>
      <c r="S737" s="390"/>
      <c r="T737" s="1"/>
      <c r="U737" s="1"/>
      <c r="V737" s="1"/>
      <c r="W737" s="1"/>
      <c r="X737" s="1"/>
      <c r="Y737" s="1"/>
      <c r="Z737" s="1"/>
    </row>
    <row r="738" spans="1:26" ht="14.25" customHeight="1" x14ac:dyDescent="0.35">
      <c r="A738" s="1"/>
      <c r="B738" s="19"/>
      <c r="C738" s="1"/>
      <c r="D738" s="176"/>
      <c r="E738" s="1"/>
      <c r="F738" s="1"/>
      <c r="G738" s="1"/>
      <c r="H738" s="176"/>
      <c r="I738" s="1"/>
      <c r="J738" s="1"/>
      <c r="K738" s="1"/>
      <c r="L738" s="176"/>
      <c r="M738" s="1"/>
      <c r="N738" s="1"/>
      <c r="O738" s="1"/>
      <c r="P738" s="1"/>
      <c r="Q738" s="176"/>
      <c r="R738" s="176"/>
      <c r="S738" s="390"/>
      <c r="T738" s="1"/>
      <c r="U738" s="1"/>
      <c r="V738" s="1"/>
      <c r="W738" s="1"/>
      <c r="X738" s="1"/>
      <c r="Y738" s="1"/>
      <c r="Z738" s="1"/>
    </row>
    <row r="739" spans="1:26" ht="14.25" customHeight="1" x14ac:dyDescent="0.35">
      <c r="A739" s="1"/>
      <c r="B739" s="19"/>
      <c r="C739" s="1"/>
      <c r="D739" s="176"/>
      <c r="E739" s="1"/>
      <c r="F739" s="1"/>
      <c r="G739" s="1"/>
      <c r="H739" s="176"/>
      <c r="I739" s="1"/>
      <c r="J739" s="1"/>
      <c r="K739" s="1"/>
      <c r="L739" s="176"/>
      <c r="M739" s="1"/>
      <c r="N739" s="1"/>
      <c r="O739" s="1"/>
      <c r="P739" s="1"/>
      <c r="Q739" s="176"/>
      <c r="R739" s="176"/>
      <c r="S739" s="390"/>
      <c r="T739" s="1"/>
      <c r="U739" s="1"/>
      <c r="V739" s="1"/>
      <c r="W739" s="1"/>
      <c r="X739" s="1"/>
      <c r="Y739" s="1"/>
      <c r="Z739" s="1"/>
    </row>
    <row r="740" spans="1:26" ht="14.25" customHeight="1" x14ac:dyDescent="0.35">
      <c r="A740" s="1"/>
      <c r="B740" s="19"/>
      <c r="C740" s="1"/>
      <c r="D740" s="176"/>
      <c r="E740" s="1"/>
      <c r="F740" s="1"/>
      <c r="G740" s="1"/>
      <c r="H740" s="176"/>
      <c r="I740" s="1"/>
      <c r="J740" s="1"/>
      <c r="K740" s="1"/>
      <c r="L740" s="176"/>
      <c r="M740" s="1"/>
      <c r="N740" s="1"/>
      <c r="O740" s="1"/>
      <c r="P740" s="1"/>
      <c r="Q740" s="176"/>
      <c r="R740" s="176"/>
      <c r="S740" s="390"/>
      <c r="T740" s="1"/>
      <c r="U740" s="1"/>
      <c r="V740" s="1"/>
      <c r="W740" s="1"/>
      <c r="X740" s="1"/>
      <c r="Y740" s="1"/>
      <c r="Z740" s="1"/>
    </row>
    <row r="741" spans="1:26" ht="14.25" customHeight="1" x14ac:dyDescent="0.35">
      <c r="A741" s="1"/>
      <c r="B741" s="19"/>
      <c r="C741" s="1"/>
      <c r="D741" s="176"/>
      <c r="E741" s="1"/>
      <c r="F741" s="1"/>
      <c r="G741" s="1"/>
      <c r="H741" s="176"/>
      <c r="I741" s="1"/>
      <c r="J741" s="1"/>
      <c r="K741" s="1"/>
      <c r="L741" s="176"/>
      <c r="M741" s="1"/>
      <c r="N741" s="1"/>
      <c r="O741" s="1"/>
      <c r="P741" s="1"/>
      <c r="Q741" s="176"/>
      <c r="R741" s="176"/>
      <c r="S741" s="390"/>
      <c r="T741" s="1"/>
      <c r="U741" s="1"/>
      <c r="V741" s="1"/>
      <c r="W741" s="1"/>
      <c r="X741" s="1"/>
      <c r="Y741" s="1"/>
      <c r="Z741" s="1"/>
    </row>
    <row r="742" spans="1:26" ht="14.25" customHeight="1" x14ac:dyDescent="0.35">
      <c r="A742" s="1"/>
      <c r="B742" s="19"/>
      <c r="C742" s="1"/>
      <c r="D742" s="176"/>
      <c r="E742" s="1"/>
      <c r="F742" s="1"/>
      <c r="G742" s="1"/>
      <c r="H742" s="176"/>
      <c r="I742" s="1"/>
      <c r="J742" s="1"/>
      <c r="K742" s="1"/>
      <c r="L742" s="176"/>
      <c r="M742" s="1"/>
      <c r="N742" s="1"/>
      <c r="O742" s="1"/>
      <c r="P742" s="1"/>
      <c r="Q742" s="176"/>
      <c r="R742" s="176"/>
      <c r="S742" s="390"/>
      <c r="T742" s="1"/>
      <c r="U742" s="1"/>
      <c r="V742" s="1"/>
      <c r="W742" s="1"/>
      <c r="X742" s="1"/>
      <c r="Y742" s="1"/>
      <c r="Z742" s="1"/>
    </row>
    <row r="743" spans="1:26" ht="14.25" customHeight="1" x14ac:dyDescent="0.35">
      <c r="A743" s="1"/>
      <c r="B743" s="19"/>
      <c r="C743" s="1"/>
      <c r="D743" s="176"/>
      <c r="E743" s="1"/>
      <c r="F743" s="1"/>
      <c r="G743" s="1"/>
      <c r="H743" s="176"/>
      <c r="I743" s="1"/>
      <c r="J743" s="1"/>
      <c r="K743" s="1"/>
      <c r="L743" s="176"/>
      <c r="M743" s="1"/>
      <c r="N743" s="1"/>
      <c r="O743" s="1"/>
      <c r="P743" s="1"/>
      <c r="Q743" s="176"/>
      <c r="R743" s="176"/>
      <c r="S743" s="390"/>
      <c r="T743" s="1"/>
      <c r="U743" s="1"/>
      <c r="V743" s="1"/>
      <c r="W743" s="1"/>
      <c r="X743" s="1"/>
      <c r="Y743" s="1"/>
      <c r="Z743" s="1"/>
    </row>
    <row r="744" spans="1:26" ht="14.25" customHeight="1" x14ac:dyDescent="0.35">
      <c r="A744" s="1"/>
      <c r="B744" s="19"/>
      <c r="C744" s="1"/>
      <c r="D744" s="176"/>
      <c r="E744" s="1"/>
      <c r="F744" s="1"/>
      <c r="G744" s="1"/>
      <c r="H744" s="176"/>
      <c r="I744" s="1"/>
      <c r="J744" s="1"/>
      <c r="K744" s="1"/>
      <c r="L744" s="176"/>
      <c r="M744" s="1"/>
      <c r="N744" s="1"/>
      <c r="O744" s="1"/>
      <c r="P744" s="1"/>
      <c r="Q744" s="176"/>
      <c r="R744" s="176"/>
      <c r="S744" s="390"/>
      <c r="T744" s="1"/>
      <c r="U744" s="1"/>
      <c r="V744" s="1"/>
      <c r="W744" s="1"/>
      <c r="X744" s="1"/>
      <c r="Y744" s="1"/>
      <c r="Z744" s="1"/>
    </row>
    <row r="745" spans="1:26" ht="14.25" customHeight="1" x14ac:dyDescent="0.35">
      <c r="A745" s="1"/>
      <c r="B745" s="19"/>
      <c r="C745" s="1"/>
      <c r="D745" s="176"/>
      <c r="E745" s="1"/>
      <c r="F745" s="1"/>
      <c r="G745" s="1"/>
      <c r="H745" s="176"/>
      <c r="I745" s="1"/>
      <c r="J745" s="1"/>
      <c r="K745" s="1"/>
      <c r="L745" s="176"/>
      <c r="M745" s="1"/>
      <c r="N745" s="1"/>
      <c r="O745" s="1"/>
      <c r="P745" s="1"/>
      <c r="Q745" s="176"/>
      <c r="R745" s="176"/>
      <c r="S745" s="390"/>
      <c r="T745" s="1"/>
      <c r="U745" s="1"/>
      <c r="V745" s="1"/>
      <c r="W745" s="1"/>
      <c r="X745" s="1"/>
      <c r="Y745" s="1"/>
      <c r="Z745" s="1"/>
    </row>
    <row r="746" spans="1:26" ht="14.25" customHeight="1" x14ac:dyDescent="0.35">
      <c r="A746" s="1"/>
      <c r="B746" s="19"/>
      <c r="C746" s="1"/>
      <c r="D746" s="176"/>
      <c r="E746" s="1"/>
      <c r="F746" s="1"/>
      <c r="G746" s="1"/>
      <c r="H746" s="176"/>
      <c r="I746" s="1"/>
      <c r="J746" s="1"/>
      <c r="K746" s="1"/>
      <c r="L746" s="176"/>
      <c r="M746" s="1"/>
      <c r="N746" s="1"/>
      <c r="O746" s="1"/>
      <c r="P746" s="1"/>
      <c r="Q746" s="176"/>
      <c r="R746" s="176"/>
      <c r="S746" s="390"/>
      <c r="T746" s="1"/>
      <c r="U746" s="1"/>
      <c r="V746" s="1"/>
      <c r="W746" s="1"/>
      <c r="X746" s="1"/>
      <c r="Y746" s="1"/>
      <c r="Z746" s="1"/>
    </row>
    <row r="747" spans="1:26" ht="14.25" customHeight="1" x14ac:dyDescent="0.35">
      <c r="A747" s="1"/>
      <c r="B747" s="19"/>
      <c r="C747" s="1"/>
      <c r="D747" s="176"/>
      <c r="E747" s="1"/>
      <c r="F747" s="1"/>
      <c r="G747" s="1"/>
      <c r="H747" s="176"/>
      <c r="I747" s="1"/>
      <c r="J747" s="1"/>
      <c r="K747" s="1"/>
      <c r="L747" s="176"/>
      <c r="M747" s="1"/>
      <c r="N747" s="1"/>
      <c r="O747" s="1"/>
      <c r="P747" s="1"/>
      <c r="Q747" s="176"/>
      <c r="R747" s="176"/>
      <c r="S747" s="390"/>
      <c r="T747" s="1"/>
      <c r="U747" s="1"/>
      <c r="V747" s="1"/>
      <c r="W747" s="1"/>
      <c r="X747" s="1"/>
      <c r="Y747" s="1"/>
      <c r="Z747" s="1"/>
    </row>
    <row r="748" spans="1:26" ht="14.25" customHeight="1" x14ac:dyDescent="0.35">
      <c r="A748" s="1"/>
      <c r="B748" s="19"/>
      <c r="C748" s="1"/>
      <c r="D748" s="176"/>
      <c r="E748" s="1"/>
      <c r="F748" s="1"/>
      <c r="G748" s="1"/>
      <c r="H748" s="176"/>
      <c r="I748" s="1"/>
      <c r="J748" s="1"/>
      <c r="K748" s="1"/>
      <c r="L748" s="176"/>
      <c r="M748" s="1"/>
      <c r="N748" s="1"/>
      <c r="O748" s="1"/>
      <c r="P748" s="1"/>
      <c r="Q748" s="176"/>
      <c r="R748" s="176"/>
      <c r="S748" s="390"/>
      <c r="T748" s="1"/>
      <c r="U748" s="1"/>
      <c r="V748" s="1"/>
      <c r="W748" s="1"/>
      <c r="X748" s="1"/>
      <c r="Y748" s="1"/>
      <c r="Z748" s="1"/>
    </row>
    <row r="749" spans="1:26" ht="14.25" customHeight="1" x14ac:dyDescent="0.35">
      <c r="A749" s="1"/>
      <c r="B749" s="19"/>
      <c r="C749" s="1"/>
      <c r="D749" s="176"/>
      <c r="E749" s="1"/>
      <c r="F749" s="1"/>
      <c r="G749" s="1"/>
      <c r="H749" s="176"/>
      <c r="I749" s="1"/>
      <c r="J749" s="1"/>
      <c r="K749" s="1"/>
      <c r="L749" s="176"/>
      <c r="M749" s="1"/>
      <c r="N749" s="1"/>
      <c r="O749" s="1"/>
      <c r="P749" s="1"/>
      <c r="Q749" s="176"/>
      <c r="R749" s="176"/>
      <c r="S749" s="390"/>
      <c r="T749" s="1"/>
      <c r="U749" s="1"/>
      <c r="V749" s="1"/>
      <c r="W749" s="1"/>
      <c r="X749" s="1"/>
      <c r="Y749" s="1"/>
      <c r="Z749" s="1"/>
    </row>
    <row r="750" spans="1:26" ht="14.25" customHeight="1" x14ac:dyDescent="0.35">
      <c r="A750" s="1"/>
      <c r="B750" s="19"/>
      <c r="C750" s="1"/>
      <c r="D750" s="176"/>
      <c r="E750" s="1"/>
      <c r="F750" s="1"/>
      <c r="G750" s="1"/>
      <c r="H750" s="176"/>
      <c r="I750" s="1"/>
      <c r="J750" s="1"/>
      <c r="K750" s="1"/>
      <c r="L750" s="176"/>
      <c r="M750" s="1"/>
      <c r="N750" s="1"/>
      <c r="O750" s="1"/>
      <c r="P750" s="1"/>
      <c r="Q750" s="176"/>
      <c r="R750" s="176"/>
      <c r="S750" s="390"/>
      <c r="T750" s="1"/>
      <c r="U750" s="1"/>
      <c r="V750" s="1"/>
      <c r="W750" s="1"/>
      <c r="X750" s="1"/>
      <c r="Y750" s="1"/>
      <c r="Z750" s="1"/>
    </row>
    <row r="751" spans="1:26" ht="14.25" customHeight="1" x14ac:dyDescent="0.35">
      <c r="A751" s="1"/>
      <c r="B751" s="19"/>
      <c r="C751" s="1"/>
      <c r="D751" s="176"/>
      <c r="E751" s="1"/>
      <c r="F751" s="1"/>
      <c r="G751" s="1"/>
      <c r="H751" s="176"/>
      <c r="I751" s="1"/>
      <c r="J751" s="1"/>
      <c r="K751" s="1"/>
      <c r="L751" s="176"/>
      <c r="M751" s="1"/>
      <c r="N751" s="1"/>
      <c r="O751" s="1"/>
      <c r="P751" s="1"/>
      <c r="Q751" s="176"/>
      <c r="R751" s="176"/>
      <c r="S751" s="390"/>
      <c r="T751" s="1"/>
      <c r="U751" s="1"/>
      <c r="V751" s="1"/>
      <c r="W751" s="1"/>
      <c r="X751" s="1"/>
      <c r="Y751" s="1"/>
      <c r="Z751" s="1"/>
    </row>
    <row r="752" spans="1:26" ht="14.25" customHeight="1" x14ac:dyDescent="0.35">
      <c r="A752" s="1"/>
      <c r="B752" s="19"/>
      <c r="C752" s="1"/>
      <c r="D752" s="176"/>
      <c r="E752" s="1"/>
      <c r="F752" s="1"/>
      <c r="G752" s="1"/>
      <c r="H752" s="176"/>
      <c r="I752" s="1"/>
      <c r="J752" s="1"/>
      <c r="K752" s="1"/>
      <c r="L752" s="176"/>
      <c r="M752" s="1"/>
      <c r="N752" s="1"/>
      <c r="O752" s="1"/>
      <c r="P752" s="1"/>
      <c r="Q752" s="176"/>
      <c r="R752" s="176"/>
      <c r="S752" s="390"/>
      <c r="T752" s="1"/>
      <c r="U752" s="1"/>
      <c r="V752" s="1"/>
      <c r="W752" s="1"/>
      <c r="X752" s="1"/>
      <c r="Y752" s="1"/>
      <c r="Z752" s="1"/>
    </row>
    <row r="753" spans="1:26" ht="14.25" customHeight="1" x14ac:dyDescent="0.35">
      <c r="A753" s="1"/>
      <c r="B753" s="19"/>
      <c r="C753" s="1"/>
      <c r="D753" s="176"/>
      <c r="E753" s="1"/>
      <c r="F753" s="1"/>
      <c r="G753" s="1"/>
      <c r="H753" s="176"/>
      <c r="I753" s="1"/>
      <c r="J753" s="1"/>
      <c r="K753" s="1"/>
      <c r="L753" s="176"/>
      <c r="M753" s="1"/>
      <c r="N753" s="1"/>
      <c r="O753" s="1"/>
      <c r="P753" s="1"/>
      <c r="Q753" s="176"/>
      <c r="R753" s="176"/>
      <c r="S753" s="390"/>
      <c r="T753" s="1"/>
      <c r="U753" s="1"/>
      <c r="V753" s="1"/>
      <c r="W753" s="1"/>
      <c r="X753" s="1"/>
      <c r="Y753" s="1"/>
      <c r="Z753" s="1"/>
    </row>
    <row r="754" spans="1:26" ht="14.25" customHeight="1" x14ac:dyDescent="0.35">
      <c r="A754" s="1"/>
      <c r="B754" s="19"/>
      <c r="C754" s="1"/>
      <c r="D754" s="176"/>
      <c r="E754" s="1"/>
      <c r="F754" s="1"/>
      <c r="G754" s="1"/>
      <c r="H754" s="176"/>
      <c r="I754" s="1"/>
      <c r="J754" s="1"/>
      <c r="K754" s="1"/>
      <c r="L754" s="176"/>
      <c r="M754" s="1"/>
      <c r="N754" s="1"/>
      <c r="O754" s="1"/>
      <c r="P754" s="1"/>
      <c r="Q754" s="176"/>
      <c r="R754" s="176"/>
      <c r="S754" s="390"/>
      <c r="T754" s="1"/>
      <c r="U754" s="1"/>
      <c r="V754" s="1"/>
      <c r="W754" s="1"/>
      <c r="X754" s="1"/>
      <c r="Y754" s="1"/>
      <c r="Z754" s="1"/>
    </row>
    <row r="755" spans="1:26" ht="14.25" customHeight="1" x14ac:dyDescent="0.35">
      <c r="A755" s="1"/>
      <c r="B755" s="19"/>
      <c r="C755" s="1"/>
      <c r="D755" s="176"/>
      <c r="E755" s="1"/>
      <c r="F755" s="1"/>
      <c r="G755" s="1"/>
      <c r="H755" s="176"/>
      <c r="I755" s="1"/>
      <c r="J755" s="1"/>
      <c r="K755" s="1"/>
      <c r="L755" s="176"/>
      <c r="M755" s="1"/>
      <c r="N755" s="1"/>
      <c r="O755" s="1"/>
      <c r="P755" s="1"/>
      <c r="Q755" s="176"/>
      <c r="R755" s="176"/>
      <c r="S755" s="390"/>
      <c r="T755" s="1"/>
      <c r="U755" s="1"/>
      <c r="V755" s="1"/>
      <c r="W755" s="1"/>
      <c r="X755" s="1"/>
      <c r="Y755" s="1"/>
      <c r="Z755" s="1"/>
    </row>
    <row r="756" spans="1:26" ht="14.25" customHeight="1" x14ac:dyDescent="0.35">
      <c r="A756" s="1"/>
      <c r="B756" s="19"/>
      <c r="C756" s="1"/>
      <c r="D756" s="176"/>
      <c r="E756" s="1"/>
      <c r="F756" s="1"/>
      <c r="G756" s="1"/>
      <c r="H756" s="176"/>
      <c r="I756" s="1"/>
      <c r="J756" s="1"/>
      <c r="K756" s="1"/>
      <c r="L756" s="176"/>
      <c r="M756" s="1"/>
      <c r="N756" s="1"/>
      <c r="O756" s="1"/>
      <c r="P756" s="1"/>
      <c r="Q756" s="176"/>
      <c r="R756" s="176"/>
      <c r="S756" s="390"/>
      <c r="T756" s="1"/>
      <c r="U756" s="1"/>
      <c r="V756" s="1"/>
      <c r="W756" s="1"/>
      <c r="X756" s="1"/>
      <c r="Y756" s="1"/>
      <c r="Z756" s="1"/>
    </row>
    <row r="757" spans="1:26" ht="14.25" customHeight="1" x14ac:dyDescent="0.35">
      <c r="A757" s="1"/>
      <c r="B757" s="19"/>
      <c r="C757" s="1"/>
      <c r="D757" s="176"/>
      <c r="E757" s="1"/>
      <c r="F757" s="1"/>
      <c r="G757" s="1"/>
      <c r="H757" s="176"/>
      <c r="I757" s="1"/>
      <c r="J757" s="1"/>
      <c r="K757" s="1"/>
      <c r="L757" s="176"/>
      <c r="M757" s="1"/>
      <c r="N757" s="1"/>
      <c r="O757" s="1"/>
      <c r="P757" s="1"/>
      <c r="Q757" s="176"/>
      <c r="R757" s="176"/>
      <c r="S757" s="390"/>
      <c r="T757" s="1"/>
      <c r="U757" s="1"/>
      <c r="V757" s="1"/>
      <c r="W757" s="1"/>
      <c r="X757" s="1"/>
      <c r="Y757" s="1"/>
      <c r="Z757" s="1"/>
    </row>
    <row r="758" spans="1:26" ht="14.25" customHeight="1" x14ac:dyDescent="0.35">
      <c r="A758" s="1"/>
      <c r="B758" s="19"/>
      <c r="C758" s="1"/>
      <c r="D758" s="176"/>
      <c r="E758" s="1"/>
      <c r="F758" s="1"/>
      <c r="G758" s="1"/>
      <c r="H758" s="176"/>
      <c r="I758" s="1"/>
      <c r="J758" s="1"/>
      <c r="K758" s="1"/>
      <c r="L758" s="176"/>
      <c r="M758" s="1"/>
      <c r="N758" s="1"/>
      <c r="O758" s="1"/>
      <c r="P758" s="1"/>
      <c r="Q758" s="176"/>
      <c r="R758" s="176"/>
      <c r="S758" s="390"/>
      <c r="T758" s="1"/>
      <c r="U758" s="1"/>
      <c r="V758" s="1"/>
      <c r="W758" s="1"/>
      <c r="X758" s="1"/>
      <c r="Y758" s="1"/>
      <c r="Z758" s="1"/>
    </row>
    <row r="759" spans="1:26" ht="14.25" customHeight="1" x14ac:dyDescent="0.35">
      <c r="A759" s="1"/>
      <c r="B759" s="19"/>
      <c r="C759" s="1"/>
      <c r="D759" s="176"/>
      <c r="E759" s="1"/>
      <c r="F759" s="1"/>
      <c r="G759" s="1"/>
      <c r="H759" s="176"/>
      <c r="I759" s="1"/>
      <c r="J759" s="1"/>
      <c r="K759" s="1"/>
      <c r="L759" s="176"/>
      <c r="M759" s="1"/>
      <c r="N759" s="1"/>
      <c r="O759" s="1"/>
      <c r="P759" s="1"/>
      <c r="Q759" s="176"/>
      <c r="R759" s="176"/>
      <c r="S759" s="390"/>
      <c r="T759" s="1"/>
      <c r="U759" s="1"/>
      <c r="V759" s="1"/>
      <c r="W759" s="1"/>
      <c r="X759" s="1"/>
      <c r="Y759" s="1"/>
      <c r="Z759" s="1"/>
    </row>
    <row r="760" spans="1:26" ht="14.25" customHeight="1" x14ac:dyDescent="0.35">
      <c r="A760" s="1"/>
      <c r="B760" s="19"/>
      <c r="C760" s="1"/>
      <c r="D760" s="176"/>
      <c r="E760" s="1"/>
      <c r="F760" s="1"/>
      <c r="G760" s="1"/>
      <c r="H760" s="176"/>
      <c r="I760" s="1"/>
      <c r="J760" s="1"/>
      <c r="K760" s="1"/>
      <c r="L760" s="176"/>
      <c r="M760" s="1"/>
      <c r="N760" s="1"/>
      <c r="O760" s="1"/>
      <c r="P760" s="1"/>
      <c r="Q760" s="176"/>
      <c r="R760" s="176"/>
      <c r="S760" s="390"/>
      <c r="T760" s="1"/>
      <c r="U760" s="1"/>
      <c r="V760" s="1"/>
      <c r="W760" s="1"/>
      <c r="X760" s="1"/>
      <c r="Y760" s="1"/>
      <c r="Z760" s="1"/>
    </row>
    <row r="761" spans="1:26" ht="14.25" customHeight="1" x14ac:dyDescent="0.35">
      <c r="A761" s="1"/>
      <c r="B761" s="19"/>
      <c r="C761" s="1"/>
      <c r="D761" s="176"/>
      <c r="E761" s="1"/>
      <c r="F761" s="1"/>
      <c r="G761" s="1"/>
      <c r="H761" s="176"/>
      <c r="I761" s="1"/>
      <c r="J761" s="1"/>
      <c r="K761" s="1"/>
      <c r="L761" s="176"/>
      <c r="M761" s="1"/>
      <c r="N761" s="1"/>
      <c r="O761" s="1"/>
      <c r="P761" s="1"/>
      <c r="Q761" s="176"/>
      <c r="R761" s="176"/>
      <c r="S761" s="390"/>
      <c r="T761" s="1"/>
      <c r="U761" s="1"/>
      <c r="V761" s="1"/>
      <c r="W761" s="1"/>
      <c r="X761" s="1"/>
      <c r="Y761" s="1"/>
      <c r="Z761" s="1"/>
    </row>
    <row r="762" spans="1:26" ht="14.25" customHeight="1" x14ac:dyDescent="0.35">
      <c r="A762" s="1"/>
      <c r="B762" s="19"/>
      <c r="C762" s="1"/>
      <c r="D762" s="176"/>
      <c r="E762" s="1"/>
      <c r="F762" s="1"/>
      <c r="G762" s="1"/>
      <c r="H762" s="176"/>
      <c r="I762" s="1"/>
      <c r="J762" s="1"/>
      <c r="K762" s="1"/>
      <c r="L762" s="176"/>
      <c r="M762" s="1"/>
      <c r="N762" s="1"/>
      <c r="O762" s="1"/>
      <c r="P762" s="1"/>
      <c r="Q762" s="176"/>
      <c r="R762" s="176"/>
      <c r="S762" s="390"/>
      <c r="T762" s="1"/>
      <c r="U762" s="1"/>
      <c r="V762" s="1"/>
      <c r="W762" s="1"/>
      <c r="X762" s="1"/>
      <c r="Y762" s="1"/>
      <c r="Z762" s="1"/>
    </row>
    <row r="763" spans="1:26" ht="14.25" customHeight="1" x14ac:dyDescent="0.35">
      <c r="A763" s="1"/>
      <c r="B763" s="19"/>
      <c r="C763" s="1"/>
      <c r="D763" s="176"/>
      <c r="E763" s="1"/>
      <c r="F763" s="1"/>
      <c r="G763" s="1"/>
      <c r="H763" s="176"/>
      <c r="I763" s="1"/>
      <c r="J763" s="1"/>
      <c r="K763" s="1"/>
      <c r="L763" s="176"/>
      <c r="M763" s="1"/>
      <c r="N763" s="1"/>
      <c r="O763" s="1"/>
      <c r="P763" s="1"/>
      <c r="Q763" s="176"/>
      <c r="R763" s="176"/>
      <c r="S763" s="390"/>
      <c r="T763" s="1"/>
      <c r="U763" s="1"/>
      <c r="V763" s="1"/>
      <c r="W763" s="1"/>
      <c r="X763" s="1"/>
      <c r="Y763" s="1"/>
      <c r="Z763" s="1"/>
    </row>
    <row r="764" spans="1:26" ht="14.25" customHeight="1" x14ac:dyDescent="0.35">
      <c r="A764" s="1"/>
      <c r="B764" s="19"/>
      <c r="C764" s="1"/>
      <c r="D764" s="176"/>
      <c r="E764" s="1"/>
      <c r="F764" s="1"/>
      <c r="G764" s="1"/>
      <c r="H764" s="176"/>
      <c r="I764" s="1"/>
      <c r="J764" s="1"/>
      <c r="K764" s="1"/>
      <c r="L764" s="176"/>
      <c r="M764" s="1"/>
      <c r="N764" s="1"/>
      <c r="O764" s="1"/>
      <c r="P764" s="1"/>
      <c r="Q764" s="176"/>
      <c r="R764" s="176"/>
      <c r="S764" s="390"/>
      <c r="T764" s="1"/>
      <c r="U764" s="1"/>
      <c r="V764" s="1"/>
      <c r="W764" s="1"/>
      <c r="X764" s="1"/>
      <c r="Y764" s="1"/>
      <c r="Z764" s="1"/>
    </row>
    <row r="765" spans="1:26" ht="14.25" customHeight="1" x14ac:dyDescent="0.35">
      <c r="A765" s="1"/>
      <c r="B765" s="19"/>
      <c r="C765" s="1"/>
      <c r="D765" s="176"/>
      <c r="E765" s="1"/>
      <c r="F765" s="1"/>
      <c r="G765" s="1"/>
      <c r="H765" s="176"/>
      <c r="I765" s="1"/>
      <c r="J765" s="1"/>
      <c r="K765" s="1"/>
      <c r="L765" s="176"/>
      <c r="M765" s="1"/>
      <c r="N765" s="1"/>
      <c r="O765" s="1"/>
      <c r="P765" s="1"/>
      <c r="Q765" s="176"/>
      <c r="R765" s="176"/>
      <c r="S765" s="390"/>
      <c r="T765" s="1"/>
      <c r="U765" s="1"/>
      <c r="V765" s="1"/>
      <c r="W765" s="1"/>
      <c r="X765" s="1"/>
      <c r="Y765" s="1"/>
      <c r="Z765" s="1"/>
    </row>
    <row r="766" spans="1:26" ht="14.25" customHeight="1" x14ac:dyDescent="0.35">
      <c r="A766" s="1"/>
      <c r="B766" s="19"/>
      <c r="C766" s="1"/>
      <c r="D766" s="176"/>
      <c r="E766" s="1"/>
      <c r="F766" s="1"/>
      <c r="G766" s="1"/>
      <c r="H766" s="176"/>
      <c r="I766" s="1"/>
      <c r="J766" s="1"/>
      <c r="K766" s="1"/>
      <c r="L766" s="176"/>
      <c r="M766" s="1"/>
      <c r="N766" s="1"/>
      <c r="O766" s="1"/>
      <c r="P766" s="1"/>
      <c r="Q766" s="176"/>
      <c r="R766" s="176"/>
      <c r="S766" s="390"/>
      <c r="T766" s="1"/>
      <c r="U766" s="1"/>
      <c r="V766" s="1"/>
      <c r="W766" s="1"/>
      <c r="X766" s="1"/>
      <c r="Y766" s="1"/>
      <c r="Z766" s="1"/>
    </row>
    <row r="767" spans="1:26" ht="14.25" customHeight="1" x14ac:dyDescent="0.35">
      <c r="A767" s="1"/>
      <c r="B767" s="19"/>
      <c r="C767" s="1"/>
      <c r="D767" s="176"/>
      <c r="E767" s="1"/>
      <c r="F767" s="1"/>
      <c r="G767" s="1"/>
      <c r="H767" s="176"/>
      <c r="I767" s="1"/>
      <c r="J767" s="1"/>
      <c r="K767" s="1"/>
      <c r="L767" s="176"/>
      <c r="M767" s="1"/>
      <c r="N767" s="1"/>
      <c r="O767" s="1"/>
      <c r="P767" s="1"/>
      <c r="Q767" s="176"/>
      <c r="R767" s="176"/>
      <c r="S767" s="390"/>
      <c r="T767" s="1"/>
      <c r="U767" s="1"/>
      <c r="V767" s="1"/>
      <c r="W767" s="1"/>
      <c r="X767" s="1"/>
      <c r="Y767" s="1"/>
      <c r="Z767" s="1"/>
    </row>
    <row r="768" spans="1:26" ht="14.25" customHeight="1" x14ac:dyDescent="0.35">
      <c r="A768" s="1"/>
      <c r="B768" s="19"/>
      <c r="C768" s="1"/>
      <c r="D768" s="176"/>
      <c r="E768" s="1"/>
      <c r="F768" s="1"/>
      <c r="G768" s="1"/>
      <c r="H768" s="176"/>
      <c r="I768" s="1"/>
      <c r="J768" s="1"/>
      <c r="K768" s="1"/>
      <c r="L768" s="176"/>
      <c r="M768" s="1"/>
      <c r="N768" s="1"/>
      <c r="O768" s="1"/>
      <c r="P768" s="1"/>
      <c r="Q768" s="176"/>
      <c r="R768" s="176"/>
      <c r="S768" s="390"/>
      <c r="T768" s="1"/>
      <c r="U768" s="1"/>
      <c r="V768" s="1"/>
      <c r="W768" s="1"/>
      <c r="X768" s="1"/>
      <c r="Y768" s="1"/>
      <c r="Z768" s="1"/>
    </row>
    <row r="769" spans="1:26" ht="14.25" customHeight="1" x14ac:dyDescent="0.35">
      <c r="A769" s="1"/>
      <c r="B769" s="19"/>
      <c r="C769" s="1"/>
      <c r="D769" s="176"/>
      <c r="E769" s="1"/>
      <c r="F769" s="1"/>
      <c r="G769" s="1"/>
      <c r="H769" s="176"/>
      <c r="I769" s="1"/>
      <c r="J769" s="1"/>
      <c r="K769" s="1"/>
      <c r="L769" s="176"/>
      <c r="M769" s="1"/>
      <c r="N769" s="1"/>
      <c r="O769" s="1"/>
      <c r="P769" s="1"/>
      <c r="Q769" s="176"/>
      <c r="R769" s="176"/>
      <c r="S769" s="390"/>
      <c r="T769" s="1"/>
      <c r="U769" s="1"/>
      <c r="V769" s="1"/>
      <c r="W769" s="1"/>
      <c r="X769" s="1"/>
      <c r="Y769" s="1"/>
      <c r="Z769" s="1"/>
    </row>
    <row r="770" spans="1:26" ht="14.25" customHeight="1" x14ac:dyDescent="0.35">
      <c r="A770" s="1"/>
      <c r="B770" s="19"/>
      <c r="C770" s="1"/>
      <c r="D770" s="176"/>
      <c r="E770" s="1"/>
      <c r="F770" s="1"/>
      <c r="G770" s="1"/>
      <c r="H770" s="176"/>
      <c r="I770" s="1"/>
      <c r="J770" s="1"/>
      <c r="K770" s="1"/>
      <c r="L770" s="176"/>
      <c r="M770" s="1"/>
      <c r="N770" s="1"/>
      <c r="O770" s="1"/>
      <c r="P770" s="1"/>
      <c r="Q770" s="176"/>
      <c r="R770" s="176"/>
      <c r="S770" s="390"/>
      <c r="T770" s="1"/>
      <c r="U770" s="1"/>
      <c r="V770" s="1"/>
      <c r="W770" s="1"/>
      <c r="X770" s="1"/>
      <c r="Y770" s="1"/>
      <c r="Z770" s="1"/>
    </row>
    <row r="771" spans="1:26" ht="14.25" customHeight="1" x14ac:dyDescent="0.35">
      <c r="A771" s="1"/>
      <c r="B771" s="19"/>
      <c r="C771" s="1"/>
      <c r="D771" s="176"/>
      <c r="E771" s="1"/>
      <c r="F771" s="1"/>
      <c r="G771" s="1"/>
      <c r="H771" s="176"/>
      <c r="I771" s="1"/>
      <c r="J771" s="1"/>
      <c r="K771" s="1"/>
      <c r="L771" s="176"/>
      <c r="M771" s="1"/>
      <c r="N771" s="1"/>
      <c r="O771" s="1"/>
      <c r="P771" s="1"/>
      <c r="Q771" s="176"/>
      <c r="R771" s="176"/>
      <c r="S771" s="390"/>
      <c r="T771" s="1"/>
      <c r="U771" s="1"/>
      <c r="V771" s="1"/>
      <c r="W771" s="1"/>
      <c r="X771" s="1"/>
      <c r="Y771" s="1"/>
      <c r="Z771" s="1"/>
    </row>
    <row r="772" spans="1:26" ht="14.25" customHeight="1" x14ac:dyDescent="0.35">
      <c r="A772" s="1"/>
      <c r="B772" s="19"/>
      <c r="C772" s="1"/>
      <c r="D772" s="176"/>
      <c r="E772" s="1"/>
      <c r="F772" s="1"/>
      <c r="G772" s="1"/>
      <c r="H772" s="176"/>
      <c r="I772" s="1"/>
      <c r="J772" s="1"/>
      <c r="K772" s="1"/>
      <c r="L772" s="176"/>
      <c r="M772" s="1"/>
      <c r="N772" s="1"/>
      <c r="O772" s="1"/>
      <c r="P772" s="1"/>
      <c r="Q772" s="176"/>
      <c r="R772" s="176"/>
      <c r="S772" s="390"/>
      <c r="T772" s="1"/>
      <c r="U772" s="1"/>
      <c r="V772" s="1"/>
      <c r="W772" s="1"/>
      <c r="X772" s="1"/>
      <c r="Y772" s="1"/>
      <c r="Z772" s="1"/>
    </row>
    <row r="773" spans="1:26" ht="14.25" customHeight="1" x14ac:dyDescent="0.35">
      <c r="A773" s="1"/>
      <c r="B773" s="19"/>
      <c r="C773" s="1"/>
      <c r="D773" s="176"/>
      <c r="E773" s="1"/>
      <c r="F773" s="1"/>
      <c r="G773" s="1"/>
      <c r="H773" s="176"/>
      <c r="I773" s="1"/>
      <c r="J773" s="1"/>
      <c r="K773" s="1"/>
      <c r="L773" s="176"/>
      <c r="M773" s="1"/>
      <c r="N773" s="1"/>
      <c r="O773" s="1"/>
      <c r="P773" s="1"/>
      <c r="Q773" s="176"/>
      <c r="R773" s="176"/>
      <c r="S773" s="390"/>
      <c r="T773" s="1"/>
      <c r="U773" s="1"/>
      <c r="V773" s="1"/>
      <c r="W773" s="1"/>
      <c r="X773" s="1"/>
      <c r="Y773" s="1"/>
      <c r="Z773" s="1"/>
    </row>
    <row r="774" spans="1:26" ht="14.25" customHeight="1" x14ac:dyDescent="0.35">
      <c r="A774" s="1"/>
      <c r="B774" s="19"/>
      <c r="C774" s="1"/>
      <c r="D774" s="176"/>
      <c r="E774" s="1"/>
      <c r="F774" s="1"/>
      <c r="G774" s="1"/>
      <c r="H774" s="176"/>
      <c r="I774" s="1"/>
      <c r="J774" s="1"/>
      <c r="K774" s="1"/>
      <c r="L774" s="176"/>
      <c r="M774" s="1"/>
      <c r="N774" s="1"/>
      <c r="O774" s="1"/>
      <c r="P774" s="1"/>
      <c r="Q774" s="176"/>
      <c r="R774" s="176"/>
      <c r="S774" s="390"/>
      <c r="T774" s="1"/>
      <c r="U774" s="1"/>
      <c r="V774" s="1"/>
      <c r="W774" s="1"/>
      <c r="X774" s="1"/>
      <c r="Y774" s="1"/>
      <c r="Z774" s="1"/>
    </row>
    <row r="775" spans="1:26" ht="14.25" customHeight="1" x14ac:dyDescent="0.35">
      <c r="A775" s="1"/>
      <c r="B775" s="19"/>
      <c r="C775" s="1"/>
      <c r="D775" s="176"/>
      <c r="E775" s="1"/>
      <c r="F775" s="1"/>
      <c r="G775" s="1"/>
      <c r="H775" s="176"/>
      <c r="I775" s="1"/>
      <c r="J775" s="1"/>
      <c r="K775" s="1"/>
      <c r="L775" s="176"/>
      <c r="M775" s="1"/>
      <c r="N775" s="1"/>
      <c r="O775" s="1"/>
      <c r="P775" s="1"/>
      <c r="Q775" s="176"/>
      <c r="R775" s="176"/>
      <c r="S775" s="390"/>
      <c r="T775" s="1"/>
      <c r="U775" s="1"/>
      <c r="V775" s="1"/>
      <c r="W775" s="1"/>
      <c r="X775" s="1"/>
      <c r="Y775" s="1"/>
      <c r="Z775" s="1"/>
    </row>
    <row r="776" spans="1:26" ht="14.25" customHeight="1" x14ac:dyDescent="0.35">
      <c r="A776" s="1"/>
      <c r="B776" s="19"/>
      <c r="C776" s="1"/>
      <c r="D776" s="176"/>
      <c r="E776" s="1"/>
      <c r="F776" s="1"/>
      <c r="G776" s="1"/>
      <c r="H776" s="176"/>
      <c r="I776" s="1"/>
      <c r="J776" s="1"/>
      <c r="K776" s="1"/>
      <c r="L776" s="176"/>
      <c r="M776" s="1"/>
      <c r="N776" s="1"/>
      <c r="O776" s="1"/>
      <c r="P776" s="1"/>
      <c r="Q776" s="176"/>
      <c r="R776" s="176"/>
      <c r="S776" s="390"/>
      <c r="T776" s="1"/>
      <c r="U776" s="1"/>
      <c r="V776" s="1"/>
      <c r="W776" s="1"/>
      <c r="X776" s="1"/>
      <c r="Y776" s="1"/>
      <c r="Z776" s="1"/>
    </row>
    <row r="777" spans="1:26" ht="14.25" customHeight="1" x14ac:dyDescent="0.35">
      <c r="A777" s="1"/>
      <c r="B777" s="19"/>
      <c r="C777" s="1"/>
      <c r="D777" s="176"/>
      <c r="E777" s="1"/>
      <c r="F777" s="1"/>
      <c r="G777" s="1"/>
      <c r="H777" s="176"/>
      <c r="I777" s="1"/>
      <c r="J777" s="1"/>
      <c r="K777" s="1"/>
      <c r="L777" s="176"/>
      <c r="M777" s="1"/>
      <c r="N777" s="1"/>
      <c r="O777" s="1"/>
      <c r="P777" s="1"/>
      <c r="Q777" s="176"/>
      <c r="R777" s="176"/>
      <c r="S777" s="390"/>
      <c r="T777" s="1"/>
      <c r="U777" s="1"/>
      <c r="V777" s="1"/>
      <c r="W777" s="1"/>
      <c r="X777" s="1"/>
      <c r="Y777" s="1"/>
      <c r="Z777" s="1"/>
    </row>
    <row r="778" spans="1:26" ht="14.25" customHeight="1" x14ac:dyDescent="0.35">
      <c r="A778" s="1"/>
      <c r="B778" s="19"/>
      <c r="C778" s="1"/>
      <c r="D778" s="176"/>
      <c r="E778" s="1"/>
      <c r="F778" s="1"/>
      <c r="G778" s="1"/>
      <c r="H778" s="176"/>
      <c r="I778" s="1"/>
      <c r="J778" s="1"/>
      <c r="K778" s="1"/>
      <c r="L778" s="176"/>
      <c r="M778" s="1"/>
      <c r="N778" s="1"/>
      <c r="O778" s="1"/>
      <c r="P778" s="1"/>
      <c r="Q778" s="176"/>
      <c r="R778" s="176"/>
      <c r="S778" s="390"/>
      <c r="T778" s="1"/>
      <c r="U778" s="1"/>
      <c r="V778" s="1"/>
      <c r="W778" s="1"/>
      <c r="X778" s="1"/>
      <c r="Y778" s="1"/>
      <c r="Z778" s="1"/>
    </row>
    <row r="779" spans="1:26" ht="14.25" customHeight="1" x14ac:dyDescent="0.35">
      <c r="A779" s="1"/>
      <c r="B779" s="19"/>
      <c r="C779" s="1"/>
      <c r="D779" s="176"/>
      <c r="E779" s="1"/>
      <c r="F779" s="1"/>
      <c r="G779" s="1"/>
      <c r="H779" s="176"/>
      <c r="I779" s="1"/>
      <c r="J779" s="1"/>
      <c r="K779" s="1"/>
      <c r="L779" s="176"/>
      <c r="M779" s="1"/>
      <c r="N779" s="1"/>
      <c r="O779" s="1"/>
      <c r="P779" s="1"/>
      <c r="Q779" s="176"/>
      <c r="R779" s="176"/>
      <c r="S779" s="390"/>
      <c r="T779" s="1"/>
      <c r="U779" s="1"/>
      <c r="V779" s="1"/>
      <c r="W779" s="1"/>
      <c r="X779" s="1"/>
      <c r="Y779" s="1"/>
      <c r="Z779" s="1"/>
    </row>
    <row r="780" spans="1:26" ht="14.25" customHeight="1" x14ac:dyDescent="0.35">
      <c r="A780" s="1"/>
      <c r="B780" s="19"/>
      <c r="C780" s="1"/>
      <c r="D780" s="176"/>
      <c r="E780" s="1"/>
      <c r="F780" s="1"/>
      <c r="G780" s="1"/>
      <c r="H780" s="176"/>
      <c r="I780" s="1"/>
      <c r="J780" s="1"/>
      <c r="K780" s="1"/>
      <c r="L780" s="176"/>
      <c r="M780" s="1"/>
      <c r="N780" s="1"/>
      <c r="O780" s="1"/>
      <c r="P780" s="1"/>
      <c r="Q780" s="176"/>
      <c r="R780" s="176"/>
      <c r="S780" s="390"/>
      <c r="T780" s="1"/>
      <c r="U780" s="1"/>
      <c r="V780" s="1"/>
      <c r="W780" s="1"/>
      <c r="X780" s="1"/>
      <c r="Y780" s="1"/>
      <c r="Z780" s="1"/>
    </row>
    <row r="781" spans="1:26" ht="14.25" customHeight="1" x14ac:dyDescent="0.35">
      <c r="A781" s="1"/>
      <c r="B781" s="19"/>
      <c r="C781" s="1"/>
      <c r="D781" s="176"/>
      <c r="E781" s="1"/>
      <c r="F781" s="1"/>
      <c r="G781" s="1"/>
      <c r="H781" s="176"/>
      <c r="I781" s="1"/>
      <c r="J781" s="1"/>
      <c r="K781" s="1"/>
      <c r="L781" s="176"/>
      <c r="M781" s="1"/>
      <c r="N781" s="1"/>
      <c r="O781" s="1"/>
      <c r="P781" s="1"/>
      <c r="Q781" s="176"/>
      <c r="R781" s="176"/>
      <c r="S781" s="390"/>
      <c r="T781" s="1"/>
      <c r="U781" s="1"/>
      <c r="V781" s="1"/>
      <c r="W781" s="1"/>
      <c r="X781" s="1"/>
      <c r="Y781" s="1"/>
      <c r="Z781" s="1"/>
    </row>
    <row r="782" spans="1:26" ht="14.25" customHeight="1" x14ac:dyDescent="0.35">
      <c r="A782" s="1"/>
      <c r="B782" s="19"/>
      <c r="C782" s="1"/>
      <c r="D782" s="176"/>
      <c r="E782" s="1"/>
      <c r="F782" s="1"/>
      <c r="G782" s="1"/>
      <c r="H782" s="176"/>
      <c r="I782" s="1"/>
      <c r="J782" s="1"/>
      <c r="K782" s="1"/>
      <c r="L782" s="176"/>
      <c r="M782" s="1"/>
      <c r="N782" s="1"/>
      <c r="O782" s="1"/>
      <c r="P782" s="1"/>
      <c r="Q782" s="176"/>
      <c r="R782" s="176"/>
      <c r="S782" s="390"/>
      <c r="T782" s="1"/>
      <c r="U782" s="1"/>
      <c r="V782" s="1"/>
      <c r="W782" s="1"/>
      <c r="X782" s="1"/>
      <c r="Y782" s="1"/>
      <c r="Z782" s="1"/>
    </row>
    <row r="783" spans="1:26" ht="14.25" customHeight="1" x14ac:dyDescent="0.35">
      <c r="A783" s="1"/>
      <c r="B783" s="19"/>
      <c r="C783" s="1"/>
      <c r="D783" s="176"/>
      <c r="E783" s="1"/>
      <c r="F783" s="1"/>
      <c r="G783" s="1"/>
      <c r="H783" s="176"/>
      <c r="I783" s="1"/>
      <c r="J783" s="1"/>
      <c r="K783" s="1"/>
      <c r="L783" s="176"/>
      <c r="M783" s="1"/>
      <c r="N783" s="1"/>
      <c r="O783" s="1"/>
      <c r="P783" s="1"/>
      <c r="Q783" s="176"/>
      <c r="R783" s="176"/>
      <c r="S783" s="390"/>
      <c r="T783" s="1"/>
      <c r="U783" s="1"/>
      <c r="V783" s="1"/>
      <c r="W783" s="1"/>
      <c r="X783" s="1"/>
      <c r="Y783" s="1"/>
      <c r="Z783" s="1"/>
    </row>
    <row r="784" spans="1:26" ht="14.25" customHeight="1" x14ac:dyDescent="0.35">
      <c r="A784" s="1"/>
      <c r="B784" s="19"/>
      <c r="C784" s="1"/>
      <c r="D784" s="176"/>
      <c r="E784" s="1"/>
      <c r="F784" s="1"/>
      <c r="G784" s="1"/>
      <c r="H784" s="176"/>
      <c r="I784" s="1"/>
      <c r="J784" s="1"/>
      <c r="K784" s="1"/>
      <c r="L784" s="176"/>
      <c r="M784" s="1"/>
      <c r="N784" s="1"/>
      <c r="O784" s="1"/>
      <c r="P784" s="1"/>
      <c r="Q784" s="176"/>
      <c r="R784" s="176"/>
      <c r="S784" s="390"/>
      <c r="T784" s="1"/>
      <c r="U784" s="1"/>
      <c r="V784" s="1"/>
      <c r="W784" s="1"/>
      <c r="X784" s="1"/>
      <c r="Y784" s="1"/>
      <c r="Z784" s="1"/>
    </row>
    <row r="785" spans="1:26" ht="14.25" customHeight="1" x14ac:dyDescent="0.35">
      <c r="A785" s="1"/>
      <c r="B785" s="19"/>
      <c r="C785" s="1"/>
      <c r="D785" s="176"/>
      <c r="E785" s="1"/>
      <c r="F785" s="1"/>
      <c r="G785" s="1"/>
      <c r="H785" s="176"/>
      <c r="I785" s="1"/>
      <c r="J785" s="1"/>
      <c r="K785" s="1"/>
      <c r="L785" s="176"/>
      <c r="M785" s="1"/>
      <c r="N785" s="1"/>
      <c r="O785" s="1"/>
      <c r="P785" s="1"/>
      <c r="Q785" s="176"/>
      <c r="R785" s="176"/>
      <c r="S785" s="390"/>
      <c r="T785" s="1"/>
      <c r="U785" s="1"/>
      <c r="V785" s="1"/>
      <c r="W785" s="1"/>
      <c r="X785" s="1"/>
      <c r="Y785" s="1"/>
      <c r="Z785" s="1"/>
    </row>
    <row r="786" spans="1:26" ht="14.25" customHeight="1" x14ac:dyDescent="0.35">
      <c r="A786" s="1"/>
      <c r="B786" s="19"/>
      <c r="C786" s="1"/>
      <c r="D786" s="176"/>
      <c r="E786" s="1"/>
      <c r="F786" s="1"/>
      <c r="G786" s="1"/>
      <c r="H786" s="176"/>
      <c r="I786" s="1"/>
      <c r="J786" s="1"/>
      <c r="K786" s="1"/>
      <c r="L786" s="176"/>
      <c r="M786" s="1"/>
      <c r="N786" s="1"/>
      <c r="O786" s="1"/>
      <c r="P786" s="1"/>
      <c r="Q786" s="176"/>
      <c r="R786" s="176"/>
      <c r="S786" s="390"/>
      <c r="T786" s="1"/>
      <c r="U786" s="1"/>
      <c r="V786" s="1"/>
      <c r="W786" s="1"/>
      <c r="X786" s="1"/>
      <c r="Y786" s="1"/>
      <c r="Z786" s="1"/>
    </row>
    <row r="787" spans="1:26" ht="14.25" customHeight="1" x14ac:dyDescent="0.35">
      <c r="A787" s="1"/>
      <c r="B787" s="19"/>
      <c r="C787" s="1"/>
      <c r="D787" s="176"/>
      <c r="E787" s="1"/>
      <c r="F787" s="1"/>
      <c r="G787" s="1"/>
      <c r="H787" s="176"/>
      <c r="I787" s="1"/>
      <c r="J787" s="1"/>
      <c r="K787" s="1"/>
      <c r="L787" s="176"/>
      <c r="M787" s="1"/>
      <c r="N787" s="1"/>
      <c r="O787" s="1"/>
      <c r="P787" s="1"/>
      <c r="Q787" s="176"/>
      <c r="R787" s="176"/>
      <c r="S787" s="390"/>
      <c r="T787" s="1"/>
      <c r="U787" s="1"/>
      <c r="V787" s="1"/>
      <c r="W787" s="1"/>
      <c r="X787" s="1"/>
      <c r="Y787" s="1"/>
      <c r="Z787" s="1"/>
    </row>
    <row r="788" spans="1:26" ht="14.25" customHeight="1" x14ac:dyDescent="0.35">
      <c r="A788" s="1"/>
      <c r="B788" s="19"/>
      <c r="C788" s="1"/>
      <c r="D788" s="176"/>
      <c r="E788" s="1"/>
      <c r="F788" s="1"/>
      <c r="G788" s="1"/>
      <c r="H788" s="176"/>
      <c r="I788" s="1"/>
      <c r="J788" s="1"/>
      <c r="K788" s="1"/>
      <c r="L788" s="176"/>
      <c r="M788" s="1"/>
      <c r="N788" s="1"/>
      <c r="O788" s="1"/>
      <c r="P788" s="1"/>
      <c r="Q788" s="176"/>
      <c r="R788" s="176"/>
      <c r="S788" s="390"/>
      <c r="T788" s="1"/>
      <c r="U788" s="1"/>
      <c r="V788" s="1"/>
      <c r="W788" s="1"/>
      <c r="X788" s="1"/>
      <c r="Y788" s="1"/>
      <c r="Z788" s="1"/>
    </row>
    <row r="789" spans="1:26" ht="14.25" customHeight="1" x14ac:dyDescent="0.35">
      <c r="A789" s="1"/>
      <c r="B789" s="19"/>
      <c r="C789" s="1"/>
      <c r="D789" s="176"/>
      <c r="E789" s="1"/>
      <c r="F789" s="1"/>
      <c r="G789" s="1"/>
      <c r="H789" s="176"/>
      <c r="I789" s="1"/>
      <c r="J789" s="1"/>
      <c r="K789" s="1"/>
      <c r="L789" s="176"/>
      <c r="M789" s="1"/>
      <c r="N789" s="1"/>
      <c r="O789" s="1"/>
      <c r="P789" s="1"/>
      <c r="Q789" s="176"/>
      <c r="R789" s="176"/>
      <c r="S789" s="390"/>
      <c r="T789" s="1"/>
      <c r="U789" s="1"/>
      <c r="V789" s="1"/>
      <c r="W789" s="1"/>
      <c r="X789" s="1"/>
      <c r="Y789" s="1"/>
      <c r="Z789" s="1"/>
    </row>
    <row r="790" spans="1:26" ht="14.25" customHeight="1" x14ac:dyDescent="0.35">
      <c r="A790" s="1"/>
      <c r="B790" s="19"/>
      <c r="C790" s="1"/>
      <c r="D790" s="176"/>
      <c r="E790" s="1"/>
      <c r="F790" s="1"/>
      <c r="G790" s="1"/>
      <c r="H790" s="176"/>
      <c r="I790" s="1"/>
      <c r="J790" s="1"/>
      <c r="K790" s="1"/>
      <c r="L790" s="176"/>
      <c r="M790" s="1"/>
      <c r="N790" s="1"/>
      <c r="O790" s="1"/>
      <c r="P790" s="1"/>
      <c r="Q790" s="176"/>
      <c r="R790" s="176"/>
      <c r="S790" s="390"/>
      <c r="T790" s="1"/>
      <c r="U790" s="1"/>
      <c r="V790" s="1"/>
      <c r="W790" s="1"/>
      <c r="X790" s="1"/>
      <c r="Y790" s="1"/>
      <c r="Z790" s="1"/>
    </row>
    <row r="791" spans="1:26" ht="14.25" customHeight="1" x14ac:dyDescent="0.35">
      <c r="A791" s="1"/>
      <c r="B791" s="19"/>
      <c r="C791" s="1"/>
      <c r="D791" s="176"/>
      <c r="E791" s="1"/>
      <c r="F791" s="1"/>
      <c r="G791" s="1"/>
      <c r="H791" s="176"/>
      <c r="I791" s="1"/>
      <c r="J791" s="1"/>
      <c r="K791" s="1"/>
      <c r="L791" s="176"/>
      <c r="M791" s="1"/>
      <c r="N791" s="1"/>
      <c r="O791" s="1"/>
      <c r="P791" s="1"/>
      <c r="Q791" s="176"/>
      <c r="R791" s="176"/>
      <c r="S791" s="390"/>
      <c r="T791" s="1"/>
      <c r="U791" s="1"/>
      <c r="V791" s="1"/>
      <c r="W791" s="1"/>
      <c r="X791" s="1"/>
      <c r="Y791" s="1"/>
      <c r="Z791" s="1"/>
    </row>
    <row r="792" spans="1:26" ht="14.25" customHeight="1" x14ac:dyDescent="0.35">
      <c r="A792" s="1"/>
      <c r="B792" s="19"/>
      <c r="C792" s="1"/>
      <c r="D792" s="176"/>
      <c r="E792" s="1"/>
      <c r="F792" s="1"/>
      <c r="G792" s="1"/>
      <c r="H792" s="176"/>
      <c r="I792" s="1"/>
      <c r="J792" s="1"/>
      <c r="K792" s="1"/>
      <c r="L792" s="176"/>
      <c r="M792" s="1"/>
      <c r="N792" s="1"/>
      <c r="O792" s="1"/>
      <c r="P792" s="1"/>
      <c r="Q792" s="176"/>
      <c r="R792" s="176"/>
      <c r="S792" s="390"/>
      <c r="T792" s="1"/>
      <c r="U792" s="1"/>
      <c r="V792" s="1"/>
      <c r="W792" s="1"/>
      <c r="X792" s="1"/>
      <c r="Y792" s="1"/>
      <c r="Z792" s="1"/>
    </row>
    <row r="793" spans="1:26" ht="14.25" customHeight="1" x14ac:dyDescent="0.35">
      <c r="A793" s="1"/>
      <c r="B793" s="19"/>
      <c r="C793" s="1"/>
      <c r="D793" s="176"/>
      <c r="E793" s="1"/>
      <c r="F793" s="1"/>
      <c r="G793" s="1"/>
      <c r="H793" s="176"/>
      <c r="I793" s="1"/>
      <c r="J793" s="1"/>
      <c r="K793" s="1"/>
      <c r="L793" s="176"/>
      <c r="M793" s="1"/>
      <c r="N793" s="1"/>
      <c r="O793" s="1"/>
      <c r="P793" s="1"/>
      <c r="Q793" s="176"/>
      <c r="R793" s="176"/>
      <c r="S793" s="390"/>
      <c r="T793" s="1"/>
      <c r="U793" s="1"/>
      <c r="V793" s="1"/>
      <c r="W793" s="1"/>
      <c r="X793" s="1"/>
      <c r="Y793" s="1"/>
      <c r="Z793" s="1"/>
    </row>
    <row r="794" spans="1:26" ht="14.25" customHeight="1" x14ac:dyDescent="0.35">
      <c r="A794" s="1"/>
      <c r="B794" s="19"/>
      <c r="C794" s="1"/>
      <c r="D794" s="176"/>
      <c r="E794" s="1"/>
      <c r="F794" s="1"/>
      <c r="G794" s="1"/>
      <c r="H794" s="176"/>
      <c r="I794" s="1"/>
      <c r="J794" s="1"/>
      <c r="K794" s="1"/>
      <c r="L794" s="176"/>
      <c r="M794" s="1"/>
      <c r="N794" s="1"/>
      <c r="O794" s="1"/>
      <c r="P794" s="1"/>
      <c r="Q794" s="176"/>
      <c r="R794" s="176"/>
      <c r="S794" s="390"/>
      <c r="T794" s="1"/>
      <c r="U794" s="1"/>
      <c r="V794" s="1"/>
      <c r="W794" s="1"/>
      <c r="X794" s="1"/>
      <c r="Y794" s="1"/>
      <c r="Z794" s="1"/>
    </row>
    <row r="795" spans="1:26" ht="14.25" customHeight="1" x14ac:dyDescent="0.35">
      <c r="A795" s="1"/>
      <c r="B795" s="19"/>
      <c r="C795" s="1"/>
      <c r="D795" s="176"/>
      <c r="E795" s="1"/>
      <c r="F795" s="1"/>
      <c r="G795" s="1"/>
      <c r="H795" s="176"/>
      <c r="I795" s="1"/>
      <c r="J795" s="1"/>
      <c r="K795" s="1"/>
      <c r="L795" s="176"/>
      <c r="M795" s="1"/>
      <c r="N795" s="1"/>
      <c r="O795" s="1"/>
      <c r="P795" s="1"/>
      <c r="Q795" s="176"/>
      <c r="R795" s="176"/>
      <c r="S795" s="390"/>
      <c r="T795" s="1"/>
      <c r="U795" s="1"/>
      <c r="V795" s="1"/>
      <c r="W795" s="1"/>
      <c r="X795" s="1"/>
      <c r="Y795" s="1"/>
      <c r="Z795" s="1"/>
    </row>
    <row r="796" spans="1:26" ht="14.25" customHeight="1" x14ac:dyDescent="0.35">
      <c r="A796" s="1"/>
      <c r="B796" s="19"/>
      <c r="C796" s="1"/>
      <c r="D796" s="176"/>
      <c r="E796" s="1"/>
      <c r="F796" s="1"/>
      <c r="G796" s="1"/>
      <c r="H796" s="176"/>
      <c r="I796" s="1"/>
      <c r="J796" s="1"/>
      <c r="K796" s="1"/>
      <c r="L796" s="176"/>
      <c r="M796" s="1"/>
      <c r="N796" s="1"/>
      <c r="O796" s="1"/>
      <c r="P796" s="1"/>
      <c r="Q796" s="176"/>
      <c r="R796" s="176"/>
      <c r="S796" s="390"/>
      <c r="T796" s="1"/>
      <c r="U796" s="1"/>
      <c r="V796" s="1"/>
      <c r="W796" s="1"/>
      <c r="X796" s="1"/>
      <c r="Y796" s="1"/>
      <c r="Z796" s="1"/>
    </row>
    <row r="797" spans="1:26" ht="14.25" customHeight="1" x14ac:dyDescent="0.35">
      <c r="A797" s="1"/>
      <c r="B797" s="19"/>
      <c r="C797" s="1"/>
      <c r="D797" s="176"/>
      <c r="E797" s="1"/>
      <c r="F797" s="1"/>
      <c r="G797" s="1"/>
      <c r="H797" s="176"/>
      <c r="I797" s="1"/>
      <c r="J797" s="1"/>
      <c r="K797" s="1"/>
      <c r="L797" s="176"/>
      <c r="M797" s="1"/>
      <c r="N797" s="1"/>
      <c r="O797" s="1"/>
      <c r="P797" s="1"/>
      <c r="Q797" s="176"/>
      <c r="R797" s="176"/>
      <c r="S797" s="390"/>
      <c r="T797" s="1"/>
      <c r="U797" s="1"/>
      <c r="V797" s="1"/>
      <c r="W797" s="1"/>
      <c r="X797" s="1"/>
      <c r="Y797" s="1"/>
      <c r="Z797" s="1"/>
    </row>
    <row r="798" spans="1:26" ht="14.25" customHeight="1" x14ac:dyDescent="0.35">
      <c r="A798" s="1"/>
      <c r="B798" s="19"/>
      <c r="C798" s="1"/>
      <c r="D798" s="176"/>
      <c r="E798" s="1"/>
      <c r="F798" s="1"/>
      <c r="G798" s="1"/>
      <c r="H798" s="176"/>
      <c r="I798" s="1"/>
      <c r="J798" s="1"/>
      <c r="K798" s="1"/>
      <c r="L798" s="176"/>
      <c r="M798" s="1"/>
      <c r="N798" s="1"/>
      <c r="O798" s="1"/>
      <c r="P798" s="1"/>
      <c r="Q798" s="176"/>
      <c r="R798" s="176"/>
      <c r="S798" s="390"/>
      <c r="T798" s="1"/>
      <c r="U798" s="1"/>
      <c r="V798" s="1"/>
      <c r="W798" s="1"/>
      <c r="X798" s="1"/>
      <c r="Y798" s="1"/>
      <c r="Z798" s="1"/>
    </row>
    <row r="799" spans="1:26" ht="14.25" customHeight="1" x14ac:dyDescent="0.35">
      <c r="A799" s="1"/>
      <c r="B799" s="19"/>
      <c r="C799" s="1"/>
      <c r="D799" s="176"/>
      <c r="E799" s="1"/>
      <c r="F799" s="1"/>
      <c r="G799" s="1"/>
      <c r="H799" s="176"/>
      <c r="I799" s="1"/>
      <c r="J799" s="1"/>
      <c r="K799" s="1"/>
      <c r="L799" s="176"/>
      <c r="M799" s="1"/>
      <c r="N799" s="1"/>
      <c r="O799" s="1"/>
      <c r="P799" s="1"/>
      <c r="Q799" s="176"/>
      <c r="R799" s="176"/>
      <c r="S799" s="390"/>
      <c r="T799" s="1"/>
      <c r="U799" s="1"/>
      <c r="V799" s="1"/>
      <c r="W799" s="1"/>
      <c r="X799" s="1"/>
      <c r="Y799" s="1"/>
      <c r="Z799" s="1"/>
    </row>
    <row r="800" spans="1:26" ht="14.25" customHeight="1" x14ac:dyDescent="0.35">
      <c r="A800" s="1"/>
      <c r="B800" s="19"/>
      <c r="C800" s="1"/>
      <c r="D800" s="176"/>
      <c r="E800" s="1"/>
      <c r="F800" s="1"/>
      <c r="G800" s="1"/>
      <c r="H800" s="176"/>
      <c r="I800" s="1"/>
      <c r="J800" s="1"/>
      <c r="K800" s="1"/>
      <c r="L800" s="176"/>
      <c r="M800" s="1"/>
      <c r="N800" s="1"/>
      <c r="O800" s="1"/>
      <c r="P800" s="1"/>
      <c r="Q800" s="176"/>
      <c r="R800" s="176"/>
      <c r="S800" s="390"/>
      <c r="T800" s="1"/>
      <c r="U800" s="1"/>
      <c r="V800" s="1"/>
      <c r="W800" s="1"/>
      <c r="X800" s="1"/>
      <c r="Y800" s="1"/>
      <c r="Z800" s="1"/>
    </row>
    <row r="801" spans="1:26" ht="14.25" customHeight="1" x14ac:dyDescent="0.35">
      <c r="A801" s="1"/>
      <c r="B801" s="19"/>
      <c r="C801" s="1"/>
      <c r="D801" s="176"/>
      <c r="E801" s="1"/>
      <c r="F801" s="1"/>
      <c r="G801" s="1"/>
      <c r="H801" s="176"/>
      <c r="I801" s="1"/>
      <c r="J801" s="1"/>
      <c r="K801" s="1"/>
      <c r="L801" s="176"/>
      <c r="M801" s="1"/>
      <c r="N801" s="1"/>
      <c r="O801" s="1"/>
      <c r="P801" s="1"/>
      <c r="Q801" s="176"/>
      <c r="R801" s="176"/>
      <c r="S801" s="390"/>
      <c r="T801" s="1"/>
      <c r="U801" s="1"/>
      <c r="V801" s="1"/>
      <c r="W801" s="1"/>
      <c r="X801" s="1"/>
      <c r="Y801" s="1"/>
      <c r="Z801" s="1"/>
    </row>
    <row r="802" spans="1:26" ht="14.25" customHeight="1" x14ac:dyDescent="0.35">
      <c r="A802" s="1"/>
      <c r="B802" s="19"/>
      <c r="C802" s="1"/>
      <c r="D802" s="176"/>
      <c r="E802" s="1"/>
      <c r="F802" s="1"/>
      <c r="G802" s="1"/>
      <c r="H802" s="176"/>
      <c r="I802" s="1"/>
      <c r="J802" s="1"/>
      <c r="K802" s="1"/>
      <c r="L802" s="176"/>
      <c r="M802" s="1"/>
      <c r="N802" s="1"/>
      <c r="O802" s="1"/>
      <c r="P802" s="1"/>
      <c r="Q802" s="176"/>
      <c r="R802" s="176"/>
      <c r="S802" s="390"/>
      <c r="T802" s="1"/>
      <c r="U802" s="1"/>
      <c r="V802" s="1"/>
      <c r="W802" s="1"/>
      <c r="X802" s="1"/>
      <c r="Y802" s="1"/>
      <c r="Z802" s="1"/>
    </row>
    <row r="803" spans="1:26" ht="14.25" customHeight="1" x14ac:dyDescent="0.35">
      <c r="A803" s="1"/>
      <c r="B803" s="19"/>
      <c r="C803" s="1"/>
      <c r="D803" s="176"/>
      <c r="E803" s="1"/>
      <c r="F803" s="1"/>
      <c r="G803" s="1"/>
      <c r="H803" s="176"/>
      <c r="I803" s="1"/>
      <c r="J803" s="1"/>
      <c r="K803" s="1"/>
      <c r="L803" s="176"/>
      <c r="M803" s="1"/>
      <c r="N803" s="1"/>
      <c r="O803" s="1"/>
      <c r="P803" s="1"/>
      <c r="Q803" s="176"/>
      <c r="R803" s="176"/>
      <c r="S803" s="390"/>
      <c r="T803" s="1"/>
      <c r="U803" s="1"/>
      <c r="V803" s="1"/>
      <c r="W803" s="1"/>
      <c r="X803" s="1"/>
      <c r="Y803" s="1"/>
      <c r="Z803" s="1"/>
    </row>
    <row r="804" spans="1:26" ht="14.25" customHeight="1" x14ac:dyDescent="0.35">
      <c r="A804" s="1"/>
      <c r="B804" s="19"/>
      <c r="C804" s="1"/>
      <c r="D804" s="176"/>
      <c r="E804" s="1"/>
      <c r="F804" s="1"/>
      <c r="G804" s="1"/>
      <c r="H804" s="176"/>
      <c r="I804" s="1"/>
      <c r="J804" s="1"/>
      <c r="K804" s="1"/>
      <c r="L804" s="176"/>
      <c r="M804" s="1"/>
      <c r="N804" s="1"/>
      <c r="O804" s="1"/>
      <c r="P804" s="1"/>
      <c r="Q804" s="176"/>
      <c r="R804" s="176"/>
      <c r="S804" s="390"/>
      <c r="T804" s="1"/>
      <c r="U804" s="1"/>
      <c r="V804" s="1"/>
      <c r="W804" s="1"/>
      <c r="X804" s="1"/>
      <c r="Y804" s="1"/>
      <c r="Z804" s="1"/>
    </row>
    <row r="805" spans="1:26" ht="14.25" customHeight="1" x14ac:dyDescent="0.35">
      <c r="A805" s="1"/>
      <c r="B805" s="19"/>
      <c r="C805" s="1"/>
      <c r="D805" s="176"/>
      <c r="E805" s="1"/>
      <c r="F805" s="1"/>
      <c r="G805" s="1"/>
      <c r="H805" s="176"/>
      <c r="I805" s="1"/>
      <c r="J805" s="1"/>
      <c r="K805" s="1"/>
      <c r="L805" s="176"/>
      <c r="M805" s="1"/>
      <c r="N805" s="1"/>
      <c r="O805" s="1"/>
      <c r="P805" s="1"/>
      <c r="Q805" s="176"/>
      <c r="R805" s="176"/>
      <c r="S805" s="390"/>
      <c r="T805" s="1"/>
      <c r="U805" s="1"/>
      <c r="V805" s="1"/>
      <c r="W805" s="1"/>
      <c r="X805" s="1"/>
      <c r="Y805" s="1"/>
      <c r="Z805" s="1"/>
    </row>
    <row r="806" spans="1:26" ht="14.25" customHeight="1" x14ac:dyDescent="0.35">
      <c r="A806" s="1"/>
      <c r="B806" s="19"/>
      <c r="C806" s="1"/>
      <c r="D806" s="176"/>
      <c r="E806" s="1"/>
      <c r="F806" s="1"/>
      <c r="G806" s="1"/>
      <c r="H806" s="176"/>
      <c r="I806" s="1"/>
      <c r="J806" s="1"/>
      <c r="K806" s="1"/>
      <c r="L806" s="176"/>
      <c r="M806" s="1"/>
      <c r="N806" s="1"/>
      <c r="O806" s="1"/>
      <c r="P806" s="1"/>
      <c r="Q806" s="176"/>
      <c r="R806" s="176"/>
      <c r="S806" s="390"/>
      <c r="T806" s="1"/>
      <c r="U806" s="1"/>
      <c r="V806" s="1"/>
      <c r="W806" s="1"/>
      <c r="X806" s="1"/>
      <c r="Y806" s="1"/>
      <c r="Z806" s="1"/>
    </row>
    <row r="807" spans="1:26" ht="14.25" customHeight="1" x14ac:dyDescent="0.35">
      <c r="A807" s="1"/>
      <c r="B807" s="19"/>
      <c r="C807" s="1"/>
      <c r="D807" s="176"/>
      <c r="E807" s="1"/>
      <c r="F807" s="1"/>
      <c r="G807" s="1"/>
      <c r="H807" s="176"/>
      <c r="I807" s="1"/>
      <c r="J807" s="1"/>
      <c r="K807" s="1"/>
      <c r="L807" s="176"/>
      <c r="M807" s="1"/>
      <c r="N807" s="1"/>
      <c r="O807" s="1"/>
      <c r="P807" s="1"/>
      <c r="Q807" s="176"/>
      <c r="R807" s="176"/>
      <c r="S807" s="390"/>
      <c r="T807" s="1"/>
      <c r="U807" s="1"/>
      <c r="V807" s="1"/>
      <c r="W807" s="1"/>
      <c r="X807" s="1"/>
      <c r="Y807" s="1"/>
      <c r="Z807" s="1"/>
    </row>
    <row r="808" spans="1:26" ht="14.25" customHeight="1" x14ac:dyDescent="0.35">
      <c r="A808" s="1"/>
      <c r="B808" s="19"/>
      <c r="C808" s="1"/>
      <c r="D808" s="176"/>
      <c r="E808" s="1"/>
      <c r="F808" s="1"/>
      <c r="G808" s="1"/>
      <c r="H808" s="176"/>
      <c r="I808" s="1"/>
      <c r="J808" s="1"/>
      <c r="K808" s="1"/>
      <c r="L808" s="176"/>
      <c r="M808" s="1"/>
      <c r="N808" s="1"/>
      <c r="O808" s="1"/>
      <c r="P808" s="1"/>
      <c r="Q808" s="176"/>
      <c r="R808" s="176"/>
      <c r="S808" s="390"/>
      <c r="T808" s="1"/>
      <c r="U808" s="1"/>
      <c r="V808" s="1"/>
      <c r="W808" s="1"/>
      <c r="X808" s="1"/>
      <c r="Y808" s="1"/>
      <c r="Z808" s="1"/>
    </row>
    <row r="809" spans="1:26" ht="14.25" customHeight="1" x14ac:dyDescent="0.35">
      <c r="A809" s="1"/>
      <c r="B809" s="19"/>
      <c r="C809" s="1"/>
      <c r="D809" s="176"/>
      <c r="E809" s="1"/>
      <c r="F809" s="1"/>
      <c r="G809" s="1"/>
      <c r="H809" s="176"/>
      <c r="I809" s="1"/>
      <c r="J809" s="1"/>
      <c r="K809" s="1"/>
      <c r="L809" s="176"/>
      <c r="M809" s="1"/>
      <c r="N809" s="1"/>
      <c r="O809" s="1"/>
      <c r="P809" s="1"/>
      <c r="Q809" s="176"/>
      <c r="R809" s="176"/>
      <c r="S809" s="390"/>
      <c r="T809" s="1"/>
      <c r="U809" s="1"/>
      <c r="V809" s="1"/>
      <c r="W809" s="1"/>
      <c r="X809" s="1"/>
      <c r="Y809" s="1"/>
      <c r="Z809" s="1"/>
    </row>
    <row r="810" spans="1:26" ht="14.25" customHeight="1" x14ac:dyDescent="0.35">
      <c r="A810" s="1"/>
      <c r="B810" s="19"/>
      <c r="C810" s="1"/>
      <c r="D810" s="176"/>
      <c r="E810" s="1"/>
      <c r="F810" s="1"/>
      <c r="G810" s="1"/>
      <c r="H810" s="176"/>
      <c r="I810" s="1"/>
      <c r="J810" s="1"/>
      <c r="K810" s="1"/>
      <c r="L810" s="176"/>
      <c r="M810" s="1"/>
      <c r="N810" s="1"/>
      <c r="O810" s="1"/>
      <c r="P810" s="1"/>
      <c r="Q810" s="176"/>
      <c r="R810" s="176"/>
      <c r="S810" s="390"/>
      <c r="T810" s="1"/>
      <c r="U810" s="1"/>
      <c r="V810" s="1"/>
      <c r="W810" s="1"/>
      <c r="X810" s="1"/>
      <c r="Y810" s="1"/>
      <c r="Z810" s="1"/>
    </row>
    <row r="811" spans="1:26" ht="14.25" customHeight="1" x14ac:dyDescent="0.35">
      <c r="A811" s="1"/>
      <c r="B811" s="19"/>
      <c r="C811" s="1"/>
      <c r="D811" s="176"/>
      <c r="E811" s="1"/>
      <c r="F811" s="1"/>
      <c r="G811" s="1"/>
      <c r="H811" s="176"/>
      <c r="I811" s="1"/>
      <c r="J811" s="1"/>
      <c r="K811" s="1"/>
      <c r="L811" s="176"/>
      <c r="M811" s="1"/>
      <c r="N811" s="1"/>
      <c r="O811" s="1"/>
      <c r="P811" s="1"/>
      <c r="Q811" s="176"/>
      <c r="R811" s="176"/>
      <c r="S811" s="390"/>
      <c r="T811" s="1"/>
      <c r="U811" s="1"/>
      <c r="V811" s="1"/>
      <c r="W811" s="1"/>
      <c r="X811" s="1"/>
      <c r="Y811" s="1"/>
      <c r="Z811" s="1"/>
    </row>
    <row r="812" spans="1:26" ht="14.25" customHeight="1" x14ac:dyDescent="0.35">
      <c r="A812" s="1"/>
      <c r="B812" s="19"/>
      <c r="C812" s="1"/>
      <c r="D812" s="176"/>
      <c r="E812" s="1"/>
      <c r="F812" s="1"/>
      <c r="G812" s="1"/>
      <c r="H812" s="176"/>
      <c r="I812" s="1"/>
      <c r="J812" s="1"/>
      <c r="K812" s="1"/>
      <c r="L812" s="176"/>
      <c r="M812" s="1"/>
      <c r="N812" s="1"/>
      <c r="O812" s="1"/>
      <c r="P812" s="1"/>
      <c r="Q812" s="176"/>
      <c r="R812" s="176"/>
      <c r="S812" s="390"/>
      <c r="T812" s="1"/>
      <c r="U812" s="1"/>
      <c r="V812" s="1"/>
      <c r="W812" s="1"/>
      <c r="X812" s="1"/>
      <c r="Y812" s="1"/>
      <c r="Z812" s="1"/>
    </row>
    <row r="813" spans="1:26" ht="14.25" customHeight="1" x14ac:dyDescent="0.35">
      <c r="A813" s="1"/>
      <c r="B813" s="19"/>
      <c r="C813" s="1"/>
      <c r="D813" s="176"/>
      <c r="E813" s="1"/>
      <c r="F813" s="1"/>
      <c r="G813" s="1"/>
      <c r="H813" s="176"/>
      <c r="I813" s="1"/>
      <c r="J813" s="1"/>
      <c r="K813" s="1"/>
      <c r="L813" s="176"/>
      <c r="M813" s="1"/>
      <c r="N813" s="1"/>
      <c r="O813" s="1"/>
      <c r="P813" s="1"/>
      <c r="Q813" s="176"/>
      <c r="R813" s="176"/>
      <c r="S813" s="390"/>
      <c r="T813" s="1"/>
      <c r="U813" s="1"/>
      <c r="V813" s="1"/>
      <c r="W813" s="1"/>
      <c r="X813" s="1"/>
      <c r="Y813" s="1"/>
      <c r="Z813" s="1"/>
    </row>
    <row r="814" spans="1:26" ht="14.25" customHeight="1" x14ac:dyDescent="0.35">
      <c r="A814" s="1"/>
      <c r="B814" s="19"/>
      <c r="C814" s="1"/>
      <c r="D814" s="176"/>
      <c r="E814" s="1"/>
      <c r="F814" s="1"/>
      <c r="G814" s="1"/>
      <c r="H814" s="176"/>
      <c r="I814" s="1"/>
      <c r="J814" s="1"/>
      <c r="K814" s="1"/>
      <c r="L814" s="176"/>
      <c r="M814" s="1"/>
      <c r="N814" s="1"/>
      <c r="O814" s="1"/>
      <c r="P814" s="1"/>
      <c r="Q814" s="176"/>
      <c r="R814" s="176"/>
      <c r="S814" s="390"/>
      <c r="T814" s="1"/>
      <c r="U814" s="1"/>
      <c r="V814" s="1"/>
      <c r="W814" s="1"/>
      <c r="X814" s="1"/>
      <c r="Y814" s="1"/>
      <c r="Z814" s="1"/>
    </row>
    <row r="815" spans="1:26" ht="14.25" customHeight="1" x14ac:dyDescent="0.35">
      <c r="A815" s="1"/>
      <c r="B815" s="19"/>
      <c r="C815" s="1"/>
      <c r="D815" s="176"/>
      <c r="E815" s="1"/>
      <c r="F815" s="1"/>
      <c r="G815" s="1"/>
      <c r="H815" s="176"/>
      <c r="I815" s="1"/>
      <c r="J815" s="1"/>
      <c r="K815" s="1"/>
      <c r="L815" s="176"/>
      <c r="M815" s="1"/>
      <c r="N815" s="1"/>
      <c r="O815" s="1"/>
      <c r="P815" s="1"/>
      <c r="Q815" s="176"/>
      <c r="R815" s="176"/>
      <c r="S815" s="390"/>
      <c r="T815" s="1"/>
      <c r="U815" s="1"/>
      <c r="V815" s="1"/>
      <c r="W815" s="1"/>
      <c r="X815" s="1"/>
      <c r="Y815" s="1"/>
      <c r="Z815" s="1"/>
    </row>
    <row r="816" spans="1:26" ht="14.25" customHeight="1" x14ac:dyDescent="0.35">
      <c r="A816" s="1"/>
      <c r="B816" s="19"/>
      <c r="C816" s="1"/>
      <c r="D816" s="176"/>
      <c r="E816" s="1"/>
      <c r="F816" s="1"/>
      <c r="G816" s="1"/>
      <c r="H816" s="176"/>
      <c r="I816" s="1"/>
      <c r="J816" s="1"/>
      <c r="K816" s="1"/>
      <c r="L816" s="176"/>
      <c r="M816" s="1"/>
      <c r="N816" s="1"/>
      <c r="O816" s="1"/>
      <c r="P816" s="1"/>
      <c r="Q816" s="176"/>
      <c r="R816" s="176"/>
      <c r="S816" s="390"/>
      <c r="T816" s="1"/>
      <c r="U816" s="1"/>
      <c r="V816" s="1"/>
      <c r="W816" s="1"/>
      <c r="X816" s="1"/>
      <c r="Y816" s="1"/>
      <c r="Z816" s="1"/>
    </row>
    <row r="817" spans="1:26" ht="14.25" customHeight="1" x14ac:dyDescent="0.35">
      <c r="A817" s="1"/>
      <c r="B817" s="19"/>
      <c r="C817" s="1"/>
      <c r="D817" s="176"/>
      <c r="E817" s="1"/>
      <c r="F817" s="1"/>
      <c r="G817" s="1"/>
      <c r="H817" s="176"/>
      <c r="I817" s="1"/>
      <c r="J817" s="1"/>
      <c r="K817" s="1"/>
      <c r="L817" s="176"/>
      <c r="M817" s="1"/>
      <c r="N817" s="1"/>
      <c r="O817" s="1"/>
      <c r="P817" s="1"/>
      <c r="Q817" s="176"/>
      <c r="R817" s="176"/>
      <c r="S817" s="390"/>
      <c r="T817" s="1"/>
      <c r="U817" s="1"/>
      <c r="V817" s="1"/>
      <c r="W817" s="1"/>
      <c r="X817" s="1"/>
      <c r="Y817" s="1"/>
      <c r="Z817" s="1"/>
    </row>
    <row r="818" spans="1:26" ht="14.25" customHeight="1" x14ac:dyDescent="0.35">
      <c r="A818" s="1"/>
      <c r="B818" s="19"/>
      <c r="C818" s="1"/>
      <c r="D818" s="176"/>
      <c r="E818" s="1"/>
      <c r="F818" s="1"/>
      <c r="G818" s="1"/>
      <c r="H818" s="176"/>
      <c r="I818" s="1"/>
      <c r="J818" s="1"/>
      <c r="K818" s="1"/>
      <c r="L818" s="176"/>
      <c r="M818" s="1"/>
      <c r="N818" s="1"/>
      <c r="O818" s="1"/>
      <c r="P818" s="1"/>
      <c r="Q818" s="176"/>
      <c r="R818" s="176"/>
      <c r="S818" s="390"/>
      <c r="T818" s="1"/>
      <c r="U818" s="1"/>
      <c r="V818" s="1"/>
      <c r="W818" s="1"/>
      <c r="X818" s="1"/>
      <c r="Y818" s="1"/>
      <c r="Z818" s="1"/>
    </row>
    <row r="819" spans="1:26" ht="14.25" customHeight="1" x14ac:dyDescent="0.35">
      <c r="A819" s="1"/>
      <c r="B819" s="19"/>
      <c r="C819" s="1"/>
      <c r="D819" s="176"/>
      <c r="E819" s="1"/>
      <c r="F819" s="1"/>
      <c r="G819" s="1"/>
      <c r="H819" s="176"/>
      <c r="I819" s="1"/>
      <c r="J819" s="1"/>
      <c r="K819" s="1"/>
      <c r="L819" s="176"/>
      <c r="M819" s="1"/>
      <c r="N819" s="1"/>
      <c r="O819" s="1"/>
      <c r="P819" s="1"/>
      <c r="Q819" s="176"/>
      <c r="R819" s="176"/>
      <c r="S819" s="390"/>
      <c r="T819" s="1"/>
      <c r="U819" s="1"/>
      <c r="V819" s="1"/>
      <c r="W819" s="1"/>
      <c r="X819" s="1"/>
      <c r="Y819" s="1"/>
      <c r="Z819" s="1"/>
    </row>
    <row r="820" spans="1:26" ht="14.25" customHeight="1" x14ac:dyDescent="0.35">
      <c r="A820" s="1"/>
      <c r="B820" s="19"/>
      <c r="C820" s="1"/>
      <c r="D820" s="176"/>
      <c r="E820" s="1"/>
      <c r="F820" s="1"/>
      <c r="G820" s="1"/>
      <c r="H820" s="176"/>
      <c r="I820" s="1"/>
      <c r="J820" s="1"/>
      <c r="K820" s="1"/>
      <c r="L820" s="176"/>
      <c r="M820" s="1"/>
      <c r="N820" s="1"/>
      <c r="O820" s="1"/>
      <c r="P820" s="1"/>
      <c r="Q820" s="176"/>
      <c r="R820" s="176"/>
      <c r="S820" s="390"/>
      <c r="T820" s="1"/>
      <c r="U820" s="1"/>
      <c r="V820" s="1"/>
      <c r="W820" s="1"/>
      <c r="X820" s="1"/>
      <c r="Y820" s="1"/>
      <c r="Z820" s="1"/>
    </row>
    <row r="821" spans="1:26" ht="14.25" customHeight="1" x14ac:dyDescent="0.35">
      <c r="A821" s="1"/>
      <c r="B821" s="19"/>
      <c r="C821" s="1"/>
      <c r="D821" s="176"/>
      <c r="E821" s="1"/>
      <c r="F821" s="1"/>
      <c r="G821" s="1"/>
      <c r="H821" s="176"/>
      <c r="I821" s="1"/>
      <c r="J821" s="1"/>
      <c r="K821" s="1"/>
      <c r="L821" s="176"/>
      <c r="M821" s="1"/>
      <c r="N821" s="1"/>
      <c r="O821" s="1"/>
      <c r="P821" s="1"/>
      <c r="Q821" s="176"/>
      <c r="R821" s="176"/>
      <c r="S821" s="390"/>
      <c r="T821" s="1"/>
      <c r="U821" s="1"/>
      <c r="V821" s="1"/>
      <c r="W821" s="1"/>
      <c r="X821" s="1"/>
      <c r="Y821" s="1"/>
      <c r="Z821" s="1"/>
    </row>
    <row r="822" spans="1:26" ht="14.25" customHeight="1" x14ac:dyDescent="0.35">
      <c r="A822" s="1"/>
      <c r="B822" s="19"/>
      <c r="C822" s="1"/>
      <c r="D822" s="176"/>
      <c r="E822" s="1"/>
      <c r="F822" s="1"/>
      <c r="G822" s="1"/>
      <c r="H822" s="176"/>
      <c r="I822" s="1"/>
      <c r="J822" s="1"/>
      <c r="K822" s="1"/>
      <c r="L822" s="176"/>
      <c r="M822" s="1"/>
      <c r="N822" s="1"/>
      <c r="O822" s="1"/>
      <c r="P822" s="1"/>
      <c r="Q822" s="176"/>
      <c r="R822" s="176"/>
      <c r="S822" s="390"/>
      <c r="T822" s="1"/>
      <c r="U822" s="1"/>
      <c r="V822" s="1"/>
      <c r="W822" s="1"/>
      <c r="X822" s="1"/>
      <c r="Y822" s="1"/>
      <c r="Z822" s="1"/>
    </row>
    <row r="823" spans="1:26" ht="14.25" customHeight="1" x14ac:dyDescent="0.35">
      <c r="A823" s="1"/>
      <c r="B823" s="19"/>
      <c r="C823" s="1"/>
      <c r="D823" s="176"/>
      <c r="E823" s="1"/>
      <c r="F823" s="1"/>
      <c r="G823" s="1"/>
      <c r="H823" s="176"/>
      <c r="I823" s="1"/>
      <c r="J823" s="1"/>
      <c r="K823" s="1"/>
      <c r="L823" s="176"/>
      <c r="M823" s="1"/>
      <c r="N823" s="1"/>
      <c r="O823" s="1"/>
      <c r="P823" s="1"/>
      <c r="Q823" s="176"/>
      <c r="R823" s="176"/>
      <c r="S823" s="390"/>
      <c r="T823" s="1"/>
      <c r="U823" s="1"/>
      <c r="V823" s="1"/>
      <c r="W823" s="1"/>
      <c r="X823" s="1"/>
      <c r="Y823" s="1"/>
      <c r="Z823" s="1"/>
    </row>
    <row r="824" spans="1:26" ht="14.25" customHeight="1" x14ac:dyDescent="0.35">
      <c r="A824" s="1"/>
      <c r="B824" s="19"/>
      <c r="C824" s="1"/>
      <c r="D824" s="176"/>
      <c r="E824" s="1"/>
      <c r="F824" s="1"/>
      <c r="G824" s="1"/>
      <c r="H824" s="176"/>
      <c r="I824" s="1"/>
      <c r="J824" s="1"/>
      <c r="K824" s="1"/>
      <c r="L824" s="176"/>
      <c r="M824" s="1"/>
      <c r="N824" s="1"/>
      <c r="O824" s="1"/>
      <c r="P824" s="1"/>
      <c r="Q824" s="176"/>
      <c r="R824" s="176"/>
      <c r="S824" s="390"/>
      <c r="T824" s="1"/>
      <c r="U824" s="1"/>
      <c r="V824" s="1"/>
      <c r="W824" s="1"/>
      <c r="X824" s="1"/>
      <c r="Y824" s="1"/>
      <c r="Z824" s="1"/>
    </row>
    <row r="825" spans="1:26" ht="14.25" customHeight="1" x14ac:dyDescent="0.35">
      <c r="A825" s="1"/>
      <c r="B825" s="19"/>
      <c r="C825" s="1"/>
      <c r="D825" s="176"/>
      <c r="E825" s="1"/>
      <c r="F825" s="1"/>
      <c r="G825" s="1"/>
      <c r="H825" s="176"/>
      <c r="I825" s="1"/>
      <c r="J825" s="1"/>
      <c r="K825" s="1"/>
      <c r="L825" s="176"/>
      <c r="M825" s="1"/>
      <c r="N825" s="1"/>
      <c r="O825" s="1"/>
      <c r="P825" s="1"/>
      <c r="Q825" s="176"/>
      <c r="R825" s="176"/>
      <c r="S825" s="390"/>
      <c r="T825" s="1"/>
      <c r="U825" s="1"/>
      <c r="V825" s="1"/>
      <c r="W825" s="1"/>
      <c r="X825" s="1"/>
      <c r="Y825" s="1"/>
      <c r="Z825" s="1"/>
    </row>
    <row r="826" spans="1:26" ht="14.25" customHeight="1" x14ac:dyDescent="0.35">
      <c r="A826" s="1"/>
      <c r="B826" s="19"/>
      <c r="C826" s="1"/>
      <c r="D826" s="176"/>
      <c r="E826" s="1"/>
      <c r="F826" s="1"/>
      <c r="G826" s="1"/>
      <c r="H826" s="176"/>
      <c r="I826" s="1"/>
      <c r="J826" s="1"/>
      <c r="K826" s="1"/>
      <c r="L826" s="176"/>
      <c r="M826" s="1"/>
      <c r="N826" s="1"/>
      <c r="O826" s="1"/>
      <c r="P826" s="1"/>
      <c r="Q826" s="176"/>
      <c r="R826" s="176"/>
      <c r="S826" s="390"/>
      <c r="T826" s="1"/>
      <c r="U826" s="1"/>
      <c r="V826" s="1"/>
      <c r="W826" s="1"/>
      <c r="X826" s="1"/>
      <c r="Y826" s="1"/>
      <c r="Z826" s="1"/>
    </row>
    <row r="827" spans="1:26" ht="14.25" customHeight="1" x14ac:dyDescent="0.35">
      <c r="A827" s="1"/>
      <c r="B827" s="19"/>
      <c r="C827" s="1"/>
      <c r="D827" s="176"/>
      <c r="E827" s="1"/>
      <c r="F827" s="1"/>
      <c r="G827" s="1"/>
      <c r="H827" s="176"/>
      <c r="I827" s="1"/>
      <c r="J827" s="1"/>
      <c r="K827" s="1"/>
      <c r="L827" s="176"/>
      <c r="M827" s="1"/>
      <c r="N827" s="1"/>
      <c r="O827" s="1"/>
      <c r="P827" s="1"/>
      <c r="Q827" s="176"/>
      <c r="R827" s="176"/>
      <c r="S827" s="390"/>
      <c r="T827" s="1"/>
      <c r="U827" s="1"/>
      <c r="V827" s="1"/>
      <c r="W827" s="1"/>
      <c r="X827" s="1"/>
      <c r="Y827" s="1"/>
      <c r="Z827" s="1"/>
    </row>
    <row r="828" spans="1:26" ht="14.25" customHeight="1" x14ac:dyDescent="0.35">
      <c r="A828" s="1"/>
      <c r="B828" s="19"/>
      <c r="C828" s="1"/>
      <c r="D828" s="176"/>
      <c r="E828" s="1"/>
      <c r="F828" s="1"/>
      <c r="G828" s="1"/>
      <c r="H828" s="176"/>
      <c r="I828" s="1"/>
      <c r="J828" s="1"/>
      <c r="K828" s="1"/>
      <c r="L828" s="176"/>
      <c r="M828" s="1"/>
      <c r="N828" s="1"/>
      <c r="O828" s="1"/>
      <c r="P828" s="1"/>
      <c r="Q828" s="176"/>
      <c r="R828" s="176"/>
      <c r="S828" s="390"/>
      <c r="T828" s="1"/>
      <c r="U828" s="1"/>
      <c r="V828" s="1"/>
      <c r="W828" s="1"/>
      <c r="X828" s="1"/>
      <c r="Y828" s="1"/>
      <c r="Z828" s="1"/>
    </row>
    <row r="829" spans="1:26" ht="14.25" customHeight="1" x14ac:dyDescent="0.35">
      <c r="A829" s="1"/>
      <c r="B829" s="19"/>
      <c r="C829" s="1"/>
      <c r="D829" s="176"/>
      <c r="E829" s="1"/>
      <c r="F829" s="1"/>
      <c r="G829" s="1"/>
      <c r="H829" s="176"/>
      <c r="I829" s="1"/>
      <c r="J829" s="1"/>
      <c r="K829" s="1"/>
      <c r="L829" s="176"/>
      <c r="M829" s="1"/>
      <c r="N829" s="1"/>
      <c r="O829" s="1"/>
      <c r="P829" s="1"/>
      <c r="Q829" s="176"/>
      <c r="R829" s="176"/>
      <c r="S829" s="390"/>
      <c r="T829" s="1"/>
      <c r="U829" s="1"/>
      <c r="V829" s="1"/>
      <c r="W829" s="1"/>
      <c r="X829" s="1"/>
      <c r="Y829" s="1"/>
      <c r="Z829" s="1"/>
    </row>
    <row r="830" spans="1:26" ht="14.25" customHeight="1" x14ac:dyDescent="0.35">
      <c r="A830" s="1"/>
      <c r="B830" s="19"/>
      <c r="C830" s="1"/>
      <c r="D830" s="176"/>
      <c r="E830" s="1"/>
      <c r="F830" s="1"/>
      <c r="G830" s="1"/>
      <c r="H830" s="176"/>
      <c r="I830" s="1"/>
      <c r="J830" s="1"/>
      <c r="K830" s="1"/>
      <c r="L830" s="176"/>
      <c r="M830" s="1"/>
      <c r="N830" s="1"/>
      <c r="O830" s="1"/>
      <c r="P830" s="1"/>
      <c r="Q830" s="176"/>
      <c r="R830" s="176"/>
      <c r="S830" s="390"/>
      <c r="T830" s="1"/>
      <c r="U830" s="1"/>
      <c r="V830" s="1"/>
      <c r="W830" s="1"/>
      <c r="X830" s="1"/>
      <c r="Y830" s="1"/>
      <c r="Z830" s="1"/>
    </row>
    <row r="831" spans="1:26" ht="14.25" customHeight="1" x14ac:dyDescent="0.35">
      <c r="A831" s="1"/>
      <c r="B831" s="19"/>
      <c r="C831" s="1"/>
      <c r="D831" s="176"/>
      <c r="E831" s="1"/>
      <c r="F831" s="1"/>
      <c r="G831" s="1"/>
      <c r="H831" s="176"/>
      <c r="I831" s="1"/>
      <c r="J831" s="1"/>
      <c r="K831" s="1"/>
      <c r="L831" s="176"/>
      <c r="M831" s="1"/>
      <c r="N831" s="1"/>
      <c r="O831" s="1"/>
      <c r="P831" s="1"/>
      <c r="Q831" s="176"/>
      <c r="R831" s="176"/>
      <c r="S831" s="390"/>
      <c r="T831" s="1"/>
      <c r="U831" s="1"/>
      <c r="V831" s="1"/>
      <c r="W831" s="1"/>
      <c r="X831" s="1"/>
      <c r="Y831" s="1"/>
      <c r="Z831" s="1"/>
    </row>
    <row r="832" spans="1:26" ht="14.25" customHeight="1" x14ac:dyDescent="0.35">
      <c r="A832" s="1"/>
      <c r="B832" s="19"/>
      <c r="C832" s="1"/>
      <c r="D832" s="176"/>
      <c r="E832" s="1"/>
      <c r="F832" s="1"/>
      <c r="G832" s="1"/>
      <c r="H832" s="176"/>
      <c r="I832" s="1"/>
      <c r="J832" s="1"/>
      <c r="K832" s="1"/>
      <c r="L832" s="176"/>
      <c r="M832" s="1"/>
      <c r="N832" s="1"/>
      <c r="O832" s="1"/>
      <c r="P832" s="1"/>
      <c r="Q832" s="176"/>
      <c r="R832" s="176"/>
      <c r="S832" s="390"/>
      <c r="T832" s="1"/>
      <c r="U832" s="1"/>
      <c r="V832" s="1"/>
      <c r="W832" s="1"/>
      <c r="X832" s="1"/>
      <c r="Y832" s="1"/>
      <c r="Z832" s="1"/>
    </row>
    <row r="833" spans="1:26" ht="14.25" customHeight="1" x14ac:dyDescent="0.35">
      <c r="A833" s="1"/>
      <c r="B833" s="19"/>
      <c r="C833" s="1"/>
      <c r="D833" s="176"/>
      <c r="E833" s="1"/>
      <c r="F833" s="1"/>
      <c r="G833" s="1"/>
      <c r="H833" s="176"/>
      <c r="I833" s="1"/>
      <c r="J833" s="1"/>
      <c r="K833" s="1"/>
      <c r="L833" s="176"/>
      <c r="M833" s="1"/>
      <c r="N833" s="1"/>
      <c r="O833" s="1"/>
      <c r="P833" s="1"/>
      <c r="Q833" s="176"/>
      <c r="R833" s="176"/>
      <c r="S833" s="390"/>
      <c r="T833" s="1"/>
      <c r="U833" s="1"/>
      <c r="V833" s="1"/>
      <c r="W833" s="1"/>
      <c r="X833" s="1"/>
      <c r="Y833" s="1"/>
      <c r="Z833" s="1"/>
    </row>
    <row r="834" spans="1:26" ht="14.25" customHeight="1" x14ac:dyDescent="0.35">
      <c r="A834" s="1"/>
      <c r="B834" s="19"/>
      <c r="C834" s="1"/>
      <c r="D834" s="176"/>
      <c r="E834" s="1"/>
      <c r="F834" s="1"/>
      <c r="G834" s="1"/>
      <c r="H834" s="176"/>
      <c r="I834" s="1"/>
      <c r="J834" s="1"/>
      <c r="K834" s="1"/>
      <c r="L834" s="176"/>
      <c r="M834" s="1"/>
      <c r="N834" s="1"/>
      <c r="O834" s="1"/>
      <c r="P834" s="1"/>
      <c r="Q834" s="176"/>
      <c r="R834" s="176"/>
      <c r="S834" s="390"/>
      <c r="T834" s="1"/>
      <c r="U834" s="1"/>
      <c r="V834" s="1"/>
      <c r="W834" s="1"/>
      <c r="X834" s="1"/>
      <c r="Y834" s="1"/>
      <c r="Z834" s="1"/>
    </row>
    <row r="835" spans="1:26" ht="14.25" customHeight="1" x14ac:dyDescent="0.35">
      <c r="A835" s="1"/>
      <c r="B835" s="19"/>
      <c r="C835" s="1"/>
      <c r="D835" s="176"/>
      <c r="E835" s="1"/>
      <c r="F835" s="1"/>
      <c r="G835" s="1"/>
      <c r="H835" s="176"/>
      <c r="I835" s="1"/>
      <c r="J835" s="1"/>
      <c r="K835" s="1"/>
      <c r="L835" s="176"/>
      <c r="M835" s="1"/>
      <c r="N835" s="1"/>
      <c r="O835" s="1"/>
      <c r="P835" s="1"/>
      <c r="Q835" s="176"/>
      <c r="R835" s="176"/>
      <c r="S835" s="390"/>
      <c r="T835" s="1"/>
      <c r="U835" s="1"/>
      <c r="V835" s="1"/>
      <c r="W835" s="1"/>
      <c r="X835" s="1"/>
      <c r="Y835" s="1"/>
      <c r="Z835" s="1"/>
    </row>
    <row r="836" spans="1:26" ht="14.25" customHeight="1" x14ac:dyDescent="0.35">
      <c r="A836" s="1"/>
      <c r="B836" s="19"/>
      <c r="C836" s="1"/>
      <c r="D836" s="176"/>
      <c r="E836" s="1"/>
      <c r="F836" s="1"/>
      <c r="G836" s="1"/>
      <c r="H836" s="176"/>
      <c r="I836" s="1"/>
      <c r="J836" s="1"/>
      <c r="K836" s="1"/>
      <c r="L836" s="176"/>
      <c r="M836" s="1"/>
      <c r="N836" s="1"/>
      <c r="O836" s="1"/>
      <c r="P836" s="1"/>
      <c r="Q836" s="176"/>
      <c r="R836" s="176"/>
      <c r="S836" s="390"/>
      <c r="T836" s="1"/>
      <c r="U836" s="1"/>
      <c r="V836" s="1"/>
      <c r="W836" s="1"/>
      <c r="X836" s="1"/>
      <c r="Y836" s="1"/>
      <c r="Z836" s="1"/>
    </row>
    <row r="837" spans="1:26" ht="14.25" customHeight="1" x14ac:dyDescent="0.35">
      <c r="A837" s="1"/>
      <c r="B837" s="19"/>
      <c r="C837" s="1"/>
      <c r="D837" s="176"/>
      <c r="E837" s="1"/>
      <c r="F837" s="1"/>
      <c r="G837" s="1"/>
      <c r="H837" s="176"/>
      <c r="I837" s="1"/>
      <c r="J837" s="1"/>
      <c r="K837" s="1"/>
      <c r="L837" s="176"/>
      <c r="M837" s="1"/>
      <c r="N837" s="1"/>
      <c r="O837" s="1"/>
      <c r="P837" s="1"/>
      <c r="Q837" s="176"/>
      <c r="R837" s="176"/>
      <c r="S837" s="390"/>
      <c r="T837" s="1"/>
      <c r="U837" s="1"/>
      <c r="V837" s="1"/>
      <c r="W837" s="1"/>
      <c r="X837" s="1"/>
      <c r="Y837" s="1"/>
      <c r="Z837" s="1"/>
    </row>
    <row r="838" spans="1:26" ht="14.25" customHeight="1" x14ac:dyDescent="0.35">
      <c r="A838" s="1"/>
      <c r="B838" s="19"/>
      <c r="C838" s="1"/>
      <c r="D838" s="176"/>
      <c r="E838" s="1"/>
      <c r="F838" s="1"/>
      <c r="G838" s="1"/>
      <c r="H838" s="176"/>
      <c r="I838" s="1"/>
      <c r="J838" s="1"/>
      <c r="K838" s="1"/>
      <c r="L838" s="176"/>
      <c r="M838" s="1"/>
      <c r="N838" s="1"/>
      <c r="O838" s="1"/>
      <c r="P838" s="1"/>
      <c r="Q838" s="176"/>
      <c r="R838" s="176"/>
      <c r="S838" s="390"/>
      <c r="T838" s="1"/>
      <c r="U838" s="1"/>
      <c r="V838" s="1"/>
      <c r="W838" s="1"/>
      <c r="X838" s="1"/>
      <c r="Y838" s="1"/>
      <c r="Z838" s="1"/>
    </row>
    <row r="839" spans="1:26" ht="14.25" customHeight="1" x14ac:dyDescent="0.35">
      <c r="A839" s="1"/>
      <c r="B839" s="19"/>
      <c r="C839" s="1"/>
      <c r="D839" s="176"/>
      <c r="E839" s="1"/>
      <c r="F839" s="1"/>
      <c r="G839" s="1"/>
      <c r="H839" s="176"/>
      <c r="I839" s="1"/>
      <c r="J839" s="1"/>
      <c r="K839" s="1"/>
      <c r="L839" s="176"/>
      <c r="M839" s="1"/>
      <c r="N839" s="1"/>
      <c r="O839" s="1"/>
      <c r="P839" s="1"/>
      <c r="Q839" s="176"/>
      <c r="R839" s="176"/>
      <c r="S839" s="390"/>
      <c r="T839" s="1"/>
      <c r="U839" s="1"/>
      <c r="V839" s="1"/>
      <c r="W839" s="1"/>
      <c r="X839" s="1"/>
      <c r="Y839" s="1"/>
      <c r="Z839" s="1"/>
    </row>
    <row r="840" spans="1:26" ht="14.25" customHeight="1" x14ac:dyDescent="0.35">
      <c r="A840" s="1"/>
      <c r="B840" s="19"/>
      <c r="C840" s="1"/>
      <c r="D840" s="176"/>
      <c r="E840" s="1"/>
      <c r="F840" s="1"/>
      <c r="G840" s="1"/>
      <c r="H840" s="176"/>
      <c r="I840" s="1"/>
      <c r="J840" s="1"/>
      <c r="K840" s="1"/>
      <c r="L840" s="176"/>
      <c r="M840" s="1"/>
      <c r="N840" s="1"/>
      <c r="O840" s="1"/>
      <c r="P840" s="1"/>
      <c r="Q840" s="176"/>
      <c r="R840" s="176"/>
      <c r="S840" s="390"/>
      <c r="T840" s="1"/>
      <c r="U840" s="1"/>
      <c r="V840" s="1"/>
      <c r="W840" s="1"/>
      <c r="X840" s="1"/>
      <c r="Y840" s="1"/>
      <c r="Z840" s="1"/>
    </row>
    <row r="841" spans="1:26" ht="14.25" customHeight="1" x14ac:dyDescent="0.35">
      <c r="A841" s="1"/>
      <c r="B841" s="19"/>
      <c r="C841" s="1"/>
      <c r="D841" s="176"/>
      <c r="E841" s="1"/>
      <c r="F841" s="1"/>
      <c r="G841" s="1"/>
      <c r="H841" s="176"/>
      <c r="I841" s="1"/>
      <c r="J841" s="1"/>
      <c r="K841" s="1"/>
      <c r="L841" s="176"/>
      <c r="M841" s="1"/>
      <c r="N841" s="1"/>
      <c r="O841" s="1"/>
      <c r="P841" s="1"/>
      <c r="Q841" s="176"/>
      <c r="R841" s="176"/>
      <c r="S841" s="390"/>
      <c r="T841" s="1"/>
      <c r="U841" s="1"/>
      <c r="V841" s="1"/>
      <c r="W841" s="1"/>
      <c r="X841" s="1"/>
      <c r="Y841" s="1"/>
      <c r="Z841" s="1"/>
    </row>
    <row r="842" spans="1:26" ht="14.25" customHeight="1" x14ac:dyDescent="0.35">
      <c r="A842" s="1"/>
      <c r="B842" s="19"/>
      <c r="C842" s="1"/>
      <c r="D842" s="176"/>
      <c r="E842" s="1"/>
      <c r="F842" s="1"/>
      <c r="G842" s="1"/>
      <c r="H842" s="176"/>
      <c r="I842" s="1"/>
      <c r="J842" s="1"/>
      <c r="K842" s="1"/>
      <c r="L842" s="176"/>
      <c r="M842" s="1"/>
      <c r="N842" s="1"/>
      <c r="O842" s="1"/>
      <c r="P842" s="1"/>
      <c r="Q842" s="176"/>
      <c r="R842" s="176"/>
      <c r="S842" s="390"/>
      <c r="T842" s="1"/>
      <c r="U842" s="1"/>
      <c r="V842" s="1"/>
      <c r="W842" s="1"/>
      <c r="X842" s="1"/>
      <c r="Y842" s="1"/>
      <c r="Z842" s="1"/>
    </row>
    <row r="843" spans="1:26" ht="14.25" customHeight="1" x14ac:dyDescent="0.35">
      <c r="A843" s="1"/>
      <c r="B843" s="19"/>
      <c r="C843" s="1"/>
      <c r="D843" s="176"/>
      <c r="E843" s="1"/>
      <c r="F843" s="1"/>
      <c r="G843" s="1"/>
      <c r="H843" s="176"/>
      <c r="I843" s="1"/>
      <c r="J843" s="1"/>
      <c r="K843" s="1"/>
      <c r="L843" s="176"/>
      <c r="M843" s="1"/>
      <c r="N843" s="1"/>
      <c r="O843" s="1"/>
      <c r="P843" s="1"/>
      <c r="Q843" s="176"/>
      <c r="R843" s="176"/>
      <c r="S843" s="390"/>
      <c r="T843" s="1"/>
      <c r="U843" s="1"/>
      <c r="V843" s="1"/>
      <c r="W843" s="1"/>
      <c r="X843" s="1"/>
      <c r="Y843" s="1"/>
      <c r="Z843" s="1"/>
    </row>
    <row r="844" spans="1:26" ht="14.25" customHeight="1" x14ac:dyDescent="0.35">
      <c r="A844" s="1"/>
      <c r="B844" s="19"/>
      <c r="C844" s="1"/>
      <c r="D844" s="176"/>
      <c r="E844" s="1"/>
      <c r="F844" s="1"/>
      <c r="G844" s="1"/>
      <c r="H844" s="176"/>
      <c r="I844" s="1"/>
      <c r="J844" s="1"/>
      <c r="K844" s="1"/>
      <c r="L844" s="176"/>
      <c r="M844" s="1"/>
      <c r="N844" s="1"/>
      <c r="O844" s="1"/>
      <c r="P844" s="1"/>
      <c r="Q844" s="176"/>
      <c r="R844" s="176"/>
      <c r="S844" s="390"/>
      <c r="T844" s="1"/>
      <c r="U844" s="1"/>
      <c r="V844" s="1"/>
      <c r="W844" s="1"/>
      <c r="X844" s="1"/>
      <c r="Y844" s="1"/>
      <c r="Z844" s="1"/>
    </row>
    <row r="845" spans="1:26" ht="14.25" customHeight="1" x14ac:dyDescent="0.35">
      <c r="A845" s="1"/>
      <c r="B845" s="19"/>
      <c r="C845" s="1"/>
      <c r="D845" s="176"/>
      <c r="E845" s="1"/>
      <c r="F845" s="1"/>
      <c r="G845" s="1"/>
      <c r="H845" s="176"/>
      <c r="I845" s="1"/>
      <c r="J845" s="1"/>
      <c r="K845" s="1"/>
      <c r="L845" s="176"/>
      <c r="M845" s="1"/>
      <c r="N845" s="1"/>
      <c r="O845" s="1"/>
      <c r="P845" s="1"/>
      <c r="Q845" s="176"/>
      <c r="R845" s="176"/>
      <c r="S845" s="390"/>
      <c r="T845" s="1"/>
      <c r="U845" s="1"/>
      <c r="V845" s="1"/>
      <c r="W845" s="1"/>
      <c r="X845" s="1"/>
      <c r="Y845" s="1"/>
      <c r="Z845" s="1"/>
    </row>
    <row r="846" spans="1:26" ht="14.25" customHeight="1" x14ac:dyDescent="0.35">
      <c r="A846" s="1"/>
      <c r="B846" s="19"/>
      <c r="C846" s="1"/>
      <c r="D846" s="176"/>
      <c r="E846" s="1"/>
      <c r="F846" s="1"/>
      <c r="G846" s="1"/>
      <c r="H846" s="176"/>
      <c r="I846" s="1"/>
      <c r="J846" s="1"/>
      <c r="K846" s="1"/>
      <c r="L846" s="176"/>
      <c r="M846" s="1"/>
      <c r="N846" s="1"/>
      <c r="O846" s="1"/>
      <c r="P846" s="1"/>
      <c r="Q846" s="176"/>
      <c r="R846" s="176"/>
      <c r="S846" s="390"/>
      <c r="T846" s="1"/>
      <c r="U846" s="1"/>
      <c r="V846" s="1"/>
      <c r="W846" s="1"/>
      <c r="X846" s="1"/>
      <c r="Y846" s="1"/>
      <c r="Z846" s="1"/>
    </row>
    <row r="847" spans="1:26" ht="14.25" customHeight="1" x14ac:dyDescent="0.35">
      <c r="A847" s="1"/>
      <c r="B847" s="19"/>
      <c r="C847" s="1"/>
      <c r="D847" s="176"/>
      <c r="E847" s="1"/>
      <c r="F847" s="1"/>
      <c r="G847" s="1"/>
      <c r="H847" s="176"/>
      <c r="I847" s="1"/>
      <c r="J847" s="1"/>
      <c r="K847" s="1"/>
      <c r="L847" s="176"/>
      <c r="M847" s="1"/>
      <c r="N847" s="1"/>
      <c r="O847" s="1"/>
      <c r="P847" s="1"/>
      <c r="Q847" s="176"/>
      <c r="R847" s="176"/>
      <c r="S847" s="390"/>
      <c r="T847" s="1"/>
      <c r="U847" s="1"/>
      <c r="V847" s="1"/>
      <c r="W847" s="1"/>
      <c r="X847" s="1"/>
      <c r="Y847" s="1"/>
      <c r="Z847" s="1"/>
    </row>
    <row r="848" spans="1:26" ht="14.25" customHeight="1" x14ac:dyDescent="0.35">
      <c r="A848" s="1"/>
      <c r="B848" s="19"/>
      <c r="C848" s="1"/>
      <c r="D848" s="176"/>
      <c r="E848" s="1"/>
      <c r="F848" s="1"/>
      <c r="G848" s="1"/>
      <c r="H848" s="176"/>
      <c r="I848" s="1"/>
      <c r="J848" s="1"/>
      <c r="K848" s="1"/>
      <c r="L848" s="176"/>
      <c r="M848" s="1"/>
      <c r="N848" s="1"/>
      <c r="O848" s="1"/>
      <c r="P848" s="1"/>
      <c r="Q848" s="176"/>
      <c r="R848" s="176"/>
      <c r="S848" s="390"/>
      <c r="T848" s="1"/>
      <c r="U848" s="1"/>
      <c r="V848" s="1"/>
      <c r="W848" s="1"/>
      <c r="X848" s="1"/>
      <c r="Y848" s="1"/>
      <c r="Z848" s="1"/>
    </row>
    <row r="849" spans="1:26" ht="14.25" customHeight="1" x14ac:dyDescent="0.35">
      <c r="A849" s="1"/>
      <c r="B849" s="19"/>
      <c r="C849" s="1"/>
      <c r="D849" s="176"/>
      <c r="E849" s="1"/>
      <c r="F849" s="1"/>
      <c r="G849" s="1"/>
      <c r="H849" s="176"/>
      <c r="I849" s="1"/>
      <c r="J849" s="1"/>
      <c r="K849" s="1"/>
      <c r="L849" s="176"/>
      <c r="M849" s="1"/>
      <c r="N849" s="1"/>
      <c r="O849" s="1"/>
      <c r="P849" s="1"/>
      <c r="Q849" s="176"/>
      <c r="R849" s="176"/>
      <c r="S849" s="390"/>
      <c r="T849" s="1"/>
      <c r="U849" s="1"/>
      <c r="V849" s="1"/>
      <c r="W849" s="1"/>
      <c r="X849" s="1"/>
      <c r="Y849" s="1"/>
      <c r="Z849" s="1"/>
    </row>
    <row r="850" spans="1:26" ht="14.25" customHeight="1" x14ac:dyDescent="0.35">
      <c r="A850" s="1"/>
      <c r="B850" s="19"/>
      <c r="C850" s="1"/>
      <c r="D850" s="176"/>
      <c r="E850" s="1"/>
      <c r="F850" s="1"/>
      <c r="G850" s="1"/>
      <c r="H850" s="176"/>
      <c r="I850" s="1"/>
      <c r="J850" s="1"/>
      <c r="K850" s="1"/>
      <c r="L850" s="176"/>
      <c r="M850" s="1"/>
      <c r="N850" s="1"/>
      <c r="O850" s="1"/>
      <c r="P850" s="1"/>
      <c r="Q850" s="176"/>
      <c r="R850" s="176"/>
      <c r="S850" s="390"/>
      <c r="T850" s="1"/>
      <c r="U850" s="1"/>
      <c r="V850" s="1"/>
      <c r="W850" s="1"/>
      <c r="X850" s="1"/>
      <c r="Y850" s="1"/>
      <c r="Z850" s="1"/>
    </row>
    <row r="851" spans="1:26" ht="14.25" customHeight="1" x14ac:dyDescent="0.35">
      <c r="A851" s="1"/>
      <c r="B851" s="19"/>
      <c r="C851" s="1"/>
      <c r="D851" s="176"/>
      <c r="E851" s="1"/>
      <c r="F851" s="1"/>
      <c r="G851" s="1"/>
      <c r="H851" s="176"/>
      <c r="I851" s="1"/>
      <c r="J851" s="1"/>
      <c r="K851" s="1"/>
      <c r="L851" s="176"/>
      <c r="M851" s="1"/>
      <c r="N851" s="1"/>
      <c r="O851" s="1"/>
      <c r="P851" s="1"/>
      <c r="Q851" s="176"/>
      <c r="R851" s="176"/>
      <c r="S851" s="390"/>
      <c r="T851" s="1"/>
      <c r="U851" s="1"/>
      <c r="V851" s="1"/>
      <c r="W851" s="1"/>
      <c r="X851" s="1"/>
      <c r="Y851" s="1"/>
      <c r="Z851" s="1"/>
    </row>
    <row r="852" spans="1:26" ht="14.25" customHeight="1" x14ac:dyDescent="0.35">
      <c r="A852" s="1"/>
      <c r="B852" s="19"/>
      <c r="C852" s="1"/>
      <c r="D852" s="176"/>
      <c r="E852" s="1"/>
      <c r="F852" s="1"/>
      <c r="G852" s="1"/>
      <c r="H852" s="176"/>
      <c r="I852" s="1"/>
      <c r="J852" s="1"/>
      <c r="K852" s="1"/>
      <c r="L852" s="176"/>
      <c r="M852" s="1"/>
      <c r="N852" s="1"/>
      <c r="O852" s="1"/>
      <c r="P852" s="1"/>
      <c r="Q852" s="176"/>
      <c r="R852" s="176"/>
      <c r="S852" s="390"/>
      <c r="T852" s="1"/>
      <c r="U852" s="1"/>
      <c r="V852" s="1"/>
      <c r="W852" s="1"/>
      <c r="X852" s="1"/>
      <c r="Y852" s="1"/>
      <c r="Z852" s="1"/>
    </row>
    <row r="853" spans="1:26" ht="14.25" customHeight="1" x14ac:dyDescent="0.35">
      <c r="A853" s="1"/>
      <c r="B853" s="19"/>
      <c r="C853" s="1"/>
      <c r="D853" s="176"/>
      <c r="E853" s="1"/>
      <c r="F853" s="1"/>
      <c r="G853" s="1"/>
      <c r="H853" s="176"/>
      <c r="I853" s="1"/>
      <c r="J853" s="1"/>
      <c r="K853" s="1"/>
      <c r="L853" s="176"/>
      <c r="M853" s="1"/>
      <c r="N853" s="1"/>
      <c r="O853" s="1"/>
      <c r="P853" s="1"/>
      <c r="Q853" s="176"/>
      <c r="R853" s="176"/>
      <c r="S853" s="390"/>
      <c r="T853" s="1"/>
      <c r="U853" s="1"/>
      <c r="V853" s="1"/>
      <c r="W853" s="1"/>
      <c r="X853" s="1"/>
      <c r="Y853" s="1"/>
      <c r="Z853" s="1"/>
    </row>
    <row r="854" spans="1:26" ht="14.25" customHeight="1" x14ac:dyDescent="0.35">
      <c r="A854" s="1"/>
      <c r="B854" s="19"/>
      <c r="C854" s="1"/>
      <c r="D854" s="176"/>
      <c r="E854" s="1"/>
      <c r="F854" s="1"/>
      <c r="G854" s="1"/>
      <c r="H854" s="176"/>
      <c r="I854" s="1"/>
      <c r="J854" s="1"/>
      <c r="K854" s="1"/>
      <c r="L854" s="176"/>
      <c r="M854" s="1"/>
      <c r="N854" s="1"/>
      <c r="O854" s="1"/>
      <c r="P854" s="1"/>
      <c r="Q854" s="176"/>
      <c r="R854" s="176"/>
      <c r="S854" s="390"/>
      <c r="T854" s="1"/>
      <c r="U854" s="1"/>
      <c r="V854" s="1"/>
      <c r="W854" s="1"/>
      <c r="X854" s="1"/>
      <c r="Y854" s="1"/>
      <c r="Z854" s="1"/>
    </row>
    <row r="855" spans="1:26" ht="14.25" customHeight="1" x14ac:dyDescent="0.35">
      <c r="A855" s="1"/>
      <c r="B855" s="19"/>
      <c r="C855" s="1"/>
      <c r="D855" s="176"/>
      <c r="E855" s="1"/>
      <c r="F855" s="1"/>
      <c r="G855" s="1"/>
      <c r="H855" s="176"/>
      <c r="I855" s="1"/>
      <c r="J855" s="1"/>
      <c r="K855" s="1"/>
      <c r="L855" s="176"/>
      <c r="M855" s="1"/>
      <c r="N855" s="1"/>
      <c r="O855" s="1"/>
      <c r="P855" s="1"/>
      <c r="Q855" s="176"/>
      <c r="R855" s="176"/>
      <c r="S855" s="390"/>
      <c r="T855" s="1"/>
      <c r="U855" s="1"/>
      <c r="V855" s="1"/>
      <c r="W855" s="1"/>
      <c r="X855" s="1"/>
      <c r="Y855" s="1"/>
      <c r="Z855" s="1"/>
    </row>
    <row r="856" spans="1:26" ht="14.25" customHeight="1" x14ac:dyDescent="0.35">
      <c r="A856" s="1"/>
      <c r="B856" s="19"/>
      <c r="C856" s="1"/>
      <c r="D856" s="176"/>
      <c r="E856" s="1"/>
      <c r="F856" s="1"/>
      <c r="G856" s="1"/>
      <c r="H856" s="176"/>
      <c r="I856" s="1"/>
      <c r="J856" s="1"/>
      <c r="K856" s="1"/>
      <c r="L856" s="176"/>
      <c r="M856" s="1"/>
      <c r="N856" s="1"/>
      <c r="O856" s="1"/>
      <c r="P856" s="1"/>
      <c r="Q856" s="176"/>
      <c r="R856" s="176"/>
      <c r="S856" s="390"/>
      <c r="T856" s="1"/>
      <c r="U856" s="1"/>
      <c r="V856" s="1"/>
      <c r="W856" s="1"/>
      <c r="X856" s="1"/>
      <c r="Y856" s="1"/>
      <c r="Z856" s="1"/>
    </row>
    <row r="857" spans="1:26" ht="14.25" customHeight="1" x14ac:dyDescent="0.35">
      <c r="A857" s="1"/>
      <c r="B857" s="19"/>
      <c r="C857" s="1"/>
      <c r="D857" s="176"/>
      <c r="E857" s="1"/>
      <c r="F857" s="1"/>
      <c r="G857" s="1"/>
      <c r="H857" s="176"/>
      <c r="I857" s="1"/>
      <c r="J857" s="1"/>
      <c r="K857" s="1"/>
      <c r="L857" s="176"/>
      <c r="M857" s="1"/>
      <c r="N857" s="1"/>
      <c r="O857" s="1"/>
      <c r="P857" s="1"/>
      <c r="Q857" s="176"/>
      <c r="R857" s="176"/>
      <c r="S857" s="390"/>
      <c r="T857" s="1"/>
      <c r="U857" s="1"/>
      <c r="V857" s="1"/>
      <c r="W857" s="1"/>
      <c r="X857" s="1"/>
      <c r="Y857" s="1"/>
      <c r="Z857" s="1"/>
    </row>
    <row r="858" spans="1:26" ht="14.25" customHeight="1" x14ac:dyDescent="0.35">
      <c r="A858" s="1"/>
      <c r="B858" s="19"/>
      <c r="C858" s="1"/>
      <c r="D858" s="176"/>
      <c r="E858" s="1"/>
      <c r="F858" s="1"/>
      <c r="G858" s="1"/>
      <c r="H858" s="176"/>
      <c r="I858" s="1"/>
      <c r="J858" s="1"/>
      <c r="K858" s="1"/>
      <c r="L858" s="176"/>
      <c r="M858" s="1"/>
      <c r="N858" s="1"/>
      <c r="O858" s="1"/>
      <c r="P858" s="1"/>
      <c r="Q858" s="176"/>
      <c r="R858" s="176"/>
      <c r="S858" s="390"/>
      <c r="T858" s="1"/>
      <c r="U858" s="1"/>
      <c r="V858" s="1"/>
      <c r="W858" s="1"/>
      <c r="X858" s="1"/>
      <c r="Y858" s="1"/>
      <c r="Z858" s="1"/>
    </row>
    <row r="859" spans="1:26" ht="14.25" customHeight="1" x14ac:dyDescent="0.35">
      <c r="A859" s="1"/>
      <c r="B859" s="19"/>
      <c r="C859" s="1"/>
      <c r="D859" s="176"/>
      <c r="E859" s="1"/>
      <c r="F859" s="1"/>
      <c r="G859" s="1"/>
      <c r="H859" s="176"/>
      <c r="I859" s="1"/>
      <c r="J859" s="1"/>
      <c r="K859" s="1"/>
      <c r="L859" s="176"/>
      <c r="M859" s="1"/>
      <c r="N859" s="1"/>
      <c r="O859" s="1"/>
      <c r="P859" s="1"/>
      <c r="Q859" s="176"/>
      <c r="R859" s="176"/>
      <c r="S859" s="390"/>
      <c r="T859" s="1"/>
      <c r="U859" s="1"/>
      <c r="V859" s="1"/>
      <c r="W859" s="1"/>
      <c r="X859" s="1"/>
      <c r="Y859" s="1"/>
      <c r="Z859" s="1"/>
    </row>
    <row r="860" spans="1:26" ht="14.25" customHeight="1" x14ac:dyDescent="0.35">
      <c r="A860" s="1"/>
      <c r="B860" s="19"/>
      <c r="C860" s="1"/>
      <c r="D860" s="176"/>
      <c r="E860" s="1"/>
      <c r="F860" s="1"/>
      <c r="G860" s="1"/>
      <c r="H860" s="176"/>
      <c r="I860" s="1"/>
      <c r="J860" s="1"/>
      <c r="K860" s="1"/>
      <c r="L860" s="176"/>
      <c r="M860" s="1"/>
      <c r="N860" s="1"/>
      <c r="O860" s="1"/>
      <c r="P860" s="1"/>
      <c r="Q860" s="176"/>
      <c r="R860" s="176"/>
      <c r="S860" s="390"/>
      <c r="T860" s="1"/>
      <c r="U860" s="1"/>
      <c r="V860" s="1"/>
      <c r="W860" s="1"/>
      <c r="X860" s="1"/>
      <c r="Y860" s="1"/>
      <c r="Z860" s="1"/>
    </row>
    <row r="861" spans="1:26" ht="14.25" customHeight="1" x14ac:dyDescent="0.35">
      <c r="A861" s="1"/>
      <c r="B861" s="19"/>
      <c r="C861" s="1"/>
      <c r="D861" s="176"/>
      <c r="E861" s="1"/>
      <c r="F861" s="1"/>
      <c r="G861" s="1"/>
      <c r="H861" s="176"/>
      <c r="I861" s="1"/>
      <c r="J861" s="1"/>
      <c r="K861" s="1"/>
      <c r="L861" s="176"/>
      <c r="M861" s="1"/>
      <c r="N861" s="1"/>
      <c r="O861" s="1"/>
      <c r="P861" s="1"/>
      <c r="Q861" s="176"/>
      <c r="R861" s="176"/>
      <c r="S861" s="390"/>
      <c r="T861" s="1"/>
      <c r="U861" s="1"/>
      <c r="V861" s="1"/>
      <c r="W861" s="1"/>
      <c r="X861" s="1"/>
      <c r="Y861" s="1"/>
      <c r="Z861" s="1"/>
    </row>
    <row r="862" spans="1:26" ht="14.25" customHeight="1" x14ac:dyDescent="0.35">
      <c r="A862" s="1"/>
      <c r="B862" s="19"/>
      <c r="C862" s="1"/>
      <c r="D862" s="176"/>
      <c r="E862" s="1"/>
      <c r="F862" s="1"/>
      <c r="G862" s="1"/>
      <c r="H862" s="176"/>
      <c r="I862" s="1"/>
      <c r="J862" s="1"/>
      <c r="K862" s="1"/>
      <c r="L862" s="176"/>
      <c r="M862" s="1"/>
      <c r="N862" s="1"/>
      <c r="O862" s="1"/>
      <c r="P862" s="1"/>
      <c r="Q862" s="176"/>
      <c r="R862" s="176"/>
      <c r="S862" s="390"/>
      <c r="T862" s="1"/>
      <c r="U862" s="1"/>
      <c r="V862" s="1"/>
      <c r="W862" s="1"/>
      <c r="X862" s="1"/>
      <c r="Y862" s="1"/>
      <c r="Z862" s="1"/>
    </row>
    <row r="863" spans="1:26" ht="14.25" customHeight="1" x14ac:dyDescent="0.35">
      <c r="A863" s="1"/>
      <c r="B863" s="19"/>
      <c r="C863" s="1"/>
      <c r="D863" s="176"/>
      <c r="E863" s="1"/>
      <c r="F863" s="1"/>
      <c r="G863" s="1"/>
      <c r="H863" s="176"/>
      <c r="I863" s="1"/>
      <c r="J863" s="1"/>
      <c r="K863" s="1"/>
      <c r="L863" s="176"/>
      <c r="M863" s="1"/>
      <c r="N863" s="1"/>
      <c r="O863" s="1"/>
      <c r="P863" s="1"/>
      <c r="Q863" s="176"/>
      <c r="R863" s="176"/>
      <c r="S863" s="390"/>
      <c r="T863" s="1"/>
      <c r="U863" s="1"/>
      <c r="V863" s="1"/>
      <c r="W863" s="1"/>
      <c r="X863" s="1"/>
      <c r="Y863" s="1"/>
      <c r="Z863" s="1"/>
    </row>
    <row r="864" spans="1:26" ht="14.25" customHeight="1" x14ac:dyDescent="0.35">
      <c r="A864" s="1"/>
      <c r="B864" s="19"/>
      <c r="C864" s="1"/>
      <c r="D864" s="176"/>
      <c r="E864" s="1"/>
      <c r="F864" s="1"/>
      <c r="G864" s="1"/>
      <c r="H864" s="176"/>
      <c r="I864" s="1"/>
      <c r="J864" s="1"/>
      <c r="K864" s="1"/>
      <c r="L864" s="176"/>
      <c r="M864" s="1"/>
      <c r="N864" s="1"/>
      <c r="O864" s="1"/>
      <c r="P864" s="1"/>
      <c r="Q864" s="176"/>
      <c r="R864" s="176"/>
      <c r="S864" s="390"/>
      <c r="T864" s="1"/>
      <c r="U864" s="1"/>
      <c r="V864" s="1"/>
      <c r="W864" s="1"/>
      <c r="X864" s="1"/>
      <c r="Y864" s="1"/>
      <c r="Z864" s="1"/>
    </row>
    <row r="865" spans="1:26" ht="14.25" customHeight="1" x14ac:dyDescent="0.35">
      <c r="A865" s="1"/>
      <c r="B865" s="19"/>
      <c r="C865" s="1"/>
      <c r="D865" s="176"/>
      <c r="E865" s="1"/>
      <c r="F865" s="1"/>
      <c r="G865" s="1"/>
      <c r="H865" s="176"/>
      <c r="I865" s="1"/>
      <c r="J865" s="1"/>
      <c r="K865" s="1"/>
      <c r="L865" s="176"/>
      <c r="M865" s="1"/>
      <c r="N865" s="1"/>
      <c r="O865" s="1"/>
      <c r="P865" s="1"/>
      <c r="Q865" s="176"/>
      <c r="R865" s="176"/>
      <c r="S865" s="390"/>
      <c r="T865" s="1"/>
      <c r="U865" s="1"/>
      <c r="V865" s="1"/>
      <c r="W865" s="1"/>
      <c r="X865" s="1"/>
      <c r="Y865" s="1"/>
      <c r="Z865" s="1"/>
    </row>
    <row r="866" spans="1:26" ht="14.25" customHeight="1" x14ac:dyDescent="0.35">
      <c r="A866" s="1"/>
      <c r="B866" s="19"/>
      <c r="C866" s="1"/>
      <c r="D866" s="176"/>
      <c r="E866" s="1"/>
      <c r="F866" s="1"/>
      <c r="G866" s="1"/>
      <c r="H866" s="176"/>
      <c r="I866" s="1"/>
      <c r="J866" s="1"/>
      <c r="K866" s="1"/>
      <c r="L866" s="176"/>
      <c r="M866" s="1"/>
      <c r="N866" s="1"/>
      <c r="O866" s="1"/>
      <c r="P866" s="1"/>
      <c r="Q866" s="176"/>
      <c r="R866" s="176"/>
      <c r="S866" s="390"/>
      <c r="T866" s="1"/>
      <c r="U866" s="1"/>
      <c r="V866" s="1"/>
      <c r="W866" s="1"/>
      <c r="X866" s="1"/>
      <c r="Y866" s="1"/>
      <c r="Z866" s="1"/>
    </row>
    <row r="867" spans="1:26" ht="14.25" customHeight="1" x14ac:dyDescent="0.35">
      <c r="A867" s="1"/>
      <c r="B867" s="19"/>
      <c r="C867" s="1"/>
      <c r="D867" s="176"/>
      <c r="E867" s="1"/>
      <c r="F867" s="1"/>
      <c r="G867" s="1"/>
      <c r="H867" s="176"/>
      <c r="I867" s="1"/>
      <c r="J867" s="1"/>
      <c r="K867" s="1"/>
      <c r="L867" s="176"/>
      <c r="M867" s="1"/>
      <c r="N867" s="1"/>
      <c r="O867" s="1"/>
      <c r="P867" s="1"/>
      <c r="Q867" s="176"/>
      <c r="R867" s="176"/>
      <c r="S867" s="390"/>
      <c r="T867" s="1"/>
      <c r="U867" s="1"/>
      <c r="V867" s="1"/>
      <c r="W867" s="1"/>
      <c r="X867" s="1"/>
      <c r="Y867" s="1"/>
      <c r="Z867" s="1"/>
    </row>
    <row r="868" spans="1:26" ht="14.25" customHeight="1" x14ac:dyDescent="0.35">
      <c r="A868" s="1"/>
      <c r="B868" s="19"/>
      <c r="C868" s="1"/>
      <c r="D868" s="176"/>
      <c r="E868" s="1"/>
      <c r="F868" s="1"/>
      <c r="G868" s="1"/>
      <c r="H868" s="176"/>
      <c r="I868" s="1"/>
      <c r="J868" s="1"/>
      <c r="K868" s="1"/>
      <c r="L868" s="176"/>
      <c r="M868" s="1"/>
      <c r="N868" s="1"/>
      <c r="O868" s="1"/>
      <c r="P868" s="1"/>
      <c r="Q868" s="176"/>
      <c r="R868" s="176"/>
      <c r="S868" s="390"/>
      <c r="T868" s="1"/>
      <c r="U868" s="1"/>
      <c r="V868" s="1"/>
      <c r="W868" s="1"/>
      <c r="X868" s="1"/>
      <c r="Y868" s="1"/>
      <c r="Z868" s="1"/>
    </row>
    <row r="869" spans="1:26" ht="14.25" customHeight="1" x14ac:dyDescent="0.35">
      <c r="A869" s="1"/>
      <c r="B869" s="19"/>
      <c r="C869" s="1"/>
      <c r="D869" s="176"/>
      <c r="E869" s="1"/>
      <c r="F869" s="1"/>
      <c r="G869" s="1"/>
      <c r="H869" s="176"/>
      <c r="I869" s="1"/>
      <c r="J869" s="1"/>
      <c r="K869" s="1"/>
      <c r="L869" s="176"/>
      <c r="M869" s="1"/>
      <c r="N869" s="1"/>
      <c r="O869" s="1"/>
      <c r="P869" s="1"/>
      <c r="Q869" s="176"/>
      <c r="R869" s="176"/>
      <c r="S869" s="390"/>
      <c r="T869" s="1"/>
      <c r="U869" s="1"/>
      <c r="V869" s="1"/>
      <c r="W869" s="1"/>
      <c r="X869" s="1"/>
      <c r="Y869" s="1"/>
      <c r="Z869" s="1"/>
    </row>
    <row r="870" spans="1:26" ht="14.25" customHeight="1" x14ac:dyDescent="0.35">
      <c r="A870" s="1"/>
      <c r="B870" s="19"/>
      <c r="C870" s="1"/>
      <c r="D870" s="176"/>
      <c r="E870" s="1"/>
      <c r="F870" s="1"/>
      <c r="G870" s="1"/>
      <c r="H870" s="176"/>
      <c r="I870" s="1"/>
      <c r="J870" s="1"/>
      <c r="K870" s="1"/>
      <c r="L870" s="176"/>
      <c r="M870" s="1"/>
      <c r="N870" s="1"/>
      <c r="O870" s="1"/>
      <c r="P870" s="1"/>
      <c r="Q870" s="176"/>
      <c r="R870" s="176"/>
      <c r="S870" s="390"/>
      <c r="T870" s="1"/>
      <c r="U870" s="1"/>
      <c r="V870" s="1"/>
      <c r="W870" s="1"/>
      <c r="X870" s="1"/>
      <c r="Y870" s="1"/>
      <c r="Z870" s="1"/>
    </row>
    <row r="871" spans="1:26" ht="14.25" customHeight="1" x14ac:dyDescent="0.35">
      <c r="A871" s="1"/>
      <c r="B871" s="19"/>
      <c r="C871" s="1"/>
      <c r="D871" s="176"/>
      <c r="E871" s="1"/>
      <c r="F871" s="1"/>
      <c r="G871" s="1"/>
      <c r="H871" s="176"/>
      <c r="I871" s="1"/>
      <c r="J871" s="1"/>
      <c r="K871" s="1"/>
      <c r="L871" s="176"/>
      <c r="M871" s="1"/>
      <c r="N871" s="1"/>
      <c r="O871" s="1"/>
      <c r="P871" s="1"/>
      <c r="Q871" s="176"/>
      <c r="R871" s="176"/>
      <c r="S871" s="390"/>
      <c r="T871" s="1"/>
      <c r="U871" s="1"/>
      <c r="V871" s="1"/>
      <c r="W871" s="1"/>
      <c r="X871" s="1"/>
      <c r="Y871" s="1"/>
      <c r="Z871" s="1"/>
    </row>
    <row r="872" spans="1:26" ht="14.25" customHeight="1" x14ac:dyDescent="0.35">
      <c r="A872" s="1"/>
      <c r="B872" s="19"/>
      <c r="C872" s="1"/>
      <c r="D872" s="176"/>
      <c r="E872" s="1"/>
      <c r="F872" s="1"/>
      <c r="G872" s="1"/>
      <c r="H872" s="176"/>
      <c r="I872" s="1"/>
      <c r="J872" s="1"/>
      <c r="K872" s="1"/>
      <c r="L872" s="176"/>
      <c r="M872" s="1"/>
      <c r="N872" s="1"/>
      <c r="O872" s="1"/>
      <c r="P872" s="1"/>
      <c r="Q872" s="176"/>
      <c r="R872" s="176"/>
      <c r="S872" s="390"/>
      <c r="T872" s="1"/>
      <c r="U872" s="1"/>
      <c r="V872" s="1"/>
      <c r="W872" s="1"/>
      <c r="X872" s="1"/>
      <c r="Y872" s="1"/>
      <c r="Z872" s="1"/>
    </row>
    <row r="873" spans="1:26" ht="14.25" customHeight="1" x14ac:dyDescent="0.35">
      <c r="A873" s="1"/>
      <c r="B873" s="19"/>
      <c r="C873" s="1"/>
      <c r="D873" s="176"/>
      <c r="E873" s="1"/>
      <c r="F873" s="1"/>
      <c r="G873" s="1"/>
      <c r="H873" s="176"/>
      <c r="I873" s="1"/>
      <c r="J873" s="1"/>
      <c r="K873" s="1"/>
      <c r="L873" s="176"/>
      <c r="M873" s="1"/>
      <c r="N873" s="1"/>
      <c r="O873" s="1"/>
      <c r="P873" s="1"/>
      <c r="Q873" s="176"/>
      <c r="R873" s="176"/>
      <c r="S873" s="390"/>
      <c r="T873" s="1"/>
      <c r="U873" s="1"/>
      <c r="V873" s="1"/>
      <c r="W873" s="1"/>
      <c r="X873" s="1"/>
      <c r="Y873" s="1"/>
      <c r="Z873" s="1"/>
    </row>
    <row r="874" spans="1:26" ht="14.25" customHeight="1" x14ac:dyDescent="0.35">
      <c r="A874" s="1"/>
      <c r="B874" s="19"/>
      <c r="C874" s="1"/>
      <c r="D874" s="176"/>
      <c r="E874" s="1"/>
      <c r="F874" s="1"/>
      <c r="G874" s="1"/>
      <c r="H874" s="176"/>
      <c r="I874" s="1"/>
      <c r="J874" s="1"/>
      <c r="K874" s="1"/>
      <c r="L874" s="176"/>
      <c r="M874" s="1"/>
      <c r="N874" s="1"/>
      <c r="O874" s="1"/>
      <c r="P874" s="1"/>
      <c r="Q874" s="176"/>
      <c r="R874" s="176"/>
      <c r="S874" s="390"/>
      <c r="T874" s="1"/>
      <c r="U874" s="1"/>
      <c r="V874" s="1"/>
      <c r="W874" s="1"/>
      <c r="X874" s="1"/>
      <c r="Y874" s="1"/>
      <c r="Z874" s="1"/>
    </row>
    <row r="875" spans="1:26" ht="14.25" customHeight="1" x14ac:dyDescent="0.35">
      <c r="A875" s="1"/>
      <c r="B875" s="19"/>
      <c r="C875" s="1"/>
      <c r="D875" s="176"/>
      <c r="E875" s="1"/>
      <c r="F875" s="1"/>
      <c r="G875" s="1"/>
      <c r="H875" s="176"/>
      <c r="I875" s="1"/>
      <c r="J875" s="1"/>
      <c r="K875" s="1"/>
      <c r="L875" s="176"/>
      <c r="M875" s="1"/>
      <c r="N875" s="1"/>
      <c r="O875" s="1"/>
      <c r="P875" s="1"/>
      <c r="Q875" s="176"/>
      <c r="R875" s="176"/>
      <c r="S875" s="390"/>
      <c r="T875" s="1"/>
      <c r="U875" s="1"/>
      <c r="V875" s="1"/>
      <c r="W875" s="1"/>
      <c r="X875" s="1"/>
      <c r="Y875" s="1"/>
      <c r="Z875" s="1"/>
    </row>
    <row r="876" spans="1:26" ht="14.25" customHeight="1" x14ac:dyDescent="0.35">
      <c r="A876" s="1"/>
      <c r="B876" s="19"/>
      <c r="C876" s="1"/>
      <c r="D876" s="176"/>
      <c r="E876" s="1"/>
      <c r="F876" s="1"/>
      <c r="G876" s="1"/>
      <c r="H876" s="176"/>
      <c r="I876" s="1"/>
      <c r="J876" s="1"/>
      <c r="K876" s="1"/>
      <c r="L876" s="176"/>
      <c r="M876" s="1"/>
      <c r="N876" s="1"/>
      <c r="O876" s="1"/>
      <c r="P876" s="1"/>
      <c r="Q876" s="176"/>
      <c r="R876" s="176"/>
      <c r="S876" s="390"/>
      <c r="T876" s="1"/>
      <c r="U876" s="1"/>
      <c r="V876" s="1"/>
      <c r="W876" s="1"/>
      <c r="X876" s="1"/>
      <c r="Y876" s="1"/>
      <c r="Z876" s="1"/>
    </row>
    <row r="877" spans="1:26" ht="14.25" customHeight="1" x14ac:dyDescent="0.35">
      <c r="A877" s="1"/>
      <c r="B877" s="19"/>
      <c r="C877" s="1"/>
      <c r="D877" s="176"/>
      <c r="E877" s="1"/>
      <c r="F877" s="1"/>
      <c r="G877" s="1"/>
      <c r="H877" s="176"/>
      <c r="I877" s="1"/>
      <c r="J877" s="1"/>
      <c r="K877" s="1"/>
      <c r="L877" s="176"/>
      <c r="M877" s="1"/>
      <c r="N877" s="1"/>
      <c r="O877" s="1"/>
      <c r="P877" s="1"/>
      <c r="Q877" s="176"/>
      <c r="R877" s="176"/>
      <c r="S877" s="390"/>
      <c r="T877" s="1"/>
      <c r="U877" s="1"/>
      <c r="V877" s="1"/>
      <c r="W877" s="1"/>
      <c r="X877" s="1"/>
      <c r="Y877" s="1"/>
      <c r="Z877" s="1"/>
    </row>
    <row r="878" spans="1:26" ht="14.25" customHeight="1" x14ac:dyDescent="0.35">
      <c r="A878" s="1"/>
      <c r="B878" s="19"/>
      <c r="C878" s="1"/>
      <c r="D878" s="176"/>
      <c r="E878" s="1"/>
      <c r="F878" s="1"/>
      <c r="G878" s="1"/>
      <c r="H878" s="176"/>
      <c r="I878" s="1"/>
      <c r="J878" s="1"/>
      <c r="K878" s="1"/>
      <c r="L878" s="176"/>
      <c r="M878" s="1"/>
      <c r="N878" s="1"/>
      <c r="O878" s="1"/>
      <c r="P878" s="1"/>
      <c r="Q878" s="176"/>
      <c r="R878" s="176"/>
      <c r="S878" s="390"/>
      <c r="T878" s="1"/>
      <c r="U878" s="1"/>
      <c r="V878" s="1"/>
      <c r="W878" s="1"/>
      <c r="X878" s="1"/>
      <c r="Y878" s="1"/>
      <c r="Z878" s="1"/>
    </row>
    <row r="879" spans="1:26" ht="14.25" customHeight="1" x14ac:dyDescent="0.35">
      <c r="A879" s="1"/>
      <c r="B879" s="19"/>
      <c r="C879" s="1"/>
      <c r="D879" s="176"/>
      <c r="E879" s="1"/>
      <c r="F879" s="1"/>
      <c r="G879" s="1"/>
      <c r="H879" s="176"/>
      <c r="I879" s="1"/>
      <c r="J879" s="1"/>
      <c r="K879" s="1"/>
      <c r="L879" s="176"/>
      <c r="M879" s="1"/>
      <c r="N879" s="1"/>
      <c r="O879" s="1"/>
      <c r="P879" s="1"/>
      <c r="Q879" s="176"/>
      <c r="R879" s="176"/>
      <c r="S879" s="390"/>
      <c r="T879" s="1"/>
      <c r="U879" s="1"/>
      <c r="V879" s="1"/>
      <c r="W879" s="1"/>
      <c r="X879" s="1"/>
      <c r="Y879" s="1"/>
      <c r="Z879" s="1"/>
    </row>
    <row r="880" spans="1:26" ht="14.25" customHeight="1" x14ac:dyDescent="0.35">
      <c r="A880" s="1"/>
      <c r="B880" s="19"/>
      <c r="C880" s="1"/>
      <c r="D880" s="176"/>
      <c r="E880" s="1"/>
      <c r="F880" s="1"/>
      <c r="G880" s="1"/>
      <c r="H880" s="176"/>
      <c r="I880" s="1"/>
      <c r="J880" s="1"/>
      <c r="K880" s="1"/>
      <c r="L880" s="176"/>
      <c r="M880" s="1"/>
      <c r="N880" s="1"/>
      <c r="O880" s="1"/>
      <c r="P880" s="1"/>
      <c r="Q880" s="176"/>
      <c r="R880" s="176"/>
      <c r="S880" s="390"/>
      <c r="T880" s="1"/>
      <c r="U880" s="1"/>
      <c r="V880" s="1"/>
      <c r="W880" s="1"/>
      <c r="X880" s="1"/>
      <c r="Y880" s="1"/>
      <c r="Z880" s="1"/>
    </row>
    <row r="881" spans="1:26" ht="14.25" customHeight="1" x14ac:dyDescent="0.35">
      <c r="A881" s="1"/>
      <c r="B881" s="19"/>
      <c r="C881" s="1"/>
      <c r="D881" s="176"/>
      <c r="E881" s="1"/>
      <c r="F881" s="1"/>
      <c r="G881" s="1"/>
      <c r="H881" s="176"/>
      <c r="I881" s="1"/>
      <c r="J881" s="1"/>
      <c r="K881" s="1"/>
      <c r="L881" s="176"/>
      <c r="M881" s="1"/>
      <c r="N881" s="1"/>
      <c r="O881" s="1"/>
      <c r="P881" s="1"/>
      <c r="Q881" s="176"/>
      <c r="R881" s="176"/>
      <c r="S881" s="390"/>
      <c r="T881" s="1"/>
      <c r="U881" s="1"/>
      <c r="V881" s="1"/>
      <c r="W881" s="1"/>
      <c r="X881" s="1"/>
      <c r="Y881" s="1"/>
      <c r="Z881" s="1"/>
    </row>
    <row r="882" spans="1:26" ht="14.25" customHeight="1" x14ac:dyDescent="0.35">
      <c r="A882" s="1"/>
      <c r="B882" s="19"/>
      <c r="C882" s="1"/>
      <c r="D882" s="176"/>
      <c r="E882" s="1"/>
      <c r="F882" s="1"/>
      <c r="G882" s="1"/>
      <c r="H882" s="176"/>
      <c r="I882" s="1"/>
      <c r="J882" s="1"/>
      <c r="K882" s="1"/>
      <c r="L882" s="176"/>
      <c r="M882" s="1"/>
      <c r="N882" s="1"/>
      <c r="O882" s="1"/>
      <c r="P882" s="1"/>
      <c r="Q882" s="176"/>
      <c r="R882" s="176"/>
      <c r="S882" s="390"/>
      <c r="T882" s="1"/>
      <c r="U882" s="1"/>
      <c r="V882" s="1"/>
      <c r="W882" s="1"/>
      <c r="X882" s="1"/>
      <c r="Y882" s="1"/>
      <c r="Z882" s="1"/>
    </row>
    <row r="883" spans="1:26" ht="14.25" customHeight="1" x14ac:dyDescent="0.35">
      <c r="A883" s="1"/>
      <c r="B883" s="19"/>
      <c r="C883" s="1"/>
      <c r="D883" s="176"/>
      <c r="E883" s="1"/>
      <c r="F883" s="1"/>
      <c r="G883" s="1"/>
      <c r="H883" s="176"/>
      <c r="I883" s="1"/>
      <c r="J883" s="1"/>
      <c r="K883" s="1"/>
      <c r="L883" s="176"/>
      <c r="M883" s="1"/>
      <c r="N883" s="1"/>
      <c r="O883" s="1"/>
      <c r="P883" s="1"/>
      <c r="Q883" s="176"/>
      <c r="R883" s="176"/>
      <c r="S883" s="390"/>
      <c r="T883" s="1"/>
      <c r="U883" s="1"/>
      <c r="V883" s="1"/>
      <c r="W883" s="1"/>
      <c r="X883" s="1"/>
      <c r="Y883" s="1"/>
      <c r="Z883" s="1"/>
    </row>
    <row r="884" spans="1:26" ht="14.25" customHeight="1" x14ac:dyDescent="0.35">
      <c r="A884" s="1"/>
      <c r="B884" s="19"/>
      <c r="C884" s="1"/>
      <c r="D884" s="176"/>
      <c r="E884" s="1"/>
      <c r="F884" s="1"/>
      <c r="G884" s="1"/>
      <c r="H884" s="176"/>
      <c r="I884" s="1"/>
      <c r="J884" s="1"/>
      <c r="K884" s="1"/>
      <c r="L884" s="176"/>
      <c r="M884" s="1"/>
      <c r="N884" s="1"/>
      <c r="O884" s="1"/>
      <c r="P884" s="1"/>
      <c r="Q884" s="176"/>
      <c r="R884" s="176"/>
      <c r="S884" s="390"/>
      <c r="T884" s="1"/>
      <c r="U884" s="1"/>
      <c r="V884" s="1"/>
      <c r="W884" s="1"/>
      <c r="X884" s="1"/>
      <c r="Y884" s="1"/>
      <c r="Z884" s="1"/>
    </row>
    <row r="885" spans="1:26" ht="14.25" customHeight="1" x14ac:dyDescent="0.35">
      <c r="A885" s="1"/>
      <c r="B885" s="19"/>
      <c r="C885" s="1"/>
      <c r="D885" s="176"/>
      <c r="E885" s="1"/>
      <c r="F885" s="1"/>
      <c r="G885" s="1"/>
      <c r="H885" s="176"/>
      <c r="I885" s="1"/>
      <c r="J885" s="1"/>
      <c r="K885" s="1"/>
      <c r="L885" s="176"/>
      <c r="M885" s="1"/>
      <c r="N885" s="1"/>
      <c r="O885" s="1"/>
      <c r="P885" s="1"/>
      <c r="Q885" s="176"/>
      <c r="R885" s="176"/>
      <c r="S885" s="390"/>
      <c r="T885" s="1"/>
      <c r="U885" s="1"/>
      <c r="V885" s="1"/>
      <c r="W885" s="1"/>
      <c r="X885" s="1"/>
      <c r="Y885" s="1"/>
      <c r="Z885" s="1"/>
    </row>
    <row r="886" spans="1:26" ht="14.25" customHeight="1" x14ac:dyDescent="0.35">
      <c r="A886" s="1"/>
      <c r="B886" s="19"/>
      <c r="C886" s="1"/>
      <c r="D886" s="176"/>
      <c r="E886" s="1"/>
      <c r="F886" s="1"/>
      <c r="G886" s="1"/>
      <c r="H886" s="176"/>
      <c r="I886" s="1"/>
      <c r="J886" s="1"/>
      <c r="K886" s="1"/>
      <c r="L886" s="176"/>
      <c r="M886" s="1"/>
      <c r="N886" s="1"/>
      <c r="O886" s="1"/>
      <c r="P886" s="1"/>
      <c r="Q886" s="176"/>
      <c r="R886" s="176"/>
      <c r="S886" s="390"/>
      <c r="T886" s="1"/>
      <c r="U886" s="1"/>
      <c r="V886" s="1"/>
      <c r="W886" s="1"/>
      <c r="X886" s="1"/>
      <c r="Y886" s="1"/>
      <c r="Z886" s="1"/>
    </row>
    <row r="887" spans="1:26" ht="14.25" customHeight="1" x14ac:dyDescent="0.35">
      <c r="A887" s="1"/>
      <c r="B887" s="19"/>
      <c r="C887" s="1"/>
      <c r="D887" s="176"/>
      <c r="E887" s="1"/>
      <c r="F887" s="1"/>
      <c r="G887" s="1"/>
      <c r="H887" s="176"/>
      <c r="I887" s="1"/>
      <c r="J887" s="1"/>
      <c r="K887" s="1"/>
      <c r="L887" s="176"/>
      <c r="M887" s="1"/>
      <c r="N887" s="1"/>
      <c r="O887" s="1"/>
      <c r="P887" s="1"/>
      <c r="Q887" s="176"/>
      <c r="R887" s="176"/>
      <c r="S887" s="390"/>
      <c r="T887" s="1"/>
      <c r="U887" s="1"/>
      <c r="V887" s="1"/>
      <c r="W887" s="1"/>
      <c r="X887" s="1"/>
      <c r="Y887" s="1"/>
      <c r="Z887" s="1"/>
    </row>
    <row r="888" spans="1:26" ht="14.25" customHeight="1" x14ac:dyDescent="0.35">
      <c r="A888" s="1"/>
      <c r="B888" s="19"/>
      <c r="C888" s="1"/>
      <c r="D888" s="176"/>
      <c r="E888" s="1"/>
      <c r="F888" s="1"/>
      <c r="G888" s="1"/>
      <c r="H888" s="176"/>
      <c r="I888" s="1"/>
      <c r="J888" s="1"/>
      <c r="K888" s="1"/>
      <c r="L888" s="176"/>
      <c r="M888" s="1"/>
      <c r="N888" s="1"/>
      <c r="O888" s="1"/>
      <c r="P888" s="1"/>
      <c r="Q888" s="176"/>
      <c r="R888" s="176"/>
      <c r="S888" s="390"/>
      <c r="T888" s="1"/>
      <c r="U888" s="1"/>
      <c r="V888" s="1"/>
      <c r="W888" s="1"/>
      <c r="X888" s="1"/>
      <c r="Y888" s="1"/>
      <c r="Z888" s="1"/>
    </row>
    <row r="889" spans="1:26" ht="14.25" customHeight="1" x14ac:dyDescent="0.35">
      <c r="A889" s="1"/>
      <c r="B889" s="19"/>
      <c r="C889" s="1"/>
      <c r="D889" s="176"/>
      <c r="E889" s="1"/>
      <c r="F889" s="1"/>
      <c r="G889" s="1"/>
      <c r="H889" s="176"/>
      <c r="I889" s="1"/>
      <c r="J889" s="1"/>
      <c r="K889" s="1"/>
      <c r="L889" s="176"/>
      <c r="M889" s="1"/>
      <c r="N889" s="1"/>
      <c r="O889" s="1"/>
      <c r="P889" s="1"/>
      <c r="Q889" s="176"/>
      <c r="R889" s="176"/>
      <c r="S889" s="390"/>
      <c r="T889" s="1"/>
      <c r="U889" s="1"/>
      <c r="V889" s="1"/>
      <c r="W889" s="1"/>
      <c r="X889" s="1"/>
      <c r="Y889" s="1"/>
      <c r="Z889" s="1"/>
    </row>
    <row r="890" spans="1:26" ht="14.25" customHeight="1" x14ac:dyDescent="0.35">
      <c r="A890" s="1"/>
      <c r="B890" s="19"/>
      <c r="C890" s="1"/>
      <c r="D890" s="176"/>
      <c r="E890" s="1"/>
      <c r="F890" s="1"/>
      <c r="G890" s="1"/>
      <c r="H890" s="176"/>
      <c r="I890" s="1"/>
      <c r="J890" s="1"/>
      <c r="K890" s="1"/>
      <c r="L890" s="176"/>
      <c r="M890" s="1"/>
      <c r="N890" s="1"/>
      <c r="O890" s="1"/>
      <c r="P890" s="1"/>
      <c r="Q890" s="176"/>
      <c r="R890" s="176"/>
      <c r="S890" s="390"/>
      <c r="T890" s="1"/>
      <c r="U890" s="1"/>
      <c r="V890" s="1"/>
      <c r="W890" s="1"/>
      <c r="X890" s="1"/>
      <c r="Y890" s="1"/>
      <c r="Z890" s="1"/>
    </row>
    <row r="891" spans="1:26" ht="14.25" customHeight="1" x14ac:dyDescent="0.35">
      <c r="A891" s="1"/>
      <c r="B891" s="19"/>
      <c r="C891" s="1"/>
      <c r="D891" s="176"/>
      <c r="E891" s="1"/>
      <c r="F891" s="1"/>
      <c r="G891" s="1"/>
      <c r="H891" s="176"/>
      <c r="I891" s="1"/>
      <c r="J891" s="1"/>
      <c r="K891" s="1"/>
      <c r="L891" s="176"/>
      <c r="M891" s="1"/>
      <c r="N891" s="1"/>
      <c r="O891" s="1"/>
      <c r="P891" s="1"/>
      <c r="Q891" s="176"/>
      <c r="R891" s="176"/>
      <c r="S891" s="390"/>
      <c r="T891" s="1"/>
      <c r="U891" s="1"/>
      <c r="V891" s="1"/>
      <c r="W891" s="1"/>
      <c r="X891" s="1"/>
      <c r="Y891" s="1"/>
      <c r="Z891" s="1"/>
    </row>
    <row r="892" spans="1:26" ht="14.25" customHeight="1" x14ac:dyDescent="0.35">
      <c r="A892" s="1"/>
      <c r="B892" s="19"/>
      <c r="C892" s="1"/>
      <c r="D892" s="176"/>
      <c r="E892" s="1"/>
      <c r="F892" s="1"/>
      <c r="G892" s="1"/>
      <c r="H892" s="176"/>
      <c r="I892" s="1"/>
      <c r="J892" s="1"/>
      <c r="K892" s="1"/>
      <c r="L892" s="176"/>
      <c r="M892" s="1"/>
      <c r="N892" s="1"/>
      <c r="O892" s="1"/>
      <c r="P892" s="1"/>
      <c r="Q892" s="176"/>
      <c r="R892" s="176"/>
      <c r="S892" s="390"/>
      <c r="T892" s="1"/>
      <c r="U892" s="1"/>
      <c r="V892" s="1"/>
      <c r="W892" s="1"/>
      <c r="X892" s="1"/>
      <c r="Y892" s="1"/>
      <c r="Z892" s="1"/>
    </row>
    <row r="893" spans="1:26" ht="14.25" customHeight="1" x14ac:dyDescent="0.35">
      <c r="A893" s="1"/>
      <c r="B893" s="19"/>
      <c r="C893" s="1"/>
      <c r="D893" s="176"/>
      <c r="E893" s="1"/>
      <c r="F893" s="1"/>
      <c r="G893" s="1"/>
      <c r="H893" s="176"/>
      <c r="I893" s="1"/>
      <c r="J893" s="1"/>
      <c r="K893" s="1"/>
      <c r="L893" s="176"/>
      <c r="M893" s="1"/>
      <c r="N893" s="1"/>
      <c r="O893" s="1"/>
      <c r="P893" s="1"/>
      <c r="Q893" s="176"/>
      <c r="R893" s="176"/>
      <c r="S893" s="390"/>
      <c r="T893" s="1"/>
      <c r="U893" s="1"/>
      <c r="V893" s="1"/>
      <c r="W893" s="1"/>
      <c r="X893" s="1"/>
      <c r="Y893" s="1"/>
      <c r="Z893" s="1"/>
    </row>
    <row r="894" spans="1:26" ht="14.25" customHeight="1" x14ac:dyDescent="0.35">
      <c r="A894" s="1"/>
      <c r="B894" s="19"/>
      <c r="C894" s="1"/>
      <c r="D894" s="176"/>
      <c r="E894" s="1"/>
      <c r="F894" s="1"/>
      <c r="G894" s="1"/>
      <c r="H894" s="176"/>
      <c r="I894" s="1"/>
      <c r="J894" s="1"/>
      <c r="K894" s="1"/>
      <c r="L894" s="176"/>
      <c r="M894" s="1"/>
      <c r="N894" s="1"/>
      <c r="O894" s="1"/>
      <c r="P894" s="1"/>
      <c r="Q894" s="176"/>
      <c r="R894" s="176"/>
      <c r="S894" s="390"/>
      <c r="T894" s="1"/>
      <c r="U894" s="1"/>
      <c r="V894" s="1"/>
      <c r="W894" s="1"/>
      <c r="X894" s="1"/>
      <c r="Y894" s="1"/>
      <c r="Z894" s="1"/>
    </row>
    <row r="895" spans="1:26" ht="14.25" customHeight="1" x14ac:dyDescent="0.35">
      <c r="A895" s="1"/>
      <c r="B895" s="19"/>
      <c r="C895" s="1"/>
      <c r="D895" s="176"/>
      <c r="E895" s="1"/>
      <c r="F895" s="1"/>
      <c r="G895" s="1"/>
      <c r="H895" s="176"/>
      <c r="I895" s="1"/>
      <c r="J895" s="1"/>
      <c r="K895" s="1"/>
      <c r="L895" s="176"/>
      <c r="M895" s="1"/>
      <c r="N895" s="1"/>
      <c r="O895" s="1"/>
      <c r="P895" s="1"/>
      <c r="Q895" s="176"/>
      <c r="R895" s="176"/>
      <c r="S895" s="390"/>
      <c r="T895" s="1"/>
      <c r="U895" s="1"/>
      <c r="V895" s="1"/>
      <c r="W895" s="1"/>
      <c r="X895" s="1"/>
      <c r="Y895" s="1"/>
      <c r="Z895" s="1"/>
    </row>
    <row r="896" spans="1:26" ht="14.25" customHeight="1" x14ac:dyDescent="0.35">
      <c r="A896" s="1"/>
      <c r="B896" s="19"/>
      <c r="C896" s="1"/>
      <c r="D896" s="176"/>
      <c r="E896" s="1"/>
      <c r="F896" s="1"/>
      <c r="G896" s="1"/>
      <c r="H896" s="176"/>
      <c r="I896" s="1"/>
      <c r="J896" s="1"/>
      <c r="K896" s="1"/>
      <c r="L896" s="176"/>
      <c r="M896" s="1"/>
      <c r="N896" s="1"/>
      <c r="O896" s="1"/>
      <c r="P896" s="1"/>
      <c r="Q896" s="176"/>
      <c r="R896" s="176"/>
      <c r="S896" s="390"/>
      <c r="T896" s="1"/>
      <c r="U896" s="1"/>
      <c r="V896" s="1"/>
      <c r="W896" s="1"/>
      <c r="X896" s="1"/>
      <c r="Y896" s="1"/>
      <c r="Z896" s="1"/>
    </row>
    <row r="897" spans="1:26" ht="14.25" customHeight="1" x14ac:dyDescent="0.35">
      <c r="A897" s="1"/>
      <c r="B897" s="19"/>
      <c r="C897" s="1"/>
      <c r="D897" s="176"/>
      <c r="E897" s="1"/>
      <c r="F897" s="1"/>
      <c r="G897" s="1"/>
      <c r="H897" s="176"/>
      <c r="I897" s="1"/>
      <c r="J897" s="1"/>
      <c r="K897" s="1"/>
      <c r="L897" s="176"/>
      <c r="M897" s="1"/>
      <c r="N897" s="1"/>
      <c r="O897" s="1"/>
      <c r="P897" s="1"/>
      <c r="Q897" s="176"/>
      <c r="R897" s="176"/>
      <c r="S897" s="390"/>
      <c r="T897" s="1"/>
      <c r="U897" s="1"/>
      <c r="V897" s="1"/>
      <c r="W897" s="1"/>
      <c r="X897" s="1"/>
      <c r="Y897" s="1"/>
      <c r="Z897" s="1"/>
    </row>
    <row r="898" spans="1:26" ht="14.25" customHeight="1" x14ac:dyDescent="0.35">
      <c r="A898" s="1"/>
      <c r="B898" s="19"/>
      <c r="C898" s="1"/>
      <c r="D898" s="176"/>
      <c r="E898" s="1"/>
      <c r="F898" s="1"/>
      <c r="G898" s="1"/>
      <c r="H898" s="176"/>
      <c r="I898" s="1"/>
      <c r="J898" s="1"/>
      <c r="K898" s="1"/>
      <c r="L898" s="176"/>
      <c r="M898" s="1"/>
      <c r="N898" s="1"/>
      <c r="O898" s="1"/>
      <c r="P898" s="1"/>
      <c r="Q898" s="176"/>
      <c r="R898" s="176"/>
      <c r="S898" s="390"/>
      <c r="T898" s="1"/>
      <c r="U898" s="1"/>
      <c r="V898" s="1"/>
      <c r="W898" s="1"/>
      <c r="X898" s="1"/>
      <c r="Y898" s="1"/>
      <c r="Z898" s="1"/>
    </row>
    <row r="899" spans="1:26" ht="14.25" customHeight="1" x14ac:dyDescent="0.35">
      <c r="A899" s="1"/>
      <c r="B899" s="19"/>
      <c r="C899" s="1"/>
      <c r="D899" s="176"/>
      <c r="E899" s="1"/>
      <c r="F899" s="1"/>
      <c r="G899" s="1"/>
      <c r="H899" s="176"/>
      <c r="I899" s="1"/>
      <c r="J899" s="1"/>
      <c r="K899" s="1"/>
      <c r="L899" s="176"/>
      <c r="M899" s="1"/>
      <c r="N899" s="1"/>
      <c r="O899" s="1"/>
      <c r="P899" s="1"/>
      <c r="Q899" s="176"/>
      <c r="R899" s="176"/>
      <c r="S899" s="390"/>
      <c r="T899" s="1"/>
      <c r="U899" s="1"/>
      <c r="V899" s="1"/>
      <c r="W899" s="1"/>
      <c r="X899" s="1"/>
      <c r="Y899" s="1"/>
      <c r="Z899" s="1"/>
    </row>
    <row r="900" spans="1:26" ht="14.25" customHeight="1" x14ac:dyDescent="0.35">
      <c r="A900" s="1"/>
      <c r="B900" s="19"/>
      <c r="C900" s="1"/>
      <c r="D900" s="176"/>
      <c r="E900" s="1"/>
      <c r="F900" s="1"/>
      <c r="G900" s="1"/>
      <c r="H900" s="176"/>
      <c r="I900" s="1"/>
      <c r="J900" s="1"/>
      <c r="K900" s="1"/>
      <c r="L900" s="176"/>
      <c r="M900" s="1"/>
      <c r="N900" s="1"/>
      <c r="O900" s="1"/>
      <c r="P900" s="1"/>
      <c r="Q900" s="176"/>
      <c r="R900" s="176"/>
      <c r="S900" s="390"/>
      <c r="T900" s="1"/>
      <c r="U900" s="1"/>
      <c r="V900" s="1"/>
      <c r="W900" s="1"/>
      <c r="X900" s="1"/>
      <c r="Y900" s="1"/>
      <c r="Z900" s="1"/>
    </row>
    <row r="901" spans="1:26" ht="14.25" customHeight="1" x14ac:dyDescent="0.35">
      <c r="A901" s="1"/>
      <c r="B901" s="19"/>
      <c r="C901" s="1"/>
      <c r="D901" s="176"/>
      <c r="E901" s="1"/>
      <c r="F901" s="1"/>
      <c r="G901" s="1"/>
      <c r="H901" s="176"/>
      <c r="I901" s="1"/>
      <c r="J901" s="1"/>
      <c r="K901" s="1"/>
      <c r="L901" s="176"/>
      <c r="M901" s="1"/>
      <c r="N901" s="1"/>
      <c r="O901" s="1"/>
      <c r="P901" s="1"/>
      <c r="Q901" s="176"/>
      <c r="R901" s="176"/>
      <c r="S901" s="390"/>
      <c r="T901" s="1"/>
      <c r="U901" s="1"/>
      <c r="V901" s="1"/>
      <c r="W901" s="1"/>
      <c r="X901" s="1"/>
      <c r="Y901" s="1"/>
      <c r="Z901" s="1"/>
    </row>
    <row r="902" spans="1:26" ht="14.25" customHeight="1" x14ac:dyDescent="0.35">
      <c r="A902" s="1"/>
      <c r="B902" s="19"/>
      <c r="C902" s="1"/>
      <c r="D902" s="176"/>
      <c r="E902" s="1"/>
      <c r="F902" s="1"/>
      <c r="G902" s="1"/>
      <c r="H902" s="176"/>
      <c r="I902" s="1"/>
      <c r="J902" s="1"/>
      <c r="K902" s="1"/>
      <c r="L902" s="176"/>
      <c r="M902" s="1"/>
      <c r="N902" s="1"/>
      <c r="O902" s="1"/>
      <c r="P902" s="1"/>
      <c r="Q902" s="176"/>
      <c r="R902" s="176"/>
      <c r="S902" s="390"/>
      <c r="T902" s="1"/>
      <c r="U902" s="1"/>
      <c r="V902" s="1"/>
      <c r="W902" s="1"/>
      <c r="X902" s="1"/>
      <c r="Y902" s="1"/>
      <c r="Z902" s="1"/>
    </row>
    <row r="903" spans="1:26" ht="14.25" customHeight="1" x14ac:dyDescent="0.35">
      <c r="A903" s="1"/>
      <c r="B903" s="19"/>
      <c r="C903" s="1"/>
      <c r="D903" s="176"/>
      <c r="E903" s="1"/>
      <c r="F903" s="1"/>
      <c r="G903" s="1"/>
      <c r="H903" s="176"/>
      <c r="I903" s="1"/>
      <c r="J903" s="1"/>
      <c r="K903" s="1"/>
      <c r="L903" s="176"/>
      <c r="M903" s="1"/>
      <c r="N903" s="1"/>
      <c r="O903" s="1"/>
      <c r="P903" s="1"/>
      <c r="Q903" s="176"/>
      <c r="R903" s="176"/>
      <c r="S903" s="390"/>
      <c r="T903" s="1"/>
      <c r="U903" s="1"/>
      <c r="V903" s="1"/>
      <c r="W903" s="1"/>
      <c r="X903" s="1"/>
      <c r="Y903" s="1"/>
      <c r="Z903" s="1"/>
    </row>
    <row r="904" spans="1:26" ht="14.25" customHeight="1" x14ac:dyDescent="0.35">
      <c r="A904" s="1"/>
      <c r="B904" s="19"/>
      <c r="C904" s="1"/>
      <c r="D904" s="176"/>
      <c r="E904" s="1"/>
      <c r="F904" s="1"/>
      <c r="G904" s="1"/>
      <c r="H904" s="176"/>
      <c r="I904" s="1"/>
      <c r="J904" s="1"/>
      <c r="K904" s="1"/>
      <c r="L904" s="176"/>
      <c r="M904" s="1"/>
      <c r="N904" s="1"/>
      <c r="O904" s="1"/>
      <c r="P904" s="1"/>
      <c r="Q904" s="176"/>
      <c r="R904" s="176"/>
      <c r="S904" s="390"/>
      <c r="T904" s="1"/>
      <c r="U904" s="1"/>
      <c r="V904" s="1"/>
      <c r="W904" s="1"/>
      <c r="X904" s="1"/>
      <c r="Y904" s="1"/>
      <c r="Z904" s="1"/>
    </row>
    <row r="905" spans="1:26" ht="14.25" customHeight="1" x14ac:dyDescent="0.35">
      <c r="A905" s="1"/>
      <c r="B905" s="19"/>
      <c r="C905" s="1"/>
      <c r="D905" s="176"/>
      <c r="E905" s="1"/>
      <c r="F905" s="1"/>
      <c r="G905" s="1"/>
      <c r="H905" s="176"/>
      <c r="I905" s="1"/>
      <c r="J905" s="1"/>
      <c r="K905" s="1"/>
      <c r="L905" s="176"/>
      <c r="M905" s="1"/>
      <c r="N905" s="1"/>
      <c r="O905" s="1"/>
      <c r="P905" s="1"/>
      <c r="Q905" s="176"/>
      <c r="R905" s="176"/>
      <c r="S905" s="390"/>
      <c r="T905" s="1"/>
      <c r="U905" s="1"/>
      <c r="V905" s="1"/>
      <c r="W905" s="1"/>
      <c r="X905" s="1"/>
      <c r="Y905" s="1"/>
      <c r="Z905" s="1"/>
    </row>
    <row r="906" spans="1:26" ht="14.25" customHeight="1" x14ac:dyDescent="0.35">
      <c r="A906" s="1"/>
      <c r="B906" s="19"/>
      <c r="C906" s="1"/>
      <c r="D906" s="176"/>
      <c r="E906" s="1"/>
      <c r="F906" s="1"/>
      <c r="G906" s="1"/>
      <c r="H906" s="176"/>
      <c r="I906" s="1"/>
      <c r="J906" s="1"/>
      <c r="K906" s="1"/>
      <c r="L906" s="176"/>
      <c r="M906" s="1"/>
      <c r="N906" s="1"/>
      <c r="O906" s="1"/>
      <c r="P906" s="1"/>
      <c r="Q906" s="176"/>
      <c r="R906" s="176"/>
      <c r="S906" s="390"/>
      <c r="T906" s="1"/>
      <c r="U906" s="1"/>
      <c r="V906" s="1"/>
      <c r="W906" s="1"/>
      <c r="X906" s="1"/>
      <c r="Y906" s="1"/>
      <c r="Z906" s="1"/>
    </row>
    <row r="907" spans="1:26" ht="14.25" customHeight="1" x14ac:dyDescent="0.35">
      <c r="A907" s="1"/>
      <c r="B907" s="19"/>
      <c r="C907" s="1"/>
      <c r="D907" s="176"/>
      <c r="E907" s="1"/>
      <c r="F907" s="1"/>
      <c r="G907" s="1"/>
      <c r="H907" s="176"/>
      <c r="I907" s="1"/>
      <c r="J907" s="1"/>
      <c r="K907" s="1"/>
      <c r="L907" s="176"/>
      <c r="M907" s="1"/>
      <c r="N907" s="1"/>
      <c r="O907" s="1"/>
      <c r="P907" s="1"/>
      <c r="Q907" s="176"/>
      <c r="R907" s="176"/>
      <c r="S907" s="390"/>
      <c r="T907" s="1"/>
      <c r="U907" s="1"/>
      <c r="V907" s="1"/>
      <c r="W907" s="1"/>
      <c r="X907" s="1"/>
      <c r="Y907" s="1"/>
      <c r="Z907" s="1"/>
    </row>
    <row r="908" spans="1:26" ht="14.25" customHeight="1" x14ac:dyDescent="0.35">
      <c r="A908" s="1"/>
      <c r="B908" s="19"/>
      <c r="C908" s="1"/>
      <c r="D908" s="176"/>
      <c r="E908" s="1"/>
      <c r="F908" s="1"/>
      <c r="G908" s="1"/>
      <c r="H908" s="176"/>
      <c r="I908" s="1"/>
      <c r="J908" s="1"/>
      <c r="K908" s="1"/>
      <c r="L908" s="176"/>
      <c r="M908" s="1"/>
      <c r="N908" s="1"/>
      <c r="O908" s="1"/>
      <c r="P908" s="1"/>
      <c r="Q908" s="176"/>
      <c r="R908" s="176"/>
      <c r="S908" s="390"/>
      <c r="T908" s="1"/>
      <c r="U908" s="1"/>
      <c r="V908" s="1"/>
      <c r="W908" s="1"/>
      <c r="X908" s="1"/>
      <c r="Y908" s="1"/>
      <c r="Z908" s="1"/>
    </row>
    <row r="909" spans="1:26" ht="14.25" customHeight="1" x14ac:dyDescent="0.35">
      <c r="A909" s="1"/>
      <c r="B909" s="19"/>
      <c r="C909" s="1"/>
      <c r="D909" s="176"/>
      <c r="E909" s="1"/>
      <c r="F909" s="1"/>
      <c r="G909" s="1"/>
      <c r="H909" s="176"/>
      <c r="I909" s="1"/>
      <c r="J909" s="1"/>
      <c r="K909" s="1"/>
      <c r="L909" s="176"/>
      <c r="M909" s="1"/>
      <c r="N909" s="1"/>
      <c r="O909" s="1"/>
      <c r="P909" s="1"/>
      <c r="Q909" s="176"/>
      <c r="R909" s="176"/>
      <c r="S909" s="390"/>
      <c r="T909" s="1"/>
      <c r="U909" s="1"/>
      <c r="V909" s="1"/>
      <c r="W909" s="1"/>
      <c r="X909" s="1"/>
      <c r="Y909" s="1"/>
      <c r="Z909" s="1"/>
    </row>
    <row r="910" spans="1:26" ht="14.25" customHeight="1" x14ac:dyDescent="0.35">
      <c r="A910" s="1"/>
      <c r="B910" s="19"/>
      <c r="C910" s="1"/>
      <c r="D910" s="176"/>
      <c r="E910" s="1"/>
      <c r="F910" s="1"/>
      <c r="G910" s="1"/>
      <c r="H910" s="176"/>
      <c r="I910" s="1"/>
      <c r="J910" s="1"/>
      <c r="K910" s="1"/>
      <c r="L910" s="176"/>
      <c r="M910" s="1"/>
      <c r="N910" s="1"/>
      <c r="O910" s="1"/>
      <c r="P910" s="1"/>
      <c r="Q910" s="176"/>
      <c r="R910" s="176"/>
      <c r="S910" s="390"/>
      <c r="T910" s="1"/>
      <c r="U910" s="1"/>
      <c r="V910" s="1"/>
      <c r="W910" s="1"/>
      <c r="X910" s="1"/>
      <c r="Y910" s="1"/>
      <c r="Z910" s="1"/>
    </row>
    <row r="911" spans="1:26" ht="14.25" customHeight="1" x14ac:dyDescent="0.35">
      <c r="A911" s="1"/>
      <c r="B911" s="19"/>
      <c r="C911" s="1"/>
      <c r="D911" s="176"/>
      <c r="E911" s="1"/>
      <c r="F911" s="1"/>
      <c r="G911" s="1"/>
      <c r="H911" s="176"/>
      <c r="I911" s="1"/>
      <c r="J911" s="1"/>
      <c r="K911" s="1"/>
      <c r="L911" s="176"/>
      <c r="M911" s="1"/>
      <c r="N911" s="1"/>
      <c r="O911" s="1"/>
      <c r="P911" s="1"/>
      <c r="Q911" s="176"/>
      <c r="R911" s="176"/>
      <c r="S911" s="390"/>
      <c r="T911" s="1"/>
      <c r="U911" s="1"/>
      <c r="V911" s="1"/>
      <c r="W911" s="1"/>
      <c r="X911" s="1"/>
      <c r="Y911" s="1"/>
      <c r="Z911" s="1"/>
    </row>
    <row r="912" spans="1:26" ht="14.25" customHeight="1" x14ac:dyDescent="0.35">
      <c r="A912" s="1"/>
      <c r="B912" s="19"/>
      <c r="C912" s="1"/>
      <c r="D912" s="176"/>
      <c r="E912" s="1"/>
      <c r="F912" s="1"/>
      <c r="G912" s="1"/>
      <c r="H912" s="176"/>
      <c r="I912" s="1"/>
      <c r="J912" s="1"/>
      <c r="K912" s="1"/>
      <c r="L912" s="176"/>
      <c r="M912" s="1"/>
      <c r="N912" s="1"/>
      <c r="O912" s="1"/>
      <c r="P912" s="1"/>
      <c r="Q912" s="176"/>
      <c r="R912" s="176"/>
      <c r="S912" s="390"/>
      <c r="T912" s="1"/>
      <c r="U912" s="1"/>
      <c r="V912" s="1"/>
      <c r="W912" s="1"/>
      <c r="X912" s="1"/>
      <c r="Y912" s="1"/>
      <c r="Z912" s="1"/>
    </row>
    <row r="913" spans="1:26" ht="14.25" customHeight="1" x14ac:dyDescent="0.35">
      <c r="A913" s="1"/>
      <c r="B913" s="19"/>
      <c r="C913" s="1"/>
      <c r="D913" s="176"/>
      <c r="E913" s="1"/>
      <c r="F913" s="1"/>
      <c r="G913" s="1"/>
      <c r="H913" s="176"/>
      <c r="I913" s="1"/>
      <c r="J913" s="1"/>
      <c r="K913" s="1"/>
      <c r="L913" s="176"/>
      <c r="M913" s="1"/>
      <c r="N913" s="1"/>
      <c r="O913" s="1"/>
      <c r="P913" s="1"/>
      <c r="Q913" s="176"/>
      <c r="R913" s="176"/>
      <c r="S913" s="390"/>
      <c r="T913" s="1"/>
      <c r="U913" s="1"/>
      <c r="V913" s="1"/>
      <c r="W913" s="1"/>
      <c r="X913" s="1"/>
      <c r="Y913" s="1"/>
      <c r="Z913" s="1"/>
    </row>
    <row r="914" spans="1:26" ht="14.25" customHeight="1" x14ac:dyDescent="0.35">
      <c r="A914" s="1"/>
      <c r="B914" s="19"/>
      <c r="C914" s="1"/>
      <c r="D914" s="176"/>
      <c r="E914" s="1"/>
      <c r="F914" s="1"/>
      <c r="G914" s="1"/>
      <c r="H914" s="176"/>
      <c r="I914" s="1"/>
      <c r="J914" s="1"/>
      <c r="K914" s="1"/>
      <c r="L914" s="176"/>
      <c r="M914" s="1"/>
      <c r="N914" s="1"/>
      <c r="O914" s="1"/>
      <c r="P914" s="1"/>
      <c r="Q914" s="176"/>
      <c r="R914" s="176"/>
      <c r="S914" s="390"/>
      <c r="T914" s="1"/>
      <c r="U914" s="1"/>
      <c r="V914" s="1"/>
      <c r="W914" s="1"/>
      <c r="X914" s="1"/>
      <c r="Y914" s="1"/>
      <c r="Z914" s="1"/>
    </row>
    <row r="915" spans="1:26" ht="14.25" customHeight="1" x14ac:dyDescent="0.35">
      <c r="A915" s="1"/>
      <c r="B915" s="19"/>
      <c r="C915" s="1"/>
      <c r="D915" s="176"/>
      <c r="E915" s="1"/>
      <c r="F915" s="1"/>
      <c r="G915" s="1"/>
      <c r="H915" s="176"/>
      <c r="I915" s="1"/>
      <c r="J915" s="1"/>
      <c r="K915" s="1"/>
      <c r="L915" s="176"/>
      <c r="M915" s="1"/>
      <c r="N915" s="1"/>
      <c r="O915" s="1"/>
      <c r="P915" s="1"/>
      <c r="Q915" s="176"/>
      <c r="R915" s="176"/>
      <c r="S915" s="390"/>
      <c r="T915" s="1"/>
      <c r="U915" s="1"/>
      <c r="V915" s="1"/>
      <c r="W915" s="1"/>
      <c r="X915" s="1"/>
      <c r="Y915" s="1"/>
      <c r="Z915" s="1"/>
    </row>
    <row r="916" spans="1:26" ht="14.25" customHeight="1" x14ac:dyDescent="0.35">
      <c r="A916" s="1"/>
      <c r="B916" s="19"/>
      <c r="C916" s="1"/>
      <c r="D916" s="176"/>
      <c r="E916" s="1"/>
      <c r="F916" s="1"/>
      <c r="G916" s="1"/>
      <c r="H916" s="176"/>
      <c r="I916" s="1"/>
      <c r="J916" s="1"/>
      <c r="K916" s="1"/>
      <c r="L916" s="176"/>
      <c r="M916" s="1"/>
      <c r="N916" s="1"/>
      <c r="O916" s="1"/>
      <c r="P916" s="1"/>
      <c r="Q916" s="176"/>
      <c r="R916" s="176"/>
      <c r="S916" s="390"/>
      <c r="T916" s="1"/>
      <c r="U916" s="1"/>
      <c r="V916" s="1"/>
      <c r="W916" s="1"/>
      <c r="X916" s="1"/>
      <c r="Y916" s="1"/>
      <c r="Z916" s="1"/>
    </row>
    <row r="917" spans="1:26" ht="14.25" customHeight="1" x14ac:dyDescent="0.35">
      <c r="A917" s="1"/>
      <c r="B917" s="19"/>
      <c r="C917" s="1"/>
      <c r="D917" s="176"/>
      <c r="E917" s="1"/>
      <c r="F917" s="1"/>
      <c r="G917" s="1"/>
      <c r="H917" s="176"/>
      <c r="I917" s="1"/>
      <c r="J917" s="1"/>
      <c r="K917" s="1"/>
      <c r="L917" s="176"/>
      <c r="M917" s="1"/>
      <c r="N917" s="1"/>
      <c r="O917" s="1"/>
      <c r="P917" s="1"/>
      <c r="Q917" s="176"/>
      <c r="R917" s="176"/>
      <c r="S917" s="390"/>
      <c r="T917" s="1"/>
      <c r="U917" s="1"/>
      <c r="V917" s="1"/>
      <c r="W917" s="1"/>
      <c r="X917" s="1"/>
      <c r="Y917" s="1"/>
      <c r="Z917" s="1"/>
    </row>
    <row r="918" spans="1:26" ht="14.25" customHeight="1" x14ac:dyDescent="0.35">
      <c r="A918" s="1"/>
      <c r="B918" s="19"/>
      <c r="C918" s="1"/>
      <c r="D918" s="176"/>
      <c r="E918" s="1"/>
      <c r="F918" s="1"/>
      <c r="G918" s="1"/>
      <c r="H918" s="176"/>
      <c r="I918" s="1"/>
      <c r="J918" s="1"/>
      <c r="K918" s="1"/>
      <c r="L918" s="176"/>
      <c r="M918" s="1"/>
      <c r="N918" s="1"/>
      <c r="O918" s="1"/>
      <c r="P918" s="1"/>
      <c r="Q918" s="176"/>
      <c r="R918" s="176"/>
      <c r="S918" s="390"/>
      <c r="T918" s="1"/>
      <c r="U918" s="1"/>
      <c r="V918" s="1"/>
      <c r="W918" s="1"/>
      <c r="X918" s="1"/>
      <c r="Y918" s="1"/>
      <c r="Z918" s="1"/>
    </row>
    <row r="919" spans="1:26" ht="14.25" customHeight="1" x14ac:dyDescent="0.35">
      <c r="A919" s="1"/>
      <c r="B919" s="19"/>
      <c r="C919" s="1"/>
      <c r="D919" s="176"/>
      <c r="E919" s="1"/>
      <c r="F919" s="1"/>
      <c r="G919" s="1"/>
      <c r="H919" s="176"/>
      <c r="I919" s="1"/>
      <c r="J919" s="1"/>
      <c r="K919" s="1"/>
      <c r="L919" s="176"/>
      <c r="M919" s="1"/>
      <c r="N919" s="1"/>
      <c r="O919" s="1"/>
      <c r="P919" s="1"/>
      <c r="Q919" s="176"/>
      <c r="R919" s="176"/>
      <c r="S919" s="390"/>
      <c r="T919" s="1"/>
      <c r="U919" s="1"/>
      <c r="V919" s="1"/>
      <c r="W919" s="1"/>
      <c r="X919" s="1"/>
      <c r="Y919" s="1"/>
      <c r="Z919" s="1"/>
    </row>
    <row r="920" spans="1:26" ht="14.25" customHeight="1" x14ac:dyDescent="0.35">
      <c r="A920" s="1"/>
      <c r="B920" s="19"/>
      <c r="C920" s="1"/>
      <c r="D920" s="176"/>
      <c r="E920" s="1"/>
      <c r="F920" s="1"/>
      <c r="G920" s="1"/>
      <c r="H920" s="176"/>
      <c r="I920" s="1"/>
      <c r="J920" s="1"/>
      <c r="K920" s="1"/>
      <c r="L920" s="176"/>
      <c r="M920" s="1"/>
      <c r="N920" s="1"/>
      <c r="O920" s="1"/>
      <c r="P920" s="1"/>
      <c r="Q920" s="176"/>
      <c r="R920" s="176"/>
      <c r="S920" s="390"/>
      <c r="T920" s="1"/>
      <c r="U920" s="1"/>
      <c r="V920" s="1"/>
      <c r="W920" s="1"/>
      <c r="X920" s="1"/>
      <c r="Y920" s="1"/>
      <c r="Z920" s="1"/>
    </row>
    <row r="921" spans="1:26" ht="14.25" customHeight="1" x14ac:dyDescent="0.35">
      <c r="A921" s="1"/>
      <c r="B921" s="19"/>
      <c r="C921" s="1"/>
      <c r="D921" s="176"/>
      <c r="E921" s="1"/>
      <c r="F921" s="1"/>
      <c r="G921" s="1"/>
      <c r="H921" s="176"/>
      <c r="I921" s="1"/>
      <c r="J921" s="1"/>
      <c r="K921" s="1"/>
      <c r="L921" s="176"/>
      <c r="M921" s="1"/>
      <c r="N921" s="1"/>
      <c r="O921" s="1"/>
      <c r="P921" s="1"/>
      <c r="Q921" s="176"/>
      <c r="R921" s="176"/>
      <c r="S921" s="390"/>
      <c r="T921" s="1"/>
      <c r="U921" s="1"/>
      <c r="V921" s="1"/>
      <c r="W921" s="1"/>
      <c r="X921" s="1"/>
      <c r="Y921" s="1"/>
      <c r="Z921" s="1"/>
    </row>
    <row r="922" spans="1:26" ht="14.25" customHeight="1" x14ac:dyDescent="0.35">
      <c r="A922" s="1"/>
      <c r="B922" s="19"/>
      <c r="C922" s="1"/>
      <c r="D922" s="176"/>
      <c r="E922" s="1"/>
      <c r="F922" s="1"/>
      <c r="G922" s="1"/>
      <c r="H922" s="176"/>
      <c r="I922" s="1"/>
      <c r="J922" s="1"/>
      <c r="K922" s="1"/>
      <c r="L922" s="176"/>
      <c r="M922" s="1"/>
      <c r="N922" s="1"/>
      <c r="O922" s="1"/>
      <c r="P922" s="1"/>
      <c r="Q922" s="176"/>
      <c r="R922" s="176"/>
      <c r="S922" s="390"/>
      <c r="T922" s="1"/>
      <c r="U922" s="1"/>
      <c r="V922" s="1"/>
      <c r="W922" s="1"/>
      <c r="X922" s="1"/>
      <c r="Y922" s="1"/>
      <c r="Z922" s="1"/>
    </row>
    <row r="923" spans="1:26" ht="14.25" customHeight="1" x14ac:dyDescent="0.35">
      <c r="A923" s="1"/>
      <c r="B923" s="19"/>
      <c r="C923" s="1"/>
      <c r="D923" s="176"/>
      <c r="E923" s="1"/>
      <c r="F923" s="1"/>
      <c r="G923" s="1"/>
      <c r="H923" s="176"/>
      <c r="I923" s="1"/>
      <c r="J923" s="1"/>
      <c r="K923" s="1"/>
      <c r="L923" s="176"/>
      <c r="M923" s="1"/>
      <c r="N923" s="1"/>
      <c r="O923" s="1"/>
      <c r="P923" s="1"/>
      <c r="Q923" s="176"/>
      <c r="R923" s="176"/>
      <c r="S923" s="390"/>
      <c r="T923" s="1"/>
      <c r="U923" s="1"/>
      <c r="V923" s="1"/>
      <c r="W923" s="1"/>
      <c r="X923" s="1"/>
      <c r="Y923" s="1"/>
      <c r="Z923" s="1"/>
    </row>
    <row r="924" spans="1:26" ht="14.25" customHeight="1" x14ac:dyDescent="0.35">
      <c r="A924" s="1"/>
      <c r="B924" s="19"/>
      <c r="C924" s="1"/>
      <c r="D924" s="176"/>
      <c r="E924" s="1"/>
      <c r="F924" s="1"/>
      <c r="G924" s="1"/>
      <c r="H924" s="176"/>
      <c r="I924" s="1"/>
      <c r="J924" s="1"/>
      <c r="K924" s="1"/>
      <c r="L924" s="176"/>
      <c r="M924" s="1"/>
      <c r="N924" s="1"/>
      <c r="O924" s="1"/>
      <c r="P924" s="1"/>
      <c r="Q924" s="176"/>
      <c r="R924" s="176"/>
      <c r="S924" s="390"/>
      <c r="T924" s="1"/>
      <c r="U924" s="1"/>
      <c r="V924" s="1"/>
      <c r="W924" s="1"/>
      <c r="X924" s="1"/>
      <c r="Y924" s="1"/>
      <c r="Z924" s="1"/>
    </row>
    <row r="925" spans="1:26" ht="14.25" customHeight="1" x14ac:dyDescent="0.35">
      <c r="A925" s="1"/>
      <c r="B925" s="19"/>
      <c r="C925" s="1"/>
      <c r="D925" s="176"/>
      <c r="E925" s="1"/>
      <c r="F925" s="1"/>
      <c r="G925" s="1"/>
      <c r="H925" s="176"/>
      <c r="I925" s="1"/>
      <c r="J925" s="1"/>
      <c r="K925" s="1"/>
      <c r="L925" s="176"/>
      <c r="M925" s="1"/>
      <c r="N925" s="1"/>
      <c r="O925" s="1"/>
      <c r="P925" s="1"/>
      <c r="Q925" s="176"/>
      <c r="R925" s="176"/>
      <c r="S925" s="390"/>
      <c r="T925" s="1"/>
      <c r="U925" s="1"/>
      <c r="V925" s="1"/>
      <c r="W925" s="1"/>
      <c r="X925" s="1"/>
      <c r="Y925" s="1"/>
      <c r="Z925" s="1"/>
    </row>
    <row r="926" spans="1:26" ht="14.25" customHeight="1" x14ac:dyDescent="0.35">
      <c r="A926" s="1"/>
      <c r="B926" s="19"/>
      <c r="C926" s="1"/>
      <c r="D926" s="176"/>
      <c r="E926" s="1"/>
      <c r="F926" s="1"/>
      <c r="G926" s="1"/>
      <c r="H926" s="176"/>
      <c r="I926" s="1"/>
      <c r="J926" s="1"/>
      <c r="K926" s="1"/>
      <c r="L926" s="176"/>
      <c r="M926" s="1"/>
      <c r="N926" s="1"/>
      <c r="O926" s="1"/>
      <c r="P926" s="1"/>
      <c r="Q926" s="176"/>
      <c r="R926" s="176"/>
      <c r="S926" s="390"/>
      <c r="T926" s="1"/>
      <c r="U926" s="1"/>
      <c r="V926" s="1"/>
      <c r="W926" s="1"/>
      <c r="X926" s="1"/>
      <c r="Y926" s="1"/>
      <c r="Z926" s="1"/>
    </row>
    <row r="927" spans="1:26" ht="14.25" customHeight="1" x14ac:dyDescent="0.35">
      <c r="A927" s="1"/>
      <c r="B927" s="19"/>
      <c r="C927" s="1"/>
      <c r="D927" s="176"/>
      <c r="E927" s="1"/>
      <c r="F927" s="1"/>
      <c r="G927" s="1"/>
      <c r="H927" s="176"/>
      <c r="I927" s="1"/>
      <c r="J927" s="1"/>
      <c r="K927" s="1"/>
      <c r="L927" s="176"/>
      <c r="M927" s="1"/>
      <c r="N927" s="1"/>
      <c r="O927" s="1"/>
      <c r="P927" s="1"/>
      <c r="Q927" s="176"/>
      <c r="R927" s="176"/>
      <c r="S927" s="390"/>
      <c r="T927" s="1"/>
      <c r="U927" s="1"/>
      <c r="V927" s="1"/>
      <c r="W927" s="1"/>
      <c r="X927" s="1"/>
      <c r="Y927" s="1"/>
      <c r="Z927" s="1"/>
    </row>
    <row r="928" spans="1:26" ht="14.25" customHeight="1" x14ac:dyDescent="0.35">
      <c r="A928" s="1"/>
      <c r="B928" s="19"/>
      <c r="C928" s="1"/>
      <c r="D928" s="176"/>
      <c r="E928" s="1"/>
      <c r="F928" s="1"/>
      <c r="G928" s="1"/>
      <c r="H928" s="176"/>
      <c r="I928" s="1"/>
      <c r="J928" s="1"/>
      <c r="K928" s="1"/>
      <c r="L928" s="176"/>
      <c r="M928" s="1"/>
      <c r="N928" s="1"/>
      <c r="O928" s="1"/>
      <c r="P928" s="1"/>
      <c r="Q928" s="176"/>
      <c r="R928" s="176"/>
      <c r="S928" s="390"/>
      <c r="T928" s="1"/>
      <c r="U928" s="1"/>
      <c r="V928" s="1"/>
      <c r="W928" s="1"/>
      <c r="X928" s="1"/>
      <c r="Y928" s="1"/>
      <c r="Z928" s="1"/>
    </row>
    <row r="929" spans="1:26" ht="14.25" customHeight="1" x14ac:dyDescent="0.35">
      <c r="A929" s="1"/>
      <c r="B929" s="19"/>
      <c r="C929" s="1"/>
      <c r="D929" s="176"/>
      <c r="E929" s="1"/>
      <c r="F929" s="1"/>
      <c r="G929" s="1"/>
      <c r="H929" s="176"/>
      <c r="I929" s="1"/>
      <c r="J929" s="1"/>
      <c r="K929" s="1"/>
      <c r="L929" s="176"/>
      <c r="M929" s="1"/>
      <c r="N929" s="1"/>
      <c r="O929" s="1"/>
      <c r="P929" s="1"/>
      <c r="Q929" s="176"/>
      <c r="R929" s="176"/>
      <c r="S929" s="390"/>
      <c r="T929" s="1"/>
      <c r="U929" s="1"/>
      <c r="V929" s="1"/>
      <c r="W929" s="1"/>
      <c r="X929" s="1"/>
      <c r="Y929" s="1"/>
      <c r="Z929" s="1"/>
    </row>
    <row r="930" spans="1:26" ht="14.25" customHeight="1" x14ac:dyDescent="0.35">
      <c r="A930" s="1"/>
      <c r="B930" s="19"/>
      <c r="C930" s="1"/>
      <c r="D930" s="176"/>
      <c r="E930" s="1"/>
      <c r="F930" s="1"/>
      <c r="G930" s="1"/>
      <c r="H930" s="176"/>
      <c r="I930" s="1"/>
      <c r="J930" s="1"/>
      <c r="K930" s="1"/>
      <c r="L930" s="176"/>
      <c r="M930" s="1"/>
      <c r="N930" s="1"/>
      <c r="O930" s="1"/>
      <c r="P930" s="1"/>
      <c r="Q930" s="176"/>
      <c r="R930" s="176"/>
      <c r="S930" s="390"/>
      <c r="T930" s="1"/>
      <c r="U930" s="1"/>
      <c r="V930" s="1"/>
      <c r="W930" s="1"/>
      <c r="X930" s="1"/>
      <c r="Y930" s="1"/>
      <c r="Z930" s="1"/>
    </row>
    <row r="931" spans="1:26" ht="14.25" customHeight="1" x14ac:dyDescent="0.35">
      <c r="A931" s="1"/>
      <c r="B931" s="19"/>
      <c r="C931" s="1"/>
      <c r="D931" s="176"/>
      <c r="E931" s="1"/>
      <c r="F931" s="1"/>
      <c r="G931" s="1"/>
      <c r="H931" s="176"/>
      <c r="I931" s="1"/>
      <c r="J931" s="1"/>
      <c r="K931" s="1"/>
      <c r="L931" s="176"/>
      <c r="M931" s="1"/>
      <c r="N931" s="1"/>
      <c r="O931" s="1"/>
      <c r="P931" s="1"/>
      <c r="Q931" s="176"/>
      <c r="R931" s="176"/>
      <c r="S931" s="390"/>
      <c r="T931" s="1"/>
      <c r="U931" s="1"/>
      <c r="V931" s="1"/>
      <c r="W931" s="1"/>
      <c r="X931" s="1"/>
      <c r="Y931" s="1"/>
      <c r="Z931" s="1"/>
    </row>
    <row r="932" spans="1:26" ht="14.25" customHeight="1" x14ac:dyDescent="0.35">
      <c r="A932" s="1"/>
      <c r="B932" s="19"/>
      <c r="C932" s="1"/>
      <c r="D932" s="176"/>
      <c r="E932" s="1"/>
      <c r="F932" s="1"/>
      <c r="G932" s="1"/>
      <c r="H932" s="176"/>
      <c r="I932" s="1"/>
      <c r="J932" s="1"/>
      <c r="K932" s="1"/>
      <c r="L932" s="176"/>
      <c r="M932" s="1"/>
      <c r="N932" s="1"/>
      <c r="O932" s="1"/>
      <c r="P932" s="1"/>
      <c r="Q932" s="176"/>
      <c r="R932" s="176"/>
      <c r="S932" s="390"/>
      <c r="T932" s="1"/>
      <c r="U932" s="1"/>
      <c r="V932" s="1"/>
      <c r="W932" s="1"/>
      <c r="X932" s="1"/>
      <c r="Y932" s="1"/>
      <c r="Z932" s="1"/>
    </row>
    <row r="933" spans="1:26" ht="14.25" customHeight="1" x14ac:dyDescent="0.35">
      <c r="A933" s="1"/>
      <c r="B933" s="19"/>
      <c r="C933" s="1"/>
      <c r="D933" s="176"/>
      <c r="E933" s="1"/>
      <c r="F933" s="1"/>
      <c r="G933" s="1"/>
      <c r="H933" s="176"/>
      <c r="I933" s="1"/>
      <c r="J933" s="1"/>
      <c r="K933" s="1"/>
      <c r="L933" s="176"/>
      <c r="M933" s="1"/>
      <c r="N933" s="1"/>
      <c r="O933" s="1"/>
      <c r="P933" s="1"/>
      <c r="Q933" s="176"/>
      <c r="R933" s="176"/>
      <c r="S933" s="390"/>
      <c r="T933" s="1"/>
      <c r="U933" s="1"/>
      <c r="V933" s="1"/>
      <c r="W933" s="1"/>
      <c r="X933" s="1"/>
      <c r="Y933" s="1"/>
      <c r="Z933" s="1"/>
    </row>
    <row r="934" spans="1:26" ht="14.25" customHeight="1" x14ac:dyDescent="0.35">
      <c r="A934" s="1"/>
      <c r="B934" s="19"/>
      <c r="C934" s="1"/>
      <c r="D934" s="176"/>
      <c r="E934" s="1"/>
      <c r="F934" s="1"/>
      <c r="G934" s="1"/>
      <c r="H934" s="176"/>
      <c r="I934" s="1"/>
      <c r="J934" s="1"/>
      <c r="K934" s="1"/>
      <c r="L934" s="176"/>
      <c r="M934" s="1"/>
      <c r="N934" s="1"/>
      <c r="O934" s="1"/>
      <c r="P934" s="1"/>
      <c r="Q934" s="176"/>
      <c r="R934" s="176"/>
      <c r="S934" s="390"/>
      <c r="T934" s="1"/>
      <c r="U934" s="1"/>
      <c r="V934" s="1"/>
      <c r="W934" s="1"/>
      <c r="X934" s="1"/>
      <c r="Y934" s="1"/>
      <c r="Z934" s="1"/>
    </row>
    <row r="935" spans="1:26" ht="14.25" customHeight="1" x14ac:dyDescent="0.35">
      <c r="A935" s="1"/>
      <c r="B935" s="19"/>
      <c r="C935" s="1"/>
      <c r="D935" s="176"/>
      <c r="E935" s="1"/>
      <c r="F935" s="1"/>
      <c r="G935" s="1"/>
      <c r="H935" s="176"/>
      <c r="I935" s="1"/>
      <c r="J935" s="1"/>
      <c r="K935" s="1"/>
      <c r="L935" s="176"/>
      <c r="M935" s="1"/>
      <c r="N935" s="1"/>
      <c r="O935" s="1"/>
      <c r="P935" s="1"/>
      <c r="Q935" s="176"/>
      <c r="R935" s="176"/>
      <c r="S935" s="390"/>
      <c r="T935" s="1"/>
      <c r="U935" s="1"/>
      <c r="V935" s="1"/>
      <c r="W935" s="1"/>
      <c r="X935" s="1"/>
      <c r="Y935" s="1"/>
      <c r="Z935" s="1"/>
    </row>
    <row r="936" spans="1:26" ht="14.25" customHeight="1" x14ac:dyDescent="0.35">
      <c r="A936" s="1"/>
      <c r="B936" s="19"/>
      <c r="C936" s="1"/>
      <c r="D936" s="176"/>
      <c r="E936" s="1"/>
      <c r="F936" s="1"/>
      <c r="G936" s="1"/>
      <c r="H936" s="176"/>
      <c r="I936" s="1"/>
      <c r="J936" s="1"/>
      <c r="K936" s="1"/>
      <c r="L936" s="176"/>
      <c r="M936" s="1"/>
      <c r="N936" s="1"/>
      <c r="O936" s="1"/>
      <c r="P936" s="1"/>
      <c r="Q936" s="176"/>
      <c r="R936" s="176"/>
      <c r="S936" s="390"/>
      <c r="T936" s="1"/>
      <c r="U936" s="1"/>
      <c r="V936" s="1"/>
      <c r="W936" s="1"/>
      <c r="X936" s="1"/>
      <c r="Y936" s="1"/>
      <c r="Z936" s="1"/>
    </row>
    <row r="937" spans="1:26" ht="14.25" customHeight="1" x14ac:dyDescent="0.35">
      <c r="A937" s="1"/>
      <c r="B937" s="19"/>
      <c r="C937" s="1"/>
      <c r="D937" s="176"/>
      <c r="E937" s="1"/>
      <c r="F937" s="1"/>
      <c r="G937" s="1"/>
      <c r="H937" s="176"/>
      <c r="I937" s="1"/>
      <c r="J937" s="1"/>
      <c r="K937" s="1"/>
      <c r="L937" s="176"/>
      <c r="M937" s="1"/>
      <c r="N937" s="1"/>
      <c r="O937" s="1"/>
      <c r="P937" s="1"/>
      <c r="Q937" s="176"/>
      <c r="R937" s="176"/>
      <c r="S937" s="390"/>
      <c r="T937" s="1"/>
      <c r="U937" s="1"/>
      <c r="V937" s="1"/>
      <c r="W937" s="1"/>
      <c r="X937" s="1"/>
      <c r="Y937" s="1"/>
      <c r="Z937" s="1"/>
    </row>
    <row r="938" spans="1:26" ht="14.25" customHeight="1" x14ac:dyDescent="0.35">
      <c r="A938" s="1"/>
      <c r="B938" s="19"/>
      <c r="C938" s="1"/>
      <c r="D938" s="176"/>
      <c r="E938" s="1"/>
      <c r="F938" s="1"/>
      <c r="G938" s="1"/>
      <c r="H938" s="176"/>
      <c r="I938" s="1"/>
      <c r="J938" s="1"/>
      <c r="K938" s="1"/>
      <c r="L938" s="176"/>
      <c r="M938" s="1"/>
      <c r="N938" s="1"/>
      <c r="O938" s="1"/>
      <c r="P938" s="1"/>
      <c r="Q938" s="176"/>
      <c r="R938" s="176"/>
      <c r="S938" s="390"/>
      <c r="T938" s="1"/>
      <c r="U938" s="1"/>
      <c r="V938" s="1"/>
      <c r="W938" s="1"/>
      <c r="X938" s="1"/>
      <c r="Y938" s="1"/>
      <c r="Z938" s="1"/>
    </row>
    <row r="939" spans="1:26" ht="14.25" customHeight="1" x14ac:dyDescent="0.35">
      <c r="A939" s="1"/>
      <c r="B939" s="19"/>
      <c r="C939" s="1"/>
      <c r="D939" s="176"/>
      <c r="E939" s="1"/>
      <c r="F939" s="1"/>
      <c r="G939" s="1"/>
      <c r="H939" s="176"/>
      <c r="I939" s="1"/>
      <c r="J939" s="1"/>
      <c r="K939" s="1"/>
      <c r="L939" s="176"/>
      <c r="M939" s="1"/>
      <c r="N939" s="1"/>
      <c r="O939" s="1"/>
      <c r="P939" s="1"/>
      <c r="Q939" s="176"/>
      <c r="R939" s="176"/>
      <c r="S939" s="390"/>
      <c r="T939" s="1"/>
      <c r="U939" s="1"/>
      <c r="V939" s="1"/>
      <c r="W939" s="1"/>
      <c r="X939" s="1"/>
      <c r="Y939" s="1"/>
      <c r="Z939" s="1"/>
    </row>
    <row r="940" spans="1:26" ht="14.25" customHeight="1" x14ac:dyDescent="0.35">
      <c r="A940" s="1"/>
      <c r="B940" s="19"/>
      <c r="C940" s="1"/>
      <c r="D940" s="176"/>
      <c r="E940" s="1"/>
      <c r="F940" s="1"/>
      <c r="G940" s="1"/>
      <c r="H940" s="176"/>
      <c r="I940" s="1"/>
      <c r="J940" s="1"/>
      <c r="K940" s="1"/>
      <c r="L940" s="176"/>
      <c r="M940" s="1"/>
      <c r="N940" s="1"/>
      <c r="O940" s="1"/>
      <c r="P940" s="1"/>
      <c r="Q940" s="176"/>
      <c r="R940" s="176"/>
      <c r="S940" s="390"/>
      <c r="T940" s="1"/>
      <c r="U940" s="1"/>
      <c r="V940" s="1"/>
      <c r="W940" s="1"/>
      <c r="X940" s="1"/>
      <c r="Y940" s="1"/>
      <c r="Z940" s="1"/>
    </row>
    <row r="941" spans="1:26" ht="14.25" customHeight="1" x14ac:dyDescent="0.35">
      <c r="A941" s="1"/>
      <c r="B941" s="19"/>
      <c r="C941" s="1"/>
      <c r="D941" s="176"/>
      <c r="E941" s="1"/>
      <c r="F941" s="1"/>
      <c r="G941" s="1"/>
      <c r="H941" s="176"/>
      <c r="I941" s="1"/>
      <c r="J941" s="1"/>
      <c r="K941" s="1"/>
      <c r="L941" s="176"/>
      <c r="M941" s="1"/>
      <c r="N941" s="1"/>
      <c r="O941" s="1"/>
      <c r="P941" s="1"/>
      <c r="Q941" s="176"/>
      <c r="R941" s="176"/>
      <c r="S941" s="390"/>
      <c r="T941" s="1"/>
      <c r="U941" s="1"/>
      <c r="V941" s="1"/>
      <c r="W941" s="1"/>
      <c r="X941" s="1"/>
      <c r="Y941" s="1"/>
      <c r="Z941" s="1"/>
    </row>
    <row r="942" spans="1:26" ht="14.25" customHeight="1" x14ac:dyDescent="0.35">
      <c r="A942" s="1"/>
      <c r="B942" s="19"/>
      <c r="C942" s="1"/>
      <c r="D942" s="176"/>
      <c r="E942" s="1"/>
      <c r="F942" s="1"/>
      <c r="G942" s="1"/>
      <c r="H942" s="176"/>
      <c r="I942" s="1"/>
      <c r="J942" s="1"/>
      <c r="K942" s="1"/>
      <c r="L942" s="176"/>
      <c r="M942" s="1"/>
      <c r="N942" s="1"/>
      <c r="O942" s="1"/>
      <c r="P942" s="1"/>
      <c r="Q942" s="176"/>
      <c r="R942" s="176"/>
      <c r="S942" s="390"/>
      <c r="T942" s="1"/>
      <c r="U942" s="1"/>
      <c r="V942" s="1"/>
      <c r="W942" s="1"/>
      <c r="X942" s="1"/>
      <c r="Y942" s="1"/>
      <c r="Z942" s="1"/>
    </row>
    <row r="943" spans="1:26" ht="14.25" customHeight="1" x14ac:dyDescent="0.35">
      <c r="A943" s="1"/>
      <c r="B943" s="19"/>
      <c r="C943" s="1"/>
      <c r="D943" s="176"/>
      <c r="E943" s="1"/>
      <c r="F943" s="1"/>
      <c r="G943" s="1"/>
      <c r="H943" s="176"/>
      <c r="I943" s="1"/>
      <c r="J943" s="1"/>
      <c r="K943" s="1"/>
      <c r="L943" s="176"/>
      <c r="M943" s="1"/>
      <c r="N943" s="1"/>
      <c r="O943" s="1"/>
      <c r="P943" s="1"/>
      <c r="Q943" s="176"/>
      <c r="R943" s="176"/>
      <c r="S943" s="390"/>
      <c r="T943" s="1"/>
      <c r="U943" s="1"/>
      <c r="V943" s="1"/>
      <c r="W943" s="1"/>
      <c r="X943" s="1"/>
      <c r="Y943" s="1"/>
      <c r="Z943" s="1"/>
    </row>
    <row r="944" spans="1:26" ht="14.25" customHeight="1" x14ac:dyDescent="0.35">
      <c r="A944" s="1"/>
      <c r="B944" s="19"/>
      <c r="C944" s="1"/>
      <c r="D944" s="176"/>
      <c r="E944" s="1"/>
      <c r="F944" s="1"/>
      <c r="G944" s="1"/>
      <c r="H944" s="176"/>
      <c r="I944" s="1"/>
      <c r="J944" s="1"/>
      <c r="K944" s="1"/>
      <c r="L944" s="176"/>
      <c r="M944" s="1"/>
      <c r="N944" s="1"/>
      <c r="O944" s="1"/>
      <c r="P944" s="1"/>
      <c r="Q944" s="176"/>
      <c r="R944" s="176"/>
      <c r="S944" s="390"/>
      <c r="T944" s="1"/>
      <c r="U944" s="1"/>
      <c r="V944" s="1"/>
      <c r="W944" s="1"/>
      <c r="X944" s="1"/>
      <c r="Y944" s="1"/>
      <c r="Z944" s="1"/>
    </row>
    <row r="945" spans="1:26" ht="14.25" customHeight="1" x14ac:dyDescent="0.35">
      <c r="A945" s="1"/>
      <c r="B945" s="19"/>
      <c r="C945" s="1"/>
      <c r="D945" s="176"/>
      <c r="E945" s="1"/>
      <c r="F945" s="1"/>
      <c r="G945" s="1"/>
      <c r="H945" s="176"/>
      <c r="I945" s="1"/>
      <c r="J945" s="1"/>
      <c r="K945" s="1"/>
      <c r="L945" s="176"/>
      <c r="M945" s="1"/>
      <c r="N945" s="1"/>
      <c r="O945" s="1"/>
      <c r="P945" s="1"/>
      <c r="Q945" s="176"/>
      <c r="R945" s="176"/>
      <c r="S945" s="390"/>
      <c r="T945" s="1"/>
      <c r="U945" s="1"/>
      <c r="V945" s="1"/>
      <c r="W945" s="1"/>
      <c r="X945" s="1"/>
      <c r="Y945" s="1"/>
      <c r="Z945" s="1"/>
    </row>
    <row r="946" spans="1:26" ht="14.25" customHeight="1" x14ac:dyDescent="0.35">
      <c r="A946" s="1"/>
      <c r="B946" s="19"/>
      <c r="C946" s="1"/>
      <c r="D946" s="176"/>
      <c r="E946" s="1"/>
      <c r="F946" s="1"/>
      <c r="G946" s="1"/>
      <c r="H946" s="176"/>
      <c r="I946" s="1"/>
      <c r="J946" s="1"/>
      <c r="K946" s="1"/>
      <c r="L946" s="176"/>
      <c r="M946" s="1"/>
      <c r="N946" s="1"/>
      <c r="O946" s="1"/>
      <c r="P946" s="1"/>
      <c r="Q946" s="176"/>
      <c r="R946" s="176"/>
      <c r="S946" s="390"/>
      <c r="T946" s="1"/>
      <c r="U946" s="1"/>
      <c r="V946" s="1"/>
      <c r="W946" s="1"/>
      <c r="X946" s="1"/>
      <c r="Y946" s="1"/>
      <c r="Z946" s="1"/>
    </row>
    <row r="947" spans="1:26" ht="14.25" customHeight="1" x14ac:dyDescent="0.35">
      <c r="A947" s="1"/>
      <c r="B947" s="19"/>
      <c r="C947" s="1"/>
      <c r="D947" s="176"/>
      <c r="E947" s="1"/>
      <c r="F947" s="1"/>
      <c r="G947" s="1"/>
      <c r="H947" s="176"/>
      <c r="I947" s="1"/>
      <c r="J947" s="1"/>
      <c r="K947" s="1"/>
      <c r="L947" s="176"/>
      <c r="M947" s="1"/>
      <c r="N947" s="1"/>
      <c r="O947" s="1"/>
      <c r="P947" s="1"/>
      <c r="Q947" s="176"/>
      <c r="R947" s="176"/>
      <c r="S947" s="390"/>
      <c r="T947" s="1"/>
      <c r="U947" s="1"/>
      <c r="V947" s="1"/>
      <c r="W947" s="1"/>
      <c r="X947" s="1"/>
      <c r="Y947" s="1"/>
      <c r="Z947" s="1"/>
    </row>
    <row r="948" spans="1:26" ht="14.25" customHeight="1" x14ac:dyDescent="0.35">
      <c r="A948" s="1"/>
      <c r="B948" s="19"/>
      <c r="C948" s="1"/>
      <c r="D948" s="176"/>
      <c r="E948" s="1"/>
      <c r="F948" s="1"/>
      <c r="G948" s="1"/>
      <c r="H948" s="176"/>
      <c r="I948" s="1"/>
      <c r="J948" s="1"/>
      <c r="K948" s="1"/>
      <c r="L948" s="176"/>
      <c r="M948" s="1"/>
      <c r="N948" s="1"/>
      <c r="O948" s="1"/>
      <c r="P948" s="1"/>
      <c r="Q948" s="176"/>
      <c r="R948" s="176"/>
      <c r="S948" s="390"/>
      <c r="T948" s="1"/>
      <c r="U948" s="1"/>
      <c r="V948" s="1"/>
      <c r="W948" s="1"/>
      <c r="X948" s="1"/>
      <c r="Y948" s="1"/>
      <c r="Z948" s="1"/>
    </row>
    <row r="949" spans="1:26" ht="14.25" customHeight="1" x14ac:dyDescent="0.35">
      <c r="A949" s="1"/>
      <c r="B949" s="19"/>
      <c r="C949" s="1"/>
      <c r="D949" s="176"/>
      <c r="E949" s="1"/>
      <c r="F949" s="1"/>
      <c r="G949" s="1"/>
      <c r="H949" s="176"/>
      <c r="I949" s="1"/>
      <c r="J949" s="1"/>
      <c r="K949" s="1"/>
      <c r="L949" s="176"/>
      <c r="M949" s="1"/>
      <c r="N949" s="1"/>
      <c r="O949" s="1"/>
      <c r="P949" s="1"/>
      <c r="Q949" s="176"/>
      <c r="R949" s="176"/>
      <c r="S949" s="390"/>
      <c r="T949" s="1"/>
      <c r="U949" s="1"/>
      <c r="V949" s="1"/>
      <c r="W949" s="1"/>
      <c r="X949" s="1"/>
      <c r="Y949" s="1"/>
      <c r="Z949" s="1"/>
    </row>
    <row r="950" spans="1:26" ht="14.25" customHeight="1" x14ac:dyDescent="0.35">
      <c r="A950" s="1"/>
      <c r="B950" s="19"/>
      <c r="C950" s="1"/>
      <c r="D950" s="176"/>
      <c r="E950" s="1"/>
      <c r="F950" s="1"/>
      <c r="G950" s="1"/>
      <c r="H950" s="176"/>
      <c r="I950" s="1"/>
      <c r="J950" s="1"/>
      <c r="K950" s="1"/>
      <c r="L950" s="176"/>
      <c r="M950" s="1"/>
      <c r="N950" s="1"/>
      <c r="O950" s="1"/>
      <c r="P950" s="1"/>
      <c r="Q950" s="176"/>
      <c r="R950" s="176"/>
      <c r="S950" s="390"/>
      <c r="T950" s="1"/>
      <c r="U950" s="1"/>
      <c r="V950" s="1"/>
      <c r="W950" s="1"/>
      <c r="X950" s="1"/>
      <c r="Y950" s="1"/>
      <c r="Z950" s="1"/>
    </row>
    <row r="951" spans="1:26" ht="14.25" customHeight="1" x14ac:dyDescent="0.35">
      <c r="A951" s="1"/>
      <c r="B951" s="19"/>
      <c r="C951" s="1"/>
      <c r="D951" s="176"/>
      <c r="E951" s="1"/>
      <c r="F951" s="1"/>
      <c r="G951" s="1"/>
      <c r="H951" s="176"/>
      <c r="I951" s="1"/>
      <c r="J951" s="1"/>
      <c r="K951" s="1"/>
      <c r="L951" s="176"/>
      <c r="M951" s="1"/>
      <c r="N951" s="1"/>
      <c r="O951" s="1"/>
      <c r="P951" s="1"/>
      <c r="Q951" s="176"/>
      <c r="R951" s="176"/>
      <c r="S951" s="390"/>
      <c r="T951" s="1"/>
      <c r="U951" s="1"/>
      <c r="V951" s="1"/>
      <c r="W951" s="1"/>
      <c r="X951" s="1"/>
      <c r="Y951" s="1"/>
      <c r="Z951" s="1"/>
    </row>
    <row r="952" spans="1:26" ht="14.25" customHeight="1" x14ac:dyDescent="0.35">
      <c r="A952" s="1"/>
      <c r="B952" s="19"/>
      <c r="C952" s="1"/>
      <c r="D952" s="176"/>
      <c r="E952" s="1"/>
      <c r="F952" s="1"/>
      <c r="G952" s="1"/>
      <c r="H952" s="176"/>
      <c r="I952" s="1"/>
      <c r="J952" s="1"/>
      <c r="K952" s="1"/>
      <c r="L952" s="176"/>
      <c r="M952" s="1"/>
      <c r="N952" s="1"/>
      <c r="O952" s="1"/>
      <c r="P952" s="1"/>
      <c r="Q952" s="176"/>
      <c r="R952" s="176"/>
      <c r="S952" s="390"/>
      <c r="T952" s="1"/>
      <c r="U952" s="1"/>
      <c r="V952" s="1"/>
      <c r="W952" s="1"/>
      <c r="X952" s="1"/>
      <c r="Y952" s="1"/>
      <c r="Z952" s="1"/>
    </row>
    <row r="953" spans="1:26" ht="14.25" customHeight="1" x14ac:dyDescent="0.35">
      <c r="A953" s="1"/>
      <c r="B953" s="19"/>
      <c r="C953" s="1"/>
      <c r="D953" s="176"/>
      <c r="E953" s="1"/>
      <c r="F953" s="1"/>
      <c r="G953" s="1"/>
      <c r="H953" s="176"/>
      <c r="I953" s="1"/>
      <c r="J953" s="1"/>
      <c r="K953" s="1"/>
      <c r="L953" s="176"/>
      <c r="M953" s="1"/>
      <c r="N953" s="1"/>
      <c r="O953" s="1"/>
      <c r="P953" s="1"/>
      <c r="Q953" s="176"/>
      <c r="R953" s="176"/>
      <c r="S953" s="390"/>
      <c r="T953" s="1"/>
      <c r="U953" s="1"/>
      <c r="V953" s="1"/>
      <c r="W953" s="1"/>
      <c r="X953" s="1"/>
      <c r="Y953" s="1"/>
      <c r="Z953" s="1"/>
    </row>
    <row r="954" spans="1:26" ht="14.25" customHeight="1" x14ac:dyDescent="0.35">
      <c r="A954" s="1"/>
      <c r="B954" s="19"/>
      <c r="C954" s="1"/>
      <c r="D954" s="176"/>
      <c r="E954" s="1"/>
      <c r="F954" s="1"/>
      <c r="G954" s="1"/>
      <c r="H954" s="176"/>
      <c r="I954" s="1"/>
      <c r="J954" s="1"/>
      <c r="K954" s="1"/>
      <c r="L954" s="176"/>
      <c r="M954" s="1"/>
      <c r="N954" s="1"/>
      <c r="O954" s="1"/>
      <c r="P954" s="1"/>
      <c r="Q954" s="176"/>
      <c r="R954" s="176"/>
      <c r="S954" s="390"/>
      <c r="T954" s="1"/>
      <c r="U954" s="1"/>
      <c r="V954" s="1"/>
      <c r="W954" s="1"/>
      <c r="X954" s="1"/>
      <c r="Y954" s="1"/>
      <c r="Z954" s="1"/>
    </row>
    <row r="955" spans="1:26" ht="14.25" customHeight="1" x14ac:dyDescent="0.35">
      <c r="A955" s="1"/>
      <c r="B955" s="19"/>
      <c r="C955" s="1"/>
      <c r="D955" s="176"/>
      <c r="E955" s="1"/>
      <c r="F955" s="1"/>
      <c r="G955" s="1"/>
      <c r="H955" s="176"/>
      <c r="I955" s="1"/>
      <c r="J955" s="1"/>
      <c r="K955" s="1"/>
      <c r="L955" s="176"/>
      <c r="M955" s="1"/>
      <c r="N955" s="1"/>
      <c r="O955" s="1"/>
      <c r="P955" s="1"/>
      <c r="Q955" s="176"/>
      <c r="R955" s="176"/>
      <c r="S955" s="390"/>
      <c r="T955" s="1"/>
      <c r="U955" s="1"/>
      <c r="V955" s="1"/>
      <c r="W955" s="1"/>
      <c r="X955" s="1"/>
      <c r="Y955" s="1"/>
      <c r="Z955" s="1"/>
    </row>
    <row r="956" spans="1:26" ht="14.25" customHeight="1" x14ac:dyDescent="0.35">
      <c r="A956" s="1"/>
      <c r="B956" s="19"/>
      <c r="C956" s="1"/>
      <c r="D956" s="176"/>
      <c r="E956" s="1"/>
      <c r="F956" s="1"/>
      <c r="G956" s="1"/>
      <c r="H956" s="176"/>
      <c r="I956" s="1"/>
      <c r="J956" s="1"/>
      <c r="K956" s="1"/>
      <c r="L956" s="176"/>
      <c r="M956" s="1"/>
      <c r="N956" s="1"/>
      <c r="O956" s="1"/>
      <c r="P956" s="1"/>
      <c r="Q956" s="176"/>
      <c r="R956" s="176"/>
      <c r="S956" s="390"/>
      <c r="T956" s="1"/>
      <c r="U956" s="1"/>
      <c r="V956" s="1"/>
      <c r="W956" s="1"/>
      <c r="X956" s="1"/>
      <c r="Y956" s="1"/>
      <c r="Z956" s="1"/>
    </row>
    <row r="957" spans="1:26" ht="14.25" customHeight="1" x14ac:dyDescent="0.35">
      <c r="A957" s="1"/>
      <c r="B957" s="19"/>
      <c r="C957" s="1"/>
      <c r="D957" s="176"/>
      <c r="E957" s="1"/>
      <c r="F957" s="1"/>
      <c r="G957" s="1"/>
      <c r="H957" s="176"/>
      <c r="I957" s="1"/>
      <c r="J957" s="1"/>
      <c r="K957" s="1"/>
      <c r="L957" s="176"/>
      <c r="M957" s="1"/>
      <c r="N957" s="1"/>
      <c r="O957" s="1"/>
      <c r="P957" s="1"/>
      <c r="Q957" s="176"/>
      <c r="R957" s="176"/>
      <c r="S957" s="390"/>
      <c r="T957" s="1"/>
      <c r="U957" s="1"/>
      <c r="V957" s="1"/>
      <c r="W957" s="1"/>
      <c r="X957" s="1"/>
      <c r="Y957" s="1"/>
      <c r="Z957" s="1"/>
    </row>
    <row r="958" spans="1:26" ht="14.25" customHeight="1" x14ac:dyDescent="0.35">
      <c r="A958" s="1"/>
      <c r="B958" s="19"/>
      <c r="C958" s="1"/>
      <c r="D958" s="176"/>
      <c r="E958" s="1"/>
      <c r="F958" s="1"/>
      <c r="G958" s="1"/>
      <c r="H958" s="176"/>
      <c r="I958" s="1"/>
      <c r="J958" s="1"/>
      <c r="K958" s="1"/>
      <c r="L958" s="176"/>
      <c r="M958" s="1"/>
      <c r="N958" s="1"/>
      <c r="O958" s="1"/>
      <c r="P958" s="1"/>
      <c r="Q958" s="176"/>
      <c r="R958" s="176"/>
      <c r="S958" s="390"/>
      <c r="T958" s="1"/>
      <c r="U958" s="1"/>
      <c r="V958" s="1"/>
      <c r="W958" s="1"/>
      <c r="X958" s="1"/>
      <c r="Y958" s="1"/>
      <c r="Z958" s="1"/>
    </row>
    <row r="959" spans="1:26" ht="14.25" customHeight="1" x14ac:dyDescent="0.35">
      <c r="A959" s="1"/>
      <c r="B959" s="19"/>
      <c r="C959" s="1"/>
      <c r="D959" s="176"/>
      <c r="E959" s="1"/>
      <c r="F959" s="1"/>
      <c r="G959" s="1"/>
      <c r="H959" s="176"/>
      <c r="I959" s="1"/>
      <c r="J959" s="1"/>
      <c r="K959" s="1"/>
      <c r="L959" s="176"/>
      <c r="M959" s="1"/>
      <c r="N959" s="1"/>
      <c r="O959" s="1"/>
      <c r="P959" s="1"/>
      <c r="Q959" s="176"/>
      <c r="R959" s="176"/>
      <c r="S959" s="390"/>
      <c r="T959" s="1"/>
      <c r="U959" s="1"/>
      <c r="V959" s="1"/>
      <c r="W959" s="1"/>
      <c r="X959" s="1"/>
      <c r="Y959" s="1"/>
      <c r="Z959" s="1"/>
    </row>
    <row r="960" spans="1:26" ht="14.25" customHeight="1" x14ac:dyDescent="0.35">
      <c r="A960" s="1"/>
      <c r="B960" s="19"/>
      <c r="C960" s="1"/>
      <c r="D960" s="176"/>
      <c r="E960" s="1"/>
      <c r="F960" s="1"/>
      <c r="G960" s="1"/>
      <c r="H960" s="176"/>
      <c r="I960" s="1"/>
      <c r="J960" s="1"/>
      <c r="K960" s="1"/>
      <c r="L960" s="176"/>
      <c r="M960" s="1"/>
      <c r="N960" s="1"/>
      <c r="O960" s="1"/>
      <c r="P960" s="1"/>
      <c r="Q960" s="176"/>
      <c r="R960" s="176"/>
      <c r="S960" s="390"/>
      <c r="T960" s="1"/>
      <c r="U960" s="1"/>
      <c r="V960" s="1"/>
      <c r="W960" s="1"/>
      <c r="X960" s="1"/>
      <c r="Y960" s="1"/>
      <c r="Z960" s="1"/>
    </row>
    <row r="961" spans="1:26" ht="14.25" customHeight="1" x14ac:dyDescent="0.35">
      <c r="A961" s="1"/>
      <c r="B961" s="19"/>
      <c r="C961" s="1"/>
      <c r="D961" s="176"/>
      <c r="E961" s="1"/>
      <c r="F961" s="1"/>
      <c r="G961" s="1"/>
      <c r="H961" s="176"/>
      <c r="I961" s="1"/>
      <c r="J961" s="1"/>
      <c r="K961" s="1"/>
      <c r="L961" s="176"/>
      <c r="M961" s="1"/>
      <c r="N961" s="1"/>
      <c r="O961" s="1"/>
      <c r="P961" s="1"/>
      <c r="Q961" s="176"/>
      <c r="R961" s="176"/>
      <c r="S961" s="390"/>
      <c r="T961" s="1"/>
      <c r="U961" s="1"/>
      <c r="V961" s="1"/>
      <c r="W961" s="1"/>
      <c r="X961" s="1"/>
      <c r="Y961" s="1"/>
      <c r="Z961" s="1"/>
    </row>
    <row r="962" spans="1:26" ht="14.25" customHeight="1" x14ac:dyDescent="0.35">
      <c r="A962" s="1"/>
      <c r="B962" s="19"/>
      <c r="C962" s="1"/>
      <c r="D962" s="176"/>
      <c r="E962" s="1"/>
      <c r="F962" s="1"/>
      <c r="G962" s="1"/>
      <c r="H962" s="176"/>
      <c r="I962" s="1"/>
      <c r="J962" s="1"/>
      <c r="K962" s="1"/>
      <c r="L962" s="176"/>
      <c r="M962" s="1"/>
      <c r="N962" s="1"/>
      <c r="O962" s="1"/>
      <c r="P962" s="1"/>
      <c r="Q962" s="176"/>
      <c r="R962" s="176"/>
      <c r="S962" s="390"/>
      <c r="T962" s="1"/>
      <c r="U962" s="1"/>
      <c r="V962" s="1"/>
      <c r="W962" s="1"/>
      <c r="X962" s="1"/>
      <c r="Y962" s="1"/>
      <c r="Z962" s="1"/>
    </row>
    <row r="963" spans="1:26" ht="14.25" customHeight="1" x14ac:dyDescent="0.35">
      <c r="A963" s="1"/>
      <c r="B963" s="19"/>
      <c r="C963" s="1"/>
      <c r="D963" s="176"/>
      <c r="E963" s="1"/>
      <c r="F963" s="1"/>
      <c r="G963" s="1"/>
      <c r="H963" s="176"/>
      <c r="I963" s="1"/>
      <c r="J963" s="1"/>
      <c r="K963" s="1"/>
      <c r="L963" s="176"/>
      <c r="M963" s="1"/>
      <c r="N963" s="1"/>
      <c r="O963" s="1"/>
      <c r="P963" s="1"/>
      <c r="Q963" s="176"/>
      <c r="R963" s="176"/>
      <c r="S963" s="390"/>
      <c r="T963" s="1"/>
      <c r="U963" s="1"/>
      <c r="V963" s="1"/>
      <c r="W963" s="1"/>
      <c r="X963" s="1"/>
      <c r="Y963" s="1"/>
      <c r="Z963" s="1"/>
    </row>
    <row r="964" spans="1:26" ht="14.25" customHeight="1" x14ac:dyDescent="0.35">
      <c r="A964" s="1"/>
      <c r="B964" s="19"/>
      <c r="C964" s="1"/>
      <c r="D964" s="176"/>
      <c r="E964" s="1"/>
      <c r="F964" s="1"/>
      <c r="G964" s="1"/>
      <c r="H964" s="176"/>
      <c r="I964" s="1"/>
      <c r="J964" s="1"/>
      <c r="K964" s="1"/>
      <c r="L964" s="176"/>
      <c r="M964" s="1"/>
      <c r="N964" s="1"/>
      <c r="O964" s="1"/>
      <c r="P964" s="1"/>
      <c r="Q964" s="176"/>
      <c r="R964" s="176"/>
      <c r="S964" s="390"/>
      <c r="T964" s="1"/>
      <c r="U964" s="1"/>
      <c r="V964" s="1"/>
      <c r="W964" s="1"/>
      <c r="X964" s="1"/>
      <c r="Y964" s="1"/>
      <c r="Z964" s="1"/>
    </row>
    <row r="965" spans="1:26" ht="14.25" customHeight="1" x14ac:dyDescent="0.35">
      <c r="A965" s="1"/>
      <c r="B965" s="19"/>
      <c r="C965" s="1"/>
      <c r="D965" s="176"/>
      <c r="E965" s="1"/>
      <c r="F965" s="1"/>
      <c r="G965" s="1"/>
      <c r="H965" s="176"/>
      <c r="I965" s="1"/>
      <c r="J965" s="1"/>
      <c r="K965" s="1"/>
      <c r="L965" s="176"/>
      <c r="M965" s="1"/>
      <c r="N965" s="1"/>
      <c r="O965" s="1"/>
      <c r="P965" s="1"/>
      <c r="Q965" s="176"/>
      <c r="R965" s="176"/>
      <c r="S965" s="390"/>
      <c r="T965" s="1"/>
      <c r="U965" s="1"/>
      <c r="V965" s="1"/>
      <c r="W965" s="1"/>
      <c r="X965" s="1"/>
      <c r="Y965" s="1"/>
      <c r="Z965" s="1"/>
    </row>
    <row r="966" spans="1:26" ht="14.25" customHeight="1" x14ac:dyDescent="0.35">
      <c r="A966" s="1"/>
      <c r="B966" s="19"/>
      <c r="C966" s="1"/>
      <c r="D966" s="176"/>
      <c r="E966" s="1"/>
      <c r="F966" s="1"/>
      <c r="G966" s="1"/>
      <c r="H966" s="176"/>
      <c r="I966" s="1"/>
      <c r="J966" s="1"/>
      <c r="K966" s="1"/>
      <c r="L966" s="176"/>
      <c r="M966" s="1"/>
      <c r="N966" s="1"/>
      <c r="O966" s="1"/>
      <c r="P966" s="1"/>
      <c r="Q966" s="176"/>
      <c r="R966" s="176"/>
      <c r="S966" s="390"/>
      <c r="T966" s="1"/>
      <c r="U966" s="1"/>
      <c r="V966" s="1"/>
      <c r="W966" s="1"/>
      <c r="X966" s="1"/>
      <c r="Y966" s="1"/>
      <c r="Z966" s="1"/>
    </row>
    <row r="967" spans="1:26" ht="14.25" customHeight="1" x14ac:dyDescent="0.35">
      <c r="A967" s="1"/>
      <c r="B967" s="19"/>
      <c r="C967" s="1"/>
      <c r="D967" s="176"/>
      <c r="E967" s="1"/>
      <c r="F967" s="1"/>
      <c r="G967" s="1"/>
      <c r="H967" s="176"/>
      <c r="I967" s="1"/>
      <c r="J967" s="1"/>
      <c r="K967" s="1"/>
      <c r="L967" s="176"/>
      <c r="M967" s="1"/>
      <c r="N967" s="1"/>
      <c r="O967" s="1"/>
      <c r="P967" s="1"/>
      <c r="Q967" s="176"/>
      <c r="R967" s="176"/>
      <c r="S967" s="390"/>
      <c r="T967" s="1"/>
      <c r="U967" s="1"/>
      <c r="V967" s="1"/>
      <c r="W967" s="1"/>
      <c r="X967" s="1"/>
      <c r="Y967" s="1"/>
      <c r="Z967" s="1"/>
    </row>
    <row r="968" spans="1:26" ht="14.25" customHeight="1" x14ac:dyDescent="0.35">
      <c r="A968" s="1"/>
      <c r="B968" s="19"/>
      <c r="C968" s="1"/>
      <c r="D968" s="176"/>
      <c r="E968" s="1"/>
      <c r="F968" s="1"/>
      <c r="G968" s="1"/>
      <c r="H968" s="176"/>
      <c r="I968" s="1"/>
      <c r="J968" s="1"/>
      <c r="K968" s="1"/>
      <c r="L968" s="176"/>
      <c r="M968" s="1"/>
      <c r="N968" s="1"/>
      <c r="O968" s="1"/>
      <c r="P968" s="1"/>
      <c r="Q968" s="176"/>
      <c r="R968" s="176"/>
      <c r="S968" s="390"/>
      <c r="T968" s="1"/>
      <c r="U968" s="1"/>
      <c r="V968" s="1"/>
      <c r="W968" s="1"/>
      <c r="X968" s="1"/>
      <c r="Y968" s="1"/>
      <c r="Z968" s="1"/>
    </row>
    <row r="969" spans="1:26" ht="14.25" customHeight="1" x14ac:dyDescent="0.35">
      <c r="A969" s="1"/>
      <c r="B969" s="19"/>
      <c r="C969" s="1"/>
      <c r="D969" s="176"/>
      <c r="E969" s="1"/>
      <c r="F969" s="1"/>
      <c r="G969" s="1"/>
      <c r="H969" s="176"/>
      <c r="I969" s="1"/>
      <c r="J969" s="1"/>
      <c r="K969" s="1"/>
      <c r="L969" s="176"/>
      <c r="M969" s="1"/>
      <c r="N969" s="1"/>
      <c r="O969" s="1"/>
      <c r="P969" s="1"/>
      <c r="Q969" s="176"/>
      <c r="R969" s="176"/>
      <c r="S969" s="390"/>
      <c r="T969" s="1"/>
      <c r="U969" s="1"/>
      <c r="V969" s="1"/>
      <c r="W969" s="1"/>
      <c r="X969" s="1"/>
      <c r="Y969" s="1"/>
      <c r="Z969" s="1"/>
    </row>
    <row r="970" spans="1:26" ht="14.25" customHeight="1" x14ac:dyDescent="0.35">
      <c r="A970" s="1"/>
      <c r="B970" s="19"/>
      <c r="C970" s="1"/>
      <c r="D970" s="176"/>
      <c r="E970" s="1"/>
      <c r="F970" s="1"/>
      <c r="G970" s="1"/>
      <c r="H970" s="176"/>
      <c r="I970" s="1"/>
      <c r="J970" s="1"/>
      <c r="K970" s="1"/>
      <c r="L970" s="176"/>
      <c r="M970" s="1"/>
      <c r="N970" s="1"/>
      <c r="O970" s="1"/>
      <c r="P970" s="1"/>
      <c r="Q970" s="176"/>
      <c r="R970" s="176"/>
      <c r="S970" s="390"/>
      <c r="T970" s="1"/>
      <c r="U970" s="1"/>
      <c r="V970" s="1"/>
      <c r="W970" s="1"/>
      <c r="X970" s="1"/>
      <c r="Y970" s="1"/>
      <c r="Z970" s="1"/>
    </row>
    <row r="971" spans="1:26" ht="14.25" customHeight="1" x14ac:dyDescent="0.35">
      <c r="A971" s="1"/>
      <c r="B971" s="19"/>
      <c r="C971" s="1"/>
      <c r="D971" s="176"/>
      <c r="E971" s="1"/>
      <c r="F971" s="1"/>
      <c r="G971" s="1"/>
      <c r="H971" s="176"/>
      <c r="I971" s="1"/>
      <c r="J971" s="1"/>
      <c r="K971" s="1"/>
      <c r="L971" s="176"/>
      <c r="M971" s="1"/>
      <c r="N971" s="1"/>
      <c r="O971" s="1"/>
      <c r="P971" s="1"/>
      <c r="Q971" s="176"/>
      <c r="R971" s="176"/>
      <c r="S971" s="390"/>
      <c r="T971" s="1"/>
      <c r="U971" s="1"/>
      <c r="V971" s="1"/>
      <c r="W971" s="1"/>
      <c r="X971" s="1"/>
      <c r="Y971" s="1"/>
      <c r="Z971" s="1"/>
    </row>
    <row r="972" spans="1:26" ht="14.25" customHeight="1" x14ac:dyDescent="0.35">
      <c r="A972" s="1"/>
      <c r="B972" s="19"/>
      <c r="C972" s="1"/>
      <c r="D972" s="176"/>
      <c r="E972" s="1"/>
      <c r="F972" s="1"/>
      <c r="G972" s="1"/>
      <c r="H972" s="176"/>
      <c r="I972" s="1"/>
      <c r="J972" s="1"/>
      <c r="K972" s="1"/>
      <c r="L972" s="176"/>
      <c r="M972" s="1"/>
      <c r="N972" s="1"/>
      <c r="O972" s="1"/>
      <c r="P972" s="1"/>
      <c r="Q972" s="176"/>
      <c r="R972" s="176"/>
      <c r="S972" s="390"/>
      <c r="T972" s="1"/>
      <c r="U972" s="1"/>
      <c r="V972" s="1"/>
      <c r="W972" s="1"/>
      <c r="X972" s="1"/>
      <c r="Y972" s="1"/>
      <c r="Z972" s="1"/>
    </row>
    <row r="973" spans="1:26" ht="14.25" customHeight="1" x14ac:dyDescent="0.35">
      <c r="A973" s="1"/>
      <c r="B973" s="19"/>
      <c r="C973" s="1"/>
      <c r="D973" s="176"/>
      <c r="E973" s="1"/>
      <c r="F973" s="1"/>
      <c r="G973" s="1"/>
      <c r="H973" s="176"/>
      <c r="I973" s="1"/>
      <c r="J973" s="1"/>
      <c r="K973" s="1"/>
      <c r="L973" s="176"/>
      <c r="M973" s="1"/>
      <c r="N973" s="1"/>
      <c r="O973" s="1"/>
      <c r="P973" s="1"/>
      <c r="Q973" s="176"/>
      <c r="R973" s="176"/>
      <c r="S973" s="390"/>
      <c r="T973" s="1"/>
      <c r="U973" s="1"/>
      <c r="V973" s="1"/>
      <c r="W973" s="1"/>
      <c r="X973" s="1"/>
      <c r="Y973" s="1"/>
      <c r="Z973" s="1"/>
    </row>
    <row r="974" spans="1:26" ht="14.25" customHeight="1" x14ac:dyDescent="0.35">
      <c r="A974" s="1"/>
      <c r="B974" s="19"/>
      <c r="C974" s="1"/>
      <c r="D974" s="176"/>
      <c r="E974" s="1"/>
      <c r="F974" s="1"/>
      <c r="G974" s="1"/>
      <c r="H974" s="176"/>
      <c r="I974" s="1"/>
      <c r="J974" s="1"/>
      <c r="K974" s="1"/>
      <c r="L974" s="176"/>
      <c r="M974" s="1"/>
      <c r="N974" s="1"/>
      <c r="O974" s="1"/>
      <c r="P974" s="1"/>
      <c r="Q974" s="176"/>
      <c r="R974" s="176"/>
      <c r="S974" s="390"/>
      <c r="T974" s="1"/>
      <c r="U974" s="1"/>
      <c r="V974" s="1"/>
      <c r="W974" s="1"/>
      <c r="X974" s="1"/>
      <c r="Y974" s="1"/>
      <c r="Z974" s="1"/>
    </row>
    <row r="975" spans="1:26" ht="14.25" customHeight="1" x14ac:dyDescent="0.35">
      <c r="A975" s="1"/>
      <c r="B975" s="19"/>
      <c r="C975" s="1"/>
      <c r="D975" s="176"/>
      <c r="E975" s="1"/>
      <c r="F975" s="1"/>
      <c r="G975" s="1"/>
      <c r="H975" s="176"/>
      <c r="I975" s="1"/>
      <c r="J975" s="1"/>
      <c r="K975" s="1"/>
      <c r="L975" s="176"/>
      <c r="M975" s="1"/>
      <c r="N975" s="1"/>
      <c r="O975" s="1"/>
      <c r="P975" s="1"/>
      <c r="Q975" s="176"/>
      <c r="R975" s="176"/>
      <c r="S975" s="390"/>
      <c r="T975" s="1"/>
      <c r="U975" s="1"/>
      <c r="V975" s="1"/>
      <c r="W975" s="1"/>
      <c r="X975" s="1"/>
      <c r="Y975" s="1"/>
      <c r="Z975" s="1"/>
    </row>
    <row r="976" spans="1:26" ht="14.25" customHeight="1" x14ac:dyDescent="0.35">
      <c r="A976" s="1"/>
      <c r="B976" s="19"/>
      <c r="C976" s="1"/>
      <c r="D976" s="176"/>
      <c r="E976" s="1"/>
      <c r="F976" s="1"/>
      <c r="G976" s="1"/>
      <c r="H976" s="176"/>
      <c r="I976" s="1"/>
      <c r="J976" s="1"/>
      <c r="K976" s="1"/>
      <c r="L976" s="176"/>
      <c r="M976" s="1"/>
      <c r="N976" s="1"/>
      <c r="O976" s="1"/>
      <c r="P976" s="1"/>
      <c r="Q976" s="176"/>
      <c r="R976" s="176"/>
      <c r="S976" s="390"/>
      <c r="T976" s="1"/>
      <c r="U976" s="1"/>
      <c r="V976" s="1"/>
      <c r="W976" s="1"/>
      <c r="X976" s="1"/>
      <c r="Y976" s="1"/>
      <c r="Z976" s="1"/>
    </row>
    <row r="977" spans="1:26" ht="14.25" customHeight="1" x14ac:dyDescent="0.35">
      <c r="A977" s="1"/>
      <c r="B977" s="19"/>
      <c r="C977" s="1"/>
      <c r="D977" s="176"/>
      <c r="E977" s="1"/>
      <c r="F977" s="1"/>
      <c r="G977" s="1"/>
      <c r="H977" s="176"/>
      <c r="I977" s="1"/>
      <c r="J977" s="1"/>
      <c r="K977" s="1"/>
      <c r="L977" s="176"/>
      <c r="M977" s="1"/>
      <c r="N977" s="1"/>
      <c r="O977" s="1"/>
      <c r="P977" s="1"/>
      <c r="Q977" s="176"/>
      <c r="R977" s="176"/>
      <c r="S977" s="390"/>
      <c r="T977" s="1"/>
      <c r="U977" s="1"/>
      <c r="V977" s="1"/>
      <c r="W977" s="1"/>
      <c r="X977" s="1"/>
      <c r="Y977" s="1"/>
      <c r="Z977" s="1"/>
    </row>
    <row r="978" spans="1:26" ht="14.25" customHeight="1" x14ac:dyDescent="0.35">
      <c r="A978" s="1"/>
      <c r="B978" s="19"/>
      <c r="C978" s="1"/>
      <c r="D978" s="176"/>
      <c r="E978" s="1"/>
      <c r="F978" s="1"/>
      <c r="G978" s="1"/>
      <c r="H978" s="176"/>
      <c r="I978" s="1"/>
      <c r="J978" s="1"/>
      <c r="K978" s="1"/>
      <c r="L978" s="176"/>
      <c r="M978" s="1"/>
      <c r="N978" s="1"/>
      <c r="O978" s="1"/>
      <c r="P978" s="1"/>
      <c r="Q978" s="176"/>
      <c r="R978" s="176"/>
      <c r="S978" s="390"/>
      <c r="T978" s="1"/>
      <c r="U978" s="1"/>
      <c r="V978" s="1"/>
      <c r="W978" s="1"/>
      <c r="X978" s="1"/>
      <c r="Y978" s="1"/>
      <c r="Z978" s="1"/>
    </row>
    <row r="979" spans="1:26" ht="14.25" customHeight="1" x14ac:dyDescent="0.35">
      <c r="A979" s="1"/>
      <c r="B979" s="19"/>
      <c r="C979" s="1"/>
      <c r="D979" s="176"/>
      <c r="E979" s="1"/>
      <c r="F979" s="1"/>
      <c r="G979" s="1"/>
      <c r="H979" s="176"/>
      <c r="I979" s="1"/>
      <c r="J979" s="1"/>
      <c r="K979" s="1"/>
      <c r="L979" s="176"/>
      <c r="M979" s="1"/>
      <c r="N979" s="1"/>
      <c r="O979" s="1"/>
      <c r="P979" s="1"/>
      <c r="Q979" s="176"/>
      <c r="R979" s="176"/>
      <c r="S979" s="390"/>
      <c r="T979" s="1"/>
      <c r="U979" s="1"/>
      <c r="V979" s="1"/>
      <c r="W979" s="1"/>
      <c r="X979" s="1"/>
      <c r="Y979" s="1"/>
      <c r="Z979" s="1"/>
    </row>
    <row r="980" spans="1:26" ht="14.25" customHeight="1" x14ac:dyDescent="0.35">
      <c r="A980" s="1"/>
      <c r="B980" s="19"/>
      <c r="C980" s="1"/>
      <c r="D980" s="176"/>
      <c r="E980" s="1"/>
      <c r="F980" s="1"/>
      <c r="G980" s="1"/>
      <c r="H980" s="176"/>
      <c r="I980" s="1"/>
      <c r="J980" s="1"/>
      <c r="K980" s="1"/>
      <c r="L980" s="176"/>
      <c r="M980" s="1"/>
      <c r="N980" s="1"/>
      <c r="O980" s="1"/>
      <c r="P980" s="1"/>
      <c r="Q980" s="176"/>
      <c r="R980" s="176"/>
      <c r="S980" s="390"/>
      <c r="T980" s="1"/>
      <c r="U980" s="1"/>
      <c r="V980" s="1"/>
      <c r="W980" s="1"/>
      <c r="X980" s="1"/>
      <c r="Y980" s="1"/>
      <c r="Z980" s="1"/>
    </row>
    <row r="981" spans="1:26" ht="14.25" customHeight="1" x14ac:dyDescent="0.35">
      <c r="A981" s="1"/>
      <c r="B981" s="19"/>
      <c r="C981" s="1"/>
      <c r="D981" s="176"/>
      <c r="E981" s="1"/>
      <c r="F981" s="1"/>
      <c r="G981" s="1"/>
      <c r="H981" s="176"/>
      <c r="I981" s="1"/>
      <c r="J981" s="1"/>
      <c r="K981" s="1"/>
      <c r="L981" s="176"/>
      <c r="M981" s="1"/>
      <c r="N981" s="1"/>
      <c r="O981" s="1"/>
      <c r="P981" s="1"/>
      <c r="Q981" s="176"/>
      <c r="R981" s="176"/>
      <c r="S981" s="390"/>
      <c r="T981" s="1"/>
      <c r="U981" s="1"/>
      <c r="V981" s="1"/>
      <c r="W981" s="1"/>
      <c r="X981" s="1"/>
      <c r="Y981" s="1"/>
      <c r="Z981" s="1"/>
    </row>
    <row r="982" spans="1:26" ht="14.25" customHeight="1" x14ac:dyDescent="0.35">
      <c r="A982" s="1"/>
      <c r="B982" s="19"/>
      <c r="C982" s="1"/>
      <c r="D982" s="176"/>
      <c r="E982" s="1"/>
      <c r="F982" s="1"/>
      <c r="G982" s="1"/>
      <c r="H982" s="176"/>
      <c r="I982" s="1"/>
      <c r="J982" s="1"/>
      <c r="K982" s="1"/>
      <c r="L982" s="176"/>
      <c r="M982" s="1"/>
      <c r="N982" s="1"/>
      <c r="O982" s="1"/>
      <c r="P982" s="1"/>
      <c r="Q982" s="176"/>
      <c r="R982" s="176"/>
      <c r="S982" s="390"/>
      <c r="T982" s="1"/>
      <c r="U982" s="1"/>
      <c r="V982" s="1"/>
      <c r="W982" s="1"/>
      <c r="X982" s="1"/>
      <c r="Y982" s="1"/>
      <c r="Z982" s="1"/>
    </row>
    <row r="983" spans="1:26" ht="14.25" customHeight="1" x14ac:dyDescent="0.35">
      <c r="A983" s="1"/>
      <c r="B983" s="19"/>
      <c r="C983" s="1"/>
      <c r="D983" s="176"/>
      <c r="E983" s="1"/>
      <c r="F983" s="1"/>
      <c r="G983" s="1"/>
      <c r="H983" s="176"/>
      <c r="I983" s="1"/>
      <c r="J983" s="1"/>
      <c r="K983" s="1"/>
      <c r="L983" s="176"/>
      <c r="M983" s="1"/>
      <c r="N983" s="1"/>
      <c r="O983" s="1"/>
      <c r="P983" s="1"/>
      <c r="Q983" s="176"/>
      <c r="R983" s="176"/>
      <c r="S983" s="390"/>
      <c r="T983" s="1"/>
      <c r="U983" s="1"/>
      <c r="V983" s="1"/>
      <c r="W983" s="1"/>
      <c r="X983" s="1"/>
      <c r="Y983" s="1"/>
      <c r="Z983" s="1"/>
    </row>
    <row r="984" spans="1:26" ht="14.25" customHeight="1" x14ac:dyDescent="0.35">
      <c r="A984" s="1"/>
      <c r="B984" s="19"/>
      <c r="C984" s="1"/>
      <c r="D984" s="176"/>
      <c r="E984" s="1"/>
      <c r="F984" s="1"/>
      <c r="G984" s="1"/>
      <c r="H984" s="176"/>
      <c r="I984" s="1"/>
      <c r="J984" s="1"/>
      <c r="K984" s="1"/>
      <c r="L984" s="176"/>
      <c r="M984" s="1"/>
      <c r="N984" s="1"/>
      <c r="O984" s="1"/>
      <c r="P984" s="1"/>
      <c r="Q984" s="176"/>
      <c r="R984" s="176"/>
      <c r="S984" s="390"/>
      <c r="T984" s="1"/>
      <c r="U984" s="1"/>
      <c r="V984" s="1"/>
      <c r="W984" s="1"/>
      <c r="X984" s="1"/>
      <c r="Y984" s="1"/>
      <c r="Z984" s="1"/>
    </row>
    <row r="985" spans="1:26" ht="14.25" customHeight="1" x14ac:dyDescent="0.35">
      <c r="A985" s="1"/>
      <c r="B985" s="19"/>
      <c r="C985" s="1"/>
      <c r="D985" s="176"/>
      <c r="E985" s="1"/>
      <c r="F985" s="1"/>
      <c r="G985" s="1"/>
      <c r="H985" s="176"/>
      <c r="I985" s="1"/>
      <c r="J985" s="1"/>
      <c r="K985" s="1"/>
      <c r="L985" s="176"/>
      <c r="M985" s="1"/>
      <c r="N985" s="1"/>
      <c r="O985" s="1"/>
      <c r="P985" s="1"/>
      <c r="Q985" s="176"/>
      <c r="R985" s="176"/>
      <c r="S985" s="390"/>
      <c r="T985" s="1"/>
      <c r="U985" s="1"/>
      <c r="V985" s="1"/>
      <c r="W985" s="1"/>
      <c r="X985" s="1"/>
      <c r="Y985" s="1"/>
      <c r="Z985" s="1"/>
    </row>
    <row r="986" spans="1:26" ht="14.25" customHeight="1" x14ac:dyDescent="0.35">
      <c r="A986" s="1"/>
      <c r="B986" s="19"/>
      <c r="C986" s="1"/>
      <c r="D986" s="176"/>
      <c r="E986" s="1"/>
      <c r="F986" s="1"/>
      <c r="G986" s="1"/>
      <c r="H986" s="176"/>
      <c r="I986" s="1"/>
      <c r="J986" s="1"/>
      <c r="K986" s="1"/>
      <c r="L986" s="176"/>
      <c r="M986" s="1"/>
      <c r="N986" s="1"/>
      <c r="O986" s="1"/>
      <c r="P986" s="1"/>
      <c r="Q986" s="176"/>
      <c r="R986" s="176"/>
      <c r="S986" s="390"/>
      <c r="T986" s="1"/>
      <c r="U986" s="1"/>
      <c r="V986" s="1"/>
      <c r="W986" s="1"/>
      <c r="X986" s="1"/>
      <c r="Y986" s="1"/>
      <c r="Z986" s="1"/>
    </row>
    <row r="987" spans="1:26" ht="14.25" customHeight="1" x14ac:dyDescent="0.35">
      <c r="A987" s="1"/>
      <c r="B987" s="19"/>
      <c r="C987" s="1"/>
      <c r="D987" s="176"/>
      <c r="E987" s="1"/>
      <c r="F987" s="1"/>
      <c r="G987" s="1"/>
      <c r="H987" s="176"/>
      <c r="I987" s="1"/>
      <c r="J987" s="1"/>
      <c r="K987" s="1"/>
      <c r="L987" s="176"/>
      <c r="M987" s="1"/>
      <c r="N987" s="1"/>
      <c r="O987" s="1"/>
      <c r="P987" s="1"/>
      <c r="Q987" s="176"/>
      <c r="R987" s="176"/>
      <c r="S987" s="390"/>
      <c r="T987" s="1"/>
      <c r="U987" s="1"/>
      <c r="V987" s="1"/>
      <c r="W987" s="1"/>
      <c r="X987" s="1"/>
      <c r="Y987" s="1"/>
      <c r="Z987" s="1"/>
    </row>
    <row r="988" spans="1:26" ht="14.25" customHeight="1" x14ac:dyDescent="0.35">
      <c r="A988" s="1"/>
      <c r="B988" s="19"/>
      <c r="C988" s="1"/>
      <c r="D988" s="176"/>
      <c r="E988" s="1"/>
      <c r="F988" s="1"/>
      <c r="G988" s="1"/>
      <c r="H988" s="176"/>
      <c r="I988" s="1"/>
      <c r="J988" s="1"/>
      <c r="K988" s="1"/>
      <c r="L988" s="176"/>
      <c r="M988" s="1"/>
      <c r="N988" s="1"/>
      <c r="O988" s="1"/>
      <c r="P988" s="1"/>
      <c r="Q988" s="176"/>
      <c r="R988" s="176"/>
      <c r="S988" s="390"/>
      <c r="T988" s="1"/>
      <c r="U988" s="1"/>
      <c r="V988" s="1"/>
      <c r="W988" s="1"/>
      <c r="X988" s="1"/>
      <c r="Y988" s="1"/>
      <c r="Z988" s="1"/>
    </row>
    <row r="989" spans="1:26" ht="14.25" customHeight="1" x14ac:dyDescent="0.35">
      <c r="A989" s="1"/>
      <c r="B989" s="19"/>
      <c r="C989" s="1"/>
      <c r="D989" s="176"/>
      <c r="E989" s="1"/>
      <c r="F989" s="1"/>
      <c r="G989" s="1"/>
      <c r="H989" s="176"/>
      <c r="I989" s="1"/>
      <c r="J989" s="1"/>
      <c r="K989" s="1"/>
      <c r="L989" s="176"/>
      <c r="M989" s="1"/>
      <c r="N989" s="1"/>
      <c r="O989" s="1"/>
      <c r="P989" s="1"/>
      <c r="Q989" s="176"/>
      <c r="R989" s="176"/>
      <c r="S989" s="390"/>
      <c r="T989" s="1"/>
      <c r="U989" s="1"/>
      <c r="V989" s="1"/>
      <c r="W989" s="1"/>
      <c r="X989" s="1"/>
      <c r="Y989" s="1"/>
      <c r="Z989" s="1"/>
    </row>
    <row r="990" spans="1:26" ht="14.25" customHeight="1" x14ac:dyDescent="0.35">
      <c r="A990" s="1"/>
      <c r="B990" s="19"/>
      <c r="C990" s="1"/>
      <c r="D990" s="176"/>
      <c r="E990" s="1"/>
      <c r="F990" s="1"/>
      <c r="G990" s="1"/>
      <c r="H990" s="176"/>
      <c r="I990" s="1"/>
      <c r="J990" s="1"/>
      <c r="K990" s="1"/>
      <c r="L990" s="176"/>
      <c r="M990" s="1"/>
      <c r="N990" s="1"/>
      <c r="O990" s="1"/>
      <c r="P990" s="1"/>
      <c r="Q990" s="176"/>
      <c r="R990" s="176"/>
      <c r="S990" s="390"/>
      <c r="T990" s="1"/>
      <c r="U990" s="1"/>
      <c r="V990" s="1"/>
      <c r="W990" s="1"/>
      <c r="X990" s="1"/>
      <c r="Y990" s="1"/>
      <c r="Z990" s="1"/>
    </row>
    <row r="991" spans="1:26" ht="14.25" customHeight="1" x14ac:dyDescent="0.35">
      <c r="A991" s="1"/>
      <c r="B991" s="19"/>
      <c r="C991" s="1"/>
      <c r="D991" s="176"/>
      <c r="E991" s="1"/>
      <c r="F991" s="1"/>
      <c r="G991" s="1"/>
      <c r="H991" s="176"/>
      <c r="I991" s="1"/>
      <c r="J991" s="1"/>
      <c r="K991" s="1"/>
      <c r="L991" s="176"/>
      <c r="M991" s="1"/>
      <c r="N991" s="1"/>
      <c r="O991" s="1"/>
      <c r="P991" s="1"/>
      <c r="Q991" s="176"/>
      <c r="R991" s="176"/>
      <c r="S991" s="390"/>
      <c r="T991" s="1"/>
      <c r="U991" s="1"/>
      <c r="V991" s="1"/>
      <c r="W991" s="1"/>
      <c r="X991" s="1"/>
      <c r="Y991" s="1"/>
      <c r="Z991" s="1"/>
    </row>
    <row r="992" spans="1:26" ht="14.25" customHeight="1" x14ac:dyDescent="0.35">
      <c r="A992" s="1"/>
      <c r="B992" s="19"/>
      <c r="C992" s="1"/>
      <c r="D992" s="176"/>
      <c r="E992" s="1"/>
      <c r="F992" s="1"/>
      <c r="G992" s="1"/>
      <c r="H992" s="176"/>
      <c r="I992" s="1"/>
      <c r="J992" s="1"/>
      <c r="K992" s="1"/>
      <c r="L992" s="176"/>
      <c r="M992" s="1"/>
      <c r="N992" s="1"/>
      <c r="O992" s="1"/>
      <c r="P992" s="1"/>
      <c r="Q992" s="176"/>
      <c r="R992" s="176"/>
      <c r="S992" s="390"/>
      <c r="T992" s="1"/>
      <c r="U992" s="1"/>
      <c r="V992" s="1"/>
      <c r="W992" s="1"/>
      <c r="X992" s="1"/>
      <c r="Y992" s="1"/>
      <c r="Z992" s="1"/>
    </row>
    <row r="993" spans="1:26" ht="14.25" customHeight="1" x14ac:dyDescent="0.35">
      <c r="A993" s="1"/>
      <c r="B993" s="19"/>
      <c r="C993" s="1"/>
      <c r="D993" s="176"/>
      <c r="E993" s="1"/>
      <c r="F993" s="1"/>
      <c r="G993" s="1"/>
      <c r="H993" s="176"/>
      <c r="I993" s="1"/>
      <c r="J993" s="1"/>
      <c r="K993" s="1"/>
      <c r="L993" s="176"/>
      <c r="M993" s="1"/>
      <c r="N993" s="1"/>
      <c r="O993" s="1"/>
      <c r="P993" s="1"/>
      <c r="Q993" s="176"/>
      <c r="R993" s="176"/>
      <c r="S993" s="390"/>
      <c r="T993" s="1"/>
      <c r="U993" s="1"/>
      <c r="V993" s="1"/>
      <c r="W993" s="1"/>
      <c r="X993" s="1"/>
      <c r="Y993" s="1"/>
      <c r="Z993" s="1"/>
    </row>
    <row r="994" spans="1:26" ht="14.25" customHeight="1" x14ac:dyDescent="0.35">
      <c r="A994" s="1"/>
      <c r="B994" s="19"/>
      <c r="C994" s="1"/>
      <c r="D994" s="176"/>
      <c r="E994" s="1"/>
      <c r="F994" s="1"/>
      <c r="G994" s="1"/>
      <c r="H994" s="176"/>
      <c r="I994" s="1"/>
      <c r="J994" s="1"/>
      <c r="K994" s="1"/>
      <c r="L994" s="176"/>
      <c r="M994" s="1"/>
      <c r="N994" s="1"/>
      <c r="O994" s="1"/>
      <c r="P994" s="1"/>
      <c r="Q994" s="176"/>
      <c r="R994" s="176"/>
      <c r="S994" s="390"/>
      <c r="T994" s="1"/>
      <c r="U994" s="1"/>
      <c r="V994" s="1"/>
      <c r="W994" s="1"/>
      <c r="X994" s="1"/>
      <c r="Y994" s="1"/>
      <c r="Z994" s="1"/>
    </row>
    <row r="995" spans="1:26" ht="14.25" customHeight="1" x14ac:dyDescent="0.35">
      <c r="A995" s="1"/>
      <c r="B995" s="19"/>
      <c r="C995" s="1"/>
      <c r="D995" s="176"/>
      <c r="E995" s="1"/>
      <c r="F995" s="1"/>
      <c r="G995" s="1"/>
      <c r="H995" s="176"/>
      <c r="I995" s="1"/>
      <c r="J995" s="1"/>
      <c r="K995" s="1"/>
      <c r="L995" s="176"/>
      <c r="M995" s="1"/>
      <c r="N995" s="1"/>
      <c r="O995" s="1"/>
      <c r="P995" s="1"/>
      <c r="Q995" s="176"/>
      <c r="R995" s="176"/>
      <c r="S995" s="390"/>
      <c r="T995" s="1"/>
      <c r="U995" s="1"/>
      <c r="V995" s="1"/>
      <c r="W995" s="1"/>
      <c r="X995" s="1"/>
      <c r="Y995" s="1"/>
      <c r="Z995" s="1"/>
    </row>
    <row r="996" spans="1:26" ht="14.25" customHeight="1" x14ac:dyDescent="0.35">
      <c r="A996" s="1"/>
      <c r="B996" s="19"/>
      <c r="C996" s="1"/>
      <c r="D996" s="176"/>
      <c r="E996" s="1"/>
      <c r="F996" s="1"/>
      <c r="G996" s="1"/>
      <c r="H996" s="176"/>
      <c r="I996" s="1"/>
      <c r="J996" s="1"/>
      <c r="K996" s="1"/>
      <c r="L996" s="176"/>
      <c r="M996" s="1"/>
      <c r="N996" s="1"/>
      <c r="O996" s="1"/>
      <c r="P996" s="1"/>
      <c r="Q996" s="176"/>
      <c r="R996" s="176"/>
      <c r="S996" s="390"/>
      <c r="T996" s="1"/>
      <c r="U996" s="1"/>
      <c r="V996" s="1"/>
      <c r="W996" s="1"/>
      <c r="X996" s="1"/>
      <c r="Y996" s="1"/>
      <c r="Z996" s="1"/>
    </row>
    <row r="997" spans="1:26" ht="14.25" customHeight="1" x14ac:dyDescent="0.35">
      <c r="A997" s="1"/>
      <c r="B997" s="19"/>
      <c r="C997" s="1"/>
      <c r="D997" s="176"/>
      <c r="E997" s="1"/>
      <c r="F997" s="1"/>
      <c r="G997" s="1"/>
      <c r="H997" s="176"/>
      <c r="I997" s="1"/>
      <c r="J997" s="1"/>
      <c r="K997" s="1"/>
      <c r="L997" s="176"/>
      <c r="M997" s="1"/>
      <c r="N997" s="1"/>
      <c r="O997" s="1"/>
      <c r="P997" s="1"/>
      <c r="Q997" s="176"/>
      <c r="R997" s="176"/>
      <c r="S997" s="390"/>
      <c r="T997" s="1"/>
      <c r="U997" s="1"/>
      <c r="V997" s="1"/>
      <c r="W997" s="1"/>
      <c r="X997" s="1"/>
      <c r="Y997" s="1"/>
      <c r="Z997" s="1"/>
    </row>
    <row r="998" spans="1:26" ht="14.25" customHeight="1" x14ac:dyDescent="0.35">
      <c r="A998" s="1"/>
      <c r="B998" s="19"/>
      <c r="C998" s="1"/>
      <c r="D998" s="176"/>
      <c r="E998" s="1"/>
      <c r="F998" s="1"/>
      <c r="G998" s="1"/>
      <c r="H998" s="176"/>
      <c r="I998" s="1"/>
      <c r="J998" s="1"/>
      <c r="K998" s="1"/>
      <c r="L998" s="176"/>
      <c r="M998" s="1"/>
      <c r="N998" s="1"/>
      <c r="O998" s="1"/>
      <c r="P998" s="1"/>
      <c r="Q998" s="176"/>
      <c r="R998" s="176"/>
      <c r="S998" s="390"/>
      <c r="T998" s="1"/>
      <c r="U998" s="1"/>
      <c r="V998" s="1"/>
      <c r="W998" s="1"/>
      <c r="X998" s="1"/>
      <c r="Y998" s="1"/>
      <c r="Z998" s="1"/>
    </row>
    <row r="999" spans="1:26" ht="14.25" customHeight="1" x14ac:dyDescent="0.35">
      <c r="A999" s="1"/>
      <c r="B999" s="19"/>
      <c r="C999" s="1"/>
      <c r="D999" s="176"/>
      <c r="E999" s="1"/>
      <c r="F999" s="1"/>
      <c r="G999" s="1"/>
      <c r="H999" s="176"/>
      <c r="I999" s="1"/>
      <c r="J999" s="1"/>
      <c r="K999" s="1"/>
      <c r="L999" s="176"/>
      <c r="M999" s="1"/>
      <c r="N999" s="1"/>
      <c r="O999" s="1"/>
      <c r="P999" s="1"/>
      <c r="Q999" s="176"/>
      <c r="R999" s="176"/>
      <c r="S999" s="390"/>
      <c r="T999" s="1"/>
      <c r="U999" s="1"/>
      <c r="V999" s="1"/>
      <c r="W999" s="1"/>
      <c r="X999" s="1"/>
      <c r="Y999" s="1"/>
      <c r="Z999" s="1"/>
    </row>
    <row r="1000" spans="1:26" ht="14.25" customHeight="1" x14ac:dyDescent="0.35">
      <c r="A1000" s="1"/>
      <c r="B1000" s="19"/>
      <c r="C1000" s="1"/>
      <c r="D1000" s="176"/>
      <c r="E1000" s="1"/>
      <c r="F1000" s="1"/>
      <c r="G1000" s="1"/>
      <c r="H1000" s="176"/>
      <c r="I1000" s="1"/>
      <c r="J1000" s="1"/>
      <c r="K1000" s="1"/>
      <c r="L1000" s="176"/>
      <c r="M1000" s="1"/>
      <c r="N1000" s="1"/>
      <c r="O1000" s="1"/>
      <c r="P1000" s="1"/>
      <c r="Q1000" s="176"/>
      <c r="R1000" s="176"/>
      <c r="S1000" s="390"/>
      <c r="T1000" s="1"/>
      <c r="U1000" s="1"/>
      <c r="V1000" s="1"/>
      <c r="W1000" s="1"/>
      <c r="X1000" s="1"/>
      <c r="Y1000" s="1"/>
      <c r="Z1000" s="1"/>
    </row>
  </sheetData>
  <autoFilter ref="A5:S5" xr:uid="{00000000-0001-0000-1500-000000000000}"/>
  <sortState xmlns:xlrd2="http://schemas.microsoft.com/office/spreadsheetml/2017/richdata2" ref="A6:S125">
    <sortCondition ref="A6:A125"/>
  </sortState>
  <mergeCells count="7">
    <mergeCell ref="B1:S1"/>
    <mergeCell ref="B2:S2"/>
    <mergeCell ref="E3:L3"/>
    <mergeCell ref="R3:S3"/>
    <mergeCell ref="E4:G4"/>
    <mergeCell ref="I4:K4"/>
    <mergeCell ref="M4:P4"/>
  </mergeCells>
  <printOptions horizontalCentered="1"/>
  <pageMargins left="7.874015748031496E-2" right="0.11811023622047245" top="0.31496062992125984" bottom="0.55118110236220474" header="0" footer="0"/>
  <pageSetup scale="70" orientation="landscape" r:id="rId1"/>
  <rowBreaks count="1" manualBreakCount="1">
    <brk id="29" max="18" man="1"/>
  </rowBreak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4">
    <tabColor rgb="FF7030A0"/>
  </sheetPr>
  <dimension ref="A1:AQ1000"/>
  <sheetViews>
    <sheetView topLeftCell="B1" zoomScale="70" zoomScaleNormal="70" zoomScaleSheetLayoutView="55" workbookViewId="0">
      <selection activeCell="B1" sqref="B1:Q1"/>
    </sheetView>
  </sheetViews>
  <sheetFormatPr defaultColWidth="14.36328125" defaultRowHeight="15" customHeight="1" x14ac:dyDescent="0.35"/>
  <cols>
    <col min="1" max="1" width="5.54296875" hidden="1" customWidth="1"/>
    <col min="2" max="2" width="5.36328125" customWidth="1"/>
    <col min="3" max="3" width="32.453125" customWidth="1"/>
    <col min="4" max="4" width="25" customWidth="1"/>
    <col min="5" max="5" width="8.6328125" customWidth="1"/>
    <col min="6" max="7" width="8.453125" customWidth="1"/>
    <col min="8" max="8" width="8.6328125" customWidth="1"/>
    <col min="9" max="11" width="6.453125" customWidth="1"/>
    <col min="12" max="12" width="5.90625" customWidth="1"/>
    <col min="13" max="13" width="5.54296875" customWidth="1"/>
    <col min="14" max="14" width="6.1796875" customWidth="1"/>
    <col min="15" max="15" width="7" customWidth="1"/>
    <col min="16" max="16" width="10.6328125" customWidth="1"/>
    <col min="17" max="17" width="7.54296875" customWidth="1"/>
    <col min="18" max="18" width="11.54296875" customWidth="1"/>
    <col min="19" max="39" width="5.54296875" customWidth="1"/>
    <col min="40" max="40" width="11.54296875" customWidth="1"/>
    <col min="41" max="41" width="6.54296875" customWidth="1"/>
    <col min="42" max="43" width="5.54296875" customWidth="1"/>
  </cols>
  <sheetData>
    <row r="1" spans="1:43" ht="23.25" customHeight="1" x14ac:dyDescent="0.35">
      <c r="A1" s="1"/>
      <c r="B1" s="689" t="str">
        <f>'M. List'!B1</f>
        <v>Royal Jordanian Equestrian Federation</v>
      </c>
      <c r="C1" s="690"/>
      <c r="D1" s="690"/>
      <c r="E1" s="690"/>
      <c r="F1" s="690"/>
      <c r="G1" s="690"/>
      <c r="H1" s="690"/>
      <c r="I1" s="690"/>
      <c r="J1" s="690"/>
      <c r="K1" s="690"/>
      <c r="L1" s="690"/>
      <c r="M1" s="690"/>
      <c r="N1" s="690"/>
      <c r="O1" s="690"/>
      <c r="P1" s="690"/>
      <c r="Q1" s="69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</row>
    <row r="2" spans="1:43" ht="25.5" customHeight="1" x14ac:dyDescent="0.35">
      <c r="A2" s="1"/>
      <c r="B2" s="689" t="str">
        <f>'M. List'!B2</f>
        <v>WC Qualifying Tournament for Tent Pegging - Jordan 2026 Group B</v>
      </c>
      <c r="C2" s="690"/>
      <c r="D2" s="690"/>
      <c r="E2" s="690"/>
      <c r="F2" s="690"/>
      <c r="G2" s="690"/>
      <c r="H2" s="690"/>
      <c r="I2" s="690"/>
      <c r="J2" s="690"/>
      <c r="K2" s="690"/>
      <c r="L2" s="690"/>
      <c r="M2" s="690"/>
      <c r="N2" s="690"/>
      <c r="O2" s="690"/>
      <c r="P2" s="690"/>
      <c r="Q2" s="69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</row>
    <row r="3" spans="1:43" ht="21" customHeight="1" x14ac:dyDescent="0.35">
      <c r="A3" s="1"/>
      <c r="B3" s="176" t="s">
        <v>133</v>
      </c>
      <c r="C3" s="1"/>
      <c r="D3" s="731" t="s">
        <v>122</v>
      </c>
      <c r="E3" s="732"/>
      <c r="F3" s="732"/>
      <c r="G3" s="732"/>
      <c r="H3" s="732"/>
      <c r="I3" s="732"/>
      <c r="J3" s="732"/>
      <c r="K3" s="733"/>
      <c r="L3" s="22"/>
      <c r="M3" s="22"/>
      <c r="N3" s="22"/>
      <c r="O3" s="299" t="s">
        <v>7</v>
      </c>
      <c r="P3" s="676">
        <f>'M. List'!D3+2</f>
        <v>46285</v>
      </c>
      <c r="Q3" s="677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</row>
    <row r="4" spans="1:43" ht="21" customHeight="1" x14ac:dyDescent="0.35">
      <c r="A4" s="1"/>
      <c r="B4" s="391"/>
      <c r="C4" s="391"/>
      <c r="D4" s="391"/>
      <c r="E4" s="392" t="s">
        <v>123</v>
      </c>
      <c r="F4" s="393" t="s">
        <v>124</v>
      </c>
      <c r="G4" s="393" t="s">
        <v>125</v>
      </c>
      <c r="H4" s="394"/>
      <c r="I4" s="395" t="s">
        <v>134</v>
      </c>
      <c r="J4" s="395" t="s">
        <v>135</v>
      </c>
      <c r="K4" s="395" t="s">
        <v>136</v>
      </c>
      <c r="L4" s="395" t="s">
        <v>137</v>
      </c>
      <c r="M4" s="395" t="s">
        <v>138</v>
      </c>
      <c r="N4" s="395" t="s">
        <v>138</v>
      </c>
      <c r="O4" s="395" t="s">
        <v>42</v>
      </c>
      <c r="P4" s="247" t="s">
        <v>18</v>
      </c>
      <c r="Q4" s="29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</row>
    <row r="5" spans="1:43" ht="50.25" customHeight="1" x14ac:dyDescent="0.35">
      <c r="A5" s="5"/>
      <c r="B5" s="196" t="s">
        <v>11</v>
      </c>
      <c r="C5" s="196" t="s">
        <v>12</v>
      </c>
      <c r="D5" s="196" t="s">
        <v>13</v>
      </c>
      <c r="E5" s="396" t="s">
        <v>14</v>
      </c>
      <c r="F5" s="35" t="s">
        <v>14</v>
      </c>
      <c r="G5" s="35" t="s">
        <v>14</v>
      </c>
      <c r="H5" s="397" t="s">
        <v>10</v>
      </c>
      <c r="I5" s="398" t="s">
        <v>99</v>
      </c>
      <c r="J5" s="398" t="s">
        <v>53</v>
      </c>
      <c r="K5" s="398" t="s">
        <v>99</v>
      </c>
      <c r="L5" s="398" t="s">
        <v>53</v>
      </c>
      <c r="M5" s="398" t="s">
        <v>139</v>
      </c>
      <c r="N5" s="398" t="s">
        <v>140</v>
      </c>
      <c r="O5" s="398" t="s">
        <v>53</v>
      </c>
      <c r="P5" s="399" t="s">
        <v>14</v>
      </c>
      <c r="Q5" s="376" t="s">
        <v>17</v>
      </c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</row>
    <row r="6" spans="1:43" ht="19.5" customHeight="1" x14ac:dyDescent="0.35">
      <c r="A6" s="1">
        <v>1</v>
      </c>
      <c r="B6" s="150">
        <v>1</v>
      </c>
      <c r="C6" s="98">
        <f t="array" ref="C6:D6">VLOOKUP(A6,'M. List'!$A$5:$E$124,{3,4},0)</f>
        <v>0</v>
      </c>
      <c r="D6" s="98" t="str">
        <v>T1</v>
      </c>
      <c r="E6" s="400">
        <f t="array" ref="E6">INDEX('Ind Result (1)'!$J$5:$J$105,MATCH(C6,'Ind Result (1)'!$C$5:$C$105,0))</f>
        <v>0</v>
      </c>
      <c r="F6" s="400">
        <f t="array" ref="F6">INDEX('Ind Result (2)'!$J$5:$J$124,MATCH(C6,'Ind Result (2)'!$C$5:$C$124,0))</f>
        <v>0</v>
      </c>
      <c r="G6" s="400">
        <f t="array" ref="G6">INDEX('Ind Result (3)'!$K$5:$K$125,MATCH(C6,'Ind Result (3)'!$C$5:$C$125,0))</f>
        <v>0</v>
      </c>
      <c r="H6" s="401">
        <f>SUM(E6:G6)</f>
        <v>0</v>
      </c>
      <c r="I6" s="402"/>
      <c r="J6" s="402"/>
      <c r="K6" s="402"/>
      <c r="L6" s="403"/>
      <c r="M6" s="403"/>
      <c r="N6" s="404"/>
      <c r="O6" s="405"/>
      <c r="P6" s="207">
        <f>H11+O8</f>
        <v>0</v>
      </c>
      <c r="Q6" s="208">
        <f>RANK(P8,(P$6,P$12,P$18,P$24,P$30,P$36,P$42,P$48,P$54,P$60,P$66,P$72,P$78,P$84,P$90,P$96,P$102,P$108,P$114,P$120),0)</f>
        <v>1</v>
      </c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</row>
    <row r="7" spans="1:43" ht="19.5" customHeight="1" x14ac:dyDescent="0.35">
      <c r="A7" s="1">
        <v>2</v>
      </c>
      <c r="B7" s="155">
        <v>2</v>
      </c>
      <c r="C7" s="39">
        <f t="array" ref="C7:D7">VLOOKUP(A7,'M. List'!$A$5:$E$124,{3,4},0)</f>
        <v>0</v>
      </c>
      <c r="D7" s="39" t="str">
        <v>T1</v>
      </c>
      <c r="E7" s="400">
        <f t="array" ref="E7">INDEX('Ind Result (1)'!$J$5:$J$105,MATCH(C7,'Ind Result (1)'!$C$5:$C$105,0))</f>
        <v>0</v>
      </c>
      <c r="F7" s="400">
        <f t="array" ref="F7">INDEX('Ind Result (2)'!$J$5:$J$124,MATCH(C7,'Ind Result (2)'!$C$5:$C$124,0))</f>
        <v>0</v>
      </c>
      <c r="G7" s="400">
        <f t="array" ref="G7">INDEX('Ind Result (3)'!$K$5:$K$125,MATCH(C7,'Ind Result (3)'!$C$5:$C$125,0))</f>
        <v>0</v>
      </c>
      <c r="H7" s="401">
        <f>SUM(E7:G7)</f>
        <v>0</v>
      </c>
      <c r="I7" s="402"/>
      <c r="J7" s="402"/>
      <c r="K7" s="402"/>
      <c r="L7" s="402"/>
      <c r="M7" s="402"/>
      <c r="N7" s="406"/>
      <c r="O7" s="407"/>
      <c r="P7" s="408">
        <f>P6</f>
        <v>0</v>
      </c>
      <c r="Q7" s="212">
        <f>Q6</f>
        <v>1</v>
      </c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</row>
    <row r="8" spans="1:43" ht="19.5" customHeight="1" x14ac:dyDescent="0.35">
      <c r="A8" s="1">
        <v>3</v>
      </c>
      <c r="B8" s="155">
        <v>3</v>
      </c>
      <c r="C8" s="39">
        <f t="array" ref="C8:D8">VLOOKUP(A8,'M. List'!$A$5:$E$124,{3,4},0)</f>
        <v>0</v>
      </c>
      <c r="D8" s="39" t="str">
        <v>T1</v>
      </c>
      <c r="E8" s="400">
        <f t="array" ref="E8">INDEX('Ind Result (1)'!$J$5:$J$105,MATCH(C8,'Ind Result (1)'!$C$5:$C$105,0))</f>
        <v>0</v>
      </c>
      <c r="F8" s="400">
        <f t="array" ref="F8">INDEX('Ind Result (2)'!$J$5:$J$124,MATCH(C8,'Ind Result (2)'!$C$5:$C$124,0))</f>
        <v>0</v>
      </c>
      <c r="G8" s="400">
        <f t="array" ref="G8">INDEX('Ind Result (3)'!$K$5:$K$125,MATCH(C8,'Ind Result (3)'!$C$5:$C$125,0))</f>
        <v>0</v>
      </c>
      <c r="H8" s="401">
        <f>SUM(E8:G8)</f>
        <v>0</v>
      </c>
      <c r="I8" s="402">
        <f>VLOOKUP(A11,'PL day 1'!A11:M125,12,0)</f>
        <v>0</v>
      </c>
      <c r="J8" s="402">
        <f>VLOOKUP(A11,'Team day 1'!A11:Q125,15,0)</f>
        <v>0</v>
      </c>
      <c r="K8" s="402">
        <f>VLOOKUP(A11,'PS day 2'!A11:N127,12,0)</f>
        <v>0</v>
      </c>
      <c r="L8" s="402">
        <f>VLOOKUP(A11,'Team day 2'!A11:Q125,15,0)</f>
        <v>0</v>
      </c>
      <c r="M8" s="402">
        <f>VLOOKUP(A11,'Relay (L)'!$A11:$N$125,12,0)</f>
        <v>0</v>
      </c>
      <c r="N8" s="402">
        <f>VLOOKUP(A11,'Relay (S)'!$A11:$N$125,12,0)</f>
        <v>0</v>
      </c>
      <c r="O8" s="409">
        <f>SUM(I11:N11)</f>
        <v>0</v>
      </c>
      <c r="P8" s="211">
        <f>P7</f>
        <v>0</v>
      </c>
      <c r="Q8" s="214">
        <f>Q7</f>
        <v>1</v>
      </c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245"/>
      <c r="AP8" s="410"/>
      <c r="AQ8" s="245"/>
    </row>
    <row r="9" spans="1:43" ht="19.5" customHeight="1" x14ac:dyDescent="0.35">
      <c r="A9" s="1">
        <v>4</v>
      </c>
      <c r="B9" s="155">
        <v>4</v>
      </c>
      <c r="C9" s="39">
        <f t="array" ref="C9:D9">VLOOKUP(A9,'M. List'!$A$5:$E$124,{3,4},0)</f>
        <v>0</v>
      </c>
      <c r="D9" s="39" t="str">
        <v>T1</v>
      </c>
      <c r="E9" s="400">
        <f t="array" ref="E9">INDEX('Ind Result (1)'!$J$5:$J$105,MATCH(C9,'Ind Result (1)'!$C$5:$C$105,0))</f>
        <v>0</v>
      </c>
      <c r="F9" s="400">
        <f t="array" ref="F9">INDEX('Ind Result (2)'!$J$5:$J$124,MATCH(C9,'Ind Result (2)'!$C$5:$C$124,0))</f>
        <v>0</v>
      </c>
      <c r="G9" s="400">
        <f t="array" ref="G9">INDEX('Ind Result (3)'!$K$5:$K$125,MATCH(C9,'Ind Result (3)'!$C$5:$C$125,0))</f>
        <v>0</v>
      </c>
      <c r="H9" s="401">
        <f>SUM(E9:G9)</f>
        <v>0</v>
      </c>
      <c r="I9" s="402"/>
      <c r="J9" s="402"/>
      <c r="K9" s="402"/>
      <c r="L9" s="402"/>
      <c r="M9" s="402"/>
      <c r="N9" s="406"/>
      <c r="O9" s="407"/>
      <c r="P9" s="408">
        <f>P8</f>
        <v>0</v>
      </c>
      <c r="Q9" s="212">
        <f>Q8</f>
        <v>1</v>
      </c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</row>
    <row r="10" spans="1:43" ht="19.5" customHeight="1" x14ac:dyDescent="0.35">
      <c r="A10" s="1">
        <v>5</v>
      </c>
      <c r="B10" s="163">
        <v>5</v>
      </c>
      <c r="C10" s="110">
        <f t="array" ref="C10:D10">VLOOKUP(A10,'M. List'!$A$5:$E$124,{3,4},0)</f>
        <v>0</v>
      </c>
      <c r="D10" s="110" t="str">
        <v>T1</v>
      </c>
      <c r="E10" s="400">
        <f t="array" ref="E10">INDEX('Ind Result (1)'!$J$5:$J$105,MATCH(C10,'Ind Result (1)'!$C$5:$C$105,0))</f>
        <v>0</v>
      </c>
      <c r="F10" s="400">
        <f t="array" ref="F10">INDEX('Ind Result (2)'!$J$5:$J$124,MATCH(C10,'Ind Result (2)'!$C$5:$C$124,0))</f>
        <v>0</v>
      </c>
      <c r="G10" s="400">
        <f t="array" ref="G10">INDEX('Ind Result (3)'!$K$5:$K$125,MATCH(C10,'Ind Result (3)'!$C$5:$C$125,0))</f>
        <v>0</v>
      </c>
      <c r="H10" s="401">
        <f>SUM(E10:G10)</f>
        <v>0</v>
      </c>
      <c r="I10" s="402"/>
      <c r="J10" s="402"/>
      <c r="K10" s="402"/>
      <c r="L10" s="402"/>
      <c r="M10" s="402"/>
      <c r="N10" s="406"/>
      <c r="O10" s="407"/>
      <c r="P10" s="408">
        <f>P9</f>
        <v>0</v>
      </c>
      <c r="Q10" s="216">
        <f>Q9</f>
        <v>1</v>
      </c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</row>
    <row r="11" spans="1:43" ht="19.5" customHeight="1" x14ac:dyDescent="0.35">
      <c r="A11" s="1">
        <v>6</v>
      </c>
      <c r="B11" s="168" t="s">
        <v>18</v>
      </c>
      <c r="C11" s="169" t="s">
        <v>18</v>
      </c>
      <c r="D11" s="227" t="str">
        <f>D10</f>
        <v>T1</v>
      </c>
      <c r="E11" s="218">
        <f>SUM(E6:E10)</f>
        <v>0</v>
      </c>
      <c r="F11" s="218">
        <f>SUM(F6:F10)</f>
        <v>0</v>
      </c>
      <c r="G11" s="218">
        <f>SUM(G6:G10)</f>
        <v>0</v>
      </c>
      <c r="H11" s="218">
        <f>SUM(H6:H10)</f>
        <v>0</v>
      </c>
      <c r="I11" s="411">
        <f>SUM(I6:I10)</f>
        <v>0</v>
      </c>
      <c r="J11" s="411">
        <f>SUM(J6:J10)</f>
        <v>0</v>
      </c>
      <c r="K11" s="411">
        <f>SUM(K6:K10)</f>
        <v>0</v>
      </c>
      <c r="L11" s="411">
        <f>SUM(L6:L10)</f>
        <v>0</v>
      </c>
      <c r="M11" s="411">
        <f>SUM(M6:M10)</f>
        <v>0</v>
      </c>
      <c r="N11" s="411">
        <f>SUM(N6:N10)</f>
        <v>0</v>
      </c>
      <c r="O11" s="218"/>
      <c r="P11" s="219"/>
      <c r="Q11" s="412">
        <f>Q8</f>
        <v>1</v>
      </c>
      <c r="R11" s="176"/>
      <c r="S11" s="176"/>
      <c r="T11" s="176"/>
      <c r="U11" s="176"/>
      <c r="V11" s="176"/>
      <c r="W11" s="176"/>
      <c r="X11" s="176"/>
      <c r="Y11" s="176"/>
      <c r="Z11" s="176"/>
      <c r="AA11" s="176"/>
      <c r="AB11" s="176"/>
      <c r="AC11" s="176"/>
      <c r="AD11" s="176"/>
      <c r="AE11" s="176"/>
      <c r="AF11" s="176"/>
      <c r="AG11" s="176"/>
      <c r="AH11" s="176"/>
      <c r="AI11" s="176"/>
      <c r="AJ11" s="176"/>
      <c r="AK11" s="176"/>
      <c r="AL11" s="176"/>
      <c r="AM11" s="176"/>
      <c r="AN11" s="176"/>
      <c r="AO11" s="176"/>
      <c r="AP11" s="176"/>
      <c r="AQ11" s="176"/>
    </row>
    <row r="12" spans="1:43" ht="19.5" customHeight="1" x14ac:dyDescent="0.35">
      <c r="A12" s="1">
        <v>7</v>
      </c>
      <c r="B12" s="150">
        <v>6</v>
      </c>
      <c r="C12" s="98">
        <f t="array" ref="C12:D12">VLOOKUP(A12,'M. List'!$A$5:$E$124,{3,4},0)</f>
        <v>0</v>
      </c>
      <c r="D12" s="98" t="str">
        <v>T2</v>
      </c>
      <c r="E12" s="400">
        <f t="array" ref="E12">INDEX('Ind Result (1)'!$J$5:$J$105,MATCH(C12,'Ind Result (1)'!$C$5:$C$105,0))</f>
        <v>0</v>
      </c>
      <c r="F12" s="400">
        <f t="array" ref="F12">INDEX('Ind Result (2)'!$J$5:$J$124,MATCH(C12,'Ind Result (2)'!$C$5:$C$124,0))</f>
        <v>0</v>
      </c>
      <c r="G12" s="400">
        <f t="array" ref="G12">INDEX('Ind Result (3)'!$K$5:$K$125,MATCH(C12,'Ind Result (3)'!$C$5:$C$125,0))</f>
        <v>0</v>
      </c>
      <c r="H12" s="413">
        <f>SUM(E12:G12)</f>
        <v>0</v>
      </c>
      <c r="I12" s="402"/>
      <c r="J12" s="402"/>
      <c r="K12" s="402"/>
      <c r="L12" s="403"/>
      <c r="M12" s="403"/>
      <c r="N12" s="404"/>
      <c r="O12" s="405"/>
      <c r="P12" s="207">
        <f>H17+O14</f>
        <v>0</v>
      </c>
      <c r="Q12" s="208">
        <f>RANK(P14,(P$6,P$12,P$18,P$24,P$30,P$36,P$42,P$48,P$54,P$60,P$66,P$72,P$78,P$84,P$90,P$96,P$102,P$108,P$114,P$120),0)</f>
        <v>1</v>
      </c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</row>
    <row r="13" spans="1:43" ht="19.5" customHeight="1" x14ac:dyDescent="0.35">
      <c r="A13" s="1">
        <v>8</v>
      </c>
      <c r="B13" s="155">
        <v>7</v>
      </c>
      <c r="C13" s="39">
        <f t="array" ref="C13:D13">VLOOKUP(A13,'M. List'!$A$5:$E$124,{3,4},0)</f>
        <v>0</v>
      </c>
      <c r="D13" s="39" t="str">
        <v>T2</v>
      </c>
      <c r="E13" s="400">
        <f t="array" ref="E13">INDEX('Ind Result (1)'!$J$5:$J$105,MATCH(C13,'Ind Result (1)'!$C$5:$C$105,0))</f>
        <v>0</v>
      </c>
      <c r="F13" s="400">
        <f t="array" ref="F13">INDEX('Ind Result (2)'!$J$5:$J$124,MATCH(C13,'Ind Result (2)'!$C$5:$C$124,0))</f>
        <v>0</v>
      </c>
      <c r="G13" s="400">
        <f t="array" ref="G13">INDEX('Ind Result (3)'!$K$5:$K$125,MATCH(C13,'Ind Result (3)'!$C$5:$C$125,0))</f>
        <v>0</v>
      </c>
      <c r="H13" s="401">
        <f>SUM(E13:G13)</f>
        <v>0</v>
      </c>
      <c r="I13" s="402"/>
      <c r="J13" s="402"/>
      <c r="K13" s="402"/>
      <c r="L13" s="402"/>
      <c r="M13" s="402"/>
      <c r="N13" s="406"/>
      <c r="O13" s="407"/>
      <c r="P13" s="408">
        <f>P12</f>
        <v>0</v>
      </c>
      <c r="Q13" s="212">
        <f>Q12</f>
        <v>1</v>
      </c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</row>
    <row r="14" spans="1:43" ht="19.5" customHeight="1" x14ac:dyDescent="0.35">
      <c r="A14" s="1">
        <v>9</v>
      </c>
      <c r="B14" s="155">
        <v>8</v>
      </c>
      <c r="C14" s="39">
        <f t="array" ref="C14:D14">VLOOKUP(A14,'M. List'!$A$5:$E$124,{3,4},0)</f>
        <v>0</v>
      </c>
      <c r="D14" s="39" t="str">
        <v>T2</v>
      </c>
      <c r="E14" s="400">
        <f t="array" ref="E14">INDEX('Ind Result (1)'!$J$5:$J$105,MATCH(C14,'Ind Result (1)'!$C$5:$C$105,0))</f>
        <v>0</v>
      </c>
      <c r="F14" s="400">
        <f t="array" ref="F14">INDEX('Ind Result (2)'!$J$5:$J$124,MATCH(C14,'Ind Result (2)'!$C$5:$C$124,0))</f>
        <v>0</v>
      </c>
      <c r="G14" s="400">
        <f t="array" ref="G14">INDEX('Ind Result (3)'!$K$5:$K$125,MATCH(C14,'Ind Result (3)'!$C$5:$C$125,0))</f>
        <v>0</v>
      </c>
      <c r="H14" s="401">
        <f>SUM(E14:G14)</f>
        <v>0</v>
      </c>
      <c r="I14" s="402">
        <f>VLOOKUP(A17,'PL day 1'!A17:M131,12,0)</f>
        <v>0</v>
      </c>
      <c r="J14" s="402">
        <f>VLOOKUP(A17,'Team day 1'!A17:Q131,15,0)</f>
        <v>0</v>
      </c>
      <c r="K14" s="402">
        <f>VLOOKUP(A17,'PS day 2'!A17:N133,12,0)</f>
        <v>0</v>
      </c>
      <c r="L14" s="402">
        <f>VLOOKUP(A17,'Team day 2'!A17:Q131,15,0)</f>
        <v>0</v>
      </c>
      <c r="M14" s="402">
        <f>VLOOKUP(A17,'Relay (L)'!$A17:$N$125,12,0)</f>
        <v>0</v>
      </c>
      <c r="N14" s="402">
        <f>VLOOKUP(A17,'Relay (S)'!$A17:$N$125,12,0)</f>
        <v>0</v>
      </c>
      <c r="O14" s="409">
        <f>SUM(I17:N17)</f>
        <v>0</v>
      </c>
      <c r="P14" s="211">
        <f>P13</f>
        <v>0</v>
      </c>
      <c r="Q14" s="214">
        <f>Q13</f>
        <v>1</v>
      </c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245"/>
      <c r="AP14" s="410"/>
      <c r="AQ14" s="245"/>
    </row>
    <row r="15" spans="1:43" ht="19.5" customHeight="1" x14ac:dyDescent="0.35">
      <c r="A15" s="1">
        <v>10</v>
      </c>
      <c r="B15" s="155">
        <v>9</v>
      </c>
      <c r="C15" s="39">
        <f t="array" ref="C15:D15">VLOOKUP(A15,'M. List'!$A$5:$E$124,{3,4},0)</f>
        <v>0</v>
      </c>
      <c r="D15" s="39" t="str">
        <v>T2</v>
      </c>
      <c r="E15" s="400">
        <f t="array" ref="E15">INDEX('Ind Result (1)'!$J$5:$J$105,MATCH(C15,'Ind Result (1)'!$C$5:$C$105,0))</f>
        <v>0</v>
      </c>
      <c r="F15" s="400">
        <f t="array" ref="F15">INDEX('Ind Result (2)'!$J$5:$J$124,MATCH(C15,'Ind Result (2)'!$C$5:$C$124,0))</f>
        <v>0</v>
      </c>
      <c r="G15" s="400">
        <f t="array" ref="G15">INDEX('Ind Result (3)'!$K$5:$K$125,MATCH(C15,'Ind Result (3)'!$C$5:$C$125,0))</f>
        <v>0</v>
      </c>
      <c r="H15" s="401">
        <f>SUM(E15:G15)</f>
        <v>0</v>
      </c>
      <c r="I15" s="402"/>
      <c r="J15" s="402"/>
      <c r="K15" s="402"/>
      <c r="L15" s="402"/>
      <c r="M15" s="402"/>
      <c r="N15" s="406"/>
      <c r="O15" s="407"/>
      <c r="P15" s="408">
        <f>P14</f>
        <v>0</v>
      </c>
      <c r="Q15" s="212">
        <f>Q14</f>
        <v>1</v>
      </c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</row>
    <row r="16" spans="1:43" ht="19.5" customHeight="1" x14ac:dyDescent="0.35">
      <c r="A16" s="1">
        <v>11</v>
      </c>
      <c r="B16" s="155">
        <v>10</v>
      </c>
      <c r="C16" s="39">
        <f t="array" ref="C16:D16">VLOOKUP(A16,'M. List'!$A$5:$E$124,{3,4},0)</f>
        <v>0</v>
      </c>
      <c r="D16" s="39" t="str">
        <v>T2</v>
      </c>
      <c r="E16" s="400">
        <f t="array" ref="E16">INDEX('Ind Result (1)'!$J$5:$J$105,MATCH(C16,'Ind Result (1)'!$C$5:$C$105,0))</f>
        <v>0</v>
      </c>
      <c r="F16" s="400">
        <f t="array" ref="F16">INDEX('Ind Result (2)'!$J$5:$J$124,MATCH(C16,'Ind Result (2)'!$C$5:$C$124,0))</f>
        <v>0</v>
      </c>
      <c r="G16" s="400">
        <f t="array" ref="G16">INDEX('Ind Result (3)'!$K$5:$K$125,MATCH(C16,'Ind Result (3)'!$C$5:$C$125,0))</f>
        <v>0</v>
      </c>
      <c r="H16" s="401">
        <f>SUM(E16:G16)</f>
        <v>0</v>
      </c>
      <c r="I16" s="402"/>
      <c r="J16" s="402"/>
      <c r="K16" s="402"/>
      <c r="L16" s="402"/>
      <c r="M16" s="402"/>
      <c r="N16" s="406"/>
      <c r="O16" s="407"/>
      <c r="P16" s="408">
        <f>P15</f>
        <v>0</v>
      </c>
      <c r="Q16" s="216">
        <f>Q15</f>
        <v>1</v>
      </c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</row>
    <row r="17" spans="1:43" ht="19.5" customHeight="1" x14ac:dyDescent="0.35">
      <c r="A17" s="1">
        <v>12</v>
      </c>
      <c r="B17" s="168" t="s">
        <v>18</v>
      </c>
      <c r="C17" s="169" t="s">
        <v>19</v>
      </c>
      <c r="D17" s="227" t="str">
        <f>D16</f>
        <v>T2</v>
      </c>
      <c r="E17" s="218">
        <f>SUM(E12:E16)</f>
        <v>0</v>
      </c>
      <c r="F17" s="218">
        <f>SUM(F12:F16)</f>
        <v>0</v>
      </c>
      <c r="G17" s="218">
        <f>SUM(G12:G16)</f>
        <v>0</v>
      </c>
      <c r="H17" s="218">
        <f>SUM(H12:H16)</f>
        <v>0</v>
      </c>
      <c r="I17" s="411">
        <f>SUM(I12:I16)</f>
        <v>0</v>
      </c>
      <c r="J17" s="411">
        <f>SUM(J12:J16)</f>
        <v>0</v>
      </c>
      <c r="K17" s="411">
        <f>SUM(K12:K16)</f>
        <v>0</v>
      </c>
      <c r="L17" s="411">
        <f>SUM(L12:L16)</f>
        <v>0</v>
      </c>
      <c r="M17" s="411">
        <f>SUM(M12:M16)</f>
        <v>0</v>
      </c>
      <c r="N17" s="411">
        <f>SUM(N12:N16)</f>
        <v>0</v>
      </c>
      <c r="O17" s="218"/>
      <c r="P17" s="49"/>
      <c r="Q17" s="412">
        <f>Q14</f>
        <v>1</v>
      </c>
      <c r="R17" s="176"/>
      <c r="S17" s="176"/>
      <c r="T17" s="176"/>
      <c r="U17" s="176"/>
      <c r="V17" s="176"/>
      <c r="W17" s="176"/>
      <c r="X17" s="176"/>
      <c r="Y17" s="176"/>
      <c r="Z17" s="176"/>
      <c r="AA17" s="176"/>
      <c r="AB17" s="176"/>
      <c r="AC17" s="176"/>
      <c r="AD17" s="176"/>
      <c r="AE17" s="176"/>
      <c r="AF17" s="176"/>
      <c r="AG17" s="176"/>
      <c r="AH17" s="176"/>
      <c r="AI17" s="176"/>
      <c r="AJ17" s="176"/>
      <c r="AK17" s="176"/>
      <c r="AL17" s="176"/>
      <c r="AM17" s="176"/>
      <c r="AN17" s="176"/>
      <c r="AO17" s="176"/>
      <c r="AP17" s="176"/>
      <c r="AQ17" s="176"/>
    </row>
    <row r="18" spans="1:43" ht="19.5" customHeight="1" x14ac:dyDescent="0.35">
      <c r="A18" s="1">
        <v>13</v>
      </c>
      <c r="B18" s="155">
        <v>11</v>
      </c>
      <c r="C18" s="39">
        <f t="array" ref="C18:D18">VLOOKUP(A18,'M. List'!$A$5:$E$124,{3,4},0)</f>
        <v>0</v>
      </c>
      <c r="D18" s="39" t="str">
        <v>T3</v>
      </c>
      <c r="E18" s="400">
        <f t="array" ref="E18">INDEX('Ind Result (1)'!$J$5:$J$105,MATCH(C18,'Ind Result (1)'!$C$5:$C$105,0))</f>
        <v>0</v>
      </c>
      <c r="F18" s="400">
        <f t="array" ref="F18">INDEX('Ind Result (2)'!$J$5:$J$124,MATCH(C18,'Ind Result (2)'!$C$5:$C$124,0))</f>
        <v>0</v>
      </c>
      <c r="G18" s="400">
        <f t="array" ref="G18">INDEX('Ind Result (3)'!$K$5:$K$125,MATCH(C18,'Ind Result (3)'!$C$5:$C$125,0))</f>
        <v>0</v>
      </c>
      <c r="H18" s="401">
        <f>SUM(E18:G18)</f>
        <v>0</v>
      </c>
      <c r="I18" s="402"/>
      <c r="J18" s="402"/>
      <c r="K18" s="402"/>
      <c r="L18" s="403"/>
      <c r="M18" s="403"/>
      <c r="N18" s="404"/>
      <c r="O18" s="405"/>
      <c r="P18" s="207">
        <f>H23+O20</f>
        <v>0</v>
      </c>
      <c r="Q18" s="208">
        <f>RANK(P20,(P$6,P$12,P$18,P$24,P$30,P$36,P$42,P$48,P$54,P$60,P$66,P$72,P$78,P$84,P$90,P$96,P$102,P$108,P$114,P$120),0)</f>
        <v>1</v>
      </c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</row>
    <row r="19" spans="1:43" ht="19.5" customHeight="1" x14ac:dyDescent="0.35">
      <c r="A19" s="1">
        <v>14</v>
      </c>
      <c r="B19" s="155">
        <v>12</v>
      </c>
      <c r="C19" s="39">
        <f t="array" ref="C19:D19">VLOOKUP(A19,'M. List'!$A$5:$E$124,{3,4},0)</f>
        <v>0</v>
      </c>
      <c r="D19" s="39" t="str">
        <v>T3</v>
      </c>
      <c r="E19" s="400">
        <f t="array" ref="E19">INDEX('Ind Result (1)'!$J$5:$J$105,MATCH(C19,'Ind Result (1)'!$C$5:$C$105,0))</f>
        <v>0</v>
      </c>
      <c r="F19" s="400">
        <f t="array" ref="F19">INDEX('Ind Result (2)'!$J$5:$J$124,MATCH(C19,'Ind Result (2)'!$C$5:$C$124,0))</f>
        <v>0</v>
      </c>
      <c r="G19" s="400">
        <f t="array" ref="G19">INDEX('Ind Result (3)'!$K$5:$K$125,MATCH(C19,'Ind Result (3)'!$C$5:$C$125,0))</f>
        <v>0</v>
      </c>
      <c r="H19" s="401">
        <f>SUM(E19:G19)</f>
        <v>0</v>
      </c>
      <c r="I19" s="402"/>
      <c r="J19" s="402"/>
      <c r="K19" s="402"/>
      <c r="L19" s="402"/>
      <c r="M19" s="402"/>
      <c r="N19" s="406"/>
      <c r="O19" s="407"/>
      <c r="P19" s="408">
        <f>P18</f>
        <v>0</v>
      </c>
      <c r="Q19" s="212">
        <f>Q18</f>
        <v>1</v>
      </c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</row>
    <row r="20" spans="1:43" ht="19.5" customHeight="1" x14ac:dyDescent="0.35">
      <c r="A20" s="1">
        <v>15</v>
      </c>
      <c r="B20" s="155">
        <v>13</v>
      </c>
      <c r="C20" s="39">
        <f t="array" ref="C20:D20">VLOOKUP(A20,'M. List'!$A$5:$E$124,{3,4},0)</f>
        <v>0</v>
      </c>
      <c r="D20" s="39" t="str">
        <v>T3</v>
      </c>
      <c r="E20" s="400">
        <f t="array" ref="E20">INDEX('Ind Result (1)'!$J$5:$J$105,MATCH(C20,'Ind Result (1)'!$C$5:$C$105,0))</f>
        <v>0</v>
      </c>
      <c r="F20" s="400">
        <f t="array" ref="F20">INDEX('Ind Result (2)'!$J$5:$J$124,MATCH(C20,'Ind Result (2)'!$C$5:$C$124,0))</f>
        <v>0</v>
      </c>
      <c r="G20" s="400">
        <f t="array" ref="G20">INDEX('Ind Result (3)'!$K$5:$K$125,MATCH(C20,'Ind Result (3)'!$C$5:$C$125,0))</f>
        <v>0</v>
      </c>
      <c r="H20" s="401">
        <f>SUM(E20:G20)</f>
        <v>0</v>
      </c>
      <c r="I20" s="402">
        <f>VLOOKUP(A23,'PL day 1'!A23:M137,12,0)</f>
        <v>0</v>
      </c>
      <c r="J20" s="402">
        <f>VLOOKUP(A23,'Team day 1'!A23:Q137,15,0)</f>
        <v>0</v>
      </c>
      <c r="K20" s="402">
        <f>VLOOKUP(A23,'PS day 2'!A23:N139,12,0)</f>
        <v>0</v>
      </c>
      <c r="L20" s="402">
        <f>VLOOKUP(A23,'Team day 2'!A23:Q137,15,0)</f>
        <v>0</v>
      </c>
      <c r="M20" s="402">
        <f>VLOOKUP(A23,'Relay (L)'!$A23:$N$125,12,0)</f>
        <v>0</v>
      </c>
      <c r="N20" s="402">
        <f>VLOOKUP(A23,'Relay (S)'!$A23:$N$125,12,0)</f>
        <v>0</v>
      </c>
      <c r="O20" s="409">
        <f>SUM(I23:N23)</f>
        <v>0</v>
      </c>
      <c r="P20" s="211">
        <f>P19</f>
        <v>0</v>
      </c>
      <c r="Q20" s="214">
        <f>Q19</f>
        <v>1</v>
      </c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245"/>
      <c r="AP20" s="410"/>
      <c r="AQ20" s="245"/>
    </row>
    <row r="21" spans="1:43" ht="19.5" customHeight="1" x14ac:dyDescent="0.35">
      <c r="A21" s="1">
        <v>16</v>
      </c>
      <c r="B21" s="155">
        <v>14</v>
      </c>
      <c r="C21" s="39">
        <f t="array" ref="C21:D21">VLOOKUP(A21,'M. List'!$A$5:$E$124,{3,4},0)</f>
        <v>0</v>
      </c>
      <c r="D21" s="39" t="str">
        <v>T3</v>
      </c>
      <c r="E21" s="400">
        <f t="array" ref="E21">INDEX('Ind Result (1)'!$J$5:$J$105,MATCH(C21,'Ind Result (1)'!$C$5:$C$105,0))</f>
        <v>0</v>
      </c>
      <c r="F21" s="400">
        <f t="array" ref="F21">INDEX('Ind Result (2)'!$J$5:$J$124,MATCH(C21,'Ind Result (2)'!$C$5:$C$124,0))</f>
        <v>0</v>
      </c>
      <c r="G21" s="400">
        <f t="array" ref="G21">INDEX('Ind Result (3)'!$K$5:$K$125,MATCH(C21,'Ind Result (3)'!$C$5:$C$125,0))</f>
        <v>0</v>
      </c>
      <c r="H21" s="401">
        <f>SUM(E21:G21)</f>
        <v>0</v>
      </c>
      <c r="I21" s="402"/>
      <c r="J21" s="402"/>
      <c r="K21" s="402"/>
      <c r="L21" s="402"/>
      <c r="M21" s="402"/>
      <c r="N21" s="406"/>
      <c r="O21" s="407"/>
      <c r="P21" s="408">
        <f>P20</f>
        <v>0</v>
      </c>
      <c r="Q21" s="212">
        <f>Q20</f>
        <v>1</v>
      </c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</row>
    <row r="22" spans="1:43" ht="19.5" customHeight="1" x14ac:dyDescent="0.35">
      <c r="A22" s="1">
        <v>17</v>
      </c>
      <c r="B22" s="155">
        <v>15</v>
      </c>
      <c r="C22" s="39">
        <f t="array" ref="C22:D22">VLOOKUP(A22,'M. List'!$A$5:$E$124,{3,4},0)</f>
        <v>0</v>
      </c>
      <c r="D22" s="39" t="str">
        <v>T3</v>
      </c>
      <c r="E22" s="400">
        <f t="array" ref="E22">INDEX('Ind Result (1)'!$J$5:$J$105,MATCH(C22,'Ind Result (1)'!$C$5:$C$105,0))</f>
        <v>0</v>
      </c>
      <c r="F22" s="400">
        <f t="array" ref="F22">INDEX('Ind Result (2)'!$J$5:$J$124,MATCH(C22,'Ind Result (2)'!$C$5:$C$124,0))</f>
        <v>0</v>
      </c>
      <c r="G22" s="400">
        <f t="array" ref="G22">INDEX('Ind Result (3)'!$K$5:$K$125,MATCH(C22,'Ind Result (3)'!$C$5:$C$125,0))</f>
        <v>0</v>
      </c>
      <c r="H22" s="401">
        <f>SUM(E22:G22)</f>
        <v>0</v>
      </c>
      <c r="I22" s="402"/>
      <c r="J22" s="402"/>
      <c r="K22" s="402"/>
      <c r="L22" s="402"/>
      <c r="M22" s="402"/>
      <c r="N22" s="406"/>
      <c r="O22" s="407"/>
      <c r="P22" s="408">
        <f>P21</f>
        <v>0</v>
      </c>
      <c r="Q22" s="216">
        <f>Q21</f>
        <v>1</v>
      </c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</row>
    <row r="23" spans="1:43" ht="19.5" customHeight="1" x14ac:dyDescent="0.35">
      <c r="A23" s="1">
        <v>18</v>
      </c>
      <c r="B23" s="168" t="s">
        <v>18</v>
      </c>
      <c r="C23" s="169" t="s">
        <v>20</v>
      </c>
      <c r="D23" s="227" t="str">
        <f>D22</f>
        <v>T3</v>
      </c>
      <c r="E23" s="218">
        <f>SUM(E18:E22)</f>
        <v>0</v>
      </c>
      <c r="F23" s="218">
        <f>SUM(F18:F22)</f>
        <v>0</v>
      </c>
      <c r="G23" s="218">
        <f>SUM(G18:G22)</f>
        <v>0</v>
      </c>
      <c r="H23" s="218">
        <f>SUM(H18:H22)</f>
        <v>0</v>
      </c>
      <c r="I23" s="411">
        <f>SUM(I18:I22)</f>
        <v>0</v>
      </c>
      <c r="J23" s="411">
        <f>SUM(J18:J22)</f>
        <v>0</v>
      </c>
      <c r="K23" s="411">
        <f>SUM(K18:K22)</f>
        <v>0</v>
      </c>
      <c r="L23" s="411">
        <f>SUM(L18:L22)</f>
        <v>0</v>
      </c>
      <c r="M23" s="411">
        <f>SUM(M18:M22)</f>
        <v>0</v>
      </c>
      <c r="N23" s="411">
        <f>SUM(N18:N22)</f>
        <v>0</v>
      </c>
      <c r="O23" s="218"/>
      <c r="P23" s="49"/>
      <c r="Q23" s="412">
        <f>Q20</f>
        <v>1</v>
      </c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</row>
    <row r="24" spans="1:43" ht="19.5" customHeight="1" x14ac:dyDescent="0.35">
      <c r="A24" s="1">
        <v>19</v>
      </c>
      <c r="B24" s="155">
        <v>16</v>
      </c>
      <c r="C24" s="39">
        <f t="array" ref="C24:D24">VLOOKUP(A24,'M. List'!$A$5:$E$124,{3,4},0)</f>
        <v>0</v>
      </c>
      <c r="D24" s="39" t="str">
        <v>T4</v>
      </c>
      <c r="E24" s="400">
        <f t="array" ref="E24">INDEX('Ind Result (1)'!$J$5:$J$105,MATCH(C24,'Ind Result (1)'!$C$5:$C$105,0))</f>
        <v>0</v>
      </c>
      <c r="F24" s="400">
        <f t="array" ref="F24">INDEX('Ind Result (2)'!$J$5:$J$124,MATCH(C24,'Ind Result (2)'!$C$5:$C$124,0))</f>
        <v>0</v>
      </c>
      <c r="G24" s="400">
        <f t="array" ref="G24">INDEX('Ind Result (3)'!$K$5:$K$125,MATCH(C24,'Ind Result (3)'!$C$5:$C$125,0))</f>
        <v>0</v>
      </c>
      <c r="H24" s="401">
        <f>SUM(E24:G24)</f>
        <v>0</v>
      </c>
      <c r="I24" s="402"/>
      <c r="J24" s="402"/>
      <c r="K24" s="402"/>
      <c r="L24" s="403"/>
      <c r="M24" s="403"/>
      <c r="N24" s="404"/>
      <c r="O24" s="405"/>
      <c r="P24" s="207">
        <f>H29+O26</f>
        <v>0</v>
      </c>
      <c r="Q24" s="208">
        <f>RANK(P26,(P$6,P$12,P$18,P$24,P$30,P$36,P$42,P$48,P$54,P$60,P$66,P$72,P$78,P$84,P$90,P$96,P$102,P$108,P$114,P$120),0)</f>
        <v>1</v>
      </c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</row>
    <row r="25" spans="1:43" ht="19.5" customHeight="1" x14ac:dyDescent="0.35">
      <c r="A25" s="1">
        <v>20</v>
      </c>
      <c r="B25" s="155">
        <v>17</v>
      </c>
      <c r="C25" s="39">
        <f t="array" ref="C25:D25">VLOOKUP(A25,'M. List'!$A$5:$E$124,{3,4},0)</f>
        <v>0</v>
      </c>
      <c r="D25" s="39" t="str">
        <v>T4</v>
      </c>
      <c r="E25" s="400">
        <f t="array" ref="E25">INDEX('Ind Result (1)'!$J$5:$J$105,MATCH(C25,'Ind Result (1)'!$C$5:$C$105,0))</f>
        <v>0</v>
      </c>
      <c r="F25" s="400">
        <f t="array" ref="F25">INDEX('Ind Result (2)'!$J$5:$J$124,MATCH(C25,'Ind Result (2)'!$C$5:$C$124,0))</f>
        <v>0</v>
      </c>
      <c r="G25" s="400">
        <f t="array" ref="G25">INDEX('Ind Result (3)'!$K$5:$K$125,MATCH(C25,'Ind Result (3)'!$C$5:$C$125,0))</f>
        <v>0</v>
      </c>
      <c r="H25" s="401">
        <f>SUM(E25:G25)</f>
        <v>0</v>
      </c>
      <c r="I25" s="402"/>
      <c r="J25" s="402"/>
      <c r="K25" s="402"/>
      <c r="L25" s="402"/>
      <c r="M25" s="402"/>
      <c r="N25" s="406"/>
      <c r="O25" s="407"/>
      <c r="P25" s="408">
        <f>P24</f>
        <v>0</v>
      </c>
      <c r="Q25" s="212">
        <f>Q24</f>
        <v>1</v>
      </c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</row>
    <row r="26" spans="1:43" ht="19.5" customHeight="1" x14ac:dyDescent="0.35">
      <c r="A26" s="1">
        <v>21</v>
      </c>
      <c r="B26" s="155">
        <v>18</v>
      </c>
      <c r="C26" s="39">
        <f t="array" ref="C26:D26">VLOOKUP(A26,'M. List'!$A$5:$E$124,{3,4},0)</f>
        <v>0</v>
      </c>
      <c r="D26" s="39" t="str">
        <v>T4</v>
      </c>
      <c r="E26" s="400">
        <f t="array" ref="E26">INDEX('Ind Result (1)'!$J$5:$J$105,MATCH(C26,'Ind Result (1)'!$C$5:$C$105,0))</f>
        <v>0</v>
      </c>
      <c r="F26" s="400">
        <f t="array" ref="F26">INDEX('Ind Result (2)'!$J$5:$J$124,MATCH(C26,'Ind Result (2)'!$C$5:$C$124,0))</f>
        <v>0</v>
      </c>
      <c r="G26" s="400">
        <f t="array" ref="G26">INDEX('Ind Result (3)'!$K$5:$K$125,MATCH(C26,'Ind Result (3)'!$C$5:$C$125,0))</f>
        <v>0</v>
      </c>
      <c r="H26" s="401">
        <f>SUM(E26:G26)</f>
        <v>0</v>
      </c>
      <c r="I26" s="402">
        <f>VLOOKUP(A29,'PL day 1'!A29:M143,12,0)</f>
        <v>0</v>
      </c>
      <c r="J26" s="402">
        <f>VLOOKUP(A29,'Team day 1'!A29:Q143,15,0)</f>
        <v>0</v>
      </c>
      <c r="K26" s="402">
        <f>VLOOKUP(A29,'PS day 2'!A29:N145,12,0)</f>
        <v>0</v>
      </c>
      <c r="L26" s="402">
        <f>VLOOKUP(A29,'Team day 2'!A29:Q143,15,0)</f>
        <v>0</v>
      </c>
      <c r="M26" s="402">
        <f>VLOOKUP(A29,'Relay (L)'!$A29:$N$125,12,0)</f>
        <v>0</v>
      </c>
      <c r="N26" s="402">
        <f>VLOOKUP(A29,'Relay (S)'!$A29:$N$125,12,0)</f>
        <v>0</v>
      </c>
      <c r="O26" s="409">
        <f>SUM(I29:N29)</f>
        <v>0</v>
      </c>
      <c r="P26" s="211">
        <f>P25</f>
        <v>0</v>
      </c>
      <c r="Q26" s="214">
        <f>Q25</f>
        <v>1</v>
      </c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245"/>
      <c r="AP26" s="410"/>
      <c r="AQ26" s="245"/>
    </row>
    <row r="27" spans="1:43" ht="19.5" customHeight="1" x14ac:dyDescent="0.35">
      <c r="A27" s="1">
        <v>22</v>
      </c>
      <c r="B27" s="155">
        <v>19</v>
      </c>
      <c r="C27" s="39">
        <f t="array" ref="C27:D27">VLOOKUP(A27,'M. List'!$A$5:$E$124,{3,4},0)</f>
        <v>0</v>
      </c>
      <c r="D27" s="39" t="str">
        <v>T4</v>
      </c>
      <c r="E27" s="400">
        <f t="array" ref="E27">INDEX('Ind Result (1)'!$J$5:$J$105,MATCH(C27,'Ind Result (1)'!$C$5:$C$105,0))</f>
        <v>0</v>
      </c>
      <c r="F27" s="400">
        <f t="array" ref="F27">INDEX('Ind Result (2)'!$J$5:$J$124,MATCH(C27,'Ind Result (2)'!$C$5:$C$124,0))</f>
        <v>0</v>
      </c>
      <c r="G27" s="400">
        <f t="array" ref="G27">INDEX('Ind Result (3)'!$K$5:$K$125,MATCH(C27,'Ind Result (3)'!$C$5:$C$125,0))</f>
        <v>0</v>
      </c>
      <c r="H27" s="401">
        <f>SUM(E27:G27)</f>
        <v>0</v>
      </c>
      <c r="I27" s="402"/>
      <c r="J27" s="402"/>
      <c r="K27" s="402"/>
      <c r="L27" s="402"/>
      <c r="M27" s="402"/>
      <c r="N27" s="406"/>
      <c r="O27" s="407"/>
      <c r="P27" s="408">
        <f>P26</f>
        <v>0</v>
      </c>
      <c r="Q27" s="212">
        <f>Q26</f>
        <v>1</v>
      </c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</row>
    <row r="28" spans="1:43" ht="19.5" customHeight="1" x14ac:dyDescent="0.35">
      <c r="A28" s="1">
        <v>23</v>
      </c>
      <c r="B28" s="155">
        <v>20</v>
      </c>
      <c r="C28" s="39">
        <f t="array" ref="C28:D28">VLOOKUP(A28,'M. List'!$A$5:$E$124,{3,4},0)</f>
        <v>0</v>
      </c>
      <c r="D28" s="39" t="str">
        <v>T4</v>
      </c>
      <c r="E28" s="400">
        <f t="array" ref="E28">INDEX('Ind Result (1)'!$J$5:$J$105,MATCH(C28,'Ind Result (1)'!$C$5:$C$105,0))</f>
        <v>0</v>
      </c>
      <c r="F28" s="400">
        <f t="array" ref="F28">INDEX('Ind Result (2)'!$J$5:$J$124,MATCH(C28,'Ind Result (2)'!$C$5:$C$124,0))</f>
        <v>0</v>
      </c>
      <c r="G28" s="400">
        <f t="array" ref="G28">INDEX('Ind Result (3)'!$K$5:$K$125,MATCH(C28,'Ind Result (3)'!$C$5:$C$125,0))</f>
        <v>0</v>
      </c>
      <c r="H28" s="401">
        <f>SUM(E28:G28)</f>
        <v>0</v>
      </c>
      <c r="I28" s="402"/>
      <c r="J28" s="402"/>
      <c r="K28" s="402"/>
      <c r="L28" s="402"/>
      <c r="M28" s="402"/>
      <c r="N28" s="406"/>
      <c r="O28" s="407"/>
      <c r="P28" s="408">
        <f>P27</f>
        <v>0</v>
      </c>
      <c r="Q28" s="216">
        <f>Q27</f>
        <v>1</v>
      </c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</row>
    <row r="29" spans="1:43" ht="19.5" customHeight="1" x14ac:dyDescent="0.35">
      <c r="A29" s="1">
        <v>24</v>
      </c>
      <c r="B29" s="168" t="s">
        <v>18</v>
      </c>
      <c r="C29" s="169" t="s">
        <v>21</v>
      </c>
      <c r="D29" s="227" t="str">
        <f>D28</f>
        <v>T4</v>
      </c>
      <c r="E29" s="218">
        <f>SUM(E24:E28)</f>
        <v>0</v>
      </c>
      <c r="F29" s="218">
        <f>SUM(F24:F28)</f>
        <v>0</v>
      </c>
      <c r="G29" s="218">
        <f>SUM(G24:G28)</f>
        <v>0</v>
      </c>
      <c r="H29" s="218">
        <f>SUM(H24:H28)</f>
        <v>0</v>
      </c>
      <c r="I29" s="411">
        <f>SUM(I24:I28)</f>
        <v>0</v>
      </c>
      <c r="J29" s="411">
        <f>SUM(J24:J28)</f>
        <v>0</v>
      </c>
      <c r="K29" s="411">
        <f>SUM(K24:K28)</f>
        <v>0</v>
      </c>
      <c r="L29" s="411">
        <f>SUM(L24:L28)</f>
        <v>0</v>
      </c>
      <c r="M29" s="411">
        <f>SUM(M24:M28)</f>
        <v>0</v>
      </c>
      <c r="N29" s="411">
        <f>SUM(N24:N28)</f>
        <v>0</v>
      </c>
      <c r="O29" s="218"/>
      <c r="P29" s="49"/>
      <c r="Q29" s="412">
        <f>Q26</f>
        <v>1</v>
      </c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</row>
    <row r="30" spans="1:43" ht="19.5" customHeight="1" x14ac:dyDescent="0.35">
      <c r="A30" s="1">
        <v>25</v>
      </c>
      <c r="B30" s="155">
        <v>21</v>
      </c>
      <c r="C30" s="39">
        <f t="array" ref="C30:D30">VLOOKUP(A30,'M. List'!$A$5:$E$124,{3,4},0)</f>
        <v>0</v>
      </c>
      <c r="D30" s="39" t="str">
        <v>T5</v>
      </c>
      <c r="E30" s="400">
        <f t="array" ref="E30">INDEX('Ind Result (1)'!$J$5:$J$105,MATCH(C30,'Ind Result (1)'!$C$5:$C$105,0))</f>
        <v>0</v>
      </c>
      <c r="F30" s="400">
        <f t="array" ref="F30">INDEX('Ind Result (2)'!$J$5:$J$124,MATCH(C30,'Ind Result (2)'!$C$5:$C$124,0))</f>
        <v>0</v>
      </c>
      <c r="G30" s="400">
        <f t="array" ref="G30">INDEX('Ind Result (3)'!$K$5:$K$125,MATCH(C30,'Ind Result (3)'!$C$5:$C$125,0))</f>
        <v>0</v>
      </c>
      <c r="H30" s="401">
        <f>SUM(E30:G30)</f>
        <v>0</v>
      </c>
      <c r="I30" s="402"/>
      <c r="J30" s="402"/>
      <c r="K30" s="402"/>
      <c r="L30" s="403"/>
      <c r="M30" s="403"/>
      <c r="N30" s="404"/>
      <c r="O30" s="405"/>
      <c r="P30" s="207">
        <f>H35+O32</f>
        <v>0</v>
      </c>
      <c r="Q30" s="208">
        <f>RANK(P32,(P$6,P$12,P$18,P$24,P$30,P$36,P$42,P$48,P$54,P$60,P$66,P$72,P$78,P$84,P$90,P$96,P$102,P$108,P$114,P$120),0)</f>
        <v>1</v>
      </c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</row>
    <row r="31" spans="1:43" ht="19.5" customHeight="1" x14ac:dyDescent="0.35">
      <c r="A31" s="1">
        <v>26</v>
      </c>
      <c r="B31" s="155">
        <v>22</v>
      </c>
      <c r="C31" s="39">
        <f t="array" ref="C31:D31">VLOOKUP(A31,'M. List'!$A$5:$E$124,{3,4},0)</f>
        <v>0</v>
      </c>
      <c r="D31" s="39" t="str">
        <v>T5</v>
      </c>
      <c r="E31" s="400">
        <f t="array" ref="E31">INDEX('Ind Result (1)'!$J$5:$J$105,MATCH(C31,'Ind Result (1)'!$C$5:$C$105,0))</f>
        <v>0</v>
      </c>
      <c r="F31" s="400">
        <f t="array" ref="F31">INDEX('Ind Result (2)'!$J$5:$J$124,MATCH(C31,'Ind Result (2)'!$C$5:$C$124,0))</f>
        <v>0</v>
      </c>
      <c r="G31" s="400">
        <f t="array" ref="G31">INDEX('Ind Result (3)'!$K$5:$K$125,MATCH(C31,'Ind Result (3)'!$C$5:$C$125,0))</f>
        <v>0</v>
      </c>
      <c r="H31" s="401">
        <f>SUM(E31:G31)</f>
        <v>0</v>
      </c>
      <c r="I31" s="402"/>
      <c r="J31" s="402"/>
      <c r="K31" s="402"/>
      <c r="L31" s="402"/>
      <c r="M31" s="402"/>
      <c r="N31" s="406"/>
      <c r="O31" s="407"/>
      <c r="P31" s="408">
        <f>P30</f>
        <v>0</v>
      </c>
      <c r="Q31" s="212">
        <f>Q30</f>
        <v>1</v>
      </c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</row>
    <row r="32" spans="1:43" ht="19.5" customHeight="1" x14ac:dyDescent="0.35">
      <c r="A32" s="1">
        <v>27</v>
      </c>
      <c r="B32" s="155">
        <v>23</v>
      </c>
      <c r="C32" s="39">
        <f t="array" ref="C32:D32">VLOOKUP(A32,'M. List'!$A$5:$E$124,{3,4},0)</f>
        <v>0</v>
      </c>
      <c r="D32" s="39" t="str">
        <v>T5</v>
      </c>
      <c r="E32" s="400">
        <f t="array" ref="E32">INDEX('Ind Result (1)'!$J$5:$J$105,MATCH(C32,'Ind Result (1)'!$C$5:$C$105,0))</f>
        <v>0</v>
      </c>
      <c r="F32" s="400">
        <f t="array" ref="F32">INDEX('Ind Result (2)'!$J$5:$J$124,MATCH(C32,'Ind Result (2)'!$C$5:$C$124,0))</f>
        <v>0</v>
      </c>
      <c r="G32" s="400">
        <f t="array" ref="G32">INDEX('Ind Result (3)'!$K$5:$K$125,MATCH(C32,'Ind Result (3)'!$C$5:$C$125,0))</f>
        <v>0</v>
      </c>
      <c r="H32" s="401">
        <f>SUM(E32:G32)</f>
        <v>0</v>
      </c>
      <c r="I32" s="402">
        <f>VLOOKUP(A35,'PL day 1'!A35:M149,12,0)</f>
        <v>0</v>
      </c>
      <c r="J32" s="402">
        <f>VLOOKUP(A35,'Team day 1'!A35:Q149,15,0)</f>
        <v>0</v>
      </c>
      <c r="K32" s="402">
        <f>VLOOKUP(A35,'PS day 2'!A35:N151,12,0)</f>
        <v>0</v>
      </c>
      <c r="L32" s="402">
        <f>VLOOKUP(A35,'Team day 2'!A35:Q149,15,0)</f>
        <v>0</v>
      </c>
      <c r="M32" s="402">
        <f>VLOOKUP(A35,'Relay (L)'!$A35:$N$125,12,0)</f>
        <v>0</v>
      </c>
      <c r="N32" s="402">
        <f>VLOOKUP(A35,'Relay (S)'!$A35:$N$125,12,0)</f>
        <v>0</v>
      </c>
      <c r="O32" s="409">
        <f>SUM(I35:N35)</f>
        <v>0</v>
      </c>
      <c r="P32" s="211">
        <f>P31</f>
        <v>0</v>
      </c>
      <c r="Q32" s="214">
        <f>Q31</f>
        <v>1</v>
      </c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245"/>
      <c r="AP32" s="410"/>
      <c r="AQ32" s="245"/>
    </row>
    <row r="33" spans="1:43" ht="19.5" customHeight="1" x14ac:dyDescent="0.35">
      <c r="A33" s="1">
        <v>28</v>
      </c>
      <c r="B33" s="155">
        <v>24</v>
      </c>
      <c r="C33" s="39">
        <f t="array" ref="C33:D33">VLOOKUP(A33,'M. List'!$A$5:$E$124,{3,4},0)</f>
        <v>0</v>
      </c>
      <c r="D33" s="39" t="str">
        <v>T5</v>
      </c>
      <c r="E33" s="400">
        <f t="array" ref="E33">INDEX('Ind Result (1)'!$J$5:$J$105,MATCH(C33,'Ind Result (1)'!$C$5:$C$105,0))</f>
        <v>0</v>
      </c>
      <c r="F33" s="400">
        <f t="array" ref="F33">INDEX('Ind Result (2)'!$J$5:$J$124,MATCH(C33,'Ind Result (2)'!$C$5:$C$124,0))</f>
        <v>0</v>
      </c>
      <c r="G33" s="400">
        <f t="array" ref="G33">INDEX('Ind Result (3)'!$K$5:$K$125,MATCH(C33,'Ind Result (3)'!$C$5:$C$125,0))</f>
        <v>0</v>
      </c>
      <c r="H33" s="401">
        <f>SUM(E33:G33)</f>
        <v>0</v>
      </c>
      <c r="I33" s="402"/>
      <c r="J33" s="402"/>
      <c r="K33" s="402"/>
      <c r="L33" s="402"/>
      <c r="M33" s="402"/>
      <c r="N33" s="406"/>
      <c r="O33" s="407"/>
      <c r="P33" s="408">
        <f>P32</f>
        <v>0</v>
      </c>
      <c r="Q33" s="212">
        <f>Q32</f>
        <v>1</v>
      </c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</row>
    <row r="34" spans="1:43" ht="19.5" customHeight="1" x14ac:dyDescent="0.35">
      <c r="A34" s="1">
        <v>29</v>
      </c>
      <c r="B34" s="155">
        <v>25</v>
      </c>
      <c r="C34" s="39">
        <f t="array" ref="C34:D34">VLOOKUP(A34,'M. List'!$A$5:$E$124,{3,4},0)</f>
        <v>0</v>
      </c>
      <c r="D34" s="39" t="str">
        <v>T5</v>
      </c>
      <c r="E34" s="400">
        <f t="array" ref="E34">INDEX('Ind Result (1)'!$J$5:$J$105,MATCH(C34,'Ind Result (1)'!$C$5:$C$105,0))</f>
        <v>0</v>
      </c>
      <c r="F34" s="400">
        <f t="array" ref="F34">INDEX('Ind Result (2)'!$J$5:$J$124,MATCH(C34,'Ind Result (2)'!$C$5:$C$124,0))</f>
        <v>0</v>
      </c>
      <c r="G34" s="400">
        <f t="array" ref="G34">INDEX('Ind Result (3)'!$K$5:$K$125,MATCH(C34,'Ind Result (3)'!$C$5:$C$125,0))</f>
        <v>0</v>
      </c>
      <c r="H34" s="401">
        <f>SUM(E34:G34)</f>
        <v>0</v>
      </c>
      <c r="I34" s="402"/>
      <c r="J34" s="402"/>
      <c r="K34" s="402"/>
      <c r="L34" s="402"/>
      <c r="M34" s="402"/>
      <c r="N34" s="406"/>
      <c r="O34" s="407"/>
      <c r="P34" s="408">
        <f>P33</f>
        <v>0</v>
      </c>
      <c r="Q34" s="216">
        <f>Q33</f>
        <v>1</v>
      </c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</row>
    <row r="35" spans="1:43" ht="19.5" customHeight="1" x14ac:dyDescent="0.35">
      <c r="A35" s="1">
        <v>30</v>
      </c>
      <c r="B35" s="168" t="s">
        <v>18</v>
      </c>
      <c r="C35" s="169" t="s">
        <v>22</v>
      </c>
      <c r="D35" s="227" t="str">
        <f>D34</f>
        <v>T5</v>
      </c>
      <c r="E35" s="218">
        <f>SUM(E30:E34)</f>
        <v>0</v>
      </c>
      <c r="F35" s="218">
        <f>SUM(F30:F34)</f>
        <v>0</v>
      </c>
      <c r="G35" s="218">
        <f>SUM(G30:G34)</f>
        <v>0</v>
      </c>
      <c r="H35" s="218">
        <f>SUM(H30:H34)</f>
        <v>0</v>
      </c>
      <c r="I35" s="411">
        <f>SUM(I30:I34)</f>
        <v>0</v>
      </c>
      <c r="J35" s="411">
        <f>SUM(J30:J34)</f>
        <v>0</v>
      </c>
      <c r="K35" s="411">
        <f>SUM(K30:K34)</f>
        <v>0</v>
      </c>
      <c r="L35" s="411">
        <f>SUM(L30:L34)</f>
        <v>0</v>
      </c>
      <c r="M35" s="411">
        <f>SUM(M30:M34)</f>
        <v>0</v>
      </c>
      <c r="N35" s="411">
        <f>SUM(N30:N34)</f>
        <v>0</v>
      </c>
      <c r="O35" s="218"/>
      <c r="P35" s="49"/>
      <c r="Q35" s="412">
        <f>Q32</f>
        <v>1</v>
      </c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</row>
    <row r="36" spans="1:43" ht="19.5" customHeight="1" x14ac:dyDescent="0.35">
      <c r="A36" s="1">
        <v>31</v>
      </c>
      <c r="B36" s="155">
        <v>26</v>
      </c>
      <c r="C36" s="39">
        <f t="array" ref="C36:D36">VLOOKUP(A36,'M. List'!$A$5:$E$124,{3,4},0)</f>
        <v>0</v>
      </c>
      <c r="D36" s="39" t="str">
        <v>T6</v>
      </c>
      <c r="E36" s="400">
        <f t="array" ref="E36">INDEX('Ind Result (1)'!$J$5:$J$105,MATCH(C36,'Ind Result (1)'!$C$5:$C$105,0))</f>
        <v>0</v>
      </c>
      <c r="F36" s="400">
        <f t="array" ref="F36">INDEX('Ind Result (2)'!$J$5:$J$124,MATCH(C36,'Ind Result (2)'!$C$5:$C$124,0))</f>
        <v>0</v>
      </c>
      <c r="G36" s="400">
        <f t="array" ref="G36">INDEX('Ind Result (3)'!$K$5:$K$125,MATCH(C36,'Ind Result (3)'!$C$5:$C$125,0))</f>
        <v>0</v>
      </c>
      <c r="H36" s="401">
        <f>SUM(E36:G36)</f>
        <v>0</v>
      </c>
      <c r="I36" s="402"/>
      <c r="J36" s="402"/>
      <c r="K36" s="402"/>
      <c r="L36" s="403"/>
      <c r="M36" s="403"/>
      <c r="N36" s="404"/>
      <c r="O36" s="405"/>
      <c r="P36" s="207">
        <f>H41+O38</f>
        <v>0</v>
      </c>
      <c r="Q36" s="208">
        <f>RANK(P38,(P$6,P$12,P$18,P$24,P$30,P$36,P$42,P$48,P$54,P$60,P$66,P$72,P$78,P$84,P$90,P$96,P$102,P$108,P$114,P$120),0)</f>
        <v>1</v>
      </c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</row>
    <row r="37" spans="1:43" ht="19.5" customHeight="1" x14ac:dyDescent="0.35">
      <c r="A37" s="1">
        <v>32</v>
      </c>
      <c r="B37" s="155">
        <v>27</v>
      </c>
      <c r="C37" s="39">
        <f t="array" ref="C37:D37">VLOOKUP(A37,'M. List'!$A$5:$E$124,{3,4},0)</f>
        <v>0</v>
      </c>
      <c r="D37" s="39" t="str">
        <v>T6</v>
      </c>
      <c r="E37" s="400">
        <f t="array" ref="E37">INDEX('Ind Result (1)'!$J$5:$J$105,MATCH(C37,'Ind Result (1)'!$C$5:$C$105,0))</f>
        <v>0</v>
      </c>
      <c r="F37" s="400">
        <f t="array" ref="F37">INDEX('Ind Result (2)'!$J$5:$J$124,MATCH(C37,'Ind Result (2)'!$C$5:$C$124,0))</f>
        <v>0</v>
      </c>
      <c r="G37" s="400">
        <f t="array" ref="G37">INDEX('Ind Result (3)'!$K$5:$K$125,MATCH(C37,'Ind Result (3)'!$C$5:$C$125,0))</f>
        <v>0</v>
      </c>
      <c r="H37" s="401">
        <f>SUM(E37:G37)</f>
        <v>0</v>
      </c>
      <c r="I37" s="402"/>
      <c r="J37" s="402"/>
      <c r="K37" s="402"/>
      <c r="L37" s="402"/>
      <c r="M37" s="402"/>
      <c r="N37" s="406"/>
      <c r="O37" s="407"/>
      <c r="P37" s="408">
        <f>P36</f>
        <v>0</v>
      </c>
      <c r="Q37" s="212">
        <f>Q36</f>
        <v>1</v>
      </c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</row>
    <row r="38" spans="1:43" ht="19.5" customHeight="1" x14ac:dyDescent="0.35">
      <c r="A38" s="1">
        <v>33</v>
      </c>
      <c r="B38" s="155">
        <v>28</v>
      </c>
      <c r="C38" s="39">
        <f t="array" ref="C38:D38">VLOOKUP(A38,'M. List'!$A$5:$E$124,{3,4},0)</f>
        <v>0</v>
      </c>
      <c r="D38" s="39" t="str">
        <v>T6</v>
      </c>
      <c r="E38" s="400">
        <f t="array" ref="E38">INDEX('Ind Result (1)'!$J$5:$J$105,MATCH(C38,'Ind Result (1)'!$C$5:$C$105,0))</f>
        <v>0</v>
      </c>
      <c r="F38" s="400">
        <f t="array" ref="F38">INDEX('Ind Result (2)'!$J$5:$J$124,MATCH(C38,'Ind Result (2)'!$C$5:$C$124,0))</f>
        <v>0</v>
      </c>
      <c r="G38" s="400">
        <f t="array" ref="G38">INDEX('Ind Result (3)'!$K$5:$K$125,MATCH(C38,'Ind Result (3)'!$C$5:$C$125,0))</f>
        <v>0</v>
      </c>
      <c r="H38" s="401">
        <f>SUM(E38:G38)</f>
        <v>0</v>
      </c>
      <c r="I38" s="402">
        <f>VLOOKUP(A41,'PL day 1'!A41:M155,12,0)</f>
        <v>0</v>
      </c>
      <c r="J38" s="402">
        <f>VLOOKUP(A41,'Team day 1'!A41:Q155,15,0)</f>
        <v>0</v>
      </c>
      <c r="K38" s="402">
        <f>VLOOKUP(A41,'PS day 2'!A41:N157,12,0)</f>
        <v>0</v>
      </c>
      <c r="L38" s="402">
        <f>VLOOKUP(A41,'Team day 2'!A41:Q155,15,0)</f>
        <v>0</v>
      </c>
      <c r="M38" s="402">
        <f>VLOOKUP(A41,'Relay (L)'!$A41:$N$125,12,0)</f>
        <v>0</v>
      </c>
      <c r="N38" s="402">
        <f>VLOOKUP(A41,'Relay (S)'!$A41:$N$125,12,0)</f>
        <v>0</v>
      </c>
      <c r="O38" s="409">
        <f>SUM(I41:N41)</f>
        <v>0</v>
      </c>
      <c r="P38" s="211">
        <f>P37</f>
        <v>0</v>
      </c>
      <c r="Q38" s="214">
        <f>Q37</f>
        <v>1</v>
      </c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>
        <v>6</v>
      </c>
      <c r="AO38" s="245">
        <f>P36</f>
        <v>0</v>
      </c>
      <c r="AP38" s="410">
        <f>RANK(AO38,($AO$8:$AO$122),0)+COUNTIF($AO$8:AO38,AO38)-1</f>
        <v>1</v>
      </c>
      <c r="AQ38" s="245">
        <f>RANK(P36,($P$6:$P$124),0)+COUNTIF($P$6:P36,P36)-1</f>
        <v>26</v>
      </c>
    </row>
    <row r="39" spans="1:43" ht="19.5" customHeight="1" x14ac:dyDescent="0.35">
      <c r="A39" s="1">
        <v>34</v>
      </c>
      <c r="B39" s="155">
        <v>29</v>
      </c>
      <c r="C39" s="39">
        <f t="array" ref="C39:D39">VLOOKUP(A39,'M. List'!$A$5:$E$124,{3,4},0)</f>
        <v>0</v>
      </c>
      <c r="D39" s="39" t="str">
        <v>T6</v>
      </c>
      <c r="E39" s="400">
        <f t="array" ref="E39">INDEX('Ind Result (1)'!$J$5:$J$105,MATCH(C39,'Ind Result (1)'!$C$5:$C$105,0))</f>
        <v>0</v>
      </c>
      <c r="F39" s="400">
        <f t="array" ref="F39">INDEX('Ind Result (2)'!$J$5:$J$124,MATCH(C39,'Ind Result (2)'!$C$5:$C$124,0))</f>
        <v>0</v>
      </c>
      <c r="G39" s="400">
        <f t="array" ref="G39">INDEX('Ind Result (3)'!$K$5:$K$125,MATCH(C39,'Ind Result (3)'!$C$5:$C$125,0))</f>
        <v>0</v>
      </c>
      <c r="H39" s="401">
        <f>SUM(E39:G39)</f>
        <v>0</v>
      </c>
      <c r="I39" s="402"/>
      <c r="J39" s="402"/>
      <c r="K39" s="402"/>
      <c r="L39" s="402"/>
      <c r="M39" s="402"/>
      <c r="N39" s="406"/>
      <c r="O39" s="407"/>
      <c r="P39" s="408">
        <f>P38</f>
        <v>0</v>
      </c>
      <c r="Q39" s="212">
        <f>Q38</f>
        <v>1</v>
      </c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</row>
    <row r="40" spans="1:43" ht="19.5" customHeight="1" x14ac:dyDescent="0.35">
      <c r="A40" s="1">
        <v>35</v>
      </c>
      <c r="B40" s="155">
        <v>30</v>
      </c>
      <c r="C40" s="39">
        <f t="array" ref="C40:D40">VLOOKUP(A40,'M. List'!$A$5:$E$124,{3,4},0)</f>
        <v>0</v>
      </c>
      <c r="D40" s="39" t="str">
        <v>T6</v>
      </c>
      <c r="E40" s="400">
        <f t="array" ref="E40">INDEX('Ind Result (1)'!$J$5:$J$105,MATCH(C40,'Ind Result (1)'!$C$5:$C$105,0))</f>
        <v>0</v>
      </c>
      <c r="F40" s="400">
        <f t="array" ref="F40">INDEX('Ind Result (2)'!$J$5:$J$124,MATCH(C40,'Ind Result (2)'!$C$5:$C$124,0))</f>
        <v>0</v>
      </c>
      <c r="G40" s="400">
        <f t="array" ref="G40">INDEX('Ind Result (3)'!$K$5:$K$125,MATCH(C40,'Ind Result (3)'!$C$5:$C$125,0))</f>
        <v>0</v>
      </c>
      <c r="H40" s="401">
        <f>SUM(E40:G40)</f>
        <v>0</v>
      </c>
      <c r="I40" s="402"/>
      <c r="J40" s="402"/>
      <c r="K40" s="402"/>
      <c r="L40" s="402"/>
      <c r="M40" s="402"/>
      <c r="N40" s="406"/>
      <c r="O40" s="407"/>
      <c r="P40" s="408">
        <f>P39</f>
        <v>0</v>
      </c>
      <c r="Q40" s="216">
        <f>Q39</f>
        <v>1</v>
      </c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</row>
    <row r="41" spans="1:43" ht="19.5" customHeight="1" x14ac:dyDescent="0.35">
      <c r="A41" s="1">
        <v>36</v>
      </c>
      <c r="B41" s="168" t="s">
        <v>18</v>
      </c>
      <c r="C41" s="169" t="s">
        <v>23</v>
      </c>
      <c r="D41" s="227" t="str">
        <f>D40</f>
        <v>T6</v>
      </c>
      <c r="E41" s="218">
        <f>SUM(E36:E40)</f>
        <v>0</v>
      </c>
      <c r="F41" s="218">
        <f>SUM(F36:F40)</f>
        <v>0</v>
      </c>
      <c r="G41" s="218">
        <f>SUM(G36:G40)</f>
        <v>0</v>
      </c>
      <c r="H41" s="218">
        <f>SUM(H36:H40)</f>
        <v>0</v>
      </c>
      <c r="I41" s="411">
        <f>SUM(I36:I40)</f>
        <v>0</v>
      </c>
      <c r="J41" s="411">
        <f>SUM(J36:J40)</f>
        <v>0</v>
      </c>
      <c r="K41" s="411">
        <f>SUM(K36:K40)</f>
        <v>0</v>
      </c>
      <c r="L41" s="411">
        <f>SUM(L36:L40)</f>
        <v>0</v>
      </c>
      <c r="M41" s="411">
        <f>SUM(M36:M40)</f>
        <v>0</v>
      </c>
      <c r="N41" s="411">
        <f>SUM(N36:N40)</f>
        <v>0</v>
      </c>
      <c r="O41" s="218"/>
      <c r="P41" s="49"/>
      <c r="Q41" s="412">
        <f>Q38</f>
        <v>1</v>
      </c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</row>
    <row r="42" spans="1:43" ht="19.5" customHeight="1" x14ac:dyDescent="0.35">
      <c r="A42" s="1">
        <v>37</v>
      </c>
      <c r="B42" s="155">
        <v>31</v>
      </c>
      <c r="C42" s="39">
        <f t="array" ref="C42:D42">VLOOKUP(A42,'M. List'!$A$5:$E$124,{3,4},0)</f>
        <v>0</v>
      </c>
      <c r="D42" s="39" t="str">
        <v>T7</v>
      </c>
      <c r="E42" s="400">
        <f t="array" ref="E42">INDEX('Ind Result (1)'!$J$5:$J$105,MATCH(C42,'Ind Result (1)'!$C$5:$C$105,0))</f>
        <v>0</v>
      </c>
      <c r="F42" s="400">
        <f t="array" ref="F42">INDEX('Ind Result (2)'!$J$5:$J$124,MATCH(C42,'Ind Result (2)'!$C$5:$C$124,0))</f>
        <v>0</v>
      </c>
      <c r="G42" s="400">
        <f t="array" ref="G42">INDEX('Ind Result (3)'!$K$5:$K$125,MATCH(C42,'Ind Result (3)'!$C$5:$C$125,0))</f>
        <v>0</v>
      </c>
      <c r="H42" s="401">
        <f>SUM(E42:G42)</f>
        <v>0</v>
      </c>
      <c r="I42" s="402"/>
      <c r="J42" s="402"/>
      <c r="K42" s="402"/>
      <c r="L42" s="403"/>
      <c r="M42" s="403"/>
      <c r="N42" s="404"/>
      <c r="O42" s="405"/>
      <c r="P42" s="207">
        <f>H47+O44</f>
        <v>0</v>
      </c>
      <c r="Q42" s="208">
        <f>RANK(P44,(P$6,P$12,P$18,P$24,P$30,P$36,P$42,P$48,P$54,P$60,P$66,P$72,P$78,P$84,P$90,P$96,P$102,P$108,P$114,P$120),0)</f>
        <v>1</v>
      </c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</row>
    <row r="43" spans="1:43" ht="19.5" customHeight="1" x14ac:dyDescent="0.35">
      <c r="A43" s="1">
        <v>38</v>
      </c>
      <c r="B43" s="155">
        <v>32</v>
      </c>
      <c r="C43" s="39">
        <f t="array" ref="C43:D43">VLOOKUP(A43,'M. List'!$A$5:$E$124,{3,4},0)</f>
        <v>0</v>
      </c>
      <c r="D43" s="39" t="str">
        <v>T7</v>
      </c>
      <c r="E43" s="400">
        <f t="array" ref="E43">INDEX('Ind Result (1)'!$J$5:$J$105,MATCH(C43,'Ind Result (1)'!$C$5:$C$105,0))</f>
        <v>0</v>
      </c>
      <c r="F43" s="400">
        <f t="array" ref="F43">INDEX('Ind Result (2)'!$J$5:$J$124,MATCH(C43,'Ind Result (2)'!$C$5:$C$124,0))</f>
        <v>0</v>
      </c>
      <c r="G43" s="400">
        <f t="array" ref="G43">INDEX('Ind Result (3)'!$K$5:$K$125,MATCH(C43,'Ind Result (3)'!$C$5:$C$125,0))</f>
        <v>0</v>
      </c>
      <c r="H43" s="401">
        <f>SUM(E43:G43)</f>
        <v>0</v>
      </c>
      <c r="I43" s="402"/>
      <c r="J43" s="402"/>
      <c r="K43" s="402"/>
      <c r="L43" s="402"/>
      <c r="M43" s="402"/>
      <c r="N43" s="406"/>
      <c r="O43" s="407"/>
      <c r="P43" s="408">
        <f>P42</f>
        <v>0</v>
      </c>
      <c r="Q43" s="212">
        <f>Q42</f>
        <v>1</v>
      </c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</row>
    <row r="44" spans="1:43" ht="19.5" customHeight="1" x14ac:dyDescent="0.35">
      <c r="A44" s="1">
        <v>39</v>
      </c>
      <c r="B44" s="155">
        <v>33</v>
      </c>
      <c r="C44" s="39">
        <f t="array" ref="C44:D44">VLOOKUP(A44,'M. List'!$A$5:$E$124,{3,4},0)</f>
        <v>0</v>
      </c>
      <c r="D44" s="39" t="str">
        <v>T7</v>
      </c>
      <c r="E44" s="400">
        <f t="array" ref="E44">INDEX('Ind Result (1)'!$J$5:$J$105,MATCH(C44,'Ind Result (1)'!$C$5:$C$105,0))</f>
        <v>0</v>
      </c>
      <c r="F44" s="400">
        <f t="array" ref="F44">INDEX('Ind Result (2)'!$J$5:$J$124,MATCH(C44,'Ind Result (2)'!$C$5:$C$124,0))</f>
        <v>0</v>
      </c>
      <c r="G44" s="400">
        <f t="array" ref="G44">INDEX('Ind Result (3)'!$K$5:$K$125,MATCH(C44,'Ind Result (3)'!$C$5:$C$125,0))</f>
        <v>0</v>
      </c>
      <c r="H44" s="401">
        <f>SUM(E44:G44)</f>
        <v>0</v>
      </c>
      <c r="I44" s="402">
        <f>VLOOKUP(A47,'PL day 1'!A47:M161,12,0)</f>
        <v>0</v>
      </c>
      <c r="J44" s="402">
        <f>VLOOKUP(A47,'Team day 1'!A47:Q161,15,0)</f>
        <v>0</v>
      </c>
      <c r="K44" s="402">
        <f>VLOOKUP(A47,'PS day 2'!A47:N163,12,0)</f>
        <v>0</v>
      </c>
      <c r="L44" s="402">
        <f>VLOOKUP(A47,'Team day 2'!A47:Q161,15,0)</f>
        <v>0</v>
      </c>
      <c r="M44" s="402">
        <f>VLOOKUP(A47,'Relay (L)'!$A47:$N$125,12,0)</f>
        <v>0</v>
      </c>
      <c r="N44" s="402">
        <f>VLOOKUP(A47,'Relay (S)'!$A47:$N$125,12,0)</f>
        <v>0</v>
      </c>
      <c r="O44" s="409">
        <f>SUM(I47:N47)</f>
        <v>0</v>
      </c>
      <c r="P44" s="211">
        <f>P43</f>
        <v>0</v>
      </c>
      <c r="Q44" s="214">
        <f>Q43</f>
        <v>1</v>
      </c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>
        <v>7</v>
      </c>
      <c r="AO44" s="245">
        <f>P42</f>
        <v>0</v>
      </c>
      <c r="AP44" s="410">
        <f>RANK(AO44,($AO$8:$AO$122),0)+COUNTIF($AO$8:AO44,AO44)-1</f>
        <v>2</v>
      </c>
      <c r="AQ44" s="245">
        <f>RANK(P42,($P$6:$P$124),0)+COUNTIF($P$6:P42,P42)-1</f>
        <v>31</v>
      </c>
    </row>
    <row r="45" spans="1:43" ht="19.5" customHeight="1" x14ac:dyDescent="0.35">
      <c r="A45" s="1">
        <v>40</v>
      </c>
      <c r="B45" s="155">
        <v>34</v>
      </c>
      <c r="C45" s="39">
        <f t="array" ref="C45:D45">VLOOKUP(A45,'M. List'!$A$5:$E$124,{3,4},0)</f>
        <v>0</v>
      </c>
      <c r="D45" s="39" t="str">
        <v>T7</v>
      </c>
      <c r="E45" s="400">
        <f t="array" ref="E45">INDEX('Ind Result (1)'!$J$5:$J$105,MATCH(C45,'Ind Result (1)'!$C$5:$C$105,0))</f>
        <v>0</v>
      </c>
      <c r="F45" s="400">
        <f t="array" ref="F45">INDEX('Ind Result (2)'!$J$5:$J$124,MATCH(C45,'Ind Result (2)'!$C$5:$C$124,0))</f>
        <v>0</v>
      </c>
      <c r="G45" s="400">
        <f t="array" ref="G45">INDEX('Ind Result (3)'!$K$5:$K$125,MATCH(C45,'Ind Result (3)'!$C$5:$C$125,0))</f>
        <v>0</v>
      </c>
      <c r="H45" s="401">
        <f>SUM(E45:G45)</f>
        <v>0</v>
      </c>
      <c r="I45" s="402"/>
      <c r="J45" s="402"/>
      <c r="K45" s="402"/>
      <c r="L45" s="402"/>
      <c r="M45" s="402"/>
      <c r="N45" s="406"/>
      <c r="O45" s="407"/>
      <c r="P45" s="408">
        <f>P44</f>
        <v>0</v>
      </c>
      <c r="Q45" s="212">
        <f>Q44</f>
        <v>1</v>
      </c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</row>
    <row r="46" spans="1:43" ht="19.5" customHeight="1" x14ac:dyDescent="0.35">
      <c r="A46" s="1">
        <v>41</v>
      </c>
      <c r="B46" s="155">
        <v>35</v>
      </c>
      <c r="C46" s="39">
        <f t="array" ref="C46:D46">VLOOKUP(A46,'M. List'!$A$5:$E$124,{3,4},0)</f>
        <v>0</v>
      </c>
      <c r="D46" s="39" t="str">
        <v>T7</v>
      </c>
      <c r="E46" s="400">
        <f t="array" ref="E46">INDEX('Ind Result (1)'!$J$5:$J$105,MATCH(C46,'Ind Result (1)'!$C$5:$C$105,0))</f>
        <v>0</v>
      </c>
      <c r="F46" s="400">
        <f t="array" ref="F46">INDEX('Ind Result (2)'!$J$5:$J$124,MATCH(C46,'Ind Result (2)'!$C$5:$C$124,0))</f>
        <v>0</v>
      </c>
      <c r="G46" s="400">
        <f t="array" ref="G46">INDEX('Ind Result (3)'!$K$5:$K$125,MATCH(C46,'Ind Result (3)'!$C$5:$C$125,0))</f>
        <v>0</v>
      </c>
      <c r="H46" s="401">
        <f>SUM(E46:G46)</f>
        <v>0</v>
      </c>
      <c r="I46" s="402"/>
      <c r="J46" s="402"/>
      <c r="K46" s="402"/>
      <c r="L46" s="402"/>
      <c r="M46" s="402"/>
      <c r="N46" s="406"/>
      <c r="O46" s="407"/>
      <c r="P46" s="408">
        <f>P45</f>
        <v>0</v>
      </c>
      <c r="Q46" s="216">
        <f>Q45</f>
        <v>1</v>
      </c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</row>
    <row r="47" spans="1:43" ht="19.5" customHeight="1" x14ac:dyDescent="0.35">
      <c r="A47" s="1">
        <v>42</v>
      </c>
      <c r="B47" s="168" t="s">
        <v>18</v>
      </c>
      <c r="C47" s="169" t="s">
        <v>24</v>
      </c>
      <c r="D47" s="227" t="str">
        <f>D46</f>
        <v>T7</v>
      </c>
      <c r="E47" s="218">
        <f>SUM(E42:E46)</f>
        <v>0</v>
      </c>
      <c r="F47" s="218">
        <f>SUM(F42:F46)</f>
        <v>0</v>
      </c>
      <c r="G47" s="218">
        <f>SUM(G42:G46)</f>
        <v>0</v>
      </c>
      <c r="H47" s="218">
        <f>SUM(H42:H46)</f>
        <v>0</v>
      </c>
      <c r="I47" s="411">
        <f>SUM(I42:I46)</f>
        <v>0</v>
      </c>
      <c r="J47" s="411">
        <f>SUM(J42:J46)</f>
        <v>0</v>
      </c>
      <c r="K47" s="411">
        <f>SUM(K42:K46)</f>
        <v>0</v>
      </c>
      <c r="L47" s="411">
        <f>SUM(L42:L46)</f>
        <v>0</v>
      </c>
      <c r="M47" s="411">
        <f>SUM(M42:M46)</f>
        <v>0</v>
      </c>
      <c r="N47" s="411">
        <f>SUM(N42:N46)</f>
        <v>0</v>
      </c>
      <c r="O47" s="218"/>
      <c r="P47" s="49"/>
      <c r="Q47" s="412">
        <f>Q44</f>
        <v>1</v>
      </c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</row>
    <row r="48" spans="1:43" ht="19.5" customHeight="1" x14ac:dyDescent="0.35">
      <c r="A48" s="1">
        <v>43</v>
      </c>
      <c r="B48" s="155">
        <v>36</v>
      </c>
      <c r="C48" s="39">
        <f t="array" ref="C48:D48">VLOOKUP(A48,'M. List'!$A$5:$E$124,{3,4},0)</f>
        <v>0</v>
      </c>
      <c r="D48" s="39" t="str">
        <v>T8</v>
      </c>
      <c r="E48" s="400">
        <f t="array" ref="E48">INDEX('Ind Result (1)'!$J$5:$J$105,MATCH(C48,'Ind Result (1)'!$C$5:$C$105,0))</f>
        <v>0</v>
      </c>
      <c r="F48" s="400">
        <f t="array" ref="F48">INDEX('Ind Result (2)'!$J$5:$J$124,MATCH(C48,'Ind Result (2)'!$C$5:$C$124,0))</f>
        <v>0</v>
      </c>
      <c r="G48" s="400">
        <f t="array" ref="G48">INDEX('Ind Result (3)'!$K$5:$K$125,MATCH(C48,'Ind Result (3)'!$C$5:$C$125,0))</f>
        <v>0</v>
      </c>
      <c r="H48" s="401">
        <f>SUM(E48:G48)</f>
        <v>0</v>
      </c>
      <c r="I48" s="402"/>
      <c r="J48" s="402"/>
      <c r="K48" s="402"/>
      <c r="L48" s="403"/>
      <c r="M48" s="403"/>
      <c r="N48" s="404"/>
      <c r="O48" s="405"/>
      <c r="P48" s="207">
        <f>H53+O50</f>
        <v>0</v>
      </c>
      <c r="Q48" s="208">
        <f>RANK(P50,(P$6,P$12,P$18,P$24,P$30,P$36,P$42,P$48,P$54,P$60,P$66,P$72,P$78,P$84,P$90,P$96,P$102,P$108,P$114,P$120),0)</f>
        <v>1</v>
      </c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</row>
    <row r="49" spans="1:43" ht="19.5" customHeight="1" x14ac:dyDescent="0.35">
      <c r="A49" s="1">
        <v>44</v>
      </c>
      <c r="B49" s="155">
        <v>37</v>
      </c>
      <c r="C49" s="39">
        <f t="array" ref="C49:D49">VLOOKUP(A49,'M. List'!$A$5:$E$124,{3,4},0)</f>
        <v>0</v>
      </c>
      <c r="D49" s="39" t="str">
        <v>T8</v>
      </c>
      <c r="E49" s="400">
        <f t="array" ref="E49">INDEX('Ind Result (1)'!$J$5:$J$105,MATCH(C49,'Ind Result (1)'!$C$5:$C$105,0))</f>
        <v>0</v>
      </c>
      <c r="F49" s="400">
        <f t="array" ref="F49">INDEX('Ind Result (2)'!$J$5:$J$124,MATCH(C49,'Ind Result (2)'!$C$5:$C$124,0))</f>
        <v>0</v>
      </c>
      <c r="G49" s="400">
        <f t="array" ref="G49">INDEX('Ind Result (3)'!$K$5:$K$125,MATCH(C49,'Ind Result (3)'!$C$5:$C$125,0))</f>
        <v>0</v>
      </c>
      <c r="H49" s="401">
        <f>SUM(E49:G49)</f>
        <v>0</v>
      </c>
      <c r="I49" s="402"/>
      <c r="J49" s="402"/>
      <c r="K49" s="402"/>
      <c r="L49" s="402"/>
      <c r="M49" s="402"/>
      <c r="N49" s="406"/>
      <c r="O49" s="407"/>
      <c r="P49" s="408">
        <f>P48</f>
        <v>0</v>
      </c>
      <c r="Q49" s="212">
        <f>Q48</f>
        <v>1</v>
      </c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</row>
    <row r="50" spans="1:43" ht="19.5" customHeight="1" x14ac:dyDescent="0.35">
      <c r="A50" s="1">
        <v>45</v>
      </c>
      <c r="B50" s="155">
        <v>38</v>
      </c>
      <c r="C50" s="39">
        <f t="array" ref="C50:D50">VLOOKUP(A50,'M. List'!$A$5:$E$124,{3,4},0)</f>
        <v>0</v>
      </c>
      <c r="D50" s="39" t="str">
        <v>T8</v>
      </c>
      <c r="E50" s="400">
        <f t="array" ref="E50">INDEX('Ind Result (1)'!$J$5:$J$105,MATCH(C50,'Ind Result (1)'!$C$5:$C$105,0))</f>
        <v>0</v>
      </c>
      <c r="F50" s="400">
        <f t="array" ref="F50">INDEX('Ind Result (2)'!$J$5:$J$124,MATCH(C50,'Ind Result (2)'!$C$5:$C$124,0))</f>
        <v>0</v>
      </c>
      <c r="G50" s="400">
        <f t="array" ref="G50">INDEX('Ind Result (3)'!$K$5:$K$125,MATCH(C50,'Ind Result (3)'!$C$5:$C$125,0))</f>
        <v>0</v>
      </c>
      <c r="H50" s="401">
        <f>SUM(E50:G50)</f>
        <v>0</v>
      </c>
      <c r="I50" s="402">
        <f>VLOOKUP(A53,'PL day 1'!A53:M167,12,0)</f>
        <v>0</v>
      </c>
      <c r="J50" s="402">
        <f>VLOOKUP(A53,'Team day 1'!A53:Q167,15,0)</f>
        <v>0</v>
      </c>
      <c r="K50" s="402">
        <f>VLOOKUP(A53,'PS day 2'!A53:N169,12,0)</f>
        <v>0</v>
      </c>
      <c r="L50" s="402">
        <f>VLOOKUP(A53,'Team day 2'!A53:Q167,15,0)</f>
        <v>0</v>
      </c>
      <c r="M50" s="402">
        <f>VLOOKUP(A53,'Relay (L)'!$A53:$N$125,12,0)</f>
        <v>0</v>
      </c>
      <c r="N50" s="402">
        <f>VLOOKUP(A53,'Relay (S)'!$A53:$N$125,12,0)</f>
        <v>0</v>
      </c>
      <c r="O50" s="409">
        <f>SUM(I53:N53)</f>
        <v>0</v>
      </c>
      <c r="P50" s="211">
        <f>P49</f>
        <v>0</v>
      </c>
      <c r="Q50" s="214">
        <f>Q49</f>
        <v>1</v>
      </c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>
        <v>8</v>
      </c>
      <c r="AO50" s="245">
        <f>P48</f>
        <v>0</v>
      </c>
      <c r="AP50" s="410">
        <f>RANK(AO50,($AO$8:$AO$122),0)+COUNTIF($AO$8:AO50,AO50)-1</f>
        <v>3</v>
      </c>
      <c r="AQ50" s="245">
        <f>RANK(P48,($P$6:$P$124),0)+COUNTIF($P$6:P48,P48)-1</f>
        <v>36</v>
      </c>
    </row>
    <row r="51" spans="1:43" ht="19.5" customHeight="1" x14ac:dyDescent="0.35">
      <c r="A51" s="1">
        <v>46</v>
      </c>
      <c r="B51" s="155">
        <v>39</v>
      </c>
      <c r="C51" s="39">
        <f t="array" ref="C51:D51">VLOOKUP(A51,'M. List'!$A$5:$E$124,{3,4},0)</f>
        <v>0</v>
      </c>
      <c r="D51" s="39" t="str">
        <v>T8</v>
      </c>
      <c r="E51" s="400">
        <f t="array" ref="E51">INDEX('Ind Result (1)'!$J$5:$J$105,MATCH(C51,'Ind Result (1)'!$C$5:$C$105,0))</f>
        <v>0</v>
      </c>
      <c r="F51" s="400">
        <f t="array" ref="F51">INDEX('Ind Result (2)'!$J$5:$J$124,MATCH(C51,'Ind Result (2)'!$C$5:$C$124,0))</f>
        <v>0</v>
      </c>
      <c r="G51" s="400">
        <f t="array" ref="G51">INDEX('Ind Result (3)'!$K$5:$K$125,MATCH(C51,'Ind Result (3)'!$C$5:$C$125,0))</f>
        <v>0</v>
      </c>
      <c r="H51" s="401">
        <f>SUM(E51:G51)</f>
        <v>0</v>
      </c>
      <c r="I51" s="402"/>
      <c r="J51" s="402"/>
      <c r="K51" s="402"/>
      <c r="L51" s="402"/>
      <c r="M51" s="402"/>
      <c r="N51" s="406"/>
      <c r="O51" s="407"/>
      <c r="P51" s="408">
        <f>P50</f>
        <v>0</v>
      </c>
      <c r="Q51" s="212">
        <f>Q50</f>
        <v>1</v>
      </c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</row>
    <row r="52" spans="1:43" ht="19.5" customHeight="1" x14ac:dyDescent="0.35">
      <c r="A52" s="1">
        <v>47</v>
      </c>
      <c r="B52" s="155">
        <v>40</v>
      </c>
      <c r="C52" s="39">
        <f t="array" ref="C52:D52">VLOOKUP(A52,'M. List'!$A$5:$E$124,{3,4},0)</f>
        <v>0</v>
      </c>
      <c r="D52" s="39" t="str">
        <v>T8</v>
      </c>
      <c r="E52" s="400">
        <f t="array" ref="E52">INDEX('Ind Result (1)'!$J$5:$J$105,MATCH(C52,'Ind Result (1)'!$C$5:$C$105,0))</f>
        <v>0</v>
      </c>
      <c r="F52" s="400">
        <f t="array" ref="F52">INDEX('Ind Result (2)'!$J$5:$J$124,MATCH(C52,'Ind Result (2)'!$C$5:$C$124,0))</f>
        <v>0</v>
      </c>
      <c r="G52" s="400">
        <f t="array" ref="G52">INDEX('Ind Result (3)'!$K$5:$K$125,MATCH(C52,'Ind Result (3)'!$C$5:$C$125,0))</f>
        <v>0</v>
      </c>
      <c r="H52" s="401">
        <f>SUM(E52:G52)</f>
        <v>0</v>
      </c>
      <c r="I52" s="402"/>
      <c r="J52" s="402"/>
      <c r="K52" s="402"/>
      <c r="L52" s="402"/>
      <c r="M52" s="402"/>
      <c r="N52" s="406"/>
      <c r="O52" s="407"/>
      <c r="P52" s="408">
        <f>P51</f>
        <v>0</v>
      </c>
      <c r="Q52" s="216">
        <f>Q51</f>
        <v>1</v>
      </c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</row>
    <row r="53" spans="1:43" ht="19.5" customHeight="1" x14ac:dyDescent="0.35">
      <c r="A53" s="1">
        <v>48</v>
      </c>
      <c r="B53" s="168" t="s">
        <v>18</v>
      </c>
      <c r="C53" s="169" t="s">
        <v>25</v>
      </c>
      <c r="D53" s="227" t="str">
        <f>D52</f>
        <v>T8</v>
      </c>
      <c r="E53" s="218">
        <f>SUM(E48:E52)</f>
        <v>0</v>
      </c>
      <c r="F53" s="218">
        <f>SUM(F48:F52)</f>
        <v>0</v>
      </c>
      <c r="G53" s="218">
        <f>SUM(G48:G52)</f>
        <v>0</v>
      </c>
      <c r="H53" s="218">
        <f>SUM(H48:H52)</f>
        <v>0</v>
      </c>
      <c r="I53" s="411">
        <f>SUM(I48:I52)</f>
        <v>0</v>
      </c>
      <c r="J53" s="411">
        <f>SUM(J48:J52)</f>
        <v>0</v>
      </c>
      <c r="K53" s="411">
        <f>SUM(K48:K52)</f>
        <v>0</v>
      </c>
      <c r="L53" s="411">
        <f>SUM(L48:L52)</f>
        <v>0</v>
      </c>
      <c r="M53" s="411">
        <f>SUM(M48:M52)</f>
        <v>0</v>
      </c>
      <c r="N53" s="411">
        <f>SUM(N48:N52)</f>
        <v>0</v>
      </c>
      <c r="O53" s="218"/>
      <c r="P53" s="49"/>
      <c r="Q53" s="412">
        <f>Q50</f>
        <v>1</v>
      </c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</row>
    <row r="54" spans="1:43" ht="19.5" customHeight="1" x14ac:dyDescent="0.35">
      <c r="A54" s="1">
        <v>49</v>
      </c>
      <c r="B54" s="155">
        <v>41</v>
      </c>
      <c r="C54" s="39">
        <f t="array" ref="C54:D54">VLOOKUP(A54,'M. List'!$A$5:$E$124,{3,4},0)</f>
        <v>0</v>
      </c>
      <c r="D54" s="39" t="str">
        <v>T9</v>
      </c>
      <c r="E54" s="400">
        <f t="array" ref="E54">INDEX('Ind Result (1)'!$J$5:$J$105,MATCH(C54,'Ind Result (1)'!$C$5:$C$105,0))</f>
        <v>0</v>
      </c>
      <c r="F54" s="400">
        <f t="array" ref="F54">INDEX('Ind Result (2)'!$J$5:$J$124,MATCH(C54,'Ind Result (2)'!$C$5:$C$124,0))</f>
        <v>0</v>
      </c>
      <c r="G54" s="400">
        <f t="array" ref="G54">INDEX('Ind Result (3)'!$K$5:$K$125,MATCH(C54,'Ind Result (3)'!$C$5:$C$125,0))</f>
        <v>0</v>
      </c>
      <c r="H54" s="401">
        <f>SUM(E54:G54)</f>
        <v>0</v>
      </c>
      <c r="I54" s="402"/>
      <c r="J54" s="402"/>
      <c r="K54" s="402"/>
      <c r="L54" s="403"/>
      <c r="M54" s="403"/>
      <c r="N54" s="404"/>
      <c r="O54" s="405"/>
      <c r="P54" s="207">
        <f>H59+O56</f>
        <v>0</v>
      </c>
      <c r="Q54" s="208">
        <f>RANK(P56,(P$6,P$12,P$18,P$24,P$30,P$36,P$42,P$48,P$54,P$60,P$66,P$72,P$78,P$84,P$90,P$96,P$102,P$108,P$114,P$120),0)</f>
        <v>1</v>
      </c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</row>
    <row r="55" spans="1:43" ht="19.5" customHeight="1" x14ac:dyDescent="0.35">
      <c r="A55" s="1">
        <v>50</v>
      </c>
      <c r="B55" s="155">
        <v>42</v>
      </c>
      <c r="C55" s="39">
        <f t="array" ref="C55:D55">VLOOKUP(A55,'M. List'!$A$5:$E$124,{3,4},0)</f>
        <v>0</v>
      </c>
      <c r="D55" s="39" t="str">
        <v>T9</v>
      </c>
      <c r="E55" s="400">
        <f t="array" ref="E55">INDEX('Ind Result (1)'!$J$5:$J$105,MATCH(C55,'Ind Result (1)'!$C$5:$C$105,0))</f>
        <v>0</v>
      </c>
      <c r="F55" s="400">
        <f t="array" ref="F55">INDEX('Ind Result (2)'!$J$5:$J$124,MATCH(C55,'Ind Result (2)'!$C$5:$C$124,0))</f>
        <v>0</v>
      </c>
      <c r="G55" s="400">
        <f t="array" ref="G55">INDEX('Ind Result (3)'!$K$5:$K$125,MATCH(C55,'Ind Result (3)'!$C$5:$C$125,0))</f>
        <v>0</v>
      </c>
      <c r="H55" s="401">
        <f>SUM(E55:G55)</f>
        <v>0</v>
      </c>
      <c r="I55" s="402"/>
      <c r="J55" s="402"/>
      <c r="K55" s="402"/>
      <c r="L55" s="402"/>
      <c r="M55" s="402"/>
      <c r="N55" s="406"/>
      <c r="O55" s="407"/>
      <c r="P55" s="408">
        <f>P54</f>
        <v>0</v>
      </c>
      <c r="Q55" s="212">
        <f>Q54</f>
        <v>1</v>
      </c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</row>
    <row r="56" spans="1:43" ht="19.5" customHeight="1" x14ac:dyDescent="0.35">
      <c r="A56" s="1">
        <v>51</v>
      </c>
      <c r="B56" s="155">
        <v>43</v>
      </c>
      <c r="C56" s="39">
        <f t="array" ref="C56:D56">VLOOKUP(A56,'M. List'!$A$5:$E$124,{3,4},0)</f>
        <v>0</v>
      </c>
      <c r="D56" s="39" t="str">
        <v>T9</v>
      </c>
      <c r="E56" s="400">
        <f t="array" ref="E56">INDEX('Ind Result (1)'!$J$5:$J$105,MATCH(C56,'Ind Result (1)'!$C$5:$C$105,0))</f>
        <v>0</v>
      </c>
      <c r="F56" s="400">
        <f t="array" ref="F56">INDEX('Ind Result (2)'!$J$5:$J$124,MATCH(C56,'Ind Result (2)'!$C$5:$C$124,0))</f>
        <v>0</v>
      </c>
      <c r="G56" s="400">
        <f t="array" ref="G56">INDEX('Ind Result (3)'!$K$5:$K$125,MATCH(C56,'Ind Result (3)'!$C$5:$C$125,0))</f>
        <v>0</v>
      </c>
      <c r="H56" s="401">
        <f>SUM(E56:G56)</f>
        <v>0</v>
      </c>
      <c r="I56" s="402">
        <f>VLOOKUP(A59,'PL day 1'!A59:M173,12,0)</f>
        <v>0</v>
      </c>
      <c r="J56" s="402">
        <f>VLOOKUP(A59,'Team day 1'!A59:Q173,15,0)</f>
        <v>0</v>
      </c>
      <c r="K56" s="402">
        <f>VLOOKUP(A59,'PS day 2'!A59:N175,12,0)</f>
        <v>0</v>
      </c>
      <c r="L56" s="402">
        <f>VLOOKUP(A59,'Team day 2'!A59:Q173,15,0)</f>
        <v>0</v>
      </c>
      <c r="M56" s="402">
        <f>VLOOKUP(A59,'Relay (L)'!$A59:$N$125,12,0)</f>
        <v>0</v>
      </c>
      <c r="N56" s="402">
        <f>VLOOKUP(A59,'Relay (S)'!$A59:$N$125,12,0)</f>
        <v>0</v>
      </c>
      <c r="O56" s="409">
        <f>SUM(I59:N59)</f>
        <v>0</v>
      </c>
      <c r="P56" s="211">
        <f>P55</f>
        <v>0</v>
      </c>
      <c r="Q56" s="214">
        <f>Q55</f>
        <v>1</v>
      </c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>
        <v>9</v>
      </c>
      <c r="AO56" s="245">
        <f>P54</f>
        <v>0</v>
      </c>
      <c r="AP56" s="410">
        <f>RANK(AO56,($AO$8:$AO$122),0)+COUNTIF($AO$8:AO56,AO56)-1</f>
        <v>4</v>
      </c>
      <c r="AQ56" s="245">
        <f>RANK(P54,($P$6:$P$124),0)+COUNTIF($P$6:P54,P54)-1</f>
        <v>41</v>
      </c>
    </row>
    <row r="57" spans="1:43" ht="19.5" customHeight="1" x14ac:dyDescent="0.35">
      <c r="A57" s="1">
        <v>52</v>
      </c>
      <c r="B57" s="155">
        <v>44</v>
      </c>
      <c r="C57" s="39">
        <f t="array" ref="C57:D57">VLOOKUP(A57,'M. List'!$A$5:$E$124,{3,4},0)</f>
        <v>0</v>
      </c>
      <c r="D57" s="39" t="str">
        <v>T9</v>
      </c>
      <c r="E57" s="400">
        <f t="array" ref="E57">INDEX('Ind Result (1)'!$J$5:$J$105,MATCH(C57,'Ind Result (1)'!$C$5:$C$105,0))</f>
        <v>0</v>
      </c>
      <c r="F57" s="400">
        <f t="array" ref="F57">INDEX('Ind Result (2)'!$J$5:$J$124,MATCH(C57,'Ind Result (2)'!$C$5:$C$124,0))</f>
        <v>0</v>
      </c>
      <c r="G57" s="400">
        <f t="array" ref="G57">INDEX('Ind Result (3)'!$K$5:$K$125,MATCH(C57,'Ind Result (3)'!$C$5:$C$125,0))</f>
        <v>0</v>
      </c>
      <c r="H57" s="401">
        <f>SUM(E57:G57)</f>
        <v>0</v>
      </c>
      <c r="I57" s="402"/>
      <c r="J57" s="402"/>
      <c r="K57" s="402"/>
      <c r="L57" s="402"/>
      <c r="M57" s="402"/>
      <c r="N57" s="406"/>
      <c r="O57" s="407"/>
      <c r="P57" s="408">
        <f>P56</f>
        <v>0</v>
      </c>
      <c r="Q57" s="212">
        <f>Q56</f>
        <v>1</v>
      </c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</row>
    <row r="58" spans="1:43" ht="19.5" customHeight="1" x14ac:dyDescent="0.35">
      <c r="A58" s="1">
        <v>53</v>
      </c>
      <c r="B58" s="155">
        <v>45</v>
      </c>
      <c r="C58" s="39">
        <f t="array" ref="C58:D58">VLOOKUP(A58,'M. List'!$A$5:$E$124,{3,4},0)</f>
        <v>0</v>
      </c>
      <c r="D58" s="39" t="str">
        <v>T9</v>
      </c>
      <c r="E58" s="400">
        <f t="array" ref="E58">INDEX('Ind Result (1)'!$J$5:$J$105,MATCH(C58,'Ind Result (1)'!$C$5:$C$105,0))</f>
        <v>0</v>
      </c>
      <c r="F58" s="400">
        <f t="array" ref="F58">INDEX('Ind Result (2)'!$J$5:$J$124,MATCH(C58,'Ind Result (2)'!$C$5:$C$124,0))</f>
        <v>0</v>
      </c>
      <c r="G58" s="400">
        <f t="array" ref="G58">INDEX('Ind Result (3)'!$K$5:$K$125,MATCH(C58,'Ind Result (3)'!$C$5:$C$125,0))</f>
        <v>0</v>
      </c>
      <c r="H58" s="401">
        <f>SUM(E58:G58)</f>
        <v>0</v>
      </c>
      <c r="I58" s="402"/>
      <c r="J58" s="402"/>
      <c r="K58" s="402"/>
      <c r="L58" s="402"/>
      <c r="M58" s="402"/>
      <c r="N58" s="406"/>
      <c r="O58" s="407"/>
      <c r="P58" s="408">
        <f>P57</f>
        <v>0</v>
      </c>
      <c r="Q58" s="216">
        <f>Q57</f>
        <v>1</v>
      </c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</row>
    <row r="59" spans="1:43" ht="19.5" customHeight="1" x14ac:dyDescent="0.35">
      <c r="A59" s="1">
        <v>54</v>
      </c>
      <c r="B59" s="168" t="s">
        <v>18</v>
      </c>
      <c r="C59" s="169" t="s">
        <v>26</v>
      </c>
      <c r="D59" s="227" t="str">
        <f>D58</f>
        <v>T9</v>
      </c>
      <c r="E59" s="218">
        <f>SUM(E54:E58)</f>
        <v>0</v>
      </c>
      <c r="F59" s="218">
        <f>SUM(F54:F58)</f>
        <v>0</v>
      </c>
      <c r="G59" s="218">
        <f>SUM(G54:G58)</f>
        <v>0</v>
      </c>
      <c r="H59" s="218">
        <f>SUM(H54:H58)</f>
        <v>0</v>
      </c>
      <c r="I59" s="411">
        <f>SUM(I54:I58)</f>
        <v>0</v>
      </c>
      <c r="J59" s="411">
        <f>SUM(J54:J58)</f>
        <v>0</v>
      </c>
      <c r="K59" s="411">
        <f>SUM(K54:K58)</f>
        <v>0</v>
      </c>
      <c r="L59" s="411">
        <f>SUM(L54:L58)</f>
        <v>0</v>
      </c>
      <c r="M59" s="411">
        <f>SUM(M54:M58)</f>
        <v>0</v>
      </c>
      <c r="N59" s="411">
        <f>SUM(N54:N58)</f>
        <v>0</v>
      </c>
      <c r="O59" s="218"/>
      <c r="P59" s="49"/>
      <c r="Q59" s="412">
        <f>Q56</f>
        <v>1</v>
      </c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</row>
    <row r="60" spans="1:43" ht="19.5" customHeight="1" x14ac:dyDescent="0.35">
      <c r="A60" s="1">
        <v>55</v>
      </c>
      <c r="B60" s="155">
        <v>46</v>
      </c>
      <c r="C60" s="39">
        <f t="array" ref="C60:D60">VLOOKUP(A60,'M. List'!$A$5:$E$124,{3,4},0)</f>
        <v>0</v>
      </c>
      <c r="D60" s="39" t="str">
        <v>T10</v>
      </c>
      <c r="E60" s="400">
        <f t="array" ref="E60">INDEX('Ind Result (1)'!$J$5:$J$105,MATCH(C60,'Ind Result (1)'!$C$5:$C$105,0))</f>
        <v>0</v>
      </c>
      <c r="F60" s="400">
        <f t="array" ref="F60">INDEX('Ind Result (2)'!$J$5:$J$124,MATCH(C60,'Ind Result (2)'!$C$5:$C$124,0))</f>
        <v>0</v>
      </c>
      <c r="G60" s="400">
        <f t="array" ref="G60">INDEX('Ind Result (3)'!$K$5:$K$125,MATCH(C60,'Ind Result (3)'!$C$5:$C$125,0))</f>
        <v>0</v>
      </c>
      <c r="H60" s="401">
        <f>SUM(E60:G60)</f>
        <v>0</v>
      </c>
      <c r="I60" s="402"/>
      <c r="J60" s="402"/>
      <c r="K60" s="402"/>
      <c r="L60" s="403"/>
      <c r="M60" s="403"/>
      <c r="N60" s="404"/>
      <c r="O60" s="405"/>
      <c r="P60" s="207">
        <f>H65+O62</f>
        <v>0</v>
      </c>
      <c r="Q60" s="208">
        <f>RANK(P62,(P$6,P$12,P$18,P$24,P$30,P$36,P$42,P$48,P$54,P$60,P$66,P$72,P$78,P$84,P$90,P$96,P$102,P$108,P$114,P$120),0)</f>
        <v>1</v>
      </c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</row>
    <row r="61" spans="1:43" ht="19.5" customHeight="1" x14ac:dyDescent="0.35">
      <c r="A61" s="1">
        <v>56</v>
      </c>
      <c r="B61" s="155">
        <v>47</v>
      </c>
      <c r="C61" s="39">
        <f t="array" ref="C61:D61">VLOOKUP(A61,'M. List'!$A$5:$E$124,{3,4},0)</f>
        <v>0</v>
      </c>
      <c r="D61" s="39" t="str">
        <v>T10</v>
      </c>
      <c r="E61" s="400">
        <f t="array" ref="E61">INDEX('Ind Result (1)'!$J$5:$J$105,MATCH(C61,'Ind Result (1)'!$C$5:$C$105,0))</f>
        <v>0</v>
      </c>
      <c r="F61" s="400">
        <f t="array" ref="F61">INDEX('Ind Result (2)'!$J$5:$J$124,MATCH(C61,'Ind Result (2)'!$C$5:$C$124,0))</f>
        <v>0</v>
      </c>
      <c r="G61" s="400">
        <f t="array" ref="G61">INDEX('Ind Result (3)'!$K$5:$K$125,MATCH(C61,'Ind Result (3)'!$C$5:$C$125,0))</f>
        <v>0</v>
      </c>
      <c r="H61" s="401">
        <f>SUM(E61:G61)</f>
        <v>0</v>
      </c>
      <c r="I61" s="402"/>
      <c r="J61" s="402"/>
      <c r="K61" s="402"/>
      <c r="L61" s="402"/>
      <c r="M61" s="402"/>
      <c r="N61" s="406"/>
      <c r="O61" s="407"/>
      <c r="P61" s="408">
        <f>P60</f>
        <v>0</v>
      </c>
      <c r="Q61" s="212">
        <f>Q60</f>
        <v>1</v>
      </c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</row>
    <row r="62" spans="1:43" ht="19.5" customHeight="1" x14ac:dyDescent="0.35">
      <c r="A62" s="1">
        <v>57</v>
      </c>
      <c r="B62" s="155">
        <v>48</v>
      </c>
      <c r="C62" s="39">
        <f t="array" ref="C62:D62">VLOOKUP(A62,'M. List'!$A$5:$E$124,{3,4},0)</f>
        <v>0</v>
      </c>
      <c r="D62" s="39" t="str">
        <v>T10</v>
      </c>
      <c r="E62" s="400">
        <f t="array" ref="E62">INDEX('Ind Result (1)'!$J$5:$J$105,MATCH(C62,'Ind Result (1)'!$C$5:$C$105,0))</f>
        <v>0</v>
      </c>
      <c r="F62" s="400">
        <f t="array" ref="F62">INDEX('Ind Result (2)'!$J$5:$J$124,MATCH(C62,'Ind Result (2)'!$C$5:$C$124,0))</f>
        <v>0</v>
      </c>
      <c r="G62" s="400">
        <f t="array" ref="G62">INDEX('Ind Result (3)'!$K$5:$K$125,MATCH(C62,'Ind Result (3)'!$C$5:$C$125,0))</f>
        <v>0</v>
      </c>
      <c r="H62" s="401">
        <f>SUM(E62:G62)</f>
        <v>0</v>
      </c>
      <c r="I62" s="402">
        <f>VLOOKUP(A65,'PL day 1'!A65:M179,12,0)</f>
        <v>0</v>
      </c>
      <c r="J62" s="402">
        <f>VLOOKUP(A65,'Team day 1'!A65:Q179,15,0)</f>
        <v>0</v>
      </c>
      <c r="K62" s="402">
        <f>VLOOKUP(A65,'PS day 2'!A65:N181,12,0)</f>
        <v>0</v>
      </c>
      <c r="L62" s="402">
        <f>VLOOKUP(A65,'Team day 2'!A65:Q179,15,0)</f>
        <v>0</v>
      </c>
      <c r="M62" s="402">
        <f>VLOOKUP(A65,'Relay (L)'!$A65:$N$125,12,0)</f>
        <v>0</v>
      </c>
      <c r="N62" s="402">
        <f>VLOOKUP(A65,'Relay (S)'!$A65:$N$125,12,0)</f>
        <v>0</v>
      </c>
      <c r="O62" s="409">
        <f>SUM(I65:N65)</f>
        <v>0</v>
      </c>
      <c r="P62" s="211">
        <f>P61</f>
        <v>0</v>
      </c>
      <c r="Q62" s="214">
        <f>Q61</f>
        <v>1</v>
      </c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>
        <v>10</v>
      </c>
      <c r="AO62" s="245">
        <f>P60</f>
        <v>0</v>
      </c>
      <c r="AP62" s="410">
        <f>RANK(AO62,($AO$8:$AO$122),0)+COUNTIF($AO$8:AO62,AO62)-1</f>
        <v>5</v>
      </c>
      <c r="AQ62" s="245">
        <f>RANK(P60,($P$6:$P$124),0)+COUNTIF($P$6:P60,P60)-1</f>
        <v>46</v>
      </c>
    </row>
    <row r="63" spans="1:43" ht="19.5" customHeight="1" x14ac:dyDescent="0.35">
      <c r="A63" s="1">
        <v>58</v>
      </c>
      <c r="B63" s="155">
        <v>49</v>
      </c>
      <c r="C63" s="39">
        <f t="array" ref="C63:D63">VLOOKUP(A63,'M. List'!$A$5:$E$124,{3,4},0)</f>
        <v>0</v>
      </c>
      <c r="D63" s="39" t="str">
        <v>T10</v>
      </c>
      <c r="E63" s="400">
        <f t="array" ref="E63">INDEX('Ind Result (1)'!$J$5:$J$105,MATCH(C63,'Ind Result (1)'!$C$5:$C$105,0))</f>
        <v>0</v>
      </c>
      <c r="F63" s="400">
        <f t="array" ref="F63">INDEX('Ind Result (2)'!$J$5:$J$124,MATCH(C63,'Ind Result (2)'!$C$5:$C$124,0))</f>
        <v>0</v>
      </c>
      <c r="G63" s="400">
        <f t="array" ref="G63">INDEX('Ind Result (3)'!$K$5:$K$125,MATCH(C63,'Ind Result (3)'!$C$5:$C$125,0))</f>
        <v>0</v>
      </c>
      <c r="H63" s="401">
        <f>SUM(E63:G63)</f>
        <v>0</v>
      </c>
      <c r="I63" s="402"/>
      <c r="J63" s="402"/>
      <c r="K63" s="402"/>
      <c r="L63" s="402"/>
      <c r="M63" s="402"/>
      <c r="N63" s="406"/>
      <c r="O63" s="407"/>
      <c r="P63" s="408">
        <f>P62</f>
        <v>0</v>
      </c>
      <c r="Q63" s="212">
        <f>Q62</f>
        <v>1</v>
      </c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</row>
    <row r="64" spans="1:43" ht="19.5" customHeight="1" x14ac:dyDescent="0.35">
      <c r="A64" s="1">
        <v>59</v>
      </c>
      <c r="B64" s="155">
        <v>50</v>
      </c>
      <c r="C64" s="39">
        <f t="array" ref="C64:D64">VLOOKUP(A64,'M. List'!$A$5:$E$124,{3,4},0)</f>
        <v>0</v>
      </c>
      <c r="D64" s="39" t="str">
        <v>T10</v>
      </c>
      <c r="E64" s="400">
        <f t="array" ref="E64">INDEX('Ind Result (1)'!$J$5:$J$105,MATCH(C64,'Ind Result (1)'!$C$5:$C$105,0))</f>
        <v>0</v>
      </c>
      <c r="F64" s="400">
        <f t="array" ref="F64">INDEX('Ind Result (2)'!$J$5:$J$124,MATCH(C64,'Ind Result (2)'!$C$5:$C$124,0))</f>
        <v>0</v>
      </c>
      <c r="G64" s="400">
        <f t="array" ref="G64">INDEX('Ind Result (3)'!$K$5:$K$125,MATCH(C64,'Ind Result (3)'!$C$5:$C$125,0))</f>
        <v>0</v>
      </c>
      <c r="H64" s="401">
        <f>SUM(E64:G64)</f>
        <v>0</v>
      </c>
      <c r="I64" s="402"/>
      <c r="J64" s="402"/>
      <c r="K64" s="402"/>
      <c r="L64" s="402"/>
      <c r="M64" s="402"/>
      <c r="N64" s="406"/>
      <c r="O64" s="407"/>
      <c r="P64" s="408">
        <f>P63</f>
        <v>0</v>
      </c>
      <c r="Q64" s="216">
        <f>Q63</f>
        <v>1</v>
      </c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</row>
    <row r="65" spans="1:43" ht="19.5" customHeight="1" x14ac:dyDescent="0.35">
      <c r="A65" s="1">
        <v>60</v>
      </c>
      <c r="B65" s="168" t="s">
        <v>18</v>
      </c>
      <c r="C65" s="169" t="s">
        <v>27</v>
      </c>
      <c r="D65" s="227" t="str">
        <f>D64</f>
        <v>T10</v>
      </c>
      <c r="E65" s="218">
        <f>SUM(E60:E64)</f>
        <v>0</v>
      </c>
      <c r="F65" s="218">
        <f>SUM(F60:F64)</f>
        <v>0</v>
      </c>
      <c r="G65" s="218">
        <f>SUM(G60:G64)</f>
        <v>0</v>
      </c>
      <c r="H65" s="218">
        <f>SUM(H60:H64)</f>
        <v>0</v>
      </c>
      <c r="I65" s="411">
        <f>SUM(I60:I64)</f>
        <v>0</v>
      </c>
      <c r="J65" s="411">
        <f>SUM(J60:J64)</f>
        <v>0</v>
      </c>
      <c r="K65" s="411">
        <f>SUM(K60:K64)</f>
        <v>0</v>
      </c>
      <c r="L65" s="411">
        <f>SUM(L60:L64)</f>
        <v>0</v>
      </c>
      <c r="M65" s="411">
        <f>SUM(M60:M64)</f>
        <v>0</v>
      </c>
      <c r="N65" s="411">
        <f>SUM(N60:N64)</f>
        <v>0</v>
      </c>
      <c r="O65" s="218"/>
      <c r="P65" s="49"/>
      <c r="Q65" s="412">
        <f>Q62</f>
        <v>1</v>
      </c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</row>
    <row r="66" spans="1:43" ht="19.5" customHeight="1" x14ac:dyDescent="0.35">
      <c r="A66" s="1">
        <v>61</v>
      </c>
      <c r="B66" s="155">
        <v>51</v>
      </c>
      <c r="C66" s="39">
        <f t="array" ref="C66:D66">VLOOKUP(A66,'M. List'!$A$5:$E$124,{3,4},0)</f>
        <v>0</v>
      </c>
      <c r="D66" s="39" t="str">
        <v>T11</v>
      </c>
      <c r="E66" s="400">
        <f t="array" ref="E66">INDEX('Ind Result (1)'!$J$5:$J$105,MATCH(C66,'Ind Result (1)'!$C$5:$C$105,0))</f>
        <v>0</v>
      </c>
      <c r="F66" s="400">
        <f t="array" ref="F66">INDEX('Ind Result (2)'!$J$5:$J$124,MATCH(C66,'Ind Result (2)'!$C$5:$C$124,0))</f>
        <v>0</v>
      </c>
      <c r="G66" s="400">
        <f t="array" ref="G66">INDEX('Ind Result (3)'!$K$5:$K$125,MATCH(C66,'Ind Result (3)'!$C$5:$C$125,0))</f>
        <v>0</v>
      </c>
      <c r="H66" s="401">
        <f>SUM(E66:G66)</f>
        <v>0</v>
      </c>
      <c r="I66" s="402"/>
      <c r="J66" s="402"/>
      <c r="K66" s="402"/>
      <c r="L66" s="403"/>
      <c r="M66" s="403"/>
      <c r="N66" s="404"/>
      <c r="O66" s="405"/>
      <c r="P66" s="207">
        <f>H71+O68</f>
        <v>0</v>
      </c>
      <c r="Q66" s="208">
        <f>RANK(P68,(P$6,P$12,P$18,P$24,P$30,P$36,P$42,P$48,P$54,P$60,P$66,P$72,P$78,P$84,P$90,P$96,P$102,P$108,P$114,P$120),0)</f>
        <v>1</v>
      </c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</row>
    <row r="67" spans="1:43" ht="19.5" customHeight="1" x14ac:dyDescent="0.35">
      <c r="A67" s="1">
        <v>62</v>
      </c>
      <c r="B67" s="155">
        <v>52</v>
      </c>
      <c r="C67" s="39">
        <f t="array" ref="C67:D67">VLOOKUP(A67,'M. List'!$A$5:$E$124,{3,4},0)</f>
        <v>0</v>
      </c>
      <c r="D67" s="39" t="str">
        <v>T11</v>
      </c>
      <c r="E67" s="400">
        <f t="array" ref="E67">INDEX('Ind Result (1)'!$J$5:$J$105,MATCH(C67,'Ind Result (1)'!$C$5:$C$105,0))</f>
        <v>0</v>
      </c>
      <c r="F67" s="400">
        <f t="array" ref="F67">INDEX('Ind Result (2)'!$J$5:$J$124,MATCH(C67,'Ind Result (2)'!$C$5:$C$124,0))</f>
        <v>0</v>
      </c>
      <c r="G67" s="400">
        <f t="array" ref="G67">INDEX('Ind Result (3)'!$K$5:$K$125,MATCH(C67,'Ind Result (3)'!$C$5:$C$125,0))</f>
        <v>0</v>
      </c>
      <c r="H67" s="401">
        <f>SUM(E67:G67)</f>
        <v>0</v>
      </c>
      <c r="I67" s="402"/>
      <c r="J67" s="402"/>
      <c r="K67" s="402"/>
      <c r="L67" s="402"/>
      <c r="M67" s="402"/>
      <c r="N67" s="406"/>
      <c r="O67" s="407"/>
      <c r="P67" s="408">
        <f>P66</f>
        <v>0</v>
      </c>
      <c r="Q67" s="212">
        <f>Q66</f>
        <v>1</v>
      </c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</row>
    <row r="68" spans="1:43" ht="19.5" customHeight="1" x14ac:dyDescent="0.35">
      <c r="A68" s="1">
        <v>63</v>
      </c>
      <c r="B68" s="155">
        <v>53</v>
      </c>
      <c r="C68" s="39">
        <f t="array" ref="C68:D68">VLOOKUP(A68,'M. List'!$A$5:$E$124,{3,4},0)</f>
        <v>0</v>
      </c>
      <c r="D68" s="39" t="str">
        <v>T11</v>
      </c>
      <c r="E68" s="400">
        <f t="array" ref="E68">INDEX('Ind Result (1)'!$J$5:$J$105,MATCH(C68,'Ind Result (1)'!$C$5:$C$105,0))</f>
        <v>0</v>
      </c>
      <c r="F68" s="400">
        <f t="array" ref="F68">INDEX('Ind Result (2)'!$J$5:$J$124,MATCH(C68,'Ind Result (2)'!$C$5:$C$124,0))</f>
        <v>0</v>
      </c>
      <c r="G68" s="400">
        <f t="array" ref="G68">INDEX('Ind Result (3)'!$K$5:$K$125,MATCH(C68,'Ind Result (3)'!$C$5:$C$125,0))</f>
        <v>0</v>
      </c>
      <c r="H68" s="401">
        <f>SUM(E68:G68)</f>
        <v>0</v>
      </c>
      <c r="I68" s="402">
        <f>VLOOKUP(A71,'PL day 1'!A71:M185,12,0)</f>
        <v>0</v>
      </c>
      <c r="J68" s="402">
        <f>VLOOKUP(A71,'Team day 1'!A71:Q185,15,0)</f>
        <v>0</v>
      </c>
      <c r="K68" s="402">
        <f>VLOOKUP(A71,'PS day 2'!A71:N187,12,0)</f>
        <v>0</v>
      </c>
      <c r="L68" s="402">
        <f>VLOOKUP(A71,'Team day 2'!A71:Q185,15,0)</f>
        <v>0</v>
      </c>
      <c r="M68" s="402">
        <f>VLOOKUP(A71,'Relay (L)'!$A71:$N$125,12,0)</f>
        <v>0</v>
      </c>
      <c r="N68" s="402">
        <f>VLOOKUP(A71,'Relay (S)'!$A71:$N$125,12,0)</f>
        <v>0</v>
      </c>
      <c r="O68" s="409">
        <f>SUM(I71:N71)</f>
        <v>0</v>
      </c>
      <c r="P68" s="211">
        <f>P67</f>
        <v>0</v>
      </c>
      <c r="Q68" s="214">
        <f>Q67</f>
        <v>1</v>
      </c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>
        <v>11</v>
      </c>
      <c r="AO68" s="245">
        <f>P66</f>
        <v>0</v>
      </c>
      <c r="AP68" s="410">
        <f>RANK(AO68,($AO$8:$AO$122),0)+COUNTIF($AO$8:AO68,AO68)-1</f>
        <v>6</v>
      </c>
      <c r="AQ68" s="245">
        <f>RANK(P66,($P$6:$P$124),0)+COUNTIF($P$6:P66,P66)-1</f>
        <v>51</v>
      </c>
    </row>
    <row r="69" spans="1:43" ht="19.5" customHeight="1" x14ac:dyDescent="0.35">
      <c r="A69" s="1">
        <v>64</v>
      </c>
      <c r="B69" s="155">
        <v>54</v>
      </c>
      <c r="C69" s="39">
        <f t="array" ref="C69:D69">VLOOKUP(A69,'M. List'!$A$5:$E$124,{3,4},0)</f>
        <v>0</v>
      </c>
      <c r="D69" s="39" t="str">
        <v>T11</v>
      </c>
      <c r="E69" s="400">
        <f t="array" ref="E69">INDEX('Ind Result (1)'!$J$5:$J$105,MATCH(C69,'Ind Result (1)'!$C$5:$C$105,0))</f>
        <v>0</v>
      </c>
      <c r="F69" s="400">
        <f t="array" ref="F69">INDEX('Ind Result (2)'!$J$5:$J$124,MATCH(C69,'Ind Result (2)'!$C$5:$C$124,0))</f>
        <v>0</v>
      </c>
      <c r="G69" s="400">
        <f t="array" ref="G69">INDEX('Ind Result (3)'!$K$5:$K$125,MATCH(C69,'Ind Result (3)'!$C$5:$C$125,0))</f>
        <v>0</v>
      </c>
      <c r="H69" s="401">
        <f>SUM(E69:G69)</f>
        <v>0</v>
      </c>
      <c r="I69" s="402"/>
      <c r="J69" s="402"/>
      <c r="K69" s="402"/>
      <c r="L69" s="402"/>
      <c r="M69" s="402"/>
      <c r="N69" s="406"/>
      <c r="O69" s="407"/>
      <c r="P69" s="408">
        <f>P68</f>
        <v>0</v>
      </c>
      <c r="Q69" s="212">
        <f>Q68</f>
        <v>1</v>
      </c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</row>
    <row r="70" spans="1:43" ht="19.5" customHeight="1" x14ac:dyDescent="0.35">
      <c r="A70" s="1">
        <v>65</v>
      </c>
      <c r="B70" s="155">
        <v>55</v>
      </c>
      <c r="C70" s="39">
        <f t="array" ref="C70:D70">VLOOKUP(A70,'M. List'!$A$5:$E$124,{3,4},0)</f>
        <v>0</v>
      </c>
      <c r="D70" s="39" t="str">
        <v>T11</v>
      </c>
      <c r="E70" s="400">
        <f t="array" ref="E70">INDEX('Ind Result (1)'!$J$5:$J$105,MATCH(C70,'Ind Result (1)'!$C$5:$C$105,0))</f>
        <v>0</v>
      </c>
      <c r="F70" s="400">
        <f t="array" ref="F70">INDEX('Ind Result (2)'!$J$5:$J$124,MATCH(C70,'Ind Result (2)'!$C$5:$C$124,0))</f>
        <v>0</v>
      </c>
      <c r="G70" s="400">
        <f t="array" ref="G70">INDEX('Ind Result (3)'!$K$5:$K$125,MATCH(C70,'Ind Result (3)'!$C$5:$C$125,0))</f>
        <v>0</v>
      </c>
      <c r="H70" s="401">
        <f>SUM(E70:G70)</f>
        <v>0</v>
      </c>
      <c r="I70" s="402"/>
      <c r="J70" s="402"/>
      <c r="K70" s="402"/>
      <c r="L70" s="402"/>
      <c r="M70" s="402"/>
      <c r="N70" s="406"/>
      <c r="O70" s="407"/>
      <c r="P70" s="408">
        <f>P69</f>
        <v>0</v>
      </c>
      <c r="Q70" s="216">
        <f>Q69</f>
        <v>1</v>
      </c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</row>
    <row r="71" spans="1:43" ht="19.5" customHeight="1" x14ac:dyDescent="0.35">
      <c r="A71" s="1">
        <v>66</v>
      </c>
      <c r="B71" s="168" t="s">
        <v>18</v>
      </c>
      <c r="C71" s="169" t="s">
        <v>28</v>
      </c>
      <c r="D71" s="227" t="str">
        <f>D70</f>
        <v>T11</v>
      </c>
      <c r="E71" s="218">
        <f>SUM(E66:E70)</f>
        <v>0</v>
      </c>
      <c r="F71" s="218">
        <f>SUM(F66:F70)</f>
        <v>0</v>
      </c>
      <c r="G71" s="218">
        <f>SUM(G66:G70)</f>
        <v>0</v>
      </c>
      <c r="H71" s="218">
        <f>SUM(H66:H70)</f>
        <v>0</v>
      </c>
      <c r="I71" s="411">
        <f>SUM(I66:I70)</f>
        <v>0</v>
      </c>
      <c r="J71" s="411">
        <f>SUM(J66:J70)</f>
        <v>0</v>
      </c>
      <c r="K71" s="411">
        <f>SUM(K66:K70)</f>
        <v>0</v>
      </c>
      <c r="L71" s="411">
        <f>SUM(L66:L70)</f>
        <v>0</v>
      </c>
      <c r="M71" s="411">
        <f>SUM(M66:M70)</f>
        <v>0</v>
      </c>
      <c r="N71" s="411">
        <f>SUM(N66:N70)</f>
        <v>0</v>
      </c>
      <c r="O71" s="218"/>
      <c r="P71" s="49"/>
      <c r="Q71" s="412">
        <f>Q68</f>
        <v>1</v>
      </c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</row>
    <row r="72" spans="1:43" ht="19.5" customHeight="1" x14ac:dyDescent="0.35">
      <c r="A72" s="1">
        <v>67</v>
      </c>
      <c r="B72" s="155">
        <v>56</v>
      </c>
      <c r="C72" s="39">
        <f t="array" ref="C72:D72">VLOOKUP(A72,'M. List'!$A$5:$E$124,{3,4},0)</f>
        <v>0</v>
      </c>
      <c r="D72" s="39" t="str">
        <v>T12</v>
      </c>
      <c r="E72" s="400">
        <f t="array" ref="E72">INDEX('Ind Result (1)'!$J$5:$J$105,MATCH(C72,'Ind Result (1)'!$C$5:$C$105,0))</f>
        <v>0</v>
      </c>
      <c r="F72" s="400">
        <f t="array" ref="F72">INDEX('Ind Result (2)'!$J$5:$J$124,MATCH(C72,'Ind Result (2)'!$C$5:$C$124,0))</f>
        <v>0</v>
      </c>
      <c r="G72" s="400">
        <f t="array" ref="G72">INDEX('Ind Result (3)'!$K$5:$K$125,MATCH(C72,'Ind Result (3)'!$C$5:$C$125,0))</f>
        <v>0</v>
      </c>
      <c r="H72" s="401">
        <f>SUM(E72:G72)</f>
        <v>0</v>
      </c>
      <c r="I72" s="402"/>
      <c r="J72" s="402"/>
      <c r="K72" s="402"/>
      <c r="L72" s="403"/>
      <c r="M72" s="403"/>
      <c r="N72" s="404"/>
      <c r="O72" s="405"/>
      <c r="P72" s="207">
        <f>H77+O74</f>
        <v>0</v>
      </c>
      <c r="Q72" s="208">
        <f>RANK(P74,(P$6,P$12,P$18,P$24,P$30,P$36,P$42,P$48,P$54,P$60,P$66,P$72,P$78,P$84,P$90,P$96,P$102,P$108,P$114,P$120),0)</f>
        <v>1</v>
      </c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</row>
    <row r="73" spans="1:43" ht="19.5" customHeight="1" x14ac:dyDescent="0.35">
      <c r="A73" s="1">
        <v>68</v>
      </c>
      <c r="B73" s="155">
        <v>57</v>
      </c>
      <c r="C73" s="39">
        <f t="array" ref="C73:D73">VLOOKUP(A73,'M. List'!$A$5:$E$124,{3,4},0)</f>
        <v>0</v>
      </c>
      <c r="D73" s="39" t="str">
        <v>T12</v>
      </c>
      <c r="E73" s="400">
        <f t="array" ref="E73">INDEX('Ind Result (1)'!$J$5:$J$105,MATCH(C73,'Ind Result (1)'!$C$5:$C$105,0))</f>
        <v>0</v>
      </c>
      <c r="F73" s="400">
        <f t="array" ref="F73">INDEX('Ind Result (2)'!$J$5:$J$124,MATCH(C73,'Ind Result (2)'!$C$5:$C$124,0))</f>
        <v>0</v>
      </c>
      <c r="G73" s="400">
        <f t="array" ref="G73">INDEX('Ind Result (3)'!$K$5:$K$125,MATCH(C73,'Ind Result (3)'!$C$5:$C$125,0))</f>
        <v>0</v>
      </c>
      <c r="H73" s="401">
        <f>SUM(E73:G73)</f>
        <v>0</v>
      </c>
      <c r="I73" s="402"/>
      <c r="J73" s="402"/>
      <c r="K73" s="402"/>
      <c r="L73" s="402"/>
      <c r="M73" s="402"/>
      <c r="N73" s="406"/>
      <c r="O73" s="407"/>
      <c r="P73" s="408">
        <f>P72</f>
        <v>0</v>
      </c>
      <c r="Q73" s="212">
        <f>Q72</f>
        <v>1</v>
      </c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</row>
    <row r="74" spans="1:43" ht="19.5" customHeight="1" x14ac:dyDescent="0.35">
      <c r="A74" s="1">
        <v>69</v>
      </c>
      <c r="B74" s="155">
        <v>58</v>
      </c>
      <c r="C74" s="39">
        <f t="array" ref="C74:D74">VLOOKUP(A74,'M. List'!$A$5:$E$124,{3,4},0)</f>
        <v>0</v>
      </c>
      <c r="D74" s="39" t="str">
        <v>T12</v>
      </c>
      <c r="E74" s="400">
        <f t="array" ref="E74">INDEX('Ind Result (1)'!$J$5:$J$105,MATCH(C74,'Ind Result (1)'!$C$5:$C$105,0))</f>
        <v>0</v>
      </c>
      <c r="F74" s="400">
        <f t="array" ref="F74">INDEX('Ind Result (2)'!$J$5:$J$124,MATCH(C74,'Ind Result (2)'!$C$5:$C$124,0))</f>
        <v>0</v>
      </c>
      <c r="G74" s="400">
        <f t="array" ref="G74">INDEX('Ind Result (3)'!$K$5:$K$125,MATCH(C74,'Ind Result (3)'!$C$5:$C$125,0))</f>
        <v>0</v>
      </c>
      <c r="H74" s="401">
        <f>SUM(E74:G74)</f>
        <v>0</v>
      </c>
      <c r="I74" s="402">
        <f>VLOOKUP(A77,'PL day 1'!A77:M191,12,0)</f>
        <v>0</v>
      </c>
      <c r="J74" s="402">
        <f>VLOOKUP(A77,'Team day 1'!A77:Q191,15,0)</f>
        <v>0</v>
      </c>
      <c r="K74" s="402">
        <f>VLOOKUP(A77,'PS day 2'!A77:N193,12,0)</f>
        <v>0</v>
      </c>
      <c r="L74" s="402">
        <f>VLOOKUP(A77,'Team day 2'!A77:Q191,15,0)</f>
        <v>0</v>
      </c>
      <c r="M74" s="402">
        <f>VLOOKUP(A77,'Relay (L)'!$A77:$N$125,12,0)</f>
        <v>0</v>
      </c>
      <c r="N74" s="402">
        <f>VLOOKUP(A77,'Relay (S)'!$A77:$N$125,12,0)</f>
        <v>0</v>
      </c>
      <c r="O74" s="409">
        <f>SUM(I77:N77)</f>
        <v>0</v>
      </c>
      <c r="P74" s="211">
        <f>P73</f>
        <v>0</v>
      </c>
      <c r="Q74" s="214">
        <f>Q73</f>
        <v>1</v>
      </c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>
        <v>12</v>
      </c>
      <c r="AO74" s="245">
        <f>P72</f>
        <v>0</v>
      </c>
      <c r="AP74" s="410">
        <f>RANK(AO74,($AO$8:$AO$122),0)+COUNTIF($AO$8:AO74,AO74)-1</f>
        <v>7</v>
      </c>
      <c r="AQ74" s="245">
        <f>RANK(P72,($P$6:$P$124),0)+COUNTIF($P$6:P72,P72)-1</f>
        <v>56</v>
      </c>
    </row>
    <row r="75" spans="1:43" ht="19.5" customHeight="1" x14ac:dyDescent="0.35">
      <c r="A75" s="1">
        <v>70</v>
      </c>
      <c r="B75" s="155">
        <v>59</v>
      </c>
      <c r="C75" s="39">
        <f t="array" ref="C75:D75">VLOOKUP(A75,'M. List'!$A$5:$E$124,{3,4},0)</f>
        <v>0</v>
      </c>
      <c r="D75" s="39" t="str">
        <v>T12</v>
      </c>
      <c r="E75" s="400">
        <f t="array" ref="E75">INDEX('Ind Result (1)'!$J$5:$J$105,MATCH(C75,'Ind Result (1)'!$C$5:$C$105,0))</f>
        <v>0</v>
      </c>
      <c r="F75" s="400">
        <f t="array" ref="F75">INDEX('Ind Result (2)'!$J$5:$J$124,MATCH(C75,'Ind Result (2)'!$C$5:$C$124,0))</f>
        <v>0</v>
      </c>
      <c r="G75" s="400">
        <f t="array" ref="G75">INDEX('Ind Result (3)'!$K$5:$K$125,MATCH(C75,'Ind Result (3)'!$C$5:$C$125,0))</f>
        <v>0</v>
      </c>
      <c r="H75" s="401">
        <f>SUM(E75:G75)</f>
        <v>0</v>
      </c>
      <c r="I75" s="402"/>
      <c r="J75" s="402"/>
      <c r="K75" s="402"/>
      <c r="L75" s="402"/>
      <c r="M75" s="402"/>
      <c r="N75" s="406"/>
      <c r="O75" s="407"/>
      <c r="P75" s="408">
        <f>P74</f>
        <v>0</v>
      </c>
      <c r="Q75" s="212">
        <f>Q74</f>
        <v>1</v>
      </c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</row>
    <row r="76" spans="1:43" ht="19.5" customHeight="1" x14ac:dyDescent="0.35">
      <c r="A76" s="1">
        <v>71</v>
      </c>
      <c r="B76" s="155">
        <v>60</v>
      </c>
      <c r="C76" s="39">
        <f t="array" ref="C76:D76">VLOOKUP(A76,'M. List'!$A$5:$E$124,{3,4},0)</f>
        <v>0</v>
      </c>
      <c r="D76" s="39" t="str">
        <v>T12</v>
      </c>
      <c r="E76" s="400">
        <f t="array" ref="E76">INDEX('Ind Result (1)'!$J$5:$J$105,MATCH(C76,'Ind Result (1)'!$C$5:$C$105,0))</f>
        <v>0</v>
      </c>
      <c r="F76" s="400">
        <f t="array" ref="F76">INDEX('Ind Result (2)'!$J$5:$J$124,MATCH(C76,'Ind Result (2)'!$C$5:$C$124,0))</f>
        <v>0</v>
      </c>
      <c r="G76" s="400">
        <f t="array" ref="G76">INDEX('Ind Result (3)'!$K$5:$K$125,MATCH(C76,'Ind Result (3)'!$C$5:$C$125,0))</f>
        <v>0</v>
      </c>
      <c r="H76" s="401">
        <f>SUM(E76:G76)</f>
        <v>0</v>
      </c>
      <c r="I76" s="402"/>
      <c r="J76" s="402"/>
      <c r="K76" s="402"/>
      <c r="L76" s="402"/>
      <c r="M76" s="402"/>
      <c r="N76" s="406"/>
      <c r="O76" s="407"/>
      <c r="P76" s="408">
        <f>P75</f>
        <v>0</v>
      </c>
      <c r="Q76" s="216">
        <f>Q75</f>
        <v>1</v>
      </c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</row>
    <row r="77" spans="1:43" ht="19.5" customHeight="1" x14ac:dyDescent="0.35">
      <c r="A77" s="1">
        <v>72</v>
      </c>
      <c r="B77" s="168" t="s">
        <v>18</v>
      </c>
      <c r="C77" s="169" t="s">
        <v>29</v>
      </c>
      <c r="D77" s="227" t="str">
        <f>D76</f>
        <v>T12</v>
      </c>
      <c r="E77" s="218">
        <f>SUM(E72:E76)</f>
        <v>0</v>
      </c>
      <c r="F77" s="218">
        <f>SUM(F72:F76)</f>
        <v>0</v>
      </c>
      <c r="G77" s="218">
        <f>SUM(G72:G76)</f>
        <v>0</v>
      </c>
      <c r="H77" s="218">
        <f>SUM(H72:H76)</f>
        <v>0</v>
      </c>
      <c r="I77" s="411">
        <f>SUM(I72:I76)</f>
        <v>0</v>
      </c>
      <c r="J77" s="411">
        <f>SUM(J72:J76)</f>
        <v>0</v>
      </c>
      <c r="K77" s="411">
        <f>SUM(K72:K76)</f>
        <v>0</v>
      </c>
      <c r="L77" s="411">
        <f>SUM(L72:L76)</f>
        <v>0</v>
      </c>
      <c r="M77" s="411">
        <f>SUM(M72:M76)</f>
        <v>0</v>
      </c>
      <c r="N77" s="411">
        <f>SUM(N72:N76)</f>
        <v>0</v>
      </c>
      <c r="O77" s="218"/>
      <c r="P77" s="49"/>
      <c r="Q77" s="412">
        <f>Q74</f>
        <v>1</v>
      </c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</row>
    <row r="78" spans="1:43" ht="19.5" customHeight="1" x14ac:dyDescent="0.35">
      <c r="A78" s="1">
        <v>73</v>
      </c>
      <c r="B78" s="155">
        <v>61</v>
      </c>
      <c r="C78" s="39">
        <f t="array" ref="C78:D78">VLOOKUP(A78,'M. List'!$A$5:$E$124,{3,4},0)</f>
        <v>0</v>
      </c>
      <c r="D78" s="39" t="str">
        <v>T13</v>
      </c>
      <c r="E78" s="400">
        <f t="array" ref="E78">INDEX('Ind Result (1)'!$J$5:$J$105,MATCH(C78,'Ind Result (1)'!$C$5:$C$105,0))</f>
        <v>0</v>
      </c>
      <c r="F78" s="400">
        <f t="array" ref="F78">INDEX('Ind Result (2)'!$J$5:$J$124,MATCH(C78,'Ind Result (2)'!$C$5:$C$124,0))</f>
        <v>0</v>
      </c>
      <c r="G78" s="400">
        <f t="array" ref="G78">INDEX('Ind Result (3)'!$K$5:$K$125,MATCH(C78,'Ind Result (3)'!$C$5:$C$125,0))</f>
        <v>0</v>
      </c>
      <c r="H78" s="401">
        <f>SUM(E78:G78)</f>
        <v>0</v>
      </c>
      <c r="I78" s="402"/>
      <c r="J78" s="402"/>
      <c r="K78" s="402"/>
      <c r="L78" s="403"/>
      <c r="M78" s="403"/>
      <c r="N78" s="404"/>
      <c r="O78" s="405"/>
      <c r="P78" s="207">
        <f>H83+O80</f>
        <v>0</v>
      </c>
      <c r="Q78" s="208">
        <f>RANK(P80,(P$6,P$12,P$18,P$24,P$30,P$36,P$42,P$48,P$54,P$60,P$66,P$72,P$78,P$84,P$90,P$96,P$102,P$108,P$114,P$120),0)</f>
        <v>1</v>
      </c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</row>
    <row r="79" spans="1:43" ht="19.5" customHeight="1" x14ac:dyDescent="0.35">
      <c r="A79" s="1">
        <v>74</v>
      </c>
      <c r="B79" s="155">
        <v>62</v>
      </c>
      <c r="C79" s="39">
        <f t="array" ref="C79:D79">VLOOKUP(A79,'M. List'!$A$5:$E$124,{3,4},0)</f>
        <v>0</v>
      </c>
      <c r="D79" s="39" t="str">
        <v>T13</v>
      </c>
      <c r="E79" s="400">
        <f t="array" ref="E79">INDEX('Ind Result (1)'!$J$5:$J$105,MATCH(C79,'Ind Result (1)'!$C$5:$C$105,0))</f>
        <v>0</v>
      </c>
      <c r="F79" s="400">
        <f t="array" ref="F79">INDEX('Ind Result (2)'!$J$5:$J$124,MATCH(C79,'Ind Result (2)'!$C$5:$C$124,0))</f>
        <v>0</v>
      </c>
      <c r="G79" s="400">
        <f t="array" ref="G79">INDEX('Ind Result (3)'!$K$5:$K$125,MATCH(C79,'Ind Result (3)'!$C$5:$C$125,0))</f>
        <v>0</v>
      </c>
      <c r="H79" s="401">
        <f>SUM(E79:G79)</f>
        <v>0</v>
      </c>
      <c r="I79" s="402"/>
      <c r="J79" s="402"/>
      <c r="K79" s="402"/>
      <c r="L79" s="402"/>
      <c r="M79" s="402"/>
      <c r="N79" s="406"/>
      <c r="O79" s="407"/>
      <c r="P79" s="408">
        <f>P78</f>
        <v>0</v>
      </c>
      <c r="Q79" s="212">
        <f>Q78</f>
        <v>1</v>
      </c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</row>
    <row r="80" spans="1:43" ht="19.5" customHeight="1" x14ac:dyDescent="0.35">
      <c r="A80" s="1">
        <v>75</v>
      </c>
      <c r="B80" s="155">
        <v>63</v>
      </c>
      <c r="C80" s="39">
        <f t="array" ref="C80:D80">VLOOKUP(A80,'M. List'!$A$5:$E$124,{3,4},0)</f>
        <v>0</v>
      </c>
      <c r="D80" s="39" t="str">
        <v>T13</v>
      </c>
      <c r="E80" s="400">
        <f t="array" ref="E80">INDEX('Ind Result (1)'!$J$5:$J$105,MATCH(C80,'Ind Result (1)'!$C$5:$C$105,0))</f>
        <v>0</v>
      </c>
      <c r="F80" s="400">
        <f t="array" ref="F80">INDEX('Ind Result (2)'!$J$5:$J$124,MATCH(C80,'Ind Result (2)'!$C$5:$C$124,0))</f>
        <v>0</v>
      </c>
      <c r="G80" s="400">
        <f t="array" ref="G80">INDEX('Ind Result (3)'!$K$5:$K$125,MATCH(C80,'Ind Result (3)'!$C$5:$C$125,0))</f>
        <v>0</v>
      </c>
      <c r="H80" s="401">
        <f>SUM(E80:G80)</f>
        <v>0</v>
      </c>
      <c r="I80" s="402">
        <f>VLOOKUP(A83,'PL day 1'!A83:M197,12,0)</f>
        <v>0</v>
      </c>
      <c r="J80" s="402">
        <f>VLOOKUP(A83,'Team day 1'!A83:Q197,15,0)</f>
        <v>0</v>
      </c>
      <c r="K80" s="402">
        <f>VLOOKUP(A83,'PS day 2'!A83:N199,12,0)</f>
        <v>0</v>
      </c>
      <c r="L80" s="402">
        <f>VLOOKUP(A83,'Team day 2'!A83:Q197,15,0)</f>
        <v>0</v>
      </c>
      <c r="M80" s="402">
        <f>VLOOKUP(A83,'Relay (L)'!$A83:$N$125,12,0)</f>
        <v>0</v>
      </c>
      <c r="N80" s="402">
        <f>VLOOKUP(A83,'Relay (S)'!$A83:$N$125,12,0)</f>
        <v>0</v>
      </c>
      <c r="O80" s="409">
        <f>SUM(I83:N83)</f>
        <v>0</v>
      </c>
      <c r="P80" s="211">
        <f>P79</f>
        <v>0</v>
      </c>
      <c r="Q80" s="214">
        <f>Q79</f>
        <v>1</v>
      </c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>
        <v>13</v>
      </c>
      <c r="AO80" s="245">
        <f>P78</f>
        <v>0</v>
      </c>
      <c r="AP80" s="410">
        <f>RANK(AO80,($AO$8:$AO$122),0)+COUNTIF($AO$8:AO80,AO80)-1</f>
        <v>8</v>
      </c>
      <c r="AQ80" s="245">
        <f>RANK(P78,($P$6:$P$124),0)+COUNTIF($P$6:P78,P78)-1</f>
        <v>61</v>
      </c>
    </row>
    <row r="81" spans="1:43" ht="19.5" customHeight="1" x14ac:dyDescent="0.35">
      <c r="A81" s="1">
        <v>76</v>
      </c>
      <c r="B81" s="155">
        <v>64</v>
      </c>
      <c r="C81" s="39">
        <f t="array" ref="C81:D81">VLOOKUP(A81,'M. List'!$A$5:$E$124,{3,4},0)</f>
        <v>0</v>
      </c>
      <c r="D81" s="39" t="str">
        <v>T13</v>
      </c>
      <c r="E81" s="400">
        <f t="array" ref="E81">INDEX('Ind Result (1)'!$J$5:$J$105,MATCH(C81,'Ind Result (1)'!$C$5:$C$105,0))</f>
        <v>0</v>
      </c>
      <c r="F81" s="400">
        <f t="array" ref="F81">INDEX('Ind Result (2)'!$J$5:$J$124,MATCH(C81,'Ind Result (2)'!$C$5:$C$124,0))</f>
        <v>0</v>
      </c>
      <c r="G81" s="400">
        <f t="array" ref="G81">INDEX('Ind Result (3)'!$K$5:$K$125,MATCH(C81,'Ind Result (3)'!$C$5:$C$125,0))</f>
        <v>0</v>
      </c>
      <c r="H81" s="401">
        <f>SUM(E81:G81)</f>
        <v>0</v>
      </c>
      <c r="I81" s="402"/>
      <c r="J81" s="402"/>
      <c r="K81" s="402"/>
      <c r="L81" s="402"/>
      <c r="M81" s="402"/>
      <c r="N81" s="406"/>
      <c r="O81" s="407"/>
      <c r="P81" s="408">
        <f>P80</f>
        <v>0</v>
      </c>
      <c r="Q81" s="212">
        <f>Q80</f>
        <v>1</v>
      </c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</row>
    <row r="82" spans="1:43" ht="19.5" customHeight="1" x14ac:dyDescent="0.35">
      <c r="A82" s="1">
        <v>77</v>
      </c>
      <c r="B82" s="155">
        <v>65</v>
      </c>
      <c r="C82" s="39">
        <f t="array" ref="C82:D82">VLOOKUP(A82,'M. List'!$A$5:$E$124,{3,4},0)</f>
        <v>0</v>
      </c>
      <c r="D82" s="39" t="str">
        <v>T13</v>
      </c>
      <c r="E82" s="400">
        <f t="array" ref="E82">INDEX('Ind Result (1)'!$J$5:$J$105,MATCH(C82,'Ind Result (1)'!$C$5:$C$105,0))</f>
        <v>0</v>
      </c>
      <c r="F82" s="400">
        <f t="array" ref="F82">INDEX('Ind Result (2)'!$J$5:$J$124,MATCH(C82,'Ind Result (2)'!$C$5:$C$124,0))</f>
        <v>0</v>
      </c>
      <c r="G82" s="400">
        <f t="array" ref="G82">INDEX('Ind Result (3)'!$K$5:$K$125,MATCH(C82,'Ind Result (3)'!$C$5:$C$125,0))</f>
        <v>0</v>
      </c>
      <c r="H82" s="401">
        <f>SUM(E82:G82)</f>
        <v>0</v>
      </c>
      <c r="I82" s="402"/>
      <c r="J82" s="402"/>
      <c r="K82" s="402"/>
      <c r="L82" s="402"/>
      <c r="M82" s="402"/>
      <c r="N82" s="406"/>
      <c r="O82" s="407"/>
      <c r="P82" s="408">
        <f>P81</f>
        <v>0</v>
      </c>
      <c r="Q82" s="216">
        <f>Q81</f>
        <v>1</v>
      </c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</row>
    <row r="83" spans="1:43" ht="19.5" customHeight="1" x14ac:dyDescent="0.35">
      <c r="A83" s="1">
        <v>78</v>
      </c>
      <c r="B83" s="168" t="s">
        <v>18</v>
      </c>
      <c r="C83" s="169" t="s">
        <v>30</v>
      </c>
      <c r="D83" s="227" t="str">
        <f>D82</f>
        <v>T13</v>
      </c>
      <c r="E83" s="218">
        <f>SUM(E78:E82)</f>
        <v>0</v>
      </c>
      <c r="F83" s="218">
        <f>SUM(F78:F82)</f>
        <v>0</v>
      </c>
      <c r="G83" s="218">
        <f>SUM(G78:G82)</f>
        <v>0</v>
      </c>
      <c r="H83" s="218">
        <f>SUM(H78:H82)</f>
        <v>0</v>
      </c>
      <c r="I83" s="411">
        <f>SUM(I78:I82)</f>
        <v>0</v>
      </c>
      <c r="J83" s="411">
        <f>SUM(J78:J82)</f>
        <v>0</v>
      </c>
      <c r="K83" s="411">
        <f>SUM(K78:K82)</f>
        <v>0</v>
      </c>
      <c r="L83" s="411">
        <f>SUM(L78:L82)</f>
        <v>0</v>
      </c>
      <c r="M83" s="411">
        <f>SUM(M78:M82)</f>
        <v>0</v>
      </c>
      <c r="N83" s="411">
        <f>SUM(N78:N82)</f>
        <v>0</v>
      </c>
      <c r="O83" s="218"/>
      <c r="P83" s="49"/>
      <c r="Q83" s="412">
        <f>Q80</f>
        <v>1</v>
      </c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</row>
    <row r="84" spans="1:43" ht="19.5" customHeight="1" x14ac:dyDescent="0.35">
      <c r="A84" s="1">
        <v>79</v>
      </c>
      <c r="B84" s="155">
        <v>66</v>
      </c>
      <c r="C84" s="39">
        <f t="array" ref="C84:D84">VLOOKUP(A84,'M. List'!$A$5:$E$124,{3,4},0)</f>
        <v>0</v>
      </c>
      <c r="D84" s="39" t="str">
        <v>T14</v>
      </c>
      <c r="E84" s="400">
        <f t="array" ref="E84">INDEX('Ind Result (1)'!$J$5:$J$105,MATCH(C84,'Ind Result (1)'!$C$5:$C$105,0))</f>
        <v>0</v>
      </c>
      <c r="F84" s="400">
        <f t="array" ref="F84">INDEX('Ind Result (2)'!$J$5:$J$124,MATCH(C84,'Ind Result (2)'!$C$5:$C$124,0))</f>
        <v>0</v>
      </c>
      <c r="G84" s="400">
        <f t="array" ref="G84">INDEX('Ind Result (3)'!$K$5:$K$125,MATCH(C84,'Ind Result (3)'!$C$5:$C$125,0))</f>
        <v>0</v>
      </c>
      <c r="H84" s="401">
        <f>SUM(E84:G84)</f>
        <v>0</v>
      </c>
      <c r="I84" s="402"/>
      <c r="J84" s="402"/>
      <c r="K84" s="402"/>
      <c r="L84" s="403"/>
      <c r="M84" s="403"/>
      <c r="N84" s="404"/>
      <c r="O84" s="405"/>
      <c r="P84" s="207">
        <f>H89+O86</f>
        <v>0</v>
      </c>
      <c r="Q84" s="208">
        <f>RANK(P86,(P$6,P$12,P$18,P$24,P$30,P$36,P$42,P$48,P$54,P$60,P$66,P$72,P$78,P$84,P$90,P$96,P$102,P$108,P$114,P$120),0)</f>
        <v>1</v>
      </c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</row>
    <row r="85" spans="1:43" ht="19.5" customHeight="1" x14ac:dyDescent="0.35">
      <c r="A85" s="1">
        <v>80</v>
      </c>
      <c r="B85" s="155">
        <v>67</v>
      </c>
      <c r="C85" s="39">
        <f t="array" ref="C85:D85">VLOOKUP(A85,'M. List'!$A$5:$E$124,{3,4},0)</f>
        <v>0</v>
      </c>
      <c r="D85" s="39" t="str">
        <v>T14</v>
      </c>
      <c r="E85" s="400">
        <f t="array" ref="E85">INDEX('Ind Result (1)'!$J$5:$J$105,MATCH(C85,'Ind Result (1)'!$C$5:$C$105,0))</f>
        <v>0</v>
      </c>
      <c r="F85" s="400">
        <f t="array" ref="F85">INDEX('Ind Result (2)'!$J$5:$J$124,MATCH(C85,'Ind Result (2)'!$C$5:$C$124,0))</f>
        <v>0</v>
      </c>
      <c r="G85" s="400">
        <f t="array" ref="G85">INDEX('Ind Result (3)'!$K$5:$K$125,MATCH(C85,'Ind Result (3)'!$C$5:$C$125,0))</f>
        <v>0</v>
      </c>
      <c r="H85" s="401">
        <f>SUM(E85:G85)</f>
        <v>0</v>
      </c>
      <c r="I85" s="402"/>
      <c r="J85" s="402"/>
      <c r="K85" s="402"/>
      <c r="L85" s="402"/>
      <c r="M85" s="402"/>
      <c r="N85" s="406"/>
      <c r="O85" s="407"/>
      <c r="P85" s="408">
        <f>P84</f>
        <v>0</v>
      </c>
      <c r="Q85" s="212">
        <f>Q84</f>
        <v>1</v>
      </c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</row>
    <row r="86" spans="1:43" ht="19.5" customHeight="1" x14ac:dyDescent="0.35">
      <c r="A86" s="1">
        <v>81</v>
      </c>
      <c r="B86" s="155">
        <v>68</v>
      </c>
      <c r="C86" s="39">
        <f t="array" ref="C86:D86">VLOOKUP(A86,'M. List'!$A$5:$E$124,{3,4},0)</f>
        <v>0</v>
      </c>
      <c r="D86" s="39" t="str">
        <v>T14</v>
      </c>
      <c r="E86" s="400">
        <f t="array" ref="E86">INDEX('Ind Result (1)'!$J$5:$J$105,MATCH(C86,'Ind Result (1)'!$C$5:$C$105,0))</f>
        <v>0</v>
      </c>
      <c r="F86" s="400">
        <f t="array" ref="F86">INDEX('Ind Result (2)'!$J$5:$J$124,MATCH(C86,'Ind Result (2)'!$C$5:$C$124,0))</f>
        <v>0</v>
      </c>
      <c r="G86" s="400">
        <f t="array" ref="G86">INDEX('Ind Result (3)'!$K$5:$K$125,MATCH(C86,'Ind Result (3)'!$C$5:$C$125,0))</f>
        <v>0</v>
      </c>
      <c r="H86" s="401">
        <f>SUM(E86:G86)</f>
        <v>0</v>
      </c>
      <c r="I86" s="402">
        <f>VLOOKUP(A89,'PL day 1'!A89:M203,12,0)</f>
        <v>0</v>
      </c>
      <c r="J86" s="402">
        <f>VLOOKUP(A89,'Team day 1'!A89:Q203,15,0)</f>
        <v>0</v>
      </c>
      <c r="K86" s="402">
        <f>VLOOKUP(A89,'PS day 2'!A89:N205,12,0)</f>
        <v>0</v>
      </c>
      <c r="L86" s="402">
        <f>VLOOKUP(A89,'Team day 2'!A89:Q203,15,0)</f>
        <v>0</v>
      </c>
      <c r="M86" s="402">
        <f>VLOOKUP(A89,'Relay (L)'!$A89:$N$125,12,0)</f>
        <v>0</v>
      </c>
      <c r="N86" s="402">
        <f>VLOOKUP(A89,'Relay (S)'!$A89:$N$125,12,0)</f>
        <v>0</v>
      </c>
      <c r="O86" s="409">
        <f>SUM(I89:N89)</f>
        <v>0</v>
      </c>
      <c r="P86" s="211">
        <f>P85</f>
        <v>0</v>
      </c>
      <c r="Q86" s="214">
        <f>Q85</f>
        <v>1</v>
      </c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>
        <v>14</v>
      </c>
      <c r="AO86" s="245">
        <f>P84</f>
        <v>0</v>
      </c>
      <c r="AP86" s="410">
        <f>RANK(AO86,($AO$8:$AO$122),0)+COUNTIF($AO$8:AO86,AO86)-1</f>
        <v>9</v>
      </c>
      <c r="AQ86" s="245">
        <f>RANK(P84,($P$6:$P$124),0)+COUNTIF($P$6:P84,P84)-1</f>
        <v>66</v>
      </c>
    </row>
    <row r="87" spans="1:43" ht="19.5" customHeight="1" x14ac:dyDescent="0.35">
      <c r="A87" s="1">
        <v>82</v>
      </c>
      <c r="B87" s="155">
        <v>69</v>
      </c>
      <c r="C87" s="39">
        <f t="array" ref="C87:D87">VLOOKUP(A87,'M. List'!$A$5:$E$124,{3,4},0)</f>
        <v>0</v>
      </c>
      <c r="D87" s="39" t="str">
        <v>T14</v>
      </c>
      <c r="E87" s="400">
        <f t="array" ref="E87">INDEX('Ind Result (1)'!$J$5:$J$105,MATCH(C87,'Ind Result (1)'!$C$5:$C$105,0))</f>
        <v>0</v>
      </c>
      <c r="F87" s="400">
        <f t="array" ref="F87">INDEX('Ind Result (2)'!$J$5:$J$124,MATCH(C87,'Ind Result (2)'!$C$5:$C$124,0))</f>
        <v>0</v>
      </c>
      <c r="G87" s="400">
        <f t="array" ref="G87">INDEX('Ind Result (3)'!$K$5:$K$125,MATCH(C87,'Ind Result (3)'!$C$5:$C$125,0))</f>
        <v>0</v>
      </c>
      <c r="H87" s="401">
        <f>SUM(E87:G87)</f>
        <v>0</v>
      </c>
      <c r="I87" s="402"/>
      <c r="J87" s="402"/>
      <c r="K87" s="402"/>
      <c r="L87" s="402"/>
      <c r="M87" s="402"/>
      <c r="N87" s="406"/>
      <c r="O87" s="407"/>
      <c r="P87" s="408">
        <f>P86</f>
        <v>0</v>
      </c>
      <c r="Q87" s="212">
        <f>Q86</f>
        <v>1</v>
      </c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</row>
    <row r="88" spans="1:43" ht="19.5" customHeight="1" x14ac:dyDescent="0.35">
      <c r="A88" s="1">
        <v>83</v>
      </c>
      <c r="B88" s="155">
        <v>70</v>
      </c>
      <c r="C88" s="39">
        <f t="array" ref="C88:D88">VLOOKUP(A88,'M. List'!$A$5:$E$124,{3,4},0)</f>
        <v>0</v>
      </c>
      <c r="D88" s="39" t="str">
        <v>T14</v>
      </c>
      <c r="E88" s="400">
        <f t="array" ref="E88">INDEX('Ind Result (1)'!$J$5:$J$105,MATCH(C88,'Ind Result (1)'!$C$5:$C$105,0))</f>
        <v>0</v>
      </c>
      <c r="F88" s="400">
        <f t="array" ref="F88">INDEX('Ind Result (2)'!$J$5:$J$124,MATCH(C88,'Ind Result (2)'!$C$5:$C$124,0))</f>
        <v>0</v>
      </c>
      <c r="G88" s="400">
        <f t="array" ref="G88">INDEX('Ind Result (3)'!$K$5:$K$125,MATCH(C88,'Ind Result (3)'!$C$5:$C$125,0))</f>
        <v>0</v>
      </c>
      <c r="H88" s="401">
        <f>SUM(E88:G88)</f>
        <v>0</v>
      </c>
      <c r="I88" s="402"/>
      <c r="J88" s="402"/>
      <c r="K88" s="402"/>
      <c r="L88" s="402"/>
      <c r="M88" s="402"/>
      <c r="N88" s="406"/>
      <c r="O88" s="407"/>
      <c r="P88" s="408">
        <f>P87</f>
        <v>0</v>
      </c>
      <c r="Q88" s="216">
        <f>Q87</f>
        <v>1</v>
      </c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</row>
    <row r="89" spans="1:43" ht="19.5" customHeight="1" x14ac:dyDescent="0.35">
      <c r="A89" s="1">
        <v>84</v>
      </c>
      <c r="B89" s="168" t="s">
        <v>18</v>
      </c>
      <c r="C89" s="169" t="s">
        <v>31</v>
      </c>
      <c r="D89" s="227" t="str">
        <f>D88</f>
        <v>T14</v>
      </c>
      <c r="E89" s="218">
        <f>SUM(E84:E88)</f>
        <v>0</v>
      </c>
      <c r="F89" s="218">
        <f>SUM(F84:F88)</f>
        <v>0</v>
      </c>
      <c r="G89" s="218">
        <f>SUM(G84:G88)</f>
        <v>0</v>
      </c>
      <c r="H89" s="218">
        <f>SUM(H84:H88)</f>
        <v>0</v>
      </c>
      <c r="I89" s="411">
        <f>SUM(I84:I88)</f>
        <v>0</v>
      </c>
      <c r="J89" s="411">
        <f>SUM(J84:J88)</f>
        <v>0</v>
      </c>
      <c r="K89" s="411">
        <f>SUM(K84:K88)</f>
        <v>0</v>
      </c>
      <c r="L89" s="411">
        <f>SUM(L84:L88)</f>
        <v>0</v>
      </c>
      <c r="M89" s="411">
        <f>SUM(M84:M88)</f>
        <v>0</v>
      </c>
      <c r="N89" s="411">
        <f>SUM(N84:N88)</f>
        <v>0</v>
      </c>
      <c r="O89" s="218"/>
      <c r="P89" s="49"/>
      <c r="Q89" s="412">
        <f>Q86</f>
        <v>1</v>
      </c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</row>
    <row r="90" spans="1:43" ht="19.5" customHeight="1" x14ac:dyDescent="0.35">
      <c r="A90" s="1">
        <v>85</v>
      </c>
      <c r="B90" s="155">
        <v>71</v>
      </c>
      <c r="C90" s="39">
        <f t="array" ref="C90:D90">VLOOKUP(A90,'M. List'!$A$5:$E$124,{3,4},0)</f>
        <v>0</v>
      </c>
      <c r="D90" s="39" t="str">
        <v>T15</v>
      </c>
      <c r="E90" s="400">
        <f t="array" ref="E90">INDEX('Ind Result (1)'!$J$5:$J$105,MATCH(C90,'Ind Result (1)'!$C$5:$C$105,0))</f>
        <v>0</v>
      </c>
      <c r="F90" s="400">
        <f t="array" ref="F90">INDEX('Ind Result (2)'!$J$5:$J$124,MATCH(C90,'Ind Result (2)'!$C$5:$C$124,0))</f>
        <v>0</v>
      </c>
      <c r="G90" s="400">
        <f t="array" ref="G90">INDEX('Ind Result (3)'!$K$5:$K$125,MATCH(C90,'Ind Result (3)'!$C$5:$C$125,0))</f>
        <v>0</v>
      </c>
      <c r="H90" s="401">
        <f>SUM(E90:G90)</f>
        <v>0</v>
      </c>
      <c r="I90" s="402"/>
      <c r="J90" s="402"/>
      <c r="K90" s="402"/>
      <c r="L90" s="403"/>
      <c r="M90" s="403"/>
      <c r="N90" s="404"/>
      <c r="O90" s="405"/>
      <c r="P90" s="207">
        <f>H95+O92</f>
        <v>0</v>
      </c>
      <c r="Q90" s="208">
        <f>RANK(P92,(P$6,P$12,P$18,P$24,P$30,P$36,P$42,P$48,P$54,P$60,P$66,P$72,P$78,P$84,P$90,P$96,P$102,P$108,P$114,P$120),0)</f>
        <v>1</v>
      </c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</row>
    <row r="91" spans="1:43" ht="19.5" customHeight="1" x14ac:dyDescent="0.35">
      <c r="A91" s="1">
        <v>86</v>
      </c>
      <c r="B91" s="155">
        <v>72</v>
      </c>
      <c r="C91" s="39">
        <f t="array" ref="C91:D91">VLOOKUP(A91,'M. List'!$A$5:$E$124,{3,4},0)</f>
        <v>0</v>
      </c>
      <c r="D91" s="39" t="str">
        <v>T15</v>
      </c>
      <c r="E91" s="400">
        <f t="array" ref="E91">INDEX('Ind Result (1)'!$J$5:$J$105,MATCH(C91,'Ind Result (1)'!$C$5:$C$105,0))</f>
        <v>0</v>
      </c>
      <c r="F91" s="400">
        <f t="array" ref="F91">INDEX('Ind Result (2)'!$J$5:$J$124,MATCH(C91,'Ind Result (2)'!$C$5:$C$124,0))</f>
        <v>0</v>
      </c>
      <c r="G91" s="400">
        <f t="array" ref="G91">INDEX('Ind Result (3)'!$K$5:$K$125,MATCH(C91,'Ind Result (3)'!$C$5:$C$125,0))</f>
        <v>0</v>
      </c>
      <c r="H91" s="401">
        <f>SUM(E91:G91)</f>
        <v>0</v>
      </c>
      <c r="I91" s="402"/>
      <c r="J91" s="402"/>
      <c r="K91" s="402"/>
      <c r="L91" s="402"/>
      <c r="M91" s="402"/>
      <c r="N91" s="406"/>
      <c r="O91" s="407"/>
      <c r="P91" s="408">
        <f>P90</f>
        <v>0</v>
      </c>
      <c r="Q91" s="212">
        <f>Q90</f>
        <v>1</v>
      </c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</row>
    <row r="92" spans="1:43" ht="19.5" customHeight="1" x14ac:dyDescent="0.35">
      <c r="A92" s="1">
        <v>87</v>
      </c>
      <c r="B92" s="155">
        <v>73</v>
      </c>
      <c r="C92" s="39">
        <f t="array" ref="C92:D92">VLOOKUP(A92,'M. List'!$A$5:$E$124,{3,4},0)</f>
        <v>0</v>
      </c>
      <c r="D92" s="39" t="str">
        <v>T15</v>
      </c>
      <c r="E92" s="400">
        <f t="array" ref="E92">INDEX('Ind Result (1)'!$J$5:$J$105,MATCH(C92,'Ind Result (1)'!$C$5:$C$105,0))</f>
        <v>0</v>
      </c>
      <c r="F92" s="400">
        <f t="array" ref="F92">INDEX('Ind Result (2)'!$J$5:$J$124,MATCH(C92,'Ind Result (2)'!$C$5:$C$124,0))</f>
        <v>0</v>
      </c>
      <c r="G92" s="400">
        <f t="array" ref="G92">INDEX('Ind Result (3)'!$K$5:$K$125,MATCH(C92,'Ind Result (3)'!$C$5:$C$125,0))</f>
        <v>0</v>
      </c>
      <c r="H92" s="401">
        <f>SUM(E92:G92)</f>
        <v>0</v>
      </c>
      <c r="I92" s="402">
        <f>VLOOKUP(A95,'PL day 1'!A95:M209,12,0)</f>
        <v>0</v>
      </c>
      <c r="J92" s="402">
        <f>VLOOKUP(A95,'Team day 1'!A95:Q209,15,0)</f>
        <v>0</v>
      </c>
      <c r="K92" s="402">
        <f>VLOOKUP(A95,'PS day 2'!A95:N211,12,0)</f>
        <v>0</v>
      </c>
      <c r="L92" s="402">
        <f>VLOOKUP(A95,'Team day 2'!A95:Q209,15,0)</f>
        <v>0</v>
      </c>
      <c r="M92" s="402">
        <f>VLOOKUP(A95,'Relay (L)'!$A95:$N$125,12,0)</f>
        <v>0</v>
      </c>
      <c r="N92" s="402">
        <f>VLOOKUP(A95,'Relay (S)'!$A95:$N$125,12,0)</f>
        <v>0</v>
      </c>
      <c r="O92" s="409">
        <f>SUM(I95:N95)</f>
        <v>0</v>
      </c>
      <c r="P92" s="211">
        <f>P91</f>
        <v>0</v>
      </c>
      <c r="Q92" s="214">
        <f>Q91</f>
        <v>1</v>
      </c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>
        <v>15</v>
      </c>
      <c r="AO92" s="245">
        <f>P90</f>
        <v>0</v>
      </c>
      <c r="AP92" s="410">
        <f>RANK(AO92,($AO$8:$AO$122),0)+COUNTIF($AO$8:AO92,AO92)-1</f>
        <v>10</v>
      </c>
      <c r="AQ92" s="245">
        <f>RANK(P90,($P$6:$P$124),0)+COUNTIF($P$6:P90,P90)-1</f>
        <v>71</v>
      </c>
    </row>
    <row r="93" spans="1:43" ht="19.5" customHeight="1" x14ac:dyDescent="0.35">
      <c r="A93" s="1">
        <v>88</v>
      </c>
      <c r="B93" s="155">
        <v>74</v>
      </c>
      <c r="C93" s="39">
        <f t="array" ref="C93:D93">VLOOKUP(A93,'M. List'!$A$5:$E$124,{3,4},0)</f>
        <v>0</v>
      </c>
      <c r="D93" s="39" t="str">
        <v>T15</v>
      </c>
      <c r="E93" s="400">
        <f t="array" ref="E93">INDEX('Ind Result (1)'!$J$5:$J$105,MATCH(C93,'Ind Result (1)'!$C$5:$C$105,0))</f>
        <v>0</v>
      </c>
      <c r="F93" s="400">
        <f t="array" ref="F93">INDEX('Ind Result (2)'!$J$5:$J$124,MATCH(C93,'Ind Result (2)'!$C$5:$C$124,0))</f>
        <v>0</v>
      </c>
      <c r="G93" s="400">
        <f t="array" ref="G93">INDEX('Ind Result (3)'!$K$5:$K$125,MATCH(C93,'Ind Result (3)'!$C$5:$C$125,0))</f>
        <v>0</v>
      </c>
      <c r="H93" s="401">
        <f>SUM(E93:G93)</f>
        <v>0</v>
      </c>
      <c r="I93" s="402"/>
      <c r="J93" s="402"/>
      <c r="K93" s="402"/>
      <c r="L93" s="402"/>
      <c r="M93" s="402"/>
      <c r="N93" s="406"/>
      <c r="O93" s="407"/>
      <c r="P93" s="408">
        <f>P92</f>
        <v>0</v>
      </c>
      <c r="Q93" s="212">
        <f>Q92</f>
        <v>1</v>
      </c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</row>
    <row r="94" spans="1:43" ht="19.5" customHeight="1" x14ac:dyDescent="0.35">
      <c r="A94" s="1">
        <v>89</v>
      </c>
      <c r="B94" s="155">
        <v>75</v>
      </c>
      <c r="C94" s="39">
        <f t="array" ref="C94:D94">VLOOKUP(A94,'M. List'!$A$5:$E$124,{3,4},0)</f>
        <v>0</v>
      </c>
      <c r="D94" s="39" t="str">
        <v>T15</v>
      </c>
      <c r="E94" s="400">
        <f t="array" ref="E94">INDEX('Ind Result (1)'!$J$5:$J$105,MATCH(C94,'Ind Result (1)'!$C$5:$C$105,0))</f>
        <v>0</v>
      </c>
      <c r="F94" s="400">
        <f t="array" ref="F94">INDEX('Ind Result (2)'!$J$5:$J$124,MATCH(C94,'Ind Result (2)'!$C$5:$C$124,0))</f>
        <v>0</v>
      </c>
      <c r="G94" s="400">
        <f t="array" ref="G94">INDEX('Ind Result (3)'!$K$5:$K$125,MATCH(C94,'Ind Result (3)'!$C$5:$C$125,0))</f>
        <v>0</v>
      </c>
      <c r="H94" s="401">
        <f>SUM(E94:G94)</f>
        <v>0</v>
      </c>
      <c r="I94" s="402"/>
      <c r="J94" s="402"/>
      <c r="K94" s="402"/>
      <c r="L94" s="402"/>
      <c r="M94" s="402"/>
      <c r="N94" s="406"/>
      <c r="O94" s="407"/>
      <c r="P94" s="408">
        <f>P93</f>
        <v>0</v>
      </c>
      <c r="Q94" s="216">
        <f>Q93</f>
        <v>1</v>
      </c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</row>
    <row r="95" spans="1:43" ht="19.5" customHeight="1" x14ac:dyDescent="0.35">
      <c r="A95" s="1">
        <v>90</v>
      </c>
      <c r="B95" s="168" t="s">
        <v>18</v>
      </c>
      <c r="C95" s="169" t="s">
        <v>32</v>
      </c>
      <c r="D95" s="227" t="str">
        <f>D94</f>
        <v>T15</v>
      </c>
      <c r="E95" s="218">
        <f>SUM(E90:E94)</f>
        <v>0</v>
      </c>
      <c r="F95" s="218">
        <f>SUM(F90:F94)</f>
        <v>0</v>
      </c>
      <c r="G95" s="218">
        <f>SUM(G90:G94)</f>
        <v>0</v>
      </c>
      <c r="H95" s="218">
        <f>SUM(H90:H94)</f>
        <v>0</v>
      </c>
      <c r="I95" s="411">
        <f>SUM(I90:I94)</f>
        <v>0</v>
      </c>
      <c r="J95" s="411">
        <f>SUM(J90:J94)</f>
        <v>0</v>
      </c>
      <c r="K95" s="411">
        <f>SUM(K90:K94)</f>
        <v>0</v>
      </c>
      <c r="L95" s="411">
        <f>SUM(L90:L94)</f>
        <v>0</v>
      </c>
      <c r="M95" s="411">
        <f>SUM(M90:M94)</f>
        <v>0</v>
      </c>
      <c r="N95" s="411">
        <f>SUM(N90:N94)</f>
        <v>0</v>
      </c>
      <c r="O95" s="218"/>
      <c r="P95" s="49"/>
      <c r="Q95" s="412">
        <f>Q92</f>
        <v>1</v>
      </c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</row>
    <row r="96" spans="1:43" ht="19.5" customHeight="1" x14ac:dyDescent="0.35">
      <c r="A96" s="1">
        <v>91</v>
      </c>
      <c r="B96" s="155">
        <v>76</v>
      </c>
      <c r="C96" s="39">
        <f t="array" ref="C96:D96">VLOOKUP(A96,'M. List'!$A$5:$E$124,{3,4},0)</f>
        <v>0</v>
      </c>
      <c r="D96" s="39" t="str">
        <v>T16</v>
      </c>
      <c r="E96" s="400">
        <f t="array" ref="E96">INDEX('Ind Result (1)'!$J$5:$J$105,MATCH(C96,'Ind Result (1)'!$C$5:$C$105,0))</f>
        <v>0</v>
      </c>
      <c r="F96" s="400">
        <f t="array" ref="F96">INDEX('Ind Result (2)'!$J$5:$J$124,MATCH(C96,'Ind Result (2)'!$C$5:$C$124,0))</f>
        <v>0</v>
      </c>
      <c r="G96" s="400">
        <f t="array" ref="G96">INDEX('Ind Result (3)'!$K$5:$K$125,MATCH(C96,'Ind Result (3)'!$C$5:$C$125,0))</f>
        <v>0</v>
      </c>
      <c r="H96" s="401">
        <f>SUM(E96:G96)</f>
        <v>0</v>
      </c>
      <c r="I96" s="402"/>
      <c r="J96" s="402"/>
      <c r="K96" s="402"/>
      <c r="L96" s="403"/>
      <c r="M96" s="403"/>
      <c r="N96" s="404"/>
      <c r="O96" s="405"/>
      <c r="P96" s="207">
        <f>H101+O98</f>
        <v>0</v>
      </c>
      <c r="Q96" s="208">
        <f>RANK(P98,(P$6,P$12,P$18,P$24,P$30,P$36,P$42,P$48,P$54,P$60,P$66,P$72,P$78,P$84,P$90,P$96,P$102,P$108,P$114,P$120),0)</f>
        <v>1</v>
      </c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</row>
    <row r="97" spans="1:43" ht="19.5" customHeight="1" x14ac:dyDescent="0.35">
      <c r="A97" s="1">
        <v>92</v>
      </c>
      <c r="B97" s="155">
        <v>77</v>
      </c>
      <c r="C97" s="39">
        <f t="array" ref="C97:D97">VLOOKUP(A97,'M. List'!$A$5:$E$124,{3,4},0)</f>
        <v>0</v>
      </c>
      <c r="D97" s="39" t="str">
        <v>T16</v>
      </c>
      <c r="E97" s="400">
        <f t="array" ref="E97">INDEX('Ind Result (1)'!$J$5:$J$105,MATCH(C97,'Ind Result (1)'!$C$5:$C$105,0))</f>
        <v>0</v>
      </c>
      <c r="F97" s="400">
        <f t="array" ref="F97">INDEX('Ind Result (2)'!$J$5:$J$124,MATCH(C97,'Ind Result (2)'!$C$5:$C$124,0))</f>
        <v>0</v>
      </c>
      <c r="G97" s="400">
        <f t="array" ref="G97">INDEX('Ind Result (3)'!$K$5:$K$125,MATCH(C97,'Ind Result (3)'!$C$5:$C$125,0))</f>
        <v>0</v>
      </c>
      <c r="H97" s="401">
        <f>SUM(E97:G97)</f>
        <v>0</v>
      </c>
      <c r="I97" s="402"/>
      <c r="J97" s="402"/>
      <c r="K97" s="402"/>
      <c r="L97" s="402"/>
      <c r="M97" s="402"/>
      <c r="N97" s="406"/>
      <c r="O97" s="407"/>
      <c r="P97" s="408">
        <f>P96</f>
        <v>0</v>
      </c>
      <c r="Q97" s="212">
        <f>Q96</f>
        <v>1</v>
      </c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</row>
    <row r="98" spans="1:43" ht="19.5" customHeight="1" x14ac:dyDescent="0.35">
      <c r="A98" s="1">
        <v>93</v>
      </c>
      <c r="B98" s="155">
        <v>78</v>
      </c>
      <c r="C98" s="39">
        <f t="array" ref="C98:D98">VLOOKUP(A98,'M. List'!$A$5:$E$124,{3,4},0)</f>
        <v>0</v>
      </c>
      <c r="D98" s="39" t="str">
        <v>T16</v>
      </c>
      <c r="E98" s="400">
        <f t="array" ref="E98">INDEX('Ind Result (1)'!$J$5:$J$105,MATCH(C98,'Ind Result (1)'!$C$5:$C$105,0))</f>
        <v>0</v>
      </c>
      <c r="F98" s="400">
        <f t="array" ref="F98">INDEX('Ind Result (2)'!$J$5:$J$124,MATCH(C98,'Ind Result (2)'!$C$5:$C$124,0))</f>
        <v>0</v>
      </c>
      <c r="G98" s="400">
        <f t="array" ref="G98">INDEX('Ind Result (3)'!$K$5:$K$125,MATCH(C98,'Ind Result (3)'!$C$5:$C$125,0))</f>
        <v>0</v>
      </c>
      <c r="H98" s="401">
        <f>SUM(E98:G98)</f>
        <v>0</v>
      </c>
      <c r="I98" s="402">
        <f>VLOOKUP(A101,'PL day 1'!A101:M215,12,0)</f>
        <v>0</v>
      </c>
      <c r="J98" s="402">
        <f>VLOOKUP(A101,'Team day 1'!A101:Q215,15,0)</f>
        <v>0</v>
      </c>
      <c r="K98" s="402">
        <f>VLOOKUP(A101,'PS day 2'!A101:N217,12,0)</f>
        <v>0</v>
      </c>
      <c r="L98" s="402">
        <f>VLOOKUP(A101,'Team day 2'!A101:Q215,15,0)</f>
        <v>0</v>
      </c>
      <c r="M98" s="402">
        <f>VLOOKUP(A101,'Relay (L)'!$A101:$N$125,12,0)</f>
        <v>0</v>
      </c>
      <c r="N98" s="402">
        <f>VLOOKUP(A101,'Relay (S)'!$A101:$N$125,12,0)</f>
        <v>0</v>
      </c>
      <c r="O98" s="409">
        <f>SUM(I101:N101)</f>
        <v>0</v>
      </c>
      <c r="P98" s="211">
        <f>P97</f>
        <v>0</v>
      </c>
      <c r="Q98" s="214">
        <f>Q97</f>
        <v>1</v>
      </c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>
        <v>16</v>
      </c>
      <c r="AO98" s="245">
        <f>P96</f>
        <v>0</v>
      </c>
      <c r="AP98" s="410">
        <f>RANK(AO98,($AO$8:$AO$122),0)+COUNTIF($AO$8:AO98,AO98)-1</f>
        <v>11</v>
      </c>
      <c r="AQ98" s="245">
        <f>RANK(P96,($P$6:$P$124),0)+COUNTIF($P$6:P96,P96)-1</f>
        <v>76</v>
      </c>
    </row>
    <row r="99" spans="1:43" ht="19.5" customHeight="1" x14ac:dyDescent="0.35">
      <c r="A99" s="1">
        <v>94</v>
      </c>
      <c r="B99" s="155">
        <v>79</v>
      </c>
      <c r="C99" s="39">
        <f t="array" ref="C99:D99">VLOOKUP(A99,'M. List'!$A$5:$E$124,{3,4},0)</f>
        <v>0</v>
      </c>
      <c r="D99" s="39" t="str">
        <v>T16</v>
      </c>
      <c r="E99" s="400">
        <f t="array" ref="E99">INDEX('Ind Result (1)'!$J$5:$J$105,MATCH(C99,'Ind Result (1)'!$C$5:$C$105,0))</f>
        <v>0</v>
      </c>
      <c r="F99" s="400">
        <f t="array" ref="F99">INDEX('Ind Result (2)'!$J$5:$J$124,MATCH(C99,'Ind Result (2)'!$C$5:$C$124,0))</f>
        <v>0</v>
      </c>
      <c r="G99" s="400">
        <f t="array" ref="G99">INDEX('Ind Result (3)'!$K$5:$K$125,MATCH(C99,'Ind Result (3)'!$C$5:$C$125,0))</f>
        <v>0</v>
      </c>
      <c r="H99" s="401">
        <f>SUM(E99:G99)</f>
        <v>0</v>
      </c>
      <c r="I99" s="402"/>
      <c r="J99" s="402"/>
      <c r="K99" s="402"/>
      <c r="L99" s="402"/>
      <c r="M99" s="402"/>
      <c r="N99" s="406"/>
      <c r="O99" s="407"/>
      <c r="P99" s="408">
        <f>P98</f>
        <v>0</v>
      </c>
      <c r="Q99" s="212">
        <f>Q98</f>
        <v>1</v>
      </c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</row>
    <row r="100" spans="1:43" ht="19.5" customHeight="1" x14ac:dyDescent="0.35">
      <c r="A100" s="1">
        <v>95</v>
      </c>
      <c r="B100" s="155">
        <v>80</v>
      </c>
      <c r="C100" s="39">
        <f t="array" ref="C100:D100">VLOOKUP(A100,'M. List'!$A$5:$E$124,{3,4},0)</f>
        <v>0</v>
      </c>
      <c r="D100" s="39" t="str">
        <v>T16</v>
      </c>
      <c r="E100" s="400">
        <f t="array" ref="E100">INDEX('Ind Result (1)'!$J$5:$J$105,MATCH(C100,'Ind Result (1)'!$C$5:$C$105,0))</f>
        <v>0</v>
      </c>
      <c r="F100" s="400">
        <f t="array" ref="F100">INDEX('Ind Result (2)'!$J$5:$J$124,MATCH(C100,'Ind Result (2)'!$C$5:$C$124,0))</f>
        <v>0</v>
      </c>
      <c r="G100" s="400">
        <f t="array" ref="G100">INDEX('Ind Result (3)'!$K$5:$K$125,MATCH(C100,'Ind Result (3)'!$C$5:$C$125,0))</f>
        <v>0</v>
      </c>
      <c r="H100" s="401">
        <f>SUM(E100:G100)</f>
        <v>0</v>
      </c>
      <c r="I100" s="402"/>
      <c r="J100" s="402"/>
      <c r="K100" s="402"/>
      <c r="L100" s="402"/>
      <c r="M100" s="402"/>
      <c r="N100" s="406"/>
      <c r="O100" s="407"/>
      <c r="P100" s="408">
        <f>P99</f>
        <v>0</v>
      </c>
      <c r="Q100" s="216">
        <f>Q99</f>
        <v>1</v>
      </c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</row>
    <row r="101" spans="1:43" ht="19.5" customHeight="1" x14ac:dyDescent="0.35">
      <c r="A101" s="1">
        <v>96</v>
      </c>
      <c r="B101" s="168" t="s">
        <v>18</v>
      </c>
      <c r="C101" s="169" t="s">
        <v>33</v>
      </c>
      <c r="D101" s="227" t="str">
        <f>D100</f>
        <v>T16</v>
      </c>
      <c r="E101" s="218">
        <f>SUM(E96:E100)</f>
        <v>0</v>
      </c>
      <c r="F101" s="218">
        <f>SUM(F96:F100)</f>
        <v>0</v>
      </c>
      <c r="G101" s="218">
        <f>SUM(G96:G100)</f>
        <v>0</v>
      </c>
      <c r="H101" s="218">
        <f>SUM(H96:H100)</f>
        <v>0</v>
      </c>
      <c r="I101" s="411">
        <f>SUM(I96:I100)</f>
        <v>0</v>
      </c>
      <c r="J101" s="411">
        <f>SUM(J96:J100)</f>
        <v>0</v>
      </c>
      <c r="K101" s="411">
        <f>SUM(K96:K100)</f>
        <v>0</v>
      </c>
      <c r="L101" s="411">
        <f>SUM(L96:L100)</f>
        <v>0</v>
      </c>
      <c r="M101" s="411">
        <f>SUM(M96:M100)</f>
        <v>0</v>
      </c>
      <c r="N101" s="411">
        <f>SUM(N96:N100)</f>
        <v>0</v>
      </c>
      <c r="O101" s="218"/>
      <c r="P101" s="49"/>
      <c r="Q101" s="412">
        <f>Q98</f>
        <v>1</v>
      </c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</row>
    <row r="102" spans="1:43" ht="19.5" customHeight="1" x14ac:dyDescent="0.35">
      <c r="A102" s="1">
        <v>97</v>
      </c>
      <c r="B102" s="155">
        <v>81</v>
      </c>
      <c r="C102" s="39">
        <f t="array" ref="C102:D102">VLOOKUP(A102,'M. List'!$A$5:$E$124,{3,4},0)</f>
        <v>0</v>
      </c>
      <c r="D102" s="39" t="str">
        <v>T17</v>
      </c>
      <c r="E102" s="400">
        <f t="array" ref="E102">INDEX('Ind Result (1)'!$J$5:$J$105,MATCH(C102,'Ind Result (1)'!$C$5:$C$105,0))</f>
        <v>0</v>
      </c>
      <c r="F102" s="400">
        <f t="array" ref="F102">INDEX('Ind Result (2)'!$J$5:$J$124,MATCH(C102,'Ind Result (2)'!$C$5:$C$124,0))</f>
        <v>0</v>
      </c>
      <c r="G102" s="400">
        <f t="array" ref="G102">INDEX('Ind Result (3)'!$K$5:$K$125,MATCH(C102,'Ind Result (3)'!$C$5:$C$125,0))</f>
        <v>0</v>
      </c>
      <c r="H102" s="401">
        <f>SUM(E102:G102)</f>
        <v>0</v>
      </c>
      <c r="I102" s="402"/>
      <c r="J102" s="402"/>
      <c r="K102" s="402"/>
      <c r="L102" s="403"/>
      <c r="M102" s="403"/>
      <c r="N102" s="404"/>
      <c r="O102" s="405"/>
      <c r="P102" s="207">
        <f>H107+O104</f>
        <v>0</v>
      </c>
      <c r="Q102" s="208">
        <f>RANK(P104,(P$6,P$12,P$18,P$24,P$30,P$36,P$42,P$48,P$54,P$60,P$66,P$72,P$78,P$84,P$90,P$96,P$102,P$108,P$114,P$120),0)</f>
        <v>1</v>
      </c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</row>
    <row r="103" spans="1:43" ht="19.5" customHeight="1" x14ac:dyDescent="0.35">
      <c r="A103" s="1">
        <v>98</v>
      </c>
      <c r="B103" s="155">
        <v>82</v>
      </c>
      <c r="C103" s="39">
        <f t="array" ref="C103:D103">VLOOKUP(A103,'M. List'!$A$5:$E$124,{3,4},0)</f>
        <v>0</v>
      </c>
      <c r="D103" s="39" t="str">
        <v>T17</v>
      </c>
      <c r="E103" s="400">
        <f t="array" ref="E103">INDEX('Ind Result (1)'!$J$5:$J$105,MATCH(C103,'Ind Result (1)'!$C$5:$C$105,0))</f>
        <v>0</v>
      </c>
      <c r="F103" s="400">
        <f t="array" ref="F103">INDEX('Ind Result (2)'!$J$5:$J$124,MATCH(C103,'Ind Result (2)'!$C$5:$C$124,0))</f>
        <v>0</v>
      </c>
      <c r="G103" s="400">
        <f t="array" ref="G103">INDEX('Ind Result (3)'!$K$5:$K$125,MATCH(C103,'Ind Result (3)'!$C$5:$C$125,0))</f>
        <v>0</v>
      </c>
      <c r="H103" s="401">
        <f>SUM(E103:G103)</f>
        <v>0</v>
      </c>
      <c r="I103" s="402"/>
      <c r="J103" s="402"/>
      <c r="K103" s="402"/>
      <c r="L103" s="402"/>
      <c r="M103" s="402"/>
      <c r="N103" s="406"/>
      <c r="O103" s="407"/>
      <c r="P103" s="408">
        <f>P102</f>
        <v>0</v>
      </c>
      <c r="Q103" s="212">
        <f>Q102</f>
        <v>1</v>
      </c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</row>
    <row r="104" spans="1:43" ht="19.5" customHeight="1" x14ac:dyDescent="0.35">
      <c r="A104" s="1">
        <v>99</v>
      </c>
      <c r="B104" s="155">
        <v>83</v>
      </c>
      <c r="C104" s="39">
        <f t="array" ref="C104:D104">VLOOKUP(A104,'M. List'!$A$5:$E$124,{3,4},0)</f>
        <v>0</v>
      </c>
      <c r="D104" s="39" t="str">
        <v>T17</v>
      </c>
      <c r="E104" s="400">
        <f t="array" ref="E104">INDEX('Ind Result (1)'!$J$5:$J$105,MATCH(C104,'Ind Result (1)'!$C$5:$C$105,0))</f>
        <v>0</v>
      </c>
      <c r="F104" s="400">
        <f t="array" ref="F104">INDEX('Ind Result (2)'!$J$5:$J$124,MATCH(C104,'Ind Result (2)'!$C$5:$C$124,0))</f>
        <v>0</v>
      </c>
      <c r="G104" s="400">
        <f t="array" ref="G104">INDEX('Ind Result (3)'!$K$5:$K$125,MATCH(C104,'Ind Result (3)'!$C$5:$C$125,0))</f>
        <v>0</v>
      </c>
      <c r="H104" s="401">
        <f>SUM(E104:G104)</f>
        <v>0</v>
      </c>
      <c r="I104" s="402">
        <f>VLOOKUP(A107,'PL day 1'!A107:M221,12,0)</f>
        <v>0</v>
      </c>
      <c r="J104" s="402">
        <f>VLOOKUP(A107,'Team day 1'!A107:Q221,15,0)</f>
        <v>0</v>
      </c>
      <c r="K104" s="402">
        <f>VLOOKUP(A107,'PS day 2'!A107:N223,12,0)</f>
        <v>0</v>
      </c>
      <c r="L104" s="402">
        <f>VLOOKUP(A107,'Team day 2'!A107:Q221,15,0)</f>
        <v>0</v>
      </c>
      <c r="M104" s="402">
        <f>VLOOKUP(A107,'Relay (L)'!$A107:$N$125,12,0)</f>
        <v>0</v>
      </c>
      <c r="N104" s="402">
        <f>VLOOKUP(A107,'Relay (S)'!$A107:$N$125,12,0)</f>
        <v>0</v>
      </c>
      <c r="O104" s="409">
        <f>SUM(I107:N107)</f>
        <v>0</v>
      </c>
      <c r="P104" s="211">
        <f>P103</f>
        <v>0</v>
      </c>
      <c r="Q104" s="214">
        <f>Q103</f>
        <v>1</v>
      </c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>
        <v>17</v>
      </c>
      <c r="AO104" s="245">
        <f>P102</f>
        <v>0</v>
      </c>
      <c r="AP104" s="410">
        <f>RANK(AO104,($AO$8:$AO$122),0)+COUNTIF($AO$8:AO104,AO104)-1</f>
        <v>12</v>
      </c>
      <c r="AQ104" s="245">
        <f>RANK(P102,($P$6:$P$124),0)+COUNTIF($P$6:P102,P102)-1</f>
        <v>81</v>
      </c>
    </row>
    <row r="105" spans="1:43" ht="19.5" customHeight="1" x14ac:dyDescent="0.35">
      <c r="A105" s="1">
        <v>100</v>
      </c>
      <c r="B105" s="155">
        <v>84</v>
      </c>
      <c r="C105" s="39">
        <f t="array" ref="C105:D105">VLOOKUP(A105,'M. List'!$A$5:$E$124,{3,4},0)</f>
        <v>0</v>
      </c>
      <c r="D105" s="39" t="str">
        <v>T17</v>
      </c>
      <c r="E105" s="400">
        <f t="array" ref="E105">INDEX('Ind Result (1)'!$J$5:$J$105,MATCH(C105,'Ind Result (1)'!$C$5:$C$105,0))</f>
        <v>0</v>
      </c>
      <c r="F105" s="400">
        <f t="array" ref="F105">INDEX('Ind Result (2)'!$J$5:$J$124,MATCH(C105,'Ind Result (2)'!$C$5:$C$124,0))</f>
        <v>0</v>
      </c>
      <c r="G105" s="400">
        <f t="array" ref="G105">INDEX('Ind Result (3)'!$K$5:$K$125,MATCH(C105,'Ind Result (3)'!$C$5:$C$125,0))</f>
        <v>0</v>
      </c>
      <c r="H105" s="401">
        <f>SUM(E105:G105)</f>
        <v>0</v>
      </c>
      <c r="I105" s="402"/>
      <c r="J105" s="402"/>
      <c r="K105" s="402"/>
      <c r="L105" s="402"/>
      <c r="M105" s="402"/>
      <c r="N105" s="406"/>
      <c r="O105" s="407"/>
      <c r="P105" s="408">
        <f>P104</f>
        <v>0</v>
      </c>
      <c r="Q105" s="212">
        <f>Q104</f>
        <v>1</v>
      </c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</row>
    <row r="106" spans="1:43" ht="19.5" customHeight="1" x14ac:dyDescent="0.35">
      <c r="A106" s="1">
        <v>101</v>
      </c>
      <c r="B106" s="155">
        <v>85</v>
      </c>
      <c r="C106" s="39">
        <f t="array" ref="C106:D106">VLOOKUP(A106,'M. List'!$A$5:$E$124,{3,4},0)</f>
        <v>0</v>
      </c>
      <c r="D106" s="39" t="str">
        <v>T17</v>
      </c>
      <c r="E106" s="400">
        <f t="array" ref="E106">INDEX('Ind Result (1)'!$J$5:$J$105,MATCH(C106,'Ind Result (1)'!$C$5:$C$105,0))</f>
        <v>0</v>
      </c>
      <c r="F106" s="400">
        <f t="array" ref="F106">INDEX('Ind Result (2)'!$J$5:$J$124,MATCH(C106,'Ind Result (2)'!$C$5:$C$124,0))</f>
        <v>0</v>
      </c>
      <c r="G106" s="400">
        <f t="array" ref="G106">INDEX('Ind Result (3)'!$K$5:$K$125,MATCH(C106,'Ind Result (3)'!$C$5:$C$125,0))</f>
        <v>0</v>
      </c>
      <c r="H106" s="401">
        <f>SUM(E106:G106)</f>
        <v>0</v>
      </c>
      <c r="I106" s="402"/>
      <c r="J106" s="402"/>
      <c r="K106" s="402"/>
      <c r="L106" s="402"/>
      <c r="M106" s="402"/>
      <c r="N106" s="406"/>
      <c r="O106" s="407"/>
      <c r="P106" s="408">
        <f>P105</f>
        <v>0</v>
      </c>
      <c r="Q106" s="216">
        <f>Q105</f>
        <v>1</v>
      </c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</row>
    <row r="107" spans="1:43" ht="19.5" customHeight="1" x14ac:dyDescent="0.35">
      <c r="A107" s="1">
        <v>102</v>
      </c>
      <c r="B107" s="168" t="s">
        <v>18</v>
      </c>
      <c r="C107" s="169" t="s">
        <v>34</v>
      </c>
      <c r="D107" s="227" t="str">
        <f>D106</f>
        <v>T17</v>
      </c>
      <c r="E107" s="218">
        <f>SUM(E102:E106)</f>
        <v>0</v>
      </c>
      <c r="F107" s="218">
        <f>SUM(F102:F106)</f>
        <v>0</v>
      </c>
      <c r="G107" s="218">
        <f>SUM(G102:G106)</f>
        <v>0</v>
      </c>
      <c r="H107" s="218">
        <f>SUM(H102:H106)</f>
        <v>0</v>
      </c>
      <c r="I107" s="411">
        <f>SUM(I102:I106)</f>
        <v>0</v>
      </c>
      <c r="J107" s="411">
        <f>SUM(J102:J106)</f>
        <v>0</v>
      </c>
      <c r="K107" s="411">
        <f>SUM(K102:K106)</f>
        <v>0</v>
      </c>
      <c r="L107" s="411">
        <f>SUM(L102:L106)</f>
        <v>0</v>
      </c>
      <c r="M107" s="411">
        <f>SUM(M102:M106)</f>
        <v>0</v>
      </c>
      <c r="N107" s="411">
        <f>SUM(N102:N106)</f>
        <v>0</v>
      </c>
      <c r="O107" s="218"/>
      <c r="P107" s="49"/>
      <c r="Q107" s="412">
        <f>Q104</f>
        <v>1</v>
      </c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</row>
    <row r="108" spans="1:43" ht="19.5" customHeight="1" x14ac:dyDescent="0.35">
      <c r="A108" s="1">
        <v>103</v>
      </c>
      <c r="B108" s="155">
        <v>86</v>
      </c>
      <c r="C108" s="39">
        <f t="array" ref="C108:D108">VLOOKUP(A108,'M. List'!$A$5:$E$124,{3,4},0)</f>
        <v>0</v>
      </c>
      <c r="D108" s="39" t="str">
        <v>T18</v>
      </c>
      <c r="E108" s="400">
        <f t="array" ref="E108">INDEX('Ind Result (1)'!$J$5:$J$105,MATCH(C108,'Ind Result (1)'!$C$5:$C$105,0))</f>
        <v>0</v>
      </c>
      <c r="F108" s="400">
        <f t="array" ref="F108">INDEX('Ind Result (2)'!$J$5:$J$124,MATCH(C108,'Ind Result (2)'!$C$5:$C$124,0))</f>
        <v>0</v>
      </c>
      <c r="G108" s="400">
        <f t="array" ref="G108">INDEX('Ind Result (3)'!$K$5:$K$125,MATCH(C108,'Ind Result (3)'!$C$5:$C$125,0))</f>
        <v>0</v>
      </c>
      <c r="H108" s="401">
        <f>SUM(E108:G108)</f>
        <v>0</v>
      </c>
      <c r="I108" s="402"/>
      <c r="J108" s="402"/>
      <c r="K108" s="402"/>
      <c r="L108" s="403"/>
      <c r="M108" s="403"/>
      <c r="N108" s="404"/>
      <c r="O108" s="405"/>
      <c r="P108" s="207">
        <f>H113+O110</f>
        <v>0</v>
      </c>
      <c r="Q108" s="208">
        <f>RANK(P110,(P$6,P$12,P$18,P$24,P$30,P$36,P$42,P$48,P$54,P$60,P$66,P$72,P$78,P$84,P$90,P$96,P$102,P$108,P$114,P$120),0)</f>
        <v>1</v>
      </c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</row>
    <row r="109" spans="1:43" ht="19.5" customHeight="1" x14ac:dyDescent="0.35">
      <c r="A109" s="1">
        <v>104</v>
      </c>
      <c r="B109" s="155">
        <v>87</v>
      </c>
      <c r="C109" s="39">
        <f t="array" ref="C109:D109">VLOOKUP(A109,'M. List'!$A$5:$E$124,{3,4},0)</f>
        <v>0</v>
      </c>
      <c r="D109" s="39" t="str">
        <v>T18</v>
      </c>
      <c r="E109" s="400">
        <f t="array" ref="E109">INDEX('Ind Result (1)'!$J$5:$J$105,MATCH(C109,'Ind Result (1)'!$C$5:$C$105,0))</f>
        <v>0</v>
      </c>
      <c r="F109" s="400">
        <f t="array" ref="F109">INDEX('Ind Result (2)'!$J$5:$J$124,MATCH(C109,'Ind Result (2)'!$C$5:$C$124,0))</f>
        <v>0</v>
      </c>
      <c r="G109" s="400">
        <f t="array" ref="G109">INDEX('Ind Result (3)'!$K$5:$K$125,MATCH(C109,'Ind Result (3)'!$C$5:$C$125,0))</f>
        <v>0</v>
      </c>
      <c r="H109" s="401">
        <f>SUM(E109:G109)</f>
        <v>0</v>
      </c>
      <c r="I109" s="402"/>
      <c r="J109" s="402"/>
      <c r="K109" s="402"/>
      <c r="L109" s="402"/>
      <c r="M109" s="402"/>
      <c r="N109" s="406"/>
      <c r="O109" s="407"/>
      <c r="P109" s="408">
        <f>P108</f>
        <v>0</v>
      </c>
      <c r="Q109" s="212">
        <f>Q108</f>
        <v>1</v>
      </c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</row>
    <row r="110" spans="1:43" ht="19.5" customHeight="1" x14ac:dyDescent="0.35">
      <c r="A110" s="1">
        <v>105</v>
      </c>
      <c r="B110" s="155">
        <v>88</v>
      </c>
      <c r="C110" s="39">
        <f t="array" ref="C110:D110">VLOOKUP(A110,'M. List'!$A$5:$E$124,{3,4},0)</f>
        <v>0</v>
      </c>
      <c r="D110" s="39" t="str">
        <v>T18</v>
      </c>
      <c r="E110" s="400">
        <f t="array" ref="E110">INDEX('Ind Result (1)'!$J$5:$J$105,MATCH(C110,'Ind Result (1)'!$C$5:$C$105,0))</f>
        <v>0</v>
      </c>
      <c r="F110" s="400">
        <f t="array" ref="F110">INDEX('Ind Result (2)'!$J$5:$J$124,MATCH(C110,'Ind Result (2)'!$C$5:$C$124,0))</f>
        <v>0</v>
      </c>
      <c r="G110" s="400">
        <f t="array" ref="G110">INDEX('Ind Result (3)'!$K$5:$K$125,MATCH(C110,'Ind Result (3)'!$C$5:$C$125,0))</f>
        <v>0</v>
      </c>
      <c r="H110" s="401">
        <f>SUM(E110:G110)</f>
        <v>0</v>
      </c>
      <c r="I110" s="402">
        <f>VLOOKUP(A113,'PL day 1'!A113:M227,12,0)</f>
        <v>0</v>
      </c>
      <c r="J110" s="402">
        <f>VLOOKUP(A113,'Team day 1'!A113:Q227,15,0)</f>
        <v>0</v>
      </c>
      <c r="K110" s="402">
        <f>VLOOKUP(A113,'PS day 2'!A113:N229,12,0)</f>
        <v>0</v>
      </c>
      <c r="L110" s="402">
        <f>VLOOKUP(A113,'Team day 2'!A113:Q227,15,0)</f>
        <v>0</v>
      </c>
      <c r="M110" s="402">
        <f>VLOOKUP(A113,'Relay (L)'!$A113:$N$125,12,0)</f>
        <v>0</v>
      </c>
      <c r="N110" s="402">
        <f>VLOOKUP(A113,'Relay (S)'!$A113:$N$125,12,0)</f>
        <v>0</v>
      </c>
      <c r="O110" s="409">
        <f>SUM(I113:N113)</f>
        <v>0</v>
      </c>
      <c r="P110" s="211">
        <f>P109</f>
        <v>0</v>
      </c>
      <c r="Q110" s="214">
        <f>Q109</f>
        <v>1</v>
      </c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>
        <v>18</v>
      </c>
      <c r="AO110" s="245">
        <f>P108</f>
        <v>0</v>
      </c>
      <c r="AP110" s="410">
        <f>RANK(AO110,($AO$8:$AO$122),0)+COUNTIF($AO$8:AO110,AO110)-1</f>
        <v>13</v>
      </c>
      <c r="AQ110" s="245">
        <f>RANK(P108,($P$6:$P$124),0)+COUNTIF($P$6:P108,P108)-1</f>
        <v>86</v>
      </c>
    </row>
    <row r="111" spans="1:43" ht="19.5" customHeight="1" x14ac:dyDescent="0.35">
      <c r="A111" s="1">
        <v>106</v>
      </c>
      <c r="B111" s="155">
        <v>89</v>
      </c>
      <c r="C111" s="39">
        <f t="array" ref="C111:D111">VLOOKUP(A111,'M. List'!$A$5:$E$124,{3,4},0)</f>
        <v>0</v>
      </c>
      <c r="D111" s="39" t="str">
        <v>T18</v>
      </c>
      <c r="E111" s="400">
        <f t="array" ref="E111">INDEX('Ind Result (1)'!$J$5:$J$105,MATCH(C111,'Ind Result (1)'!$C$5:$C$105,0))</f>
        <v>0</v>
      </c>
      <c r="F111" s="400">
        <f t="array" ref="F111">INDEX('Ind Result (2)'!$J$5:$J$124,MATCH(C111,'Ind Result (2)'!$C$5:$C$124,0))</f>
        <v>0</v>
      </c>
      <c r="G111" s="400">
        <f t="array" ref="G111">INDEX('Ind Result (3)'!$K$5:$K$125,MATCH(C111,'Ind Result (3)'!$C$5:$C$125,0))</f>
        <v>0</v>
      </c>
      <c r="H111" s="401">
        <f>SUM(E111:G111)</f>
        <v>0</v>
      </c>
      <c r="I111" s="402"/>
      <c r="J111" s="402"/>
      <c r="K111" s="402"/>
      <c r="L111" s="402"/>
      <c r="M111" s="402"/>
      <c r="N111" s="406"/>
      <c r="O111" s="407"/>
      <c r="P111" s="408">
        <f>P110</f>
        <v>0</v>
      </c>
      <c r="Q111" s="212">
        <f>Q110</f>
        <v>1</v>
      </c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</row>
    <row r="112" spans="1:43" ht="19.5" customHeight="1" x14ac:dyDescent="0.35">
      <c r="A112" s="1">
        <v>107</v>
      </c>
      <c r="B112" s="155">
        <v>90</v>
      </c>
      <c r="C112" s="39">
        <f t="array" ref="C112:D112">VLOOKUP(A112,'M. List'!$A$5:$E$124,{3,4},0)</f>
        <v>0</v>
      </c>
      <c r="D112" s="39" t="str">
        <v>T18</v>
      </c>
      <c r="E112" s="400">
        <f t="array" ref="E112">INDEX('Ind Result (1)'!$J$5:$J$105,MATCH(C112,'Ind Result (1)'!$C$5:$C$105,0))</f>
        <v>0</v>
      </c>
      <c r="F112" s="400">
        <f t="array" ref="F112">INDEX('Ind Result (2)'!$J$5:$J$124,MATCH(C112,'Ind Result (2)'!$C$5:$C$124,0))</f>
        <v>0</v>
      </c>
      <c r="G112" s="400">
        <f t="array" ref="G112">INDEX('Ind Result (3)'!$K$5:$K$125,MATCH(C112,'Ind Result (3)'!$C$5:$C$125,0))</f>
        <v>0</v>
      </c>
      <c r="H112" s="401">
        <f>SUM(E112:G112)</f>
        <v>0</v>
      </c>
      <c r="I112" s="402"/>
      <c r="J112" s="402"/>
      <c r="K112" s="402"/>
      <c r="L112" s="402"/>
      <c r="M112" s="402"/>
      <c r="N112" s="406"/>
      <c r="O112" s="407"/>
      <c r="P112" s="408">
        <f>P111</f>
        <v>0</v>
      </c>
      <c r="Q112" s="216">
        <f>Q111</f>
        <v>1</v>
      </c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</row>
    <row r="113" spans="1:43" ht="19.5" customHeight="1" x14ac:dyDescent="0.35">
      <c r="A113" s="1">
        <v>108</v>
      </c>
      <c r="B113" s="168" t="s">
        <v>18</v>
      </c>
      <c r="C113" s="169" t="s">
        <v>35</v>
      </c>
      <c r="D113" s="227" t="str">
        <f>D112</f>
        <v>T18</v>
      </c>
      <c r="E113" s="218">
        <f>SUM(E108:E112)</f>
        <v>0</v>
      </c>
      <c r="F113" s="218">
        <f>SUM(F108:F112)</f>
        <v>0</v>
      </c>
      <c r="G113" s="218">
        <f>SUM(G108:G112)</f>
        <v>0</v>
      </c>
      <c r="H113" s="218">
        <f>SUM(H108:H112)</f>
        <v>0</v>
      </c>
      <c r="I113" s="411">
        <f>SUM(I108:I112)</f>
        <v>0</v>
      </c>
      <c r="J113" s="411">
        <f>SUM(J108:J112)</f>
        <v>0</v>
      </c>
      <c r="K113" s="411">
        <f>SUM(K108:K112)</f>
        <v>0</v>
      </c>
      <c r="L113" s="411">
        <f>SUM(L108:L112)</f>
        <v>0</v>
      </c>
      <c r="M113" s="411">
        <f>SUM(M108:M112)</f>
        <v>0</v>
      </c>
      <c r="N113" s="411">
        <f>SUM(N108:N112)</f>
        <v>0</v>
      </c>
      <c r="O113" s="218"/>
      <c r="P113" s="49"/>
      <c r="Q113" s="412">
        <f>Q110</f>
        <v>1</v>
      </c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</row>
    <row r="114" spans="1:43" ht="19.5" customHeight="1" x14ac:dyDescent="0.35">
      <c r="A114" s="1">
        <v>109</v>
      </c>
      <c r="B114" s="155">
        <v>91</v>
      </c>
      <c r="C114" s="39">
        <f t="array" ref="C114:D114">VLOOKUP(A114,'M. List'!$A$5:$E$124,{3,4},0)</f>
        <v>0</v>
      </c>
      <c r="D114" s="39" t="str">
        <v>T19</v>
      </c>
      <c r="E114" s="400">
        <f t="array" ref="E114">INDEX('Ind Result (1)'!$J$5:$J$105,MATCH(C114,'Ind Result (1)'!$C$5:$C$105,0))</f>
        <v>0</v>
      </c>
      <c r="F114" s="400">
        <f t="array" ref="F114">INDEX('Ind Result (2)'!$J$5:$J$124,MATCH(C114,'Ind Result (2)'!$C$5:$C$124,0))</f>
        <v>0</v>
      </c>
      <c r="G114" s="400">
        <f t="array" ref="G114">INDEX('Ind Result (3)'!$K$5:$K$125,MATCH(C114,'Ind Result (3)'!$C$5:$C$125,0))</f>
        <v>0</v>
      </c>
      <c r="H114" s="401">
        <f>SUM(E114:G114)</f>
        <v>0</v>
      </c>
      <c r="I114" s="402"/>
      <c r="J114" s="402"/>
      <c r="K114" s="402"/>
      <c r="L114" s="403"/>
      <c r="M114" s="403"/>
      <c r="N114" s="404"/>
      <c r="O114" s="405"/>
      <c r="P114" s="207">
        <f>H119+O116</f>
        <v>0</v>
      </c>
      <c r="Q114" s="208">
        <f>RANK(P116,(P$6,P$12,P$18,P$24,P$30,P$36,P$42,P$48,P$54,P$60,P$66,P$72,P$78,P$84,P$90,P$96,P$102,P$108,P$114,P$120),0)</f>
        <v>1</v>
      </c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</row>
    <row r="115" spans="1:43" ht="19.5" customHeight="1" x14ac:dyDescent="0.35">
      <c r="A115" s="1">
        <v>110</v>
      </c>
      <c r="B115" s="155">
        <v>92</v>
      </c>
      <c r="C115" s="39">
        <f t="array" ref="C115:D115">VLOOKUP(A115,'M. List'!$A$5:$E$124,{3,4},0)</f>
        <v>0</v>
      </c>
      <c r="D115" s="39" t="str">
        <v>T19</v>
      </c>
      <c r="E115" s="400">
        <f t="array" ref="E115">INDEX('Ind Result (1)'!$J$5:$J$105,MATCH(C115,'Ind Result (1)'!$C$5:$C$105,0))</f>
        <v>0</v>
      </c>
      <c r="F115" s="400">
        <f t="array" ref="F115">INDEX('Ind Result (2)'!$J$5:$J$124,MATCH(C115,'Ind Result (2)'!$C$5:$C$124,0))</f>
        <v>0</v>
      </c>
      <c r="G115" s="400">
        <f t="array" ref="G115">INDEX('Ind Result (3)'!$K$5:$K$125,MATCH(C115,'Ind Result (3)'!$C$5:$C$125,0))</f>
        <v>0</v>
      </c>
      <c r="H115" s="401">
        <f>SUM(E115:G115)</f>
        <v>0</v>
      </c>
      <c r="I115" s="402"/>
      <c r="J115" s="402"/>
      <c r="K115" s="402"/>
      <c r="L115" s="402"/>
      <c r="M115" s="402"/>
      <c r="N115" s="406"/>
      <c r="O115" s="407"/>
      <c r="P115" s="408">
        <f>P114</f>
        <v>0</v>
      </c>
      <c r="Q115" s="212">
        <f>Q114</f>
        <v>1</v>
      </c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</row>
    <row r="116" spans="1:43" ht="19.5" customHeight="1" x14ac:dyDescent="0.35">
      <c r="A116" s="1">
        <v>111</v>
      </c>
      <c r="B116" s="155">
        <v>93</v>
      </c>
      <c r="C116" s="39">
        <f t="array" ref="C116:D116">VLOOKUP(A116,'M. List'!$A$5:$E$124,{3,4},0)</f>
        <v>0</v>
      </c>
      <c r="D116" s="39" t="str">
        <v>T19</v>
      </c>
      <c r="E116" s="400">
        <f t="array" ref="E116">INDEX('Ind Result (1)'!$J$5:$J$105,MATCH(C116,'Ind Result (1)'!$C$5:$C$105,0))</f>
        <v>0</v>
      </c>
      <c r="F116" s="400">
        <f t="array" ref="F116">INDEX('Ind Result (2)'!$J$5:$J$124,MATCH(C116,'Ind Result (2)'!$C$5:$C$124,0))</f>
        <v>0</v>
      </c>
      <c r="G116" s="400">
        <f t="array" ref="G116">INDEX('Ind Result (3)'!$K$5:$K$125,MATCH(C116,'Ind Result (3)'!$C$5:$C$125,0))</f>
        <v>0</v>
      </c>
      <c r="H116" s="401">
        <f>SUM(E116:G116)</f>
        <v>0</v>
      </c>
      <c r="I116" s="402">
        <f>VLOOKUP(A119,'PL day 1'!A119:M233,12,0)</f>
        <v>0</v>
      </c>
      <c r="J116" s="402">
        <f>VLOOKUP(A119,'Team day 1'!A119:Q233,15,0)</f>
        <v>0</v>
      </c>
      <c r="K116" s="402">
        <f>VLOOKUP(A119,'PS day 2'!A119:N235,12,0)</f>
        <v>0</v>
      </c>
      <c r="L116" s="402">
        <f>VLOOKUP(A119,'Team day 2'!A119:Q233,15,0)</f>
        <v>0</v>
      </c>
      <c r="M116" s="402">
        <f>VLOOKUP(A119,'Relay (L)'!$A119:$N$125,12,0)</f>
        <v>0</v>
      </c>
      <c r="N116" s="402">
        <f>VLOOKUP(A119,'Relay (S)'!$A119:$N$125,12,0)</f>
        <v>0</v>
      </c>
      <c r="O116" s="409">
        <f>SUM(I119:N119)</f>
        <v>0</v>
      </c>
      <c r="P116" s="211">
        <f>P115</f>
        <v>0</v>
      </c>
      <c r="Q116" s="214">
        <f>Q115</f>
        <v>1</v>
      </c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>
        <v>19</v>
      </c>
      <c r="AO116" s="245">
        <f>P114</f>
        <v>0</v>
      </c>
      <c r="AP116" s="410">
        <f>RANK(AO116,($AO$8:$AO$122),0)+COUNTIF($AO$8:AO116,AO116)-1</f>
        <v>14</v>
      </c>
      <c r="AQ116" s="245">
        <f>RANK(P114,($P$6:$P$124),0)+COUNTIF($P$6:P114,P114)-1</f>
        <v>91</v>
      </c>
    </row>
    <row r="117" spans="1:43" ht="19.5" customHeight="1" x14ac:dyDescent="0.35">
      <c r="A117" s="1">
        <v>112</v>
      </c>
      <c r="B117" s="155">
        <v>94</v>
      </c>
      <c r="C117" s="39">
        <f t="array" ref="C117:D117">VLOOKUP(A117,'M. List'!$A$5:$E$124,{3,4},0)</f>
        <v>0</v>
      </c>
      <c r="D117" s="39" t="str">
        <v>T19</v>
      </c>
      <c r="E117" s="400">
        <f t="array" ref="E117">INDEX('Ind Result (1)'!$J$5:$J$105,MATCH(C117,'Ind Result (1)'!$C$5:$C$105,0))</f>
        <v>0</v>
      </c>
      <c r="F117" s="400">
        <f t="array" ref="F117">INDEX('Ind Result (2)'!$J$5:$J$124,MATCH(C117,'Ind Result (2)'!$C$5:$C$124,0))</f>
        <v>0</v>
      </c>
      <c r="G117" s="400">
        <f t="array" ref="G117">INDEX('Ind Result (3)'!$K$5:$K$125,MATCH(C117,'Ind Result (3)'!$C$5:$C$125,0))</f>
        <v>0</v>
      </c>
      <c r="H117" s="401">
        <f>SUM(E117:G117)</f>
        <v>0</v>
      </c>
      <c r="I117" s="402"/>
      <c r="J117" s="402"/>
      <c r="K117" s="402"/>
      <c r="L117" s="402"/>
      <c r="M117" s="402"/>
      <c r="N117" s="406"/>
      <c r="O117" s="407"/>
      <c r="P117" s="408">
        <f>P116</f>
        <v>0</v>
      </c>
      <c r="Q117" s="212">
        <f>Q116</f>
        <v>1</v>
      </c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</row>
    <row r="118" spans="1:43" ht="19.5" customHeight="1" x14ac:dyDescent="0.35">
      <c r="A118" s="1">
        <v>113</v>
      </c>
      <c r="B118" s="155">
        <v>95</v>
      </c>
      <c r="C118" s="39">
        <f t="array" ref="C118:D118">VLOOKUP(A118,'M. List'!$A$5:$E$124,{3,4},0)</f>
        <v>0</v>
      </c>
      <c r="D118" s="39" t="str">
        <v>T19</v>
      </c>
      <c r="E118" s="400">
        <f t="array" ref="E118">INDEX('Ind Result (1)'!$J$5:$J$105,MATCH(C118,'Ind Result (1)'!$C$5:$C$105,0))</f>
        <v>0</v>
      </c>
      <c r="F118" s="400">
        <f t="array" ref="F118">INDEX('Ind Result (2)'!$J$5:$J$124,MATCH(C118,'Ind Result (2)'!$C$5:$C$124,0))</f>
        <v>0</v>
      </c>
      <c r="G118" s="400">
        <f t="array" ref="G118">INDEX('Ind Result (3)'!$K$5:$K$125,MATCH(C118,'Ind Result (3)'!$C$5:$C$125,0))</f>
        <v>0</v>
      </c>
      <c r="H118" s="401">
        <f>SUM(E118:G118)</f>
        <v>0</v>
      </c>
      <c r="I118" s="402"/>
      <c r="J118" s="402"/>
      <c r="K118" s="402"/>
      <c r="L118" s="402"/>
      <c r="M118" s="402"/>
      <c r="N118" s="406"/>
      <c r="O118" s="407"/>
      <c r="P118" s="408">
        <f>P117</f>
        <v>0</v>
      </c>
      <c r="Q118" s="216">
        <f>Q117</f>
        <v>1</v>
      </c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</row>
    <row r="119" spans="1:43" ht="19.5" customHeight="1" x14ac:dyDescent="0.35">
      <c r="A119" s="1">
        <v>114</v>
      </c>
      <c r="B119" s="168" t="s">
        <v>18</v>
      </c>
      <c r="C119" s="169" t="s">
        <v>36</v>
      </c>
      <c r="D119" s="227" t="str">
        <f>D118</f>
        <v>T19</v>
      </c>
      <c r="E119" s="218">
        <f>SUM(E114:E118)</f>
        <v>0</v>
      </c>
      <c r="F119" s="218">
        <f>SUM(F114:F118)</f>
        <v>0</v>
      </c>
      <c r="G119" s="218">
        <f>SUM(G114:G118)</f>
        <v>0</v>
      </c>
      <c r="H119" s="218">
        <f>SUM(H114:H118)</f>
        <v>0</v>
      </c>
      <c r="I119" s="411">
        <f>SUM(I114:I118)</f>
        <v>0</v>
      </c>
      <c r="J119" s="411">
        <f>SUM(J114:J118)</f>
        <v>0</v>
      </c>
      <c r="K119" s="411">
        <f>SUM(K114:K118)</f>
        <v>0</v>
      </c>
      <c r="L119" s="411">
        <f>SUM(L114:L118)</f>
        <v>0</v>
      </c>
      <c r="M119" s="411">
        <f>SUM(M114:M118)</f>
        <v>0</v>
      </c>
      <c r="N119" s="411">
        <f>SUM(N114:N118)</f>
        <v>0</v>
      </c>
      <c r="O119" s="218"/>
      <c r="P119" s="49"/>
      <c r="Q119" s="412">
        <f>Q116</f>
        <v>1</v>
      </c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</row>
    <row r="120" spans="1:43" ht="19.5" customHeight="1" x14ac:dyDescent="0.35">
      <c r="A120" s="1">
        <v>115</v>
      </c>
      <c r="B120" s="155">
        <v>96</v>
      </c>
      <c r="C120" s="39">
        <f t="array" ref="C120:D120">VLOOKUP(A120,'M. List'!$A$5:$E$124,{3,4},0)</f>
        <v>0</v>
      </c>
      <c r="D120" s="39" t="str">
        <v>T20</v>
      </c>
      <c r="E120" s="400">
        <f t="array" ref="E120">INDEX('Ind Result (1)'!$J$5:$J$105,MATCH(C120,'Ind Result (1)'!$C$5:$C$105,0))</f>
        <v>0</v>
      </c>
      <c r="F120" s="400">
        <f t="array" ref="F120">INDEX('Ind Result (2)'!$J$5:$J$124,MATCH(C120,'Ind Result (2)'!$C$5:$C$124,0))</f>
        <v>0</v>
      </c>
      <c r="G120" s="400">
        <f t="array" ref="G120">INDEX('Ind Result (3)'!$K$5:$K$125,MATCH(C120,'Ind Result (3)'!$C$5:$C$125,0))</f>
        <v>0</v>
      </c>
      <c r="H120" s="401">
        <f>SUM(E120:G120)</f>
        <v>0</v>
      </c>
      <c r="I120" s="402"/>
      <c r="J120" s="402"/>
      <c r="K120" s="402"/>
      <c r="L120" s="403"/>
      <c r="M120" s="403"/>
      <c r="N120" s="404"/>
      <c r="O120" s="405"/>
      <c r="P120" s="207">
        <f>H125+O122</f>
        <v>0</v>
      </c>
      <c r="Q120" s="208">
        <f>RANK(P122,(P$6,P$12,P$18,P$24,P$30,P$36,P$42,P$48,P$54,P$60,P$66,P$72,P$78,P$84,P$90,P$96,P$102,P$108,P$114,P$120),0)</f>
        <v>1</v>
      </c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</row>
    <row r="121" spans="1:43" ht="19.5" customHeight="1" x14ac:dyDescent="0.35">
      <c r="A121" s="1">
        <v>116</v>
      </c>
      <c r="B121" s="155">
        <v>97</v>
      </c>
      <c r="C121" s="39">
        <f t="array" ref="C121:D121">VLOOKUP(A121,'M. List'!$A$5:$E$124,{3,4},0)</f>
        <v>0</v>
      </c>
      <c r="D121" s="39" t="str">
        <v>T20</v>
      </c>
      <c r="E121" s="400">
        <f t="array" ref="E121">INDEX('Ind Result (1)'!$J$5:$J$105,MATCH(C121,'Ind Result (1)'!$C$5:$C$105,0))</f>
        <v>0</v>
      </c>
      <c r="F121" s="400">
        <f t="array" ref="F121">INDEX('Ind Result (2)'!$J$5:$J$124,MATCH(C121,'Ind Result (2)'!$C$5:$C$124,0))</f>
        <v>0</v>
      </c>
      <c r="G121" s="400">
        <f t="array" ref="G121">INDEX('Ind Result (3)'!$K$5:$K$125,MATCH(C121,'Ind Result (3)'!$C$5:$C$125,0))</f>
        <v>0</v>
      </c>
      <c r="H121" s="401">
        <f>SUM(E121:G121)</f>
        <v>0</v>
      </c>
      <c r="I121" s="402"/>
      <c r="J121" s="402"/>
      <c r="K121" s="402"/>
      <c r="L121" s="402"/>
      <c r="M121" s="402"/>
      <c r="N121" s="406"/>
      <c r="O121" s="407"/>
      <c r="P121" s="408">
        <f>P120</f>
        <v>0</v>
      </c>
      <c r="Q121" s="212">
        <f>Q120</f>
        <v>1</v>
      </c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</row>
    <row r="122" spans="1:43" ht="19.5" customHeight="1" x14ac:dyDescent="0.35">
      <c r="A122" s="1">
        <v>117</v>
      </c>
      <c r="B122" s="155">
        <v>98</v>
      </c>
      <c r="C122" s="39">
        <f t="array" ref="C122:D122">VLOOKUP(A122,'M. List'!$A$5:$E$124,{3,4},0)</f>
        <v>0</v>
      </c>
      <c r="D122" s="39" t="str">
        <v>T20</v>
      </c>
      <c r="E122" s="400">
        <f t="array" ref="E122">INDEX('Ind Result (1)'!$J$5:$J$105,MATCH(C122,'Ind Result (1)'!$C$5:$C$105,0))</f>
        <v>0</v>
      </c>
      <c r="F122" s="400">
        <f t="array" ref="F122">INDEX('Ind Result (2)'!$J$5:$J$124,MATCH(C122,'Ind Result (2)'!$C$5:$C$124,0))</f>
        <v>0</v>
      </c>
      <c r="G122" s="400">
        <f t="array" ref="G122">INDEX('Ind Result (3)'!$K$5:$K$125,MATCH(C122,'Ind Result (3)'!$C$5:$C$125,0))</f>
        <v>0</v>
      </c>
      <c r="H122" s="401">
        <f>SUM(E122:G122)</f>
        <v>0</v>
      </c>
      <c r="I122" s="402">
        <f>VLOOKUP(A125,'PL day 1'!A125:M239,12,0)</f>
        <v>0</v>
      </c>
      <c r="J122" s="402">
        <f>VLOOKUP(A125,'Team day 1'!A125:Q239,15,0)</f>
        <v>0</v>
      </c>
      <c r="K122" s="402">
        <f>VLOOKUP(A125,'PS day 2'!A125:N241,12,0)</f>
        <v>0</v>
      </c>
      <c r="L122" s="402">
        <f>VLOOKUP(A125,'Team day 2'!A125:Q239,15,0)</f>
        <v>0</v>
      </c>
      <c r="M122" s="402">
        <f>VLOOKUP(A125,'Relay (L)'!$A125:$N$125,12,0)</f>
        <v>0</v>
      </c>
      <c r="N122" s="402">
        <f>VLOOKUP(A125,'Relay (S)'!$A125:$N$125,12,0)</f>
        <v>0</v>
      </c>
      <c r="O122" s="409">
        <f>SUM(I125:N125)</f>
        <v>0</v>
      </c>
      <c r="P122" s="211">
        <f>P121</f>
        <v>0</v>
      </c>
      <c r="Q122" s="214">
        <f>Q121</f>
        <v>1</v>
      </c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>
        <v>20</v>
      </c>
      <c r="AO122" s="245">
        <f>P120</f>
        <v>0</v>
      </c>
      <c r="AP122" s="410">
        <f>RANK(AO122,($AO$8:$AO$122),0)+COUNTIF($AO$8:AO122,AO122)-1</f>
        <v>15</v>
      </c>
      <c r="AQ122" s="245">
        <f>RANK(P120,($P$6:$P$124),0)+COUNTIF($P$6:P120,P120)-1</f>
        <v>96</v>
      </c>
    </row>
    <row r="123" spans="1:43" ht="19.5" customHeight="1" x14ac:dyDescent="0.35">
      <c r="A123" s="1">
        <v>118</v>
      </c>
      <c r="B123" s="155">
        <v>99</v>
      </c>
      <c r="C123" s="39">
        <f t="array" ref="C123:D123">VLOOKUP(A123,'M. List'!$A$5:$E$124,{3,4},0)</f>
        <v>0</v>
      </c>
      <c r="D123" s="39" t="str">
        <v>T20</v>
      </c>
      <c r="E123" s="400">
        <f t="array" ref="E123">INDEX('Ind Result (1)'!$J$5:$J$105,MATCH(C123,'Ind Result (1)'!$C$5:$C$105,0))</f>
        <v>0</v>
      </c>
      <c r="F123" s="400">
        <f t="array" ref="F123">INDEX('Ind Result (2)'!$J$5:$J$124,MATCH(C123,'Ind Result (2)'!$C$5:$C$124,0))</f>
        <v>0</v>
      </c>
      <c r="G123" s="400">
        <f t="array" ref="G123">INDEX('Ind Result (3)'!$K$5:$K$125,MATCH(C123,'Ind Result (3)'!$C$5:$C$125,0))</f>
        <v>0</v>
      </c>
      <c r="H123" s="401">
        <f>SUM(E123:G123)</f>
        <v>0</v>
      </c>
      <c r="I123" s="402"/>
      <c r="J123" s="402"/>
      <c r="K123" s="402"/>
      <c r="L123" s="402"/>
      <c r="M123" s="402"/>
      <c r="N123" s="406"/>
      <c r="O123" s="407"/>
      <c r="P123" s="408">
        <f>P122</f>
        <v>0</v>
      </c>
      <c r="Q123" s="212">
        <f>Q122</f>
        <v>1</v>
      </c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</row>
    <row r="124" spans="1:43" ht="19.5" customHeight="1" x14ac:dyDescent="0.35">
      <c r="A124" s="1">
        <v>119</v>
      </c>
      <c r="B124" s="155">
        <v>100</v>
      </c>
      <c r="C124" s="39">
        <f t="array" ref="C124:D124">VLOOKUP(A124,'M. List'!$A$5:$E$124,{3,4},0)</f>
        <v>0</v>
      </c>
      <c r="D124" s="39" t="str">
        <v>T20</v>
      </c>
      <c r="E124" s="400">
        <f t="array" ref="E124">INDEX('Ind Result (1)'!$J$5:$J$105,MATCH(C124,'Ind Result (1)'!$C$5:$C$105,0))</f>
        <v>0</v>
      </c>
      <c r="F124" s="400">
        <f t="array" ref="F124">INDEX('Ind Result (2)'!$J$5:$J$124,MATCH(C124,'Ind Result (2)'!$C$5:$C$124,0))</f>
        <v>0</v>
      </c>
      <c r="G124" s="400">
        <f t="array" ref="G124">INDEX('Ind Result (3)'!$K$5:$K$125,MATCH(C124,'Ind Result (3)'!$C$5:$C$125,0))</f>
        <v>0</v>
      </c>
      <c r="H124" s="401">
        <f>SUM(E124:G124)</f>
        <v>0</v>
      </c>
      <c r="I124" s="402"/>
      <c r="J124" s="402"/>
      <c r="K124" s="402"/>
      <c r="L124" s="402"/>
      <c r="M124" s="402"/>
      <c r="N124" s="406"/>
      <c r="O124" s="407"/>
      <c r="P124" s="408">
        <f>P123</f>
        <v>0</v>
      </c>
      <c r="Q124" s="216">
        <f>Q123</f>
        <v>1</v>
      </c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</row>
    <row r="125" spans="1:43" ht="19.5" customHeight="1" x14ac:dyDescent="0.35">
      <c r="A125" s="1">
        <v>120</v>
      </c>
      <c r="B125" s="168" t="s">
        <v>18</v>
      </c>
      <c r="C125" s="169" t="s">
        <v>37</v>
      </c>
      <c r="D125" s="217" t="str">
        <f>D124</f>
        <v>T20</v>
      </c>
      <c r="E125" s="218">
        <f>SUM(E120:E124)</f>
        <v>0</v>
      </c>
      <c r="F125" s="218">
        <f>SUM(F120:F124)</f>
        <v>0</v>
      </c>
      <c r="G125" s="218">
        <f>SUM(G120:G124)</f>
        <v>0</v>
      </c>
      <c r="H125" s="218">
        <f>SUM(H120:H124)</f>
        <v>0</v>
      </c>
      <c r="I125" s="411">
        <f>SUM(I120:I124)</f>
        <v>0</v>
      </c>
      <c r="J125" s="411">
        <f>SUM(J120:J124)</f>
        <v>0</v>
      </c>
      <c r="K125" s="411">
        <f>SUM(K120:K124)</f>
        <v>0</v>
      </c>
      <c r="L125" s="411">
        <f>SUM(L120:L124)</f>
        <v>0</v>
      </c>
      <c r="M125" s="411">
        <f>SUM(M120:M124)</f>
        <v>0</v>
      </c>
      <c r="N125" s="411">
        <f>SUM(N120:N124)</f>
        <v>0</v>
      </c>
      <c r="O125" s="218"/>
      <c r="P125" s="49"/>
      <c r="Q125" s="412">
        <f>Q122</f>
        <v>1</v>
      </c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</row>
    <row r="126" spans="1:43" ht="14.25" customHeight="1" x14ac:dyDescent="0.35">
      <c r="A126" s="1"/>
      <c r="B126" s="19"/>
      <c r="C126" s="1"/>
      <c r="D126" s="176"/>
      <c r="E126" s="1"/>
      <c r="F126" s="1"/>
      <c r="G126" s="1"/>
      <c r="H126" s="1"/>
      <c r="I126" s="1"/>
      <c r="J126" s="19"/>
      <c r="K126" s="19"/>
      <c r="L126" s="19"/>
      <c r="M126" s="19"/>
      <c r="N126" s="19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</row>
    <row r="127" spans="1:43" ht="14.25" customHeight="1" x14ac:dyDescent="0.35">
      <c r="A127" s="1"/>
      <c r="B127" s="19"/>
      <c r="C127" s="1"/>
      <c r="D127" s="176"/>
      <c r="E127" s="1"/>
      <c r="F127" s="1"/>
      <c r="G127" s="1"/>
      <c r="H127" s="1"/>
      <c r="I127" s="1"/>
      <c r="J127" s="19"/>
      <c r="K127" s="19"/>
      <c r="L127" s="19"/>
      <c r="M127" s="19"/>
      <c r="N127" s="19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</row>
    <row r="128" spans="1:43" ht="14.25" customHeight="1" x14ac:dyDescent="0.35">
      <c r="A128" s="1"/>
      <c r="B128" s="19"/>
      <c r="C128" s="1"/>
      <c r="D128" s="176"/>
      <c r="E128" s="1"/>
      <c r="F128" s="1"/>
      <c r="G128" s="1"/>
      <c r="H128" s="1"/>
      <c r="I128" s="1"/>
      <c r="J128" s="19"/>
      <c r="K128" s="19"/>
      <c r="L128" s="19"/>
      <c r="M128" s="19"/>
      <c r="N128" s="19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</row>
    <row r="129" spans="1:43" ht="14.25" customHeight="1" x14ac:dyDescent="0.35">
      <c r="A129" s="1"/>
      <c r="B129" s="19"/>
      <c r="C129" s="1"/>
      <c r="D129" s="176"/>
      <c r="E129" s="1"/>
      <c r="F129" s="1"/>
      <c r="G129" s="1"/>
      <c r="H129" s="1"/>
      <c r="I129" s="1"/>
      <c r="J129" s="19"/>
      <c r="K129" s="19"/>
      <c r="L129" s="19"/>
      <c r="M129" s="19"/>
      <c r="N129" s="19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</row>
    <row r="130" spans="1:43" ht="14.25" customHeight="1" x14ac:dyDescent="0.35">
      <c r="A130" s="1"/>
      <c r="B130" s="19"/>
      <c r="C130" s="1"/>
      <c r="D130" s="176"/>
      <c r="E130" s="1"/>
      <c r="F130" s="1"/>
      <c r="G130" s="1"/>
      <c r="H130" s="1"/>
      <c r="I130" s="1"/>
      <c r="J130" s="19"/>
      <c r="K130" s="19"/>
      <c r="L130" s="19"/>
      <c r="M130" s="19"/>
      <c r="N130" s="19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</row>
    <row r="131" spans="1:43" ht="14.25" customHeight="1" x14ac:dyDescent="0.35">
      <c r="A131" s="1"/>
      <c r="B131" s="19"/>
      <c r="C131" s="1"/>
      <c r="D131" s="176"/>
      <c r="E131" s="1"/>
      <c r="F131" s="1"/>
      <c r="G131" s="1"/>
      <c r="H131" s="1"/>
      <c r="I131" s="1"/>
      <c r="J131" s="19"/>
      <c r="K131" s="19"/>
      <c r="L131" s="19"/>
      <c r="M131" s="19"/>
      <c r="N131" s="19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</row>
    <row r="132" spans="1:43" ht="14.25" customHeight="1" x14ac:dyDescent="0.35">
      <c r="A132" s="1"/>
      <c r="B132" s="19"/>
      <c r="C132" s="1"/>
      <c r="D132" s="176"/>
      <c r="E132" s="1"/>
      <c r="F132" s="1"/>
      <c r="G132" s="1"/>
      <c r="H132" s="1"/>
      <c r="I132" s="1"/>
      <c r="J132" s="19"/>
      <c r="K132" s="19"/>
      <c r="L132" s="19"/>
      <c r="M132" s="19"/>
      <c r="N132" s="19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</row>
    <row r="133" spans="1:43" ht="14.25" customHeight="1" x14ac:dyDescent="0.35">
      <c r="A133" s="1"/>
      <c r="B133" s="19"/>
      <c r="C133" s="1"/>
      <c r="D133" s="176"/>
      <c r="E133" s="1"/>
      <c r="F133" s="1"/>
      <c r="G133" s="1"/>
      <c r="H133" s="1"/>
      <c r="I133" s="1"/>
      <c r="J133" s="19"/>
      <c r="K133" s="19"/>
      <c r="L133" s="19"/>
      <c r="M133" s="19"/>
      <c r="N133" s="19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</row>
    <row r="134" spans="1:43" ht="14.25" customHeight="1" x14ac:dyDescent="0.35">
      <c r="A134" s="1"/>
      <c r="B134" s="19"/>
      <c r="C134" s="1"/>
      <c r="D134" s="176"/>
      <c r="E134" s="1"/>
      <c r="F134" s="1"/>
      <c r="G134" s="1"/>
      <c r="H134" s="1"/>
      <c r="I134" s="1"/>
      <c r="J134" s="19"/>
      <c r="K134" s="19"/>
      <c r="L134" s="19"/>
      <c r="M134" s="19"/>
      <c r="N134" s="19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</row>
    <row r="135" spans="1:43" ht="14.25" customHeight="1" x14ac:dyDescent="0.35">
      <c r="A135" s="1"/>
      <c r="B135" s="19"/>
      <c r="C135" s="1"/>
      <c r="D135" s="176"/>
      <c r="E135" s="1"/>
      <c r="F135" s="1"/>
      <c r="G135" s="1"/>
      <c r="H135" s="1"/>
      <c r="I135" s="1"/>
      <c r="J135" s="19"/>
      <c r="K135" s="19"/>
      <c r="L135" s="19"/>
      <c r="M135" s="19"/>
      <c r="N135" s="19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</row>
    <row r="136" spans="1:43" ht="14.25" customHeight="1" x14ac:dyDescent="0.35">
      <c r="A136" s="1"/>
      <c r="B136" s="19"/>
      <c r="C136" s="1"/>
      <c r="D136" s="176"/>
      <c r="E136" s="1"/>
      <c r="F136" s="1"/>
      <c r="G136" s="1"/>
      <c r="H136" s="1"/>
      <c r="I136" s="1"/>
      <c r="J136" s="19"/>
      <c r="K136" s="19"/>
      <c r="L136" s="19"/>
      <c r="M136" s="19"/>
      <c r="N136" s="19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</row>
    <row r="137" spans="1:43" ht="14.25" customHeight="1" x14ac:dyDescent="0.35">
      <c r="A137" s="1"/>
      <c r="B137" s="19"/>
      <c r="C137" s="1"/>
      <c r="D137" s="176"/>
      <c r="E137" s="1"/>
      <c r="F137" s="1"/>
      <c r="G137" s="1"/>
      <c r="H137" s="1"/>
      <c r="I137" s="1"/>
      <c r="J137" s="19"/>
      <c r="K137" s="19"/>
      <c r="L137" s="19"/>
      <c r="M137" s="19"/>
      <c r="N137" s="19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</row>
    <row r="138" spans="1:43" ht="14.25" customHeight="1" x14ac:dyDescent="0.35">
      <c r="A138" s="1"/>
      <c r="B138" s="19"/>
      <c r="C138" s="1"/>
      <c r="D138" s="176"/>
      <c r="E138" s="1"/>
      <c r="F138" s="1"/>
      <c r="G138" s="1"/>
      <c r="H138" s="1"/>
      <c r="I138" s="1"/>
      <c r="J138" s="19"/>
      <c r="K138" s="19"/>
      <c r="L138" s="19"/>
      <c r="M138" s="19"/>
      <c r="N138" s="19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</row>
    <row r="139" spans="1:43" ht="14.25" customHeight="1" x14ac:dyDescent="0.35">
      <c r="A139" s="1"/>
      <c r="B139" s="19"/>
      <c r="C139" s="1"/>
      <c r="D139" s="176"/>
      <c r="E139" s="1"/>
      <c r="F139" s="1"/>
      <c r="G139" s="1"/>
      <c r="H139" s="1"/>
      <c r="I139" s="1"/>
      <c r="J139" s="19"/>
      <c r="K139" s="19"/>
      <c r="L139" s="19"/>
      <c r="M139" s="19"/>
      <c r="N139" s="19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</row>
    <row r="140" spans="1:43" ht="14.25" customHeight="1" x14ac:dyDescent="0.35">
      <c r="A140" s="1"/>
      <c r="B140" s="19"/>
      <c r="C140" s="1"/>
      <c r="D140" s="176"/>
      <c r="E140" s="1"/>
      <c r="F140" s="1"/>
      <c r="G140" s="1"/>
      <c r="H140" s="1"/>
      <c r="I140" s="1"/>
      <c r="J140" s="19"/>
      <c r="K140" s="19"/>
      <c r="L140" s="19"/>
      <c r="M140" s="19"/>
      <c r="N140" s="19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</row>
    <row r="141" spans="1:43" ht="14.25" customHeight="1" x14ac:dyDescent="0.35">
      <c r="A141" s="1"/>
      <c r="B141" s="19"/>
      <c r="C141" s="1"/>
      <c r="D141" s="176"/>
      <c r="E141" s="1"/>
      <c r="F141" s="1"/>
      <c r="G141" s="1"/>
      <c r="H141" s="1"/>
      <c r="I141" s="1"/>
      <c r="J141" s="19"/>
      <c r="K141" s="19"/>
      <c r="L141" s="19"/>
      <c r="M141" s="19"/>
      <c r="N141" s="19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</row>
    <row r="142" spans="1:43" ht="14.25" customHeight="1" x14ac:dyDescent="0.35">
      <c r="A142" s="1"/>
      <c r="B142" s="19"/>
      <c r="C142" s="1"/>
      <c r="D142" s="176"/>
      <c r="E142" s="1"/>
      <c r="F142" s="1"/>
      <c r="G142" s="1"/>
      <c r="H142" s="1"/>
      <c r="I142" s="1"/>
      <c r="J142" s="19"/>
      <c r="K142" s="19"/>
      <c r="L142" s="19"/>
      <c r="M142" s="19"/>
      <c r="N142" s="19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</row>
    <row r="143" spans="1:43" ht="14.25" customHeight="1" x14ac:dyDescent="0.35">
      <c r="A143" s="1"/>
      <c r="B143" s="19"/>
      <c r="C143" s="1"/>
      <c r="D143" s="176"/>
      <c r="E143" s="1"/>
      <c r="F143" s="1"/>
      <c r="G143" s="1"/>
      <c r="H143" s="1"/>
      <c r="I143" s="1"/>
      <c r="J143" s="19"/>
      <c r="K143" s="19"/>
      <c r="L143" s="19"/>
      <c r="M143" s="19"/>
      <c r="N143" s="19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</row>
    <row r="144" spans="1:43" ht="14.25" customHeight="1" x14ac:dyDescent="0.35">
      <c r="A144" s="1"/>
      <c r="B144" s="19"/>
      <c r="C144" s="1"/>
      <c r="D144" s="176"/>
      <c r="E144" s="1"/>
      <c r="F144" s="1"/>
      <c r="G144" s="1"/>
      <c r="H144" s="1"/>
      <c r="I144" s="1"/>
      <c r="J144" s="19"/>
      <c r="K144" s="19"/>
      <c r="L144" s="19"/>
      <c r="M144" s="19"/>
      <c r="N144" s="19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</row>
    <row r="145" spans="1:43" ht="14.25" customHeight="1" x14ac:dyDescent="0.35">
      <c r="A145" s="1"/>
      <c r="B145" s="19"/>
      <c r="C145" s="1"/>
      <c r="D145" s="176"/>
      <c r="E145" s="1"/>
      <c r="F145" s="1"/>
      <c r="G145" s="1"/>
      <c r="H145" s="1"/>
      <c r="I145" s="1"/>
      <c r="J145" s="19"/>
      <c r="K145" s="19"/>
      <c r="L145" s="19"/>
      <c r="M145" s="19"/>
      <c r="N145" s="19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</row>
    <row r="146" spans="1:43" ht="14.25" customHeight="1" x14ac:dyDescent="0.35">
      <c r="A146" s="1"/>
      <c r="B146" s="19"/>
      <c r="C146" s="1"/>
      <c r="D146" s="176"/>
      <c r="E146" s="1"/>
      <c r="F146" s="1"/>
      <c r="G146" s="1"/>
      <c r="H146" s="1"/>
      <c r="I146" s="1"/>
      <c r="J146" s="19"/>
      <c r="K146" s="19"/>
      <c r="L146" s="19"/>
      <c r="M146" s="19"/>
      <c r="N146" s="19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</row>
    <row r="147" spans="1:43" ht="14.25" customHeight="1" x14ac:dyDescent="0.35">
      <c r="A147" s="1"/>
      <c r="B147" s="19"/>
      <c r="C147" s="1"/>
      <c r="D147" s="176"/>
      <c r="E147" s="1"/>
      <c r="F147" s="1"/>
      <c r="G147" s="1"/>
      <c r="H147" s="1"/>
      <c r="I147" s="1"/>
      <c r="J147" s="19"/>
      <c r="K147" s="19"/>
      <c r="L147" s="19"/>
      <c r="M147" s="19"/>
      <c r="N147" s="19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</row>
    <row r="148" spans="1:43" ht="14.25" customHeight="1" x14ac:dyDescent="0.35">
      <c r="A148" s="1"/>
      <c r="B148" s="19"/>
      <c r="C148" s="1"/>
      <c r="D148" s="176"/>
      <c r="E148" s="1"/>
      <c r="F148" s="1"/>
      <c r="G148" s="1"/>
      <c r="H148" s="1"/>
      <c r="I148" s="1"/>
      <c r="J148" s="19"/>
      <c r="K148" s="19"/>
      <c r="L148" s="19"/>
      <c r="M148" s="19"/>
      <c r="N148" s="19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</row>
    <row r="149" spans="1:43" ht="14.25" customHeight="1" x14ac:dyDescent="0.35">
      <c r="A149" s="1"/>
      <c r="B149" s="19"/>
      <c r="C149" s="1"/>
      <c r="D149" s="176"/>
      <c r="E149" s="1"/>
      <c r="F149" s="1"/>
      <c r="G149" s="1"/>
      <c r="H149" s="1"/>
      <c r="I149" s="1"/>
      <c r="J149" s="19"/>
      <c r="K149" s="19"/>
      <c r="L149" s="19"/>
      <c r="M149" s="19"/>
      <c r="N149" s="19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</row>
    <row r="150" spans="1:43" ht="14.25" customHeight="1" x14ac:dyDescent="0.35">
      <c r="A150" s="1"/>
      <c r="B150" s="19"/>
      <c r="C150" s="1"/>
      <c r="D150" s="176"/>
      <c r="E150" s="1"/>
      <c r="F150" s="1"/>
      <c r="G150" s="1"/>
      <c r="H150" s="1"/>
      <c r="I150" s="1"/>
      <c r="J150" s="19"/>
      <c r="K150" s="19"/>
      <c r="L150" s="19"/>
      <c r="M150" s="19"/>
      <c r="N150" s="19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</row>
    <row r="151" spans="1:43" ht="14.25" customHeight="1" x14ac:dyDescent="0.35">
      <c r="A151" s="1"/>
      <c r="B151" s="19"/>
      <c r="C151" s="1"/>
      <c r="D151" s="176"/>
      <c r="E151" s="1"/>
      <c r="F151" s="1"/>
      <c r="G151" s="1"/>
      <c r="H151" s="1"/>
      <c r="I151" s="1"/>
      <c r="J151" s="19"/>
      <c r="K151" s="19"/>
      <c r="L151" s="19"/>
      <c r="M151" s="19"/>
      <c r="N151" s="19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</row>
    <row r="152" spans="1:43" ht="14.25" customHeight="1" x14ac:dyDescent="0.35">
      <c r="A152" s="1"/>
      <c r="B152" s="19"/>
      <c r="C152" s="1"/>
      <c r="D152" s="176"/>
      <c r="E152" s="1"/>
      <c r="F152" s="1"/>
      <c r="G152" s="1"/>
      <c r="H152" s="1"/>
      <c r="I152" s="1"/>
      <c r="J152" s="19"/>
      <c r="K152" s="19"/>
      <c r="L152" s="19"/>
      <c r="M152" s="19"/>
      <c r="N152" s="19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</row>
    <row r="153" spans="1:43" ht="14.25" customHeight="1" x14ac:dyDescent="0.35">
      <c r="A153" s="1"/>
      <c r="B153" s="19"/>
      <c r="C153" s="1"/>
      <c r="D153" s="176"/>
      <c r="E153" s="1"/>
      <c r="F153" s="1"/>
      <c r="G153" s="1"/>
      <c r="H153" s="1"/>
      <c r="I153" s="1"/>
      <c r="J153" s="19"/>
      <c r="K153" s="19"/>
      <c r="L153" s="19"/>
      <c r="M153" s="19"/>
      <c r="N153" s="19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</row>
    <row r="154" spans="1:43" ht="14.25" customHeight="1" x14ac:dyDescent="0.35">
      <c r="A154" s="1"/>
      <c r="B154" s="19"/>
      <c r="C154" s="1"/>
      <c r="D154" s="176"/>
      <c r="E154" s="1"/>
      <c r="F154" s="1"/>
      <c r="G154" s="1"/>
      <c r="H154" s="1"/>
      <c r="I154" s="1"/>
      <c r="J154" s="19"/>
      <c r="K154" s="19"/>
      <c r="L154" s="19"/>
      <c r="M154" s="19"/>
      <c r="N154" s="19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</row>
    <row r="155" spans="1:43" ht="14.25" customHeight="1" x14ac:dyDescent="0.35">
      <c r="A155" s="1"/>
      <c r="B155" s="19"/>
      <c r="C155" s="1"/>
      <c r="D155" s="176"/>
      <c r="E155" s="1"/>
      <c r="F155" s="1"/>
      <c r="G155" s="1"/>
      <c r="H155" s="1"/>
      <c r="I155" s="1"/>
      <c r="J155" s="19"/>
      <c r="K155" s="19"/>
      <c r="L155" s="19"/>
      <c r="M155" s="19"/>
      <c r="N155" s="19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</row>
    <row r="156" spans="1:43" ht="14.25" customHeight="1" x14ac:dyDescent="0.35">
      <c r="A156" s="1"/>
      <c r="B156" s="19"/>
      <c r="C156" s="1"/>
      <c r="D156" s="176"/>
      <c r="E156" s="1"/>
      <c r="F156" s="1"/>
      <c r="G156" s="1"/>
      <c r="H156" s="1"/>
      <c r="I156" s="1"/>
      <c r="J156" s="19"/>
      <c r="K156" s="19"/>
      <c r="L156" s="19"/>
      <c r="M156" s="19"/>
      <c r="N156" s="19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</row>
    <row r="157" spans="1:43" ht="14.25" customHeight="1" x14ac:dyDescent="0.35">
      <c r="A157" s="1"/>
      <c r="B157" s="19"/>
      <c r="C157" s="1"/>
      <c r="D157" s="176"/>
      <c r="E157" s="1"/>
      <c r="F157" s="1"/>
      <c r="G157" s="1"/>
      <c r="H157" s="1"/>
      <c r="I157" s="1"/>
      <c r="J157" s="19"/>
      <c r="K157" s="19"/>
      <c r="L157" s="19"/>
      <c r="M157" s="19"/>
      <c r="N157" s="19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</row>
    <row r="158" spans="1:43" ht="14.25" customHeight="1" x14ac:dyDescent="0.35">
      <c r="A158" s="1"/>
      <c r="B158" s="19"/>
      <c r="C158" s="1"/>
      <c r="D158" s="176"/>
      <c r="E158" s="1"/>
      <c r="F158" s="1"/>
      <c r="G158" s="1"/>
      <c r="H158" s="1"/>
      <c r="I158" s="1"/>
      <c r="J158" s="19"/>
      <c r="K158" s="19"/>
      <c r="L158" s="19"/>
      <c r="M158" s="19"/>
      <c r="N158" s="19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</row>
    <row r="159" spans="1:43" ht="14.25" customHeight="1" x14ac:dyDescent="0.35">
      <c r="A159" s="1"/>
      <c r="B159" s="19"/>
      <c r="C159" s="1"/>
      <c r="D159" s="176"/>
      <c r="E159" s="1"/>
      <c r="F159" s="1"/>
      <c r="G159" s="1"/>
      <c r="H159" s="1"/>
      <c r="I159" s="1"/>
      <c r="J159" s="19"/>
      <c r="K159" s="19"/>
      <c r="L159" s="19"/>
      <c r="M159" s="19"/>
      <c r="N159" s="19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</row>
    <row r="160" spans="1:43" ht="14.25" customHeight="1" x14ac:dyDescent="0.35">
      <c r="A160" s="1"/>
      <c r="B160" s="19"/>
      <c r="C160" s="1"/>
      <c r="D160" s="176"/>
      <c r="E160" s="1"/>
      <c r="F160" s="1"/>
      <c r="G160" s="1"/>
      <c r="H160" s="1"/>
      <c r="I160" s="1"/>
      <c r="J160" s="19"/>
      <c r="K160" s="19"/>
      <c r="L160" s="19"/>
      <c r="M160" s="19"/>
      <c r="N160" s="19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</row>
    <row r="161" spans="1:43" ht="14.25" customHeight="1" x14ac:dyDescent="0.35">
      <c r="A161" s="1"/>
      <c r="B161" s="19"/>
      <c r="C161" s="1"/>
      <c r="D161" s="176"/>
      <c r="E161" s="1"/>
      <c r="F161" s="1"/>
      <c r="G161" s="1"/>
      <c r="H161" s="1"/>
      <c r="I161" s="1"/>
      <c r="J161" s="19"/>
      <c r="K161" s="19"/>
      <c r="L161" s="19"/>
      <c r="M161" s="19"/>
      <c r="N161" s="19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</row>
    <row r="162" spans="1:43" ht="14.25" customHeight="1" x14ac:dyDescent="0.35">
      <c r="A162" s="1"/>
      <c r="B162" s="19"/>
      <c r="C162" s="1"/>
      <c r="D162" s="176"/>
      <c r="E162" s="1"/>
      <c r="F162" s="1"/>
      <c r="G162" s="1"/>
      <c r="H162" s="1"/>
      <c r="I162" s="1"/>
      <c r="J162" s="19"/>
      <c r="K162" s="19"/>
      <c r="L162" s="19"/>
      <c r="M162" s="19"/>
      <c r="N162" s="19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</row>
    <row r="163" spans="1:43" ht="14.25" customHeight="1" x14ac:dyDescent="0.35">
      <c r="A163" s="1"/>
      <c r="B163" s="19"/>
      <c r="C163" s="1"/>
      <c r="D163" s="176"/>
      <c r="E163" s="1"/>
      <c r="F163" s="1"/>
      <c r="G163" s="1"/>
      <c r="H163" s="1"/>
      <c r="I163" s="1"/>
      <c r="J163" s="19"/>
      <c r="K163" s="19"/>
      <c r="L163" s="19"/>
      <c r="M163" s="19"/>
      <c r="N163" s="19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</row>
    <row r="164" spans="1:43" ht="14.25" customHeight="1" x14ac:dyDescent="0.35">
      <c r="A164" s="1"/>
      <c r="B164" s="19"/>
      <c r="C164" s="1"/>
      <c r="D164" s="176"/>
      <c r="E164" s="1"/>
      <c r="F164" s="1"/>
      <c r="G164" s="1"/>
      <c r="H164" s="1"/>
      <c r="I164" s="1"/>
      <c r="J164" s="19"/>
      <c r="K164" s="19"/>
      <c r="L164" s="19"/>
      <c r="M164" s="19"/>
      <c r="N164" s="19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</row>
    <row r="165" spans="1:43" ht="14.25" customHeight="1" x14ac:dyDescent="0.35">
      <c r="A165" s="1"/>
      <c r="B165" s="19"/>
      <c r="C165" s="1"/>
      <c r="D165" s="176"/>
      <c r="E165" s="1"/>
      <c r="F165" s="1"/>
      <c r="G165" s="1"/>
      <c r="H165" s="1"/>
      <c r="I165" s="1"/>
      <c r="J165" s="19"/>
      <c r="K165" s="19"/>
      <c r="L165" s="19"/>
      <c r="M165" s="19"/>
      <c r="N165" s="19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</row>
    <row r="166" spans="1:43" ht="14.25" customHeight="1" x14ac:dyDescent="0.35">
      <c r="A166" s="1"/>
      <c r="B166" s="19"/>
      <c r="C166" s="1"/>
      <c r="D166" s="176"/>
      <c r="E166" s="1"/>
      <c r="F166" s="1"/>
      <c r="G166" s="1"/>
      <c r="H166" s="1"/>
      <c r="I166" s="1"/>
      <c r="J166" s="19"/>
      <c r="K166" s="19"/>
      <c r="L166" s="19"/>
      <c r="M166" s="19"/>
      <c r="N166" s="19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</row>
    <row r="167" spans="1:43" ht="14.25" customHeight="1" x14ac:dyDescent="0.35">
      <c r="A167" s="1"/>
      <c r="B167" s="19"/>
      <c r="C167" s="1"/>
      <c r="D167" s="176"/>
      <c r="E167" s="1"/>
      <c r="F167" s="1"/>
      <c r="G167" s="1"/>
      <c r="H167" s="1"/>
      <c r="I167" s="1"/>
      <c r="J167" s="19"/>
      <c r="K167" s="19"/>
      <c r="L167" s="19"/>
      <c r="M167" s="19"/>
      <c r="N167" s="19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</row>
    <row r="168" spans="1:43" ht="14.25" customHeight="1" x14ac:dyDescent="0.35">
      <c r="A168" s="1"/>
      <c r="B168" s="19"/>
      <c r="C168" s="1"/>
      <c r="D168" s="176"/>
      <c r="E168" s="1"/>
      <c r="F168" s="1"/>
      <c r="G168" s="1"/>
      <c r="H168" s="1"/>
      <c r="I168" s="1"/>
      <c r="J168" s="19"/>
      <c r="K168" s="19"/>
      <c r="L168" s="19"/>
      <c r="M168" s="19"/>
      <c r="N168" s="19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</row>
    <row r="169" spans="1:43" ht="14.25" customHeight="1" x14ac:dyDescent="0.35">
      <c r="A169" s="1"/>
      <c r="B169" s="19"/>
      <c r="C169" s="1"/>
      <c r="D169" s="176"/>
      <c r="E169" s="1"/>
      <c r="F169" s="1"/>
      <c r="G169" s="1"/>
      <c r="H169" s="1"/>
      <c r="I169" s="1"/>
      <c r="J169" s="19"/>
      <c r="K169" s="19"/>
      <c r="L169" s="19"/>
      <c r="M169" s="19"/>
      <c r="N169" s="19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</row>
    <row r="170" spans="1:43" ht="14.25" customHeight="1" x14ac:dyDescent="0.35">
      <c r="A170" s="1"/>
      <c r="B170" s="19"/>
      <c r="C170" s="1"/>
      <c r="D170" s="176"/>
      <c r="E170" s="1"/>
      <c r="F170" s="1"/>
      <c r="G170" s="1"/>
      <c r="H170" s="1"/>
      <c r="I170" s="1"/>
      <c r="J170" s="19"/>
      <c r="K170" s="19"/>
      <c r="L170" s="19"/>
      <c r="M170" s="19"/>
      <c r="N170" s="19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</row>
    <row r="171" spans="1:43" ht="14.25" customHeight="1" x14ac:dyDescent="0.35">
      <c r="A171" s="1"/>
      <c r="B171" s="19"/>
      <c r="C171" s="1"/>
      <c r="D171" s="176"/>
      <c r="E171" s="1"/>
      <c r="F171" s="1"/>
      <c r="G171" s="1"/>
      <c r="H171" s="1"/>
      <c r="I171" s="1"/>
      <c r="J171" s="19"/>
      <c r="K171" s="19"/>
      <c r="L171" s="19"/>
      <c r="M171" s="19"/>
      <c r="N171" s="19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</row>
    <row r="172" spans="1:43" ht="14.25" customHeight="1" x14ac:dyDescent="0.35">
      <c r="A172" s="1"/>
      <c r="B172" s="19"/>
      <c r="C172" s="1"/>
      <c r="D172" s="176"/>
      <c r="E172" s="1"/>
      <c r="F172" s="1"/>
      <c r="G172" s="1"/>
      <c r="H172" s="1"/>
      <c r="I172" s="1"/>
      <c r="J172" s="19"/>
      <c r="K172" s="19"/>
      <c r="L172" s="19"/>
      <c r="M172" s="19"/>
      <c r="N172" s="19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</row>
    <row r="173" spans="1:43" ht="14.25" customHeight="1" x14ac:dyDescent="0.35">
      <c r="A173" s="1"/>
      <c r="B173" s="19"/>
      <c r="C173" s="1"/>
      <c r="D173" s="176"/>
      <c r="E173" s="1"/>
      <c r="F173" s="1"/>
      <c r="G173" s="1"/>
      <c r="H173" s="1"/>
      <c r="I173" s="1"/>
      <c r="J173" s="19"/>
      <c r="K173" s="19"/>
      <c r="L173" s="19"/>
      <c r="M173" s="19"/>
      <c r="N173" s="19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</row>
    <row r="174" spans="1:43" ht="14.25" customHeight="1" x14ac:dyDescent="0.35">
      <c r="A174" s="1"/>
      <c r="B174" s="19"/>
      <c r="C174" s="1"/>
      <c r="D174" s="176"/>
      <c r="E174" s="1"/>
      <c r="F174" s="1"/>
      <c r="G174" s="1"/>
      <c r="H174" s="1"/>
      <c r="I174" s="1"/>
      <c r="J174" s="19"/>
      <c r="K174" s="19"/>
      <c r="L174" s="19"/>
      <c r="M174" s="19"/>
      <c r="N174" s="19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</row>
    <row r="175" spans="1:43" ht="14.25" customHeight="1" x14ac:dyDescent="0.35">
      <c r="A175" s="1"/>
      <c r="B175" s="19"/>
      <c r="C175" s="1"/>
      <c r="D175" s="176"/>
      <c r="E175" s="1"/>
      <c r="F175" s="1"/>
      <c r="G175" s="1"/>
      <c r="H175" s="1"/>
      <c r="I175" s="1"/>
      <c r="J175" s="19"/>
      <c r="K175" s="19"/>
      <c r="L175" s="19"/>
      <c r="M175" s="19"/>
      <c r="N175" s="19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</row>
    <row r="176" spans="1:43" ht="14.25" customHeight="1" x14ac:dyDescent="0.35">
      <c r="A176" s="1"/>
      <c r="B176" s="19"/>
      <c r="C176" s="1"/>
      <c r="D176" s="176"/>
      <c r="E176" s="1"/>
      <c r="F176" s="1"/>
      <c r="G176" s="1"/>
      <c r="H176" s="1"/>
      <c r="I176" s="1"/>
      <c r="J176" s="19"/>
      <c r="K176" s="19"/>
      <c r="L176" s="19"/>
      <c r="M176" s="19"/>
      <c r="N176" s="19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</row>
    <row r="177" spans="1:43" ht="14.25" customHeight="1" x14ac:dyDescent="0.35">
      <c r="A177" s="1"/>
      <c r="B177" s="19"/>
      <c r="C177" s="1"/>
      <c r="D177" s="176"/>
      <c r="E177" s="1"/>
      <c r="F177" s="1"/>
      <c r="G177" s="1"/>
      <c r="H177" s="1"/>
      <c r="I177" s="1"/>
      <c r="J177" s="19"/>
      <c r="K177" s="19"/>
      <c r="L177" s="19"/>
      <c r="M177" s="19"/>
      <c r="N177" s="19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</row>
    <row r="178" spans="1:43" ht="14.25" customHeight="1" x14ac:dyDescent="0.35">
      <c r="A178" s="1"/>
      <c r="B178" s="19"/>
      <c r="C178" s="1"/>
      <c r="D178" s="176"/>
      <c r="E178" s="1"/>
      <c r="F178" s="1"/>
      <c r="G178" s="1"/>
      <c r="H178" s="1"/>
      <c r="I178" s="1"/>
      <c r="J178" s="19"/>
      <c r="K178" s="19"/>
      <c r="L178" s="19"/>
      <c r="M178" s="19"/>
      <c r="N178" s="19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</row>
    <row r="179" spans="1:43" ht="14.25" customHeight="1" x14ac:dyDescent="0.35">
      <c r="A179" s="1"/>
      <c r="B179" s="19"/>
      <c r="C179" s="1"/>
      <c r="D179" s="176"/>
      <c r="E179" s="1"/>
      <c r="F179" s="1"/>
      <c r="G179" s="1"/>
      <c r="H179" s="1"/>
      <c r="I179" s="1"/>
      <c r="J179" s="19"/>
      <c r="K179" s="19"/>
      <c r="L179" s="19"/>
      <c r="M179" s="19"/>
      <c r="N179" s="19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</row>
    <row r="180" spans="1:43" ht="14.25" customHeight="1" x14ac:dyDescent="0.35">
      <c r="A180" s="1"/>
      <c r="B180" s="19"/>
      <c r="C180" s="1"/>
      <c r="D180" s="176"/>
      <c r="E180" s="1"/>
      <c r="F180" s="1"/>
      <c r="G180" s="1"/>
      <c r="H180" s="1"/>
      <c r="I180" s="1"/>
      <c r="J180" s="19"/>
      <c r="K180" s="19"/>
      <c r="L180" s="19"/>
      <c r="M180" s="19"/>
      <c r="N180" s="19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</row>
    <row r="181" spans="1:43" ht="14.25" customHeight="1" x14ac:dyDescent="0.35">
      <c r="A181" s="1"/>
      <c r="B181" s="19"/>
      <c r="C181" s="1"/>
      <c r="D181" s="176"/>
      <c r="E181" s="1"/>
      <c r="F181" s="1"/>
      <c r="G181" s="1"/>
      <c r="H181" s="1"/>
      <c r="I181" s="1"/>
      <c r="J181" s="19"/>
      <c r="K181" s="19"/>
      <c r="L181" s="19"/>
      <c r="M181" s="19"/>
      <c r="N181" s="19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</row>
    <row r="182" spans="1:43" ht="14.25" customHeight="1" x14ac:dyDescent="0.35">
      <c r="A182" s="1"/>
      <c r="B182" s="19"/>
      <c r="C182" s="1"/>
      <c r="D182" s="176"/>
      <c r="E182" s="1"/>
      <c r="F182" s="1"/>
      <c r="G182" s="1"/>
      <c r="H182" s="1"/>
      <c r="I182" s="1"/>
      <c r="J182" s="19"/>
      <c r="K182" s="19"/>
      <c r="L182" s="19"/>
      <c r="M182" s="19"/>
      <c r="N182" s="19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</row>
    <row r="183" spans="1:43" ht="14.25" customHeight="1" x14ac:dyDescent="0.35">
      <c r="A183" s="1"/>
      <c r="B183" s="19"/>
      <c r="C183" s="1"/>
      <c r="D183" s="176"/>
      <c r="E183" s="1"/>
      <c r="F183" s="1"/>
      <c r="G183" s="1"/>
      <c r="H183" s="1"/>
      <c r="I183" s="1"/>
      <c r="J183" s="19"/>
      <c r="K183" s="19"/>
      <c r="L183" s="19"/>
      <c r="M183" s="19"/>
      <c r="N183" s="19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</row>
    <row r="184" spans="1:43" ht="14.25" customHeight="1" x14ac:dyDescent="0.35">
      <c r="A184" s="1"/>
      <c r="B184" s="19"/>
      <c r="C184" s="1"/>
      <c r="D184" s="176"/>
      <c r="E184" s="1"/>
      <c r="F184" s="1"/>
      <c r="G184" s="1"/>
      <c r="H184" s="1"/>
      <c r="I184" s="1"/>
      <c r="J184" s="19"/>
      <c r="K184" s="19"/>
      <c r="L184" s="19"/>
      <c r="M184" s="19"/>
      <c r="N184" s="19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</row>
    <row r="185" spans="1:43" ht="14.25" customHeight="1" x14ac:dyDescent="0.35">
      <c r="A185" s="1"/>
      <c r="B185" s="19"/>
      <c r="C185" s="1"/>
      <c r="D185" s="176"/>
      <c r="E185" s="1"/>
      <c r="F185" s="1"/>
      <c r="G185" s="1"/>
      <c r="H185" s="1"/>
      <c r="I185" s="1"/>
      <c r="J185" s="19"/>
      <c r="K185" s="19"/>
      <c r="L185" s="19"/>
      <c r="M185" s="19"/>
      <c r="N185" s="19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</row>
    <row r="186" spans="1:43" ht="14.25" customHeight="1" x14ac:dyDescent="0.35">
      <c r="A186" s="1"/>
      <c r="B186" s="19"/>
      <c r="C186" s="1"/>
      <c r="D186" s="176"/>
      <c r="E186" s="1"/>
      <c r="F186" s="1"/>
      <c r="G186" s="1"/>
      <c r="H186" s="1"/>
      <c r="I186" s="1"/>
      <c r="J186" s="19"/>
      <c r="K186" s="19"/>
      <c r="L186" s="19"/>
      <c r="M186" s="19"/>
      <c r="N186" s="19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</row>
    <row r="187" spans="1:43" ht="14.25" customHeight="1" x14ac:dyDescent="0.35">
      <c r="A187" s="1"/>
      <c r="B187" s="19"/>
      <c r="C187" s="1"/>
      <c r="D187" s="176"/>
      <c r="E187" s="1"/>
      <c r="F187" s="1"/>
      <c r="G187" s="1"/>
      <c r="H187" s="1"/>
      <c r="I187" s="1"/>
      <c r="J187" s="19"/>
      <c r="K187" s="19"/>
      <c r="L187" s="19"/>
      <c r="M187" s="19"/>
      <c r="N187" s="19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</row>
    <row r="188" spans="1:43" ht="14.25" customHeight="1" x14ac:dyDescent="0.35">
      <c r="A188" s="1"/>
      <c r="B188" s="19"/>
      <c r="C188" s="1"/>
      <c r="D188" s="176"/>
      <c r="E188" s="1"/>
      <c r="F188" s="1"/>
      <c r="G188" s="1"/>
      <c r="H188" s="1"/>
      <c r="I188" s="1"/>
      <c r="J188" s="19"/>
      <c r="K188" s="19"/>
      <c r="L188" s="19"/>
      <c r="M188" s="19"/>
      <c r="N188" s="19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</row>
    <row r="189" spans="1:43" ht="14.25" customHeight="1" x14ac:dyDescent="0.35">
      <c r="A189" s="1"/>
      <c r="B189" s="19"/>
      <c r="C189" s="1"/>
      <c r="D189" s="176"/>
      <c r="E189" s="1"/>
      <c r="F189" s="1"/>
      <c r="G189" s="1"/>
      <c r="H189" s="1"/>
      <c r="I189" s="1"/>
      <c r="J189" s="19"/>
      <c r="K189" s="19"/>
      <c r="L189" s="19"/>
      <c r="M189" s="19"/>
      <c r="N189" s="19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</row>
    <row r="190" spans="1:43" ht="14.25" customHeight="1" x14ac:dyDescent="0.35">
      <c r="A190" s="1"/>
      <c r="B190" s="19"/>
      <c r="C190" s="1"/>
      <c r="D190" s="176"/>
      <c r="E190" s="1"/>
      <c r="F190" s="1"/>
      <c r="G190" s="1"/>
      <c r="H190" s="1"/>
      <c r="I190" s="1"/>
      <c r="J190" s="19"/>
      <c r="K190" s="19"/>
      <c r="L190" s="19"/>
      <c r="M190" s="19"/>
      <c r="N190" s="19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</row>
    <row r="191" spans="1:43" ht="14.25" customHeight="1" x14ac:dyDescent="0.35">
      <c r="A191" s="1"/>
      <c r="B191" s="19"/>
      <c r="C191" s="1"/>
      <c r="D191" s="176"/>
      <c r="E191" s="1"/>
      <c r="F191" s="1"/>
      <c r="G191" s="1"/>
      <c r="H191" s="1"/>
      <c r="I191" s="1"/>
      <c r="J191" s="19"/>
      <c r="K191" s="19"/>
      <c r="L191" s="19"/>
      <c r="M191" s="19"/>
      <c r="N191" s="19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</row>
    <row r="192" spans="1:43" ht="14.25" customHeight="1" x14ac:dyDescent="0.35">
      <c r="A192" s="1"/>
      <c r="B192" s="19"/>
      <c r="C192" s="1"/>
      <c r="D192" s="176"/>
      <c r="E192" s="1"/>
      <c r="F192" s="1"/>
      <c r="G192" s="1"/>
      <c r="H192" s="1"/>
      <c r="I192" s="1"/>
      <c r="J192" s="19"/>
      <c r="K192" s="19"/>
      <c r="L192" s="19"/>
      <c r="M192" s="19"/>
      <c r="N192" s="19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</row>
    <row r="193" spans="1:43" ht="14.25" customHeight="1" x14ac:dyDescent="0.35">
      <c r="A193" s="1"/>
      <c r="B193" s="19"/>
      <c r="C193" s="1"/>
      <c r="D193" s="176"/>
      <c r="E193" s="1"/>
      <c r="F193" s="1"/>
      <c r="G193" s="1"/>
      <c r="H193" s="1"/>
      <c r="I193" s="1"/>
      <c r="J193" s="19"/>
      <c r="K193" s="19"/>
      <c r="L193" s="19"/>
      <c r="M193" s="19"/>
      <c r="N193" s="19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</row>
    <row r="194" spans="1:43" ht="14.25" customHeight="1" x14ac:dyDescent="0.35">
      <c r="A194" s="1"/>
      <c r="B194" s="19"/>
      <c r="C194" s="1"/>
      <c r="D194" s="176"/>
      <c r="E194" s="1"/>
      <c r="F194" s="1"/>
      <c r="G194" s="1"/>
      <c r="H194" s="1"/>
      <c r="I194" s="1"/>
      <c r="J194" s="19"/>
      <c r="K194" s="19"/>
      <c r="L194" s="19"/>
      <c r="M194" s="19"/>
      <c r="N194" s="19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</row>
    <row r="195" spans="1:43" ht="14.25" customHeight="1" x14ac:dyDescent="0.35">
      <c r="A195" s="1"/>
      <c r="B195" s="19"/>
      <c r="C195" s="1"/>
      <c r="D195" s="176"/>
      <c r="E195" s="1"/>
      <c r="F195" s="1"/>
      <c r="G195" s="1"/>
      <c r="H195" s="1"/>
      <c r="I195" s="1"/>
      <c r="J195" s="19"/>
      <c r="K195" s="19"/>
      <c r="L195" s="19"/>
      <c r="M195" s="19"/>
      <c r="N195" s="19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</row>
    <row r="196" spans="1:43" ht="14.25" customHeight="1" x14ac:dyDescent="0.35">
      <c r="A196" s="1"/>
      <c r="B196" s="19"/>
      <c r="C196" s="1"/>
      <c r="D196" s="176"/>
      <c r="E196" s="1"/>
      <c r="F196" s="1"/>
      <c r="G196" s="1"/>
      <c r="H196" s="1"/>
      <c r="I196" s="1"/>
      <c r="J196" s="19"/>
      <c r="K196" s="19"/>
      <c r="L196" s="19"/>
      <c r="M196" s="19"/>
      <c r="N196" s="19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</row>
    <row r="197" spans="1:43" ht="14.25" customHeight="1" x14ac:dyDescent="0.35">
      <c r="A197" s="1"/>
      <c r="B197" s="19"/>
      <c r="C197" s="1"/>
      <c r="D197" s="176"/>
      <c r="E197" s="1"/>
      <c r="F197" s="1"/>
      <c r="G197" s="1"/>
      <c r="H197" s="1"/>
      <c r="I197" s="1"/>
      <c r="J197" s="19"/>
      <c r="K197" s="19"/>
      <c r="L197" s="19"/>
      <c r="M197" s="19"/>
      <c r="N197" s="19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</row>
    <row r="198" spans="1:43" ht="14.25" customHeight="1" x14ac:dyDescent="0.35">
      <c r="A198" s="1"/>
      <c r="B198" s="19"/>
      <c r="C198" s="1"/>
      <c r="D198" s="176"/>
      <c r="E198" s="1"/>
      <c r="F198" s="1"/>
      <c r="G198" s="1"/>
      <c r="H198" s="1"/>
      <c r="I198" s="1"/>
      <c r="J198" s="19"/>
      <c r="K198" s="19"/>
      <c r="L198" s="19"/>
      <c r="M198" s="19"/>
      <c r="N198" s="19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</row>
    <row r="199" spans="1:43" ht="14.25" customHeight="1" x14ac:dyDescent="0.35">
      <c r="A199" s="1"/>
      <c r="B199" s="19"/>
      <c r="C199" s="1"/>
      <c r="D199" s="176"/>
      <c r="E199" s="1"/>
      <c r="F199" s="1"/>
      <c r="G199" s="1"/>
      <c r="H199" s="1"/>
      <c r="I199" s="1"/>
      <c r="J199" s="19"/>
      <c r="K199" s="19"/>
      <c r="L199" s="19"/>
      <c r="M199" s="19"/>
      <c r="N199" s="19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</row>
    <row r="200" spans="1:43" ht="14.25" customHeight="1" x14ac:dyDescent="0.35">
      <c r="A200" s="1"/>
      <c r="B200" s="19"/>
      <c r="C200" s="1"/>
      <c r="D200" s="176"/>
      <c r="E200" s="1"/>
      <c r="F200" s="1"/>
      <c r="G200" s="1"/>
      <c r="H200" s="1"/>
      <c r="I200" s="1"/>
      <c r="J200" s="19"/>
      <c r="K200" s="19"/>
      <c r="L200" s="19"/>
      <c r="M200" s="19"/>
      <c r="N200" s="19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</row>
    <row r="201" spans="1:43" ht="14.25" customHeight="1" x14ac:dyDescent="0.35">
      <c r="A201" s="1"/>
      <c r="B201" s="19"/>
      <c r="C201" s="1"/>
      <c r="D201" s="176"/>
      <c r="E201" s="1"/>
      <c r="F201" s="1"/>
      <c r="G201" s="1"/>
      <c r="H201" s="1"/>
      <c r="I201" s="1"/>
      <c r="J201" s="19"/>
      <c r="K201" s="19"/>
      <c r="L201" s="19"/>
      <c r="M201" s="19"/>
      <c r="N201" s="19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</row>
    <row r="202" spans="1:43" ht="14.25" customHeight="1" x14ac:dyDescent="0.35">
      <c r="A202" s="1"/>
      <c r="B202" s="19"/>
      <c r="C202" s="1"/>
      <c r="D202" s="176"/>
      <c r="E202" s="1"/>
      <c r="F202" s="1"/>
      <c r="G202" s="1"/>
      <c r="H202" s="1"/>
      <c r="I202" s="1"/>
      <c r="J202" s="19"/>
      <c r="K202" s="19"/>
      <c r="L202" s="19"/>
      <c r="M202" s="19"/>
      <c r="N202" s="19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</row>
    <row r="203" spans="1:43" ht="14.25" customHeight="1" x14ac:dyDescent="0.35">
      <c r="A203" s="1"/>
      <c r="B203" s="19"/>
      <c r="C203" s="1"/>
      <c r="D203" s="176"/>
      <c r="E203" s="1"/>
      <c r="F203" s="1"/>
      <c r="G203" s="1"/>
      <c r="H203" s="1"/>
      <c r="I203" s="1"/>
      <c r="J203" s="19"/>
      <c r="K203" s="19"/>
      <c r="L203" s="19"/>
      <c r="M203" s="19"/>
      <c r="N203" s="19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</row>
    <row r="204" spans="1:43" ht="14.25" customHeight="1" x14ac:dyDescent="0.35">
      <c r="A204" s="1"/>
      <c r="B204" s="19"/>
      <c r="C204" s="1"/>
      <c r="D204" s="176"/>
      <c r="E204" s="1"/>
      <c r="F204" s="1"/>
      <c r="G204" s="1"/>
      <c r="H204" s="1"/>
      <c r="I204" s="1"/>
      <c r="J204" s="19"/>
      <c r="K204" s="19"/>
      <c r="L204" s="19"/>
      <c r="M204" s="19"/>
      <c r="N204" s="19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</row>
    <row r="205" spans="1:43" ht="14.25" customHeight="1" x14ac:dyDescent="0.35">
      <c r="A205" s="1"/>
      <c r="B205" s="19"/>
      <c r="C205" s="1"/>
      <c r="D205" s="176"/>
      <c r="E205" s="1"/>
      <c r="F205" s="1"/>
      <c r="G205" s="1"/>
      <c r="H205" s="1"/>
      <c r="I205" s="1"/>
      <c r="J205" s="19"/>
      <c r="K205" s="19"/>
      <c r="L205" s="19"/>
      <c r="M205" s="19"/>
      <c r="N205" s="19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</row>
    <row r="206" spans="1:43" ht="14.25" customHeight="1" x14ac:dyDescent="0.35">
      <c r="A206" s="1"/>
      <c r="B206" s="19"/>
      <c r="C206" s="1"/>
      <c r="D206" s="176"/>
      <c r="E206" s="1"/>
      <c r="F206" s="1"/>
      <c r="G206" s="1"/>
      <c r="H206" s="1"/>
      <c r="I206" s="1"/>
      <c r="J206" s="19"/>
      <c r="K206" s="19"/>
      <c r="L206" s="19"/>
      <c r="M206" s="19"/>
      <c r="N206" s="19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</row>
    <row r="207" spans="1:43" ht="14.25" customHeight="1" x14ac:dyDescent="0.35">
      <c r="A207" s="1"/>
      <c r="B207" s="19"/>
      <c r="C207" s="1"/>
      <c r="D207" s="176"/>
      <c r="E207" s="1"/>
      <c r="F207" s="1"/>
      <c r="G207" s="1"/>
      <c r="H207" s="1"/>
      <c r="I207" s="1"/>
      <c r="J207" s="19"/>
      <c r="K207" s="19"/>
      <c r="L207" s="19"/>
      <c r="M207" s="19"/>
      <c r="N207" s="19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</row>
    <row r="208" spans="1:43" ht="14.25" customHeight="1" x14ac:dyDescent="0.35">
      <c r="A208" s="1"/>
      <c r="B208" s="19"/>
      <c r="C208" s="1"/>
      <c r="D208" s="176"/>
      <c r="E208" s="1"/>
      <c r="F208" s="1"/>
      <c r="G208" s="1"/>
      <c r="H208" s="1"/>
      <c r="I208" s="1"/>
      <c r="J208" s="19"/>
      <c r="K208" s="19"/>
      <c r="L208" s="19"/>
      <c r="M208" s="19"/>
      <c r="N208" s="19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</row>
    <row r="209" spans="1:43" ht="14.25" customHeight="1" x14ac:dyDescent="0.35">
      <c r="A209" s="1"/>
      <c r="B209" s="19"/>
      <c r="C209" s="1"/>
      <c r="D209" s="176"/>
      <c r="E209" s="1"/>
      <c r="F209" s="1"/>
      <c r="G209" s="1"/>
      <c r="H209" s="1"/>
      <c r="I209" s="1"/>
      <c r="J209" s="19"/>
      <c r="K209" s="19"/>
      <c r="L209" s="19"/>
      <c r="M209" s="19"/>
      <c r="N209" s="19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</row>
    <row r="210" spans="1:43" ht="14.25" customHeight="1" x14ac:dyDescent="0.35">
      <c r="A210" s="1"/>
      <c r="B210" s="19"/>
      <c r="C210" s="1"/>
      <c r="D210" s="176"/>
      <c r="E210" s="1"/>
      <c r="F210" s="1"/>
      <c r="G210" s="1"/>
      <c r="H210" s="1"/>
      <c r="I210" s="1"/>
      <c r="J210" s="19"/>
      <c r="K210" s="19"/>
      <c r="L210" s="19"/>
      <c r="M210" s="19"/>
      <c r="N210" s="19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</row>
    <row r="211" spans="1:43" ht="14.25" customHeight="1" x14ac:dyDescent="0.35">
      <c r="A211" s="1"/>
      <c r="B211" s="19"/>
      <c r="C211" s="1"/>
      <c r="D211" s="176"/>
      <c r="E211" s="1"/>
      <c r="F211" s="1"/>
      <c r="G211" s="1"/>
      <c r="H211" s="1"/>
      <c r="I211" s="1"/>
      <c r="J211" s="19"/>
      <c r="K211" s="19"/>
      <c r="L211" s="19"/>
      <c r="M211" s="19"/>
      <c r="N211" s="19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</row>
    <row r="212" spans="1:43" ht="14.25" customHeight="1" x14ac:dyDescent="0.35">
      <c r="A212" s="1"/>
      <c r="B212" s="19"/>
      <c r="C212" s="1"/>
      <c r="D212" s="176"/>
      <c r="E212" s="1"/>
      <c r="F212" s="1"/>
      <c r="G212" s="1"/>
      <c r="H212" s="1"/>
      <c r="I212" s="1"/>
      <c r="J212" s="19"/>
      <c r="K212" s="19"/>
      <c r="L212" s="19"/>
      <c r="M212" s="19"/>
      <c r="N212" s="19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</row>
    <row r="213" spans="1:43" ht="14.25" customHeight="1" x14ac:dyDescent="0.35">
      <c r="A213" s="1"/>
      <c r="B213" s="19"/>
      <c r="C213" s="1"/>
      <c r="D213" s="176"/>
      <c r="E213" s="1"/>
      <c r="F213" s="1"/>
      <c r="G213" s="1"/>
      <c r="H213" s="1"/>
      <c r="I213" s="1"/>
      <c r="J213" s="19"/>
      <c r="K213" s="19"/>
      <c r="L213" s="19"/>
      <c r="M213" s="19"/>
      <c r="N213" s="19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</row>
    <row r="214" spans="1:43" ht="14.25" customHeight="1" x14ac:dyDescent="0.35">
      <c r="A214" s="1"/>
      <c r="B214" s="19"/>
      <c r="C214" s="1"/>
      <c r="D214" s="176"/>
      <c r="E214" s="1"/>
      <c r="F214" s="1"/>
      <c r="G214" s="1"/>
      <c r="H214" s="1"/>
      <c r="I214" s="1"/>
      <c r="J214" s="19"/>
      <c r="K214" s="19"/>
      <c r="L214" s="19"/>
      <c r="M214" s="19"/>
      <c r="N214" s="19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</row>
    <row r="215" spans="1:43" ht="14.25" customHeight="1" x14ac:dyDescent="0.35">
      <c r="A215" s="1"/>
      <c r="B215" s="19"/>
      <c r="C215" s="1"/>
      <c r="D215" s="176"/>
      <c r="E215" s="1"/>
      <c r="F215" s="1"/>
      <c r="G215" s="1"/>
      <c r="H215" s="1"/>
      <c r="I215" s="1"/>
      <c r="J215" s="19"/>
      <c r="K215" s="19"/>
      <c r="L215" s="19"/>
      <c r="M215" s="19"/>
      <c r="N215" s="19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</row>
    <row r="216" spans="1:43" ht="14.25" customHeight="1" x14ac:dyDescent="0.35">
      <c r="A216" s="1"/>
      <c r="B216" s="19"/>
      <c r="C216" s="1"/>
      <c r="D216" s="176"/>
      <c r="E216" s="1"/>
      <c r="F216" s="1"/>
      <c r="G216" s="1"/>
      <c r="H216" s="1"/>
      <c r="I216" s="1"/>
      <c r="J216" s="19"/>
      <c r="K216" s="19"/>
      <c r="L216" s="19"/>
      <c r="M216" s="19"/>
      <c r="N216" s="19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</row>
    <row r="217" spans="1:43" ht="14.25" customHeight="1" x14ac:dyDescent="0.35">
      <c r="A217" s="1"/>
      <c r="B217" s="19"/>
      <c r="C217" s="1"/>
      <c r="D217" s="176"/>
      <c r="E217" s="1"/>
      <c r="F217" s="1"/>
      <c r="G217" s="1"/>
      <c r="H217" s="1"/>
      <c r="I217" s="1"/>
      <c r="J217" s="19"/>
      <c r="K217" s="19"/>
      <c r="L217" s="19"/>
      <c r="M217" s="19"/>
      <c r="N217" s="19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</row>
    <row r="218" spans="1:43" ht="14.25" customHeight="1" x14ac:dyDescent="0.35">
      <c r="A218" s="1"/>
      <c r="B218" s="19"/>
      <c r="C218" s="1"/>
      <c r="D218" s="176"/>
      <c r="E218" s="1"/>
      <c r="F218" s="1"/>
      <c r="G218" s="1"/>
      <c r="H218" s="1"/>
      <c r="I218" s="1"/>
      <c r="J218" s="19"/>
      <c r="K218" s="19"/>
      <c r="L218" s="19"/>
      <c r="M218" s="19"/>
      <c r="N218" s="19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</row>
    <row r="219" spans="1:43" ht="14.25" customHeight="1" x14ac:dyDescent="0.35">
      <c r="A219" s="1"/>
      <c r="B219" s="19"/>
      <c r="C219" s="1"/>
      <c r="D219" s="176"/>
      <c r="E219" s="1"/>
      <c r="F219" s="1"/>
      <c r="G219" s="1"/>
      <c r="H219" s="1"/>
      <c r="I219" s="1"/>
      <c r="J219" s="19"/>
      <c r="K219" s="19"/>
      <c r="L219" s="19"/>
      <c r="M219" s="19"/>
      <c r="N219" s="19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</row>
    <row r="220" spans="1:43" ht="14.25" customHeight="1" x14ac:dyDescent="0.35">
      <c r="A220" s="1"/>
      <c r="B220" s="19"/>
      <c r="C220" s="1"/>
      <c r="D220" s="176"/>
      <c r="E220" s="1"/>
      <c r="F220" s="1"/>
      <c r="G220" s="1"/>
      <c r="H220" s="1"/>
      <c r="I220" s="1"/>
      <c r="J220" s="19"/>
      <c r="K220" s="19"/>
      <c r="L220" s="19"/>
      <c r="M220" s="19"/>
      <c r="N220" s="19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</row>
    <row r="221" spans="1:43" ht="14.25" customHeight="1" x14ac:dyDescent="0.35">
      <c r="A221" s="1"/>
      <c r="B221" s="19"/>
      <c r="C221" s="1"/>
      <c r="D221" s="176"/>
      <c r="E221" s="1"/>
      <c r="F221" s="1"/>
      <c r="G221" s="1"/>
      <c r="H221" s="1"/>
      <c r="I221" s="1"/>
      <c r="J221" s="19"/>
      <c r="K221" s="19"/>
      <c r="L221" s="19"/>
      <c r="M221" s="19"/>
      <c r="N221" s="19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</row>
    <row r="222" spans="1:43" ht="14.25" customHeight="1" x14ac:dyDescent="0.35">
      <c r="A222" s="1"/>
      <c r="B222" s="19"/>
      <c r="C222" s="1"/>
      <c r="D222" s="176"/>
      <c r="E222" s="1"/>
      <c r="F222" s="1"/>
      <c r="G222" s="1"/>
      <c r="H222" s="1"/>
      <c r="I222" s="1"/>
      <c r="J222" s="19"/>
      <c r="K222" s="19"/>
      <c r="L222" s="19"/>
      <c r="M222" s="19"/>
      <c r="N222" s="19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</row>
    <row r="223" spans="1:43" ht="14.25" customHeight="1" x14ac:dyDescent="0.35">
      <c r="A223" s="1"/>
      <c r="B223" s="19"/>
      <c r="C223" s="1"/>
      <c r="D223" s="176"/>
      <c r="E223" s="1"/>
      <c r="F223" s="1"/>
      <c r="G223" s="1"/>
      <c r="H223" s="1"/>
      <c r="I223" s="1"/>
      <c r="J223" s="19"/>
      <c r="K223" s="19"/>
      <c r="L223" s="19"/>
      <c r="M223" s="19"/>
      <c r="N223" s="19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</row>
    <row r="224" spans="1:43" ht="14.25" customHeight="1" x14ac:dyDescent="0.35">
      <c r="A224" s="1"/>
      <c r="B224" s="19"/>
      <c r="C224" s="1"/>
      <c r="D224" s="176"/>
      <c r="E224" s="1"/>
      <c r="F224" s="1"/>
      <c r="G224" s="1"/>
      <c r="H224" s="1"/>
      <c r="I224" s="1"/>
      <c r="J224" s="19"/>
      <c r="K224" s="19"/>
      <c r="L224" s="19"/>
      <c r="M224" s="19"/>
      <c r="N224" s="19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</row>
    <row r="225" spans="1:43" ht="14.25" customHeight="1" x14ac:dyDescent="0.35">
      <c r="A225" s="1"/>
      <c r="B225" s="19"/>
      <c r="C225" s="1"/>
      <c r="D225" s="176"/>
      <c r="E225" s="1"/>
      <c r="F225" s="1"/>
      <c r="G225" s="1"/>
      <c r="H225" s="1"/>
      <c r="I225" s="1"/>
      <c r="J225" s="19"/>
      <c r="K225" s="19"/>
      <c r="L225" s="19"/>
      <c r="M225" s="19"/>
      <c r="N225" s="19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</row>
    <row r="226" spans="1:43" ht="14.25" customHeight="1" x14ac:dyDescent="0.35">
      <c r="A226" s="1"/>
      <c r="B226" s="19"/>
      <c r="C226" s="1"/>
      <c r="D226" s="176"/>
      <c r="E226" s="1"/>
      <c r="F226" s="1"/>
      <c r="G226" s="1"/>
      <c r="H226" s="1"/>
      <c r="I226" s="1"/>
      <c r="J226" s="19"/>
      <c r="K226" s="19"/>
      <c r="L226" s="19"/>
      <c r="M226" s="19"/>
      <c r="N226" s="19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</row>
    <row r="227" spans="1:43" ht="14.25" customHeight="1" x14ac:dyDescent="0.35">
      <c r="A227" s="1"/>
      <c r="B227" s="19"/>
      <c r="C227" s="1"/>
      <c r="D227" s="176"/>
      <c r="E227" s="1"/>
      <c r="F227" s="1"/>
      <c r="G227" s="1"/>
      <c r="H227" s="1"/>
      <c r="I227" s="1"/>
      <c r="J227" s="19"/>
      <c r="K227" s="19"/>
      <c r="L227" s="19"/>
      <c r="M227" s="19"/>
      <c r="N227" s="19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</row>
    <row r="228" spans="1:43" ht="14.25" customHeight="1" x14ac:dyDescent="0.35">
      <c r="A228" s="1"/>
      <c r="B228" s="19"/>
      <c r="C228" s="1"/>
      <c r="D228" s="176"/>
      <c r="E228" s="1"/>
      <c r="F228" s="1"/>
      <c r="G228" s="1"/>
      <c r="H228" s="1"/>
      <c r="I228" s="1"/>
      <c r="J228" s="19"/>
      <c r="K228" s="19"/>
      <c r="L228" s="19"/>
      <c r="M228" s="19"/>
      <c r="N228" s="19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</row>
    <row r="229" spans="1:43" ht="14.25" customHeight="1" x14ac:dyDescent="0.35">
      <c r="A229" s="1"/>
      <c r="B229" s="19"/>
      <c r="C229" s="1"/>
      <c r="D229" s="176"/>
      <c r="E229" s="1"/>
      <c r="F229" s="1"/>
      <c r="G229" s="1"/>
      <c r="H229" s="1"/>
      <c r="I229" s="1"/>
      <c r="J229" s="19"/>
      <c r="K229" s="19"/>
      <c r="L229" s="19"/>
      <c r="M229" s="19"/>
      <c r="N229" s="19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</row>
    <row r="230" spans="1:43" ht="14.25" customHeight="1" x14ac:dyDescent="0.35">
      <c r="A230" s="1"/>
      <c r="B230" s="19"/>
      <c r="C230" s="1"/>
      <c r="D230" s="176"/>
      <c r="E230" s="1"/>
      <c r="F230" s="1"/>
      <c r="G230" s="1"/>
      <c r="H230" s="1"/>
      <c r="I230" s="1"/>
      <c r="J230" s="19"/>
      <c r="K230" s="19"/>
      <c r="L230" s="19"/>
      <c r="M230" s="19"/>
      <c r="N230" s="19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</row>
    <row r="231" spans="1:43" ht="14.25" customHeight="1" x14ac:dyDescent="0.35">
      <c r="A231" s="1"/>
      <c r="B231" s="19"/>
      <c r="C231" s="1"/>
      <c r="D231" s="176"/>
      <c r="E231" s="1"/>
      <c r="F231" s="1"/>
      <c r="G231" s="1"/>
      <c r="H231" s="1"/>
      <c r="I231" s="1"/>
      <c r="J231" s="19"/>
      <c r="K231" s="19"/>
      <c r="L231" s="19"/>
      <c r="M231" s="19"/>
      <c r="N231" s="19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</row>
    <row r="232" spans="1:43" ht="14.25" customHeight="1" x14ac:dyDescent="0.35">
      <c r="A232" s="1"/>
      <c r="B232" s="19"/>
      <c r="C232" s="1"/>
      <c r="D232" s="176"/>
      <c r="E232" s="1"/>
      <c r="F232" s="1"/>
      <c r="G232" s="1"/>
      <c r="H232" s="1"/>
      <c r="I232" s="1"/>
      <c r="J232" s="19"/>
      <c r="K232" s="19"/>
      <c r="L232" s="19"/>
      <c r="M232" s="19"/>
      <c r="N232" s="19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</row>
    <row r="233" spans="1:43" ht="14.25" customHeight="1" x14ac:dyDescent="0.35">
      <c r="A233" s="1"/>
      <c r="B233" s="19"/>
      <c r="C233" s="1"/>
      <c r="D233" s="176"/>
      <c r="E233" s="1"/>
      <c r="F233" s="1"/>
      <c r="G233" s="1"/>
      <c r="H233" s="1"/>
      <c r="I233" s="1"/>
      <c r="J233" s="19"/>
      <c r="K233" s="19"/>
      <c r="L233" s="19"/>
      <c r="M233" s="19"/>
      <c r="N233" s="19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</row>
    <row r="234" spans="1:43" ht="14.25" customHeight="1" x14ac:dyDescent="0.35">
      <c r="A234" s="1"/>
      <c r="B234" s="19"/>
      <c r="C234" s="1"/>
      <c r="D234" s="176"/>
      <c r="E234" s="1"/>
      <c r="F234" s="1"/>
      <c r="G234" s="1"/>
      <c r="H234" s="1"/>
      <c r="I234" s="1"/>
      <c r="J234" s="19"/>
      <c r="K234" s="19"/>
      <c r="L234" s="19"/>
      <c r="M234" s="19"/>
      <c r="N234" s="19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</row>
    <row r="235" spans="1:43" ht="14.25" customHeight="1" x14ac:dyDescent="0.35">
      <c r="A235" s="1"/>
      <c r="B235" s="19"/>
      <c r="C235" s="1"/>
      <c r="D235" s="176"/>
      <c r="E235" s="1"/>
      <c r="F235" s="1"/>
      <c r="G235" s="1"/>
      <c r="H235" s="1"/>
      <c r="I235" s="1"/>
      <c r="J235" s="19"/>
      <c r="K235" s="19"/>
      <c r="L235" s="19"/>
      <c r="M235" s="19"/>
      <c r="N235" s="19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</row>
    <row r="236" spans="1:43" ht="14.25" customHeight="1" x14ac:dyDescent="0.35">
      <c r="A236" s="1"/>
      <c r="B236" s="19"/>
      <c r="C236" s="1"/>
      <c r="D236" s="176"/>
      <c r="E236" s="1"/>
      <c r="F236" s="1"/>
      <c r="G236" s="1"/>
      <c r="H236" s="1"/>
      <c r="I236" s="1"/>
      <c r="J236" s="19"/>
      <c r="K236" s="19"/>
      <c r="L236" s="19"/>
      <c r="M236" s="19"/>
      <c r="N236" s="19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</row>
    <row r="237" spans="1:43" ht="14.25" customHeight="1" x14ac:dyDescent="0.35">
      <c r="A237" s="1"/>
      <c r="B237" s="19"/>
      <c r="C237" s="1"/>
      <c r="D237" s="176"/>
      <c r="E237" s="1"/>
      <c r="F237" s="1"/>
      <c r="G237" s="1"/>
      <c r="H237" s="1"/>
      <c r="I237" s="1"/>
      <c r="J237" s="19"/>
      <c r="K237" s="19"/>
      <c r="L237" s="19"/>
      <c r="M237" s="19"/>
      <c r="N237" s="19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</row>
    <row r="238" spans="1:43" ht="14.25" customHeight="1" x14ac:dyDescent="0.35">
      <c r="A238" s="1"/>
      <c r="B238" s="19"/>
      <c r="C238" s="1"/>
      <c r="D238" s="176"/>
      <c r="E238" s="1"/>
      <c r="F238" s="1"/>
      <c r="G238" s="1"/>
      <c r="H238" s="1"/>
      <c r="I238" s="1"/>
      <c r="J238" s="19"/>
      <c r="K238" s="19"/>
      <c r="L238" s="19"/>
      <c r="M238" s="19"/>
      <c r="N238" s="19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</row>
    <row r="239" spans="1:43" ht="14.25" customHeight="1" x14ac:dyDescent="0.35">
      <c r="A239" s="1"/>
      <c r="B239" s="19"/>
      <c r="C239" s="1"/>
      <c r="D239" s="176"/>
      <c r="E239" s="1"/>
      <c r="F239" s="1"/>
      <c r="G239" s="1"/>
      <c r="H239" s="1"/>
      <c r="I239" s="1"/>
      <c r="J239" s="19"/>
      <c r="K239" s="19"/>
      <c r="L239" s="19"/>
      <c r="M239" s="19"/>
      <c r="N239" s="19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</row>
    <row r="240" spans="1:43" ht="14.25" customHeight="1" x14ac:dyDescent="0.35">
      <c r="A240" s="1"/>
      <c r="B240" s="19"/>
      <c r="C240" s="1"/>
      <c r="D240" s="176"/>
      <c r="E240" s="1"/>
      <c r="F240" s="1"/>
      <c r="G240" s="1"/>
      <c r="H240" s="1"/>
      <c r="I240" s="1"/>
      <c r="J240" s="19"/>
      <c r="K240" s="19"/>
      <c r="L240" s="19"/>
      <c r="M240" s="19"/>
      <c r="N240" s="19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</row>
    <row r="241" spans="1:43" ht="14.25" customHeight="1" x14ac:dyDescent="0.35">
      <c r="A241" s="1"/>
      <c r="B241" s="19"/>
      <c r="C241" s="1"/>
      <c r="D241" s="176"/>
      <c r="E241" s="1"/>
      <c r="F241" s="1"/>
      <c r="G241" s="1"/>
      <c r="H241" s="1"/>
      <c r="I241" s="1"/>
      <c r="J241" s="19"/>
      <c r="K241" s="19"/>
      <c r="L241" s="19"/>
      <c r="M241" s="19"/>
      <c r="N241" s="19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</row>
    <row r="242" spans="1:43" ht="14.25" customHeight="1" x14ac:dyDescent="0.35">
      <c r="A242" s="1"/>
      <c r="B242" s="19"/>
      <c r="C242" s="1"/>
      <c r="D242" s="176"/>
      <c r="E242" s="1"/>
      <c r="F242" s="1"/>
      <c r="G242" s="1"/>
      <c r="H242" s="1"/>
      <c r="I242" s="1"/>
      <c r="J242" s="19"/>
      <c r="K242" s="19"/>
      <c r="L242" s="19"/>
      <c r="M242" s="19"/>
      <c r="N242" s="19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</row>
    <row r="243" spans="1:43" ht="14.25" customHeight="1" x14ac:dyDescent="0.35">
      <c r="A243" s="1"/>
      <c r="B243" s="19"/>
      <c r="C243" s="1"/>
      <c r="D243" s="176"/>
      <c r="E243" s="1"/>
      <c r="F243" s="1"/>
      <c r="G243" s="1"/>
      <c r="H243" s="1"/>
      <c r="I243" s="1"/>
      <c r="J243" s="19"/>
      <c r="K243" s="19"/>
      <c r="L243" s="19"/>
      <c r="M243" s="19"/>
      <c r="N243" s="19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</row>
    <row r="244" spans="1:43" ht="14.25" customHeight="1" x14ac:dyDescent="0.35">
      <c r="A244" s="1"/>
      <c r="B244" s="19"/>
      <c r="C244" s="1"/>
      <c r="D244" s="176"/>
      <c r="E244" s="1"/>
      <c r="F244" s="1"/>
      <c r="G244" s="1"/>
      <c r="H244" s="1"/>
      <c r="I244" s="1"/>
      <c r="J244" s="19"/>
      <c r="K244" s="19"/>
      <c r="L244" s="19"/>
      <c r="M244" s="19"/>
      <c r="N244" s="19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</row>
    <row r="245" spans="1:43" ht="14.25" customHeight="1" x14ac:dyDescent="0.35">
      <c r="A245" s="1"/>
      <c r="B245" s="19"/>
      <c r="C245" s="1"/>
      <c r="D245" s="176"/>
      <c r="E245" s="1"/>
      <c r="F245" s="1"/>
      <c r="G245" s="1"/>
      <c r="H245" s="1"/>
      <c r="I245" s="1"/>
      <c r="J245" s="19"/>
      <c r="K245" s="19"/>
      <c r="L245" s="19"/>
      <c r="M245" s="19"/>
      <c r="N245" s="19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</row>
    <row r="246" spans="1:43" ht="14.25" customHeight="1" x14ac:dyDescent="0.35">
      <c r="A246" s="1"/>
      <c r="B246" s="19"/>
      <c r="C246" s="1"/>
      <c r="D246" s="176"/>
      <c r="E246" s="1"/>
      <c r="F246" s="1"/>
      <c r="G246" s="1"/>
      <c r="H246" s="1"/>
      <c r="I246" s="1"/>
      <c r="J246" s="19"/>
      <c r="K246" s="19"/>
      <c r="L246" s="19"/>
      <c r="M246" s="19"/>
      <c r="N246" s="19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</row>
    <row r="247" spans="1:43" ht="14.25" customHeight="1" x14ac:dyDescent="0.35">
      <c r="A247" s="1"/>
      <c r="B247" s="19"/>
      <c r="C247" s="1"/>
      <c r="D247" s="176"/>
      <c r="E247" s="1"/>
      <c r="F247" s="1"/>
      <c r="G247" s="1"/>
      <c r="H247" s="1"/>
      <c r="I247" s="1"/>
      <c r="J247" s="19"/>
      <c r="K247" s="19"/>
      <c r="L247" s="19"/>
      <c r="M247" s="19"/>
      <c r="N247" s="19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</row>
    <row r="248" spans="1:43" ht="14.25" customHeight="1" x14ac:dyDescent="0.35">
      <c r="A248" s="1"/>
      <c r="B248" s="19"/>
      <c r="C248" s="1"/>
      <c r="D248" s="176"/>
      <c r="E248" s="1"/>
      <c r="F248" s="1"/>
      <c r="G248" s="1"/>
      <c r="H248" s="1"/>
      <c r="I248" s="1"/>
      <c r="J248" s="19"/>
      <c r="K248" s="19"/>
      <c r="L248" s="19"/>
      <c r="M248" s="19"/>
      <c r="N248" s="19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</row>
    <row r="249" spans="1:43" ht="14.25" customHeight="1" x14ac:dyDescent="0.35">
      <c r="A249" s="1"/>
      <c r="B249" s="19"/>
      <c r="C249" s="1"/>
      <c r="D249" s="176"/>
      <c r="E249" s="1"/>
      <c r="F249" s="1"/>
      <c r="G249" s="1"/>
      <c r="H249" s="1"/>
      <c r="I249" s="1"/>
      <c r="J249" s="19"/>
      <c r="K249" s="19"/>
      <c r="L249" s="19"/>
      <c r="M249" s="19"/>
      <c r="N249" s="19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</row>
    <row r="250" spans="1:43" ht="14.25" customHeight="1" x14ac:dyDescent="0.35">
      <c r="A250" s="1"/>
      <c r="B250" s="19"/>
      <c r="C250" s="1"/>
      <c r="D250" s="176"/>
      <c r="E250" s="1"/>
      <c r="F250" s="1"/>
      <c r="G250" s="1"/>
      <c r="H250" s="1"/>
      <c r="I250" s="1"/>
      <c r="J250" s="19"/>
      <c r="K250" s="19"/>
      <c r="L250" s="19"/>
      <c r="M250" s="19"/>
      <c r="N250" s="19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</row>
    <row r="251" spans="1:43" ht="14.25" customHeight="1" x14ac:dyDescent="0.35">
      <c r="A251" s="1"/>
      <c r="B251" s="19"/>
      <c r="C251" s="1"/>
      <c r="D251" s="176"/>
      <c r="E251" s="1"/>
      <c r="F251" s="1"/>
      <c r="G251" s="1"/>
      <c r="H251" s="1"/>
      <c r="I251" s="1"/>
      <c r="J251" s="19"/>
      <c r="K251" s="19"/>
      <c r="L251" s="19"/>
      <c r="M251" s="19"/>
      <c r="N251" s="19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</row>
    <row r="252" spans="1:43" ht="14.25" customHeight="1" x14ac:dyDescent="0.35">
      <c r="A252" s="1"/>
      <c r="B252" s="19"/>
      <c r="C252" s="1"/>
      <c r="D252" s="176"/>
      <c r="E252" s="1"/>
      <c r="F252" s="1"/>
      <c r="G252" s="1"/>
      <c r="H252" s="1"/>
      <c r="I252" s="1"/>
      <c r="J252" s="19"/>
      <c r="K252" s="19"/>
      <c r="L252" s="19"/>
      <c r="M252" s="19"/>
      <c r="N252" s="19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</row>
    <row r="253" spans="1:43" ht="14.25" customHeight="1" x14ac:dyDescent="0.35">
      <c r="A253" s="1"/>
      <c r="B253" s="19"/>
      <c r="C253" s="1"/>
      <c r="D253" s="176"/>
      <c r="E253" s="1"/>
      <c r="F253" s="1"/>
      <c r="G253" s="1"/>
      <c r="H253" s="1"/>
      <c r="I253" s="1"/>
      <c r="J253" s="19"/>
      <c r="K253" s="19"/>
      <c r="L253" s="19"/>
      <c r="M253" s="19"/>
      <c r="N253" s="19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</row>
    <row r="254" spans="1:43" ht="14.25" customHeight="1" x14ac:dyDescent="0.35">
      <c r="A254" s="1"/>
      <c r="B254" s="19"/>
      <c r="C254" s="1"/>
      <c r="D254" s="176"/>
      <c r="E254" s="1"/>
      <c r="F254" s="1"/>
      <c r="G254" s="1"/>
      <c r="H254" s="1"/>
      <c r="I254" s="1"/>
      <c r="J254" s="19"/>
      <c r="K254" s="19"/>
      <c r="L254" s="19"/>
      <c r="M254" s="19"/>
      <c r="N254" s="19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</row>
    <row r="255" spans="1:43" ht="14.25" customHeight="1" x14ac:dyDescent="0.35">
      <c r="A255" s="1"/>
      <c r="B255" s="19"/>
      <c r="C255" s="1"/>
      <c r="D255" s="176"/>
      <c r="E255" s="1"/>
      <c r="F255" s="1"/>
      <c r="G255" s="1"/>
      <c r="H255" s="1"/>
      <c r="I255" s="1"/>
      <c r="J255" s="19"/>
      <c r="K255" s="19"/>
      <c r="L255" s="19"/>
      <c r="M255" s="19"/>
      <c r="N255" s="19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</row>
    <row r="256" spans="1:43" ht="14.25" customHeight="1" x14ac:dyDescent="0.35">
      <c r="A256" s="1"/>
      <c r="B256" s="19"/>
      <c r="C256" s="1"/>
      <c r="D256" s="176"/>
      <c r="E256" s="1"/>
      <c r="F256" s="1"/>
      <c r="G256" s="1"/>
      <c r="H256" s="1"/>
      <c r="I256" s="1"/>
      <c r="J256" s="19"/>
      <c r="K256" s="19"/>
      <c r="L256" s="19"/>
      <c r="M256" s="19"/>
      <c r="N256" s="19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</row>
    <row r="257" spans="1:43" ht="14.25" customHeight="1" x14ac:dyDescent="0.35">
      <c r="A257" s="1"/>
      <c r="B257" s="19"/>
      <c r="C257" s="1"/>
      <c r="D257" s="176"/>
      <c r="E257" s="1"/>
      <c r="F257" s="1"/>
      <c r="G257" s="1"/>
      <c r="H257" s="1"/>
      <c r="I257" s="1"/>
      <c r="J257" s="19"/>
      <c r="K257" s="19"/>
      <c r="L257" s="19"/>
      <c r="M257" s="19"/>
      <c r="N257" s="19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</row>
    <row r="258" spans="1:43" ht="14.25" customHeight="1" x14ac:dyDescent="0.35">
      <c r="A258" s="1"/>
      <c r="B258" s="19"/>
      <c r="C258" s="1"/>
      <c r="D258" s="176"/>
      <c r="E258" s="1"/>
      <c r="F258" s="1"/>
      <c r="G258" s="1"/>
      <c r="H258" s="1"/>
      <c r="I258" s="1"/>
      <c r="J258" s="19"/>
      <c r="K258" s="19"/>
      <c r="L258" s="19"/>
      <c r="M258" s="19"/>
      <c r="N258" s="19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</row>
    <row r="259" spans="1:43" ht="14.25" customHeight="1" x14ac:dyDescent="0.35">
      <c r="A259" s="1"/>
      <c r="B259" s="19"/>
      <c r="C259" s="1"/>
      <c r="D259" s="176"/>
      <c r="E259" s="1"/>
      <c r="F259" s="1"/>
      <c r="G259" s="1"/>
      <c r="H259" s="1"/>
      <c r="I259" s="1"/>
      <c r="J259" s="19"/>
      <c r="K259" s="19"/>
      <c r="L259" s="19"/>
      <c r="M259" s="19"/>
      <c r="N259" s="19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</row>
    <row r="260" spans="1:43" ht="14.25" customHeight="1" x14ac:dyDescent="0.35">
      <c r="A260" s="1"/>
      <c r="B260" s="19"/>
      <c r="C260" s="1"/>
      <c r="D260" s="176"/>
      <c r="E260" s="1"/>
      <c r="F260" s="1"/>
      <c r="G260" s="1"/>
      <c r="H260" s="1"/>
      <c r="I260" s="1"/>
      <c r="J260" s="19"/>
      <c r="K260" s="19"/>
      <c r="L260" s="19"/>
      <c r="M260" s="19"/>
      <c r="N260" s="19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</row>
    <row r="261" spans="1:43" ht="14.25" customHeight="1" x14ac:dyDescent="0.35">
      <c r="A261" s="1"/>
      <c r="B261" s="19"/>
      <c r="C261" s="1"/>
      <c r="D261" s="176"/>
      <c r="E261" s="1"/>
      <c r="F261" s="1"/>
      <c r="G261" s="1"/>
      <c r="H261" s="1"/>
      <c r="I261" s="1"/>
      <c r="J261" s="19"/>
      <c r="K261" s="19"/>
      <c r="L261" s="19"/>
      <c r="M261" s="19"/>
      <c r="N261" s="19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</row>
    <row r="262" spans="1:43" ht="14.25" customHeight="1" x14ac:dyDescent="0.35">
      <c r="A262" s="1"/>
      <c r="B262" s="19"/>
      <c r="C262" s="1"/>
      <c r="D262" s="176"/>
      <c r="E262" s="1"/>
      <c r="F262" s="1"/>
      <c r="G262" s="1"/>
      <c r="H262" s="1"/>
      <c r="I262" s="1"/>
      <c r="J262" s="19"/>
      <c r="K262" s="19"/>
      <c r="L262" s="19"/>
      <c r="M262" s="19"/>
      <c r="N262" s="19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</row>
    <row r="263" spans="1:43" ht="14.25" customHeight="1" x14ac:dyDescent="0.35">
      <c r="A263" s="1"/>
      <c r="B263" s="19"/>
      <c r="C263" s="1"/>
      <c r="D263" s="176"/>
      <c r="E263" s="1"/>
      <c r="F263" s="1"/>
      <c r="G263" s="1"/>
      <c r="H263" s="1"/>
      <c r="I263" s="1"/>
      <c r="J263" s="19"/>
      <c r="K263" s="19"/>
      <c r="L263" s="19"/>
      <c r="M263" s="19"/>
      <c r="N263" s="19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</row>
    <row r="264" spans="1:43" ht="14.25" customHeight="1" x14ac:dyDescent="0.35">
      <c r="A264" s="1"/>
      <c r="B264" s="19"/>
      <c r="C264" s="1"/>
      <c r="D264" s="176"/>
      <c r="E264" s="1"/>
      <c r="F264" s="1"/>
      <c r="G264" s="1"/>
      <c r="H264" s="1"/>
      <c r="I264" s="1"/>
      <c r="J264" s="19"/>
      <c r="K264" s="19"/>
      <c r="L264" s="19"/>
      <c r="M264" s="19"/>
      <c r="N264" s="19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</row>
    <row r="265" spans="1:43" ht="14.25" customHeight="1" x14ac:dyDescent="0.35">
      <c r="A265" s="1"/>
      <c r="B265" s="19"/>
      <c r="C265" s="1"/>
      <c r="D265" s="176"/>
      <c r="E265" s="1"/>
      <c r="F265" s="1"/>
      <c r="G265" s="1"/>
      <c r="H265" s="1"/>
      <c r="I265" s="1"/>
      <c r="J265" s="19"/>
      <c r="K265" s="19"/>
      <c r="L265" s="19"/>
      <c r="M265" s="19"/>
      <c r="N265" s="19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</row>
    <row r="266" spans="1:43" ht="14.25" customHeight="1" x14ac:dyDescent="0.35">
      <c r="A266" s="1"/>
      <c r="B266" s="19"/>
      <c r="C266" s="1"/>
      <c r="D266" s="176"/>
      <c r="E266" s="1"/>
      <c r="F266" s="1"/>
      <c r="G266" s="1"/>
      <c r="H266" s="1"/>
      <c r="I266" s="1"/>
      <c r="J266" s="19"/>
      <c r="K266" s="19"/>
      <c r="L266" s="19"/>
      <c r="M266" s="19"/>
      <c r="N266" s="19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</row>
    <row r="267" spans="1:43" ht="14.25" customHeight="1" x14ac:dyDescent="0.35">
      <c r="A267" s="1"/>
      <c r="B267" s="19"/>
      <c r="C267" s="1"/>
      <c r="D267" s="176"/>
      <c r="E267" s="1"/>
      <c r="F267" s="1"/>
      <c r="G267" s="1"/>
      <c r="H267" s="1"/>
      <c r="I267" s="1"/>
      <c r="J267" s="19"/>
      <c r="K267" s="19"/>
      <c r="L267" s="19"/>
      <c r="M267" s="19"/>
      <c r="N267" s="19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</row>
    <row r="268" spans="1:43" ht="14.25" customHeight="1" x14ac:dyDescent="0.35">
      <c r="A268" s="1"/>
      <c r="B268" s="19"/>
      <c r="C268" s="1"/>
      <c r="D268" s="176"/>
      <c r="E268" s="1"/>
      <c r="F268" s="1"/>
      <c r="G268" s="1"/>
      <c r="H268" s="1"/>
      <c r="I268" s="1"/>
      <c r="J268" s="19"/>
      <c r="K268" s="19"/>
      <c r="L268" s="19"/>
      <c r="M268" s="19"/>
      <c r="N268" s="19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</row>
    <row r="269" spans="1:43" ht="14.25" customHeight="1" x14ac:dyDescent="0.35">
      <c r="A269" s="1"/>
      <c r="B269" s="19"/>
      <c r="C269" s="1"/>
      <c r="D269" s="176"/>
      <c r="E269" s="1"/>
      <c r="F269" s="1"/>
      <c r="G269" s="1"/>
      <c r="H269" s="1"/>
      <c r="I269" s="1"/>
      <c r="J269" s="19"/>
      <c r="K269" s="19"/>
      <c r="L269" s="19"/>
      <c r="M269" s="19"/>
      <c r="N269" s="19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</row>
    <row r="270" spans="1:43" ht="14.25" customHeight="1" x14ac:dyDescent="0.35">
      <c r="A270" s="1"/>
      <c r="B270" s="19"/>
      <c r="C270" s="1"/>
      <c r="D270" s="176"/>
      <c r="E270" s="1"/>
      <c r="F270" s="1"/>
      <c r="G270" s="1"/>
      <c r="H270" s="1"/>
      <c r="I270" s="1"/>
      <c r="J270" s="19"/>
      <c r="K270" s="19"/>
      <c r="L270" s="19"/>
      <c r="M270" s="19"/>
      <c r="N270" s="19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</row>
    <row r="271" spans="1:43" ht="14.25" customHeight="1" x14ac:dyDescent="0.35">
      <c r="A271" s="1"/>
      <c r="B271" s="19"/>
      <c r="C271" s="1"/>
      <c r="D271" s="176"/>
      <c r="E271" s="1"/>
      <c r="F271" s="1"/>
      <c r="G271" s="1"/>
      <c r="H271" s="1"/>
      <c r="I271" s="1"/>
      <c r="J271" s="19"/>
      <c r="K271" s="19"/>
      <c r="L271" s="19"/>
      <c r="M271" s="19"/>
      <c r="N271" s="19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</row>
    <row r="272" spans="1:43" ht="14.25" customHeight="1" x14ac:dyDescent="0.35">
      <c r="A272" s="1"/>
      <c r="B272" s="19"/>
      <c r="C272" s="1"/>
      <c r="D272" s="176"/>
      <c r="E272" s="1"/>
      <c r="F272" s="1"/>
      <c r="G272" s="1"/>
      <c r="H272" s="1"/>
      <c r="I272" s="1"/>
      <c r="J272" s="19"/>
      <c r="K272" s="19"/>
      <c r="L272" s="19"/>
      <c r="M272" s="19"/>
      <c r="N272" s="19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</row>
    <row r="273" spans="1:43" ht="14.25" customHeight="1" x14ac:dyDescent="0.35">
      <c r="A273" s="1"/>
      <c r="B273" s="19"/>
      <c r="C273" s="1"/>
      <c r="D273" s="176"/>
      <c r="E273" s="1"/>
      <c r="F273" s="1"/>
      <c r="G273" s="1"/>
      <c r="H273" s="1"/>
      <c r="I273" s="1"/>
      <c r="J273" s="19"/>
      <c r="K273" s="19"/>
      <c r="L273" s="19"/>
      <c r="M273" s="19"/>
      <c r="N273" s="19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</row>
    <row r="274" spans="1:43" ht="14.25" customHeight="1" x14ac:dyDescent="0.35">
      <c r="A274" s="1"/>
      <c r="B274" s="19"/>
      <c r="C274" s="1"/>
      <c r="D274" s="176"/>
      <c r="E274" s="1"/>
      <c r="F274" s="1"/>
      <c r="G274" s="1"/>
      <c r="H274" s="1"/>
      <c r="I274" s="1"/>
      <c r="J274" s="19"/>
      <c r="K274" s="19"/>
      <c r="L274" s="19"/>
      <c r="M274" s="19"/>
      <c r="N274" s="19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</row>
    <row r="275" spans="1:43" ht="14.25" customHeight="1" x14ac:dyDescent="0.35">
      <c r="A275" s="1"/>
      <c r="B275" s="19"/>
      <c r="C275" s="1"/>
      <c r="D275" s="176"/>
      <c r="E275" s="1"/>
      <c r="F275" s="1"/>
      <c r="G275" s="1"/>
      <c r="H275" s="1"/>
      <c r="I275" s="1"/>
      <c r="J275" s="19"/>
      <c r="K275" s="19"/>
      <c r="L275" s="19"/>
      <c r="M275" s="19"/>
      <c r="N275" s="19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</row>
    <row r="276" spans="1:43" ht="14.25" customHeight="1" x14ac:dyDescent="0.35">
      <c r="A276" s="1"/>
      <c r="B276" s="19"/>
      <c r="C276" s="1"/>
      <c r="D276" s="176"/>
      <c r="E276" s="1"/>
      <c r="F276" s="1"/>
      <c r="G276" s="1"/>
      <c r="H276" s="1"/>
      <c r="I276" s="1"/>
      <c r="J276" s="19"/>
      <c r="K276" s="19"/>
      <c r="L276" s="19"/>
      <c r="M276" s="19"/>
      <c r="N276" s="19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</row>
    <row r="277" spans="1:43" ht="14.25" customHeight="1" x14ac:dyDescent="0.35">
      <c r="A277" s="1"/>
      <c r="B277" s="19"/>
      <c r="C277" s="1"/>
      <c r="D277" s="176"/>
      <c r="E277" s="1"/>
      <c r="F277" s="1"/>
      <c r="G277" s="1"/>
      <c r="H277" s="1"/>
      <c r="I277" s="1"/>
      <c r="J277" s="19"/>
      <c r="K277" s="19"/>
      <c r="L277" s="19"/>
      <c r="M277" s="19"/>
      <c r="N277" s="19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</row>
    <row r="278" spans="1:43" ht="14.25" customHeight="1" x14ac:dyDescent="0.35">
      <c r="A278" s="1"/>
      <c r="B278" s="19"/>
      <c r="C278" s="1"/>
      <c r="D278" s="176"/>
      <c r="E278" s="1"/>
      <c r="F278" s="1"/>
      <c r="G278" s="1"/>
      <c r="H278" s="1"/>
      <c r="I278" s="1"/>
      <c r="J278" s="19"/>
      <c r="K278" s="19"/>
      <c r="L278" s="19"/>
      <c r="M278" s="19"/>
      <c r="N278" s="19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</row>
    <row r="279" spans="1:43" ht="14.25" customHeight="1" x14ac:dyDescent="0.35">
      <c r="A279" s="1"/>
      <c r="B279" s="19"/>
      <c r="C279" s="1"/>
      <c r="D279" s="176"/>
      <c r="E279" s="1"/>
      <c r="F279" s="1"/>
      <c r="G279" s="1"/>
      <c r="H279" s="1"/>
      <c r="I279" s="1"/>
      <c r="J279" s="19"/>
      <c r="K279" s="19"/>
      <c r="L279" s="19"/>
      <c r="M279" s="19"/>
      <c r="N279" s="19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</row>
    <row r="280" spans="1:43" ht="14.25" customHeight="1" x14ac:dyDescent="0.35">
      <c r="A280" s="1"/>
      <c r="B280" s="19"/>
      <c r="C280" s="1"/>
      <c r="D280" s="176"/>
      <c r="E280" s="1"/>
      <c r="F280" s="1"/>
      <c r="G280" s="1"/>
      <c r="H280" s="1"/>
      <c r="I280" s="1"/>
      <c r="J280" s="19"/>
      <c r="K280" s="19"/>
      <c r="L280" s="19"/>
      <c r="M280" s="19"/>
      <c r="N280" s="19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</row>
    <row r="281" spans="1:43" ht="14.25" customHeight="1" x14ac:dyDescent="0.35">
      <c r="A281" s="1"/>
      <c r="B281" s="19"/>
      <c r="C281" s="1"/>
      <c r="D281" s="176"/>
      <c r="E281" s="1"/>
      <c r="F281" s="1"/>
      <c r="G281" s="1"/>
      <c r="H281" s="1"/>
      <c r="I281" s="1"/>
      <c r="J281" s="19"/>
      <c r="K281" s="19"/>
      <c r="L281" s="19"/>
      <c r="M281" s="19"/>
      <c r="N281" s="19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</row>
    <row r="282" spans="1:43" ht="14.25" customHeight="1" x14ac:dyDescent="0.35">
      <c r="A282" s="1"/>
      <c r="B282" s="19"/>
      <c r="C282" s="1"/>
      <c r="D282" s="176"/>
      <c r="E282" s="1"/>
      <c r="F282" s="1"/>
      <c r="G282" s="1"/>
      <c r="H282" s="1"/>
      <c r="I282" s="1"/>
      <c r="J282" s="19"/>
      <c r="K282" s="19"/>
      <c r="L282" s="19"/>
      <c r="M282" s="19"/>
      <c r="N282" s="19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</row>
    <row r="283" spans="1:43" ht="14.25" customHeight="1" x14ac:dyDescent="0.35">
      <c r="A283" s="1"/>
      <c r="B283" s="19"/>
      <c r="C283" s="1"/>
      <c r="D283" s="176"/>
      <c r="E283" s="1"/>
      <c r="F283" s="1"/>
      <c r="G283" s="1"/>
      <c r="H283" s="1"/>
      <c r="I283" s="1"/>
      <c r="J283" s="19"/>
      <c r="K283" s="19"/>
      <c r="L283" s="19"/>
      <c r="M283" s="19"/>
      <c r="N283" s="19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</row>
    <row r="284" spans="1:43" ht="14.25" customHeight="1" x14ac:dyDescent="0.35">
      <c r="A284" s="1"/>
      <c r="B284" s="19"/>
      <c r="C284" s="1"/>
      <c r="D284" s="176"/>
      <c r="E284" s="1"/>
      <c r="F284" s="1"/>
      <c r="G284" s="1"/>
      <c r="H284" s="1"/>
      <c r="I284" s="1"/>
      <c r="J284" s="19"/>
      <c r="K284" s="19"/>
      <c r="L284" s="19"/>
      <c r="M284" s="19"/>
      <c r="N284" s="19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</row>
    <row r="285" spans="1:43" ht="14.25" customHeight="1" x14ac:dyDescent="0.35">
      <c r="A285" s="1"/>
      <c r="B285" s="19"/>
      <c r="C285" s="1"/>
      <c r="D285" s="176"/>
      <c r="E285" s="1"/>
      <c r="F285" s="1"/>
      <c r="G285" s="1"/>
      <c r="H285" s="1"/>
      <c r="I285" s="1"/>
      <c r="J285" s="19"/>
      <c r="K285" s="19"/>
      <c r="L285" s="19"/>
      <c r="M285" s="19"/>
      <c r="N285" s="19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</row>
    <row r="286" spans="1:43" ht="14.25" customHeight="1" x14ac:dyDescent="0.35">
      <c r="A286" s="1"/>
      <c r="B286" s="19"/>
      <c r="C286" s="1"/>
      <c r="D286" s="176"/>
      <c r="E286" s="1"/>
      <c r="F286" s="1"/>
      <c r="G286" s="1"/>
      <c r="H286" s="1"/>
      <c r="I286" s="1"/>
      <c r="J286" s="19"/>
      <c r="K286" s="19"/>
      <c r="L286" s="19"/>
      <c r="M286" s="19"/>
      <c r="N286" s="19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</row>
    <row r="287" spans="1:43" ht="14.25" customHeight="1" x14ac:dyDescent="0.35">
      <c r="A287" s="1"/>
      <c r="B287" s="19"/>
      <c r="C287" s="1"/>
      <c r="D287" s="176"/>
      <c r="E287" s="1"/>
      <c r="F287" s="1"/>
      <c r="G287" s="1"/>
      <c r="H287" s="1"/>
      <c r="I287" s="1"/>
      <c r="J287" s="19"/>
      <c r="K287" s="19"/>
      <c r="L287" s="19"/>
      <c r="M287" s="19"/>
      <c r="N287" s="19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</row>
    <row r="288" spans="1:43" ht="14.25" customHeight="1" x14ac:dyDescent="0.35">
      <c r="A288" s="1"/>
      <c r="B288" s="19"/>
      <c r="C288" s="1"/>
      <c r="D288" s="176"/>
      <c r="E288" s="1"/>
      <c r="F288" s="1"/>
      <c r="G288" s="1"/>
      <c r="H288" s="1"/>
      <c r="I288" s="1"/>
      <c r="J288" s="19"/>
      <c r="K288" s="19"/>
      <c r="L288" s="19"/>
      <c r="M288" s="19"/>
      <c r="N288" s="19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</row>
    <row r="289" spans="1:43" ht="14.25" customHeight="1" x14ac:dyDescent="0.35">
      <c r="A289" s="1"/>
      <c r="B289" s="19"/>
      <c r="C289" s="1"/>
      <c r="D289" s="176"/>
      <c r="E289" s="1"/>
      <c r="F289" s="1"/>
      <c r="G289" s="1"/>
      <c r="H289" s="1"/>
      <c r="I289" s="1"/>
      <c r="J289" s="19"/>
      <c r="K289" s="19"/>
      <c r="L289" s="19"/>
      <c r="M289" s="19"/>
      <c r="N289" s="19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</row>
    <row r="290" spans="1:43" ht="14.25" customHeight="1" x14ac:dyDescent="0.35">
      <c r="A290" s="1"/>
      <c r="B290" s="19"/>
      <c r="C290" s="1"/>
      <c r="D290" s="176"/>
      <c r="E290" s="1"/>
      <c r="F290" s="1"/>
      <c r="G290" s="1"/>
      <c r="H290" s="1"/>
      <c r="I290" s="1"/>
      <c r="J290" s="19"/>
      <c r="K290" s="19"/>
      <c r="L290" s="19"/>
      <c r="M290" s="19"/>
      <c r="N290" s="19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</row>
    <row r="291" spans="1:43" ht="14.25" customHeight="1" x14ac:dyDescent="0.35">
      <c r="A291" s="1"/>
      <c r="B291" s="19"/>
      <c r="C291" s="1"/>
      <c r="D291" s="176"/>
      <c r="E291" s="1"/>
      <c r="F291" s="1"/>
      <c r="G291" s="1"/>
      <c r="H291" s="1"/>
      <c r="I291" s="1"/>
      <c r="J291" s="19"/>
      <c r="K291" s="19"/>
      <c r="L291" s="19"/>
      <c r="M291" s="19"/>
      <c r="N291" s="19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</row>
    <row r="292" spans="1:43" ht="14.25" customHeight="1" x14ac:dyDescent="0.35">
      <c r="A292" s="1"/>
      <c r="B292" s="19"/>
      <c r="C292" s="1"/>
      <c r="D292" s="176"/>
      <c r="E292" s="1"/>
      <c r="F292" s="1"/>
      <c r="G292" s="1"/>
      <c r="H292" s="1"/>
      <c r="I292" s="1"/>
      <c r="J292" s="19"/>
      <c r="K292" s="19"/>
      <c r="L292" s="19"/>
      <c r="M292" s="19"/>
      <c r="N292" s="19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</row>
    <row r="293" spans="1:43" ht="14.25" customHeight="1" x14ac:dyDescent="0.35">
      <c r="A293" s="1"/>
      <c r="B293" s="19"/>
      <c r="C293" s="1"/>
      <c r="D293" s="176"/>
      <c r="E293" s="1"/>
      <c r="F293" s="1"/>
      <c r="G293" s="1"/>
      <c r="H293" s="1"/>
      <c r="I293" s="1"/>
      <c r="J293" s="19"/>
      <c r="K293" s="19"/>
      <c r="L293" s="19"/>
      <c r="M293" s="19"/>
      <c r="N293" s="19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</row>
    <row r="294" spans="1:43" ht="14.25" customHeight="1" x14ac:dyDescent="0.35">
      <c r="A294" s="1"/>
      <c r="B294" s="19"/>
      <c r="C294" s="1"/>
      <c r="D294" s="176"/>
      <c r="E294" s="1"/>
      <c r="F294" s="1"/>
      <c r="G294" s="1"/>
      <c r="H294" s="1"/>
      <c r="I294" s="1"/>
      <c r="J294" s="19"/>
      <c r="K294" s="19"/>
      <c r="L294" s="19"/>
      <c r="M294" s="19"/>
      <c r="N294" s="19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</row>
    <row r="295" spans="1:43" ht="14.25" customHeight="1" x14ac:dyDescent="0.35">
      <c r="A295" s="1"/>
      <c r="B295" s="19"/>
      <c r="C295" s="1"/>
      <c r="D295" s="176"/>
      <c r="E295" s="1"/>
      <c r="F295" s="1"/>
      <c r="G295" s="1"/>
      <c r="H295" s="1"/>
      <c r="I295" s="1"/>
      <c r="J295" s="19"/>
      <c r="K295" s="19"/>
      <c r="L295" s="19"/>
      <c r="M295" s="19"/>
      <c r="N295" s="19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</row>
    <row r="296" spans="1:43" ht="14.25" customHeight="1" x14ac:dyDescent="0.35">
      <c r="A296" s="1"/>
      <c r="B296" s="19"/>
      <c r="C296" s="1"/>
      <c r="D296" s="176"/>
      <c r="E296" s="1"/>
      <c r="F296" s="1"/>
      <c r="G296" s="1"/>
      <c r="H296" s="1"/>
      <c r="I296" s="1"/>
      <c r="J296" s="19"/>
      <c r="K296" s="19"/>
      <c r="L296" s="19"/>
      <c r="M296" s="19"/>
      <c r="N296" s="19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</row>
    <row r="297" spans="1:43" ht="14.25" customHeight="1" x14ac:dyDescent="0.35">
      <c r="A297" s="1"/>
      <c r="B297" s="19"/>
      <c r="C297" s="1"/>
      <c r="D297" s="176"/>
      <c r="E297" s="1"/>
      <c r="F297" s="1"/>
      <c r="G297" s="1"/>
      <c r="H297" s="1"/>
      <c r="I297" s="1"/>
      <c r="J297" s="19"/>
      <c r="K297" s="19"/>
      <c r="L297" s="19"/>
      <c r="M297" s="19"/>
      <c r="N297" s="19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</row>
    <row r="298" spans="1:43" ht="14.25" customHeight="1" x14ac:dyDescent="0.35">
      <c r="A298" s="1"/>
      <c r="B298" s="19"/>
      <c r="C298" s="1"/>
      <c r="D298" s="176"/>
      <c r="E298" s="1"/>
      <c r="F298" s="1"/>
      <c r="G298" s="1"/>
      <c r="H298" s="1"/>
      <c r="I298" s="1"/>
      <c r="J298" s="19"/>
      <c r="K298" s="19"/>
      <c r="L298" s="19"/>
      <c r="M298" s="19"/>
      <c r="N298" s="19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</row>
    <row r="299" spans="1:43" ht="14.25" customHeight="1" x14ac:dyDescent="0.35">
      <c r="A299" s="1"/>
      <c r="B299" s="19"/>
      <c r="C299" s="1"/>
      <c r="D299" s="176"/>
      <c r="E299" s="1"/>
      <c r="F299" s="1"/>
      <c r="G299" s="1"/>
      <c r="H299" s="1"/>
      <c r="I299" s="1"/>
      <c r="J299" s="19"/>
      <c r="K299" s="19"/>
      <c r="L299" s="19"/>
      <c r="M299" s="19"/>
      <c r="N299" s="19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</row>
    <row r="300" spans="1:43" ht="14.25" customHeight="1" x14ac:dyDescent="0.35">
      <c r="A300" s="1"/>
      <c r="B300" s="19"/>
      <c r="C300" s="1"/>
      <c r="D300" s="176"/>
      <c r="E300" s="1"/>
      <c r="F300" s="1"/>
      <c r="G300" s="1"/>
      <c r="H300" s="1"/>
      <c r="I300" s="1"/>
      <c r="J300" s="19"/>
      <c r="K300" s="19"/>
      <c r="L300" s="19"/>
      <c r="M300" s="19"/>
      <c r="N300" s="19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</row>
    <row r="301" spans="1:43" ht="14.25" customHeight="1" x14ac:dyDescent="0.35">
      <c r="A301" s="1"/>
      <c r="B301" s="19"/>
      <c r="C301" s="1"/>
      <c r="D301" s="176"/>
      <c r="E301" s="1"/>
      <c r="F301" s="1"/>
      <c r="G301" s="1"/>
      <c r="H301" s="1"/>
      <c r="I301" s="1"/>
      <c r="J301" s="19"/>
      <c r="K301" s="19"/>
      <c r="L301" s="19"/>
      <c r="M301" s="19"/>
      <c r="N301" s="19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</row>
    <row r="302" spans="1:43" ht="14.25" customHeight="1" x14ac:dyDescent="0.35">
      <c r="A302" s="1"/>
      <c r="B302" s="19"/>
      <c r="C302" s="1"/>
      <c r="D302" s="176"/>
      <c r="E302" s="1"/>
      <c r="F302" s="1"/>
      <c r="G302" s="1"/>
      <c r="H302" s="1"/>
      <c r="I302" s="1"/>
      <c r="J302" s="19"/>
      <c r="K302" s="19"/>
      <c r="L302" s="19"/>
      <c r="M302" s="19"/>
      <c r="N302" s="19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</row>
    <row r="303" spans="1:43" ht="14.25" customHeight="1" x14ac:dyDescent="0.35">
      <c r="A303" s="1"/>
      <c r="B303" s="19"/>
      <c r="C303" s="1"/>
      <c r="D303" s="176"/>
      <c r="E303" s="1"/>
      <c r="F303" s="1"/>
      <c r="G303" s="1"/>
      <c r="H303" s="1"/>
      <c r="I303" s="1"/>
      <c r="J303" s="19"/>
      <c r="K303" s="19"/>
      <c r="L303" s="19"/>
      <c r="M303" s="19"/>
      <c r="N303" s="19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</row>
    <row r="304" spans="1:43" ht="14.25" customHeight="1" x14ac:dyDescent="0.35">
      <c r="A304" s="1"/>
      <c r="B304" s="19"/>
      <c r="C304" s="1"/>
      <c r="D304" s="176"/>
      <c r="E304" s="1"/>
      <c r="F304" s="1"/>
      <c r="G304" s="1"/>
      <c r="H304" s="1"/>
      <c r="I304" s="1"/>
      <c r="J304" s="19"/>
      <c r="K304" s="19"/>
      <c r="L304" s="19"/>
      <c r="M304" s="19"/>
      <c r="N304" s="19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</row>
    <row r="305" spans="1:43" ht="14.25" customHeight="1" x14ac:dyDescent="0.35">
      <c r="A305" s="1"/>
      <c r="B305" s="19"/>
      <c r="C305" s="1"/>
      <c r="D305" s="176"/>
      <c r="E305" s="1"/>
      <c r="F305" s="1"/>
      <c r="G305" s="1"/>
      <c r="H305" s="1"/>
      <c r="I305" s="1"/>
      <c r="J305" s="19"/>
      <c r="K305" s="19"/>
      <c r="L305" s="19"/>
      <c r="M305" s="19"/>
      <c r="N305" s="19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</row>
    <row r="306" spans="1:43" ht="14.25" customHeight="1" x14ac:dyDescent="0.35">
      <c r="A306" s="1"/>
      <c r="B306" s="19"/>
      <c r="C306" s="1"/>
      <c r="D306" s="176"/>
      <c r="E306" s="1"/>
      <c r="F306" s="1"/>
      <c r="G306" s="1"/>
      <c r="H306" s="1"/>
      <c r="I306" s="1"/>
      <c r="J306" s="19"/>
      <c r="K306" s="19"/>
      <c r="L306" s="19"/>
      <c r="M306" s="19"/>
      <c r="N306" s="19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</row>
    <row r="307" spans="1:43" ht="14.25" customHeight="1" x14ac:dyDescent="0.35">
      <c r="A307" s="1"/>
      <c r="B307" s="19"/>
      <c r="C307" s="1"/>
      <c r="D307" s="176"/>
      <c r="E307" s="1"/>
      <c r="F307" s="1"/>
      <c r="G307" s="1"/>
      <c r="H307" s="1"/>
      <c r="I307" s="1"/>
      <c r="J307" s="19"/>
      <c r="K307" s="19"/>
      <c r="L307" s="19"/>
      <c r="M307" s="19"/>
      <c r="N307" s="19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</row>
    <row r="308" spans="1:43" ht="14.25" customHeight="1" x14ac:dyDescent="0.35">
      <c r="A308" s="1"/>
      <c r="B308" s="19"/>
      <c r="C308" s="1"/>
      <c r="D308" s="176"/>
      <c r="E308" s="1"/>
      <c r="F308" s="1"/>
      <c r="G308" s="1"/>
      <c r="H308" s="1"/>
      <c r="I308" s="1"/>
      <c r="J308" s="19"/>
      <c r="K308" s="19"/>
      <c r="L308" s="19"/>
      <c r="M308" s="19"/>
      <c r="N308" s="19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</row>
    <row r="309" spans="1:43" ht="14.25" customHeight="1" x14ac:dyDescent="0.35">
      <c r="A309" s="1"/>
      <c r="B309" s="19"/>
      <c r="C309" s="1"/>
      <c r="D309" s="176"/>
      <c r="E309" s="1"/>
      <c r="F309" s="1"/>
      <c r="G309" s="1"/>
      <c r="H309" s="1"/>
      <c r="I309" s="1"/>
      <c r="J309" s="19"/>
      <c r="K309" s="19"/>
      <c r="L309" s="19"/>
      <c r="M309" s="19"/>
      <c r="N309" s="19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</row>
    <row r="310" spans="1:43" ht="14.25" customHeight="1" x14ac:dyDescent="0.35">
      <c r="A310" s="1"/>
      <c r="B310" s="19"/>
      <c r="C310" s="1"/>
      <c r="D310" s="176"/>
      <c r="E310" s="1"/>
      <c r="F310" s="1"/>
      <c r="G310" s="1"/>
      <c r="H310" s="1"/>
      <c r="I310" s="1"/>
      <c r="J310" s="19"/>
      <c r="K310" s="19"/>
      <c r="L310" s="19"/>
      <c r="M310" s="19"/>
      <c r="N310" s="19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</row>
    <row r="311" spans="1:43" ht="14.25" customHeight="1" x14ac:dyDescent="0.35">
      <c r="A311" s="1"/>
      <c r="B311" s="19"/>
      <c r="C311" s="1"/>
      <c r="D311" s="176"/>
      <c r="E311" s="1"/>
      <c r="F311" s="1"/>
      <c r="G311" s="1"/>
      <c r="H311" s="1"/>
      <c r="I311" s="1"/>
      <c r="J311" s="19"/>
      <c r="K311" s="19"/>
      <c r="L311" s="19"/>
      <c r="M311" s="19"/>
      <c r="N311" s="19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</row>
    <row r="312" spans="1:43" ht="14.25" customHeight="1" x14ac:dyDescent="0.35">
      <c r="A312" s="1"/>
      <c r="B312" s="19"/>
      <c r="C312" s="1"/>
      <c r="D312" s="176"/>
      <c r="E312" s="1"/>
      <c r="F312" s="1"/>
      <c r="G312" s="1"/>
      <c r="H312" s="1"/>
      <c r="I312" s="1"/>
      <c r="J312" s="19"/>
      <c r="K312" s="19"/>
      <c r="L312" s="19"/>
      <c r="M312" s="19"/>
      <c r="N312" s="19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</row>
    <row r="313" spans="1:43" ht="14.25" customHeight="1" x14ac:dyDescent="0.35">
      <c r="A313" s="1"/>
      <c r="B313" s="19"/>
      <c r="C313" s="1"/>
      <c r="D313" s="176"/>
      <c r="E313" s="1"/>
      <c r="F313" s="1"/>
      <c r="G313" s="1"/>
      <c r="H313" s="1"/>
      <c r="I313" s="1"/>
      <c r="J313" s="19"/>
      <c r="K313" s="19"/>
      <c r="L313" s="19"/>
      <c r="M313" s="19"/>
      <c r="N313" s="19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</row>
    <row r="314" spans="1:43" ht="14.25" customHeight="1" x14ac:dyDescent="0.35">
      <c r="A314" s="1"/>
      <c r="B314" s="19"/>
      <c r="C314" s="1"/>
      <c r="D314" s="176"/>
      <c r="E314" s="1"/>
      <c r="F314" s="1"/>
      <c r="G314" s="1"/>
      <c r="H314" s="1"/>
      <c r="I314" s="1"/>
      <c r="J314" s="19"/>
      <c r="K314" s="19"/>
      <c r="L314" s="19"/>
      <c r="M314" s="19"/>
      <c r="N314" s="19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</row>
    <row r="315" spans="1:43" ht="14.25" customHeight="1" x14ac:dyDescent="0.35">
      <c r="A315" s="1"/>
      <c r="B315" s="19"/>
      <c r="C315" s="1"/>
      <c r="D315" s="176"/>
      <c r="E315" s="1"/>
      <c r="F315" s="1"/>
      <c r="G315" s="1"/>
      <c r="H315" s="1"/>
      <c r="I315" s="1"/>
      <c r="J315" s="19"/>
      <c r="K315" s="19"/>
      <c r="L315" s="19"/>
      <c r="M315" s="19"/>
      <c r="N315" s="19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</row>
    <row r="316" spans="1:43" ht="14.25" customHeight="1" x14ac:dyDescent="0.35">
      <c r="A316" s="1"/>
      <c r="B316" s="19"/>
      <c r="C316" s="1"/>
      <c r="D316" s="176"/>
      <c r="E316" s="1"/>
      <c r="F316" s="1"/>
      <c r="G316" s="1"/>
      <c r="H316" s="1"/>
      <c r="I316" s="1"/>
      <c r="J316" s="19"/>
      <c r="K316" s="19"/>
      <c r="L316" s="19"/>
      <c r="M316" s="19"/>
      <c r="N316" s="19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</row>
    <row r="317" spans="1:43" ht="14.25" customHeight="1" x14ac:dyDescent="0.35">
      <c r="A317" s="1"/>
      <c r="B317" s="19"/>
      <c r="C317" s="1"/>
      <c r="D317" s="176"/>
      <c r="E317" s="1"/>
      <c r="F317" s="1"/>
      <c r="G317" s="1"/>
      <c r="H317" s="1"/>
      <c r="I317" s="1"/>
      <c r="J317" s="19"/>
      <c r="K317" s="19"/>
      <c r="L317" s="19"/>
      <c r="M317" s="19"/>
      <c r="N317" s="19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</row>
    <row r="318" spans="1:43" ht="14.25" customHeight="1" x14ac:dyDescent="0.35">
      <c r="A318" s="1"/>
      <c r="B318" s="19"/>
      <c r="C318" s="1"/>
      <c r="D318" s="176"/>
      <c r="E318" s="1"/>
      <c r="F318" s="1"/>
      <c r="G318" s="1"/>
      <c r="H318" s="1"/>
      <c r="I318" s="1"/>
      <c r="J318" s="19"/>
      <c r="K318" s="19"/>
      <c r="L318" s="19"/>
      <c r="M318" s="19"/>
      <c r="N318" s="19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</row>
    <row r="319" spans="1:43" ht="14.25" customHeight="1" x14ac:dyDescent="0.35">
      <c r="A319" s="1"/>
      <c r="B319" s="19"/>
      <c r="C319" s="1"/>
      <c r="D319" s="176"/>
      <c r="E319" s="1"/>
      <c r="F319" s="1"/>
      <c r="G319" s="1"/>
      <c r="H319" s="1"/>
      <c r="I319" s="1"/>
      <c r="J319" s="19"/>
      <c r="K319" s="19"/>
      <c r="L319" s="19"/>
      <c r="M319" s="19"/>
      <c r="N319" s="19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</row>
    <row r="320" spans="1:43" ht="14.25" customHeight="1" x14ac:dyDescent="0.35">
      <c r="A320" s="1"/>
      <c r="B320" s="19"/>
      <c r="C320" s="1"/>
      <c r="D320" s="176"/>
      <c r="E320" s="1"/>
      <c r="F320" s="1"/>
      <c r="G320" s="1"/>
      <c r="H320" s="1"/>
      <c r="I320" s="1"/>
      <c r="J320" s="19"/>
      <c r="K320" s="19"/>
      <c r="L320" s="19"/>
      <c r="M320" s="19"/>
      <c r="N320" s="19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</row>
    <row r="321" spans="1:43" ht="14.25" customHeight="1" x14ac:dyDescent="0.35">
      <c r="A321" s="1"/>
      <c r="B321" s="19"/>
      <c r="C321" s="1"/>
      <c r="D321" s="176"/>
      <c r="E321" s="1"/>
      <c r="F321" s="1"/>
      <c r="G321" s="1"/>
      <c r="H321" s="1"/>
      <c r="I321" s="1"/>
      <c r="J321" s="19"/>
      <c r="K321" s="19"/>
      <c r="L321" s="19"/>
      <c r="M321" s="19"/>
      <c r="N321" s="19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</row>
    <row r="322" spans="1:43" ht="14.25" customHeight="1" x14ac:dyDescent="0.35">
      <c r="A322" s="1"/>
      <c r="B322" s="19"/>
      <c r="C322" s="1"/>
      <c r="D322" s="176"/>
      <c r="E322" s="1"/>
      <c r="F322" s="1"/>
      <c r="G322" s="1"/>
      <c r="H322" s="1"/>
      <c r="I322" s="1"/>
      <c r="J322" s="19"/>
      <c r="K322" s="19"/>
      <c r="L322" s="19"/>
      <c r="M322" s="19"/>
      <c r="N322" s="19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</row>
    <row r="323" spans="1:43" ht="14.25" customHeight="1" x14ac:dyDescent="0.35">
      <c r="A323" s="1"/>
      <c r="B323" s="19"/>
      <c r="C323" s="1"/>
      <c r="D323" s="176"/>
      <c r="E323" s="1"/>
      <c r="F323" s="1"/>
      <c r="G323" s="1"/>
      <c r="H323" s="1"/>
      <c r="I323" s="1"/>
      <c r="J323" s="19"/>
      <c r="K323" s="19"/>
      <c r="L323" s="19"/>
      <c r="M323" s="19"/>
      <c r="N323" s="19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</row>
    <row r="324" spans="1:43" ht="14.25" customHeight="1" x14ac:dyDescent="0.35">
      <c r="A324" s="1"/>
      <c r="B324" s="19"/>
      <c r="C324" s="1"/>
      <c r="D324" s="176"/>
      <c r="E324" s="1"/>
      <c r="F324" s="1"/>
      <c r="G324" s="1"/>
      <c r="H324" s="1"/>
      <c r="I324" s="1"/>
      <c r="J324" s="19"/>
      <c r="K324" s="19"/>
      <c r="L324" s="19"/>
      <c r="M324" s="19"/>
      <c r="N324" s="19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</row>
    <row r="325" spans="1:43" ht="14.25" customHeight="1" x14ac:dyDescent="0.35">
      <c r="A325" s="1"/>
      <c r="B325" s="19"/>
      <c r="C325" s="1"/>
      <c r="D325" s="176"/>
      <c r="E325" s="1"/>
      <c r="F325" s="1"/>
      <c r="G325" s="1"/>
      <c r="H325" s="1"/>
      <c r="I325" s="1"/>
      <c r="J325" s="19"/>
      <c r="K325" s="19"/>
      <c r="L325" s="19"/>
      <c r="M325" s="19"/>
      <c r="N325" s="19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</row>
    <row r="326" spans="1:43" ht="14.25" customHeight="1" x14ac:dyDescent="0.35">
      <c r="A326" s="1"/>
      <c r="B326" s="19"/>
      <c r="C326" s="1"/>
      <c r="D326" s="176"/>
      <c r="E326" s="1"/>
      <c r="F326" s="1"/>
      <c r="G326" s="1"/>
      <c r="H326" s="1"/>
      <c r="I326" s="1"/>
      <c r="J326" s="19"/>
      <c r="K326" s="19"/>
      <c r="L326" s="19"/>
      <c r="M326" s="19"/>
      <c r="N326" s="19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</row>
    <row r="327" spans="1:43" ht="14.25" customHeight="1" x14ac:dyDescent="0.35">
      <c r="A327" s="1"/>
      <c r="B327" s="19"/>
      <c r="C327" s="1"/>
      <c r="D327" s="176"/>
      <c r="E327" s="1"/>
      <c r="F327" s="1"/>
      <c r="G327" s="1"/>
      <c r="H327" s="1"/>
      <c r="I327" s="1"/>
      <c r="J327" s="19"/>
      <c r="K327" s="19"/>
      <c r="L327" s="19"/>
      <c r="M327" s="19"/>
      <c r="N327" s="19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</row>
    <row r="328" spans="1:43" ht="14.25" customHeight="1" x14ac:dyDescent="0.35">
      <c r="A328" s="1"/>
      <c r="B328" s="19"/>
      <c r="C328" s="1"/>
      <c r="D328" s="176"/>
      <c r="E328" s="1"/>
      <c r="F328" s="1"/>
      <c r="G328" s="1"/>
      <c r="H328" s="1"/>
      <c r="I328" s="1"/>
      <c r="J328" s="19"/>
      <c r="K328" s="19"/>
      <c r="L328" s="19"/>
      <c r="M328" s="19"/>
      <c r="N328" s="19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</row>
    <row r="329" spans="1:43" ht="14.25" customHeight="1" x14ac:dyDescent="0.35">
      <c r="A329" s="1"/>
      <c r="B329" s="19"/>
      <c r="C329" s="1"/>
      <c r="D329" s="176"/>
      <c r="E329" s="1"/>
      <c r="F329" s="1"/>
      <c r="G329" s="1"/>
      <c r="H329" s="1"/>
      <c r="I329" s="1"/>
      <c r="J329" s="19"/>
      <c r="K329" s="19"/>
      <c r="L329" s="19"/>
      <c r="M329" s="19"/>
      <c r="N329" s="19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</row>
    <row r="330" spans="1:43" ht="14.25" customHeight="1" x14ac:dyDescent="0.35">
      <c r="A330" s="1"/>
      <c r="B330" s="19"/>
      <c r="C330" s="1"/>
      <c r="D330" s="176"/>
      <c r="E330" s="1"/>
      <c r="F330" s="1"/>
      <c r="G330" s="1"/>
      <c r="H330" s="1"/>
      <c r="I330" s="1"/>
      <c r="J330" s="19"/>
      <c r="K330" s="19"/>
      <c r="L330" s="19"/>
      <c r="M330" s="19"/>
      <c r="N330" s="19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</row>
    <row r="331" spans="1:43" ht="14.25" customHeight="1" x14ac:dyDescent="0.35">
      <c r="A331" s="1"/>
      <c r="B331" s="19"/>
      <c r="C331" s="1"/>
      <c r="D331" s="176"/>
      <c r="E331" s="1"/>
      <c r="F331" s="1"/>
      <c r="G331" s="1"/>
      <c r="H331" s="1"/>
      <c r="I331" s="1"/>
      <c r="J331" s="19"/>
      <c r="K331" s="19"/>
      <c r="L331" s="19"/>
      <c r="M331" s="19"/>
      <c r="N331" s="19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</row>
    <row r="332" spans="1:43" ht="14.25" customHeight="1" x14ac:dyDescent="0.35">
      <c r="A332" s="1"/>
      <c r="B332" s="19"/>
      <c r="C332" s="1"/>
      <c r="D332" s="176"/>
      <c r="E332" s="1"/>
      <c r="F332" s="1"/>
      <c r="G332" s="1"/>
      <c r="H332" s="1"/>
      <c r="I332" s="1"/>
      <c r="J332" s="19"/>
      <c r="K332" s="19"/>
      <c r="L332" s="19"/>
      <c r="M332" s="19"/>
      <c r="N332" s="19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</row>
    <row r="333" spans="1:43" ht="14.25" customHeight="1" x14ac:dyDescent="0.35">
      <c r="A333" s="1"/>
      <c r="B333" s="19"/>
      <c r="C333" s="1"/>
      <c r="D333" s="176"/>
      <c r="E333" s="1"/>
      <c r="F333" s="1"/>
      <c r="G333" s="1"/>
      <c r="H333" s="1"/>
      <c r="I333" s="1"/>
      <c r="J333" s="19"/>
      <c r="K333" s="19"/>
      <c r="L333" s="19"/>
      <c r="M333" s="19"/>
      <c r="N333" s="19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</row>
    <row r="334" spans="1:43" ht="14.25" customHeight="1" x14ac:dyDescent="0.35">
      <c r="A334" s="1"/>
      <c r="B334" s="19"/>
      <c r="C334" s="1"/>
      <c r="D334" s="176"/>
      <c r="E334" s="1"/>
      <c r="F334" s="1"/>
      <c r="G334" s="1"/>
      <c r="H334" s="1"/>
      <c r="I334" s="1"/>
      <c r="J334" s="19"/>
      <c r="K334" s="19"/>
      <c r="L334" s="19"/>
      <c r="M334" s="19"/>
      <c r="N334" s="19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</row>
    <row r="335" spans="1:43" ht="14.25" customHeight="1" x14ac:dyDescent="0.35">
      <c r="A335" s="1"/>
      <c r="B335" s="19"/>
      <c r="C335" s="1"/>
      <c r="D335" s="176"/>
      <c r="E335" s="1"/>
      <c r="F335" s="1"/>
      <c r="G335" s="1"/>
      <c r="H335" s="1"/>
      <c r="I335" s="1"/>
      <c r="J335" s="19"/>
      <c r="K335" s="19"/>
      <c r="L335" s="19"/>
      <c r="M335" s="19"/>
      <c r="N335" s="19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</row>
    <row r="336" spans="1:43" ht="14.25" customHeight="1" x14ac:dyDescent="0.35">
      <c r="A336" s="1"/>
      <c r="B336" s="19"/>
      <c r="C336" s="1"/>
      <c r="D336" s="176"/>
      <c r="E336" s="1"/>
      <c r="F336" s="1"/>
      <c r="G336" s="1"/>
      <c r="H336" s="1"/>
      <c r="I336" s="1"/>
      <c r="J336" s="19"/>
      <c r="K336" s="19"/>
      <c r="L336" s="19"/>
      <c r="M336" s="19"/>
      <c r="N336" s="19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</row>
    <row r="337" spans="1:43" ht="14.25" customHeight="1" x14ac:dyDescent="0.35">
      <c r="A337" s="1"/>
      <c r="B337" s="19"/>
      <c r="C337" s="1"/>
      <c r="D337" s="176"/>
      <c r="E337" s="1"/>
      <c r="F337" s="1"/>
      <c r="G337" s="1"/>
      <c r="H337" s="1"/>
      <c r="I337" s="1"/>
      <c r="J337" s="19"/>
      <c r="K337" s="19"/>
      <c r="L337" s="19"/>
      <c r="M337" s="19"/>
      <c r="N337" s="19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</row>
    <row r="338" spans="1:43" ht="14.25" customHeight="1" x14ac:dyDescent="0.35">
      <c r="A338" s="1"/>
      <c r="B338" s="19"/>
      <c r="C338" s="1"/>
      <c r="D338" s="176"/>
      <c r="E338" s="1"/>
      <c r="F338" s="1"/>
      <c r="G338" s="1"/>
      <c r="H338" s="1"/>
      <c r="I338" s="1"/>
      <c r="J338" s="19"/>
      <c r="K338" s="19"/>
      <c r="L338" s="19"/>
      <c r="M338" s="19"/>
      <c r="N338" s="19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</row>
    <row r="339" spans="1:43" ht="14.25" customHeight="1" x14ac:dyDescent="0.35">
      <c r="A339" s="1"/>
      <c r="B339" s="19"/>
      <c r="C339" s="1"/>
      <c r="D339" s="176"/>
      <c r="E339" s="1"/>
      <c r="F339" s="1"/>
      <c r="G339" s="1"/>
      <c r="H339" s="1"/>
      <c r="I339" s="1"/>
      <c r="J339" s="19"/>
      <c r="K339" s="19"/>
      <c r="L339" s="19"/>
      <c r="M339" s="19"/>
      <c r="N339" s="19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</row>
    <row r="340" spans="1:43" ht="14.25" customHeight="1" x14ac:dyDescent="0.35">
      <c r="A340" s="1"/>
      <c r="B340" s="19"/>
      <c r="C340" s="1"/>
      <c r="D340" s="176"/>
      <c r="E340" s="1"/>
      <c r="F340" s="1"/>
      <c r="G340" s="1"/>
      <c r="H340" s="1"/>
      <c r="I340" s="1"/>
      <c r="J340" s="19"/>
      <c r="K340" s="19"/>
      <c r="L340" s="19"/>
      <c r="M340" s="19"/>
      <c r="N340" s="19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</row>
    <row r="341" spans="1:43" ht="14.25" customHeight="1" x14ac:dyDescent="0.35">
      <c r="A341" s="1"/>
      <c r="B341" s="19"/>
      <c r="C341" s="1"/>
      <c r="D341" s="176"/>
      <c r="E341" s="1"/>
      <c r="F341" s="1"/>
      <c r="G341" s="1"/>
      <c r="H341" s="1"/>
      <c r="I341" s="1"/>
      <c r="J341" s="19"/>
      <c r="K341" s="19"/>
      <c r="L341" s="19"/>
      <c r="M341" s="19"/>
      <c r="N341" s="19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</row>
    <row r="342" spans="1:43" ht="14.25" customHeight="1" x14ac:dyDescent="0.35">
      <c r="A342" s="1"/>
      <c r="B342" s="19"/>
      <c r="C342" s="1"/>
      <c r="D342" s="176"/>
      <c r="E342" s="1"/>
      <c r="F342" s="1"/>
      <c r="G342" s="1"/>
      <c r="H342" s="1"/>
      <c r="I342" s="1"/>
      <c r="J342" s="19"/>
      <c r="K342" s="19"/>
      <c r="L342" s="19"/>
      <c r="M342" s="19"/>
      <c r="N342" s="19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</row>
    <row r="343" spans="1:43" ht="14.25" customHeight="1" x14ac:dyDescent="0.35">
      <c r="A343" s="1"/>
      <c r="B343" s="19"/>
      <c r="C343" s="1"/>
      <c r="D343" s="176"/>
      <c r="E343" s="1"/>
      <c r="F343" s="1"/>
      <c r="G343" s="1"/>
      <c r="H343" s="1"/>
      <c r="I343" s="1"/>
      <c r="J343" s="19"/>
      <c r="K343" s="19"/>
      <c r="L343" s="19"/>
      <c r="M343" s="19"/>
      <c r="N343" s="19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</row>
    <row r="344" spans="1:43" ht="14.25" customHeight="1" x14ac:dyDescent="0.35">
      <c r="A344" s="1"/>
      <c r="B344" s="19"/>
      <c r="C344" s="1"/>
      <c r="D344" s="176"/>
      <c r="E344" s="1"/>
      <c r="F344" s="1"/>
      <c r="G344" s="1"/>
      <c r="H344" s="1"/>
      <c r="I344" s="1"/>
      <c r="J344" s="19"/>
      <c r="K344" s="19"/>
      <c r="L344" s="19"/>
      <c r="M344" s="19"/>
      <c r="N344" s="19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</row>
    <row r="345" spans="1:43" ht="14.25" customHeight="1" x14ac:dyDescent="0.35">
      <c r="A345" s="1"/>
      <c r="B345" s="19"/>
      <c r="C345" s="1"/>
      <c r="D345" s="176"/>
      <c r="E345" s="1"/>
      <c r="F345" s="1"/>
      <c r="G345" s="1"/>
      <c r="H345" s="1"/>
      <c r="I345" s="1"/>
      <c r="J345" s="19"/>
      <c r="K345" s="19"/>
      <c r="L345" s="19"/>
      <c r="M345" s="19"/>
      <c r="N345" s="19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</row>
    <row r="346" spans="1:43" ht="14.25" customHeight="1" x14ac:dyDescent="0.35">
      <c r="A346" s="1"/>
      <c r="B346" s="19"/>
      <c r="C346" s="1"/>
      <c r="D346" s="176"/>
      <c r="E346" s="1"/>
      <c r="F346" s="1"/>
      <c r="G346" s="1"/>
      <c r="H346" s="1"/>
      <c r="I346" s="1"/>
      <c r="J346" s="19"/>
      <c r="K346" s="19"/>
      <c r="L346" s="19"/>
      <c r="M346" s="19"/>
      <c r="N346" s="19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</row>
    <row r="347" spans="1:43" ht="14.25" customHeight="1" x14ac:dyDescent="0.35">
      <c r="A347" s="1"/>
      <c r="B347" s="19"/>
      <c r="C347" s="1"/>
      <c r="D347" s="176"/>
      <c r="E347" s="1"/>
      <c r="F347" s="1"/>
      <c r="G347" s="1"/>
      <c r="H347" s="1"/>
      <c r="I347" s="1"/>
      <c r="J347" s="19"/>
      <c r="K347" s="19"/>
      <c r="L347" s="19"/>
      <c r="M347" s="19"/>
      <c r="N347" s="19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</row>
    <row r="348" spans="1:43" ht="14.25" customHeight="1" x14ac:dyDescent="0.35">
      <c r="A348" s="1"/>
      <c r="B348" s="19"/>
      <c r="C348" s="1"/>
      <c r="D348" s="176"/>
      <c r="E348" s="1"/>
      <c r="F348" s="1"/>
      <c r="G348" s="1"/>
      <c r="H348" s="1"/>
      <c r="I348" s="1"/>
      <c r="J348" s="19"/>
      <c r="K348" s="19"/>
      <c r="L348" s="19"/>
      <c r="M348" s="19"/>
      <c r="N348" s="19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</row>
    <row r="349" spans="1:43" ht="14.25" customHeight="1" x14ac:dyDescent="0.35">
      <c r="A349" s="1"/>
      <c r="B349" s="19"/>
      <c r="C349" s="1"/>
      <c r="D349" s="176"/>
      <c r="E349" s="1"/>
      <c r="F349" s="1"/>
      <c r="G349" s="1"/>
      <c r="H349" s="1"/>
      <c r="I349" s="1"/>
      <c r="J349" s="19"/>
      <c r="K349" s="19"/>
      <c r="L349" s="19"/>
      <c r="M349" s="19"/>
      <c r="N349" s="19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</row>
    <row r="350" spans="1:43" ht="14.25" customHeight="1" x14ac:dyDescent="0.35">
      <c r="A350" s="1"/>
      <c r="B350" s="19"/>
      <c r="C350" s="1"/>
      <c r="D350" s="176"/>
      <c r="E350" s="1"/>
      <c r="F350" s="1"/>
      <c r="G350" s="1"/>
      <c r="H350" s="1"/>
      <c r="I350" s="1"/>
      <c r="J350" s="19"/>
      <c r="K350" s="19"/>
      <c r="L350" s="19"/>
      <c r="M350" s="19"/>
      <c r="N350" s="19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</row>
    <row r="351" spans="1:43" ht="14.25" customHeight="1" x14ac:dyDescent="0.35">
      <c r="A351" s="1"/>
      <c r="B351" s="19"/>
      <c r="C351" s="1"/>
      <c r="D351" s="176"/>
      <c r="E351" s="1"/>
      <c r="F351" s="1"/>
      <c r="G351" s="1"/>
      <c r="H351" s="1"/>
      <c r="I351" s="1"/>
      <c r="J351" s="19"/>
      <c r="K351" s="19"/>
      <c r="L351" s="19"/>
      <c r="M351" s="19"/>
      <c r="N351" s="19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</row>
    <row r="352" spans="1:43" ht="14.25" customHeight="1" x14ac:dyDescent="0.35">
      <c r="A352" s="1"/>
      <c r="B352" s="19"/>
      <c r="C352" s="1"/>
      <c r="D352" s="176"/>
      <c r="E352" s="1"/>
      <c r="F352" s="1"/>
      <c r="G352" s="1"/>
      <c r="H352" s="1"/>
      <c r="I352" s="1"/>
      <c r="J352" s="19"/>
      <c r="K352" s="19"/>
      <c r="L352" s="19"/>
      <c r="M352" s="19"/>
      <c r="N352" s="19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</row>
    <row r="353" spans="1:43" ht="14.25" customHeight="1" x14ac:dyDescent="0.35">
      <c r="A353" s="1"/>
      <c r="B353" s="19"/>
      <c r="C353" s="1"/>
      <c r="D353" s="176"/>
      <c r="E353" s="1"/>
      <c r="F353" s="1"/>
      <c r="G353" s="1"/>
      <c r="H353" s="1"/>
      <c r="I353" s="1"/>
      <c r="J353" s="19"/>
      <c r="K353" s="19"/>
      <c r="L353" s="19"/>
      <c r="M353" s="19"/>
      <c r="N353" s="19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</row>
    <row r="354" spans="1:43" ht="14.25" customHeight="1" x14ac:dyDescent="0.35">
      <c r="A354" s="1"/>
      <c r="B354" s="19"/>
      <c r="C354" s="1"/>
      <c r="D354" s="176"/>
      <c r="E354" s="1"/>
      <c r="F354" s="1"/>
      <c r="G354" s="1"/>
      <c r="H354" s="1"/>
      <c r="I354" s="1"/>
      <c r="J354" s="19"/>
      <c r="K354" s="19"/>
      <c r="L354" s="19"/>
      <c r="M354" s="19"/>
      <c r="N354" s="19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</row>
    <row r="355" spans="1:43" ht="14.25" customHeight="1" x14ac:dyDescent="0.35">
      <c r="A355" s="1"/>
      <c r="B355" s="19"/>
      <c r="C355" s="1"/>
      <c r="D355" s="176"/>
      <c r="E355" s="1"/>
      <c r="F355" s="1"/>
      <c r="G355" s="1"/>
      <c r="H355" s="1"/>
      <c r="I355" s="1"/>
      <c r="J355" s="19"/>
      <c r="K355" s="19"/>
      <c r="L355" s="19"/>
      <c r="M355" s="19"/>
      <c r="N355" s="19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</row>
    <row r="356" spans="1:43" ht="14.25" customHeight="1" x14ac:dyDescent="0.35">
      <c r="A356" s="1"/>
      <c r="B356" s="19"/>
      <c r="C356" s="1"/>
      <c r="D356" s="176"/>
      <c r="E356" s="1"/>
      <c r="F356" s="1"/>
      <c r="G356" s="1"/>
      <c r="H356" s="1"/>
      <c r="I356" s="1"/>
      <c r="J356" s="19"/>
      <c r="K356" s="19"/>
      <c r="L356" s="19"/>
      <c r="M356" s="19"/>
      <c r="N356" s="19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</row>
    <row r="357" spans="1:43" ht="14.25" customHeight="1" x14ac:dyDescent="0.35">
      <c r="A357" s="1"/>
      <c r="B357" s="19"/>
      <c r="C357" s="1"/>
      <c r="D357" s="176"/>
      <c r="E357" s="1"/>
      <c r="F357" s="1"/>
      <c r="G357" s="1"/>
      <c r="H357" s="1"/>
      <c r="I357" s="1"/>
      <c r="J357" s="19"/>
      <c r="K357" s="19"/>
      <c r="L357" s="19"/>
      <c r="M357" s="19"/>
      <c r="N357" s="19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</row>
    <row r="358" spans="1:43" ht="14.25" customHeight="1" x14ac:dyDescent="0.35">
      <c r="A358" s="1"/>
      <c r="B358" s="19"/>
      <c r="C358" s="1"/>
      <c r="D358" s="176"/>
      <c r="E358" s="1"/>
      <c r="F358" s="1"/>
      <c r="G358" s="1"/>
      <c r="H358" s="1"/>
      <c r="I358" s="1"/>
      <c r="J358" s="19"/>
      <c r="K358" s="19"/>
      <c r="L358" s="19"/>
      <c r="M358" s="19"/>
      <c r="N358" s="19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</row>
    <row r="359" spans="1:43" ht="14.25" customHeight="1" x14ac:dyDescent="0.35">
      <c r="A359" s="1"/>
      <c r="B359" s="19"/>
      <c r="C359" s="1"/>
      <c r="D359" s="176"/>
      <c r="E359" s="1"/>
      <c r="F359" s="1"/>
      <c r="G359" s="1"/>
      <c r="H359" s="1"/>
      <c r="I359" s="1"/>
      <c r="J359" s="19"/>
      <c r="K359" s="19"/>
      <c r="L359" s="19"/>
      <c r="M359" s="19"/>
      <c r="N359" s="19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</row>
    <row r="360" spans="1:43" ht="14.25" customHeight="1" x14ac:dyDescent="0.35">
      <c r="A360" s="1"/>
      <c r="B360" s="19"/>
      <c r="C360" s="1"/>
      <c r="D360" s="176"/>
      <c r="E360" s="1"/>
      <c r="F360" s="1"/>
      <c r="G360" s="1"/>
      <c r="H360" s="1"/>
      <c r="I360" s="1"/>
      <c r="J360" s="19"/>
      <c r="K360" s="19"/>
      <c r="L360" s="19"/>
      <c r="M360" s="19"/>
      <c r="N360" s="19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</row>
    <row r="361" spans="1:43" ht="14.25" customHeight="1" x14ac:dyDescent="0.35">
      <c r="A361" s="1"/>
      <c r="B361" s="19"/>
      <c r="C361" s="1"/>
      <c r="D361" s="176"/>
      <c r="E361" s="1"/>
      <c r="F361" s="1"/>
      <c r="G361" s="1"/>
      <c r="H361" s="1"/>
      <c r="I361" s="1"/>
      <c r="J361" s="19"/>
      <c r="K361" s="19"/>
      <c r="L361" s="19"/>
      <c r="M361" s="19"/>
      <c r="N361" s="19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</row>
    <row r="362" spans="1:43" ht="14.25" customHeight="1" x14ac:dyDescent="0.35">
      <c r="A362" s="1"/>
      <c r="B362" s="19"/>
      <c r="C362" s="1"/>
      <c r="D362" s="176"/>
      <c r="E362" s="1"/>
      <c r="F362" s="1"/>
      <c r="G362" s="1"/>
      <c r="H362" s="1"/>
      <c r="I362" s="1"/>
      <c r="J362" s="19"/>
      <c r="K362" s="19"/>
      <c r="L362" s="19"/>
      <c r="M362" s="19"/>
      <c r="N362" s="19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</row>
    <row r="363" spans="1:43" ht="14.25" customHeight="1" x14ac:dyDescent="0.35">
      <c r="A363" s="1"/>
      <c r="B363" s="19"/>
      <c r="C363" s="1"/>
      <c r="D363" s="176"/>
      <c r="E363" s="1"/>
      <c r="F363" s="1"/>
      <c r="G363" s="1"/>
      <c r="H363" s="1"/>
      <c r="I363" s="1"/>
      <c r="J363" s="19"/>
      <c r="K363" s="19"/>
      <c r="L363" s="19"/>
      <c r="M363" s="19"/>
      <c r="N363" s="19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</row>
    <row r="364" spans="1:43" ht="14.25" customHeight="1" x14ac:dyDescent="0.35">
      <c r="A364" s="1"/>
      <c r="B364" s="19"/>
      <c r="C364" s="1"/>
      <c r="D364" s="176"/>
      <c r="E364" s="1"/>
      <c r="F364" s="1"/>
      <c r="G364" s="1"/>
      <c r="H364" s="1"/>
      <c r="I364" s="1"/>
      <c r="J364" s="19"/>
      <c r="K364" s="19"/>
      <c r="L364" s="19"/>
      <c r="M364" s="19"/>
      <c r="N364" s="19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</row>
    <row r="365" spans="1:43" ht="14.25" customHeight="1" x14ac:dyDescent="0.35">
      <c r="A365" s="1"/>
      <c r="B365" s="19"/>
      <c r="C365" s="1"/>
      <c r="D365" s="176"/>
      <c r="E365" s="1"/>
      <c r="F365" s="1"/>
      <c r="G365" s="1"/>
      <c r="H365" s="1"/>
      <c r="I365" s="1"/>
      <c r="J365" s="19"/>
      <c r="K365" s="19"/>
      <c r="L365" s="19"/>
      <c r="M365" s="19"/>
      <c r="N365" s="19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</row>
    <row r="366" spans="1:43" ht="14.25" customHeight="1" x14ac:dyDescent="0.35">
      <c r="A366" s="1"/>
      <c r="B366" s="19"/>
      <c r="C366" s="1"/>
      <c r="D366" s="176"/>
      <c r="E366" s="1"/>
      <c r="F366" s="1"/>
      <c r="G366" s="1"/>
      <c r="H366" s="1"/>
      <c r="I366" s="1"/>
      <c r="J366" s="19"/>
      <c r="K366" s="19"/>
      <c r="L366" s="19"/>
      <c r="M366" s="19"/>
      <c r="N366" s="19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</row>
    <row r="367" spans="1:43" ht="14.25" customHeight="1" x14ac:dyDescent="0.35">
      <c r="A367" s="1"/>
      <c r="B367" s="19"/>
      <c r="C367" s="1"/>
      <c r="D367" s="176"/>
      <c r="E367" s="1"/>
      <c r="F367" s="1"/>
      <c r="G367" s="1"/>
      <c r="H367" s="1"/>
      <c r="I367" s="1"/>
      <c r="J367" s="19"/>
      <c r="K367" s="19"/>
      <c r="L367" s="19"/>
      <c r="M367" s="19"/>
      <c r="N367" s="19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</row>
    <row r="368" spans="1:43" ht="14.25" customHeight="1" x14ac:dyDescent="0.35">
      <c r="A368" s="1"/>
      <c r="B368" s="19"/>
      <c r="C368" s="1"/>
      <c r="D368" s="176"/>
      <c r="E368" s="1"/>
      <c r="F368" s="1"/>
      <c r="G368" s="1"/>
      <c r="H368" s="1"/>
      <c r="I368" s="1"/>
      <c r="J368" s="19"/>
      <c r="K368" s="19"/>
      <c r="L368" s="19"/>
      <c r="M368" s="19"/>
      <c r="N368" s="19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</row>
    <row r="369" spans="1:43" ht="14.25" customHeight="1" x14ac:dyDescent="0.35">
      <c r="A369" s="1"/>
      <c r="B369" s="19"/>
      <c r="C369" s="1"/>
      <c r="D369" s="176"/>
      <c r="E369" s="1"/>
      <c r="F369" s="1"/>
      <c r="G369" s="1"/>
      <c r="H369" s="1"/>
      <c r="I369" s="1"/>
      <c r="J369" s="19"/>
      <c r="K369" s="19"/>
      <c r="L369" s="19"/>
      <c r="M369" s="19"/>
      <c r="N369" s="19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</row>
    <row r="370" spans="1:43" ht="14.25" customHeight="1" x14ac:dyDescent="0.35">
      <c r="A370" s="1"/>
      <c r="B370" s="19"/>
      <c r="C370" s="1"/>
      <c r="D370" s="176"/>
      <c r="E370" s="1"/>
      <c r="F370" s="1"/>
      <c r="G370" s="1"/>
      <c r="H370" s="1"/>
      <c r="I370" s="1"/>
      <c r="J370" s="19"/>
      <c r="K370" s="19"/>
      <c r="L370" s="19"/>
      <c r="M370" s="19"/>
      <c r="N370" s="19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</row>
    <row r="371" spans="1:43" ht="14.25" customHeight="1" x14ac:dyDescent="0.35">
      <c r="A371" s="1"/>
      <c r="B371" s="19"/>
      <c r="C371" s="1"/>
      <c r="D371" s="176"/>
      <c r="E371" s="1"/>
      <c r="F371" s="1"/>
      <c r="G371" s="1"/>
      <c r="H371" s="1"/>
      <c r="I371" s="1"/>
      <c r="J371" s="19"/>
      <c r="K371" s="19"/>
      <c r="L371" s="19"/>
      <c r="M371" s="19"/>
      <c r="N371" s="19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</row>
    <row r="372" spans="1:43" ht="14.25" customHeight="1" x14ac:dyDescent="0.35">
      <c r="A372" s="1"/>
      <c r="B372" s="19"/>
      <c r="C372" s="1"/>
      <c r="D372" s="176"/>
      <c r="E372" s="1"/>
      <c r="F372" s="1"/>
      <c r="G372" s="1"/>
      <c r="H372" s="1"/>
      <c r="I372" s="1"/>
      <c r="J372" s="19"/>
      <c r="K372" s="19"/>
      <c r="L372" s="19"/>
      <c r="M372" s="19"/>
      <c r="N372" s="19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</row>
    <row r="373" spans="1:43" ht="14.25" customHeight="1" x14ac:dyDescent="0.35">
      <c r="A373" s="1"/>
      <c r="B373" s="19"/>
      <c r="C373" s="1"/>
      <c r="D373" s="176"/>
      <c r="E373" s="1"/>
      <c r="F373" s="1"/>
      <c r="G373" s="1"/>
      <c r="H373" s="1"/>
      <c r="I373" s="1"/>
      <c r="J373" s="19"/>
      <c r="K373" s="19"/>
      <c r="L373" s="19"/>
      <c r="M373" s="19"/>
      <c r="N373" s="19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</row>
    <row r="374" spans="1:43" ht="14.25" customHeight="1" x14ac:dyDescent="0.35">
      <c r="A374" s="1"/>
      <c r="B374" s="19"/>
      <c r="C374" s="1"/>
      <c r="D374" s="176"/>
      <c r="E374" s="1"/>
      <c r="F374" s="1"/>
      <c r="G374" s="1"/>
      <c r="H374" s="1"/>
      <c r="I374" s="1"/>
      <c r="J374" s="19"/>
      <c r="K374" s="19"/>
      <c r="L374" s="19"/>
      <c r="M374" s="19"/>
      <c r="N374" s="19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</row>
    <row r="375" spans="1:43" ht="14.25" customHeight="1" x14ac:dyDescent="0.35">
      <c r="A375" s="1"/>
      <c r="B375" s="19"/>
      <c r="C375" s="1"/>
      <c r="D375" s="176"/>
      <c r="E375" s="1"/>
      <c r="F375" s="1"/>
      <c r="G375" s="1"/>
      <c r="H375" s="1"/>
      <c r="I375" s="1"/>
      <c r="J375" s="19"/>
      <c r="K375" s="19"/>
      <c r="L375" s="19"/>
      <c r="M375" s="19"/>
      <c r="N375" s="19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</row>
    <row r="376" spans="1:43" ht="14.25" customHeight="1" x14ac:dyDescent="0.35">
      <c r="A376" s="1"/>
      <c r="B376" s="19"/>
      <c r="C376" s="1"/>
      <c r="D376" s="176"/>
      <c r="E376" s="1"/>
      <c r="F376" s="1"/>
      <c r="G376" s="1"/>
      <c r="H376" s="1"/>
      <c r="I376" s="1"/>
      <c r="J376" s="19"/>
      <c r="K376" s="19"/>
      <c r="L376" s="19"/>
      <c r="M376" s="19"/>
      <c r="N376" s="19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</row>
    <row r="377" spans="1:43" ht="14.25" customHeight="1" x14ac:dyDescent="0.35">
      <c r="A377" s="1"/>
      <c r="B377" s="19"/>
      <c r="C377" s="1"/>
      <c r="D377" s="176"/>
      <c r="E377" s="1"/>
      <c r="F377" s="1"/>
      <c r="G377" s="1"/>
      <c r="H377" s="1"/>
      <c r="I377" s="1"/>
      <c r="J377" s="19"/>
      <c r="K377" s="19"/>
      <c r="L377" s="19"/>
      <c r="M377" s="19"/>
      <c r="N377" s="19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</row>
    <row r="378" spans="1:43" ht="14.25" customHeight="1" x14ac:dyDescent="0.35">
      <c r="A378" s="1"/>
      <c r="B378" s="19"/>
      <c r="C378" s="1"/>
      <c r="D378" s="176"/>
      <c r="E378" s="1"/>
      <c r="F378" s="1"/>
      <c r="G378" s="1"/>
      <c r="H378" s="1"/>
      <c r="I378" s="1"/>
      <c r="J378" s="19"/>
      <c r="K378" s="19"/>
      <c r="L378" s="19"/>
      <c r="M378" s="19"/>
      <c r="N378" s="19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</row>
    <row r="379" spans="1:43" ht="14.25" customHeight="1" x14ac:dyDescent="0.35">
      <c r="A379" s="1"/>
      <c r="B379" s="19"/>
      <c r="C379" s="1"/>
      <c r="D379" s="176"/>
      <c r="E379" s="1"/>
      <c r="F379" s="1"/>
      <c r="G379" s="1"/>
      <c r="H379" s="1"/>
      <c r="I379" s="1"/>
      <c r="J379" s="19"/>
      <c r="K379" s="19"/>
      <c r="L379" s="19"/>
      <c r="M379" s="19"/>
      <c r="N379" s="19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</row>
    <row r="380" spans="1:43" ht="14.25" customHeight="1" x14ac:dyDescent="0.35">
      <c r="A380" s="1"/>
      <c r="B380" s="19"/>
      <c r="C380" s="1"/>
      <c r="D380" s="176"/>
      <c r="E380" s="1"/>
      <c r="F380" s="1"/>
      <c r="G380" s="1"/>
      <c r="H380" s="1"/>
      <c r="I380" s="1"/>
      <c r="J380" s="19"/>
      <c r="K380" s="19"/>
      <c r="L380" s="19"/>
      <c r="M380" s="19"/>
      <c r="N380" s="19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</row>
    <row r="381" spans="1:43" ht="14.25" customHeight="1" x14ac:dyDescent="0.35">
      <c r="A381" s="1"/>
      <c r="B381" s="19"/>
      <c r="C381" s="1"/>
      <c r="D381" s="176"/>
      <c r="E381" s="1"/>
      <c r="F381" s="1"/>
      <c r="G381" s="1"/>
      <c r="H381" s="1"/>
      <c r="I381" s="1"/>
      <c r="J381" s="19"/>
      <c r="K381" s="19"/>
      <c r="L381" s="19"/>
      <c r="M381" s="19"/>
      <c r="N381" s="19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</row>
    <row r="382" spans="1:43" ht="14.25" customHeight="1" x14ac:dyDescent="0.35">
      <c r="A382" s="1"/>
      <c r="B382" s="19"/>
      <c r="C382" s="1"/>
      <c r="D382" s="176"/>
      <c r="E382" s="1"/>
      <c r="F382" s="1"/>
      <c r="G382" s="1"/>
      <c r="H382" s="1"/>
      <c r="I382" s="1"/>
      <c r="J382" s="19"/>
      <c r="K382" s="19"/>
      <c r="L382" s="19"/>
      <c r="M382" s="19"/>
      <c r="N382" s="19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</row>
    <row r="383" spans="1:43" ht="14.25" customHeight="1" x14ac:dyDescent="0.35">
      <c r="A383" s="1"/>
      <c r="B383" s="19"/>
      <c r="C383" s="1"/>
      <c r="D383" s="176"/>
      <c r="E383" s="1"/>
      <c r="F383" s="1"/>
      <c r="G383" s="1"/>
      <c r="H383" s="1"/>
      <c r="I383" s="1"/>
      <c r="J383" s="19"/>
      <c r="K383" s="19"/>
      <c r="L383" s="19"/>
      <c r="M383" s="19"/>
      <c r="N383" s="19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</row>
    <row r="384" spans="1:43" ht="14.25" customHeight="1" x14ac:dyDescent="0.35">
      <c r="A384" s="1"/>
      <c r="B384" s="19"/>
      <c r="C384" s="1"/>
      <c r="D384" s="176"/>
      <c r="E384" s="1"/>
      <c r="F384" s="1"/>
      <c r="G384" s="1"/>
      <c r="H384" s="1"/>
      <c r="I384" s="1"/>
      <c r="J384" s="19"/>
      <c r="K384" s="19"/>
      <c r="L384" s="19"/>
      <c r="M384" s="19"/>
      <c r="N384" s="19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</row>
    <row r="385" spans="1:43" ht="14.25" customHeight="1" x14ac:dyDescent="0.35">
      <c r="A385" s="1"/>
      <c r="B385" s="19"/>
      <c r="C385" s="1"/>
      <c r="D385" s="176"/>
      <c r="E385" s="1"/>
      <c r="F385" s="1"/>
      <c r="G385" s="1"/>
      <c r="H385" s="1"/>
      <c r="I385" s="1"/>
      <c r="J385" s="19"/>
      <c r="K385" s="19"/>
      <c r="L385" s="19"/>
      <c r="M385" s="19"/>
      <c r="N385" s="19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</row>
    <row r="386" spans="1:43" ht="14.25" customHeight="1" x14ac:dyDescent="0.35">
      <c r="A386" s="1"/>
      <c r="B386" s="19"/>
      <c r="C386" s="1"/>
      <c r="D386" s="176"/>
      <c r="E386" s="1"/>
      <c r="F386" s="1"/>
      <c r="G386" s="1"/>
      <c r="H386" s="1"/>
      <c r="I386" s="1"/>
      <c r="J386" s="19"/>
      <c r="K386" s="19"/>
      <c r="L386" s="19"/>
      <c r="M386" s="19"/>
      <c r="N386" s="19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</row>
    <row r="387" spans="1:43" ht="14.25" customHeight="1" x14ac:dyDescent="0.35">
      <c r="A387" s="1"/>
      <c r="B387" s="19"/>
      <c r="C387" s="1"/>
      <c r="D387" s="176"/>
      <c r="E387" s="1"/>
      <c r="F387" s="1"/>
      <c r="G387" s="1"/>
      <c r="H387" s="1"/>
      <c r="I387" s="1"/>
      <c r="J387" s="19"/>
      <c r="K387" s="19"/>
      <c r="L387" s="19"/>
      <c r="M387" s="19"/>
      <c r="N387" s="19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</row>
    <row r="388" spans="1:43" ht="14.25" customHeight="1" x14ac:dyDescent="0.35">
      <c r="A388" s="1"/>
      <c r="B388" s="19"/>
      <c r="C388" s="1"/>
      <c r="D388" s="176"/>
      <c r="E388" s="1"/>
      <c r="F388" s="1"/>
      <c r="G388" s="1"/>
      <c r="H388" s="1"/>
      <c r="I388" s="1"/>
      <c r="J388" s="19"/>
      <c r="K388" s="19"/>
      <c r="L388" s="19"/>
      <c r="M388" s="19"/>
      <c r="N388" s="19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</row>
    <row r="389" spans="1:43" ht="14.25" customHeight="1" x14ac:dyDescent="0.35">
      <c r="A389" s="1"/>
      <c r="B389" s="19"/>
      <c r="C389" s="1"/>
      <c r="D389" s="176"/>
      <c r="E389" s="1"/>
      <c r="F389" s="1"/>
      <c r="G389" s="1"/>
      <c r="H389" s="1"/>
      <c r="I389" s="1"/>
      <c r="J389" s="19"/>
      <c r="K389" s="19"/>
      <c r="L389" s="19"/>
      <c r="M389" s="19"/>
      <c r="N389" s="19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</row>
    <row r="390" spans="1:43" ht="14.25" customHeight="1" x14ac:dyDescent="0.35">
      <c r="A390" s="1"/>
      <c r="B390" s="19"/>
      <c r="C390" s="1"/>
      <c r="D390" s="176"/>
      <c r="E390" s="1"/>
      <c r="F390" s="1"/>
      <c r="G390" s="1"/>
      <c r="H390" s="1"/>
      <c r="I390" s="1"/>
      <c r="J390" s="19"/>
      <c r="K390" s="19"/>
      <c r="L390" s="19"/>
      <c r="M390" s="19"/>
      <c r="N390" s="19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</row>
    <row r="391" spans="1:43" ht="14.25" customHeight="1" x14ac:dyDescent="0.35">
      <c r="A391" s="1"/>
      <c r="B391" s="19"/>
      <c r="C391" s="1"/>
      <c r="D391" s="176"/>
      <c r="E391" s="1"/>
      <c r="F391" s="1"/>
      <c r="G391" s="1"/>
      <c r="H391" s="1"/>
      <c r="I391" s="1"/>
      <c r="J391" s="19"/>
      <c r="K391" s="19"/>
      <c r="L391" s="19"/>
      <c r="M391" s="19"/>
      <c r="N391" s="19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</row>
    <row r="392" spans="1:43" ht="14.25" customHeight="1" x14ac:dyDescent="0.35">
      <c r="A392" s="1"/>
      <c r="B392" s="19"/>
      <c r="C392" s="1"/>
      <c r="D392" s="176"/>
      <c r="E392" s="1"/>
      <c r="F392" s="1"/>
      <c r="G392" s="1"/>
      <c r="H392" s="1"/>
      <c r="I392" s="1"/>
      <c r="J392" s="19"/>
      <c r="K392" s="19"/>
      <c r="L392" s="19"/>
      <c r="M392" s="19"/>
      <c r="N392" s="19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</row>
    <row r="393" spans="1:43" ht="14.25" customHeight="1" x14ac:dyDescent="0.35">
      <c r="A393" s="1"/>
      <c r="B393" s="19"/>
      <c r="C393" s="1"/>
      <c r="D393" s="176"/>
      <c r="E393" s="1"/>
      <c r="F393" s="1"/>
      <c r="G393" s="1"/>
      <c r="H393" s="1"/>
      <c r="I393" s="1"/>
      <c r="J393" s="19"/>
      <c r="K393" s="19"/>
      <c r="L393" s="19"/>
      <c r="M393" s="19"/>
      <c r="N393" s="19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</row>
    <row r="394" spans="1:43" ht="14.25" customHeight="1" x14ac:dyDescent="0.35">
      <c r="A394" s="1"/>
      <c r="B394" s="19"/>
      <c r="C394" s="1"/>
      <c r="D394" s="176"/>
      <c r="E394" s="1"/>
      <c r="F394" s="1"/>
      <c r="G394" s="1"/>
      <c r="H394" s="1"/>
      <c r="I394" s="1"/>
      <c r="J394" s="19"/>
      <c r="K394" s="19"/>
      <c r="L394" s="19"/>
      <c r="M394" s="19"/>
      <c r="N394" s="19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</row>
    <row r="395" spans="1:43" ht="14.25" customHeight="1" x14ac:dyDescent="0.35">
      <c r="A395" s="1"/>
      <c r="B395" s="19"/>
      <c r="C395" s="1"/>
      <c r="D395" s="176"/>
      <c r="E395" s="1"/>
      <c r="F395" s="1"/>
      <c r="G395" s="1"/>
      <c r="H395" s="1"/>
      <c r="I395" s="1"/>
      <c r="J395" s="19"/>
      <c r="K395" s="19"/>
      <c r="L395" s="19"/>
      <c r="M395" s="19"/>
      <c r="N395" s="19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</row>
    <row r="396" spans="1:43" ht="14.25" customHeight="1" x14ac:dyDescent="0.35">
      <c r="A396" s="1"/>
      <c r="B396" s="19"/>
      <c r="C396" s="1"/>
      <c r="D396" s="176"/>
      <c r="E396" s="1"/>
      <c r="F396" s="1"/>
      <c r="G396" s="1"/>
      <c r="H396" s="1"/>
      <c r="I396" s="1"/>
      <c r="J396" s="19"/>
      <c r="K396" s="19"/>
      <c r="L396" s="19"/>
      <c r="M396" s="19"/>
      <c r="N396" s="19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</row>
    <row r="397" spans="1:43" ht="14.25" customHeight="1" x14ac:dyDescent="0.35">
      <c r="A397" s="1"/>
      <c r="B397" s="19"/>
      <c r="C397" s="1"/>
      <c r="D397" s="176"/>
      <c r="E397" s="1"/>
      <c r="F397" s="1"/>
      <c r="G397" s="1"/>
      <c r="H397" s="1"/>
      <c r="I397" s="1"/>
      <c r="J397" s="19"/>
      <c r="K397" s="19"/>
      <c r="L397" s="19"/>
      <c r="M397" s="19"/>
      <c r="N397" s="19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</row>
    <row r="398" spans="1:43" ht="14.25" customHeight="1" x14ac:dyDescent="0.35">
      <c r="A398" s="1"/>
      <c r="B398" s="19"/>
      <c r="C398" s="1"/>
      <c r="D398" s="176"/>
      <c r="E398" s="1"/>
      <c r="F398" s="1"/>
      <c r="G398" s="1"/>
      <c r="H398" s="1"/>
      <c r="I398" s="1"/>
      <c r="J398" s="19"/>
      <c r="K398" s="19"/>
      <c r="L398" s="19"/>
      <c r="M398" s="19"/>
      <c r="N398" s="19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</row>
    <row r="399" spans="1:43" ht="14.25" customHeight="1" x14ac:dyDescent="0.35">
      <c r="A399" s="1"/>
      <c r="B399" s="19"/>
      <c r="C399" s="1"/>
      <c r="D399" s="176"/>
      <c r="E399" s="1"/>
      <c r="F399" s="1"/>
      <c r="G399" s="1"/>
      <c r="H399" s="1"/>
      <c r="I399" s="1"/>
      <c r="J399" s="19"/>
      <c r="K399" s="19"/>
      <c r="L399" s="19"/>
      <c r="M399" s="19"/>
      <c r="N399" s="19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</row>
    <row r="400" spans="1:43" ht="14.25" customHeight="1" x14ac:dyDescent="0.35">
      <c r="A400" s="1"/>
      <c r="B400" s="19"/>
      <c r="C400" s="1"/>
      <c r="D400" s="176"/>
      <c r="E400" s="1"/>
      <c r="F400" s="1"/>
      <c r="G400" s="1"/>
      <c r="H400" s="1"/>
      <c r="I400" s="1"/>
      <c r="J400" s="19"/>
      <c r="K400" s="19"/>
      <c r="L400" s="19"/>
      <c r="M400" s="19"/>
      <c r="N400" s="19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</row>
    <row r="401" spans="1:43" ht="14.25" customHeight="1" x14ac:dyDescent="0.35">
      <c r="A401" s="1"/>
      <c r="B401" s="19"/>
      <c r="C401" s="1"/>
      <c r="D401" s="176"/>
      <c r="E401" s="1"/>
      <c r="F401" s="1"/>
      <c r="G401" s="1"/>
      <c r="H401" s="1"/>
      <c r="I401" s="1"/>
      <c r="J401" s="19"/>
      <c r="K401" s="19"/>
      <c r="L401" s="19"/>
      <c r="M401" s="19"/>
      <c r="N401" s="19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</row>
    <row r="402" spans="1:43" ht="14.25" customHeight="1" x14ac:dyDescent="0.35">
      <c r="A402" s="1"/>
      <c r="B402" s="19"/>
      <c r="C402" s="1"/>
      <c r="D402" s="176"/>
      <c r="E402" s="1"/>
      <c r="F402" s="1"/>
      <c r="G402" s="1"/>
      <c r="H402" s="1"/>
      <c r="I402" s="1"/>
      <c r="J402" s="19"/>
      <c r="K402" s="19"/>
      <c r="L402" s="19"/>
      <c r="M402" s="19"/>
      <c r="N402" s="19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</row>
    <row r="403" spans="1:43" ht="14.25" customHeight="1" x14ac:dyDescent="0.35">
      <c r="A403" s="1"/>
      <c r="B403" s="19"/>
      <c r="C403" s="1"/>
      <c r="D403" s="176"/>
      <c r="E403" s="1"/>
      <c r="F403" s="1"/>
      <c r="G403" s="1"/>
      <c r="H403" s="1"/>
      <c r="I403" s="1"/>
      <c r="J403" s="19"/>
      <c r="K403" s="19"/>
      <c r="L403" s="19"/>
      <c r="M403" s="19"/>
      <c r="N403" s="19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</row>
    <row r="404" spans="1:43" ht="14.25" customHeight="1" x14ac:dyDescent="0.35">
      <c r="A404" s="1"/>
      <c r="B404" s="19"/>
      <c r="C404" s="1"/>
      <c r="D404" s="176"/>
      <c r="E404" s="1"/>
      <c r="F404" s="1"/>
      <c r="G404" s="1"/>
      <c r="H404" s="1"/>
      <c r="I404" s="1"/>
      <c r="J404" s="19"/>
      <c r="K404" s="19"/>
      <c r="L404" s="19"/>
      <c r="M404" s="19"/>
      <c r="N404" s="19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</row>
    <row r="405" spans="1:43" ht="14.25" customHeight="1" x14ac:dyDescent="0.35">
      <c r="A405" s="1"/>
      <c r="B405" s="19"/>
      <c r="C405" s="1"/>
      <c r="D405" s="176"/>
      <c r="E405" s="1"/>
      <c r="F405" s="1"/>
      <c r="G405" s="1"/>
      <c r="H405" s="1"/>
      <c r="I405" s="1"/>
      <c r="J405" s="19"/>
      <c r="K405" s="19"/>
      <c r="L405" s="19"/>
      <c r="M405" s="19"/>
      <c r="N405" s="19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</row>
    <row r="406" spans="1:43" ht="14.25" customHeight="1" x14ac:dyDescent="0.35">
      <c r="A406" s="1"/>
      <c r="B406" s="19"/>
      <c r="C406" s="1"/>
      <c r="D406" s="176"/>
      <c r="E406" s="1"/>
      <c r="F406" s="1"/>
      <c r="G406" s="1"/>
      <c r="H406" s="1"/>
      <c r="I406" s="1"/>
      <c r="J406" s="19"/>
      <c r="K406" s="19"/>
      <c r="L406" s="19"/>
      <c r="M406" s="19"/>
      <c r="N406" s="19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</row>
    <row r="407" spans="1:43" ht="14.25" customHeight="1" x14ac:dyDescent="0.35">
      <c r="A407" s="1"/>
      <c r="B407" s="19"/>
      <c r="C407" s="1"/>
      <c r="D407" s="176"/>
      <c r="E407" s="1"/>
      <c r="F407" s="1"/>
      <c r="G407" s="1"/>
      <c r="H407" s="1"/>
      <c r="I407" s="1"/>
      <c r="J407" s="19"/>
      <c r="K407" s="19"/>
      <c r="L407" s="19"/>
      <c r="M407" s="19"/>
      <c r="N407" s="19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</row>
    <row r="408" spans="1:43" ht="14.25" customHeight="1" x14ac:dyDescent="0.35">
      <c r="A408" s="1"/>
      <c r="B408" s="19"/>
      <c r="C408" s="1"/>
      <c r="D408" s="176"/>
      <c r="E408" s="1"/>
      <c r="F408" s="1"/>
      <c r="G408" s="1"/>
      <c r="H408" s="1"/>
      <c r="I408" s="1"/>
      <c r="J408" s="19"/>
      <c r="K408" s="19"/>
      <c r="L408" s="19"/>
      <c r="M408" s="19"/>
      <c r="N408" s="19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</row>
    <row r="409" spans="1:43" ht="14.25" customHeight="1" x14ac:dyDescent="0.35">
      <c r="A409" s="1"/>
      <c r="B409" s="19"/>
      <c r="C409" s="1"/>
      <c r="D409" s="176"/>
      <c r="E409" s="1"/>
      <c r="F409" s="1"/>
      <c r="G409" s="1"/>
      <c r="H409" s="1"/>
      <c r="I409" s="1"/>
      <c r="J409" s="19"/>
      <c r="K409" s="19"/>
      <c r="L409" s="19"/>
      <c r="M409" s="19"/>
      <c r="N409" s="19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</row>
    <row r="410" spans="1:43" ht="14.25" customHeight="1" x14ac:dyDescent="0.35">
      <c r="A410" s="1"/>
      <c r="B410" s="19"/>
      <c r="C410" s="1"/>
      <c r="D410" s="176"/>
      <c r="E410" s="1"/>
      <c r="F410" s="1"/>
      <c r="G410" s="1"/>
      <c r="H410" s="1"/>
      <c r="I410" s="1"/>
      <c r="J410" s="19"/>
      <c r="K410" s="19"/>
      <c r="L410" s="19"/>
      <c r="M410" s="19"/>
      <c r="N410" s="19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</row>
    <row r="411" spans="1:43" ht="14.25" customHeight="1" x14ac:dyDescent="0.35">
      <c r="A411" s="1"/>
      <c r="B411" s="19"/>
      <c r="C411" s="1"/>
      <c r="D411" s="176"/>
      <c r="E411" s="1"/>
      <c r="F411" s="1"/>
      <c r="G411" s="1"/>
      <c r="H411" s="1"/>
      <c r="I411" s="1"/>
      <c r="J411" s="19"/>
      <c r="K411" s="19"/>
      <c r="L411" s="19"/>
      <c r="M411" s="19"/>
      <c r="N411" s="19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</row>
    <row r="412" spans="1:43" ht="14.25" customHeight="1" x14ac:dyDescent="0.35">
      <c r="A412" s="1"/>
      <c r="B412" s="19"/>
      <c r="C412" s="1"/>
      <c r="D412" s="176"/>
      <c r="E412" s="1"/>
      <c r="F412" s="1"/>
      <c r="G412" s="1"/>
      <c r="H412" s="1"/>
      <c r="I412" s="1"/>
      <c r="J412" s="19"/>
      <c r="K412" s="19"/>
      <c r="L412" s="19"/>
      <c r="M412" s="19"/>
      <c r="N412" s="19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</row>
    <row r="413" spans="1:43" ht="14.25" customHeight="1" x14ac:dyDescent="0.35">
      <c r="A413" s="1"/>
      <c r="B413" s="19"/>
      <c r="C413" s="1"/>
      <c r="D413" s="176"/>
      <c r="E413" s="1"/>
      <c r="F413" s="1"/>
      <c r="G413" s="1"/>
      <c r="H413" s="1"/>
      <c r="I413" s="1"/>
      <c r="J413" s="19"/>
      <c r="K413" s="19"/>
      <c r="L413" s="19"/>
      <c r="M413" s="19"/>
      <c r="N413" s="19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</row>
    <row r="414" spans="1:43" ht="14.25" customHeight="1" x14ac:dyDescent="0.35">
      <c r="A414" s="1"/>
      <c r="B414" s="19"/>
      <c r="C414" s="1"/>
      <c r="D414" s="176"/>
      <c r="E414" s="1"/>
      <c r="F414" s="1"/>
      <c r="G414" s="1"/>
      <c r="H414" s="1"/>
      <c r="I414" s="1"/>
      <c r="J414" s="19"/>
      <c r="K414" s="19"/>
      <c r="L414" s="19"/>
      <c r="M414" s="19"/>
      <c r="N414" s="19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</row>
    <row r="415" spans="1:43" ht="14.25" customHeight="1" x14ac:dyDescent="0.35">
      <c r="A415" s="1"/>
      <c r="B415" s="19"/>
      <c r="C415" s="1"/>
      <c r="D415" s="176"/>
      <c r="E415" s="1"/>
      <c r="F415" s="1"/>
      <c r="G415" s="1"/>
      <c r="H415" s="1"/>
      <c r="I415" s="1"/>
      <c r="J415" s="19"/>
      <c r="K415" s="19"/>
      <c r="L415" s="19"/>
      <c r="M415" s="19"/>
      <c r="N415" s="19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</row>
    <row r="416" spans="1:43" ht="14.25" customHeight="1" x14ac:dyDescent="0.35">
      <c r="A416" s="1"/>
      <c r="B416" s="19"/>
      <c r="C416" s="1"/>
      <c r="D416" s="176"/>
      <c r="E416" s="1"/>
      <c r="F416" s="1"/>
      <c r="G416" s="1"/>
      <c r="H416" s="1"/>
      <c r="I416" s="1"/>
      <c r="J416" s="19"/>
      <c r="K416" s="19"/>
      <c r="L416" s="19"/>
      <c r="M416" s="19"/>
      <c r="N416" s="19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</row>
    <row r="417" spans="1:43" ht="14.25" customHeight="1" x14ac:dyDescent="0.35">
      <c r="A417" s="1"/>
      <c r="B417" s="19"/>
      <c r="C417" s="1"/>
      <c r="D417" s="176"/>
      <c r="E417" s="1"/>
      <c r="F417" s="1"/>
      <c r="G417" s="1"/>
      <c r="H417" s="1"/>
      <c r="I417" s="1"/>
      <c r="J417" s="19"/>
      <c r="K417" s="19"/>
      <c r="L417" s="19"/>
      <c r="M417" s="19"/>
      <c r="N417" s="19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</row>
    <row r="418" spans="1:43" ht="14.25" customHeight="1" x14ac:dyDescent="0.35">
      <c r="A418" s="1"/>
      <c r="B418" s="19"/>
      <c r="C418" s="1"/>
      <c r="D418" s="176"/>
      <c r="E418" s="1"/>
      <c r="F418" s="1"/>
      <c r="G418" s="1"/>
      <c r="H418" s="1"/>
      <c r="I418" s="1"/>
      <c r="J418" s="19"/>
      <c r="K418" s="19"/>
      <c r="L418" s="19"/>
      <c r="M418" s="19"/>
      <c r="N418" s="19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</row>
    <row r="419" spans="1:43" ht="14.25" customHeight="1" x14ac:dyDescent="0.35">
      <c r="A419" s="1"/>
      <c r="B419" s="19"/>
      <c r="C419" s="1"/>
      <c r="D419" s="176"/>
      <c r="E419" s="1"/>
      <c r="F419" s="1"/>
      <c r="G419" s="1"/>
      <c r="H419" s="1"/>
      <c r="I419" s="1"/>
      <c r="J419" s="19"/>
      <c r="K419" s="19"/>
      <c r="L419" s="19"/>
      <c r="M419" s="19"/>
      <c r="N419" s="19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</row>
    <row r="420" spans="1:43" ht="14.25" customHeight="1" x14ac:dyDescent="0.35">
      <c r="A420" s="1"/>
      <c r="B420" s="19"/>
      <c r="C420" s="1"/>
      <c r="D420" s="176"/>
      <c r="E420" s="1"/>
      <c r="F420" s="1"/>
      <c r="G420" s="1"/>
      <c r="H420" s="1"/>
      <c r="I420" s="1"/>
      <c r="J420" s="19"/>
      <c r="K420" s="19"/>
      <c r="L420" s="19"/>
      <c r="M420" s="19"/>
      <c r="N420" s="19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</row>
    <row r="421" spans="1:43" ht="14.25" customHeight="1" x14ac:dyDescent="0.35">
      <c r="A421" s="1"/>
      <c r="B421" s="19"/>
      <c r="C421" s="1"/>
      <c r="D421" s="176"/>
      <c r="E421" s="1"/>
      <c r="F421" s="1"/>
      <c r="G421" s="1"/>
      <c r="H421" s="1"/>
      <c r="I421" s="1"/>
      <c r="J421" s="19"/>
      <c r="K421" s="19"/>
      <c r="L421" s="19"/>
      <c r="M421" s="19"/>
      <c r="N421" s="19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</row>
    <row r="422" spans="1:43" ht="14.25" customHeight="1" x14ac:dyDescent="0.35">
      <c r="A422" s="1"/>
      <c r="B422" s="19"/>
      <c r="C422" s="1"/>
      <c r="D422" s="176"/>
      <c r="E422" s="1"/>
      <c r="F422" s="1"/>
      <c r="G422" s="1"/>
      <c r="H422" s="1"/>
      <c r="I422" s="1"/>
      <c r="J422" s="19"/>
      <c r="K422" s="19"/>
      <c r="L422" s="19"/>
      <c r="M422" s="19"/>
      <c r="N422" s="19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</row>
    <row r="423" spans="1:43" ht="14.25" customHeight="1" x14ac:dyDescent="0.35">
      <c r="A423" s="1"/>
      <c r="B423" s="19"/>
      <c r="C423" s="1"/>
      <c r="D423" s="176"/>
      <c r="E423" s="1"/>
      <c r="F423" s="1"/>
      <c r="G423" s="1"/>
      <c r="H423" s="1"/>
      <c r="I423" s="1"/>
      <c r="J423" s="19"/>
      <c r="K423" s="19"/>
      <c r="L423" s="19"/>
      <c r="M423" s="19"/>
      <c r="N423" s="19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</row>
    <row r="424" spans="1:43" ht="14.25" customHeight="1" x14ac:dyDescent="0.35">
      <c r="A424" s="1"/>
      <c r="B424" s="19"/>
      <c r="C424" s="1"/>
      <c r="D424" s="176"/>
      <c r="E424" s="1"/>
      <c r="F424" s="1"/>
      <c r="G424" s="1"/>
      <c r="H424" s="1"/>
      <c r="I424" s="1"/>
      <c r="J424" s="19"/>
      <c r="K424" s="19"/>
      <c r="L424" s="19"/>
      <c r="M424" s="19"/>
      <c r="N424" s="19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</row>
    <row r="425" spans="1:43" ht="14.25" customHeight="1" x14ac:dyDescent="0.35">
      <c r="A425" s="1"/>
      <c r="B425" s="19"/>
      <c r="C425" s="1"/>
      <c r="D425" s="176"/>
      <c r="E425" s="1"/>
      <c r="F425" s="1"/>
      <c r="G425" s="1"/>
      <c r="H425" s="1"/>
      <c r="I425" s="1"/>
      <c r="J425" s="19"/>
      <c r="K425" s="19"/>
      <c r="L425" s="19"/>
      <c r="M425" s="19"/>
      <c r="N425" s="19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</row>
    <row r="426" spans="1:43" ht="14.25" customHeight="1" x14ac:dyDescent="0.35">
      <c r="A426" s="1"/>
      <c r="B426" s="19"/>
      <c r="C426" s="1"/>
      <c r="D426" s="176"/>
      <c r="E426" s="1"/>
      <c r="F426" s="1"/>
      <c r="G426" s="1"/>
      <c r="H426" s="1"/>
      <c r="I426" s="1"/>
      <c r="J426" s="19"/>
      <c r="K426" s="19"/>
      <c r="L426" s="19"/>
      <c r="M426" s="19"/>
      <c r="N426" s="19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</row>
    <row r="427" spans="1:43" ht="14.25" customHeight="1" x14ac:dyDescent="0.35">
      <c r="A427" s="1"/>
      <c r="B427" s="19"/>
      <c r="C427" s="1"/>
      <c r="D427" s="176"/>
      <c r="E427" s="1"/>
      <c r="F427" s="1"/>
      <c r="G427" s="1"/>
      <c r="H427" s="1"/>
      <c r="I427" s="1"/>
      <c r="J427" s="19"/>
      <c r="K427" s="19"/>
      <c r="L427" s="19"/>
      <c r="M427" s="19"/>
      <c r="N427" s="19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</row>
    <row r="428" spans="1:43" ht="14.25" customHeight="1" x14ac:dyDescent="0.35">
      <c r="A428" s="1"/>
      <c r="B428" s="19"/>
      <c r="C428" s="1"/>
      <c r="D428" s="176"/>
      <c r="E428" s="1"/>
      <c r="F428" s="1"/>
      <c r="G428" s="1"/>
      <c r="H428" s="1"/>
      <c r="I428" s="1"/>
      <c r="J428" s="19"/>
      <c r="K428" s="19"/>
      <c r="L428" s="19"/>
      <c r="M428" s="19"/>
      <c r="N428" s="19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</row>
    <row r="429" spans="1:43" ht="14.25" customHeight="1" x14ac:dyDescent="0.35">
      <c r="A429" s="1"/>
      <c r="B429" s="19"/>
      <c r="C429" s="1"/>
      <c r="D429" s="176"/>
      <c r="E429" s="1"/>
      <c r="F429" s="1"/>
      <c r="G429" s="1"/>
      <c r="H429" s="1"/>
      <c r="I429" s="1"/>
      <c r="J429" s="19"/>
      <c r="K429" s="19"/>
      <c r="L429" s="19"/>
      <c r="M429" s="19"/>
      <c r="N429" s="19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</row>
    <row r="430" spans="1:43" ht="14.25" customHeight="1" x14ac:dyDescent="0.35">
      <c r="A430" s="1"/>
      <c r="B430" s="19"/>
      <c r="C430" s="1"/>
      <c r="D430" s="176"/>
      <c r="E430" s="1"/>
      <c r="F430" s="1"/>
      <c r="G430" s="1"/>
      <c r="H430" s="1"/>
      <c r="I430" s="1"/>
      <c r="J430" s="19"/>
      <c r="K430" s="19"/>
      <c r="L430" s="19"/>
      <c r="M430" s="19"/>
      <c r="N430" s="19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</row>
    <row r="431" spans="1:43" ht="14.25" customHeight="1" x14ac:dyDescent="0.35">
      <c r="A431" s="1"/>
      <c r="B431" s="19"/>
      <c r="C431" s="1"/>
      <c r="D431" s="176"/>
      <c r="E431" s="1"/>
      <c r="F431" s="1"/>
      <c r="G431" s="1"/>
      <c r="H431" s="1"/>
      <c r="I431" s="1"/>
      <c r="J431" s="19"/>
      <c r="K431" s="19"/>
      <c r="L431" s="19"/>
      <c r="M431" s="19"/>
      <c r="N431" s="19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</row>
    <row r="432" spans="1:43" ht="14.25" customHeight="1" x14ac:dyDescent="0.35">
      <c r="A432" s="1"/>
      <c r="B432" s="19"/>
      <c r="C432" s="1"/>
      <c r="D432" s="176"/>
      <c r="E432" s="1"/>
      <c r="F432" s="1"/>
      <c r="G432" s="1"/>
      <c r="H432" s="1"/>
      <c r="I432" s="1"/>
      <c r="J432" s="19"/>
      <c r="K432" s="19"/>
      <c r="L432" s="19"/>
      <c r="M432" s="19"/>
      <c r="N432" s="19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</row>
    <row r="433" spans="1:43" ht="14.25" customHeight="1" x14ac:dyDescent="0.35">
      <c r="A433" s="1"/>
      <c r="B433" s="19"/>
      <c r="C433" s="1"/>
      <c r="D433" s="176"/>
      <c r="E433" s="1"/>
      <c r="F433" s="1"/>
      <c r="G433" s="1"/>
      <c r="H433" s="1"/>
      <c r="I433" s="1"/>
      <c r="J433" s="19"/>
      <c r="K433" s="19"/>
      <c r="L433" s="19"/>
      <c r="M433" s="19"/>
      <c r="N433" s="19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</row>
    <row r="434" spans="1:43" ht="14.25" customHeight="1" x14ac:dyDescent="0.35">
      <c r="A434" s="1"/>
      <c r="B434" s="19"/>
      <c r="C434" s="1"/>
      <c r="D434" s="176"/>
      <c r="E434" s="1"/>
      <c r="F434" s="1"/>
      <c r="G434" s="1"/>
      <c r="H434" s="1"/>
      <c r="I434" s="1"/>
      <c r="J434" s="19"/>
      <c r="K434" s="19"/>
      <c r="L434" s="19"/>
      <c r="M434" s="19"/>
      <c r="N434" s="19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</row>
    <row r="435" spans="1:43" ht="14.25" customHeight="1" x14ac:dyDescent="0.35">
      <c r="A435" s="1"/>
      <c r="B435" s="19"/>
      <c r="C435" s="1"/>
      <c r="D435" s="176"/>
      <c r="E435" s="1"/>
      <c r="F435" s="1"/>
      <c r="G435" s="1"/>
      <c r="H435" s="1"/>
      <c r="I435" s="1"/>
      <c r="J435" s="19"/>
      <c r="K435" s="19"/>
      <c r="L435" s="19"/>
      <c r="M435" s="19"/>
      <c r="N435" s="19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</row>
    <row r="436" spans="1:43" ht="14.25" customHeight="1" x14ac:dyDescent="0.35">
      <c r="A436" s="1"/>
      <c r="B436" s="19"/>
      <c r="C436" s="1"/>
      <c r="D436" s="176"/>
      <c r="E436" s="1"/>
      <c r="F436" s="1"/>
      <c r="G436" s="1"/>
      <c r="H436" s="1"/>
      <c r="I436" s="1"/>
      <c r="J436" s="19"/>
      <c r="K436" s="19"/>
      <c r="L436" s="19"/>
      <c r="M436" s="19"/>
      <c r="N436" s="19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</row>
    <row r="437" spans="1:43" ht="14.25" customHeight="1" x14ac:dyDescent="0.35">
      <c r="A437" s="1"/>
      <c r="B437" s="19"/>
      <c r="C437" s="1"/>
      <c r="D437" s="176"/>
      <c r="E437" s="1"/>
      <c r="F437" s="1"/>
      <c r="G437" s="1"/>
      <c r="H437" s="1"/>
      <c r="I437" s="1"/>
      <c r="J437" s="19"/>
      <c r="K437" s="19"/>
      <c r="L437" s="19"/>
      <c r="M437" s="19"/>
      <c r="N437" s="19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</row>
    <row r="438" spans="1:43" ht="14.25" customHeight="1" x14ac:dyDescent="0.35">
      <c r="A438" s="1"/>
      <c r="B438" s="19"/>
      <c r="C438" s="1"/>
      <c r="D438" s="176"/>
      <c r="E438" s="1"/>
      <c r="F438" s="1"/>
      <c r="G438" s="1"/>
      <c r="H438" s="1"/>
      <c r="I438" s="1"/>
      <c r="J438" s="19"/>
      <c r="K438" s="19"/>
      <c r="L438" s="19"/>
      <c r="M438" s="19"/>
      <c r="N438" s="19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</row>
    <row r="439" spans="1:43" ht="14.25" customHeight="1" x14ac:dyDescent="0.35">
      <c r="A439" s="1"/>
      <c r="B439" s="19"/>
      <c r="C439" s="1"/>
      <c r="D439" s="176"/>
      <c r="E439" s="1"/>
      <c r="F439" s="1"/>
      <c r="G439" s="1"/>
      <c r="H439" s="1"/>
      <c r="I439" s="1"/>
      <c r="J439" s="19"/>
      <c r="K439" s="19"/>
      <c r="L439" s="19"/>
      <c r="M439" s="19"/>
      <c r="N439" s="19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</row>
    <row r="440" spans="1:43" ht="14.25" customHeight="1" x14ac:dyDescent="0.35">
      <c r="A440" s="1"/>
      <c r="B440" s="19"/>
      <c r="C440" s="1"/>
      <c r="D440" s="176"/>
      <c r="E440" s="1"/>
      <c r="F440" s="1"/>
      <c r="G440" s="1"/>
      <c r="H440" s="1"/>
      <c r="I440" s="1"/>
      <c r="J440" s="19"/>
      <c r="K440" s="19"/>
      <c r="L440" s="19"/>
      <c r="M440" s="19"/>
      <c r="N440" s="19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</row>
    <row r="441" spans="1:43" ht="14.25" customHeight="1" x14ac:dyDescent="0.35">
      <c r="A441" s="1"/>
      <c r="B441" s="19"/>
      <c r="C441" s="1"/>
      <c r="D441" s="176"/>
      <c r="E441" s="1"/>
      <c r="F441" s="1"/>
      <c r="G441" s="1"/>
      <c r="H441" s="1"/>
      <c r="I441" s="1"/>
      <c r="J441" s="19"/>
      <c r="K441" s="19"/>
      <c r="L441" s="19"/>
      <c r="M441" s="19"/>
      <c r="N441" s="19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</row>
    <row r="442" spans="1:43" ht="14.25" customHeight="1" x14ac:dyDescent="0.35">
      <c r="A442" s="1"/>
      <c r="B442" s="19"/>
      <c r="C442" s="1"/>
      <c r="D442" s="176"/>
      <c r="E442" s="1"/>
      <c r="F442" s="1"/>
      <c r="G442" s="1"/>
      <c r="H442" s="1"/>
      <c r="I442" s="1"/>
      <c r="J442" s="19"/>
      <c r="K442" s="19"/>
      <c r="L442" s="19"/>
      <c r="M442" s="19"/>
      <c r="N442" s="19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</row>
    <row r="443" spans="1:43" ht="14.25" customHeight="1" x14ac:dyDescent="0.35">
      <c r="A443" s="1"/>
      <c r="B443" s="19"/>
      <c r="C443" s="1"/>
      <c r="D443" s="176"/>
      <c r="E443" s="1"/>
      <c r="F443" s="1"/>
      <c r="G443" s="1"/>
      <c r="H443" s="1"/>
      <c r="I443" s="1"/>
      <c r="J443" s="19"/>
      <c r="K443" s="19"/>
      <c r="L443" s="19"/>
      <c r="M443" s="19"/>
      <c r="N443" s="19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</row>
    <row r="444" spans="1:43" ht="14.25" customHeight="1" x14ac:dyDescent="0.35">
      <c r="A444" s="1"/>
      <c r="B444" s="19"/>
      <c r="C444" s="1"/>
      <c r="D444" s="176"/>
      <c r="E444" s="1"/>
      <c r="F444" s="1"/>
      <c r="G444" s="1"/>
      <c r="H444" s="1"/>
      <c r="I444" s="1"/>
      <c r="J444" s="19"/>
      <c r="K444" s="19"/>
      <c r="L444" s="19"/>
      <c r="M444" s="19"/>
      <c r="N444" s="19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</row>
    <row r="445" spans="1:43" ht="14.25" customHeight="1" x14ac:dyDescent="0.35">
      <c r="A445" s="1"/>
      <c r="B445" s="19"/>
      <c r="C445" s="1"/>
      <c r="D445" s="176"/>
      <c r="E445" s="1"/>
      <c r="F445" s="1"/>
      <c r="G445" s="1"/>
      <c r="H445" s="1"/>
      <c r="I445" s="1"/>
      <c r="J445" s="19"/>
      <c r="K445" s="19"/>
      <c r="L445" s="19"/>
      <c r="M445" s="19"/>
      <c r="N445" s="19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</row>
    <row r="446" spans="1:43" ht="14.25" customHeight="1" x14ac:dyDescent="0.35">
      <c r="A446" s="1"/>
      <c r="B446" s="19"/>
      <c r="C446" s="1"/>
      <c r="D446" s="176"/>
      <c r="E446" s="1"/>
      <c r="F446" s="1"/>
      <c r="G446" s="1"/>
      <c r="H446" s="1"/>
      <c r="I446" s="1"/>
      <c r="J446" s="19"/>
      <c r="K446" s="19"/>
      <c r="L446" s="19"/>
      <c r="M446" s="19"/>
      <c r="N446" s="19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</row>
    <row r="447" spans="1:43" ht="14.25" customHeight="1" x14ac:dyDescent="0.35">
      <c r="A447" s="1"/>
      <c r="B447" s="19"/>
      <c r="C447" s="1"/>
      <c r="D447" s="176"/>
      <c r="E447" s="1"/>
      <c r="F447" s="1"/>
      <c r="G447" s="1"/>
      <c r="H447" s="1"/>
      <c r="I447" s="1"/>
      <c r="J447" s="19"/>
      <c r="K447" s="19"/>
      <c r="L447" s="19"/>
      <c r="M447" s="19"/>
      <c r="N447" s="19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</row>
    <row r="448" spans="1:43" ht="14.25" customHeight="1" x14ac:dyDescent="0.35">
      <c r="A448" s="1"/>
      <c r="B448" s="19"/>
      <c r="C448" s="1"/>
      <c r="D448" s="176"/>
      <c r="E448" s="1"/>
      <c r="F448" s="1"/>
      <c r="G448" s="1"/>
      <c r="H448" s="1"/>
      <c r="I448" s="1"/>
      <c r="J448" s="19"/>
      <c r="K448" s="19"/>
      <c r="L448" s="19"/>
      <c r="M448" s="19"/>
      <c r="N448" s="19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</row>
    <row r="449" spans="1:43" ht="14.25" customHeight="1" x14ac:dyDescent="0.35">
      <c r="A449" s="1"/>
      <c r="B449" s="19"/>
      <c r="C449" s="1"/>
      <c r="D449" s="176"/>
      <c r="E449" s="1"/>
      <c r="F449" s="1"/>
      <c r="G449" s="1"/>
      <c r="H449" s="1"/>
      <c r="I449" s="1"/>
      <c r="J449" s="19"/>
      <c r="K449" s="19"/>
      <c r="L449" s="19"/>
      <c r="M449" s="19"/>
      <c r="N449" s="19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</row>
    <row r="450" spans="1:43" ht="14.25" customHeight="1" x14ac:dyDescent="0.35">
      <c r="A450" s="1"/>
      <c r="B450" s="19"/>
      <c r="C450" s="1"/>
      <c r="D450" s="176"/>
      <c r="E450" s="1"/>
      <c r="F450" s="1"/>
      <c r="G450" s="1"/>
      <c r="H450" s="1"/>
      <c r="I450" s="1"/>
      <c r="J450" s="19"/>
      <c r="K450" s="19"/>
      <c r="L450" s="19"/>
      <c r="M450" s="19"/>
      <c r="N450" s="19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</row>
    <row r="451" spans="1:43" ht="14.25" customHeight="1" x14ac:dyDescent="0.35">
      <c r="A451" s="1"/>
      <c r="B451" s="19"/>
      <c r="C451" s="1"/>
      <c r="D451" s="176"/>
      <c r="E451" s="1"/>
      <c r="F451" s="1"/>
      <c r="G451" s="1"/>
      <c r="H451" s="1"/>
      <c r="I451" s="1"/>
      <c r="J451" s="19"/>
      <c r="K451" s="19"/>
      <c r="L451" s="19"/>
      <c r="M451" s="19"/>
      <c r="N451" s="19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</row>
    <row r="452" spans="1:43" ht="14.25" customHeight="1" x14ac:dyDescent="0.35">
      <c r="A452" s="1"/>
      <c r="B452" s="19"/>
      <c r="C452" s="1"/>
      <c r="D452" s="176"/>
      <c r="E452" s="1"/>
      <c r="F452" s="1"/>
      <c r="G452" s="1"/>
      <c r="H452" s="1"/>
      <c r="I452" s="1"/>
      <c r="J452" s="19"/>
      <c r="K452" s="19"/>
      <c r="L452" s="19"/>
      <c r="M452" s="19"/>
      <c r="N452" s="19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</row>
    <row r="453" spans="1:43" ht="14.25" customHeight="1" x14ac:dyDescent="0.35">
      <c r="A453" s="1"/>
      <c r="B453" s="19"/>
      <c r="C453" s="1"/>
      <c r="D453" s="176"/>
      <c r="E453" s="1"/>
      <c r="F453" s="1"/>
      <c r="G453" s="1"/>
      <c r="H453" s="1"/>
      <c r="I453" s="1"/>
      <c r="J453" s="19"/>
      <c r="K453" s="19"/>
      <c r="L453" s="19"/>
      <c r="M453" s="19"/>
      <c r="N453" s="19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</row>
    <row r="454" spans="1:43" ht="14.25" customHeight="1" x14ac:dyDescent="0.35">
      <c r="A454" s="1"/>
      <c r="B454" s="19"/>
      <c r="C454" s="1"/>
      <c r="D454" s="176"/>
      <c r="E454" s="1"/>
      <c r="F454" s="1"/>
      <c r="G454" s="1"/>
      <c r="H454" s="1"/>
      <c r="I454" s="1"/>
      <c r="J454" s="19"/>
      <c r="K454" s="19"/>
      <c r="L454" s="19"/>
      <c r="M454" s="19"/>
      <c r="N454" s="19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</row>
    <row r="455" spans="1:43" ht="14.25" customHeight="1" x14ac:dyDescent="0.35">
      <c r="A455" s="1"/>
      <c r="B455" s="19"/>
      <c r="C455" s="1"/>
      <c r="D455" s="176"/>
      <c r="E455" s="1"/>
      <c r="F455" s="1"/>
      <c r="G455" s="1"/>
      <c r="H455" s="1"/>
      <c r="I455" s="1"/>
      <c r="J455" s="19"/>
      <c r="K455" s="19"/>
      <c r="L455" s="19"/>
      <c r="M455" s="19"/>
      <c r="N455" s="19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</row>
    <row r="456" spans="1:43" ht="14.25" customHeight="1" x14ac:dyDescent="0.35">
      <c r="A456" s="1"/>
      <c r="B456" s="19"/>
      <c r="C456" s="1"/>
      <c r="D456" s="176"/>
      <c r="E456" s="1"/>
      <c r="F456" s="1"/>
      <c r="G456" s="1"/>
      <c r="H456" s="1"/>
      <c r="I456" s="1"/>
      <c r="J456" s="19"/>
      <c r="K456" s="19"/>
      <c r="L456" s="19"/>
      <c r="M456" s="19"/>
      <c r="N456" s="19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</row>
    <row r="457" spans="1:43" ht="14.25" customHeight="1" x14ac:dyDescent="0.35">
      <c r="A457" s="1"/>
      <c r="B457" s="19"/>
      <c r="C457" s="1"/>
      <c r="D457" s="176"/>
      <c r="E457" s="1"/>
      <c r="F457" s="1"/>
      <c r="G457" s="1"/>
      <c r="H457" s="1"/>
      <c r="I457" s="1"/>
      <c r="J457" s="19"/>
      <c r="K457" s="19"/>
      <c r="L457" s="19"/>
      <c r="M457" s="19"/>
      <c r="N457" s="19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</row>
    <row r="458" spans="1:43" ht="14.25" customHeight="1" x14ac:dyDescent="0.35">
      <c r="A458" s="1"/>
      <c r="B458" s="19"/>
      <c r="C458" s="1"/>
      <c r="D458" s="176"/>
      <c r="E458" s="1"/>
      <c r="F458" s="1"/>
      <c r="G458" s="1"/>
      <c r="H458" s="1"/>
      <c r="I458" s="1"/>
      <c r="J458" s="19"/>
      <c r="K458" s="19"/>
      <c r="L458" s="19"/>
      <c r="M458" s="19"/>
      <c r="N458" s="19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</row>
    <row r="459" spans="1:43" ht="14.25" customHeight="1" x14ac:dyDescent="0.35">
      <c r="A459" s="1"/>
      <c r="B459" s="19"/>
      <c r="C459" s="1"/>
      <c r="D459" s="176"/>
      <c r="E459" s="1"/>
      <c r="F459" s="1"/>
      <c r="G459" s="1"/>
      <c r="H459" s="1"/>
      <c r="I459" s="1"/>
      <c r="J459" s="19"/>
      <c r="K459" s="19"/>
      <c r="L459" s="19"/>
      <c r="M459" s="19"/>
      <c r="N459" s="19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</row>
    <row r="460" spans="1:43" ht="14.25" customHeight="1" x14ac:dyDescent="0.35">
      <c r="A460" s="1"/>
      <c r="B460" s="19"/>
      <c r="C460" s="1"/>
      <c r="D460" s="176"/>
      <c r="E460" s="1"/>
      <c r="F460" s="1"/>
      <c r="G460" s="1"/>
      <c r="H460" s="1"/>
      <c r="I460" s="1"/>
      <c r="J460" s="19"/>
      <c r="K460" s="19"/>
      <c r="L460" s="19"/>
      <c r="M460" s="19"/>
      <c r="N460" s="19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</row>
    <row r="461" spans="1:43" ht="14.25" customHeight="1" x14ac:dyDescent="0.35">
      <c r="A461" s="1"/>
      <c r="B461" s="19"/>
      <c r="C461" s="1"/>
      <c r="D461" s="176"/>
      <c r="E461" s="1"/>
      <c r="F461" s="1"/>
      <c r="G461" s="1"/>
      <c r="H461" s="1"/>
      <c r="I461" s="1"/>
      <c r="J461" s="19"/>
      <c r="K461" s="19"/>
      <c r="L461" s="19"/>
      <c r="M461" s="19"/>
      <c r="N461" s="19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</row>
    <row r="462" spans="1:43" ht="14.25" customHeight="1" x14ac:dyDescent="0.35">
      <c r="A462" s="1"/>
      <c r="B462" s="19"/>
      <c r="C462" s="1"/>
      <c r="D462" s="176"/>
      <c r="E462" s="1"/>
      <c r="F462" s="1"/>
      <c r="G462" s="1"/>
      <c r="H462" s="1"/>
      <c r="I462" s="1"/>
      <c r="J462" s="19"/>
      <c r="K462" s="19"/>
      <c r="L462" s="19"/>
      <c r="M462" s="19"/>
      <c r="N462" s="19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</row>
    <row r="463" spans="1:43" ht="14.25" customHeight="1" x14ac:dyDescent="0.35">
      <c r="A463" s="1"/>
      <c r="B463" s="19"/>
      <c r="C463" s="1"/>
      <c r="D463" s="176"/>
      <c r="E463" s="1"/>
      <c r="F463" s="1"/>
      <c r="G463" s="1"/>
      <c r="H463" s="1"/>
      <c r="I463" s="1"/>
      <c r="J463" s="19"/>
      <c r="K463" s="19"/>
      <c r="L463" s="19"/>
      <c r="M463" s="19"/>
      <c r="N463" s="19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</row>
    <row r="464" spans="1:43" ht="14.25" customHeight="1" x14ac:dyDescent="0.35">
      <c r="A464" s="1"/>
      <c r="B464" s="19"/>
      <c r="C464" s="1"/>
      <c r="D464" s="176"/>
      <c r="E464" s="1"/>
      <c r="F464" s="1"/>
      <c r="G464" s="1"/>
      <c r="H464" s="1"/>
      <c r="I464" s="1"/>
      <c r="J464" s="19"/>
      <c r="K464" s="19"/>
      <c r="L464" s="19"/>
      <c r="M464" s="19"/>
      <c r="N464" s="19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</row>
    <row r="465" spans="1:43" ht="14.25" customHeight="1" x14ac:dyDescent="0.35">
      <c r="A465" s="1"/>
      <c r="B465" s="19"/>
      <c r="C465" s="1"/>
      <c r="D465" s="176"/>
      <c r="E465" s="1"/>
      <c r="F465" s="1"/>
      <c r="G465" s="1"/>
      <c r="H465" s="1"/>
      <c r="I465" s="1"/>
      <c r="J465" s="19"/>
      <c r="K465" s="19"/>
      <c r="L465" s="19"/>
      <c r="M465" s="19"/>
      <c r="N465" s="19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</row>
    <row r="466" spans="1:43" ht="14.25" customHeight="1" x14ac:dyDescent="0.35">
      <c r="A466" s="1"/>
      <c r="B466" s="19"/>
      <c r="C466" s="1"/>
      <c r="D466" s="176"/>
      <c r="E466" s="1"/>
      <c r="F466" s="1"/>
      <c r="G466" s="1"/>
      <c r="H466" s="1"/>
      <c r="I466" s="1"/>
      <c r="J466" s="19"/>
      <c r="K466" s="19"/>
      <c r="L466" s="19"/>
      <c r="M466" s="19"/>
      <c r="N466" s="19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</row>
    <row r="467" spans="1:43" ht="14.25" customHeight="1" x14ac:dyDescent="0.35">
      <c r="A467" s="1"/>
      <c r="B467" s="19"/>
      <c r="C467" s="1"/>
      <c r="D467" s="176"/>
      <c r="E467" s="1"/>
      <c r="F467" s="1"/>
      <c r="G467" s="1"/>
      <c r="H467" s="1"/>
      <c r="I467" s="1"/>
      <c r="J467" s="19"/>
      <c r="K467" s="19"/>
      <c r="L467" s="19"/>
      <c r="M467" s="19"/>
      <c r="N467" s="19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</row>
    <row r="468" spans="1:43" ht="14.25" customHeight="1" x14ac:dyDescent="0.35">
      <c r="A468" s="1"/>
      <c r="B468" s="19"/>
      <c r="C468" s="1"/>
      <c r="D468" s="176"/>
      <c r="E468" s="1"/>
      <c r="F468" s="1"/>
      <c r="G468" s="1"/>
      <c r="H468" s="1"/>
      <c r="I468" s="1"/>
      <c r="J468" s="19"/>
      <c r="K468" s="19"/>
      <c r="L468" s="19"/>
      <c r="M468" s="19"/>
      <c r="N468" s="19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</row>
    <row r="469" spans="1:43" ht="14.25" customHeight="1" x14ac:dyDescent="0.35">
      <c r="A469" s="1"/>
      <c r="B469" s="19"/>
      <c r="C469" s="1"/>
      <c r="D469" s="176"/>
      <c r="E469" s="1"/>
      <c r="F469" s="1"/>
      <c r="G469" s="1"/>
      <c r="H469" s="1"/>
      <c r="I469" s="1"/>
      <c r="J469" s="19"/>
      <c r="K469" s="19"/>
      <c r="L469" s="19"/>
      <c r="M469" s="19"/>
      <c r="N469" s="19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</row>
    <row r="470" spans="1:43" ht="14.25" customHeight="1" x14ac:dyDescent="0.35">
      <c r="A470" s="1"/>
      <c r="B470" s="19"/>
      <c r="C470" s="1"/>
      <c r="D470" s="176"/>
      <c r="E470" s="1"/>
      <c r="F470" s="1"/>
      <c r="G470" s="1"/>
      <c r="H470" s="1"/>
      <c r="I470" s="1"/>
      <c r="J470" s="19"/>
      <c r="K470" s="19"/>
      <c r="L470" s="19"/>
      <c r="M470" s="19"/>
      <c r="N470" s="19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</row>
    <row r="471" spans="1:43" ht="14.25" customHeight="1" x14ac:dyDescent="0.35">
      <c r="A471" s="1"/>
      <c r="B471" s="19"/>
      <c r="C471" s="1"/>
      <c r="D471" s="176"/>
      <c r="E471" s="1"/>
      <c r="F471" s="1"/>
      <c r="G471" s="1"/>
      <c r="H471" s="1"/>
      <c r="I471" s="1"/>
      <c r="J471" s="19"/>
      <c r="K471" s="19"/>
      <c r="L471" s="19"/>
      <c r="M471" s="19"/>
      <c r="N471" s="19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</row>
    <row r="472" spans="1:43" ht="14.25" customHeight="1" x14ac:dyDescent="0.35">
      <c r="A472" s="1"/>
      <c r="B472" s="19"/>
      <c r="C472" s="1"/>
      <c r="D472" s="176"/>
      <c r="E472" s="1"/>
      <c r="F472" s="1"/>
      <c r="G472" s="1"/>
      <c r="H472" s="1"/>
      <c r="I472" s="1"/>
      <c r="J472" s="19"/>
      <c r="K472" s="19"/>
      <c r="L472" s="19"/>
      <c r="M472" s="19"/>
      <c r="N472" s="19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</row>
    <row r="473" spans="1:43" ht="14.25" customHeight="1" x14ac:dyDescent="0.35">
      <c r="A473" s="1"/>
      <c r="B473" s="19"/>
      <c r="C473" s="1"/>
      <c r="D473" s="176"/>
      <c r="E473" s="1"/>
      <c r="F473" s="1"/>
      <c r="G473" s="1"/>
      <c r="H473" s="1"/>
      <c r="I473" s="1"/>
      <c r="J473" s="19"/>
      <c r="K473" s="19"/>
      <c r="L473" s="19"/>
      <c r="M473" s="19"/>
      <c r="N473" s="19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</row>
    <row r="474" spans="1:43" ht="14.25" customHeight="1" x14ac:dyDescent="0.35">
      <c r="A474" s="1"/>
      <c r="B474" s="19"/>
      <c r="C474" s="1"/>
      <c r="D474" s="176"/>
      <c r="E474" s="1"/>
      <c r="F474" s="1"/>
      <c r="G474" s="1"/>
      <c r="H474" s="1"/>
      <c r="I474" s="1"/>
      <c r="J474" s="19"/>
      <c r="K474" s="19"/>
      <c r="L474" s="19"/>
      <c r="M474" s="19"/>
      <c r="N474" s="19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</row>
    <row r="475" spans="1:43" ht="14.25" customHeight="1" x14ac:dyDescent="0.35">
      <c r="A475" s="1"/>
      <c r="B475" s="19"/>
      <c r="C475" s="1"/>
      <c r="D475" s="176"/>
      <c r="E475" s="1"/>
      <c r="F475" s="1"/>
      <c r="G475" s="1"/>
      <c r="H475" s="1"/>
      <c r="I475" s="1"/>
      <c r="J475" s="19"/>
      <c r="K475" s="19"/>
      <c r="L475" s="19"/>
      <c r="M475" s="19"/>
      <c r="N475" s="19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</row>
    <row r="476" spans="1:43" ht="14.25" customHeight="1" x14ac:dyDescent="0.35">
      <c r="A476" s="1"/>
      <c r="B476" s="19"/>
      <c r="C476" s="1"/>
      <c r="D476" s="176"/>
      <c r="E476" s="1"/>
      <c r="F476" s="1"/>
      <c r="G476" s="1"/>
      <c r="H476" s="1"/>
      <c r="I476" s="1"/>
      <c r="J476" s="19"/>
      <c r="K476" s="19"/>
      <c r="L476" s="19"/>
      <c r="M476" s="19"/>
      <c r="N476" s="19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</row>
    <row r="477" spans="1:43" ht="14.25" customHeight="1" x14ac:dyDescent="0.35">
      <c r="A477" s="1"/>
      <c r="B477" s="19"/>
      <c r="C477" s="1"/>
      <c r="D477" s="176"/>
      <c r="E477" s="1"/>
      <c r="F477" s="1"/>
      <c r="G477" s="1"/>
      <c r="H477" s="1"/>
      <c r="I477" s="1"/>
      <c r="J477" s="19"/>
      <c r="K477" s="19"/>
      <c r="L477" s="19"/>
      <c r="M477" s="19"/>
      <c r="N477" s="19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</row>
    <row r="478" spans="1:43" ht="14.25" customHeight="1" x14ac:dyDescent="0.35">
      <c r="A478" s="1"/>
      <c r="B478" s="19"/>
      <c r="C478" s="1"/>
      <c r="D478" s="176"/>
      <c r="E478" s="1"/>
      <c r="F478" s="1"/>
      <c r="G478" s="1"/>
      <c r="H478" s="1"/>
      <c r="I478" s="1"/>
      <c r="J478" s="19"/>
      <c r="K478" s="19"/>
      <c r="L478" s="19"/>
      <c r="M478" s="19"/>
      <c r="N478" s="19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</row>
    <row r="479" spans="1:43" ht="14.25" customHeight="1" x14ac:dyDescent="0.35">
      <c r="A479" s="1"/>
      <c r="B479" s="19"/>
      <c r="C479" s="1"/>
      <c r="D479" s="176"/>
      <c r="E479" s="1"/>
      <c r="F479" s="1"/>
      <c r="G479" s="1"/>
      <c r="H479" s="1"/>
      <c r="I479" s="1"/>
      <c r="J479" s="19"/>
      <c r="K479" s="19"/>
      <c r="L479" s="19"/>
      <c r="M479" s="19"/>
      <c r="N479" s="19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</row>
    <row r="480" spans="1:43" ht="14.25" customHeight="1" x14ac:dyDescent="0.35">
      <c r="A480" s="1"/>
      <c r="B480" s="19"/>
      <c r="C480" s="1"/>
      <c r="D480" s="176"/>
      <c r="E480" s="1"/>
      <c r="F480" s="1"/>
      <c r="G480" s="1"/>
      <c r="H480" s="1"/>
      <c r="I480" s="1"/>
      <c r="J480" s="19"/>
      <c r="K480" s="19"/>
      <c r="L480" s="19"/>
      <c r="M480" s="19"/>
      <c r="N480" s="19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</row>
    <row r="481" spans="1:43" ht="14.25" customHeight="1" x14ac:dyDescent="0.35">
      <c r="A481" s="1"/>
      <c r="B481" s="19"/>
      <c r="C481" s="1"/>
      <c r="D481" s="176"/>
      <c r="E481" s="1"/>
      <c r="F481" s="1"/>
      <c r="G481" s="1"/>
      <c r="H481" s="1"/>
      <c r="I481" s="1"/>
      <c r="J481" s="19"/>
      <c r="K481" s="19"/>
      <c r="L481" s="19"/>
      <c r="M481" s="19"/>
      <c r="N481" s="19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</row>
    <row r="482" spans="1:43" ht="14.25" customHeight="1" x14ac:dyDescent="0.35">
      <c r="A482" s="1"/>
      <c r="B482" s="19"/>
      <c r="C482" s="1"/>
      <c r="D482" s="176"/>
      <c r="E482" s="1"/>
      <c r="F482" s="1"/>
      <c r="G482" s="1"/>
      <c r="H482" s="1"/>
      <c r="I482" s="1"/>
      <c r="J482" s="19"/>
      <c r="K482" s="19"/>
      <c r="L482" s="19"/>
      <c r="M482" s="19"/>
      <c r="N482" s="19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</row>
    <row r="483" spans="1:43" ht="14.25" customHeight="1" x14ac:dyDescent="0.35">
      <c r="A483" s="1"/>
      <c r="B483" s="19"/>
      <c r="C483" s="1"/>
      <c r="D483" s="176"/>
      <c r="E483" s="1"/>
      <c r="F483" s="1"/>
      <c r="G483" s="1"/>
      <c r="H483" s="1"/>
      <c r="I483" s="1"/>
      <c r="J483" s="19"/>
      <c r="K483" s="19"/>
      <c r="L483" s="19"/>
      <c r="M483" s="19"/>
      <c r="N483" s="19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</row>
    <row r="484" spans="1:43" ht="14.25" customHeight="1" x14ac:dyDescent="0.35">
      <c r="A484" s="1"/>
      <c r="B484" s="19"/>
      <c r="C484" s="1"/>
      <c r="D484" s="176"/>
      <c r="E484" s="1"/>
      <c r="F484" s="1"/>
      <c r="G484" s="1"/>
      <c r="H484" s="1"/>
      <c r="I484" s="1"/>
      <c r="J484" s="19"/>
      <c r="K484" s="19"/>
      <c r="L484" s="19"/>
      <c r="M484" s="19"/>
      <c r="N484" s="19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</row>
    <row r="485" spans="1:43" ht="14.25" customHeight="1" x14ac:dyDescent="0.35">
      <c r="A485" s="1"/>
      <c r="B485" s="19"/>
      <c r="C485" s="1"/>
      <c r="D485" s="176"/>
      <c r="E485" s="1"/>
      <c r="F485" s="1"/>
      <c r="G485" s="1"/>
      <c r="H485" s="1"/>
      <c r="I485" s="1"/>
      <c r="J485" s="19"/>
      <c r="K485" s="19"/>
      <c r="L485" s="19"/>
      <c r="M485" s="19"/>
      <c r="N485" s="19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</row>
    <row r="486" spans="1:43" ht="14.25" customHeight="1" x14ac:dyDescent="0.35">
      <c r="A486" s="1"/>
      <c r="B486" s="19"/>
      <c r="C486" s="1"/>
      <c r="D486" s="176"/>
      <c r="E486" s="1"/>
      <c r="F486" s="1"/>
      <c r="G486" s="1"/>
      <c r="H486" s="1"/>
      <c r="I486" s="1"/>
      <c r="J486" s="19"/>
      <c r="K486" s="19"/>
      <c r="L486" s="19"/>
      <c r="M486" s="19"/>
      <c r="N486" s="19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</row>
    <row r="487" spans="1:43" ht="14.25" customHeight="1" x14ac:dyDescent="0.35">
      <c r="A487" s="1"/>
      <c r="B487" s="19"/>
      <c r="C487" s="1"/>
      <c r="D487" s="176"/>
      <c r="E487" s="1"/>
      <c r="F487" s="1"/>
      <c r="G487" s="1"/>
      <c r="H487" s="1"/>
      <c r="I487" s="1"/>
      <c r="J487" s="19"/>
      <c r="K487" s="19"/>
      <c r="L487" s="19"/>
      <c r="M487" s="19"/>
      <c r="N487" s="19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</row>
    <row r="488" spans="1:43" ht="14.25" customHeight="1" x14ac:dyDescent="0.35">
      <c r="A488" s="1"/>
      <c r="B488" s="19"/>
      <c r="C488" s="1"/>
      <c r="D488" s="176"/>
      <c r="E488" s="1"/>
      <c r="F488" s="1"/>
      <c r="G488" s="1"/>
      <c r="H488" s="1"/>
      <c r="I488" s="1"/>
      <c r="J488" s="19"/>
      <c r="K488" s="19"/>
      <c r="L488" s="19"/>
      <c r="M488" s="19"/>
      <c r="N488" s="19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</row>
    <row r="489" spans="1:43" ht="14.25" customHeight="1" x14ac:dyDescent="0.35">
      <c r="A489" s="1"/>
      <c r="B489" s="19"/>
      <c r="C489" s="1"/>
      <c r="D489" s="176"/>
      <c r="E489" s="1"/>
      <c r="F489" s="1"/>
      <c r="G489" s="1"/>
      <c r="H489" s="1"/>
      <c r="I489" s="1"/>
      <c r="J489" s="19"/>
      <c r="K489" s="19"/>
      <c r="L489" s="19"/>
      <c r="M489" s="19"/>
      <c r="N489" s="19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</row>
    <row r="490" spans="1:43" ht="14.25" customHeight="1" x14ac:dyDescent="0.35">
      <c r="A490" s="1"/>
      <c r="B490" s="19"/>
      <c r="C490" s="1"/>
      <c r="D490" s="176"/>
      <c r="E490" s="1"/>
      <c r="F490" s="1"/>
      <c r="G490" s="1"/>
      <c r="H490" s="1"/>
      <c r="I490" s="1"/>
      <c r="J490" s="19"/>
      <c r="K490" s="19"/>
      <c r="L490" s="19"/>
      <c r="M490" s="19"/>
      <c r="N490" s="19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</row>
    <row r="491" spans="1:43" ht="14.25" customHeight="1" x14ac:dyDescent="0.35">
      <c r="A491" s="1"/>
      <c r="B491" s="19"/>
      <c r="C491" s="1"/>
      <c r="D491" s="176"/>
      <c r="E491" s="1"/>
      <c r="F491" s="1"/>
      <c r="G491" s="1"/>
      <c r="H491" s="1"/>
      <c r="I491" s="1"/>
      <c r="J491" s="19"/>
      <c r="K491" s="19"/>
      <c r="L491" s="19"/>
      <c r="M491" s="19"/>
      <c r="N491" s="19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</row>
    <row r="492" spans="1:43" ht="14.25" customHeight="1" x14ac:dyDescent="0.35">
      <c r="A492" s="1"/>
      <c r="B492" s="19"/>
      <c r="C492" s="1"/>
      <c r="D492" s="176"/>
      <c r="E492" s="1"/>
      <c r="F492" s="1"/>
      <c r="G492" s="1"/>
      <c r="H492" s="1"/>
      <c r="I492" s="1"/>
      <c r="J492" s="19"/>
      <c r="K492" s="19"/>
      <c r="L492" s="19"/>
      <c r="M492" s="19"/>
      <c r="N492" s="19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</row>
    <row r="493" spans="1:43" ht="14.25" customHeight="1" x14ac:dyDescent="0.35">
      <c r="A493" s="1"/>
      <c r="B493" s="19"/>
      <c r="C493" s="1"/>
      <c r="D493" s="176"/>
      <c r="E493" s="1"/>
      <c r="F493" s="1"/>
      <c r="G493" s="1"/>
      <c r="H493" s="1"/>
      <c r="I493" s="1"/>
      <c r="J493" s="19"/>
      <c r="K493" s="19"/>
      <c r="L493" s="19"/>
      <c r="M493" s="19"/>
      <c r="N493" s="19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</row>
    <row r="494" spans="1:43" ht="14.25" customHeight="1" x14ac:dyDescent="0.35">
      <c r="A494" s="1"/>
      <c r="B494" s="19"/>
      <c r="C494" s="1"/>
      <c r="D494" s="176"/>
      <c r="E494" s="1"/>
      <c r="F494" s="1"/>
      <c r="G494" s="1"/>
      <c r="H494" s="1"/>
      <c r="I494" s="1"/>
      <c r="J494" s="19"/>
      <c r="K494" s="19"/>
      <c r="L494" s="19"/>
      <c r="M494" s="19"/>
      <c r="N494" s="19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</row>
    <row r="495" spans="1:43" ht="14.25" customHeight="1" x14ac:dyDescent="0.35">
      <c r="A495" s="1"/>
      <c r="B495" s="19"/>
      <c r="C495" s="1"/>
      <c r="D495" s="176"/>
      <c r="E495" s="1"/>
      <c r="F495" s="1"/>
      <c r="G495" s="1"/>
      <c r="H495" s="1"/>
      <c r="I495" s="1"/>
      <c r="J495" s="19"/>
      <c r="K495" s="19"/>
      <c r="L495" s="19"/>
      <c r="M495" s="19"/>
      <c r="N495" s="19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</row>
    <row r="496" spans="1:43" ht="14.25" customHeight="1" x14ac:dyDescent="0.35">
      <c r="A496" s="1"/>
      <c r="B496" s="19"/>
      <c r="C496" s="1"/>
      <c r="D496" s="176"/>
      <c r="E496" s="1"/>
      <c r="F496" s="1"/>
      <c r="G496" s="1"/>
      <c r="H496" s="1"/>
      <c r="I496" s="1"/>
      <c r="J496" s="19"/>
      <c r="K496" s="19"/>
      <c r="L496" s="19"/>
      <c r="M496" s="19"/>
      <c r="N496" s="19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</row>
    <row r="497" spans="1:43" ht="14.25" customHeight="1" x14ac:dyDescent="0.35">
      <c r="A497" s="1"/>
      <c r="B497" s="19"/>
      <c r="C497" s="1"/>
      <c r="D497" s="176"/>
      <c r="E497" s="1"/>
      <c r="F497" s="1"/>
      <c r="G497" s="1"/>
      <c r="H497" s="1"/>
      <c r="I497" s="1"/>
      <c r="J497" s="19"/>
      <c r="K497" s="19"/>
      <c r="L497" s="19"/>
      <c r="M497" s="19"/>
      <c r="N497" s="19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</row>
    <row r="498" spans="1:43" ht="14.25" customHeight="1" x14ac:dyDescent="0.35">
      <c r="A498" s="1"/>
      <c r="B498" s="19"/>
      <c r="C498" s="1"/>
      <c r="D498" s="176"/>
      <c r="E498" s="1"/>
      <c r="F498" s="1"/>
      <c r="G498" s="1"/>
      <c r="H498" s="1"/>
      <c r="I498" s="1"/>
      <c r="J498" s="19"/>
      <c r="K498" s="19"/>
      <c r="L498" s="19"/>
      <c r="M498" s="19"/>
      <c r="N498" s="19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</row>
    <row r="499" spans="1:43" ht="14.25" customHeight="1" x14ac:dyDescent="0.35">
      <c r="A499" s="1"/>
      <c r="B499" s="19"/>
      <c r="C499" s="1"/>
      <c r="D499" s="176"/>
      <c r="E499" s="1"/>
      <c r="F499" s="1"/>
      <c r="G499" s="1"/>
      <c r="H499" s="1"/>
      <c r="I499" s="1"/>
      <c r="J499" s="19"/>
      <c r="K499" s="19"/>
      <c r="L499" s="19"/>
      <c r="M499" s="19"/>
      <c r="N499" s="19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</row>
    <row r="500" spans="1:43" ht="14.25" customHeight="1" x14ac:dyDescent="0.35">
      <c r="A500" s="1"/>
      <c r="B500" s="19"/>
      <c r="C500" s="1"/>
      <c r="D500" s="176"/>
      <c r="E500" s="1"/>
      <c r="F500" s="1"/>
      <c r="G500" s="1"/>
      <c r="H500" s="1"/>
      <c r="I500" s="1"/>
      <c r="J500" s="19"/>
      <c r="K500" s="19"/>
      <c r="L500" s="19"/>
      <c r="M500" s="19"/>
      <c r="N500" s="19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</row>
    <row r="501" spans="1:43" ht="14.25" customHeight="1" x14ac:dyDescent="0.35">
      <c r="A501" s="1"/>
      <c r="B501" s="19"/>
      <c r="C501" s="1"/>
      <c r="D501" s="176"/>
      <c r="E501" s="1"/>
      <c r="F501" s="1"/>
      <c r="G501" s="1"/>
      <c r="H501" s="1"/>
      <c r="I501" s="1"/>
      <c r="J501" s="19"/>
      <c r="K501" s="19"/>
      <c r="L501" s="19"/>
      <c r="M501" s="19"/>
      <c r="N501" s="19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</row>
    <row r="502" spans="1:43" ht="14.25" customHeight="1" x14ac:dyDescent="0.35">
      <c r="A502" s="1"/>
      <c r="B502" s="19"/>
      <c r="C502" s="1"/>
      <c r="D502" s="176"/>
      <c r="E502" s="1"/>
      <c r="F502" s="1"/>
      <c r="G502" s="1"/>
      <c r="H502" s="1"/>
      <c r="I502" s="1"/>
      <c r="J502" s="19"/>
      <c r="K502" s="19"/>
      <c r="L502" s="19"/>
      <c r="M502" s="19"/>
      <c r="N502" s="19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</row>
    <row r="503" spans="1:43" ht="14.25" customHeight="1" x14ac:dyDescent="0.35">
      <c r="A503" s="1"/>
      <c r="B503" s="19"/>
      <c r="C503" s="1"/>
      <c r="D503" s="176"/>
      <c r="E503" s="1"/>
      <c r="F503" s="1"/>
      <c r="G503" s="1"/>
      <c r="H503" s="1"/>
      <c r="I503" s="1"/>
      <c r="J503" s="19"/>
      <c r="K503" s="19"/>
      <c r="L503" s="19"/>
      <c r="M503" s="19"/>
      <c r="N503" s="19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</row>
    <row r="504" spans="1:43" ht="14.25" customHeight="1" x14ac:dyDescent="0.35">
      <c r="A504" s="1"/>
      <c r="B504" s="19"/>
      <c r="C504" s="1"/>
      <c r="D504" s="176"/>
      <c r="E504" s="1"/>
      <c r="F504" s="1"/>
      <c r="G504" s="1"/>
      <c r="H504" s="1"/>
      <c r="I504" s="1"/>
      <c r="J504" s="19"/>
      <c r="K504" s="19"/>
      <c r="L504" s="19"/>
      <c r="M504" s="19"/>
      <c r="N504" s="19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</row>
    <row r="505" spans="1:43" ht="14.25" customHeight="1" x14ac:dyDescent="0.35">
      <c r="A505" s="1"/>
      <c r="B505" s="19"/>
      <c r="C505" s="1"/>
      <c r="D505" s="176"/>
      <c r="E505" s="1"/>
      <c r="F505" s="1"/>
      <c r="G505" s="1"/>
      <c r="H505" s="1"/>
      <c r="I505" s="1"/>
      <c r="J505" s="19"/>
      <c r="K505" s="19"/>
      <c r="L505" s="19"/>
      <c r="M505" s="19"/>
      <c r="N505" s="19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</row>
    <row r="506" spans="1:43" ht="14.25" customHeight="1" x14ac:dyDescent="0.35">
      <c r="A506" s="1"/>
      <c r="B506" s="19"/>
      <c r="C506" s="1"/>
      <c r="D506" s="176"/>
      <c r="E506" s="1"/>
      <c r="F506" s="1"/>
      <c r="G506" s="1"/>
      <c r="H506" s="1"/>
      <c r="I506" s="1"/>
      <c r="J506" s="19"/>
      <c r="K506" s="19"/>
      <c r="L506" s="19"/>
      <c r="M506" s="19"/>
      <c r="N506" s="19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</row>
    <row r="507" spans="1:43" ht="14.25" customHeight="1" x14ac:dyDescent="0.35">
      <c r="A507" s="1"/>
      <c r="B507" s="19"/>
      <c r="C507" s="1"/>
      <c r="D507" s="176"/>
      <c r="E507" s="1"/>
      <c r="F507" s="1"/>
      <c r="G507" s="1"/>
      <c r="H507" s="1"/>
      <c r="I507" s="1"/>
      <c r="J507" s="19"/>
      <c r="K507" s="19"/>
      <c r="L507" s="19"/>
      <c r="M507" s="19"/>
      <c r="N507" s="19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</row>
    <row r="508" spans="1:43" ht="14.25" customHeight="1" x14ac:dyDescent="0.35">
      <c r="A508" s="1"/>
      <c r="B508" s="19"/>
      <c r="C508" s="1"/>
      <c r="D508" s="176"/>
      <c r="E508" s="1"/>
      <c r="F508" s="1"/>
      <c r="G508" s="1"/>
      <c r="H508" s="1"/>
      <c r="I508" s="1"/>
      <c r="J508" s="19"/>
      <c r="K508" s="19"/>
      <c r="L508" s="19"/>
      <c r="M508" s="19"/>
      <c r="N508" s="19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</row>
    <row r="509" spans="1:43" ht="14.25" customHeight="1" x14ac:dyDescent="0.35">
      <c r="A509" s="1"/>
      <c r="B509" s="19"/>
      <c r="C509" s="1"/>
      <c r="D509" s="176"/>
      <c r="E509" s="1"/>
      <c r="F509" s="1"/>
      <c r="G509" s="1"/>
      <c r="H509" s="1"/>
      <c r="I509" s="1"/>
      <c r="J509" s="19"/>
      <c r="K509" s="19"/>
      <c r="L509" s="19"/>
      <c r="M509" s="19"/>
      <c r="N509" s="19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</row>
    <row r="510" spans="1:43" ht="14.25" customHeight="1" x14ac:dyDescent="0.35">
      <c r="A510" s="1"/>
      <c r="B510" s="19"/>
      <c r="C510" s="1"/>
      <c r="D510" s="176"/>
      <c r="E510" s="1"/>
      <c r="F510" s="1"/>
      <c r="G510" s="1"/>
      <c r="H510" s="1"/>
      <c r="I510" s="1"/>
      <c r="J510" s="19"/>
      <c r="K510" s="19"/>
      <c r="L510" s="19"/>
      <c r="M510" s="19"/>
      <c r="N510" s="19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</row>
    <row r="511" spans="1:43" ht="14.25" customHeight="1" x14ac:dyDescent="0.35">
      <c r="A511" s="1"/>
      <c r="B511" s="19"/>
      <c r="C511" s="1"/>
      <c r="D511" s="176"/>
      <c r="E511" s="1"/>
      <c r="F511" s="1"/>
      <c r="G511" s="1"/>
      <c r="H511" s="1"/>
      <c r="I511" s="1"/>
      <c r="J511" s="19"/>
      <c r="K511" s="19"/>
      <c r="L511" s="19"/>
      <c r="M511" s="19"/>
      <c r="N511" s="19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</row>
    <row r="512" spans="1:43" ht="14.25" customHeight="1" x14ac:dyDescent="0.35">
      <c r="A512" s="1"/>
      <c r="B512" s="19"/>
      <c r="C512" s="1"/>
      <c r="D512" s="176"/>
      <c r="E512" s="1"/>
      <c r="F512" s="1"/>
      <c r="G512" s="1"/>
      <c r="H512" s="1"/>
      <c r="I512" s="1"/>
      <c r="J512" s="19"/>
      <c r="K512" s="19"/>
      <c r="L512" s="19"/>
      <c r="M512" s="19"/>
      <c r="N512" s="19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</row>
    <row r="513" spans="1:43" ht="14.25" customHeight="1" x14ac:dyDescent="0.35">
      <c r="A513" s="1"/>
      <c r="B513" s="19"/>
      <c r="C513" s="1"/>
      <c r="D513" s="176"/>
      <c r="E513" s="1"/>
      <c r="F513" s="1"/>
      <c r="G513" s="1"/>
      <c r="H513" s="1"/>
      <c r="I513" s="1"/>
      <c r="J513" s="19"/>
      <c r="K513" s="19"/>
      <c r="L513" s="19"/>
      <c r="M513" s="19"/>
      <c r="N513" s="19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</row>
    <row r="514" spans="1:43" ht="14.25" customHeight="1" x14ac:dyDescent="0.35">
      <c r="A514" s="1"/>
      <c r="B514" s="19"/>
      <c r="C514" s="1"/>
      <c r="D514" s="176"/>
      <c r="E514" s="1"/>
      <c r="F514" s="1"/>
      <c r="G514" s="1"/>
      <c r="H514" s="1"/>
      <c r="I514" s="1"/>
      <c r="J514" s="19"/>
      <c r="K514" s="19"/>
      <c r="L514" s="19"/>
      <c r="M514" s="19"/>
      <c r="N514" s="19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</row>
    <row r="515" spans="1:43" ht="14.25" customHeight="1" x14ac:dyDescent="0.35">
      <c r="A515" s="1"/>
      <c r="B515" s="19"/>
      <c r="C515" s="1"/>
      <c r="D515" s="176"/>
      <c r="E515" s="1"/>
      <c r="F515" s="1"/>
      <c r="G515" s="1"/>
      <c r="H515" s="1"/>
      <c r="I515" s="1"/>
      <c r="J515" s="19"/>
      <c r="K515" s="19"/>
      <c r="L515" s="19"/>
      <c r="M515" s="19"/>
      <c r="N515" s="19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</row>
    <row r="516" spans="1:43" ht="14.25" customHeight="1" x14ac:dyDescent="0.35">
      <c r="A516" s="1"/>
      <c r="B516" s="19"/>
      <c r="C516" s="1"/>
      <c r="D516" s="176"/>
      <c r="E516" s="1"/>
      <c r="F516" s="1"/>
      <c r="G516" s="1"/>
      <c r="H516" s="1"/>
      <c r="I516" s="1"/>
      <c r="J516" s="19"/>
      <c r="K516" s="19"/>
      <c r="L516" s="19"/>
      <c r="M516" s="19"/>
      <c r="N516" s="19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</row>
    <row r="517" spans="1:43" ht="14.25" customHeight="1" x14ac:dyDescent="0.35">
      <c r="A517" s="1"/>
      <c r="B517" s="19"/>
      <c r="C517" s="1"/>
      <c r="D517" s="176"/>
      <c r="E517" s="1"/>
      <c r="F517" s="1"/>
      <c r="G517" s="1"/>
      <c r="H517" s="1"/>
      <c r="I517" s="1"/>
      <c r="J517" s="19"/>
      <c r="K517" s="19"/>
      <c r="L517" s="19"/>
      <c r="M517" s="19"/>
      <c r="N517" s="19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</row>
    <row r="518" spans="1:43" ht="14.25" customHeight="1" x14ac:dyDescent="0.35">
      <c r="A518" s="1"/>
      <c r="B518" s="19"/>
      <c r="C518" s="1"/>
      <c r="D518" s="176"/>
      <c r="E518" s="1"/>
      <c r="F518" s="1"/>
      <c r="G518" s="1"/>
      <c r="H518" s="1"/>
      <c r="I518" s="1"/>
      <c r="J518" s="19"/>
      <c r="K518" s="19"/>
      <c r="L518" s="19"/>
      <c r="M518" s="19"/>
      <c r="N518" s="19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</row>
    <row r="519" spans="1:43" ht="14.25" customHeight="1" x14ac:dyDescent="0.35">
      <c r="A519" s="1"/>
      <c r="B519" s="19"/>
      <c r="C519" s="1"/>
      <c r="D519" s="176"/>
      <c r="E519" s="1"/>
      <c r="F519" s="1"/>
      <c r="G519" s="1"/>
      <c r="H519" s="1"/>
      <c r="I519" s="1"/>
      <c r="J519" s="19"/>
      <c r="K519" s="19"/>
      <c r="L519" s="19"/>
      <c r="M519" s="19"/>
      <c r="N519" s="19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</row>
    <row r="520" spans="1:43" ht="14.25" customHeight="1" x14ac:dyDescent="0.35">
      <c r="A520" s="1"/>
      <c r="B520" s="19"/>
      <c r="C520" s="1"/>
      <c r="D520" s="176"/>
      <c r="E520" s="1"/>
      <c r="F520" s="1"/>
      <c r="G520" s="1"/>
      <c r="H520" s="1"/>
      <c r="I520" s="1"/>
      <c r="J520" s="19"/>
      <c r="K520" s="19"/>
      <c r="L520" s="19"/>
      <c r="M520" s="19"/>
      <c r="N520" s="19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</row>
    <row r="521" spans="1:43" ht="14.25" customHeight="1" x14ac:dyDescent="0.35">
      <c r="A521" s="1"/>
      <c r="B521" s="19"/>
      <c r="C521" s="1"/>
      <c r="D521" s="176"/>
      <c r="E521" s="1"/>
      <c r="F521" s="1"/>
      <c r="G521" s="1"/>
      <c r="H521" s="1"/>
      <c r="I521" s="1"/>
      <c r="J521" s="19"/>
      <c r="K521" s="19"/>
      <c r="L521" s="19"/>
      <c r="M521" s="19"/>
      <c r="N521" s="19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</row>
    <row r="522" spans="1:43" ht="14.25" customHeight="1" x14ac:dyDescent="0.35">
      <c r="A522" s="1"/>
      <c r="B522" s="19"/>
      <c r="C522" s="1"/>
      <c r="D522" s="176"/>
      <c r="E522" s="1"/>
      <c r="F522" s="1"/>
      <c r="G522" s="1"/>
      <c r="H522" s="1"/>
      <c r="I522" s="1"/>
      <c r="J522" s="19"/>
      <c r="K522" s="19"/>
      <c r="L522" s="19"/>
      <c r="M522" s="19"/>
      <c r="N522" s="19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</row>
    <row r="523" spans="1:43" ht="14.25" customHeight="1" x14ac:dyDescent="0.35">
      <c r="A523" s="1"/>
      <c r="B523" s="19"/>
      <c r="C523" s="1"/>
      <c r="D523" s="176"/>
      <c r="E523" s="1"/>
      <c r="F523" s="1"/>
      <c r="G523" s="1"/>
      <c r="H523" s="1"/>
      <c r="I523" s="1"/>
      <c r="J523" s="19"/>
      <c r="K523" s="19"/>
      <c r="L523" s="19"/>
      <c r="M523" s="19"/>
      <c r="N523" s="19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</row>
    <row r="524" spans="1:43" ht="14.25" customHeight="1" x14ac:dyDescent="0.35">
      <c r="A524" s="1"/>
      <c r="B524" s="19"/>
      <c r="C524" s="1"/>
      <c r="D524" s="176"/>
      <c r="E524" s="1"/>
      <c r="F524" s="1"/>
      <c r="G524" s="1"/>
      <c r="H524" s="1"/>
      <c r="I524" s="1"/>
      <c r="J524" s="19"/>
      <c r="K524" s="19"/>
      <c r="L524" s="19"/>
      <c r="M524" s="19"/>
      <c r="N524" s="19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</row>
    <row r="525" spans="1:43" ht="14.25" customHeight="1" x14ac:dyDescent="0.35">
      <c r="A525" s="1"/>
      <c r="B525" s="19"/>
      <c r="C525" s="1"/>
      <c r="D525" s="176"/>
      <c r="E525" s="1"/>
      <c r="F525" s="1"/>
      <c r="G525" s="1"/>
      <c r="H525" s="1"/>
      <c r="I525" s="1"/>
      <c r="J525" s="19"/>
      <c r="K525" s="19"/>
      <c r="L525" s="19"/>
      <c r="M525" s="19"/>
      <c r="N525" s="19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</row>
    <row r="526" spans="1:43" ht="14.25" customHeight="1" x14ac:dyDescent="0.35">
      <c r="A526" s="1"/>
      <c r="B526" s="19"/>
      <c r="C526" s="1"/>
      <c r="D526" s="176"/>
      <c r="E526" s="1"/>
      <c r="F526" s="1"/>
      <c r="G526" s="1"/>
      <c r="H526" s="1"/>
      <c r="I526" s="1"/>
      <c r="J526" s="19"/>
      <c r="K526" s="19"/>
      <c r="L526" s="19"/>
      <c r="M526" s="19"/>
      <c r="N526" s="19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</row>
    <row r="527" spans="1:43" ht="14.25" customHeight="1" x14ac:dyDescent="0.35">
      <c r="A527" s="1"/>
      <c r="B527" s="19"/>
      <c r="C527" s="1"/>
      <c r="D527" s="176"/>
      <c r="E527" s="1"/>
      <c r="F527" s="1"/>
      <c r="G527" s="1"/>
      <c r="H527" s="1"/>
      <c r="I527" s="1"/>
      <c r="J527" s="19"/>
      <c r="K527" s="19"/>
      <c r="L527" s="19"/>
      <c r="M527" s="19"/>
      <c r="N527" s="19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</row>
    <row r="528" spans="1:43" ht="14.25" customHeight="1" x14ac:dyDescent="0.35">
      <c r="A528" s="1"/>
      <c r="B528" s="19"/>
      <c r="C528" s="1"/>
      <c r="D528" s="176"/>
      <c r="E528" s="1"/>
      <c r="F528" s="1"/>
      <c r="G528" s="1"/>
      <c r="H528" s="1"/>
      <c r="I528" s="1"/>
      <c r="J528" s="19"/>
      <c r="K528" s="19"/>
      <c r="L528" s="19"/>
      <c r="M528" s="19"/>
      <c r="N528" s="19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</row>
    <row r="529" spans="1:43" ht="14.25" customHeight="1" x14ac:dyDescent="0.35">
      <c r="A529" s="1"/>
      <c r="B529" s="19"/>
      <c r="C529" s="1"/>
      <c r="D529" s="176"/>
      <c r="E529" s="1"/>
      <c r="F529" s="1"/>
      <c r="G529" s="1"/>
      <c r="H529" s="1"/>
      <c r="I529" s="1"/>
      <c r="J529" s="19"/>
      <c r="K529" s="19"/>
      <c r="L529" s="19"/>
      <c r="M529" s="19"/>
      <c r="N529" s="19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</row>
    <row r="530" spans="1:43" ht="14.25" customHeight="1" x14ac:dyDescent="0.35">
      <c r="A530" s="1"/>
      <c r="B530" s="19"/>
      <c r="C530" s="1"/>
      <c r="D530" s="176"/>
      <c r="E530" s="1"/>
      <c r="F530" s="1"/>
      <c r="G530" s="1"/>
      <c r="H530" s="1"/>
      <c r="I530" s="1"/>
      <c r="J530" s="19"/>
      <c r="K530" s="19"/>
      <c r="L530" s="19"/>
      <c r="M530" s="19"/>
      <c r="N530" s="19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</row>
    <row r="531" spans="1:43" ht="14.25" customHeight="1" x14ac:dyDescent="0.35">
      <c r="A531" s="1"/>
      <c r="B531" s="19"/>
      <c r="C531" s="1"/>
      <c r="D531" s="176"/>
      <c r="E531" s="1"/>
      <c r="F531" s="1"/>
      <c r="G531" s="1"/>
      <c r="H531" s="1"/>
      <c r="I531" s="1"/>
      <c r="J531" s="19"/>
      <c r="K531" s="19"/>
      <c r="L531" s="19"/>
      <c r="M531" s="19"/>
      <c r="N531" s="19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</row>
    <row r="532" spans="1:43" ht="14.25" customHeight="1" x14ac:dyDescent="0.35">
      <c r="A532" s="1"/>
      <c r="B532" s="19"/>
      <c r="C532" s="1"/>
      <c r="D532" s="176"/>
      <c r="E532" s="1"/>
      <c r="F532" s="1"/>
      <c r="G532" s="1"/>
      <c r="H532" s="1"/>
      <c r="I532" s="1"/>
      <c r="J532" s="19"/>
      <c r="K532" s="19"/>
      <c r="L532" s="19"/>
      <c r="M532" s="19"/>
      <c r="N532" s="19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</row>
    <row r="533" spans="1:43" ht="14.25" customHeight="1" x14ac:dyDescent="0.35">
      <c r="A533" s="1"/>
      <c r="B533" s="19"/>
      <c r="C533" s="1"/>
      <c r="D533" s="176"/>
      <c r="E533" s="1"/>
      <c r="F533" s="1"/>
      <c r="G533" s="1"/>
      <c r="H533" s="1"/>
      <c r="I533" s="1"/>
      <c r="J533" s="19"/>
      <c r="K533" s="19"/>
      <c r="L533" s="19"/>
      <c r="M533" s="19"/>
      <c r="N533" s="19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</row>
    <row r="534" spans="1:43" ht="14.25" customHeight="1" x14ac:dyDescent="0.35">
      <c r="A534" s="1"/>
      <c r="B534" s="19"/>
      <c r="C534" s="1"/>
      <c r="D534" s="176"/>
      <c r="E534" s="1"/>
      <c r="F534" s="1"/>
      <c r="G534" s="1"/>
      <c r="H534" s="1"/>
      <c r="I534" s="1"/>
      <c r="J534" s="19"/>
      <c r="K534" s="19"/>
      <c r="L534" s="19"/>
      <c r="M534" s="19"/>
      <c r="N534" s="19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</row>
    <row r="535" spans="1:43" ht="14.25" customHeight="1" x14ac:dyDescent="0.35">
      <c r="A535" s="1"/>
      <c r="B535" s="19"/>
      <c r="C535" s="1"/>
      <c r="D535" s="176"/>
      <c r="E535" s="1"/>
      <c r="F535" s="1"/>
      <c r="G535" s="1"/>
      <c r="H535" s="1"/>
      <c r="I535" s="1"/>
      <c r="J535" s="19"/>
      <c r="K535" s="19"/>
      <c r="L535" s="19"/>
      <c r="M535" s="19"/>
      <c r="N535" s="19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</row>
    <row r="536" spans="1:43" ht="14.25" customHeight="1" x14ac:dyDescent="0.35">
      <c r="A536" s="1"/>
      <c r="B536" s="19"/>
      <c r="C536" s="1"/>
      <c r="D536" s="176"/>
      <c r="E536" s="1"/>
      <c r="F536" s="1"/>
      <c r="G536" s="1"/>
      <c r="H536" s="1"/>
      <c r="I536" s="1"/>
      <c r="J536" s="19"/>
      <c r="K536" s="19"/>
      <c r="L536" s="19"/>
      <c r="M536" s="19"/>
      <c r="N536" s="19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</row>
    <row r="537" spans="1:43" ht="14.25" customHeight="1" x14ac:dyDescent="0.35">
      <c r="A537" s="1"/>
      <c r="B537" s="19"/>
      <c r="C537" s="1"/>
      <c r="D537" s="176"/>
      <c r="E537" s="1"/>
      <c r="F537" s="1"/>
      <c r="G537" s="1"/>
      <c r="H537" s="1"/>
      <c r="I537" s="1"/>
      <c r="J537" s="19"/>
      <c r="K537" s="19"/>
      <c r="L537" s="19"/>
      <c r="M537" s="19"/>
      <c r="N537" s="19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</row>
    <row r="538" spans="1:43" ht="14.25" customHeight="1" x14ac:dyDescent="0.35">
      <c r="A538" s="1"/>
      <c r="B538" s="19"/>
      <c r="C538" s="1"/>
      <c r="D538" s="176"/>
      <c r="E538" s="1"/>
      <c r="F538" s="1"/>
      <c r="G538" s="1"/>
      <c r="H538" s="1"/>
      <c r="I538" s="1"/>
      <c r="J538" s="19"/>
      <c r="K538" s="19"/>
      <c r="L538" s="19"/>
      <c r="M538" s="19"/>
      <c r="N538" s="19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</row>
    <row r="539" spans="1:43" ht="14.25" customHeight="1" x14ac:dyDescent="0.35">
      <c r="A539" s="1"/>
      <c r="B539" s="19"/>
      <c r="C539" s="1"/>
      <c r="D539" s="176"/>
      <c r="E539" s="1"/>
      <c r="F539" s="1"/>
      <c r="G539" s="1"/>
      <c r="H539" s="1"/>
      <c r="I539" s="1"/>
      <c r="J539" s="19"/>
      <c r="K539" s="19"/>
      <c r="L539" s="19"/>
      <c r="M539" s="19"/>
      <c r="N539" s="19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</row>
    <row r="540" spans="1:43" ht="14.25" customHeight="1" x14ac:dyDescent="0.35">
      <c r="A540" s="1"/>
      <c r="B540" s="19"/>
      <c r="C540" s="1"/>
      <c r="D540" s="176"/>
      <c r="E540" s="1"/>
      <c r="F540" s="1"/>
      <c r="G540" s="1"/>
      <c r="H540" s="1"/>
      <c r="I540" s="1"/>
      <c r="J540" s="19"/>
      <c r="K540" s="19"/>
      <c r="L540" s="19"/>
      <c r="M540" s="19"/>
      <c r="N540" s="19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</row>
    <row r="541" spans="1:43" ht="14.25" customHeight="1" x14ac:dyDescent="0.35">
      <c r="A541" s="1"/>
      <c r="B541" s="19"/>
      <c r="C541" s="1"/>
      <c r="D541" s="176"/>
      <c r="E541" s="1"/>
      <c r="F541" s="1"/>
      <c r="G541" s="1"/>
      <c r="H541" s="1"/>
      <c r="I541" s="1"/>
      <c r="J541" s="19"/>
      <c r="K541" s="19"/>
      <c r="L541" s="19"/>
      <c r="M541" s="19"/>
      <c r="N541" s="19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</row>
    <row r="542" spans="1:43" ht="14.25" customHeight="1" x14ac:dyDescent="0.35">
      <c r="A542" s="1"/>
      <c r="B542" s="19"/>
      <c r="C542" s="1"/>
      <c r="D542" s="176"/>
      <c r="E542" s="1"/>
      <c r="F542" s="1"/>
      <c r="G542" s="1"/>
      <c r="H542" s="1"/>
      <c r="I542" s="1"/>
      <c r="J542" s="19"/>
      <c r="K542" s="19"/>
      <c r="L542" s="19"/>
      <c r="M542" s="19"/>
      <c r="N542" s="19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</row>
    <row r="543" spans="1:43" ht="14.25" customHeight="1" x14ac:dyDescent="0.35">
      <c r="A543" s="1"/>
      <c r="B543" s="19"/>
      <c r="C543" s="1"/>
      <c r="D543" s="176"/>
      <c r="E543" s="1"/>
      <c r="F543" s="1"/>
      <c r="G543" s="1"/>
      <c r="H543" s="1"/>
      <c r="I543" s="1"/>
      <c r="J543" s="19"/>
      <c r="K543" s="19"/>
      <c r="L543" s="19"/>
      <c r="M543" s="19"/>
      <c r="N543" s="19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</row>
    <row r="544" spans="1:43" ht="14.25" customHeight="1" x14ac:dyDescent="0.35">
      <c r="A544" s="1"/>
      <c r="B544" s="19"/>
      <c r="C544" s="1"/>
      <c r="D544" s="176"/>
      <c r="E544" s="1"/>
      <c r="F544" s="1"/>
      <c r="G544" s="1"/>
      <c r="H544" s="1"/>
      <c r="I544" s="1"/>
      <c r="J544" s="19"/>
      <c r="K544" s="19"/>
      <c r="L544" s="19"/>
      <c r="M544" s="19"/>
      <c r="N544" s="19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</row>
    <row r="545" spans="1:43" ht="14.25" customHeight="1" x14ac:dyDescent="0.35">
      <c r="A545" s="1"/>
      <c r="B545" s="19"/>
      <c r="C545" s="1"/>
      <c r="D545" s="176"/>
      <c r="E545" s="1"/>
      <c r="F545" s="1"/>
      <c r="G545" s="1"/>
      <c r="H545" s="1"/>
      <c r="I545" s="1"/>
      <c r="J545" s="19"/>
      <c r="K545" s="19"/>
      <c r="L545" s="19"/>
      <c r="M545" s="19"/>
      <c r="N545" s="19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</row>
    <row r="546" spans="1:43" ht="14.25" customHeight="1" x14ac:dyDescent="0.35">
      <c r="A546" s="1"/>
      <c r="B546" s="19"/>
      <c r="C546" s="1"/>
      <c r="D546" s="176"/>
      <c r="E546" s="1"/>
      <c r="F546" s="1"/>
      <c r="G546" s="1"/>
      <c r="H546" s="1"/>
      <c r="I546" s="1"/>
      <c r="J546" s="19"/>
      <c r="K546" s="19"/>
      <c r="L546" s="19"/>
      <c r="M546" s="19"/>
      <c r="N546" s="19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</row>
    <row r="547" spans="1:43" ht="14.25" customHeight="1" x14ac:dyDescent="0.35">
      <c r="A547" s="1"/>
      <c r="B547" s="19"/>
      <c r="C547" s="1"/>
      <c r="D547" s="176"/>
      <c r="E547" s="1"/>
      <c r="F547" s="1"/>
      <c r="G547" s="1"/>
      <c r="H547" s="1"/>
      <c r="I547" s="1"/>
      <c r="J547" s="19"/>
      <c r="K547" s="19"/>
      <c r="L547" s="19"/>
      <c r="M547" s="19"/>
      <c r="N547" s="19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</row>
    <row r="548" spans="1:43" ht="14.25" customHeight="1" x14ac:dyDescent="0.35">
      <c r="A548" s="1"/>
      <c r="B548" s="19"/>
      <c r="C548" s="1"/>
      <c r="D548" s="176"/>
      <c r="E548" s="1"/>
      <c r="F548" s="1"/>
      <c r="G548" s="1"/>
      <c r="H548" s="1"/>
      <c r="I548" s="1"/>
      <c r="J548" s="19"/>
      <c r="K548" s="19"/>
      <c r="L548" s="19"/>
      <c r="M548" s="19"/>
      <c r="N548" s="19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</row>
    <row r="549" spans="1:43" ht="14.25" customHeight="1" x14ac:dyDescent="0.35">
      <c r="A549" s="1"/>
      <c r="B549" s="19"/>
      <c r="C549" s="1"/>
      <c r="D549" s="176"/>
      <c r="E549" s="1"/>
      <c r="F549" s="1"/>
      <c r="G549" s="1"/>
      <c r="H549" s="1"/>
      <c r="I549" s="1"/>
      <c r="J549" s="19"/>
      <c r="K549" s="19"/>
      <c r="L549" s="19"/>
      <c r="M549" s="19"/>
      <c r="N549" s="19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</row>
    <row r="550" spans="1:43" ht="14.25" customHeight="1" x14ac:dyDescent="0.35">
      <c r="A550" s="1"/>
      <c r="B550" s="19"/>
      <c r="C550" s="1"/>
      <c r="D550" s="176"/>
      <c r="E550" s="1"/>
      <c r="F550" s="1"/>
      <c r="G550" s="1"/>
      <c r="H550" s="1"/>
      <c r="I550" s="1"/>
      <c r="J550" s="19"/>
      <c r="K550" s="19"/>
      <c r="L550" s="19"/>
      <c r="M550" s="19"/>
      <c r="N550" s="19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</row>
    <row r="551" spans="1:43" ht="14.25" customHeight="1" x14ac:dyDescent="0.35">
      <c r="A551" s="1"/>
      <c r="B551" s="19"/>
      <c r="C551" s="1"/>
      <c r="D551" s="176"/>
      <c r="E551" s="1"/>
      <c r="F551" s="1"/>
      <c r="G551" s="1"/>
      <c r="H551" s="1"/>
      <c r="I551" s="1"/>
      <c r="J551" s="19"/>
      <c r="K551" s="19"/>
      <c r="L551" s="19"/>
      <c r="M551" s="19"/>
      <c r="N551" s="19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</row>
    <row r="552" spans="1:43" ht="14.25" customHeight="1" x14ac:dyDescent="0.35">
      <c r="A552" s="1"/>
      <c r="B552" s="19"/>
      <c r="C552" s="1"/>
      <c r="D552" s="176"/>
      <c r="E552" s="1"/>
      <c r="F552" s="1"/>
      <c r="G552" s="1"/>
      <c r="H552" s="1"/>
      <c r="I552" s="1"/>
      <c r="J552" s="19"/>
      <c r="K552" s="19"/>
      <c r="L552" s="19"/>
      <c r="M552" s="19"/>
      <c r="N552" s="19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</row>
    <row r="553" spans="1:43" ht="14.25" customHeight="1" x14ac:dyDescent="0.35">
      <c r="A553" s="1"/>
      <c r="B553" s="19"/>
      <c r="C553" s="1"/>
      <c r="D553" s="176"/>
      <c r="E553" s="1"/>
      <c r="F553" s="1"/>
      <c r="G553" s="1"/>
      <c r="H553" s="1"/>
      <c r="I553" s="1"/>
      <c r="J553" s="19"/>
      <c r="K553" s="19"/>
      <c r="L553" s="19"/>
      <c r="M553" s="19"/>
      <c r="N553" s="19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</row>
    <row r="554" spans="1:43" ht="14.25" customHeight="1" x14ac:dyDescent="0.35">
      <c r="A554" s="1"/>
      <c r="B554" s="19"/>
      <c r="C554" s="1"/>
      <c r="D554" s="176"/>
      <c r="E554" s="1"/>
      <c r="F554" s="1"/>
      <c r="G554" s="1"/>
      <c r="H554" s="1"/>
      <c r="I554" s="1"/>
      <c r="J554" s="19"/>
      <c r="K554" s="19"/>
      <c r="L554" s="19"/>
      <c r="M554" s="19"/>
      <c r="N554" s="19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</row>
    <row r="555" spans="1:43" ht="14.25" customHeight="1" x14ac:dyDescent="0.35">
      <c r="A555" s="1"/>
      <c r="B555" s="19"/>
      <c r="C555" s="1"/>
      <c r="D555" s="176"/>
      <c r="E555" s="1"/>
      <c r="F555" s="1"/>
      <c r="G555" s="1"/>
      <c r="H555" s="1"/>
      <c r="I555" s="1"/>
      <c r="J555" s="19"/>
      <c r="K555" s="19"/>
      <c r="L555" s="19"/>
      <c r="M555" s="19"/>
      <c r="N555" s="19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</row>
    <row r="556" spans="1:43" ht="14.25" customHeight="1" x14ac:dyDescent="0.35">
      <c r="A556" s="1"/>
      <c r="B556" s="19"/>
      <c r="C556" s="1"/>
      <c r="D556" s="176"/>
      <c r="E556" s="1"/>
      <c r="F556" s="1"/>
      <c r="G556" s="1"/>
      <c r="H556" s="1"/>
      <c r="I556" s="1"/>
      <c r="J556" s="19"/>
      <c r="K556" s="19"/>
      <c r="L556" s="19"/>
      <c r="M556" s="19"/>
      <c r="N556" s="19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</row>
    <row r="557" spans="1:43" ht="14.25" customHeight="1" x14ac:dyDescent="0.35">
      <c r="A557" s="1"/>
      <c r="B557" s="19"/>
      <c r="C557" s="1"/>
      <c r="D557" s="176"/>
      <c r="E557" s="1"/>
      <c r="F557" s="1"/>
      <c r="G557" s="1"/>
      <c r="H557" s="1"/>
      <c r="I557" s="1"/>
      <c r="J557" s="19"/>
      <c r="K557" s="19"/>
      <c r="L557" s="19"/>
      <c r="M557" s="19"/>
      <c r="N557" s="19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</row>
    <row r="558" spans="1:43" ht="14.25" customHeight="1" x14ac:dyDescent="0.35">
      <c r="A558" s="1"/>
      <c r="B558" s="19"/>
      <c r="C558" s="1"/>
      <c r="D558" s="176"/>
      <c r="E558" s="1"/>
      <c r="F558" s="1"/>
      <c r="G558" s="1"/>
      <c r="H558" s="1"/>
      <c r="I558" s="1"/>
      <c r="J558" s="19"/>
      <c r="K558" s="19"/>
      <c r="L558" s="19"/>
      <c r="M558" s="19"/>
      <c r="N558" s="19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</row>
    <row r="559" spans="1:43" ht="14.25" customHeight="1" x14ac:dyDescent="0.35">
      <c r="A559" s="1"/>
      <c r="B559" s="19"/>
      <c r="C559" s="1"/>
      <c r="D559" s="176"/>
      <c r="E559" s="1"/>
      <c r="F559" s="1"/>
      <c r="G559" s="1"/>
      <c r="H559" s="1"/>
      <c r="I559" s="1"/>
      <c r="J559" s="19"/>
      <c r="K559" s="19"/>
      <c r="L559" s="19"/>
      <c r="M559" s="19"/>
      <c r="N559" s="19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</row>
    <row r="560" spans="1:43" ht="14.25" customHeight="1" x14ac:dyDescent="0.35">
      <c r="A560" s="1"/>
      <c r="B560" s="19"/>
      <c r="C560" s="1"/>
      <c r="D560" s="176"/>
      <c r="E560" s="1"/>
      <c r="F560" s="1"/>
      <c r="G560" s="1"/>
      <c r="H560" s="1"/>
      <c r="I560" s="1"/>
      <c r="J560" s="19"/>
      <c r="K560" s="19"/>
      <c r="L560" s="19"/>
      <c r="M560" s="19"/>
      <c r="N560" s="19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</row>
    <row r="561" spans="1:43" ht="14.25" customHeight="1" x14ac:dyDescent="0.35">
      <c r="A561" s="1"/>
      <c r="B561" s="19"/>
      <c r="C561" s="1"/>
      <c r="D561" s="176"/>
      <c r="E561" s="1"/>
      <c r="F561" s="1"/>
      <c r="G561" s="1"/>
      <c r="H561" s="1"/>
      <c r="I561" s="1"/>
      <c r="J561" s="19"/>
      <c r="K561" s="19"/>
      <c r="L561" s="19"/>
      <c r="M561" s="19"/>
      <c r="N561" s="19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</row>
    <row r="562" spans="1:43" ht="14.25" customHeight="1" x14ac:dyDescent="0.35">
      <c r="A562" s="1"/>
      <c r="B562" s="19"/>
      <c r="C562" s="1"/>
      <c r="D562" s="176"/>
      <c r="E562" s="1"/>
      <c r="F562" s="1"/>
      <c r="G562" s="1"/>
      <c r="H562" s="1"/>
      <c r="I562" s="1"/>
      <c r="J562" s="19"/>
      <c r="K562" s="19"/>
      <c r="L562" s="19"/>
      <c r="M562" s="19"/>
      <c r="N562" s="19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</row>
    <row r="563" spans="1:43" ht="14.25" customHeight="1" x14ac:dyDescent="0.35">
      <c r="A563" s="1"/>
      <c r="B563" s="19"/>
      <c r="C563" s="1"/>
      <c r="D563" s="176"/>
      <c r="E563" s="1"/>
      <c r="F563" s="1"/>
      <c r="G563" s="1"/>
      <c r="H563" s="1"/>
      <c r="I563" s="1"/>
      <c r="J563" s="19"/>
      <c r="K563" s="19"/>
      <c r="L563" s="19"/>
      <c r="M563" s="19"/>
      <c r="N563" s="19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</row>
    <row r="564" spans="1:43" ht="14.25" customHeight="1" x14ac:dyDescent="0.35">
      <c r="A564" s="1"/>
      <c r="B564" s="19"/>
      <c r="C564" s="1"/>
      <c r="D564" s="176"/>
      <c r="E564" s="1"/>
      <c r="F564" s="1"/>
      <c r="G564" s="1"/>
      <c r="H564" s="1"/>
      <c r="I564" s="1"/>
      <c r="J564" s="19"/>
      <c r="K564" s="19"/>
      <c r="L564" s="19"/>
      <c r="M564" s="19"/>
      <c r="N564" s="19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</row>
    <row r="565" spans="1:43" ht="14.25" customHeight="1" x14ac:dyDescent="0.35">
      <c r="A565" s="1"/>
      <c r="B565" s="19"/>
      <c r="C565" s="1"/>
      <c r="D565" s="176"/>
      <c r="E565" s="1"/>
      <c r="F565" s="1"/>
      <c r="G565" s="1"/>
      <c r="H565" s="1"/>
      <c r="I565" s="1"/>
      <c r="J565" s="19"/>
      <c r="K565" s="19"/>
      <c r="L565" s="19"/>
      <c r="M565" s="19"/>
      <c r="N565" s="19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</row>
    <row r="566" spans="1:43" ht="14.25" customHeight="1" x14ac:dyDescent="0.35">
      <c r="A566" s="1"/>
      <c r="B566" s="19"/>
      <c r="C566" s="1"/>
      <c r="D566" s="176"/>
      <c r="E566" s="1"/>
      <c r="F566" s="1"/>
      <c r="G566" s="1"/>
      <c r="H566" s="1"/>
      <c r="I566" s="1"/>
      <c r="J566" s="19"/>
      <c r="K566" s="19"/>
      <c r="L566" s="19"/>
      <c r="M566" s="19"/>
      <c r="N566" s="19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</row>
    <row r="567" spans="1:43" ht="14.25" customHeight="1" x14ac:dyDescent="0.35">
      <c r="A567" s="1"/>
      <c r="B567" s="19"/>
      <c r="C567" s="1"/>
      <c r="D567" s="176"/>
      <c r="E567" s="1"/>
      <c r="F567" s="1"/>
      <c r="G567" s="1"/>
      <c r="H567" s="1"/>
      <c r="I567" s="1"/>
      <c r="J567" s="19"/>
      <c r="K567" s="19"/>
      <c r="L567" s="19"/>
      <c r="M567" s="19"/>
      <c r="N567" s="19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</row>
    <row r="568" spans="1:43" ht="14.25" customHeight="1" x14ac:dyDescent="0.35">
      <c r="A568" s="1"/>
      <c r="B568" s="19"/>
      <c r="C568" s="1"/>
      <c r="D568" s="176"/>
      <c r="E568" s="1"/>
      <c r="F568" s="1"/>
      <c r="G568" s="1"/>
      <c r="H568" s="1"/>
      <c r="I568" s="1"/>
      <c r="J568" s="19"/>
      <c r="K568" s="19"/>
      <c r="L568" s="19"/>
      <c r="M568" s="19"/>
      <c r="N568" s="19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</row>
    <row r="569" spans="1:43" ht="14.25" customHeight="1" x14ac:dyDescent="0.35">
      <c r="A569" s="1"/>
      <c r="B569" s="19"/>
      <c r="C569" s="1"/>
      <c r="D569" s="176"/>
      <c r="E569" s="1"/>
      <c r="F569" s="1"/>
      <c r="G569" s="1"/>
      <c r="H569" s="1"/>
      <c r="I569" s="1"/>
      <c r="J569" s="19"/>
      <c r="K569" s="19"/>
      <c r="L569" s="19"/>
      <c r="M569" s="19"/>
      <c r="N569" s="19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</row>
    <row r="570" spans="1:43" ht="14.25" customHeight="1" x14ac:dyDescent="0.35">
      <c r="A570" s="1"/>
      <c r="B570" s="19"/>
      <c r="C570" s="1"/>
      <c r="D570" s="176"/>
      <c r="E570" s="1"/>
      <c r="F570" s="1"/>
      <c r="G570" s="1"/>
      <c r="H570" s="1"/>
      <c r="I570" s="1"/>
      <c r="J570" s="19"/>
      <c r="K570" s="19"/>
      <c r="L570" s="19"/>
      <c r="M570" s="19"/>
      <c r="N570" s="19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</row>
    <row r="571" spans="1:43" ht="14.25" customHeight="1" x14ac:dyDescent="0.35">
      <c r="A571" s="1"/>
      <c r="B571" s="19"/>
      <c r="C571" s="1"/>
      <c r="D571" s="176"/>
      <c r="E571" s="1"/>
      <c r="F571" s="1"/>
      <c r="G571" s="1"/>
      <c r="H571" s="1"/>
      <c r="I571" s="1"/>
      <c r="J571" s="19"/>
      <c r="K571" s="19"/>
      <c r="L571" s="19"/>
      <c r="M571" s="19"/>
      <c r="N571" s="19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</row>
    <row r="572" spans="1:43" ht="14.25" customHeight="1" x14ac:dyDescent="0.35">
      <c r="A572" s="1"/>
      <c r="B572" s="19"/>
      <c r="C572" s="1"/>
      <c r="D572" s="176"/>
      <c r="E572" s="1"/>
      <c r="F572" s="1"/>
      <c r="G572" s="1"/>
      <c r="H572" s="1"/>
      <c r="I572" s="1"/>
      <c r="J572" s="19"/>
      <c r="K572" s="19"/>
      <c r="L572" s="19"/>
      <c r="M572" s="19"/>
      <c r="N572" s="19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</row>
    <row r="573" spans="1:43" ht="14.25" customHeight="1" x14ac:dyDescent="0.35">
      <c r="A573" s="1"/>
      <c r="B573" s="19"/>
      <c r="C573" s="1"/>
      <c r="D573" s="176"/>
      <c r="E573" s="1"/>
      <c r="F573" s="1"/>
      <c r="G573" s="1"/>
      <c r="H573" s="1"/>
      <c r="I573" s="1"/>
      <c r="J573" s="19"/>
      <c r="K573" s="19"/>
      <c r="L573" s="19"/>
      <c r="M573" s="19"/>
      <c r="N573" s="19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</row>
    <row r="574" spans="1:43" ht="14.25" customHeight="1" x14ac:dyDescent="0.35">
      <c r="A574" s="1"/>
      <c r="B574" s="19"/>
      <c r="C574" s="1"/>
      <c r="D574" s="176"/>
      <c r="E574" s="1"/>
      <c r="F574" s="1"/>
      <c r="G574" s="1"/>
      <c r="H574" s="1"/>
      <c r="I574" s="1"/>
      <c r="J574" s="19"/>
      <c r="K574" s="19"/>
      <c r="L574" s="19"/>
      <c r="M574" s="19"/>
      <c r="N574" s="19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</row>
    <row r="575" spans="1:43" ht="14.25" customHeight="1" x14ac:dyDescent="0.35">
      <c r="A575" s="1"/>
      <c r="B575" s="19"/>
      <c r="C575" s="1"/>
      <c r="D575" s="176"/>
      <c r="E575" s="1"/>
      <c r="F575" s="1"/>
      <c r="G575" s="1"/>
      <c r="H575" s="1"/>
      <c r="I575" s="1"/>
      <c r="J575" s="19"/>
      <c r="K575" s="19"/>
      <c r="L575" s="19"/>
      <c r="M575" s="19"/>
      <c r="N575" s="19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</row>
    <row r="576" spans="1:43" ht="14.25" customHeight="1" x14ac:dyDescent="0.35">
      <c r="A576" s="1"/>
      <c r="B576" s="19"/>
      <c r="C576" s="1"/>
      <c r="D576" s="176"/>
      <c r="E576" s="1"/>
      <c r="F576" s="1"/>
      <c r="G576" s="1"/>
      <c r="H576" s="1"/>
      <c r="I576" s="1"/>
      <c r="J576" s="19"/>
      <c r="K576" s="19"/>
      <c r="L576" s="19"/>
      <c r="M576" s="19"/>
      <c r="N576" s="19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</row>
    <row r="577" spans="1:43" ht="14.25" customHeight="1" x14ac:dyDescent="0.35">
      <c r="A577" s="1"/>
      <c r="B577" s="19"/>
      <c r="C577" s="1"/>
      <c r="D577" s="176"/>
      <c r="E577" s="1"/>
      <c r="F577" s="1"/>
      <c r="G577" s="1"/>
      <c r="H577" s="1"/>
      <c r="I577" s="1"/>
      <c r="J577" s="19"/>
      <c r="K577" s="19"/>
      <c r="L577" s="19"/>
      <c r="M577" s="19"/>
      <c r="N577" s="19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</row>
    <row r="578" spans="1:43" ht="14.25" customHeight="1" x14ac:dyDescent="0.35">
      <c r="A578" s="1"/>
      <c r="B578" s="19"/>
      <c r="C578" s="1"/>
      <c r="D578" s="176"/>
      <c r="E578" s="1"/>
      <c r="F578" s="1"/>
      <c r="G578" s="1"/>
      <c r="H578" s="1"/>
      <c r="I578" s="1"/>
      <c r="J578" s="19"/>
      <c r="K578" s="19"/>
      <c r="L578" s="19"/>
      <c r="M578" s="19"/>
      <c r="N578" s="19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</row>
    <row r="579" spans="1:43" ht="14.25" customHeight="1" x14ac:dyDescent="0.35">
      <c r="A579" s="1"/>
      <c r="B579" s="19"/>
      <c r="C579" s="1"/>
      <c r="D579" s="176"/>
      <c r="E579" s="1"/>
      <c r="F579" s="1"/>
      <c r="G579" s="1"/>
      <c r="H579" s="1"/>
      <c r="I579" s="1"/>
      <c r="J579" s="19"/>
      <c r="K579" s="19"/>
      <c r="L579" s="19"/>
      <c r="M579" s="19"/>
      <c r="N579" s="19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</row>
    <row r="580" spans="1:43" ht="14.25" customHeight="1" x14ac:dyDescent="0.35">
      <c r="A580" s="1"/>
      <c r="B580" s="19"/>
      <c r="C580" s="1"/>
      <c r="D580" s="176"/>
      <c r="E580" s="1"/>
      <c r="F580" s="1"/>
      <c r="G580" s="1"/>
      <c r="H580" s="1"/>
      <c r="I580" s="1"/>
      <c r="J580" s="19"/>
      <c r="K580" s="19"/>
      <c r="L580" s="19"/>
      <c r="M580" s="19"/>
      <c r="N580" s="19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</row>
    <row r="581" spans="1:43" ht="14.25" customHeight="1" x14ac:dyDescent="0.35">
      <c r="A581" s="1"/>
      <c r="B581" s="19"/>
      <c r="C581" s="1"/>
      <c r="D581" s="176"/>
      <c r="E581" s="1"/>
      <c r="F581" s="1"/>
      <c r="G581" s="1"/>
      <c r="H581" s="1"/>
      <c r="I581" s="1"/>
      <c r="J581" s="19"/>
      <c r="K581" s="19"/>
      <c r="L581" s="19"/>
      <c r="M581" s="19"/>
      <c r="N581" s="19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</row>
    <row r="582" spans="1:43" ht="14.25" customHeight="1" x14ac:dyDescent="0.35">
      <c r="A582" s="1"/>
      <c r="B582" s="19"/>
      <c r="C582" s="1"/>
      <c r="D582" s="176"/>
      <c r="E582" s="1"/>
      <c r="F582" s="1"/>
      <c r="G582" s="1"/>
      <c r="H582" s="1"/>
      <c r="I582" s="1"/>
      <c r="J582" s="19"/>
      <c r="K582" s="19"/>
      <c r="L582" s="19"/>
      <c r="M582" s="19"/>
      <c r="N582" s="19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</row>
    <row r="583" spans="1:43" ht="14.25" customHeight="1" x14ac:dyDescent="0.35">
      <c r="A583" s="1"/>
      <c r="B583" s="19"/>
      <c r="C583" s="1"/>
      <c r="D583" s="176"/>
      <c r="E583" s="1"/>
      <c r="F583" s="1"/>
      <c r="G583" s="1"/>
      <c r="H583" s="1"/>
      <c r="I583" s="1"/>
      <c r="J583" s="19"/>
      <c r="K583" s="19"/>
      <c r="L583" s="19"/>
      <c r="M583" s="19"/>
      <c r="N583" s="19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</row>
    <row r="584" spans="1:43" ht="14.25" customHeight="1" x14ac:dyDescent="0.35">
      <c r="A584" s="1"/>
      <c r="B584" s="19"/>
      <c r="C584" s="1"/>
      <c r="D584" s="176"/>
      <c r="E584" s="1"/>
      <c r="F584" s="1"/>
      <c r="G584" s="1"/>
      <c r="H584" s="1"/>
      <c r="I584" s="1"/>
      <c r="J584" s="19"/>
      <c r="K584" s="19"/>
      <c r="L584" s="19"/>
      <c r="M584" s="19"/>
      <c r="N584" s="19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</row>
    <row r="585" spans="1:43" ht="14.25" customHeight="1" x14ac:dyDescent="0.35">
      <c r="A585" s="1"/>
      <c r="B585" s="19"/>
      <c r="C585" s="1"/>
      <c r="D585" s="176"/>
      <c r="E585" s="1"/>
      <c r="F585" s="1"/>
      <c r="G585" s="1"/>
      <c r="H585" s="1"/>
      <c r="I585" s="1"/>
      <c r="J585" s="19"/>
      <c r="K585" s="19"/>
      <c r="L585" s="19"/>
      <c r="M585" s="19"/>
      <c r="N585" s="19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</row>
    <row r="586" spans="1:43" ht="14.25" customHeight="1" x14ac:dyDescent="0.35">
      <c r="A586" s="1"/>
      <c r="B586" s="19"/>
      <c r="C586" s="1"/>
      <c r="D586" s="176"/>
      <c r="E586" s="1"/>
      <c r="F586" s="1"/>
      <c r="G586" s="1"/>
      <c r="H586" s="1"/>
      <c r="I586" s="1"/>
      <c r="J586" s="19"/>
      <c r="K586" s="19"/>
      <c r="L586" s="19"/>
      <c r="M586" s="19"/>
      <c r="N586" s="19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</row>
    <row r="587" spans="1:43" ht="14.25" customHeight="1" x14ac:dyDescent="0.35">
      <c r="A587" s="1"/>
      <c r="B587" s="19"/>
      <c r="C587" s="1"/>
      <c r="D587" s="176"/>
      <c r="E587" s="1"/>
      <c r="F587" s="1"/>
      <c r="G587" s="1"/>
      <c r="H587" s="1"/>
      <c r="I587" s="1"/>
      <c r="J587" s="19"/>
      <c r="K587" s="19"/>
      <c r="L587" s="19"/>
      <c r="M587" s="19"/>
      <c r="N587" s="19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</row>
    <row r="588" spans="1:43" ht="14.25" customHeight="1" x14ac:dyDescent="0.35">
      <c r="A588" s="1"/>
      <c r="B588" s="19"/>
      <c r="C588" s="1"/>
      <c r="D588" s="176"/>
      <c r="E588" s="1"/>
      <c r="F588" s="1"/>
      <c r="G588" s="1"/>
      <c r="H588" s="1"/>
      <c r="I588" s="1"/>
      <c r="J588" s="19"/>
      <c r="K588" s="19"/>
      <c r="L588" s="19"/>
      <c r="M588" s="19"/>
      <c r="N588" s="19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</row>
    <row r="589" spans="1:43" ht="14.25" customHeight="1" x14ac:dyDescent="0.35">
      <c r="A589" s="1"/>
      <c r="B589" s="19"/>
      <c r="C589" s="1"/>
      <c r="D589" s="176"/>
      <c r="E589" s="1"/>
      <c r="F589" s="1"/>
      <c r="G589" s="1"/>
      <c r="H589" s="1"/>
      <c r="I589" s="1"/>
      <c r="J589" s="19"/>
      <c r="K589" s="19"/>
      <c r="L589" s="19"/>
      <c r="M589" s="19"/>
      <c r="N589" s="19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</row>
    <row r="590" spans="1:43" ht="14.25" customHeight="1" x14ac:dyDescent="0.35">
      <c r="A590" s="1"/>
      <c r="B590" s="19"/>
      <c r="C590" s="1"/>
      <c r="D590" s="176"/>
      <c r="E590" s="1"/>
      <c r="F590" s="1"/>
      <c r="G590" s="1"/>
      <c r="H590" s="1"/>
      <c r="I590" s="1"/>
      <c r="J590" s="19"/>
      <c r="K590" s="19"/>
      <c r="L590" s="19"/>
      <c r="M590" s="19"/>
      <c r="N590" s="19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</row>
    <row r="591" spans="1:43" ht="14.25" customHeight="1" x14ac:dyDescent="0.35">
      <c r="A591" s="1"/>
      <c r="B591" s="19"/>
      <c r="C591" s="1"/>
      <c r="D591" s="176"/>
      <c r="E591" s="1"/>
      <c r="F591" s="1"/>
      <c r="G591" s="1"/>
      <c r="H591" s="1"/>
      <c r="I591" s="1"/>
      <c r="J591" s="19"/>
      <c r="K591" s="19"/>
      <c r="L591" s="19"/>
      <c r="M591" s="19"/>
      <c r="N591" s="19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</row>
    <row r="592" spans="1:43" ht="14.25" customHeight="1" x14ac:dyDescent="0.35">
      <c r="A592" s="1"/>
      <c r="B592" s="19"/>
      <c r="C592" s="1"/>
      <c r="D592" s="176"/>
      <c r="E592" s="1"/>
      <c r="F592" s="1"/>
      <c r="G592" s="1"/>
      <c r="H592" s="1"/>
      <c r="I592" s="1"/>
      <c r="J592" s="19"/>
      <c r="K592" s="19"/>
      <c r="L592" s="19"/>
      <c r="M592" s="19"/>
      <c r="N592" s="19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</row>
    <row r="593" spans="1:43" ht="14.25" customHeight="1" x14ac:dyDescent="0.35">
      <c r="A593" s="1"/>
      <c r="B593" s="19"/>
      <c r="C593" s="1"/>
      <c r="D593" s="176"/>
      <c r="E593" s="1"/>
      <c r="F593" s="1"/>
      <c r="G593" s="1"/>
      <c r="H593" s="1"/>
      <c r="I593" s="1"/>
      <c r="J593" s="19"/>
      <c r="K593" s="19"/>
      <c r="L593" s="19"/>
      <c r="M593" s="19"/>
      <c r="N593" s="19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</row>
    <row r="594" spans="1:43" ht="14.25" customHeight="1" x14ac:dyDescent="0.35">
      <c r="A594" s="1"/>
      <c r="B594" s="19"/>
      <c r="C594" s="1"/>
      <c r="D594" s="176"/>
      <c r="E594" s="1"/>
      <c r="F594" s="1"/>
      <c r="G594" s="1"/>
      <c r="H594" s="1"/>
      <c r="I594" s="1"/>
      <c r="J594" s="19"/>
      <c r="K594" s="19"/>
      <c r="L594" s="19"/>
      <c r="M594" s="19"/>
      <c r="N594" s="19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</row>
    <row r="595" spans="1:43" ht="14.25" customHeight="1" x14ac:dyDescent="0.35">
      <c r="A595" s="1"/>
      <c r="B595" s="19"/>
      <c r="C595" s="1"/>
      <c r="D595" s="176"/>
      <c r="E595" s="1"/>
      <c r="F595" s="1"/>
      <c r="G595" s="1"/>
      <c r="H595" s="1"/>
      <c r="I595" s="1"/>
      <c r="J595" s="19"/>
      <c r="K595" s="19"/>
      <c r="L595" s="19"/>
      <c r="M595" s="19"/>
      <c r="N595" s="19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</row>
    <row r="596" spans="1:43" ht="14.25" customHeight="1" x14ac:dyDescent="0.35">
      <c r="A596" s="1"/>
      <c r="B596" s="19"/>
      <c r="C596" s="1"/>
      <c r="D596" s="176"/>
      <c r="E596" s="1"/>
      <c r="F596" s="1"/>
      <c r="G596" s="1"/>
      <c r="H596" s="1"/>
      <c r="I596" s="1"/>
      <c r="J596" s="19"/>
      <c r="K596" s="19"/>
      <c r="L596" s="19"/>
      <c r="M596" s="19"/>
      <c r="N596" s="19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</row>
    <row r="597" spans="1:43" ht="14.25" customHeight="1" x14ac:dyDescent="0.35">
      <c r="A597" s="1"/>
      <c r="B597" s="19"/>
      <c r="C597" s="1"/>
      <c r="D597" s="176"/>
      <c r="E597" s="1"/>
      <c r="F597" s="1"/>
      <c r="G597" s="1"/>
      <c r="H597" s="1"/>
      <c r="I597" s="1"/>
      <c r="J597" s="19"/>
      <c r="K597" s="19"/>
      <c r="L597" s="19"/>
      <c r="M597" s="19"/>
      <c r="N597" s="19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</row>
    <row r="598" spans="1:43" ht="14.25" customHeight="1" x14ac:dyDescent="0.35">
      <c r="A598" s="1"/>
      <c r="B598" s="19"/>
      <c r="C598" s="1"/>
      <c r="D598" s="176"/>
      <c r="E598" s="1"/>
      <c r="F598" s="1"/>
      <c r="G598" s="1"/>
      <c r="H598" s="1"/>
      <c r="I598" s="1"/>
      <c r="J598" s="19"/>
      <c r="K598" s="19"/>
      <c r="L598" s="19"/>
      <c r="M598" s="19"/>
      <c r="N598" s="19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</row>
    <row r="599" spans="1:43" ht="14.25" customHeight="1" x14ac:dyDescent="0.35">
      <c r="A599" s="1"/>
      <c r="B599" s="19"/>
      <c r="C599" s="1"/>
      <c r="D599" s="176"/>
      <c r="E599" s="1"/>
      <c r="F599" s="1"/>
      <c r="G599" s="1"/>
      <c r="H599" s="1"/>
      <c r="I599" s="1"/>
      <c r="J599" s="19"/>
      <c r="K599" s="19"/>
      <c r="L599" s="19"/>
      <c r="M599" s="19"/>
      <c r="N599" s="19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</row>
    <row r="600" spans="1:43" ht="14.25" customHeight="1" x14ac:dyDescent="0.35">
      <c r="A600" s="1"/>
      <c r="B600" s="19"/>
      <c r="C600" s="1"/>
      <c r="D600" s="176"/>
      <c r="E600" s="1"/>
      <c r="F600" s="1"/>
      <c r="G600" s="1"/>
      <c r="H600" s="1"/>
      <c r="I600" s="1"/>
      <c r="J600" s="19"/>
      <c r="K600" s="19"/>
      <c r="L600" s="19"/>
      <c r="M600" s="19"/>
      <c r="N600" s="19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</row>
    <row r="601" spans="1:43" ht="14.25" customHeight="1" x14ac:dyDescent="0.35">
      <c r="A601" s="1"/>
      <c r="B601" s="19"/>
      <c r="C601" s="1"/>
      <c r="D601" s="176"/>
      <c r="E601" s="1"/>
      <c r="F601" s="1"/>
      <c r="G601" s="1"/>
      <c r="H601" s="1"/>
      <c r="I601" s="1"/>
      <c r="J601" s="19"/>
      <c r="K601" s="19"/>
      <c r="L601" s="19"/>
      <c r="M601" s="19"/>
      <c r="N601" s="19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</row>
    <row r="602" spans="1:43" ht="14.25" customHeight="1" x14ac:dyDescent="0.35">
      <c r="A602" s="1"/>
      <c r="B602" s="19"/>
      <c r="C602" s="1"/>
      <c r="D602" s="176"/>
      <c r="E602" s="1"/>
      <c r="F602" s="1"/>
      <c r="G602" s="1"/>
      <c r="H602" s="1"/>
      <c r="I602" s="1"/>
      <c r="J602" s="19"/>
      <c r="K602" s="19"/>
      <c r="L602" s="19"/>
      <c r="M602" s="19"/>
      <c r="N602" s="19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</row>
    <row r="603" spans="1:43" ht="14.25" customHeight="1" x14ac:dyDescent="0.35">
      <c r="A603" s="1"/>
      <c r="B603" s="19"/>
      <c r="C603" s="1"/>
      <c r="D603" s="176"/>
      <c r="E603" s="1"/>
      <c r="F603" s="1"/>
      <c r="G603" s="1"/>
      <c r="H603" s="1"/>
      <c r="I603" s="1"/>
      <c r="J603" s="19"/>
      <c r="K603" s="19"/>
      <c r="L603" s="19"/>
      <c r="M603" s="19"/>
      <c r="N603" s="19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</row>
    <row r="604" spans="1:43" ht="14.25" customHeight="1" x14ac:dyDescent="0.35">
      <c r="A604" s="1"/>
      <c r="B604" s="19"/>
      <c r="C604" s="1"/>
      <c r="D604" s="176"/>
      <c r="E604" s="1"/>
      <c r="F604" s="1"/>
      <c r="G604" s="1"/>
      <c r="H604" s="1"/>
      <c r="I604" s="1"/>
      <c r="J604" s="19"/>
      <c r="K604" s="19"/>
      <c r="L604" s="19"/>
      <c r="M604" s="19"/>
      <c r="N604" s="19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</row>
    <row r="605" spans="1:43" ht="14.25" customHeight="1" x14ac:dyDescent="0.35">
      <c r="A605" s="1"/>
      <c r="B605" s="19"/>
      <c r="C605" s="1"/>
      <c r="D605" s="176"/>
      <c r="E605" s="1"/>
      <c r="F605" s="1"/>
      <c r="G605" s="1"/>
      <c r="H605" s="1"/>
      <c r="I605" s="1"/>
      <c r="J605" s="19"/>
      <c r="K605" s="19"/>
      <c r="L605" s="19"/>
      <c r="M605" s="19"/>
      <c r="N605" s="19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</row>
    <row r="606" spans="1:43" ht="14.25" customHeight="1" x14ac:dyDescent="0.35">
      <c r="A606" s="1"/>
      <c r="B606" s="19"/>
      <c r="C606" s="1"/>
      <c r="D606" s="176"/>
      <c r="E606" s="1"/>
      <c r="F606" s="1"/>
      <c r="G606" s="1"/>
      <c r="H606" s="1"/>
      <c r="I606" s="1"/>
      <c r="J606" s="19"/>
      <c r="K606" s="19"/>
      <c r="L606" s="19"/>
      <c r="M606" s="19"/>
      <c r="N606" s="19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</row>
    <row r="607" spans="1:43" ht="14.25" customHeight="1" x14ac:dyDescent="0.35">
      <c r="A607" s="1"/>
      <c r="B607" s="19"/>
      <c r="C607" s="1"/>
      <c r="D607" s="176"/>
      <c r="E607" s="1"/>
      <c r="F607" s="1"/>
      <c r="G607" s="1"/>
      <c r="H607" s="1"/>
      <c r="I607" s="1"/>
      <c r="J607" s="19"/>
      <c r="K607" s="19"/>
      <c r="L607" s="19"/>
      <c r="M607" s="19"/>
      <c r="N607" s="19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</row>
    <row r="608" spans="1:43" ht="14.25" customHeight="1" x14ac:dyDescent="0.35">
      <c r="A608" s="1"/>
      <c r="B608" s="19"/>
      <c r="C608" s="1"/>
      <c r="D608" s="176"/>
      <c r="E608" s="1"/>
      <c r="F608" s="1"/>
      <c r="G608" s="1"/>
      <c r="H608" s="1"/>
      <c r="I608" s="1"/>
      <c r="J608" s="19"/>
      <c r="K608" s="19"/>
      <c r="L608" s="19"/>
      <c r="M608" s="19"/>
      <c r="N608" s="19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</row>
    <row r="609" spans="1:43" ht="14.25" customHeight="1" x14ac:dyDescent="0.35">
      <c r="A609" s="1"/>
      <c r="B609" s="19"/>
      <c r="C609" s="1"/>
      <c r="D609" s="176"/>
      <c r="E609" s="1"/>
      <c r="F609" s="1"/>
      <c r="G609" s="1"/>
      <c r="H609" s="1"/>
      <c r="I609" s="1"/>
      <c r="J609" s="19"/>
      <c r="K609" s="19"/>
      <c r="L609" s="19"/>
      <c r="M609" s="19"/>
      <c r="N609" s="19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</row>
    <row r="610" spans="1:43" ht="14.25" customHeight="1" x14ac:dyDescent="0.35">
      <c r="A610" s="1"/>
      <c r="B610" s="19"/>
      <c r="C610" s="1"/>
      <c r="D610" s="176"/>
      <c r="E610" s="1"/>
      <c r="F610" s="1"/>
      <c r="G610" s="1"/>
      <c r="H610" s="1"/>
      <c r="I610" s="1"/>
      <c r="J610" s="19"/>
      <c r="K610" s="19"/>
      <c r="L610" s="19"/>
      <c r="M610" s="19"/>
      <c r="N610" s="19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</row>
    <row r="611" spans="1:43" ht="14.25" customHeight="1" x14ac:dyDescent="0.35">
      <c r="A611" s="1"/>
      <c r="B611" s="19"/>
      <c r="C611" s="1"/>
      <c r="D611" s="176"/>
      <c r="E611" s="1"/>
      <c r="F611" s="1"/>
      <c r="G611" s="1"/>
      <c r="H611" s="1"/>
      <c r="I611" s="1"/>
      <c r="J611" s="19"/>
      <c r="K611" s="19"/>
      <c r="L611" s="19"/>
      <c r="M611" s="19"/>
      <c r="N611" s="19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</row>
    <row r="612" spans="1:43" ht="14.25" customHeight="1" x14ac:dyDescent="0.35">
      <c r="A612" s="1"/>
      <c r="B612" s="19"/>
      <c r="C612" s="1"/>
      <c r="D612" s="176"/>
      <c r="E612" s="1"/>
      <c r="F612" s="1"/>
      <c r="G612" s="1"/>
      <c r="H612" s="1"/>
      <c r="I612" s="1"/>
      <c r="J612" s="19"/>
      <c r="K612" s="19"/>
      <c r="L612" s="19"/>
      <c r="M612" s="19"/>
      <c r="N612" s="19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</row>
    <row r="613" spans="1:43" ht="14.25" customHeight="1" x14ac:dyDescent="0.35">
      <c r="A613" s="1"/>
      <c r="B613" s="19"/>
      <c r="C613" s="1"/>
      <c r="D613" s="176"/>
      <c r="E613" s="1"/>
      <c r="F613" s="1"/>
      <c r="G613" s="1"/>
      <c r="H613" s="1"/>
      <c r="I613" s="1"/>
      <c r="J613" s="19"/>
      <c r="K613" s="19"/>
      <c r="L613" s="19"/>
      <c r="M613" s="19"/>
      <c r="N613" s="19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</row>
    <row r="614" spans="1:43" ht="14.25" customHeight="1" x14ac:dyDescent="0.35">
      <c r="A614" s="1"/>
      <c r="B614" s="19"/>
      <c r="C614" s="1"/>
      <c r="D614" s="176"/>
      <c r="E614" s="1"/>
      <c r="F614" s="1"/>
      <c r="G614" s="1"/>
      <c r="H614" s="1"/>
      <c r="I614" s="1"/>
      <c r="J614" s="19"/>
      <c r="K614" s="19"/>
      <c r="L614" s="19"/>
      <c r="M614" s="19"/>
      <c r="N614" s="19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</row>
    <row r="615" spans="1:43" ht="14.25" customHeight="1" x14ac:dyDescent="0.35">
      <c r="A615" s="1"/>
      <c r="B615" s="19"/>
      <c r="C615" s="1"/>
      <c r="D615" s="176"/>
      <c r="E615" s="1"/>
      <c r="F615" s="1"/>
      <c r="G615" s="1"/>
      <c r="H615" s="1"/>
      <c r="I615" s="1"/>
      <c r="J615" s="19"/>
      <c r="K615" s="19"/>
      <c r="L615" s="19"/>
      <c r="M615" s="19"/>
      <c r="N615" s="19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</row>
    <row r="616" spans="1:43" ht="14.25" customHeight="1" x14ac:dyDescent="0.35">
      <c r="A616" s="1"/>
      <c r="B616" s="19"/>
      <c r="C616" s="1"/>
      <c r="D616" s="176"/>
      <c r="E616" s="1"/>
      <c r="F616" s="1"/>
      <c r="G616" s="1"/>
      <c r="H616" s="1"/>
      <c r="I616" s="1"/>
      <c r="J616" s="19"/>
      <c r="K616" s="19"/>
      <c r="L616" s="19"/>
      <c r="M616" s="19"/>
      <c r="N616" s="19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</row>
    <row r="617" spans="1:43" ht="14.25" customHeight="1" x14ac:dyDescent="0.35">
      <c r="A617" s="1"/>
      <c r="B617" s="19"/>
      <c r="C617" s="1"/>
      <c r="D617" s="176"/>
      <c r="E617" s="1"/>
      <c r="F617" s="1"/>
      <c r="G617" s="1"/>
      <c r="H617" s="1"/>
      <c r="I617" s="1"/>
      <c r="J617" s="19"/>
      <c r="K617" s="19"/>
      <c r="L617" s="19"/>
      <c r="M617" s="19"/>
      <c r="N617" s="19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</row>
    <row r="618" spans="1:43" ht="14.25" customHeight="1" x14ac:dyDescent="0.35">
      <c r="A618" s="1"/>
      <c r="B618" s="19"/>
      <c r="C618" s="1"/>
      <c r="D618" s="176"/>
      <c r="E618" s="1"/>
      <c r="F618" s="1"/>
      <c r="G618" s="1"/>
      <c r="H618" s="1"/>
      <c r="I618" s="1"/>
      <c r="J618" s="19"/>
      <c r="K618" s="19"/>
      <c r="L618" s="19"/>
      <c r="M618" s="19"/>
      <c r="N618" s="19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</row>
    <row r="619" spans="1:43" ht="14.25" customHeight="1" x14ac:dyDescent="0.35">
      <c r="A619" s="1"/>
      <c r="B619" s="19"/>
      <c r="C619" s="1"/>
      <c r="D619" s="176"/>
      <c r="E619" s="1"/>
      <c r="F619" s="1"/>
      <c r="G619" s="1"/>
      <c r="H619" s="1"/>
      <c r="I619" s="1"/>
      <c r="J619" s="19"/>
      <c r="K619" s="19"/>
      <c r="L619" s="19"/>
      <c r="M619" s="19"/>
      <c r="N619" s="19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</row>
    <row r="620" spans="1:43" ht="14.25" customHeight="1" x14ac:dyDescent="0.35">
      <c r="A620" s="1"/>
      <c r="B620" s="19"/>
      <c r="C620" s="1"/>
      <c r="D620" s="176"/>
      <c r="E620" s="1"/>
      <c r="F620" s="1"/>
      <c r="G620" s="1"/>
      <c r="H620" s="1"/>
      <c r="I620" s="1"/>
      <c r="J620" s="19"/>
      <c r="K620" s="19"/>
      <c r="L620" s="19"/>
      <c r="M620" s="19"/>
      <c r="N620" s="19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</row>
    <row r="621" spans="1:43" ht="14.25" customHeight="1" x14ac:dyDescent="0.35">
      <c r="A621" s="1"/>
      <c r="B621" s="19"/>
      <c r="C621" s="1"/>
      <c r="D621" s="176"/>
      <c r="E621" s="1"/>
      <c r="F621" s="1"/>
      <c r="G621" s="1"/>
      <c r="H621" s="1"/>
      <c r="I621" s="1"/>
      <c r="J621" s="19"/>
      <c r="K621" s="19"/>
      <c r="L621" s="19"/>
      <c r="M621" s="19"/>
      <c r="N621" s="19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</row>
    <row r="622" spans="1:43" ht="14.25" customHeight="1" x14ac:dyDescent="0.35">
      <c r="A622" s="1"/>
      <c r="B622" s="19"/>
      <c r="C622" s="1"/>
      <c r="D622" s="176"/>
      <c r="E622" s="1"/>
      <c r="F622" s="1"/>
      <c r="G622" s="1"/>
      <c r="H622" s="1"/>
      <c r="I622" s="1"/>
      <c r="J622" s="19"/>
      <c r="K622" s="19"/>
      <c r="L622" s="19"/>
      <c r="M622" s="19"/>
      <c r="N622" s="19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</row>
    <row r="623" spans="1:43" ht="14.25" customHeight="1" x14ac:dyDescent="0.35">
      <c r="A623" s="1"/>
      <c r="B623" s="19"/>
      <c r="C623" s="1"/>
      <c r="D623" s="176"/>
      <c r="E623" s="1"/>
      <c r="F623" s="1"/>
      <c r="G623" s="1"/>
      <c r="H623" s="1"/>
      <c r="I623" s="1"/>
      <c r="J623" s="19"/>
      <c r="K623" s="19"/>
      <c r="L623" s="19"/>
      <c r="M623" s="19"/>
      <c r="N623" s="19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</row>
    <row r="624" spans="1:43" ht="14.25" customHeight="1" x14ac:dyDescent="0.35">
      <c r="A624" s="1"/>
      <c r="B624" s="19"/>
      <c r="C624" s="1"/>
      <c r="D624" s="176"/>
      <c r="E624" s="1"/>
      <c r="F624" s="1"/>
      <c r="G624" s="1"/>
      <c r="H624" s="1"/>
      <c r="I624" s="1"/>
      <c r="J624" s="19"/>
      <c r="K624" s="19"/>
      <c r="L624" s="19"/>
      <c r="M624" s="19"/>
      <c r="N624" s="19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</row>
    <row r="625" spans="1:43" ht="14.25" customHeight="1" x14ac:dyDescent="0.35">
      <c r="A625" s="1"/>
      <c r="B625" s="19"/>
      <c r="C625" s="1"/>
      <c r="D625" s="176"/>
      <c r="E625" s="1"/>
      <c r="F625" s="1"/>
      <c r="G625" s="1"/>
      <c r="H625" s="1"/>
      <c r="I625" s="1"/>
      <c r="J625" s="19"/>
      <c r="K625" s="19"/>
      <c r="L625" s="19"/>
      <c r="M625" s="19"/>
      <c r="N625" s="19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</row>
    <row r="626" spans="1:43" ht="14.25" customHeight="1" x14ac:dyDescent="0.35">
      <c r="A626" s="1"/>
      <c r="B626" s="19"/>
      <c r="C626" s="1"/>
      <c r="D626" s="176"/>
      <c r="E626" s="1"/>
      <c r="F626" s="1"/>
      <c r="G626" s="1"/>
      <c r="H626" s="1"/>
      <c r="I626" s="1"/>
      <c r="J626" s="19"/>
      <c r="K626" s="19"/>
      <c r="L626" s="19"/>
      <c r="M626" s="19"/>
      <c r="N626" s="19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</row>
    <row r="627" spans="1:43" ht="14.25" customHeight="1" x14ac:dyDescent="0.35">
      <c r="A627" s="1"/>
      <c r="B627" s="19"/>
      <c r="C627" s="1"/>
      <c r="D627" s="176"/>
      <c r="E627" s="1"/>
      <c r="F627" s="1"/>
      <c r="G627" s="1"/>
      <c r="H627" s="1"/>
      <c r="I627" s="1"/>
      <c r="J627" s="19"/>
      <c r="K627" s="19"/>
      <c r="L627" s="19"/>
      <c r="M627" s="19"/>
      <c r="N627" s="19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</row>
    <row r="628" spans="1:43" ht="14.25" customHeight="1" x14ac:dyDescent="0.35">
      <c r="A628" s="1"/>
      <c r="B628" s="19"/>
      <c r="C628" s="1"/>
      <c r="D628" s="176"/>
      <c r="E628" s="1"/>
      <c r="F628" s="1"/>
      <c r="G628" s="1"/>
      <c r="H628" s="1"/>
      <c r="I628" s="1"/>
      <c r="J628" s="19"/>
      <c r="K628" s="19"/>
      <c r="L628" s="19"/>
      <c r="M628" s="19"/>
      <c r="N628" s="19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</row>
    <row r="629" spans="1:43" ht="14.25" customHeight="1" x14ac:dyDescent="0.35">
      <c r="A629" s="1"/>
      <c r="B629" s="19"/>
      <c r="C629" s="1"/>
      <c r="D629" s="176"/>
      <c r="E629" s="1"/>
      <c r="F629" s="1"/>
      <c r="G629" s="1"/>
      <c r="H629" s="1"/>
      <c r="I629" s="1"/>
      <c r="J629" s="19"/>
      <c r="K629" s="19"/>
      <c r="L629" s="19"/>
      <c r="M629" s="19"/>
      <c r="N629" s="19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</row>
    <row r="630" spans="1:43" ht="14.25" customHeight="1" x14ac:dyDescent="0.35">
      <c r="A630" s="1"/>
      <c r="B630" s="19"/>
      <c r="C630" s="1"/>
      <c r="D630" s="176"/>
      <c r="E630" s="1"/>
      <c r="F630" s="1"/>
      <c r="G630" s="1"/>
      <c r="H630" s="1"/>
      <c r="I630" s="1"/>
      <c r="J630" s="19"/>
      <c r="K630" s="19"/>
      <c r="L630" s="19"/>
      <c r="M630" s="19"/>
      <c r="N630" s="19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</row>
    <row r="631" spans="1:43" ht="14.25" customHeight="1" x14ac:dyDescent="0.35">
      <c r="A631" s="1"/>
      <c r="B631" s="19"/>
      <c r="C631" s="1"/>
      <c r="D631" s="176"/>
      <c r="E631" s="1"/>
      <c r="F631" s="1"/>
      <c r="G631" s="1"/>
      <c r="H631" s="1"/>
      <c r="I631" s="1"/>
      <c r="J631" s="19"/>
      <c r="K631" s="19"/>
      <c r="L631" s="19"/>
      <c r="M631" s="19"/>
      <c r="N631" s="19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</row>
    <row r="632" spans="1:43" ht="14.25" customHeight="1" x14ac:dyDescent="0.35">
      <c r="A632" s="1"/>
      <c r="B632" s="19"/>
      <c r="C632" s="1"/>
      <c r="D632" s="176"/>
      <c r="E632" s="1"/>
      <c r="F632" s="1"/>
      <c r="G632" s="1"/>
      <c r="H632" s="1"/>
      <c r="I632" s="1"/>
      <c r="J632" s="19"/>
      <c r="K632" s="19"/>
      <c r="L632" s="19"/>
      <c r="M632" s="19"/>
      <c r="N632" s="19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</row>
    <row r="633" spans="1:43" ht="14.25" customHeight="1" x14ac:dyDescent="0.35">
      <c r="A633" s="1"/>
      <c r="B633" s="19"/>
      <c r="C633" s="1"/>
      <c r="D633" s="176"/>
      <c r="E633" s="1"/>
      <c r="F633" s="1"/>
      <c r="G633" s="1"/>
      <c r="H633" s="1"/>
      <c r="I633" s="1"/>
      <c r="J633" s="19"/>
      <c r="K633" s="19"/>
      <c r="L633" s="19"/>
      <c r="M633" s="19"/>
      <c r="N633" s="19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</row>
    <row r="634" spans="1:43" ht="14.25" customHeight="1" x14ac:dyDescent="0.35">
      <c r="A634" s="1"/>
      <c r="B634" s="19"/>
      <c r="C634" s="1"/>
      <c r="D634" s="176"/>
      <c r="E634" s="1"/>
      <c r="F634" s="1"/>
      <c r="G634" s="1"/>
      <c r="H634" s="1"/>
      <c r="I634" s="1"/>
      <c r="J634" s="19"/>
      <c r="K634" s="19"/>
      <c r="L634" s="19"/>
      <c r="M634" s="19"/>
      <c r="N634" s="19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</row>
    <row r="635" spans="1:43" ht="14.25" customHeight="1" x14ac:dyDescent="0.35">
      <c r="A635" s="1"/>
      <c r="B635" s="19"/>
      <c r="C635" s="1"/>
      <c r="D635" s="176"/>
      <c r="E635" s="1"/>
      <c r="F635" s="1"/>
      <c r="G635" s="1"/>
      <c r="H635" s="1"/>
      <c r="I635" s="1"/>
      <c r="J635" s="19"/>
      <c r="K635" s="19"/>
      <c r="L635" s="19"/>
      <c r="M635" s="19"/>
      <c r="N635" s="19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</row>
    <row r="636" spans="1:43" ht="14.25" customHeight="1" x14ac:dyDescent="0.35">
      <c r="A636" s="1"/>
      <c r="B636" s="19"/>
      <c r="C636" s="1"/>
      <c r="D636" s="176"/>
      <c r="E636" s="1"/>
      <c r="F636" s="1"/>
      <c r="G636" s="1"/>
      <c r="H636" s="1"/>
      <c r="I636" s="1"/>
      <c r="J636" s="19"/>
      <c r="K636" s="19"/>
      <c r="L636" s="19"/>
      <c r="M636" s="19"/>
      <c r="N636" s="19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</row>
    <row r="637" spans="1:43" ht="14.25" customHeight="1" x14ac:dyDescent="0.35">
      <c r="A637" s="1"/>
      <c r="B637" s="19"/>
      <c r="C637" s="1"/>
      <c r="D637" s="176"/>
      <c r="E637" s="1"/>
      <c r="F637" s="1"/>
      <c r="G637" s="1"/>
      <c r="H637" s="1"/>
      <c r="I637" s="1"/>
      <c r="J637" s="19"/>
      <c r="K637" s="19"/>
      <c r="L637" s="19"/>
      <c r="M637" s="19"/>
      <c r="N637" s="19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</row>
    <row r="638" spans="1:43" ht="14.25" customHeight="1" x14ac:dyDescent="0.35">
      <c r="A638" s="1"/>
      <c r="B638" s="19"/>
      <c r="C638" s="1"/>
      <c r="D638" s="176"/>
      <c r="E638" s="1"/>
      <c r="F638" s="1"/>
      <c r="G638" s="1"/>
      <c r="H638" s="1"/>
      <c r="I638" s="1"/>
      <c r="J638" s="19"/>
      <c r="K638" s="19"/>
      <c r="L638" s="19"/>
      <c r="M638" s="19"/>
      <c r="N638" s="19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</row>
    <row r="639" spans="1:43" ht="14.25" customHeight="1" x14ac:dyDescent="0.35">
      <c r="A639" s="1"/>
      <c r="B639" s="19"/>
      <c r="C639" s="1"/>
      <c r="D639" s="176"/>
      <c r="E639" s="1"/>
      <c r="F639" s="1"/>
      <c r="G639" s="1"/>
      <c r="H639" s="1"/>
      <c r="I639" s="1"/>
      <c r="J639" s="19"/>
      <c r="K639" s="19"/>
      <c r="L639" s="19"/>
      <c r="M639" s="19"/>
      <c r="N639" s="19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</row>
    <row r="640" spans="1:43" ht="14.25" customHeight="1" x14ac:dyDescent="0.35">
      <c r="A640" s="1"/>
      <c r="B640" s="19"/>
      <c r="C640" s="1"/>
      <c r="D640" s="176"/>
      <c r="E640" s="1"/>
      <c r="F640" s="1"/>
      <c r="G640" s="1"/>
      <c r="H640" s="1"/>
      <c r="I640" s="1"/>
      <c r="J640" s="19"/>
      <c r="K640" s="19"/>
      <c r="L640" s="19"/>
      <c r="M640" s="19"/>
      <c r="N640" s="19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</row>
    <row r="641" spans="1:43" ht="14.25" customHeight="1" x14ac:dyDescent="0.35">
      <c r="A641" s="1"/>
      <c r="B641" s="19"/>
      <c r="C641" s="1"/>
      <c r="D641" s="176"/>
      <c r="E641" s="1"/>
      <c r="F641" s="1"/>
      <c r="G641" s="1"/>
      <c r="H641" s="1"/>
      <c r="I641" s="1"/>
      <c r="J641" s="19"/>
      <c r="K641" s="19"/>
      <c r="L641" s="19"/>
      <c r="M641" s="19"/>
      <c r="N641" s="19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</row>
    <row r="642" spans="1:43" ht="14.25" customHeight="1" x14ac:dyDescent="0.35">
      <c r="A642" s="1"/>
      <c r="B642" s="19"/>
      <c r="C642" s="1"/>
      <c r="D642" s="176"/>
      <c r="E642" s="1"/>
      <c r="F642" s="1"/>
      <c r="G642" s="1"/>
      <c r="H642" s="1"/>
      <c r="I642" s="1"/>
      <c r="J642" s="19"/>
      <c r="K642" s="19"/>
      <c r="L642" s="19"/>
      <c r="M642" s="19"/>
      <c r="N642" s="19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</row>
    <row r="643" spans="1:43" ht="14.25" customHeight="1" x14ac:dyDescent="0.35">
      <c r="A643" s="1"/>
      <c r="B643" s="19"/>
      <c r="C643" s="1"/>
      <c r="D643" s="176"/>
      <c r="E643" s="1"/>
      <c r="F643" s="1"/>
      <c r="G643" s="1"/>
      <c r="H643" s="1"/>
      <c r="I643" s="1"/>
      <c r="J643" s="19"/>
      <c r="K643" s="19"/>
      <c r="L643" s="19"/>
      <c r="M643" s="19"/>
      <c r="N643" s="19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</row>
    <row r="644" spans="1:43" ht="14.25" customHeight="1" x14ac:dyDescent="0.35">
      <c r="A644" s="1"/>
      <c r="B644" s="19"/>
      <c r="C644" s="1"/>
      <c r="D644" s="176"/>
      <c r="E644" s="1"/>
      <c r="F644" s="1"/>
      <c r="G644" s="1"/>
      <c r="H644" s="1"/>
      <c r="I644" s="1"/>
      <c r="J644" s="19"/>
      <c r="K644" s="19"/>
      <c r="L644" s="19"/>
      <c r="M644" s="19"/>
      <c r="N644" s="19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</row>
    <row r="645" spans="1:43" ht="14.25" customHeight="1" x14ac:dyDescent="0.35">
      <c r="A645" s="1"/>
      <c r="B645" s="19"/>
      <c r="C645" s="1"/>
      <c r="D645" s="176"/>
      <c r="E645" s="1"/>
      <c r="F645" s="1"/>
      <c r="G645" s="1"/>
      <c r="H645" s="1"/>
      <c r="I645" s="1"/>
      <c r="J645" s="19"/>
      <c r="K645" s="19"/>
      <c r="L645" s="19"/>
      <c r="M645" s="19"/>
      <c r="N645" s="19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</row>
    <row r="646" spans="1:43" ht="14.25" customHeight="1" x14ac:dyDescent="0.35">
      <c r="A646" s="1"/>
      <c r="B646" s="19"/>
      <c r="C646" s="1"/>
      <c r="D646" s="176"/>
      <c r="E646" s="1"/>
      <c r="F646" s="1"/>
      <c r="G646" s="1"/>
      <c r="H646" s="1"/>
      <c r="I646" s="1"/>
      <c r="J646" s="19"/>
      <c r="K646" s="19"/>
      <c r="L646" s="19"/>
      <c r="M646" s="19"/>
      <c r="N646" s="19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</row>
    <row r="647" spans="1:43" ht="14.25" customHeight="1" x14ac:dyDescent="0.35">
      <c r="A647" s="1"/>
      <c r="B647" s="19"/>
      <c r="C647" s="1"/>
      <c r="D647" s="176"/>
      <c r="E647" s="1"/>
      <c r="F647" s="1"/>
      <c r="G647" s="1"/>
      <c r="H647" s="1"/>
      <c r="I647" s="1"/>
      <c r="J647" s="19"/>
      <c r="K647" s="19"/>
      <c r="L647" s="19"/>
      <c r="M647" s="19"/>
      <c r="N647" s="19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</row>
    <row r="648" spans="1:43" ht="14.25" customHeight="1" x14ac:dyDescent="0.35">
      <c r="A648" s="1"/>
      <c r="B648" s="19"/>
      <c r="C648" s="1"/>
      <c r="D648" s="176"/>
      <c r="E648" s="1"/>
      <c r="F648" s="1"/>
      <c r="G648" s="1"/>
      <c r="H648" s="1"/>
      <c r="I648" s="1"/>
      <c r="J648" s="19"/>
      <c r="K648" s="19"/>
      <c r="L648" s="19"/>
      <c r="M648" s="19"/>
      <c r="N648" s="19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</row>
    <row r="649" spans="1:43" ht="14.25" customHeight="1" x14ac:dyDescent="0.35">
      <c r="A649" s="1"/>
      <c r="B649" s="19"/>
      <c r="C649" s="1"/>
      <c r="D649" s="176"/>
      <c r="E649" s="1"/>
      <c r="F649" s="1"/>
      <c r="G649" s="1"/>
      <c r="H649" s="1"/>
      <c r="I649" s="1"/>
      <c r="J649" s="19"/>
      <c r="K649" s="19"/>
      <c r="L649" s="19"/>
      <c r="M649" s="19"/>
      <c r="N649" s="19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</row>
    <row r="650" spans="1:43" ht="14.25" customHeight="1" x14ac:dyDescent="0.35">
      <c r="A650" s="1"/>
      <c r="B650" s="19"/>
      <c r="C650" s="1"/>
      <c r="D650" s="176"/>
      <c r="E650" s="1"/>
      <c r="F650" s="1"/>
      <c r="G650" s="1"/>
      <c r="H650" s="1"/>
      <c r="I650" s="1"/>
      <c r="J650" s="19"/>
      <c r="K650" s="19"/>
      <c r="L650" s="19"/>
      <c r="M650" s="19"/>
      <c r="N650" s="19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</row>
    <row r="651" spans="1:43" ht="14.25" customHeight="1" x14ac:dyDescent="0.35">
      <c r="A651" s="1"/>
      <c r="B651" s="19"/>
      <c r="C651" s="1"/>
      <c r="D651" s="176"/>
      <c r="E651" s="1"/>
      <c r="F651" s="1"/>
      <c r="G651" s="1"/>
      <c r="H651" s="1"/>
      <c r="I651" s="1"/>
      <c r="J651" s="19"/>
      <c r="K651" s="19"/>
      <c r="L651" s="19"/>
      <c r="M651" s="19"/>
      <c r="N651" s="19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</row>
    <row r="652" spans="1:43" ht="14.25" customHeight="1" x14ac:dyDescent="0.35">
      <c r="A652" s="1"/>
      <c r="B652" s="19"/>
      <c r="C652" s="1"/>
      <c r="D652" s="176"/>
      <c r="E652" s="1"/>
      <c r="F652" s="1"/>
      <c r="G652" s="1"/>
      <c r="H652" s="1"/>
      <c r="I652" s="1"/>
      <c r="J652" s="19"/>
      <c r="K652" s="19"/>
      <c r="L652" s="19"/>
      <c r="M652" s="19"/>
      <c r="N652" s="19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</row>
    <row r="653" spans="1:43" ht="14.25" customHeight="1" x14ac:dyDescent="0.35">
      <c r="A653" s="1"/>
      <c r="B653" s="19"/>
      <c r="C653" s="1"/>
      <c r="D653" s="176"/>
      <c r="E653" s="1"/>
      <c r="F653" s="1"/>
      <c r="G653" s="1"/>
      <c r="H653" s="1"/>
      <c r="I653" s="1"/>
      <c r="J653" s="19"/>
      <c r="K653" s="19"/>
      <c r="L653" s="19"/>
      <c r="M653" s="19"/>
      <c r="N653" s="19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</row>
    <row r="654" spans="1:43" ht="14.25" customHeight="1" x14ac:dyDescent="0.35">
      <c r="A654" s="1"/>
      <c r="B654" s="19"/>
      <c r="C654" s="1"/>
      <c r="D654" s="176"/>
      <c r="E654" s="1"/>
      <c r="F654" s="1"/>
      <c r="G654" s="1"/>
      <c r="H654" s="1"/>
      <c r="I654" s="1"/>
      <c r="J654" s="19"/>
      <c r="K654" s="19"/>
      <c r="L654" s="19"/>
      <c r="M654" s="19"/>
      <c r="N654" s="19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</row>
    <row r="655" spans="1:43" ht="14.25" customHeight="1" x14ac:dyDescent="0.35">
      <c r="A655" s="1"/>
      <c r="B655" s="19"/>
      <c r="C655" s="1"/>
      <c r="D655" s="176"/>
      <c r="E655" s="1"/>
      <c r="F655" s="1"/>
      <c r="G655" s="1"/>
      <c r="H655" s="1"/>
      <c r="I655" s="1"/>
      <c r="J655" s="19"/>
      <c r="K655" s="19"/>
      <c r="L655" s="19"/>
      <c r="M655" s="19"/>
      <c r="N655" s="19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</row>
    <row r="656" spans="1:43" ht="14.25" customHeight="1" x14ac:dyDescent="0.35">
      <c r="A656" s="1"/>
      <c r="B656" s="19"/>
      <c r="C656" s="1"/>
      <c r="D656" s="176"/>
      <c r="E656" s="1"/>
      <c r="F656" s="1"/>
      <c r="G656" s="1"/>
      <c r="H656" s="1"/>
      <c r="I656" s="1"/>
      <c r="J656" s="19"/>
      <c r="K656" s="19"/>
      <c r="L656" s="19"/>
      <c r="M656" s="19"/>
      <c r="N656" s="19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</row>
    <row r="657" spans="1:43" ht="14.25" customHeight="1" x14ac:dyDescent="0.35">
      <c r="A657" s="1"/>
      <c r="B657" s="19"/>
      <c r="C657" s="1"/>
      <c r="D657" s="176"/>
      <c r="E657" s="1"/>
      <c r="F657" s="1"/>
      <c r="G657" s="1"/>
      <c r="H657" s="1"/>
      <c r="I657" s="1"/>
      <c r="J657" s="19"/>
      <c r="K657" s="19"/>
      <c r="L657" s="19"/>
      <c r="M657" s="19"/>
      <c r="N657" s="19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</row>
    <row r="658" spans="1:43" ht="14.25" customHeight="1" x14ac:dyDescent="0.35">
      <c r="A658" s="1"/>
      <c r="B658" s="19"/>
      <c r="C658" s="1"/>
      <c r="D658" s="176"/>
      <c r="E658" s="1"/>
      <c r="F658" s="1"/>
      <c r="G658" s="1"/>
      <c r="H658" s="1"/>
      <c r="I658" s="1"/>
      <c r="J658" s="19"/>
      <c r="K658" s="19"/>
      <c r="L658" s="19"/>
      <c r="M658" s="19"/>
      <c r="N658" s="19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</row>
    <row r="659" spans="1:43" ht="14.25" customHeight="1" x14ac:dyDescent="0.35">
      <c r="A659" s="1"/>
      <c r="B659" s="19"/>
      <c r="C659" s="1"/>
      <c r="D659" s="176"/>
      <c r="E659" s="1"/>
      <c r="F659" s="1"/>
      <c r="G659" s="1"/>
      <c r="H659" s="1"/>
      <c r="I659" s="1"/>
      <c r="J659" s="19"/>
      <c r="K659" s="19"/>
      <c r="L659" s="19"/>
      <c r="M659" s="19"/>
      <c r="N659" s="19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</row>
    <row r="660" spans="1:43" ht="14.25" customHeight="1" x14ac:dyDescent="0.35">
      <c r="A660" s="1"/>
      <c r="B660" s="19"/>
      <c r="C660" s="1"/>
      <c r="D660" s="176"/>
      <c r="E660" s="1"/>
      <c r="F660" s="1"/>
      <c r="G660" s="1"/>
      <c r="H660" s="1"/>
      <c r="I660" s="1"/>
      <c r="J660" s="19"/>
      <c r="K660" s="19"/>
      <c r="L660" s="19"/>
      <c r="M660" s="19"/>
      <c r="N660" s="19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</row>
    <row r="661" spans="1:43" ht="14.25" customHeight="1" x14ac:dyDescent="0.35">
      <c r="A661" s="1"/>
      <c r="B661" s="19"/>
      <c r="C661" s="1"/>
      <c r="D661" s="176"/>
      <c r="E661" s="1"/>
      <c r="F661" s="1"/>
      <c r="G661" s="1"/>
      <c r="H661" s="1"/>
      <c r="I661" s="1"/>
      <c r="J661" s="19"/>
      <c r="K661" s="19"/>
      <c r="L661" s="19"/>
      <c r="M661" s="19"/>
      <c r="N661" s="19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</row>
    <row r="662" spans="1:43" ht="14.25" customHeight="1" x14ac:dyDescent="0.35">
      <c r="A662" s="1"/>
      <c r="B662" s="19"/>
      <c r="C662" s="1"/>
      <c r="D662" s="176"/>
      <c r="E662" s="1"/>
      <c r="F662" s="1"/>
      <c r="G662" s="1"/>
      <c r="H662" s="1"/>
      <c r="I662" s="1"/>
      <c r="J662" s="19"/>
      <c r="K662" s="19"/>
      <c r="L662" s="19"/>
      <c r="M662" s="19"/>
      <c r="N662" s="19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</row>
    <row r="663" spans="1:43" ht="14.25" customHeight="1" x14ac:dyDescent="0.35">
      <c r="A663" s="1"/>
      <c r="B663" s="19"/>
      <c r="C663" s="1"/>
      <c r="D663" s="176"/>
      <c r="E663" s="1"/>
      <c r="F663" s="1"/>
      <c r="G663" s="1"/>
      <c r="H663" s="1"/>
      <c r="I663" s="1"/>
      <c r="J663" s="19"/>
      <c r="K663" s="19"/>
      <c r="L663" s="19"/>
      <c r="M663" s="19"/>
      <c r="N663" s="19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</row>
    <row r="664" spans="1:43" ht="14.25" customHeight="1" x14ac:dyDescent="0.35">
      <c r="A664" s="1"/>
      <c r="B664" s="19"/>
      <c r="C664" s="1"/>
      <c r="D664" s="176"/>
      <c r="E664" s="1"/>
      <c r="F664" s="1"/>
      <c r="G664" s="1"/>
      <c r="H664" s="1"/>
      <c r="I664" s="1"/>
      <c r="J664" s="19"/>
      <c r="K664" s="19"/>
      <c r="L664" s="19"/>
      <c r="M664" s="19"/>
      <c r="N664" s="19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</row>
    <row r="665" spans="1:43" ht="14.25" customHeight="1" x14ac:dyDescent="0.35">
      <c r="A665" s="1"/>
      <c r="B665" s="19"/>
      <c r="C665" s="1"/>
      <c r="D665" s="176"/>
      <c r="E665" s="1"/>
      <c r="F665" s="1"/>
      <c r="G665" s="1"/>
      <c r="H665" s="1"/>
      <c r="I665" s="1"/>
      <c r="J665" s="19"/>
      <c r="K665" s="19"/>
      <c r="L665" s="19"/>
      <c r="M665" s="19"/>
      <c r="N665" s="19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</row>
    <row r="666" spans="1:43" ht="14.25" customHeight="1" x14ac:dyDescent="0.35">
      <c r="A666" s="1"/>
      <c r="B666" s="19"/>
      <c r="C666" s="1"/>
      <c r="D666" s="176"/>
      <c r="E666" s="1"/>
      <c r="F666" s="1"/>
      <c r="G666" s="1"/>
      <c r="H666" s="1"/>
      <c r="I666" s="1"/>
      <c r="J666" s="19"/>
      <c r="K666" s="19"/>
      <c r="L666" s="19"/>
      <c r="M666" s="19"/>
      <c r="N666" s="19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</row>
    <row r="667" spans="1:43" ht="14.25" customHeight="1" x14ac:dyDescent="0.35">
      <c r="A667" s="1"/>
      <c r="B667" s="19"/>
      <c r="C667" s="1"/>
      <c r="D667" s="176"/>
      <c r="E667" s="1"/>
      <c r="F667" s="1"/>
      <c r="G667" s="1"/>
      <c r="H667" s="1"/>
      <c r="I667" s="1"/>
      <c r="J667" s="19"/>
      <c r="K667" s="19"/>
      <c r="L667" s="19"/>
      <c r="M667" s="19"/>
      <c r="N667" s="19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</row>
    <row r="668" spans="1:43" ht="14.25" customHeight="1" x14ac:dyDescent="0.35">
      <c r="A668" s="1"/>
      <c r="B668" s="19"/>
      <c r="C668" s="1"/>
      <c r="D668" s="176"/>
      <c r="E668" s="1"/>
      <c r="F668" s="1"/>
      <c r="G668" s="1"/>
      <c r="H668" s="1"/>
      <c r="I668" s="1"/>
      <c r="J668" s="19"/>
      <c r="K668" s="19"/>
      <c r="L668" s="19"/>
      <c r="M668" s="19"/>
      <c r="N668" s="19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</row>
    <row r="669" spans="1:43" ht="14.25" customHeight="1" x14ac:dyDescent="0.35">
      <c r="A669" s="1"/>
      <c r="B669" s="19"/>
      <c r="C669" s="1"/>
      <c r="D669" s="176"/>
      <c r="E669" s="1"/>
      <c r="F669" s="1"/>
      <c r="G669" s="1"/>
      <c r="H669" s="1"/>
      <c r="I669" s="1"/>
      <c r="J669" s="19"/>
      <c r="K669" s="19"/>
      <c r="L669" s="19"/>
      <c r="M669" s="19"/>
      <c r="N669" s="19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</row>
    <row r="670" spans="1:43" ht="14.25" customHeight="1" x14ac:dyDescent="0.35">
      <c r="A670" s="1"/>
      <c r="B670" s="19"/>
      <c r="C670" s="1"/>
      <c r="D670" s="176"/>
      <c r="E670" s="1"/>
      <c r="F670" s="1"/>
      <c r="G670" s="1"/>
      <c r="H670" s="1"/>
      <c r="I670" s="1"/>
      <c r="J670" s="19"/>
      <c r="K670" s="19"/>
      <c r="L670" s="19"/>
      <c r="M670" s="19"/>
      <c r="N670" s="19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</row>
    <row r="671" spans="1:43" ht="14.25" customHeight="1" x14ac:dyDescent="0.35">
      <c r="A671" s="1"/>
      <c r="B671" s="19"/>
      <c r="C671" s="1"/>
      <c r="D671" s="176"/>
      <c r="E671" s="1"/>
      <c r="F671" s="1"/>
      <c r="G671" s="1"/>
      <c r="H671" s="1"/>
      <c r="I671" s="1"/>
      <c r="J671" s="19"/>
      <c r="K671" s="19"/>
      <c r="L671" s="19"/>
      <c r="M671" s="19"/>
      <c r="N671" s="19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</row>
    <row r="672" spans="1:43" ht="14.25" customHeight="1" x14ac:dyDescent="0.35">
      <c r="A672" s="1"/>
      <c r="B672" s="19"/>
      <c r="C672" s="1"/>
      <c r="D672" s="176"/>
      <c r="E672" s="1"/>
      <c r="F672" s="1"/>
      <c r="G672" s="1"/>
      <c r="H672" s="1"/>
      <c r="I672" s="1"/>
      <c r="J672" s="19"/>
      <c r="K672" s="19"/>
      <c r="L672" s="19"/>
      <c r="M672" s="19"/>
      <c r="N672" s="19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</row>
    <row r="673" spans="1:43" ht="14.25" customHeight="1" x14ac:dyDescent="0.35">
      <c r="A673" s="1"/>
      <c r="B673" s="19"/>
      <c r="C673" s="1"/>
      <c r="D673" s="176"/>
      <c r="E673" s="1"/>
      <c r="F673" s="1"/>
      <c r="G673" s="1"/>
      <c r="H673" s="1"/>
      <c r="I673" s="1"/>
      <c r="J673" s="19"/>
      <c r="K673" s="19"/>
      <c r="L673" s="19"/>
      <c r="M673" s="19"/>
      <c r="N673" s="19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</row>
    <row r="674" spans="1:43" ht="14.25" customHeight="1" x14ac:dyDescent="0.35">
      <c r="A674" s="1"/>
      <c r="B674" s="19"/>
      <c r="C674" s="1"/>
      <c r="D674" s="176"/>
      <c r="E674" s="1"/>
      <c r="F674" s="1"/>
      <c r="G674" s="1"/>
      <c r="H674" s="1"/>
      <c r="I674" s="1"/>
      <c r="J674" s="19"/>
      <c r="K674" s="19"/>
      <c r="L674" s="19"/>
      <c r="M674" s="19"/>
      <c r="N674" s="19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</row>
    <row r="675" spans="1:43" ht="14.25" customHeight="1" x14ac:dyDescent="0.35">
      <c r="A675" s="1"/>
      <c r="B675" s="19"/>
      <c r="C675" s="1"/>
      <c r="D675" s="176"/>
      <c r="E675" s="1"/>
      <c r="F675" s="1"/>
      <c r="G675" s="1"/>
      <c r="H675" s="1"/>
      <c r="I675" s="1"/>
      <c r="J675" s="19"/>
      <c r="K675" s="19"/>
      <c r="L675" s="19"/>
      <c r="M675" s="19"/>
      <c r="N675" s="19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</row>
    <row r="676" spans="1:43" ht="14.25" customHeight="1" x14ac:dyDescent="0.35">
      <c r="A676" s="1"/>
      <c r="B676" s="19"/>
      <c r="C676" s="1"/>
      <c r="D676" s="176"/>
      <c r="E676" s="1"/>
      <c r="F676" s="1"/>
      <c r="G676" s="1"/>
      <c r="H676" s="1"/>
      <c r="I676" s="1"/>
      <c r="J676" s="19"/>
      <c r="K676" s="19"/>
      <c r="L676" s="19"/>
      <c r="M676" s="19"/>
      <c r="N676" s="19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</row>
    <row r="677" spans="1:43" ht="14.25" customHeight="1" x14ac:dyDescent="0.35">
      <c r="A677" s="1"/>
      <c r="B677" s="19"/>
      <c r="C677" s="1"/>
      <c r="D677" s="176"/>
      <c r="E677" s="1"/>
      <c r="F677" s="1"/>
      <c r="G677" s="1"/>
      <c r="H677" s="1"/>
      <c r="I677" s="1"/>
      <c r="J677" s="19"/>
      <c r="K677" s="19"/>
      <c r="L677" s="19"/>
      <c r="M677" s="19"/>
      <c r="N677" s="19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</row>
    <row r="678" spans="1:43" ht="14.25" customHeight="1" x14ac:dyDescent="0.35">
      <c r="A678" s="1"/>
      <c r="B678" s="19"/>
      <c r="C678" s="1"/>
      <c r="D678" s="176"/>
      <c r="E678" s="1"/>
      <c r="F678" s="1"/>
      <c r="G678" s="1"/>
      <c r="H678" s="1"/>
      <c r="I678" s="1"/>
      <c r="J678" s="19"/>
      <c r="K678" s="19"/>
      <c r="L678" s="19"/>
      <c r="M678" s="19"/>
      <c r="N678" s="19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</row>
    <row r="679" spans="1:43" ht="14.25" customHeight="1" x14ac:dyDescent="0.35">
      <c r="A679" s="1"/>
      <c r="B679" s="19"/>
      <c r="C679" s="1"/>
      <c r="D679" s="176"/>
      <c r="E679" s="1"/>
      <c r="F679" s="1"/>
      <c r="G679" s="1"/>
      <c r="H679" s="1"/>
      <c r="I679" s="1"/>
      <c r="J679" s="19"/>
      <c r="K679" s="19"/>
      <c r="L679" s="19"/>
      <c r="M679" s="19"/>
      <c r="N679" s="19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</row>
    <row r="680" spans="1:43" ht="14.25" customHeight="1" x14ac:dyDescent="0.35">
      <c r="A680" s="1"/>
      <c r="B680" s="19"/>
      <c r="C680" s="1"/>
      <c r="D680" s="176"/>
      <c r="E680" s="1"/>
      <c r="F680" s="1"/>
      <c r="G680" s="1"/>
      <c r="H680" s="1"/>
      <c r="I680" s="1"/>
      <c r="J680" s="19"/>
      <c r="K680" s="19"/>
      <c r="L680" s="19"/>
      <c r="M680" s="19"/>
      <c r="N680" s="19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</row>
    <row r="681" spans="1:43" ht="14.25" customHeight="1" x14ac:dyDescent="0.35">
      <c r="A681" s="1"/>
      <c r="B681" s="19"/>
      <c r="C681" s="1"/>
      <c r="D681" s="176"/>
      <c r="E681" s="1"/>
      <c r="F681" s="1"/>
      <c r="G681" s="1"/>
      <c r="H681" s="1"/>
      <c r="I681" s="1"/>
      <c r="J681" s="19"/>
      <c r="K681" s="19"/>
      <c r="L681" s="19"/>
      <c r="M681" s="19"/>
      <c r="N681" s="19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</row>
    <row r="682" spans="1:43" ht="14.25" customHeight="1" x14ac:dyDescent="0.35">
      <c r="A682" s="1"/>
      <c r="B682" s="19"/>
      <c r="C682" s="1"/>
      <c r="D682" s="176"/>
      <c r="E682" s="1"/>
      <c r="F682" s="1"/>
      <c r="G682" s="1"/>
      <c r="H682" s="1"/>
      <c r="I682" s="1"/>
      <c r="J682" s="19"/>
      <c r="K682" s="19"/>
      <c r="L682" s="19"/>
      <c r="M682" s="19"/>
      <c r="N682" s="19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</row>
    <row r="683" spans="1:43" ht="14.25" customHeight="1" x14ac:dyDescent="0.35">
      <c r="A683" s="1"/>
      <c r="B683" s="19"/>
      <c r="C683" s="1"/>
      <c r="D683" s="176"/>
      <c r="E683" s="1"/>
      <c r="F683" s="1"/>
      <c r="G683" s="1"/>
      <c r="H683" s="1"/>
      <c r="I683" s="1"/>
      <c r="J683" s="19"/>
      <c r="K683" s="19"/>
      <c r="L683" s="19"/>
      <c r="M683" s="19"/>
      <c r="N683" s="19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</row>
    <row r="684" spans="1:43" ht="14.25" customHeight="1" x14ac:dyDescent="0.35">
      <c r="A684" s="1"/>
      <c r="B684" s="19"/>
      <c r="C684" s="1"/>
      <c r="D684" s="176"/>
      <c r="E684" s="1"/>
      <c r="F684" s="1"/>
      <c r="G684" s="1"/>
      <c r="H684" s="1"/>
      <c r="I684" s="1"/>
      <c r="J684" s="19"/>
      <c r="K684" s="19"/>
      <c r="L684" s="19"/>
      <c r="M684" s="19"/>
      <c r="N684" s="19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</row>
    <row r="685" spans="1:43" ht="14.25" customHeight="1" x14ac:dyDescent="0.35">
      <c r="A685" s="1"/>
      <c r="B685" s="19"/>
      <c r="C685" s="1"/>
      <c r="D685" s="176"/>
      <c r="E685" s="1"/>
      <c r="F685" s="1"/>
      <c r="G685" s="1"/>
      <c r="H685" s="1"/>
      <c r="I685" s="1"/>
      <c r="J685" s="19"/>
      <c r="K685" s="19"/>
      <c r="L685" s="19"/>
      <c r="M685" s="19"/>
      <c r="N685" s="19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</row>
    <row r="686" spans="1:43" ht="14.25" customHeight="1" x14ac:dyDescent="0.35">
      <c r="A686" s="1"/>
      <c r="B686" s="19"/>
      <c r="C686" s="1"/>
      <c r="D686" s="176"/>
      <c r="E686" s="1"/>
      <c r="F686" s="1"/>
      <c r="G686" s="1"/>
      <c r="H686" s="1"/>
      <c r="I686" s="1"/>
      <c r="J686" s="19"/>
      <c r="K686" s="19"/>
      <c r="L686" s="19"/>
      <c r="M686" s="19"/>
      <c r="N686" s="19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</row>
    <row r="687" spans="1:43" ht="14.25" customHeight="1" x14ac:dyDescent="0.35">
      <c r="A687" s="1"/>
      <c r="B687" s="19"/>
      <c r="C687" s="1"/>
      <c r="D687" s="176"/>
      <c r="E687" s="1"/>
      <c r="F687" s="1"/>
      <c r="G687" s="1"/>
      <c r="H687" s="1"/>
      <c r="I687" s="1"/>
      <c r="J687" s="19"/>
      <c r="K687" s="19"/>
      <c r="L687" s="19"/>
      <c r="M687" s="19"/>
      <c r="N687" s="19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</row>
    <row r="688" spans="1:43" ht="14.25" customHeight="1" x14ac:dyDescent="0.35">
      <c r="A688" s="1"/>
      <c r="B688" s="19"/>
      <c r="C688" s="1"/>
      <c r="D688" s="176"/>
      <c r="E688" s="1"/>
      <c r="F688" s="1"/>
      <c r="G688" s="1"/>
      <c r="H688" s="1"/>
      <c r="I688" s="1"/>
      <c r="J688" s="19"/>
      <c r="K688" s="19"/>
      <c r="L688" s="19"/>
      <c r="M688" s="19"/>
      <c r="N688" s="19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</row>
    <row r="689" spans="1:43" ht="14.25" customHeight="1" x14ac:dyDescent="0.35">
      <c r="A689" s="1"/>
      <c r="B689" s="19"/>
      <c r="C689" s="1"/>
      <c r="D689" s="176"/>
      <c r="E689" s="1"/>
      <c r="F689" s="1"/>
      <c r="G689" s="1"/>
      <c r="H689" s="1"/>
      <c r="I689" s="1"/>
      <c r="J689" s="19"/>
      <c r="K689" s="19"/>
      <c r="L689" s="19"/>
      <c r="M689" s="19"/>
      <c r="N689" s="19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</row>
    <row r="690" spans="1:43" ht="14.25" customHeight="1" x14ac:dyDescent="0.35">
      <c r="A690" s="1"/>
      <c r="B690" s="19"/>
      <c r="C690" s="1"/>
      <c r="D690" s="176"/>
      <c r="E690" s="1"/>
      <c r="F690" s="1"/>
      <c r="G690" s="1"/>
      <c r="H690" s="1"/>
      <c r="I690" s="1"/>
      <c r="J690" s="19"/>
      <c r="K690" s="19"/>
      <c r="L690" s="19"/>
      <c r="M690" s="19"/>
      <c r="N690" s="19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</row>
    <row r="691" spans="1:43" ht="14.25" customHeight="1" x14ac:dyDescent="0.35">
      <c r="A691" s="1"/>
      <c r="B691" s="19"/>
      <c r="C691" s="1"/>
      <c r="D691" s="176"/>
      <c r="E691" s="1"/>
      <c r="F691" s="1"/>
      <c r="G691" s="1"/>
      <c r="H691" s="1"/>
      <c r="I691" s="1"/>
      <c r="J691" s="19"/>
      <c r="K691" s="19"/>
      <c r="L691" s="19"/>
      <c r="M691" s="19"/>
      <c r="N691" s="19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</row>
    <row r="692" spans="1:43" ht="14.25" customHeight="1" x14ac:dyDescent="0.35">
      <c r="A692" s="1"/>
      <c r="B692" s="19"/>
      <c r="C692" s="1"/>
      <c r="D692" s="176"/>
      <c r="E692" s="1"/>
      <c r="F692" s="1"/>
      <c r="G692" s="1"/>
      <c r="H692" s="1"/>
      <c r="I692" s="1"/>
      <c r="J692" s="19"/>
      <c r="K692" s="19"/>
      <c r="L692" s="19"/>
      <c r="M692" s="19"/>
      <c r="N692" s="19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</row>
    <row r="693" spans="1:43" ht="14.25" customHeight="1" x14ac:dyDescent="0.35">
      <c r="A693" s="1"/>
      <c r="B693" s="19"/>
      <c r="C693" s="1"/>
      <c r="D693" s="176"/>
      <c r="E693" s="1"/>
      <c r="F693" s="1"/>
      <c r="G693" s="1"/>
      <c r="H693" s="1"/>
      <c r="I693" s="1"/>
      <c r="J693" s="19"/>
      <c r="K693" s="19"/>
      <c r="L693" s="19"/>
      <c r="M693" s="19"/>
      <c r="N693" s="19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</row>
    <row r="694" spans="1:43" ht="14.25" customHeight="1" x14ac:dyDescent="0.35">
      <c r="A694" s="1"/>
      <c r="B694" s="19"/>
      <c r="C694" s="1"/>
      <c r="D694" s="176"/>
      <c r="E694" s="1"/>
      <c r="F694" s="1"/>
      <c r="G694" s="1"/>
      <c r="H694" s="1"/>
      <c r="I694" s="1"/>
      <c r="J694" s="19"/>
      <c r="K694" s="19"/>
      <c r="L694" s="19"/>
      <c r="M694" s="19"/>
      <c r="N694" s="19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</row>
    <row r="695" spans="1:43" ht="14.25" customHeight="1" x14ac:dyDescent="0.35">
      <c r="A695" s="1"/>
      <c r="B695" s="19"/>
      <c r="C695" s="1"/>
      <c r="D695" s="176"/>
      <c r="E695" s="1"/>
      <c r="F695" s="1"/>
      <c r="G695" s="1"/>
      <c r="H695" s="1"/>
      <c r="I695" s="1"/>
      <c r="J695" s="19"/>
      <c r="K695" s="19"/>
      <c r="L695" s="19"/>
      <c r="M695" s="19"/>
      <c r="N695" s="19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</row>
    <row r="696" spans="1:43" ht="14.25" customHeight="1" x14ac:dyDescent="0.35">
      <c r="A696" s="1"/>
      <c r="B696" s="19"/>
      <c r="C696" s="1"/>
      <c r="D696" s="176"/>
      <c r="E696" s="1"/>
      <c r="F696" s="1"/>
      <c r="G696" s="1"/>
      <c r="H696" s="1"/>
      <c r="I696" s="1"/>
      <c r="J696" s="19"/>
      <c r="K696" s="19"/>
      <c r="L696" s="19"/>
      <c r="M696" s="19"/>
      <c r="N696" s="19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</row>
    <row r="697" spans="1:43" ht="14.25" customHeight="1" x14ac:dyDescent="0.35">
      <c r="A697" s="1"/>
      <c r="B697" s="19"/>
      <c r="C697" s="1"/>
      <c r="D697" s="176"/>
      <c r="E697" s="1"/>
      <c r="F697" s="1"/>
      <c r="G697" s="1"/>
      <c r="H697" s="1"/>
      <c r="I697" s="1"/>
      <c r="J697" s="19"/>
      <c r="K697" s="19"/>
      <c r="L697" s="19"/>
      <c r="M697" s="19"/>
      <c r="N697" s="19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</row>
    <row r="698" spans="1:43" ht="14.25" customHeight="1" x14ac:dyDescent="0.35">
      <c r="A698" s="1"/>
      <c r="B698" s="19"/>
      <c r="C698" s="1"/>
      <c r="D698" s="176"/>
      <c r="E698" s="1"/>
      <c r="F698" s="1"/>
      <c r="G698" s="1"/>
      <c r="H698" s="1"/>
      <c r="I698" s="1"/>
      <c r="J698" s="19"/>
      <c r="K698" s="19"/>
      <c r="L698" s="19"/>
      <c r="M698" s="19"/>
      <c r="N698" s="19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</row>
    <row r="699" spans="1:43" ht="14.25" customHeight="1" x14ac:dyDescent="0.35">
      <c r="A699" s="1"/>
      <c r="B699" s="19"/>
      <c r="C699" s="1"/>
      <c r="D699" s="176"/>
      <c r="E699" s="1"/>
      <c r="F699" s="1"/>
      <c r="G699" s="1"/>
      <c r="H699" s="1"/>
      <c r="I699" s="1"/>
      <c r="J699" s="19"/>
      <c r="K699" s="19"/>
      <c r="L699" s="19"/>
      <c r="M699" s="19"/>
      <c r="N699" s="19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</row>
    <row r="700" spans="1:43" ht="14.25" customHeight="1" x14ac:dyDescent="0.35">
      <c r="A700" s="1"/>
      <c r="B700" s="19"/>
      <c r="C700" s="1"/>
      <c r="D700" s="176"/>
      <c r="E700" s="1"/>
      <c r="F700" s="1"/>
      <c r="G700" s="1"/>
      <c r="H700" s="1"/>
      <c r="I700" s="1"/>
      <c r="J700" s="19"/>
      <c r="K700" s="19"/>
      <c r="L700" s="19"/>
      <c r="M700" s="19"/>
      <c r="N700" s="19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</row>
    <row r="701" spans="1:43" ht="14.25" customHeight="1" x14ac:dyDescent="0.35">
      <c r="A701" s="1"/>
      <c r="B701" s="19"/>
      <c r="C701" s="1"/>
      <c r="D701" s="176"/>
      <c r="E701" s="1"/>
      <c r="F701" s="1"/>
      <c r="G701" s="1"/>
      <c r="H701" s="1"/>
      <c r="I701" s="1"/>
      <c r="J701" s="19"/>
      <c r="K701" s="19"/>
      <c r="L701" s="19"/>
      <c r="M701" s="19"/>
      <c r="N701" s="19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</row>
    <row r="702" spans="1:43" ht="14.25" customHeight="1" x14ac:dyDescent="0.35">
      <c r="A702" s="1"/>
      <c r="B702" s="19"/>
      <c r="C702" s="1"/>
      <c r="D702" s="176"/>
      <c r="E702" s="1"/>
      <c r="F702" s="1"/>
      <c r="G702" s="1"/>
      <c r="H702" s="1"/>
      <c r="I702" s="1"/>
      <c r="J702" s="19"/>
      <c r="K702" s="19"/>
      <c r="L702" s="19"/>
      <c r="M702" s="19"/>
      <c r="N702" s="19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</row>
    <row r="703" spans="1:43" ht="14.25" customHeight="1" x14ac:dyDescent="0.35">
      <c r="A703" s="1"/>
      <c r="B703" s="19"/>
      <c r="C703" s="1"/>
      <c r="D703" s="176"/>
      <c r="E703" s="1"/>
      <c r="F703" s="1"/>
      <c r="G703" s="1"/>
      <c r="H703" s="1"/>
      <c r="I703" s="1"/>
      <c r="J703" s="19"/>
      <c r="K703" s="19"/>
      <c r="L703" s="19"/>
      <c r="M703" s="19"/>
      <c r="N703" s="19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</row>
    <row r="704" spans="1:43" ht="14.25" customHeight="1" x14ac:dyDescent="0.35">
      <c r="A704" s="1"/>
      <c r="B704" s="19"/>
      <c r="C704" s="1"/>
      <c r="D704" s="176"/>
      <c r="E704" s="1"/>
      <c r="F704" s="1"/>
      <c r="G704" s="1"/>
      <c r="H704" s="1"/>
      <c r="I704" s="1"/>
      <c r="J704" s="19"/>
      <c r="K704" s="19"/>
      <c r="L704" s="19"/>
      <c r="M704" s="19"/>
      <c r="N704" s="19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</row>
    <row r="705" spans="1:43" ht="14.25" customHeight="1" x14ac:dyDescent="0.35">
      <c r="A705" s="1"/>
      <c r="B705" s="19"/>
      <c r="C705" s="1"/>
      <c r="D705" s="176"/>
      <c r="E705" s="1"/>
      <c r="F705" s="1"/>
      <c r="G705" s="1"/>
      <c r="H705" s="1"/>
      <c r="I705" s="1"/>
      <c r="J705" s="19"/>
      <c r="K705" s="19"/>
      <c r="L705" s="19"/>
      <c r="M705" s="19"/>
      <c r="N705" s="19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</row>
    <row r="706" spans="1:43" ht="14.25" customHeight="1" x14ac:dyDescent="0.35">
      <c r="A706" s="1"/>
      <c r="B706" s="19"/>
      <c r="C706" s="1"/>
      <c r="D706" s="176"/>
      <c r="E706" s="1"/>
      <c r="F706" s="1"/>
      <c r="G706" s="1"/>
      <c r="H706" s="1"/>
      <c r="I706" s="1"/>
      <c r="J706" s="19"/>
      <c r="K706" s="19"/>
      <c r="L706" s="19"/>
      <c r="M706" s="19"/>
      <c r="N706" s="19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</row>
    <row r="707" spans="1:43" ht="14.25" customHeight="1" x14ac:dyDescent="0.35">
      <c r="A707" s="1"/>
      <c r="B707" s="19"/>
      <c r="C707" s="1"/>
      <c r="D707" s="176"/>
      <c r="E707" s="1"/>
      <c r="F707" s="1"/>
      <c r="G707" s="1"/>
      <c r="H707" s="1"/>
      <c r="I707" s="1"/>
      <c r="J707" s="19"/>
      <c r="K707" s="19"/>
      <c r="L707" s="19"/>
      <c r="M707" s="19"/>
      <c r="N707" s="19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</row>
    <row r="708" spans="1:43" ht="14.25" customHeight="1" x14ac:dyDescent="0.35">
      <c r="A708" s="1"/>
      <c r="B708" s="19"/>
      <c r="C708" s="1"/>
      <c r="D708" s="176"/>
      <c r="E708" s="1"/>
      <c r="F708" s="1"/>
      <c r="G708" s="1"/>
      <c r="H708" s="1"/>
      <c r="I708" s="1"/>
      <c r="J708" s="19"/>
      <c r="K708" s="19"/>
      <c r="L708" s="19"/>
      <c r="M708" s="19"/>
      <c r="N708" s="19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</row>
    <row r="709" spans="1:43" ht="14.25" customHeight="1" x14ac:dyDescent="0.35">
      <c r="A709" s="1"/>
      <c r="B709" s="19"/>
      <c r="C709" s="1"/>
      <c r="D709" s="176"/>
      <c r="E709" s="1"/>
      <c r="F709" s="1"/>
      <c r="G709" s="1"/>
      <c r="H709" s="1"/>
      <c r="I709" s="1"/>
      <c r="J709" s="19"/>
      <c r="K709" s="19"/>
      <c r="L709" s="19"/>
      <c r="M709" s="19"/>
      <c r="N709" s="19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</row>
    <row r="710" spans="1:43" ht="14.25" customHeight="1" x14ac:dyDescent="0.35">
      <c r="A710" s="1"/>
      <c r="B710" s="19"/>
      <c r="C710" s="1"/>
      <c r="D710" s="176"/>
      <c r="E710" s="1"/>
      <c r="F710" s="1"/>
      <c r="G710" s="1"/>
      <c r="H710" s="1"/>
      <c r="I710" s="1"/>
      <c r="J710" s="19"/>
      <c r="K710" s="19"/>
      <c r="L710" s="19"/>
      <c r="M710" s="19"/>
      <c r="N710" s="19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</row>
    <row r="711" spans="1:43" ht="14.25" customHeight="1" x14ac:dyDescent="0.35">
      <c r="A711" s="1"/>
      <c r="B711" s="19"/>
      <c r="C711" s="1"/>
      <c r="D711" s="176"/>
      <c r="E711" s="1"/>
      <c r="F711" s="1"/>
      <c r="G711" s="1"/>
      <c r="H711" s="1"/>
      <c r="I711" s="1"/>
      <c r="J711" s="19"/>
      <c r="K711" s="19"/>
      <c r="L711" s="19"/>
      <c r="M711" s="19"/>
      <c r="N711" s="19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</row>
    <row r="712" spans="1:43" ht="14.25" customHeight="1" x14ac:dyDescent="0.35">
      <c r="A712" s="1"/>
      <c r="B712" s="19"/>
      <c r="C712" s="1"/>
      <c r="D712" s="176"/>
      <c r="E712" s="1"/>
      <c r="F712" s="1"/>
      <c r="G712" s="1"/>
      <c r="H712" s="1"/>
      <c r="I712" s="1"/>
      <c r="J712" s="19"/>
      <c r="K712" s="19"/>
      <c r="L712" s="19"/>
      <c r="M712" s="19"/>
      <c r="N712" s="19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</row>
    <row r="713" spans="1:43" ht="14.25" customHeight="1" x14ac:dyDescent="0.35">
      <c r="A713" s="1"/>
      <c r="B713" s="19"/>
      <c r="C713" s="1"/>
      <c r="D713" s="176"/>
      <c r="E713" s="1"/>
      <c r="F713" s="1"/>
      <c r="G713" s="1"/>
      <c r="H713" s="1"/>
      <c r="I713" s="1"/>
      <c r="J713" s="19"/>
      <c r="K713" s="19"/>
      <c r="L713" s="19"/>
      <c r="M713" s="19"/>
      <c r="N713" s="19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</row>
    <row r="714" spans="1:43" ht="14.25" customHeight="1" x14ac:dyDescent="0.35">
      <c r="A714" s="1"/>
      <c r="B714" s="19"/>
      <c r="C714" s="1"/>
      <c r="D714" s="176"/>
      <c r="E714" s="1"/>
      <c r="F714" s="1"/>
      <c r="G714" s="1"/>
      <c r="H714" s="1"/>
      <c r="I714" s="1"/>
      <c r="J714" s="19"/>
      <c r="K714" s="19"/>
      <c r="L714" s="19"/>
      <c r="M714" s="19"/>
      <c r="N714" s="19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</row>
    <row r="715" spans="1:43" ht="14.25" customHeight="1" x14ac:dyDescent="0.35">
      <c r="A715" s="1"/>
      <c r="B715" s="19"/>
      <c r="C715" s="1"/>
      <c r="D715" s="176"/>
      <c r="E715" s="1"/>
      <c r="F715" s="1"/>
      <c r="G715" s="1"/>
      <c r="H715" s="1"/>
      <c r="I715" s="1"/>
      <c r="J715" s="19"/>
      <c r="K715" s="19"/>
      <c r="L715" s="19"/>
      <c r="M715" s="19"/>
      <c r="N715" s="19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</row>
    <row r="716" spans="1:43" ht="14.25" customHeight="1" x14ac:dyDescent="0.35">
      <c r="A716" s="1"/>
      <c r="B716" s="19"/>
      <c r="C716" s="1"/>
      <c r="D716" s="176"/>
      <c r="E716" s="1"/>
      <c r="F716" s="1"/>
      <c r="G716" s="1"/>
      <c r="H716" s="1"/>
      <c r="I716" s="1"/>
      <c r="J716" s="19"/>
      <c r="K716" s="19"/>
      <c r="L716" s="19"/>
      <c r="M716" s="19"/>
      <c r="N716" s="19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</row>
    <row r="717" spans="1:43" ht="14.25" customHeight="1" x14ac:dyDescent="0.35">
      <c r="A717" s="1"/>
      <c r="B717" s="19"/>
      <c r="C717" s="1"/>
      <c r="D717" s="176"/>
      <c r="E717" s="1"/>
      <c r="F717" s="1"/>
      <c r="G717" s="1"/>
      <c r="H717" s="1"/>
      <c r="I717" s="1"/>
      <c r="J717" s="19"/>
      <c r="K717" s="19"/>
      <c r="L717" s="19"/>
      <c r="M717" s="19"/>
      <c r="N717" s="19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</row>
    <row r="718" spans="1:43" ht="14.25" customHeight="1" x14ac:dyDescent="0.35">
      <c r="A718" s="1"/>
      <c r="B718" s="19"/>
      <c r="C718" s="1"/>
      <c r="D718" s="176"/>
      <c r="E718" s="1"/>
      <c r="F718" s="1"/>
      <c r="G718" s="1"/>
      <c r="H718" s="1"/>
      <c r="I718" s="1"/>
      <c r="J718" s="19"/>
      <c r="K718" s="19"/>
      <c r="L718" s="19"/>
      <c r="M718" s="19"/>
      <c r="N718" s="19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</row>
    <row r="719" spans="1:43" ht="14.25" customHeight="1" x14ac:dyDescent="0.35">
      <c r="A719" s="1"/>
      <c r="B719" s="19"/>
      <c r="C719" s="1"/>
      <c r="D719" s="176"/>
      <c r="E719" s="1"/>
      <c r="F719" s="1"/>
      <c r="G719" s="1"/>
      <c r="H719" s="1"/>
      <c r="I719" s="1"/>
      <c r="J719" s="19"/>
      <c r="K719" s="19"/>
      <c r="L719" s="19"/>
      <c r="M719" s="19"/>
      <c r="N719" s="19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</row>
    <row r="720" spans="1:43" ht="14.25" customHeight="1" x14ac:dyDescent="0.35">
      <c r="A720" s="1"/>
      <c r="B720" s="19"/>
      <c r="C720" s="1"/>
      <c r="D720" s="176"/>
      <c r="E720" s="1"/>
      <c r="F720" s="1"/>
      <c r="G720" s="1"/>
      <c r="H720" s="1"/>
      <c r="I720" s="1"/>
      <c r="J720" s="19"/>
      <c r="K720" s="19"/>
      <c r="L720" s="19"/>
      <c r="M720" s="19"/>
      <c r="N720" s="19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</row>
    <row r="721" spans="1:43" ht="14.25" customHeight="1" x14ac:dyDescent="0.35">
      <c r="A721" s="1"/>
      <c r="B721" s="19"/>
      <c r="C721" s="1"/>
      <c r="D721" s="176"/>
      <c r="E721" s="1"/>
      <c r="F721" s="1"/>
      <c r="G721" s="1"/>
      <c r="H721" s="1"/>
      <c r="I721" s="1"/>
      <c r="J721" s="19"/>
      <c r="K721" s="19"/>
      <c r="L721" s="19"/>
      <c r="M721" s="19"/>
      <c r="N721" s="19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</row>
    <row r="722" spans="1:43" ht="14.25" customHeight="1" x14ac:dyDescent="0.35">
      <c r="A722" s="1"/>
      <c r="B722" s="19"/>
      <c r="C722" s="1"/>
      <c r="D722" s="176"/>
      <c r="E722" s="1"/>
      <c r="F722" s="1"/>
      <c r="G722" s="1"/>
      <c r="H722" s="1"/>
      <c r="I722" s="1"/>
      <c r="J722" s="19"/>
      <c r="K722" s="19"/>
      <c r="L722" s="19"/>
      <c r="M722" s="19"/>
      <c r="N722" s="19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</row>
    <row r="723" spans="1:43" ht="14.25" customHeight="1" x14ac:dyDescent="0.35">
      <c r="A723" s="1"/>
      <c r="B723" s="19"/>
      <c r="C723" s="1"/>
      <c r="D723" s="176"/>
      <c r="E723" s="1"/>
      <c r="F723" s="1"/>
      <c r="G723" s="1"/>
      <c r="H723" s="1"/>
      <c r="I723" s="1"/>
      <c r="J723" s="19"/>
      <c r="K723" s="19"/>
      <c r="L723" s="19"/>
      <c r="M723" s="19"/>
      <c r="N723" s="19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</row>
    <row r="724" spans="1:43" ht="14.25" customHeight="1" x14ac:dyDescent="0.35">
      <c r="A724" s="1"/>
      <c r="B724" s="19"/>
      <c r="C724" s="1"/>
      <c r="D724" s="176"/>
      <c r="E724" s="1"/>
      <c r="F724" s="1"/>
      <c r="G724" s="1"/>
      <c r="H724" s="1"/>
      <c r="I724" s="1"/>
      <c r="J724" s="19"/>
      <c r="K724" s="19"/>
      <c r="L724" s="19"/>
      <c r="M724" s="19"/>
      <c r="N724" s="19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</row>
    <row r="725" spans="1:43" ht="14.25" customHeight="1" x14ac:dyDescent="0.35">
      <c r="A725" s="1"/>
      <c r="B725" s="19"/>
      <c r="C725" s="1"/>
      <c r="D725" s="176"/>
      <c r="E725" s="1"/>
      <c r="F725" s="1"/>
      <c r="G725" s="1"/>
      <c r="H725" s="1"/>
      <c r="I725" s="1"/>
      <c r="J725" s="19"/>
      <c r="K725" s="19"/>
      <c r="L725" s="19"/>
      <c r="M725" s="19"/>
      <c r="N725" s="19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</row>
    <row r="726" spans="1:43" ht="14.25" customHeight="1" x14ac:dyDescent="0.35">
      <c r="A726" s="1"/>
      <c r="B726" s="19"/>
      <c r="C726" s="1"/>
      <c r="D726" s="176"/>
      <c r="E726" s="1"/>
      <c r="F726" s="1"/>
      <c r="G726" s="1"/>
      <c r="H726" s="1"/>
      <c r="I726" s="1"/>
      <c r="J726" s="19"/>
      <c r="K726" s="19"/>
      <c r="L726" s="19"/>
      <c r="M726" s="19"/>
      <c r="N726" s="19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</row>
    <row r="727" spans="1:43" ht="14.25" customHeight="1" x14ac:dyDescent="0.35">
      <c r="A727" s="1"/>
      <c r="B727" s="19"/>
      <c r="C727" s="1"/>
      <c r="D727" s="176"/>
      <c r="E727" s="1"/>
      <c r="F727" s="1"/>
      <c r="G727" s="1"/>
      <c r="H727" s="1"/>
      <c r="I727" s="1"/>
      <c r="J727" s="19"/>
      <c r="K727" s="19"/>
      <c r="L727" s="19"/>
      <c r="M727" s="19"/>
      <c r="N727" s="19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</row>
    <row r="728" spans="1:43" ht="14.25" customHeight="1" x14ac:dyDescent="0.35">
      <c r="A728" s="1"/>
      <c r="B728" s="19"/>
      <c r="C728" s="1"/>
      <c r="D728" s="176"/>
      <c r="E728" s="1"/>
      <c r="F728" s="1"/>
      <c r="G728" s="1"/>
      <c r="H728" s="1"/>
      <c r="I728" s="1"/>
      <c r="J728" s="19"/>
      <c r="K728" s="19"/>
      <c r="L728" s="19"/>
      <c r="M728" s="19"/>
      <c r="N728" s="19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</row>
    <row r="729" spans="1:43" ht="14.25" customHeight="1" x14ac:dyDescent="0.35">
      <c r="A729" s="1"/>
      <c r="B729" s="19"/>
      <c r="C729" s="1"/>
      <c r="D729" s="176"/>
      <c r="E729" s="1"/>
      <c r="F729" s="1"/>
      <c r="G729" s="1"/>
      <c r="H729" s="1"/>
      <c r="I729" s="1"/>
      <c r="J729" s="19"/>
      <c r="K729" s="19"/>
      <c r="L729" s="19"/>
      <c r="M729" s="19"/>
      <c r="N729" s="19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</row>
    <row r="730" spans="1:43" ht="14.25" customHeight="1" x14ac:dyDescent="0.35">
      <c r="A730" s="1"/>
      <c r="B730" s="19"/>
      <c r="C730" s="1"/>
      <c r="D730" s="176"/>
      <c r="E730" s="1"/>
      <c r="F730" s="1"/>
      <c r="G730" s="1"/>
      <c r="H730" s="1"/>
      <c r="I730" s="1"/>
      <c r="J730" s="19"/>
      <c r="K730" s="19"/>
      <c r="L730" s="19"/>
      <c r="M730" s="19"/>
      <c r="N730" s="19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</row>
    <row r="731" spans="1:43" ht="14.25" customHeight="1" x14ac:dyDescent="0.35">
      <c r="A731" s="1"/>
      <c r="B731" s="19"/>
      <c r="C731" s="1"/>
      <c r="D731" s="176"/>
      <c r="E731" s="1"/>
      <c r="F731" s="1"/>
      <c r="G731" s="1"/>
      <c r="H731" s="1"/>
      <c r="I731" s="1"/>
      <c r="J731" s="19"/>
      <c r="K731" s="19"/>
      <c r="L731" s="19"/>
      <c r="M731" s="19"/>
      <c r="N731" s="19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</row>
    <row r="732" spans="1:43" ht="14.25" customHeight="1" x14ac:dyDescent="0.35">
      <c r="A732" s="1"/>
      <c r="B732" s="19"/>
      <c r="C732" s="1"/>
      <c r="D732" s="176"/>
      <c r="E732" s="1"/>
      <c r="F732" s="1"/>
      <c r="G732" s="1"/>
      <c r="H732" s="1"/>
      <c r="I732" s="1"/>
      <c r="J732" s="19"/>
      <c r="K732" s="19"/>
      <c r="L732" s="19"/>
      <c r="M732" s="19"/>
      <c r="N732" s="19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</row>
    <row r="733" spans="1:43" ht="14.25" customHeight="1" x14ac:dyDescent="0.35">
      <c r="A733" s="1"/>
      <c r="B733" s="19"/>
      <c r="C733" s="1"/>
      <c r="D733" s="176"/>
      <c r="E733" s="1"/>
      <c r="F733" s="1"/>
      <c r="G733" s="1"/>
      <c r="H733" s="1"/>
      <c r="I733" s="1"/>
      <c r="J733" s="19"/>
      <c r="K733" s="19"/>
      <c r="L733" s="19"/>
      <c r="M733" s="19"/>
      <c r="N733" s="19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</row>
    <row r="734" spans="1:43" ht="14.25" customHeight="1" x14ac:dyDescent="0.35">
      <c r="A734" s="1"/>
      <c r="B734" s="19"/>
      <c r="C734" s="1"/>
      <c r="D734" s="176"/>
      <c r="E734" s="1"/>
      <c r="F734" s="1"/>
      <c r="G734" s="1"/>
      <c r="H734" s="1"/>
      <c r="I734" s="1"/>
      <c r="J734" s="19"/>
      <c r="K734" s="19"/>
      <c r="L734" s="19"/>
      <c r="M734" s="19"/>
      <c r="N734" s="19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</row>
    <row r="735" spans="1:43" ht="14.25" customHeight="1" x14ac:dyDescent="0.35">
      <c r="A735" s="1"/>
      <c r="B735" s="19"/>
      <c r="C735" s="1"/>
      <c r="D735" s="176"/>
      <c r="E735" s="1"/>
      <c r="F735" s="1"/>
      <c r="G735" s="1"/>
      <c r="H735" s="1"/>
      <c r="I735" s="1"/>
      <c r="J735" s="19"/>
      <c r="K735" s="19"/>
      <c r="L735" s="19"/>
      <c r="M735" s="19"/>
      <c r="N735" s="19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</row>
    <row r="736" spans="1:43" ht="14.25" customHeight="1" x14ac:dyDescent="0.35">
      <c r="A736" s="1"/>
      <c r="B736" s="19"/>
      <c r="C736" s="1"/>
      <c r="D736" s="176"/>
      <c r="E736" s="1"/>
      <c r="F736" s="1"/>
      <c r="G736" s="1"/>
      <c r="H736" s="1"/>
      <c r="I736" s="1"/>
      <c r="J736" s="19"/>
      <c r="K736" s="19"/>
      <c r="L736" s="19"/>
      <c r="M736" s="19"/>
      <c r="N736" s="19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</row>
    <row r="737" spans="1:43" ht="14.25" customHeight="1" x14ac:dyDescent="0.35">
      <c r="A737" s="1"/>
      <c r="B737" s="19"/>
      <c r="C737" s="1"/>
      <c r="D737" s="176"/>
      <c r="E737" s="1"/>
      <c r="F737" s="1"/>
      <c r="G737" s="1"/>
      <c r="H737" s="1"/>
      <c r="I737" s="1"/>
      <c r="J737" s="19"/>
      <c r="K737" s="19"/>
      <c r="L737" s="19"/>
      <c r="M737" s="19"/>
      <c r="N737" s="19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</row>
    <row r="738" spans="1:43" ht="14.25" customHeight="1" x14ac:dyDescent="0.35">
      <c r="A738" s="1"/>
      <c r="B738" s="19"/>
      <c r="C738" s="1"/>
      <c r="D738" s="176"/>
      <c r="E738" s="1"/>
      <c r="F738" s="1"/>
      <c r="G738" s="1"/>
      <c r="H738" s="1"/>
      <c r="I738" s="1"/>
      <c r="J738" s="19"/>
      <c r="K738" s="19"/>
      <c r="L738" s="19"/>
      <c r="M738" s="19"/>
      <c r="N738" s="19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</row>
    <row r="739" spans="1:43" ht="14.25" customHeight="1" x14ac:dyDescent="0.35">
      <c r="A739" s="1"/>
      <c r="B739" s="19"/>
      <c r="C739" s="1"/>
      <c r="D739" s="176"/>
      <c r="E739" s="1"/>
      <c r="F739" s="1"/>
      <c r="G739" s="1"/>
      <c r="H739" s="1"/>
      <c r="I739" s="1"/>
      <c r="J739" s="19"/>
      <c r="K739" s="19"/>
      <c r="L739" s="19"/>
      <c r="M739" s="19"/>
      <c r="N739" s="19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</row>
    <row r="740" spans="1:43" ht="14.25" customHeight="1" x14ac:dyDescent="0.35">
      <c r="A740" s="1"/>
      <c r="B740" s="19"/>
      <c r="C740" s="1"/>
      <c r="D740" s="176"/>
      <c r="E740" s="1"/>
      <c r="F740" s="1"/>
      <c r="G740" s="1"/>
      <c r="H740" s="1"/>
      <c r="I740" s="1"/>
      <c r="J740" s="19"/>
      <c r="K740" s="19"/>
      <c r="L740" s="19"/>
      <c r="M740" s="19"/>
      <c r="N740" s="19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</row>
    <row r="741" spans="1:43" ht="14.25" customHeight="1" x14ac:dyDescent="0.35">
      <c r="A741" s="1"/>
      <c r="B741" s="19"/>
      <c r="C741" s="1"/>
      <c r="D741" s="176"/>
      <c r="E741" s="1"/>
      <c r="F741" s="1"/>
      <c r="G741" s="1"/>
      <c r="H741" s="1"/>
      <c r="I741" s="1"/>
      <c r="J741" s="19"/>
      <c r="K741" s="19"/>
      <c r="L741" s="19"/>
      <c r="M741" s="19"/>
      <c r="N741" s="19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</row>
    <row r="742" spans="1:43" ht="14.25" customHeight="1" x14ac:dyDescent="0.35">
      <c r="A742" s="1"/>
      <c r="B742" s="19"/>
      <c r="C742" s="1"/>
      <c r="D742" s="176"/>
      <c r="E742" s="1"/>
      <c r="F742" s="1"/>
      <c r="G742" s="1"/>
      <c r="H742" s="1"/>
      <c r="I742" s="1"/>
      <c r="J742" s="19"/>
      <c r="K742" s="19"/>
      <c r="L742" s="19"/>
      <c r="M742" s="19"/>
      <c r="N742" s="19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</row>
    <row r="743" spans="1:43" ht="14.25" customHeight="1" x14ac:dyDescent="0.35">
      <c r="A743" s="1"/>
      <c r="B743" s="19"/>
      <c r="C743" s="1"/>
      <c r="D743" s="176"/>
      <c r="E743" s="1"/>
      <c r="F743" s="1"/>
      <c r="G743" s="1"/>
      <c r="H743" s="1"/>
      <c r="I743" s="1"/>
      <c r="J743" s="19"/>
      <c r="K743" s="19"/>
      <c r="L743" s="19"/>
      <c r="M743" s="19"/>
      <c r="N743" s="19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</row>
    <row r="744" spans="1:43" ht="14.25" customHeight="1" x14ac:dyDescent="0.35">
      <c r="A744" s="1"/>
      <c r="B744" s="19"/>
      <c r="C744" s="1"/>
      <c r="D744" s="176"/>
      <c r="E744" s="1"/>
      <c r="F744" s="1"/>
      <c r="G744" s="1"/>
      <c r="H744" s="1"/>
      <c r="I744" s="1"/>
      <c r="J744" s="19"/>
      <c r="K744" s="19"/>
      <c r="L744" s="19"/>
      <c r="M744" s="19"/>
      <c r="N744" s="19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</row>
    <row r="745" spans="1:43" ht="14.25" customHeight="1" x14ac:dyDescent="0.35">
      <c r="A745" s="1"/>
      <c r="B745" s="19"/>
      <c r="C745" s="1"/>
      <c r="D745" s="176"/>
      <c r="E745" s="1"/>
      <c r="F745" s="1"/>
      <c r="G745" s="1"/>
      <c r="H745" s="1"/>
      <c r="I745" s="1"/>
      <c r="J745" s="19"/>
      <c r="K745" s="19"/>
      <c r="L745" s="19"/>
      <c r="M745" s="19"/>
      <c r="N745" s="19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</row>
    <row r="746" spans="1:43" ht="14.25" customHeight="1" x14ac:dyDescent="0.35">
      <c r="A746" s="1"/>
      <c r="B746" s="19"/>
      <c r="C746" s="1"/>
      <c r="D746" s="176"/>
      <c r="E746" s="1"/>
      <c r="F746" s="1"/>
      <c r="G746" s="1"/>
      <c r="H746" s="1"/>
      <c r="I746" s="1"/>
      <c r="J746" s="19"/>
      <c r="K746" s="19"/>
      <c r="L746" s="19"/>
      <c r="M746" s="19"/>
      <c r="N746" s="19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</row>
    <row r="747" spans="1:43" ht="14.25" customHeight="1" x14ac:dyDescent="0.35">
      <c r="A747" s="1"/>
      <c r="B747" s="19"/>
      <c r="C747" s="1"/>
      <c r="D747" s="176"/>
      <c r="E747" s="1"/>
      <c r="F747" s="1"/>
      <c r="G747" s="1"/>
      <c r="H747" s="1"/>
      <c r="I747" s="1"/>
      <c r="J747" s="19"/>
      <c r="K747" s="19"/>
      <c r="L747" s="19"/>
      <c r="M747" s="19"/>
      <c r="N747" s="19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</row>
    <row r="748" spans="1:43" ht="14.25" customHeight="1" x14ac:dyDescent="0.35">
      <c r="A748" s="1"/>
      <c r="B748" s="19"/>
      <c r="C748" s="1"/>
      <c r="D748" s="176"/>
      <c r="E748" s="1"/>
      <c r="F748" s="1"/>
      <c r="G748" s="1"/>
      <c r="H748" s="1"/>
      <c r="I748" s="1"/>
      <c r="J748" s="19"/>
      <c r="K748" s="19"/>
      <c r="L748" s="19"/>
      <c r="M748" s="19"/>
      <c r="N748" s="19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1"/>
      <c r="AQ748" s="1"/>
    </row>
    <row r="749" spans="1:43" ht="14.25" customHeight="1" x14ac:dyDescent="0.35">
      <c r="A749" s="1"/>
      <c r="B749" s="19"/>
      <c r="C749" s="1"/>
      <c r="D749" s="176"/>
      <c r="E749" s="1"/>
      <c r="F749" s="1"/>
      <c r="G749" s="1"/>
      <c r="H749" s="1"/>
      <c r="I749" s="1"/>
      <c r="J749" s="19"/>
      <c r="K749" s="19"/>
      <c r="L749" s="19"/>
      <c r="M749" s="19"/>
      <c r="N749" s="19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</row>
    <row r="750" spans="1:43" ht="14.25" customHeight="1" x14ac:dyDescent="0.35">
      <c r="A750" s="1"/>
      <c r="B750" s="19"/>
      <c r="C750" s="1"/>
      <c r="D750" s="176"/>
      <c r="E750" s="1"/>
      <c r="F750" s="1"/>
      <c r="G750" s="1"/>
      <c r="H750" s="1"/>
      <c r="I750" s="1"/>
      <c r="J750" s="19"/>
      <c r="K750" s="19"/>
      <c r="L750" s="19"/>
      <c r="M750" s="19"/>
      <c r="N750" s="19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</row>
    <row r="751" spans="1:43" ht="14.25" customHeight="1" x14ac:dyDescent="0.35">
      <c r="A751" s="1"/>
      <c r="B751" s="19"/>
      <c r="C751" s="1"/>
      <c r="D751" s="176"/>
      <c r="E751" s="1"/>
      <c r="F751" s="1"/>
      <c r="G751" s="1"/>
      <c r="H751" s="1"/>
      <c r="I751" s="1"/>
      <c r="J751" s="19"/>
      <c r="K751" s="19"/>
      <c r="L751" s="19"/>
      <c r="M751" s="19"/>
      <c r="N751" s="19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</row>
    <row r="752" spans="1:43" ht="14.25" customHeight="1" x14ac:dyDescent="0.35">
      <c r="A752" s="1"/>
      <c r="B752" s="19"/>
      <c r="C752" s="1"/>
      <c r="D752" s="176"/>
      <c r="E752" s="1"/>
      <c r="F752" s="1"/>
      <c r="G752" s="1"/>
      <c r="H752" s="1"/>
      <c r="I752" s="1"/>
      <c r="J752" s="19"/>
      <c r="K752" s="19"/>
      <c r="L752" s="19"/>
      <c r="M752" s="19"/>
      <c r="N752" s="19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</row>
    <row r="753" spans="1:43" ht="14.25" customHeight="1" x14ac:dyDescent="0.35">
      <c r="A753" s="1"/>
      <c r="B753" s="19"/>
      <c r="C753" s="1"/>
      <c r="D753" s="176"/>
      <c r="E753" s="1"/>
      <c r="F753" s="1"/>
      <c r="G753" s="1"/>
      <c r="H753" s="1"/>
      <c r="I753" s="1"/>
      <c r="J753" s="19"/>
      <c r="K753" s="19"/>
      <c r="L753" s="19"/>
      <c r="M753" s="19"/>
      <c r="N753" s="19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</row>
    <row r="754" spans="1:43" ht="14.25" customHeight="1" x14ac:dyDescent="0.35">
      <c r="A754" s="1"/>
      <c r="B754" s="19"/>
      <c r="C754" s="1"/>
      <c r="D754" s="176"/>
      <c r="E754" s="1"/>
      <c r="F754" s="1"/>
      <c r="G754" s="1"/>
      <c r="H754" s="1"/>
      <c r="I754" s="1"/>
      <c r="J754" s="19"/>
      <c r="K754" s="19"/>
      <c r="L754" s="19"/>
      <c r="M754" s="19"/>
      <c r="N754" s="19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</row>
    <row r="755" spans="1:43" ht="14.25" customHeight="1" x14ac:dyDescent="0.35">
      <c r="A755" s="1"/>
      <c r="B755" s="19"/>
      <c r="C755" s="1"/>
      <c r="D755" s="176"/>
      <c r="E755" s="1"/>
      <c r="F755" s="1"/>
      <c r="G755" s="1"/>
      <c r="H755" s="1"/>
      <c r="I755" s="1"/>
      <c r="J755" s="19"/>
      <c r="K755" s="19"/>
      <c r="L755" s="19"/>
      <c r="M755" s="19"/>
      <c r="N755" s="19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</row>
    <row r="756" spans="1:43" ht="14.25" customHeight="1" x14ac:dyDescent="0.35">
      <c r="A756" s="1"/>
      <c r="B756" s="19"/>
      <c r="C756" s="1"/>
      <c r="D756" s="176"/>
      <c r="E756" s="1"/>
      <c r="F756" s="1"/>
      <c r="G756" s="1"/>
      <c r="H756" s="1"/>
      <c r="I756" s="1"/>
      <c r="J756" s="19"/>
      <c r="K756" s="19"/>
      <c r="L756" s="19"/>
      <c r="M756" s="19"/>
      <c r="N756" s="19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</row>
    <row r="757" spans="1:43" ht="14.25" customHeight="1" x14ac:dyDescent="0.35">
      <c r="A757" s="1"/>
      <c r="B757" s="19"/>
      <c r="C757" s="1"/>
      <c r="D757" s="176"/>
      <c r="E757" s="1"/>
      <c r="F757" s="1"/>
      <c r="G757" s="1"/>
      <c r="H757" s="1"/>
      <c r="I757" s="1"/>
      <c r="J757" s="19"/>
      <c r="K757" s="19"/>
      <c r="L757" s="19"/>
      <c r="M757" s="19"/>
      <c r="N757" s="19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</row>
    <row r="758" spans="1:43" ht="14.25" customHeight="1" x14ac:dyDescent="0.35">
      <c r="A758" s="1"/>
      <c r="B758" s="19"/>
      <c r="C758" s="1"/>
      <c r="D758" s="176"/>
      <c r="E758" s="1"/>
      <c r="F758" s="1"/>
      <c r="G758" s="1"/>
      <c r="H758" s="1"/>
      <c r="I758" s="1"/>
      <c r="J758" s="19"/>
      <c r="K758" s="19"/>
      <c r="L758" s="19"/>
      <c r="M758" s="19"/>
      <c r="N758" s="19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</row>
    <row r="759" spans="1:43" ht="14.25" customHeight="1" x14ac:dyDescent="0.35">
      <c r="A759" s="1"/>
      <c r="B759" s="19"/>
      <c r="C759" s="1"/>
      <c r="D759" s="176"/>
      <c r="E759" s="1"/>
      <c r="F759" s="1"/>
      <c r="G759" s="1"/>
      <c r="H759" s="1"/>
      <c r="I759" s="1"/>
      <c r="J759" s="19"/>
      <c r="K759" s="19"/>
      <c r="L759" s="19"/>
      <c r="M759" s="19"/>
      <c r="N759" s="19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</row>
    <row r="760" spans="1:43" ht="14.25" customHeight="1" x14ac:dyDescent="0.35">
      <c r="A760" s="1"/>
      <c r="B760" s="19"/>
      <c r="C760" s="1"/>
      <c r="D760" s="176"/>
      <c r="E760" s="1"/>
      <c r="F760" s="1"/>
      <c r="G760" s="1"/>
      <c r="H760" s="1"/>
      <c r="I760" s="1"/>
      <c r="J760" s="19"/>
      <c r="K760" s="19"/>
      <c r="L760" s="19"/>
      <c r="M760" s="19"/>
      <c r="N760" s="19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</row>
    <row r="761" spans="1:43" ht="14.25" customHeight="1" x14ac:dyDescent="0.35">
      <c r="A761" s="1"/>
      <c r="B761" s="19"/>
      <c r="C761" s="1"/>
      <c r="D761" s="176"/>
      <c r="E761" s="1"/>
      <c r="F761" s="1"/>
      <c r="G761" s="1"/>
      <c r="H761" s="1"/>
      <c r="I761" s="1"/>
      <c r="J761" s="19"/>
      <c r="K761" s="19"/>
      <c r="L761" s="19"/>
      <c r="M761" s="19"/>
      <c r="N761" s="19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</row>
    <row r="762" spans="1:43" ht="14.25" customHeight="1" x14ac:dyDescent="0.35">
      <c r="A762" s="1"/>
      <c r="B762" s="19"/>
      <c r="C762" s="1"/>
      <c r="D762" s="176"/>
      <c r="E762" s="1"/>
      <c r="F762" s="1"/>
      <c r="G762" s="1"/>
      <c r="H762" s="1"/>
      <c r="I762" s="1"/>
      <c r="J762" s="19"/>
      <c r="K762" s="19"/>
      <c r="L762" s="19"/>
      <c r="M762" s="19"/>
      <c r="N762" s="19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</row>
    <row r="763" spans="1:43" ht="14.25" customHeight="1" x14ac:dyDescent="0.35">
      <c r="A763" s="1"/>
      <c r="B763" s="19"/>
      <c r="C763" s="1"/>
      <c r="D763" s="176"/>
      <c r="E763" s="1"/>
      <c r="F763" s="1"/>
      <c r="G763" s="1"/>
      <c r="H763" s="1"/>
      <c r="I763" s="1"/>
      <c r="J763" s="19"/>
      <c r="K763" s="19"/>
      <c r="L763" s="19"/>
      <c r="M763" s="19"/>
      <c r="N763" s="19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</row>
    <row r="764" spans="1:43" ht="14.25" customHeight="1" x14ac:dyDescent="0.35">
      <c r="A764" s="1"/>
      <c r="B764" s="19"/>
      <c r="C764" s="1"/>
      <c r="D764" s="176"/>
      <c r="E764" s="1"/>
      <c r="F764" s="1"/>
      <c r="G764" s="1"/>
      <c r="H764" s="1"/>
      <c r="I764" s="1"/>
      <c r="J764" s="19"/>
      <c r="K764" s="19"/>
      <c r="L764" s="19"/>
      <c r="M764" s="19"/>
      <c r="N764" s="19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</row>
    <row r="765" spans="1:43" ht="14.25" customHeight="1" x14ac:dyDescent="0.35">
      <c r="A765" s="1"/>
      <c r="B765" s="19"/>
      <c r="C765" s="1"/>
      <c r="D765" s="176"/>
      <c r="E765" s="1"/>
      <c r="F765" s="1"/>
      <c r="G765" s="1"/>
      <c r="H765" s="1"/>
      <c r="I765" s="1"/>
      <c r="J765" s="19"/>
      <c r="K765" s="19"/>
      <c r="L765" s="19"/>
      <c r="M765" s="19"/>
      <c r="N765" s="19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</row>
    <row r="766" spans="1:43" ht="14.25" customHeight="1" x14ac:dyDescent="0.35">
      <c r="A766" s="1"/>
      <c r="B766" s="19"/>
      <c r="C766" s="1"/>
      <c r="D766" s="176"/>
      <c r="E766" s="1"/>
      <c r="F766" s="1"/>
      <c r="G766" s="1"/>
      <c r="H766" s="1"/>
      <c r="I766" s="1"/>
      <c r="J766" s="19"/>
      <c r="K766" s="19"/>
      <c r="L766" s="19"/>
      <c r="M766" s="19"/>
      <c r="N766" s="19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</row>
    <row r="767" spans="1:43" ht="14.25" customHeight="1" x14ac:dyDescent="0.35">
      <c r="A767" s="1"/>
      <c r="B767" s="19"/>
      <c r="C767" s="1"/>
      <c r="D767" s="176"/>
      <c r="E767" s="1"/>
      <c r="F767" s="1"/>
      <c r="G767" s="1"/>
      <c r="H767" s="1"/>
      <c r="I767" s="1"/>
      <c r="J767" s="19"/>
      <c r="K767" s="19"/>
      <c r="L767" s="19"/>
      <c r="M767" s="19"/>
      <c r="N767" s="19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</row>
    <row r="768" spans="1:43" ht="14.25" customHeight="1" x14ac:dyDescent="0.35">
      <c r="A768" s="1"/>
      <c r="B768" s="19"/>
      <c r="C768" s="1"/>
      <c r="D768" s="176"/>
      <c r="E768" s="1"/>
      <c r="F768" s="1"/>
      <c r="G768" s="1"/>
      <c r="H768" s="1"/>
      <c r="I768" s="1"/>
      <c r="J768" s="19"/>
      <c r="K768" s="19"/>
      <c r="L768" s="19"/>
      <c r="M768" s="19"/>
      <c r="N768" s="19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</row>
    <row r="769" spans="1:43" ht="14.25" customHeight="1" x14ac:dyDescent="0.35">
      <c r="A769" s="1"/>
      <c r="B769" s="19"/>
      <c r="C769" s="1"/>
      <c r="D769" s="176"/>
      <c r="E769" s="1"/>
      <c r="F769" s="1"/>
      <c r="G769" s="1"/>
      <c r="H769" s="1"/>
      <c r="I769" s="1"/>
      <c r="J769" s="19"/>
      <c r="K769" s="19"/>
      <c r="L769" s="19"/>
      <c r="M769" s="19"/>
      <c r="N769" s="19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</row>
    <row r="770" spans="1:43" ht="14.25" customHeight="1" x14ac:dyDescent="0.35">
      <c r="A770" s="1"/>
      <c r="B770" s="19"/>
      <c r="C770" s="1"/>
      <c r="D770" s="176"/>
      <c r="E770" s="1"/>
      <c r="F770" s="1"/>
      <c r="G770" s="1"/>
      <c r="H770" s="1"/>
      <c r="I770" s="1"/>
      <c r="J770" s="19"/>
      <c r="K770" s="19"/>
      <c r="L770" s="19"/>
      <c r="M770" s="19"/>
      <c r="N770" s="19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</row>
    <row r="771" spans="1:43" ht="14.25" customHeight="1" x14ac:dyDescent="0.35">
      <c r="A771" s="1"/>
      <c r="B771" s="19"/>
      <c r="C771" s="1"/>
      <c r="D771" s="176"/>
      <c r="E771" s="1"/>
      <c r="F771" s="1"/>
      <c r="G771" s="1"/>
      <c r="H771" s="1"/>
      <c r="I771" s="1"/>
      <c r="J771" s="19"/>
      <c r="K771" s="19"/>
      <c r="L771" s="19"/>
      <c r="M771" s="19"/>
      <c r="N771" s="19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</row>
    <row r="772" spans="1:43" ht="14.25" customHeight="1" x14ac:dyDescent="0.35">
      <c r="A772" s="1"/>
      <c r="B772" s="19"/>
      <c r="C772" s="1"/>
      <c r="D772" s="176"/>
      <c r="E772" s="1"/>
      <c r="F772" s="1"/>
      <c r="G772" s="1"/>
      <c r="H772" s="1"/>
      <c r="I772" s="1"/>
      <c r="J772" s="19"/>
      <c r="K772" s="19"/>
      <c r="L772" s="19"/>
      <c r="M772" s="19"/>
      <c r="N772" s="19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</row>
    <row r="773" spans="1:43" ht="14.25" customHeight="1" x14ac:dyDescent="0.35">
      <c r="A773" s="1"/>
      <c r="B773" s="19"/>
      <c r="C773" s="1"/>
      <c r="D773" s="176"/>
      <c r="E773" s="1"/>
      <c r="F773" s="1"/>
      <c r="G773" s="1"/>
      <c r="H773" s="1"/>
      <c r="I773" s="1"/>
      <c r="J773" s="19"/>
      <c r="K773" s="19"/>
      <c r="L773" s="19"/>
      <c r="M773" s="19"/>
      <c r="N773" s="19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</row>
    <row r="774" spans="1:43" ht="14.25" customHeight="1" x14ac:dyDescent="0.35">
      <c r="A774" s="1"/>
      <c r="B774" s="19"/>
      <c r="C774" s="1"/>
      <c r="D774" s="176"/>
      <c r="E774" s="1"/>
      <c r="F774" s="1"/>
      <c r="G774" s="1"/>
      <c r="H774" s="1"/>
      <c r="I774" s="1"/>
      <c r="J774" s="19"/>
      <c r="K774" s="19"/>
      <c r="L774" s="19"/>
      <c r="M774" s="19"/>
      <c r="N774" s="19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</row>
    <row r="775" spans="1:43" ht="14.25" customHeight="1" x14ac:dyDescent="0.35">
      <c r="A775" s="1"/>
      <c r="B775" s="19"/>
      <c r="C775" s="1"/>
      <c r="D775" s="176"/>
      <c r="E775" s="1"/>
      <c r="F775" s="1"/>
      <c r="G775" s="1"/>
      <c r="H775" s="1"/>
      <c r="I775" s="1"/>
      <c r="J775" s="19"/>
      <c r="K775" s="19"/>
      <c r="L775" s="19"/>
      <c r="M775" s="19"/>
      <c r="N775" s="19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</row>
    <row r="776" spans="1:43" ht="14.25" customHeight="1" x14ac:dyDescent="0.35">
      <c r="A776" s="1"/>
      <c r="B776" s="19"/>
      <c r="C776" s="1"/>
      <c r="D776" s="176"/>
      <c r="E776" s="1"/>
      <c r="F776" s="1"/>
      <c r="G776" s="1"/>
      <c r="H776" s="1"/>
      <c r="I776" s="1"/>
      <c r="J776" s="19"/>
      <c r="K776" s="19"/>
      <c r="L776" s="19"/>
      <c r="M776" s="19"/>
      <c r="N776" s="19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</row>
    <row r="777" spans="1:43" ht="14.25" customHeight="1" x14ac:dyDescent="0.35">
      <c r="A777" s="1"/>
      <c r="B777" s="19"/>
      <c r="C777" s="1"/>
      <c r="D777" s="176"/>
      <c r="E777" s="1"/>
      <c r="F777" s="1"/>
      <c r="G777" s="1"/>
      <c r="H777" s="1"/>
      <c r="I777" s="1"/>
      <c r="J777" s="19"/>
      <c r="K777" s="19"/>
      <c r="L777" s="19"/>
      <c r="M777" s="19"/>
      <c r="N777" s="19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</row>
    <row r="778" spans="1:43" ht="14.25" customHeight="1" x14ac:dyDescent="0.35">
      <c r="A778" s="1"/>
      <c r="B778" s="19"/>
      <c r="C778" s="1"/>
      <c r="D778" s="176"/>
      <c r="E778" s="1"/>
      <c r="F778" s="1"/>
      <c r="G778" s="1"/>
      <c r="H778" s="1"/>
      <c r="I778" s="1"/>
      <c r="J778" s="19"/>
      <c r="K778" s="19"/>
      <c r="L778" s="19"/>
      <c r="M778" s="19"/>
      <c r="N778" s="19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</row>
    <row r="779" spans="1:43" ht="14.25" customHeight="1" x14ac:dyDescent="0.35">
      <c r="A779" s="1"/>
      <c r="B779" s="19"/>
      <c r="C779" s="1"/>
      <c r="D779" s="176"/>
      <c r="E779" s="1"/>
      <c r="F779" s="1"/>
      <c r="G779" s="1"/>
      <c r="H779" s="1"/>
      <c r="I779" s="1"/>
      <c r="J779" s="19"/>
      <c r="K779" s="19"/>
      <c r="L779" s="19"/>
      <c r="M779" s="19"/>
      <c r="N779" s="19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</row>
    <row r="780" spans="1:43" ht="14.25" customHeight="1" x14ac:dyDescent="0.35">
      <c r="A780" s="1"/>
      <c r="B780" s="19"/>
      <c r="C780" s="1"/>
      <c r="D780" s="176"/>
      <c r="E780" s="1"/>
      <c r="F780" s="1"/>
      <c r="G780" s="1"/>
      <c r="H780" s="1"/>
      <c r="I780" s="1"/>
      <c r="J780" s="19"/>
      <c r="K780" s="19"/>
      <c r="L780" s="19"/>
      <c r="M780" s="19"/>
      <c r="N780" s="19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</row>
    <row r="781" spans="1:43" ht="14.25" customHeight="1" x14ac:dyDescent="0.35">
      <c r="A781" s="1"/>
      <c r="B781" s="19"/>
      <c r="C781" s="1"/>
      <c r="D781" s="176"/>
      <c r="E781" s="1"/>
      <c r="F781" s="1"/>
      <c r="G781" s="1"/>
      <c r="H781" s="1"/>
      <c r="I781" s="1"/>
      <c r="J781" s="19"/>
      <c r="K781" s="19"/>
      <c r="L781" s="19"/>
      <c r="M781" s="19"/>
      <c r="N781" s="19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</row>
    <row r="782" spans="1:43" ht="14.25" customHeight="1" x14ac:dyDescent="0.35">
      <c r="A782" s="1"/>
      <c r="B782" s="19"/>
      <c r="C782" s="1"/>
      <c r="D782" s="176"/>
      <c r="E782" s="1"/>
      <c r="F782" s="1"/>
      <c r="G782" s="1"/>
      <c r="H782" s="1"/>
      <c r="I782" s="1"/>
      <c r="J782" s="19"/>
      <c r="K782" s="19"/>
      <c r="L782" s="19"/>
      <c r="M782" s="19"/>
      <c r="N782" s="19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</row>
    <row r="783" spans="1:43" ht="14.25" customHeight="1" x14ac:dyDescent="0.35">
      <c r="A783" s="1"/>
      <c r="B783" s="19"/>
      <c r="C783" s="1"/>
      <c r="D783" s="176"/>
      <c r="E783" s="1"/>
      <c r="F783" s="1"/>
      <c r="G783" s="1"/>
      <c r="H783" s="1"/>
      <c r="I783" s="1"/>
      <c r="J783" s="19"/>
      <c r="K783" s="19"/>
      <c r="L783" s="19"/>
      <c r="M783" s="19"/>
      <c r="N783" s="19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</row>
    <row r="784" spans="1:43" ht="14.25" customHeight="1" x14ac:dyDescent="0.35">
      <c r="A784" s="1"/>
      <c r="B784" s="19"/>
      <c r="C784" s="1"/>
      <c r="D784" s="176"/>
      <c r="E784" s="1"/>
      <c r="F784" s="1"/>
      <c r="G784" s="1"/>
      <c r="H784" s="1"/>
      <c r="I784" s="1"/>
      <c r="J784" s="19"/>
      <c r="K784" s="19"/>
      <c r="L784" s="19"/>
      <c r="M784" s="19"/>
      <c r="N784" s="19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</row>
    <row r="785" spans="1:43" ht="14.25" customHeight="1" x14ac:dyDescent="0.35">
      <c r="A785" s="1"/>
      <c r="B785" s="19"/>
      <c r="C785" s="1"/>
      <c r="D785" s="176"/>
      <c r="E785" s="1"/>
      <c r="F785" s="1"/>
      <c r="G785" s="1"/>
      <c r="H785" s="1"/>
      <c r="I785" s="1"/>
      <c r="J785" s="19"/>
      <c r="K785" s="19"/>
      <c r="L785" s="19"/>
      <c r="M785" s="19"/>
      <c r="N785" s="19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</row>
    <row r="786" spans="1:43" ht="14.25" customHeight="1" x14ac:dyDescent="0.35">
      <c r="A786" s="1"/>
      <c r="B786" s="19"/>
      <c r="C786" s="1"/>
      <c r="D786" s="176"/>
      <c r="E786" s="1"/>
      <c r="F786" s="1"/>
      <c r="G786" s="1"/>
      <c r="H786" s="1"/>
      <c r="I786" s="1"/>
      <c r="J786" s="19"/>
      <c r="K786" s="19"/>
      <c r="L786" s="19"/>
      <c r="M786" s="19"/>
      <c r="N786" s="19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</row>
    <row r="787" spans="1:43" ht="14.25" customHeight="1" x14ac:dyDescent="0.35">
      <c r="A787" s="1"/>
      <c r="B787" s="19"/>
      <c r="C787" s="1"/>
      <c r="D787" s="176"/>
      <c r="E787" s="1"/>
      <c r="F787" s="1"/>
      <c r="G787" s="1"/>
      <c r="H787" s="1"/>
      <c r="I787" s="1"/>
      <c r="J787" s="19"/>
      <c r="K787" s="19"/>
      <c r="L787" s="19"/>
      <c r="M787" s="19"/>
      <c r="N787" s="19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</row>
    <row r="788" spans="1:43" ht="14.25" customHeight="1" x14ac:dyDescent="0.35">
      <c r="A788" s="1"/>
      <c r="B788" s="19"/>
      <c r="C788" s="1"/>
      <c r="D788" s="176"/>
      <c r="E788" s="1"/>
      <c r="F788" s="1"/>
      <c r="G788" s="1"/>
      <c r="H788" s="1"/>
      <c r="I788" s="1"/>
      <c r="J788" s="19"/>
      <c r="K788" s="19"/>
      <c r="L788" s="19"/>
      <c r="M788" s="19"/>
      <c r="N788" s="19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</row>
    <row r="789" spans="1:43" ht="14.25" customHeight="1" x14ac:dyDescent="0.35">
      <c r="A789" s="1"/>
      <c r="B789" s="19"/>
      <c r="C789" s="1"/>
      <c r="D789" s="176"/>
      <c r="E789" s="1"/>
      <c r="F789" s="1"/>
      <c r="G789" s="1"/>
      <c r="H789" s="1"/>
      <c r="I789" s="1"/>
      <c r="J789" s="19"/>
      <c r="K789" s="19"/>
      <c r="L789" s="19"/>
      <c r="M789" s="19"/>
      <c r="N789" s="19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</row>
    <row r="790" spans="1:43" ht="14.25" customHeight="1" x14ac:dyDescent="0.35">
      <c r="A790" s="1"/>
      <c r="B790" s="19"/>
      <c r="C790" s="1"/>
      <c r="D790" s="176"/>
      <c r="E790" s="1"/>
      <c r="F790" s="1"/>
      <c r="G790" s="1"/>
      <c r="H790" s="1"/>
      <c r="I790" s="1"/>
      <c r="J790" s="19"/>
      <c r="K790" s="19"/>
      <c r="L790" s="19"/>
      <c r="M790" s="19"/>
      <c r="N790" s="19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</row>
    <row r="791" spans="1:43" ht="14.25" customHeight="1" x14ac:dyDescent="0.35">
      <c r="A791" s="1"/>
      <c r="B791" s="19"/>
      <c r="C791" s="1"/>
      <c r="D791" s="176"/>
      <c r="E791" s="1"/>
      <c r="F791" s="1"/>
      <c r="G791" s="1"/>
      <c r="H791" s="1"/>
      <c r="I791" s="1"/>
      <c r="J791" s="19"/>
      <c r="K791" s="19"/>
      <c r="L791" s="19"/>
      <c r="M791" s="19"/>
      <c r="N791" s="19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</row>
    <row r="792" spans="1:43" ht="14.25" customHeight="1" x14ac:dyDescent="0.35">
      <c r="A792" s="1"/>
      <c r="B792" s="19"/>
      <c r="C792" s="1"/>
      <c r="D792" s="176"/>
      <c r="E792" s="1"/>
      <c r="F792" s="1"/>
      <c r="G792" s="1"/>
      <c r="H792" s="1"/>
      <c r="I792" s="1"/>
      <c r="J792" s="19"/>
      <c r="K792" s="19"/>
      <c r="L792" s="19"/>
      <c r="M792" s="19"/>
      <c r="N792" s="19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</row>
    <row r="793" spans="1:43" ht="14.25" customHeight="1" x14ac:dyDescent="0.35">
      <c r="A793" s="1"/>
      <c r="B793" s="19"/>
      <c r="C793" s="1"/>
      <c r="D793" s="176"/>
      <c r="E793" s="1"/>
      <c r="F793" s="1"/>
      <c r="G793" s="1"/>
      <c r="H793" s="1"/>
      <c r="I793" s="1"/>
      <c r="J793" s="19"/>
      <c r="K793" s="19"/>
      <c r="L793" s="19"/>
      <c r="M793" s="19"/>
      <c r="N793" s="19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</row>
    <row r="794" spans="1:43" ht="14.25" customHeight="1" x14ac:dyDescent="0.35">
      <c r="A794" s="1"/>
      <c r="B794" s="19"/>
      <c r="C794" s="1"/>
      <c r="D794" s="176"/>
      <c r="E794" s="1"/>
      <c r="F794" s="1"/>
      <c r="G794" s="1"/>
      <c r="H794" s="1"/>
      <c r="I794" s="1"/>
      <c r="J794" s="19"/>
      <c r="K794" s="19"/>
      <c r="L794" s="19"/>
      <c r="M794" s="19"/>
      <c r="N794" s="19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</row>
    <row r="795" spans="1:43" ht="14.25" customHeight="1" x14ac:dyDescent="0.35">
      <c r="A795" s="1"/>
      <c r="B795" s="19"/>
      <c r="C795" s="1"/>
      <c r="D795" s="176"/>
      <c r="E795" s="1"/>
      <c r="F795" s="1"/>
      <c r="G795" s="1"/>
      <c r="H795" s="1"/>
      <c r="I795" s="1"/>
      <c r="J795" s="19"/>
      <c r="K795" s="19"/>
      <c r="L795" s="19"/>
      <c r="M795" s="19"/>
      <c r="N795" s="19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</row>
    <row r="796" spans="1:43" ht="14.25" customHeight="1" x14ac:dyDescent="0.35">
      <c r="A796" s="1"/>
      <c r="B796" s="19"/>
      <c r="C796" s="1"/>
      <c r="D796" s="176"/>
      <c r="E796" s="1"/>
      <c r="F796" s="1"/>
      <c r="G796" s="1"/>
      <c r="H796" s="1"/>
      <c r="I796" s="1"/>
      <c r="J796" s="19"/>
      <c r="K796" s="19"/>
      <c r="L796" s="19"/>
      <c r="M796" s="19"/>
      <c r="N796" s="19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</row>
    <row r="797" spans="1:43" ht="14.25" customHeight="1" x14ac:dyDescent="0.35">
      <c r="A797" s="1"/>
      <c r="B797" s="19"/>
      <c r="C797" s="1"/>
      <c r="D797" s="176"/>
      <c r="E797" s="1"/>
      <c r="F797" s="1"/>
      <c r="G797" s="1"/>
      <c r="H797" s="1"/>
      <c r="I797" s="1"/>
      <c r="J797" s="19"/>
      <c r="K797" s="19"/>
      <c r="L797" s="19"/>
      <c r="M797" s="19"/>
      <c r="N797" s="19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</row>
    <row r="798" spans="1:43" ht="14.25" customHeight="1" x14ac:dyDescent="0.35">
      <c r="A798" s="1"/>
      <c r="B798" s="19"/>
      <c r="C798" s="1"/>
      <c r="D798" s="176"/>
      <c r="E798" s="1"/>
      <c r="F798" s="1"/>
      <c r="G798" s="1"/>
      <c r="H798" s="1"/>
      <c r="I798" s="1"/>
      <c r="J798" s="19"/>
      <c r="K798" s="19"/>
      <c r="L798" s="19"/>
      <c r="M798" s="19"/>
      <c r="N798" s="19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</row>
    <row r="799" spans="1:43" ht="14.25" customHeight="1" x14ac:dyDescent="0.35">
      <c r="A799" s="1"/>
      <c r="B799" s="19"/>
      <c r="C799" s="1"/>
      <c r="D799" s="176"/>
      <c r="E799" s="1"/>
      <c r="F799" s="1"/>
      <c r="G799" s="1"/>
      <c r="H799" s="1"/>
      <c r="I799" s="1"/>
      <c r="J799" s="19"/>
      <c r="K799" s="19"/>
      <c r="L799" s="19"/>
      <c r="M799" s="19"/>
      <c r="N799" s="19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</row>
    <row r="800" spans="1:43" ht="14.25" customHeight="1" x14ac:dyDescent="0.35">
      <c r="A800" s="1"/>
      <c r="B800" s="19"/>
      <c r="C800" s="1"/>
      <c r="D800" s="176"/>
      <c r="E800" s="1"/>
      <c r="F800" s="1"/>
      <c r="G800" s="1"/>
      <c r="H800" s="1"/>
      <c r="I800" s="1"/>
      <c r="J800" s="19"/>
      <c r="K800" s="19"/>
      <c r="L800" s="19"/>
      <c r="M800" s="19"/>
      <c r="N800" s="19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</row>
    <row r="801" spans="1:43" ht="14.25" customHeight="1" x14ac:dyDescent="0.35">
      <c r="A801" s="1"/>
      <c r="B801" s="19"/>
      <c r="C801" s="1"/>
      <c r="D801" s="176"/>
      <c r="E801" s="1"/>
      <c r="F801" s="1"/>
      <c r="G801" s="1"/>
      <c r="H801" s="1"/>
      <c r="I801" s="1"/>
      <c r="J801" s="19"/>
      <c r="K801" s="19"/>
      <c r="L801" s="19"/>
      <c r="M801" s="19"/>
      <c r="N801" s="19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</row>
    <row r="802" spans="1:43" ht="14.25" customHeight="1" x14ac:dyDescent="0.35">
      <c r="A802" s="1"/>
      <c r="B802" s="19"/>
      <c r="C802" s="1"/>
      <c r="D802" s="176"/>
      <c r="E802" s="1"/>
      <c r="F802" s="1"/>
      <c r="G802" s="1"/>
      <c r="H802" s="1"/>
      <c r="I802" s="1"/>
      <c r="J802" s="19"/>
      <c r="K802" s="19"/>
      <c r="L802" s="19"/>
      <c r="M802" s="19"/>
      <c r="N802" s="19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</row>
    <row r="803" spans="1:43" ht="14.25" customHeight="1" x14ac:dyDescent="0.35">
      <c r="A803" s="1"/>
      <c r="B803" s="19"/>
      <c r="C803" s="1"/>
      <c r="D803" s="176"/>
      <c r="E803" s="1"/>
      <c r="F803" s="1"/>
      <c r="G803" s="1"/>
      <c r="H803" s="1"/>
      <c r="I803" s="1"/>
      <c r="J803" s="19"/>
      <c r="K803" s="19"/>
      <c r="L803" s="19"/>
      <c r="M803" s="19"/>
      <c r="N803" s="19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</row>
    <row r="804" spans="1:43" ht="14.25" customHeight="1" x14ac:dyDescent="0.35">
      <c r="A804" s="1"/>
      <c r="B804" s="19"/>
      <c r="C804" s="1"/>
      <c r="D804" s="176"/>
      <c r="E804" s="1"/>
      <c r="F804" s="1"/>
      <c r="G804" s="1"/>
      <c r="H804" s="1"/>
      <c r="I804" s="1"/>
      <c r="J804" s="19"/>
      <c r="K804" s="19"/>
      <c r="L804" s="19"/>
      <c r="M804" s="19"/>
      <c r="N804" s="19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</row>
    <row r="805" spans="1:43" ht="14.25" customHeight="1" x14ac:dyDescent="0.35">
      <c r="A805" s="1"/>
      <c r="B805" s="19"/>
      <c r="C805" s="1"/>
      <c r="D805" s="176"/>
      <c r="E805" s="1"/>
      <c r="F805" s="1"/>
      <c r="G805" s="1"/>
      <c r="H805" s="1"/>
      <c r="I805" s="1"/>
      <c r="J805" s="19"/>
      <c r="K805" s="19"/>
      <c r="L805" s="19"/>
      <c r="M805" s="19"/>
      <c r="N805" s="19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</row>
    <row r="806" spans="1:43" ht="14.25" customHeight="1" x14ac:dyDescent="0.35">
      <c r="A806" s="1"/>
      <c r="B806" s="19"/>
      <c r="C806" s="1"/>
      <c r="D806" s="176"/>
      <c r="E806" s="1"/>
      <c r="F806" s="1"/>
      <c r="G806" s="1"/>
      <c r="H806" s="1"/>
      <c r="I806" s="1"/>
      <c r="J806" s="19"/>
      <c r="K806" s="19"/>
      <c r="L806" s="19"/>
      <c r="M806" s="19"/>
      <c r="N806" s="19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</row>
    <row r="807" spans="1:43" ht="14.25" customHeight="1" x14ac:dyDescent="0.35">
      <c r="A807" s="1"/>
      <c r="B807" s="19"/>
      <c r="C807" s="1"/>
      <c r="D807" s="176"/>
      <c r="E807" s="1"/>
      <c r="F807" s="1"/>
      <c r="G807" s="1"/>
      <c r="H807" s="1"/>
      <c r="I807" s="1"/>
      <c r="J807" s="19"/>
      <c r="K807" s="19"/>
      <c r="L807" s="19"/>
      <c r="M807" s="19"/>
      <c r="N807" s="19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</row>
    <row r="808" spans="1:43" ht="14.25" customHeight="1" x14ac:dyDescent="0.35">
      <c r="A808" s="1"/>
      <c r="B808" s="19"/>
      <c r="C808" s="1"/>
      <c r="D808" s="176"/>
      <c r="E808" s="1"/>
      <c r="F808" s="1"/>
      <c r="G808" s="1"/>
      <c r="H808" s="1"/>
      <c r="I808" s="1"/>
      <c r="J808" s="19"/>
      <c r="K808" s="19"/>
      <c r="L808" s="19"/>
      <c r="M808" s="19"/>
      <c r="N808" s="19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</row>
    <row r="809" spans="1:43" ht="14.25" customHeight="1" x14ac:dyDescent="0.35">
      <c r="A809" s="1"/>
      <c r="B809" s="19"/>
      <c r="C809" s="1"/>
      <c r="D809" s="176"/>
      <c r="E809" s="1"/>
      <c r="F809" s="1"/>
      <c r="G809" s="1"/>
      <c r="H809" s="1"/>
      <c r="I809" s="1"/>
      <c r="J809" s="19"/>
      <c r="K809" s="19"/>
      <c r="L809" s="19"/>
      <c r="M809" s="19"/>
      <c r="N809" s="19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</row>
    <row r="810" spans="1:43" ht="14.25" customHeight="1" x14ac:dyDescent="0.35">
      <c r="A810" s="1"/>
      <c r="B810" s="19"/>
      <c r="C810" s="1"/>
      <c r="D810" s="176"/>
      <c r="E810" s="1"/>
      <c r="F810" s="1"/>
      <c r="G810" s="1"/>
      <c r="H810" s="1"/>
      <c r="I810" s="1"/>
      <c r="J810" s="19"/>
      <c r="K810" s="19"/>
      <c r="L810" s="19"/>
      <c r="M810" s="19"/>
      <c r="N810" s="19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</row>
    <row r="811" spans="1:43" ht="14.25" customHeight="1" x14ac:dyDescent="0.35">
      <c r="A811" s="1"/>
      <c r="B811" s="19"/>
      <c r="C811" s="1"/>
      <c r="D811" s="176"/>
      <c r="E811" s="1"/>
      <c r="F811" s="1"/>
      <c r="G811" s="1"/>
      <c r="H811" s="1"/>
      <c r="I811" s="1"/>
      <c r="J811" s="19"/>
      <c r="K811" s="19"/>
      <c r="L811" s="19"/>
      <c r="M811" s="19"/>
      <c r="N811" s="19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</row>
    <row r="812" spans="1:43" ht="14.25" customHeight="1" x14ac:dyDescent="0.35">
      <c r="A812" s="1"/>
      <c r="B812" s="19"/>
      <c r="C812" s="1"/>
      <c r="D812" s="176"/>
      <c r="E812" s="1"/>
      <c r="F812" s="1"/>
      <c r="G812" s="1"/>
      <c r="H812" s="1"/>
      <c r="I812" s="1"/>
      <c r="J812" s="19"/>
      <c r="K812" s="19"/>
      <c r="L812" s="19"/>
      <c r="M812" s="19"/>
      <c r="N812" s="19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</row>
    <row r="813" spans="1:43" ht="14.25" customHeight="1" x14ac:dyDescent="0.35">
      <c r="A813" s="1"/>
      <c r="B813" s="19"/>
      <c r="C813" s="1"/>
      <c r="D813" s="176"/>
      <c r="E813" s="1"/>
      <c r="F813" s="1"/>
      <c r="G813" s="1"/>
      <c r="H813" s="1"/>
      <c r="I813" s="1"/>
      <c r="J813" s="19"/>
      <c r="K813" s="19"/>
      <c r="L813" s="19"/>
      <c r="M813" s="19"/>
      <c r="N813" s="19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</row>
    <row r="814" spans="1:43" ht="14.25" customHeight="1" x14ac:dyDescent="0.35">
      <c r="A814" s="1"/>
      <c r="B814" s="19"/>
      <c r="C814" s="1"/>
      <c r="D814" s="176"/>
      <c r="E814" s="1"/>
      <c r="F814" s="1"/>
      <c r="G814" s="1"/>
      <c r="H814" s="1"/>
      <c r="I814" s="1"/>
      <c r="J814" s="19"/>
      <c r="K814" s="19"/>
      <c r="L814" s="19"/>
      <c r="M814" s="19"/>
      <c r="N814" s="19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</row>
    <row r="815" spans="1:43" ht="14.25" customHeight="1" x14ac:dyDescent="0.35">
      <c r="A815" s="1"/>
      <c r="B815" s="19"/>
      <c r="C815" s="1"/>
      <c r="D815" s="176"/>
      <c r="E815" s="1"/>
      <c r="F815" s="1"/>
      <c r="G815" s="1"/>
      <c r="H815" s="1"/>
      <c r="I815" s="1"/>
      <c r="J815" s="19"/>
      <c r="K815" s="19"/>
      <c r="L815" s="19"/>
      <c r="M815" s="19"/>
      <c r="N815" s="19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</row>
    <row r="816" spans="1:43" ht="14.25" customHeight="1" x14ac:dyDescent="0.35">
      <c r="A816" s="1"/>
      <c r="B816" s="19"/>
      <c r="C816" s="1"/>
      <c r="D816" s="176"/>
      <c r="E816" s="1"/>
      <c r="F816" s="1"/>
      <c r="G816" s="1"/>
      <c r="H816" s="1"/>
      <c r="I816" s="1"/>
      <c r="J816" s="19"/>
      <c r="K816" s="19"/>
      <c r="L816" s="19"/>
      <c r="M816" s="19"/>
      <c r="N816" s="19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</row>
    <row r="817" spans="1:43" ht="14.25" customHeight="1" x14ac:dyDescent="0.35">
      <c r="A817" s="1"/>
      <c r="B817" s="19"/>
      <c r="C817" s="1"/>
      <c r="D817" s="176"/>
      <c r="E817" s="1"/>
      <c r="F817" s="1"/>
      <c r="G817" s="1"/>
      <c r="H817" s="1"/>
      <c r="I817" s="1"/>
      <c r="J817" s="19"/>
      <c r="K817" s="19"/>
      <c r="L817" s="19"/>
      <c r="M817" s="19"/>
      <c r="N817" s="19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</row>
    <row r="818" spans="1:43" ht="14.25" customHeight="1" x14ac:dyDescent="0.35">
      <c r="A818" s="1"/>
      <c r="B818" s="19"/>
      <c r="C818" s="1"/>
      <c r="D818" s="176"/>
      <c r="E818" s="1"/>
      <c r="F818" s="1"/>
      <c r="G818" s="1"/>
      <c r="H818" s="1"/>
      <c r="I818" s="1"/>
      <c r="J818" s="19"/>
      <c r="K818" s="19"/>
      <c r="L818" s="19"/>
      <c r="M818" s="19"/>
      <c r="N818" s="19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</row>
    <row r="819" spans="1:43" ht="14.25" customHeight="1" x14ac:dyDescent="0.35">
      <c r="A819" s="1"/>
      <c r="B819" s="19"/>
      <c r="C819" s="1"/>
      <c r="D819" s="176"/>
      <c r="E819" s="1"/>
      <c r="F819" s="1"/>
      <c r="G819" s="1"/>
      <c r="H819" s="1"/>
      <c r="I819" s="1"/>
      <c r="J819" s="19"/>
      <c r="K819" s="19"/>
      <c r="L819" s="19"/>
      <c r="M819" s="19"/>
      <c r="N819" s="19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</row>
    <row r="820" spans="1:43" ht="14.25" customHeight="1" x14ac:dyDescent="0.35">
      <c r="A820" s="1"/>
      <c r="B820" s="19"/>
      <c r="C820" s="1"/>
      <c r="D820" s="176"/>
      <c r="E820" s="1"/>
      <c r="F820" s="1"/>
      <c r="G820" s="1"/>
      <c r="H820" s="1"/>
      <c r="I820" s="1"/>
      <c r="J820" s="19"/>
      <c r="K820" s="19"/>
      <c r="L820" s="19"/>
      <c r="M820" s="19"/>
      <c r="N820" s="19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</row>
    <row r="821" spans="1:43" ht="14.25" customHeight="1" x14ac:dyDescent="0.35">
      <c r="A821" s="1"/>
      <c r="B821" s="19"/>
      <c r="C821" s="1"/>
      <c r="D821" s="176"/>
      <c r="E821" s="1"/>
      <c r="F821" s="1"/>
      <c r="G821" s="1"/>
      <c r="H821" s="1"/>
      <c r="I821" s="1"/>
      <c r="J821" s="19"/>
      <c r="K821" s="19"/>
      <c r="L821" s="19"/>
      <c r="M821" s="19"/>
      <c r="N821" s="19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</row>
    <row r="822" spans="1:43" ht="14.25" customHeight="1" x14ac:dyDescent="0.35">
      <c r="A822" s="1"/>
      <c r="B822" s="19"/>
      <c r="C822" s="1"/>
      <c r="D822" s="176"/>
      <c r="E822" s="1"/>
      <c r="F822" s="1"/>
      <c r="G822" s="1"/>
      <c r="H822" s="1"/>
      <c r="I822" s="1"/>
      <c r="J822" s="19"/>
      <c r="K822" s="19"/>
      <c r="L822" s="19"/>
      <c r="M822" s="19"/>
      <c r="N822" s="19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</row>
    <row r="823" spans="1:43" ht="14.25" customHeight="1" x14ac:dyDescent="0.35">
      <c r="A823" s="1"/>
      <c r="B823" s="19"/>
      <c r="C823" s="1"/>
      <c r="D823" s="176"/>
      <c r="E823" s="1"/>
      <c r="F823" s="1"/>
      <c r="G823" s="1"/>
      <c r="H823" s="1"/>
      <c r="I823" s="1"/>
      <c r="J823" s="19"/>
      <c r="K823" s="19"/>
      <c r="L823" s="19"/>
      <c r="M823" s="19"/>
      <c r="N823" s="19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</row>
    <row r="824" spans="1:43" ht="14.25" customHeight="1" x14ac:dyDescent="0.35">
      <c r="A824" s="1"/>
      <c r="B824" s="19"/>
      <c r="C824" s="1"/>
      <c r="D824" s="176"/>
      <c r="E824" s="1"/>
      <c r="F824" s="1"/>
      <c r="G824" s="1"/>
      <c r="H824" s="1"/>
      <c r="I824" s="1"/>
      <c r="J824" s="19"/>
      <c r="K824" s="19"/>
      <c r="L824" s="19"/>
      <c r="M824" s="19"/>
      <c r="N824" s="19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</row>
    <row r="825" spans="1:43" ht="14.25" customHeight="1" x14ac:dyDescent="0.35">
      <c r="A825" s="1"/>
      <c r="B825" s="19"/>
      <c r="C825" s="1"/>
      <c r="D825" s="176"/>
      <c r="E825" s="1"/>
      <c r="F825" s="1"/>
      <c r="G825" s="1"/>
      <c r="H825" s="1"/>
      <c r="I825" s="1"/>
      <c r="J825" s="19"/>
      <c r="K825" s="19"/>
      <c r="L825" s="19"/>
      <c r="M825" s="19"/>
      <c r="N825" s="19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</row>
    <row r="826" spans="1:43" ht="14.25" customHeight="1" x14ac:dyDescent="0.35">
      <c r="A826" s="1"/>
      <c r="B826" s="19"/>
      <c r="C826" s="1"/>
      <c r="D826" s="176"/>
      <c r="E826" s="1"/>
      <c r="F826" s="1"/>
      <c r="G826" s="1"/>
      <c r="H826" s="1"/>
      <c r="I826" s="1"/>
      <c r="J826" s="19"/>
      <c r="K826" s="19"/>
      <c r="L826" s="19"/>
      <c r="M826" s="19"/>
      <c r="N826" s="19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</row>
    <row r="827" spans="1:43" ht="14.25" customHeight="1" x14ac:dyDescent="0.35">
      <c r="A827" s="1"/>
      <c r="B827" s="19"/>
      <c r="C827" s="1"/>
      <c r="D827" s="176"/>
      <c r="E827" s="1"/>
      <c r="F827" s="1"/>
      <c r="G827" s="1"/>
      <c r="H827" s="1"/>
      <c r="I827" s="1"/>
      <c r="J827" s="19"/>
      <c r="K827" s="19"/>
      <c r="L827" s="19"/>
      <c r="M827" s="19"/>
      <c r="N827" s="19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</row>
    <row r="828" spans="1:43" ht="14.25" customHeight="1" x14ac:dyDescent="0.35">
      <c r="A828" s="1"/>
      <c r="B828" s="19"/>
      <c r="C828" s="1"/>
      <c r="D828" s="176"/>
      <c r="E828" s="1"/>
      <c r="F828" s="1"/>
      <c r="G828" s="1"/>
      <c r="H828" s="1"/>
      <c r="I828" s="1"/>
      <c r="J828" s="19"/>
      <c r="K828" s="19"/>
      <c r="L828" s="19"/>
      <c r="M828" s="19"/>
      <c r="N828" s="19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</row>
    <row r="829" spans="1:43" ht="14.25" customHeight="1" x14ac:dyDescent="0.35">
      <c r="A829" s="1"/>
      <c r="B829" s="19"/>
      <c r="C829" s="1"/>
      <c r="D829" s="176"/>
      <c r="E829" s="1"/>
      <c r="F829" s="1"/>
      <c r="G829" s="1"/>
      <c r="H829" s="1"/>
      <c r="I829" s="1"/>
      <c r="J829" s="19"/>
      <c r="K829" s="19"/>
      <c r="L829" s="19"/>
      <c r="M829" s="19"/>
      <c r="N829" s="19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</row>
    <row r="830" spans="1:43" ht="14.25" customHeight="1" x14ac:dyDescent="0.35">
      <c r="A830" s="1"/>
      <c r="B830" s="19"/>
      <c r="C830" s="1"/>
      <c r="D830" s="176"/>
      <c r="E830" s="1"/>
      <c r="F830" s="1"/>
      <c r="G830" s="1"/>
      <c r="H830" s="1"/>
      <c r="I830" s="1"/>
      <c r="J830" s="19"/>
      <c r="K830" s="19"/>
      <c r="L830" s="19"/>
      <c r="M830" s="19"/>
      <c r="N830" s="19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</row>
    <row r="831" spans="1:43" ht="14.25" customHeight="1" x14ac:dyDescent="0.35">
      <c r="A831" s="1"/>
      <c r="B831" s="19"/>
      <c r="C831" s="1"/>
      <c r="D831" s="176"/>
      <c r="E831" s="1"/>
      <c r="F831" s="1"/>
      <c r="G831" s="1"/>
      <c r="H831" s="1"/>
      <c r="I831" s="1"/>
      <c r="J831" s="19"/>
      <c r="K831" s="19"/>
      <c r="L831" s="19"/>
      <c r="M831" s="19"/>
      <c r="N831" s="19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</row>
    <row r="832" spans="1:43" ht="14.25" customHeight="1" x14ac:dyDescent="0.35">
      <c r="A832" s="1"/>
      <c r="B832" s="19"/>
      <c r="C832" s="1"/>
      <c r="D832" s="176"/>
      <c r="E832" s="1"/>
      <c r="F832" s="1"/>
      <c r="G832" s="1"/>
      <c r="H832" s="1"/>
      <c r="I832" s="1"/>
      <c r="J832" s="19"/>
      <c r="K832" s="19"/>
      <c r="L832" s="19"/>
      <c r="M832" s="19"/>
      <c r="N832" s="19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</row>
    <row r="833" spans="1:43" ht="14.25" customHeight="1" x14ac:dyDescent="0.35">
      <c r="A833" s="1"/>
      <c r="B833" s="19"/>
      <c r="C833" s="1"/>
      <c r="D833" s="176"/>
      <c r="E833" s="1"/>
      <c r="F833" s="1"/>
      <c r="G833" s="1"/>
      <c r="H833" s="1"/>
      <c r="I833" s="1"/>
      <c r="J833" s="19"/>
      <c r="K833" s="19"/>
      <c r="L833" s="19"/>
      <c r="M833" s="19"/>
      <c r="N833" s="19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</row>
    <row r="834" spans="1:43" ht="14.25" customHeight="1" x14ac:dyDescent="0.35">
      <c r="A834" s="1"/>
      <c r="B834" s="19"/>
      <c r="C834" s="1"/>
      <c r="D834" s="176"/>
      <c r="E834" s="1"/>
      <c r="F834" s="1"/>
      <c r="G834" s="1"/>
      <c r="H834" s="1"/>
      <c r="I834" s="1"/>
      <c r="J834" s="19"/>
      <c r="K834" s="19"/>
      <c r="L834" s="19"/>
      <c r="M834" s="19"/>
      <c r="N834" s="19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</row>
    <row r="835" spans="1:43" ht="14.25" customHeight="1" x14ac:dyDescent="0.35">
      <c r="A835" s="1"/>
      <c r="B835" s="19"/>
      <c r="C835" s="1"/>
      <c r="D835" s="176"/>
      <c r="E835" s="1"/>
      <c r="F835" s="1"/>
      <c r="G835" s="1"/>
      <c r="H835" s="1"/>
      <c r="I835" s="1"/>
      <c r="J835" s="19"/>
      <c r="K835" s="19"/>
      <c r="L835" s="19"/>
      <c r="M835" s="19"/>
      <c r="N835" s="19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</row>
    <row r="836" spans="1:43" ht="14.25" customHeight="1" x14ac:dyDescent="0.35">
      <c r="A836" s="1"/>
      <c r="B836" s="19"/>
      <c r="C836" s="1"/>
      <c r="D836" s="176"/>
      <c r="E836" s="1"/>
      <c r="F836" s="1"/>
      <c r="G836" s="1"/>
      <c r="H836" s="1"/>
      <c r="I836" s="1"/>
      <c r="J836" s="19"/>
      <c r="K836" s="19"/>
      <c r="L836" s="19"/>
      <c r="M836" s="19"/>
      <c r="N836" s="19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</row>
    <row r="837" spans="1:43" ht="14.25" customHeight="1" x14ac:dyDescent="0.35">
      <c r="A837" s="1"/>
      <c r="B837" s="19"/>
      <c r="C837" s="1"/>
      <c r="D837" s="176"/>
      <c r="E837" s="1"/>
      <c r="F837" s="1"/>
      <c r="G837" s="1"/>
      <c r="H837" s="1"/>
      <c r="I837" s="1"/>
      <c r="J837" s="19"/>
      <c r="K837" s="19"/>
      <c r="L837" s="19"/>
      <c r="M837" s="19"/>
      <c r="N837" s="19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</row>
    <row r="838" spans="1:43" ht="14.25" customHeight="1" x14ac:dyDescent="0.35">
      <c r="A838" s="1"/>
      <c r="B838" s="19"/>
      <c r="C838" s="1"/>
      <c r="D838" s="176"/>
      <c r="E838" s="1"/>
      <c r="F838" s="1"/>
      <c r="G838" s="1"/>
      <c r="H838" s="1"/>
      <c r="I838" s="1"/>
      <c r="J838" s="19"/>
      <c r="K838" s="19"/>
      <c r="L838" s="19"/>
      <c r="M838" s="19"/>
      <c r="N838" s="19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</row>
    <row r="839" spans="1:43" ht="14.25" customHeight="1" x14ac:dyDescent="0.35">
      <c r="A839" s="1"/>
      <c r="B839" s="19"/>
      <c r="C839" s="1"/>
      <c r="D839" s="176"/>
      <c r="E839" s="1"/>
      <c r="F839" s="1"/>
      <c r="G839" s="1"/>
      <c r="H839" s="1"/>
      <c r="I839" s="1"/>
      <c r="J839" s="19"/>
      <c r="K839" s="19"/>
      <c r="L839" s="19"/>
      <c r="M839" s="19"/>
      <c r="N839" s="19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</row>
    <row r="840" spans="1:43" ht="14.25" customHeight="1" x14ac:dyDescent="0.35">
      <c r="A840" s="1"/>
      <c r="B840" s="19"/>
      <c r="C840" s="1"/>
      <c r="D840" s="176"/>
      <c r="E840" s="1"/>
      <c r="F840" s="1"/>
      <c r="G840" s="1"/>
      <c r="H840" s="1"/>
      <c r="I840" s="1"/>
      <c r="J840" s="19"/>
      <c r="K840" s="19"/>
      <c r="L840" s="19"/>
      <c r="M840" s="19"/>
      <c r="N840" s="19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</row>
    <row r="841" spans="1:43" ht="14.25" customHeight="1" x14ac:dyDescent="0.35">
      <c r="A841" s="1"/>
      <c r="B841" s="19"/>
      <c r="C841" s="1"/>
      <c r="D841" s="176"/>
      <c r="E841" s="1"/>
      <c r="F841" s="1"/>
      <c r="G841" s="1"/>
      <c r="H841" s="1"/>
      <c r="I841" s="1"/>
      <c r="J841" s="19"/>
      <c r="K841" s="19"/>
      <c r="L841" s="19"/>
      <c r="M841" s="19"/>
      <c r="N841" s="19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</row>
    <row r="842" spans="1:43" ht="14.25" customHeight="1" x14ac:dyDescent="0.35">
      <c r="A842" s="1"/>
      <c r="B842" s="19"/>
      <c r="C842" s="1"/>
      <c r="D842" s="176"/>
      <c r="E842" s="1"/>
      <c r="F842" s="1"/>
      <c r="G842" s="1"/>
      <c r="H842" s="1"/>
      <c r="I842" s="1"/>
      <c r="J842" s="19"/>
      <c r="K842" s="19"/>
      <c r="L842" s="19"/>
      <c r="M842" s="19"/>
      <c r="N842" s="19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</row>
    <row r="843" spans="1:43" ht="14.25" customHeight="1" x14ac:dyDescent="0.35">
      <c r="A843" s="1"/>
      <c r="B843" s="19"/>
      <c r="C843" s="1"/>
      <c r="D843" s="176"/>
      <c r="E843" s="1"/>
      <c r="F843" s="1"/>
      <c r="G843" s="1"/>
      <c r="H843" s="1"/>
      <c r="I843" s="1"/>
      <c r="J843" s="19"/>
      <c r="K843" s="19"/>
      <c r="L843" s="19"/>
      <c r="M843" s="19"/>
      <c r="N843" s="19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</row>
    <row r="844" spans="1:43" ht="14.25" customHeight="1" x14ac:dyDescent="0.35">
      <c r="A844" s="1"/>
      <c r="B844" s="19"/>
      <c r="C844" s="1"/>
      <c r="D844" s="176"/>
      <c r="E844" s="1"/>
      <c r="F844" s="1"/>
      <c r="G844" s="1"/>
      <c r="H844" s="1"/>
      <c r="I844" s="1"/>
      <c r="J844" s="19"/>
      <c r="K844" s="19"/>
      <c r="L844" s="19"/>
      <c r="M844" s="19"/>
      <c r="N844" s="19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</row>
    <row r="845" spans="1:43" ht="14.25" customHeight="1" x14ac:dyDescent="0.35">
      <c r="A845" s="1"/>
      <c r="B845" s="19"/>
      <c r="C845" s="1"/>
      <c r="D845" s="176"/>
      <c r="E845" s="1"/>
      <c r="F845" s="1"/>
      <c r="G845" s="1"/>
      <c r="H845" s="1"/>
      <c r="I845" s="1"/>
      <c r="J845" s="19"/>
      <c r="K845" s="19"/>
      <c r="L845" s="19"/>
      <c r="M845" s="19"/>
      <c r="N845" s="19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</row>
    <row r="846" spans="1:43" ht="14.25" customHeight="1" x14ac:dyDescent="0.35">
      <c r="A846" s="1"/>
      <c r="B846" s="19"/>
      <c r="C846" s="1"/>
      <c r="D846" s="176"/>
      <c r="E846" s="1"/>
      <c r="F846" s="1"/>
      <c r="G846" s="1"/>
      <c r="H846" s="1"/>
      <c r="I846" s="1"/>
      <c r="J846" s="19"/>
      <c r="K846" s="19"/>
      <c r="L846" s="19"/>
      <c r="M846" s="19"/>
      <c r="N846" s="19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</row>
    <row r="847" spans="1:43" ht="14.25" customHeight="1" x14ac:dyDescent="0.35">
      <c r="A847" s="1"/>
      <c r="B847" s="19"/>
      <c r="C847" s="1"/>
      <c r="D847" s="176"/>
      <c r="E847" s="1"/>
      <c r="F847" s="1"/>
      <c r="G847" s="1"/>
      <c r="H847" s="1"/>
      <c r="I847" s="1"/>
      <c r="J847" s="19"/>
      <c r="K847" s="19"/>
      <c r="L847" s="19"/>
      <c r="M847" s="19"/>
      <c r="N847" s="19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</row>
    <row r="848" spans="1:43" ht="14.25" customHeight="1" x14ac:dyDescent="0.35">
      <c r="A848" s="1"/>
      <c r="B848" s="19"/>
      <c r="C848" s="1"/>
      <c r="D848" s="176"/>
      <c r="E848" s="1"/>
      <c r="F848" s="1"/>
      <c r="G848" s="1"/>
      <c r="H848" s="1"/>
      <c r="I848" s="1"/>
      <c r="J848" s="19"/>
      <c r="K848" s="19"/>
      <c r="L848" s="19"/>
      <c r="M848" s="19"/>
      <c r="N848" s="19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</row>
    <row r="849" spans="1:43" ht="14.25" customHeight="1" x14ac:dyDescent="0.35">
      <c r="A849" s="1"/>
      <c r="B849" s="19"/>
      <c r="C849" s="1"/>
      <c r="D849" s="176"/>
      <c r="E849" s="1"/>
      <c r="F849" s="1"/>
      <c r="G849" s="1"/>
      <c r="H849" s="1"/>
      <c r="I849" s="1"/>
      <c r="J849" s="19"/>
      <c r="K849" s="19"/>
      <c r="L849" s="19"/>
      <c r="M849" s="19"/>
      <c r="N849" s="19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</row>
    <row r="850" spans="1:43" ht="14.25" customHeight="1" x14ac:dyDescent="0.35">
      <c r="A850" s="1"/>
      <c r="B850" s="19"/>
      <c r="C850" s="1"/>
      <c r="D850" s="176"/>
      <c r="E850" s="1"/>
      <c r="F850" s="1"/>
      <c r="G850" s="1"/>
      <c r="H850" s="1"/>
      <c r="I850" s="1"/>
      <c r="J850" s="19"/>
      <c r="K850" s="19"/>
      <c r="L850" s="19"/>
      <c r="M850" s="19"/>
      <c r="N850" s="19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</row>
    <row r="851" spans="1:43" ht="14.25" customHeight="1" x14ac:dyDescent="0.35">
      <c r="A851" s="1"/>
      <c r="B851" s="19"/>
      <c r="C851" s="1"/>
      <c r="D851" s="176"/>
      <c r="E851" s="1"/>
      <c r="F851" s="1"/>
      <c r="G851" s="1"/>
      <c r="H851" s="1"/>
      <c r="I851" s="1"/>
      <c r="J851" s="19"/>
      <c r="K851" s="19"/>
      <c r="L851" s="19"/>
      <c r="M851" s="19"/>
      <c r="N851" s="19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</row>
    <row r="852" spans="1:43" ht="14.25" customHeight="1" x14ac:dyDescent="0.35">
      <c r="A852" s="1"/>
      <c r="B852" s="19"/>
      <c r="C852" s="1"/>
      <c r="D852" s="176"/>
      <c r="E852" s="1"/>
      <c r="F852" s="1"/>
      <c r="G852" s="1"/>
      <c r="H852" s="1"/>
      <c r="I852" s="1"/>
      <c r="J852" s="19"/>
      <c r="K852" s="19"/>
      <c r="L852" s="19"/>
      <c r="M852" s="19"/>
      <c r="N852" s="19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</row>
    <row r="853" spans="1:43" ht="14.25" customHeight="1" x14ac:dyDescent="0.35">
      <c r="A853" s="1"/>
      <c r="B853" s="19"/>
      <c r="C853" s="1"/>
      <c r="D853" s="176"/>
      <c r="E853" s="1"/>
      <c r="F853" s="1"/>
      <c r="G853" s="1"/>
      <c r="H853" s="1"/>
      <c r="I853" s="1"/>
      <c r="J853" s="19"/>
      <c r="K853" s="19"/>
      <c r="L853" s="19"/>
      <c r="M853" s="19"/>
      <c r="N853" s="19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</row>
    <row r="854" spans="1:43" ht="14.25" customHeight="1" x14ac:dyDescent="0.35">
      <c r="A854" s="1"/>
      <c r="B854" s="19"/>
      <c r="C854" s="1"/>
      <c r="D854" s="176"/>
      <c r="E854" s="1"/>
      <c r="F854" s="1"/>
      <c r="G854" s="1"/>
      <c r="H854" s="1"/>
      <c r="I854" s="1"/>
      <c r="J854" s="19"/>
      <c r="K854" s="19"/>
      <c r="L854" s="19"/>
      <c r="M854" s="19"/>
      <c r="N854" s="19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</row>
    <row r="855" spans="1:43" ht="14.25" customHeight="1" x14ac:dyDescent="0.35">
      <c r="A855" s="1"/>
      <c r="B855" s="19"/>
      <c r="C855" s="1"/>
      <c r="D855" s="176"/>
      <c r="E855" s="1"/>
      <c r="F855" s="1"/>
      <c r="G855" s="1"/>
      <c r="H855" s="1"/>
      <c r="I855" s="1"/>
      <c r="J855" s="19"/>
      <c r="K855" s="19"/>
      <c r="L855" s="19"/>
      <c r="M855" s="19"/>
      <c r="N855" s="19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</row>
    <row r="856" spans="1:43" ht="14.25" customHeight="1" x14ac:dyDescent="0.35">
      <c r="A856" s="1"/>
      <c r="B856" s="19"/>
      <c r="C856" s="1"/>
      <c r="D856" s="176"/>
      <c r="E856" s="1"/>
      <c r="F856" s="1"/>
      <c r="G856" s="1"/>
      <c r="H856" s="1"/>
      <c r="I856" s="1"/>
      <c r="J856" s="19"/>
      <c r="K856" s="19"/>
      <c r="L856" s="19"/>
      <c r="M856" s="19"/>
      <c r="N856" s="19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</row>
    <row r="857" spans="1:43" ht="14.25" customHeight="1" x14ac:dyDescent="0.35">
      <c r="A857" s="1"/>
      <c r="B857" s="19"/>
      <c r="C857" s="1"/>
      <c r="D857" s="176"/>
      <c r="E857" s="1"/>
      <c r="F857" s="1"/>
      <c r="G857" s="1"/>
      <c r="H857" s="1"/>
      <c r="I857" s="1"/>
      <c r="J857" s="19"/>
      <c r="K857" s="19"/>
      <c r="L857" s="19"/>
      <c r="M857" s="19"/>
      <c r="N857" s="19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</row>
    <row r="858" spans="1:43" ht="14.25" customHeight="1" x14ac:dyDescent="0.35">
      <c r="A858" s="1"/>
      <c r="B858" s="19"/>
      <c r="C858" s="1"/>
      <c r="D858" s="176"/>
      <c r="E858" s="1"/>
      <c r="F858" s="1"/>
      <c r="G858" s="1"/>
      <c r="H858" s="1"/>
      <c r="I858" s="1"/>
      <c r="J858" s="19"/>
      <c r="K858" s="19"/>
      <c r="L858" s="19"/>
      <c r="M858" s="19"/>
      <c r="N858" s="19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</row>
    <row r="859" spans="1:43" ht="14.25" customHeight="1" x14ac:dyDescent="0.35">
      <c r="A859" s="1"/>
      <c r="B859" s="19"/>
      <c r="C859" s="1"/>
      <c r="D859" s="176"/>
      <c r="E859" s="1"/>
      <c r="F859" s="1"/>
      <c r="G859" s="1"/>
      <c r="H859" s="1"/>
      <c r="I859" s="1"/>
      <c r="J859" s="19"/>
      <c r="K859" s="19"/>
      <c r="L859" s="19"/>
      <c r="M859" s="19"/>
      <c r="N859" s="19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</row>
    <row r="860" spans="1:43" ht="14.25" customHeight="1" x14ac:dyDescent="0.35">
      <c r="A860" s="1"/>
      <c r="B860" s="19"/>
      <c r="C860" s="1"/>
      <c r="D860" s="176"/>
      <c r="E860" s="1"/>
      <c r="F860" s="1"/>
      <c r="G860" s="1"/>
      <c r="H860" s="1"/>
      <c r="I860" s="1"/>
      <c r="J860" s="19"/>
      <c r="K860" s="19"/>
      <c r="L860" s="19"/>
      <c r="M860" s="19"/>
      <c r="N860" s="19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</row>
    <row r="861" spans="1:43" ht="14.25" customHeight="1" x14ac:dyDescent="0.35">
      <c r="A861" s="1"/>
      <c r="B861" s="19"/>
      <c r="C861" s="1"/>
      <c r="D861" s="176"/>
      <c r="E861" s="1"/>
      <c r="F861" s="1"/>
      <c r="G861" s="1"/>
      <c r="H861" s="1"/>
      <c r="I861" s="1"/>
      <c r="J861" s="19"/>
      <c r="K861" s="19"/>
      <c r="L861" s="19"/>
      <c r="M861" s="19"/>
      <c r="N861" s="19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</row>
    <row r="862" spans="1:43" ht="14.25" customHeight="1" x14ac:dyDescent="0.35">
      <c r="A862" s="1"/>
      <c r="B862" s="19"/>
      <c r="C862" s="1"/>
      <c r="D862" s="176"/>
      <c r="E862" s="1"/>
      <c r="F862" s="1"/>
      <c r="G862" s="1"/>
      <c r="H862" s="1"/>
      <c r="I862" s="1"/>
      <c r="J862" s="19"/>
      <c r="K862" s="19"/>
      <c r="L862" s="19"/>
      <c r="M862" s="19"/>
      <c r="N862" s="19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</row>
    <row r="863" spans="1:43" ht="14.25" customHeight="1" x14ac:dyDescent="0.35">
      <c r="A863" s="1"/>
      <c r="B863" s="19"/>
      <c r="C863" s="1"/>
      <c r="D863" s="176"/>
      <c r="E863" s="1"/>
      <c r="F863" s="1"/>
      <c r="G863" s="1"/>
      <c r="H863" s="1"/>
      <c r="I863" s="1"/>
      <c r="J863" s="19"/>
      <c r="K863" s="19"/>
      <c r="L863" s="19"/>
      <c r="M863" s="19"/>
      <c r="N863" s="19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</row>
    <row r="864" spans="1:43" ht="14.25" customHeight="1" x14ac:dyDescent="0.35">
      <c r="A864" s="1"/>
      <c r="B864" s="19"/>
      <c r="C864" s="1"/>
      <c r="D864" s="176"/>
      <c r="E864" s="1"/>
      <c r="F864" s="1"/>
      <c r="G864" s="1"/>
      <c r="H864" s="1"/>
      <c r="I864" s="1"/>
      <c r="J864" s="19"/>
      <c r="K864" s="19"/>
      <c r="L864" s="19"/>
      <c r="M864" s="19"/>
      <c r="N864" s="19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</row>
    <row r="865" spans="1:43" ht="14.25" customHeight="1" x14ac:dyDescent="0.35">
      <c r="A865" s="1"/>
      <c r="B865" s="19"/>
      <c r="C865" s="1"/>
      <c r="D865" s="176"/>
      <c r="E865" s="1"/>
      <c r="F865" s="1"/>
      <c r="G865" s="1"/>
      <c r="H865" s="1"/>
      <c r="I865" s="1"/>
      <c r="J865" s="19"/>
      <c r="K865" s="19"/>
      <c r="L865" s="19"/>
      <c r="M865" s="19"/>
      <c r="N865" s="19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</row>
    <row r="866" spans="1:43" ht="14.25" customHeight="1" x14ac:dyDescent="0.35">
      <c r="A866" s="1"/>
      <c r="B866" s="19"/>
      <c r="C866" s="1"/>
      <c r="D866" s="176"/>
      <c r="E866" s="1"/>
      <c r="F866" s="1"/>
      <c r="G866" s="1"/>
      <c r="H866" s="1"/>
      <c r="I866" s="1"/>
      <c r="J866" s="19"/>
      <c r="K866" s="19"/>
      <c r="L866" s="19"/>
      <c r="M866" s="19"/>
      <c r="N866" s="19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</row>
    <row r="867" spans="1:43" ht="14.25" customHeight="1" x14ac:dyDescent="0.35">
      <c r="A867" s="1"/>
      <c r="B867" s="19"/>
      <c r="C867" s="1"/>
      <c r="D867" s="176"/>
      <c r="E867" s="1"/>
      <c r="F867" s="1"/>
      <c r="G867" s="1"/>
      <c r="H867" s="1"/>
      <c r="I867" s="1"/>
      <c r="J867" s="19"/>
      <c r="K867" s="19"/>
      <c r="L867" s="19"/>
      <c r="M867" s="19"/>
      <c r="N867" s="19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</row>
    <row r="868" spans="1:43" ht="14.25" customHeight="1" x14ac:dyDescent="0.35">
      <c r="A868" s="1"/>
      <c r="B868" s="19"/>
      <c r="C868" s="1"/>
      <c r="D868" s="176"/>
      <c r="E868" s="1"/>
      <c r="F868" s="1"/>
      <c r="G868" s="1"/>
      <c r="H868" s="1"/>
      <c r="I868" s="1"/>
      <c r="J868" s="19"/>
      <c r="K868" s="19"/>
      <c r="L868" s="19"/>
      <c r="M868" s="19"/>
      <c r="N868" s="19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</row>
    <row r="869" spans="1:43" ht="14.25" customHeight="1" x14ac:dyDescent="0.35">
      <c r="A869" s="1"/>
      <c r="B869" s="19"/>
      <c r="C869" s="1"/>
      <c r="D869" s="176"/>
      <c r="E869" s="1"/>
      <c r="F869" s="1"/>
      <c r="G869" s="1"/>
      <c r="H869" s="1"/>
      <c r="I869" s="1"/>
      <c r="J869" s="19"/>
      <c r="K869" s="19"/>
      <c r="L869" s="19"/>
      <c r="M869" s="19"/>
      <c r="N869" s="19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</row>
    <row r="870" spans="1:43" ht="14.25" customHeight="1" x14ac:dyDescent="0.35">
      <c r="A870" s="1"/>
      <c r="B870" s="19"/>
      <c r="C870" s="1"/>
      <c r="D870" s="176"/>
      <c r="E870" s="1"/>
      <c r="F870" s="1"/>
      <c r="G870" s="1"/>
      <c r="H870" s="1"/>
      <c r="I870" s="1"/>
      <c r="J870" s="19"/>
      <c r="K870" s="19"/>
      <c r="L870" s="19"/>
      <c r="M870" s="19"/>
      <c r="N870" s="19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</row>
    <row r="871" spans="1:43" ht="14.25" customHeight="1" x14ac:dyDescent="0.35">
      <c r="A871" s="1"/>
      <c r="B871" s="19"/>
      <c r="C871" s="1"/>
      <c r="D871" s="176"/>
      <c r="E871" s="1"/>
      <c r="F871" s="1"/>
      <c r="G871" s="1"/>
      <c r="H871" s="1"/>
      <c r="I871" s="1"/>
      <c r="J871" s="19"/>
      <c r="K871" s="19"/>
      <c r="L871" s="19"/>
      <c r="M871" s="19"/>
      <c r="N871" s="19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</row>
    <row r="872" spans="1:43" ht="14.25" customHeight="1" x14ac:dyDescent="0.35">
      <c r="A872" s="1"/>
      <c r="B872" s="19"/>
      <c r="C872" s="1"/>
      <c r="D872" s="176"/>
      <c r="E872" s="1"/>
      <c r="F872" s="1"/>
      <c r="G872" s="1"/>
      <c r="H872" s="1"/>
      <c r="I872" s="1"/>
      <c r="J872" s="19"/>
      <c r="K872" s="19"/>
      <c r="L872" s="19"/>
      <c r="M872" s="19"/>
      <c r="N872" s="19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</row>
    <row r="873" spans="1:43" ht="14.25" customHeight="1" x14ac:dyDescent="0.35">
      <c r="A873" s="1"/>
      <c r="B873" s="19"/>
      <c r="C873" s="1"/>
      <c r="D873" s="176"/>
      <c r="E873" s="1"/>
      <c r="F873" s="1"/>
      <c r="G873" s="1"/>
      <c r="H873" s="1"/>
      <c r="I873" s="1"/>
      <c r="J873" s="19"/>
      <c r="K873" s="19"/>
      <c r="L873" s="19"/>
      <c r="M873" s="19"/>
      <c r="N873" s="19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</row>
    <row r="874" spans="1:43" ht="14.25" customHeight="1" x14ac:dyDescent="0.35">
      <c r="A874" s="1"/>
      <c r="B874" s="19"/>
      <c r="C874" s="1"/>
      <c r="D874" s="176"/>
      <c r="E874" s="1"/>
      <c r="F874" s="1"/>
      <c r="G874" s="1"/>
      <c r="H874" s="1"/>
      <c r="I874" s="1"/>
      <c r="J874" s="19"/>
      <c r="K874" s="19"/>
      <c r="L874" s="19"/>
      <c r="M874" s="19"/>
      <c r="N874" s="19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</row>
    <row r="875" spans="1:43" ht="14.25" customHeight="1" x14ac:dyDescent="0.35">
      <c r="A875" s="1"/>
      <c r="B875" s="19"/>
      <c r="C875" s="1"/>
      <c r="D875" s="176"/>
      <c r="E875" s="1"/>
      <c r="F875" s="1"/>
      <c r="G875" s="1"/>
      <c r="H875" s="1"/>
      <c r="I875" s="1"/>
      <c r="J875" s="19"/>
      <c r="K875" s="19"/>
      <c r="L875" s="19"/>
      <c r="M875" s="19"/>
      <c r="N875" s="19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</row>
    <row r="876" spans="1:43" ht="14.25" customHeight="1" x14ac:dyDescent="0.35">
      <c r="A876" s="1"/>
      <c r="B876" s="19"/>
      <c r="C876" s="1"/>
      <c r="D876" s="176"/>
      <c r="E876" s="1"/>
      <c r="F876" s="1"/>
      <c r="G876" s="1"/>
      <c r="H876" s="1"/>
      <c r="I876" s="1"/>
      <c r="J876" s="19"/>
      <c r="K876" s="19"/>
      <c r="L876" s="19"/>
      <c r="M876" s="19"/>
      <c r="N876" s="19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</row>
    <row r="877" spans="1:43" ht="14.25" customHeight="1" x14ac:dyDescent="0.35">
      <c r="A877" s="1"/>
      <c r="B877" s="19"/>
      <c r="C877" s="1"/>
      <c r="D877" s="176"/>
      <c r="E877" s="1"/>
      <c r="F877" s="1"/>
      <c r="G877" s="1"/>
      <c r="H877" s="1"/>
      <c r="I877" s="1"/>
      <c r="J877" s="19"/>
      <c r="K877" s="19"/>
      <c r="L877" s="19"/>
      <c r="M877" s="19"/>
      <c r="N877" s="19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</row>
    <row r="878" spans="1:43" ht="14.25" customHeight="1" x14ac:dyDescent="0.35">
      <c r="A878" s="1"/>
      <c r="B878" s="19"/>
      <c r="C878" s="1"/>
      <c r="D878" s="176"/>
      <c r="E878" s="1"/>
      <c r="F878" s="1"/>
      <c r="G878" s="1"/>
      <c r="H878" s="1"/>
      <c r="I878" s="1"/>
      <c r="J878" s="19"/>
      <c r="K878" s="19"/>
      <c r="L878" s="19"/>
      <c r="M878" s="19"/>
      <c r="N878" s="19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</row>
    <row r="879" spans="1:43" ht="14.25" customHeight="1" x14ac:dyDescent="0.35">
      <c r="A879" s="1"/>
      <c r="B879" s="19"/>
      <c r="C879" s="1"/>
      <c r="D879" s="176"/>
      <c r="E879" s="1"/>
      <c r="F879" s="1"/>
      <c r="G879" s="1"/>
      <c r="H879" s="1"/>
      <c r="I879" s="1"/>
      <c r="J879" s="19"/>
      <c r="K879" s="19"/>
      <c r="L879" s="19"/>
      <c r="M879" s="19"/>
      <c r="N879" s="19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</row>
    <row r="880" spans="1:43" ht="14.25" customHeight="1" x14ac:dyDescent="0.35">
      <c r="A880" s="1"/>
      <c r="B880" s="19"/>
      <c r="C880" s="1"/>
      <c r="D880" s="176"/>
      <c r="E880" s="1"/>
      <c r="F880" s="1"/>
      <c r="G880" s="1"/>
      <c r="H880" s="1"/>
      <c r="I880" s="1"/>
      <c r="J880" s="19"/>
      <c r="K880" s="19"/>
      <c r="L880" s="19"/>
      <c r="M880" s="19"/>
      <c r="N880" s="19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</row>
    <row r="881" spans="1:43" ht="14.25" customHeight="1" x14ac:dyDescent="0.35">
      <c r="A881" s="1"/>
      <c r="B881" s="19"/>
      <c r="C881" s="1"/>
      <c r="D881" s="176"/>
      <c r="E881" s="1"/>
      <c r="F881" s="1"/>
      <c r="G881" s="1"/>
      <c r="H881" s="1"/>
      <c r="I881" s="1"/>
      <c r="J881" s="19"/>
      <c r="K881" s="19"/>
      <c r="L881" s="19"/>
      <c r="M881" s="19"/>
      <c r="N881" s="19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</row>
    <row r="882" spans="1:43" ht="14.25" customHeight="1" x14ac:dyDescent="0.35">
      <c r="A882" s="1"/>
      <c r="B882" s="19"/>
      <c r="C882" s="1"/>
      <c r="D882" s="176"/>
      <c r="E882" s="1"/>
      <c r="F882" s="1"/>
      <c r="G882" s="1"/>
      <c r="H882" s="1"/>
      <c r="I882" s="1"/>
      <c r="J882" s="19"/>
      <c r="K882" s="19"/>
      <c r="L882" s="19"/>
      <c r="M882" s="19"/>
      <c r="N882" s="19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</row>
    <row r="883" spans="1:43" ht="14.25" customHeight="1" x14ac:dyDescent="0.35">
      <c r="A883" s="1"/>
      <c r="B883" s="19"/>
      <c r="C883" s="1"/>
      <c r="D883" s="176"/>
      <c r="E883" s="1"/>
      <c r="F883" s="1"/>
      <c r="G883" s="1"/>
      <c r="H883" s="1"/>
      <c r="I883" s="1"/>
      <c r="J883" s="19"/>
      <c r="K883" s="19"/>
      <c r="L883" s="19"/>
      <c r="M883" s="19"/>
      <c r="N883" s="19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</row>
    <row r="884" spans="1:43" ht="14.25" customHeight="1" x14ac:dyDescent="0.35">
      <c r="A884" s="1"/>
      <c r="B884" s="19"/>
      <c r="C884" s="1"/>
      <c r="D884" s="176"/>
      <c r="E884" s="1"/>
      <c r="F884" s="1"/>
      <c r="G884" s="1"/>
      <c r="H884" s="1"/>
      <c r="I884" s="1"/>
      <c r="J884" s="19"/>
      <c r="K884" s="19"/>
      <c r="L884" s="19"/>
      <c r="M884" s="19"/>
      <c r="N884" s="19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</row>
    <row r="885" spans="1:43" ht="14.25" customHeight="1" x14ac:dyDescent="0.35">
      <c r="A885" s="1"/>
      <c r="B885" s="19"/>
      <c r="C885" s="1"/>
      <c r="D885" s="176"/>
      <c r="E885" s="1"/>
      <c r="F885" s="1"/>
      <c r="G885" s="1"/>
      <c r="H885" s="1"/>
      <c r="I885" s="1"/>
      <c r="J885" s="19"/>
      <c r="K885" s="19"/>
      <c r="L885" s="19"/>
      <c r="M885" s="19"/>
      <c r="N885" s="19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</row>
    <row r="886" spans="1:43" ht="14.25" customHeight="1" x14ac:dyDescent="0.35">
      <c r="A886" s="1"/>
      <c r="B886" s="19"/>
      <c r="C886" s="1"/>
      <c r="D886" s="176"/>
      <c r="E886" s="1"/>
      <c r="F886" s="1"/>
      <c r="G886" s="1"/>
      <c r="H886" s="1"/>
      <c r="I886" s="1"/>
      <c r="J886" s="19"/>
      <c r="K886" s="19"/>
      <c r="L886" s="19"/>
      <c r="M886" s="19"/>
      <c r="N886" s="19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</row>
    <row r="887" spans="1:43" ht="14.25" customHeight="1" x14ac:dyDescent="0.35">
      <c r="A887" s="1"/>
      <c r="B887" s="19"/>
      <c r="C887" s="1"/>
      <c r="D887" s="176"/>
      <c r="E887" s="1"/>
      <c r="F887" s="1"/>
      <c r="G887" s="1"/>
      <c r="H887" s="1"/>
      <c r="I887" s="1"/>
      <c r="J887" s="19"/>
      <c r="K887" s="19"/>
      <c r="L887" s="19"/>
      <c r="M887" s="19"/>
      <c r="N887" s="19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</row>
    <row r="888" spans="1:43" ht="14.25" customHeight="1" x14ac:dyDescent="0.35">
      <c r="A888" s="1"/>
      <c r="B888" s="19"/>
      <c r="C888" s="1"/>
      <c r="D888" s="176"/>
      <c r="E888" s="1"/>
      <c r="F888" s="1"/>
      <c r="G888" s="1"/>
      <c r="H888" s="1"/>
      <c r="I888" s="1"/>
      <c r="J888" s="19"/>
      <c r="K888" s="19"/>
      <c r="L888" s="19"/>
      <c r="M888" s="19"/>
      <c r="N888" s="19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</row>
    <row r="889" spans="1:43" ht="14.25" customHeight="1" x14ac:dyDescent="0.35">
      <c r="A889" s="1"/>
      <c r="B889" s="19"/>
      <c r="C889" s="1"/>
      <c r="D889" s="176"/>
      <c r="E889" s="1"/>
      <c r="F889" s="1"/>
      <c r="G889" s="1"/>
      <c r="H889" s="1"/>
      <c r="I889" s="1"/>
      <c r="J889" s="19"/>
      <c r="K889" s="19"/>
      <c r="L889" s="19"/>
      <c r="M889" s="19"/>
      <c r="N889" s="19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</row>
    <row r="890" spans="1:43" ht="14.25" customHeight="1" x14ac:dyDescent="0.35">
      <c r="A890" s="1"/>
      <c r="B890" s="19"/>
      <c r="C890" s="1"/>
      <c r="D890" s="176"/>
      <c r="E890" s="1"/>
      <c r="F890" s="1"/>
      <c r="G890" s="1"/>
      <c r="H890" s="1"/>
      <c r="I890" s="1"/>
      <c r="J890" s="19"/>
      <c r="K890" s="19"/>
      <c r="L890" s="19"/>
      <c r="M890" s="19"/>
      <c r="N890" s="19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</row>
    <row r="891" spans="1:43" ht="14.25" customHeight="1" x14ac:dyDescent="0.35">
      <c r="A891" s="1"/>
      <c r="B891" s="19"/>
      <c r="C891" s="1"/>
      <c r="D891" s="176"/>
      <c r="E891" s="1"/>
      <c r="F891" s="1"/>
      <c r="G891" s="1"/>
      <c r="H891" s="1"/>
      <c r="I891" s="1"/>
      <c r="J891" s="19"/>
      <c r="K891" s="19"/>
      <c r="L891" s="19"/>
      <c r="M891" s="19"/>
      <c r="N891" s="19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</row>
    <row r="892" spans="1:43" ht="14.25" customHeight="1" x14ac:dyDescent="0.35">
      <c r="A892" s="1"/>
      <c r="B892" s="19"/>
      <c r="C892" s="1"/>
      <c r="D892" s="176"/>
      <c r="E892" s="1"/>
      <c r="F892" s="1"/>
      <c r="G892" s="1"/>
      <c r="H892" s="1"/>
      <c r="I892" s="1"/>
      <c r="J892" s="19"/>
      <c r="K892" s="19"/>
      <c r="L892" s="19"/>
      <c r="M892" s="19"/>
      <c r="N892" s="19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</row>
    <row r="893" spans="1:43" ht="14.25" customHeight="1" x14ac:dyDescent="0.35">
      <c r="A893" s="1"/>
      <c r="B893" s="19"/>
      <c r="C893" s="1"/>
      <c r="D893" s="176"/>
      <c r="E893" s="1"/>
      <c r="F893" s="1"/>
      <c r="G893" s="1"/>
      <c r="H893" s="1"/>
      <c r="I893" s="1"/>
      <c r="J893" s="19"/>
      <c r="K893" s="19"/>
      <c r="L893" s="19"/>
      <c r="M893" s="19"/>
      <c r="N893" s="19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</row>
    <row r="894" spans="1:43" ht="14.25" customHeight="1" x14ac:dyDescent="0.35">
      <c r="A894" s="1"/>
      <c r="B894" s="19"/>
      <c r="C894" s="1"/>
      <c r="D894" s="176"/>
      <c r="E894" s="1"/>
      <c r="F894" s="1"/>
      <c r="G894" s="1"/>
      <c r="H894" s="1"/>
      <c r="I894" s="1"/>
      <c r="J894" s="19"/>
      <c r="K894" s="19"/>
      <c r="L894" s="19"/>
      <c r="M894" s="19"/>
      <c r="N894" s="19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</row>
    <row r="895" spans="1:43" ht="14.25" customHeight="1" x14ac:dyDescent="0.35">
      <c r="A895" s="1"/>
      <c r="B895" s="19"/>
      <c r="C895" s="1"/>
      <c r="D895" s="176"/>
      <c r="E895" s="1"/>
      <c r="F895" s="1"/>
      <c r="G895" s="1"/>
      <c r="H895" s="1"/>
      <c r="I895" s="1"/>
      <c r="J895" s="19"/>
      <c r="K895" s="19"/>
      <c r="L895" s="19"/>
      <c r="M895" s="19"/>
      <c r="N895" s="19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</row>
    <row r="896" spans="1:43" ht="14.25" customHeight="1" x14ac:dyDescent="0.35">
      <c r="A896" s="1"/>
      <c r="B896" s="19"/>
      <c r="C896" s="1"/>
      <c r="D896" s="176"/>
      <c r="E896" s="1"/>
      <c r="F896" s="1"/>
      <c r="G896" s="1"/>
      <c r="H896" s="1"/>
      <c r="I896" s="1"/>
      <c r="J896" s="19"/>
      <c r="K896" s="19"/>
      <c r="L896" s="19"/>
      <c r="M896" s="19"/>
      <c r="N896" s="19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</row>
    <row r="897" spans="1:43" ht="14.25" customHeight="1" x14ac:dyDescent="0.35">
      <c r="A897" s="1"/>
      <c r="B897" s="19"/>
      <c r="C897" s="1"/>
      <c r="D897" s="176"/>
      <c r="E897" s="1"/>
      <c r="F897" s="1"/>
      <c r="G897" s="1"/>
      <c r="H897" s="1"/>
      <c r="I897" s="1"/>
      <c r="J897" s="19"/>
      <c r="K897" s="19"/>
      <c r="L897" s="19"/>
      <c r="M897" s="19"/>
      <c r="N897" s="19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</row>
    <row r="898" spans="1:43" ht="14.25" customHeight="1" x14ac:dyDescent="0.35">
      <c r="A898" s="1"/>
      <c r="B898" s="19"/>
      <c r="C898" s="1"/>
      <c r="D898" s="176"/>
      <c r="E898" s="1"/>
      <c r="F898" s="1"/>
      <c r="G898" s="1"/>
      <c r="H898" s="1"/>
      <c r="I898" s="1"/>
      <c r="J898" s="19"/>
      <c r="K898" s="19"/>
      <c r="L898" s="19"/>
      <c r="M898" s="19"/>
      <c r="N898" s="19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</row>
    <row r="899" spans="1:43" ht="14.25" customHeight="1" x14ac:dyDescent="0.35">
      <c r="A899" s="1"/>
      <c r="B899" s="19"/>
      <c r="C899" s="1"/>
      <c r="D899" s="176"/>
      <c r="E899" s="1"/>
      <c r="F899" s="1"/>
      <c r="G899" s="1"/>
      <c r="H899" s="1"/>
      <c r="I899" s="1"/>
      <c r="J899" s="19"/>
      <c r="K899" s="19"/>
      <c r="L899" s="19"/>
      <c r="M899" s="19"/>
      <c r="N899" s="19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</row>
    <row r="900" spans="1:43" ht="14.25" customHeight="1" x14ac:dyDescent="0.35">
      <c r="A900" s="1"/>
      <c r="B900" s="19"/>
      <c r="C900" s="1"/>
      <c r="D900" s="176"/>
      <c r="E900" s="1"/>
      <c r="F900" s="1"/>
      <c r="G900" s="1"/>
      <c r="H900" s="1"/>
      <c r="I900" s="1"/>
      <c r="J900" s="19"/>
      <c r="K900" s="19"/>
      <c r="L900" s="19"/>
      <c r="M900" s="19"/>
      <c r="N900" s="19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</row>
    <row r="901" spans="1:43" ht="14.25" customHeight="1" x14ac:dyDescent="0.35">
      <c r="A901" s="1"/>
      <c r="B901" s="19"/>
      <c r="C901" s="1"/>
      <c r="D901" s="176"/>
      <c r="E901" s="1"/>
      <c r="F901" s="1"/>
      <c r="G901" s="1"/>
      <c r="H901" s="1"/>
      <c r="I901" s="1"/>
      <c r="J901" s="19"/>
      <c r="K901" s="19"/>
      <c r="L901" s="19"/>
      <c r="M901" s="19"/>
      <c r="N901" s="19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</row>
    <row r="902" spans="1:43" ht="14.25" customHeight="1" x14ac:dyDescent="0.35">
      <c r="A902" s="1"/>
      <c r="B902" s="19"/>
      <c r="C902" s="1"/>
      <c r="D902" s="176"/>
      <c r="E902" s="1"/>
      <c r="F902" s="1"/>
      <c r="G902" s="1"/>
      <c r="H902" s="1"/>
      <c r="I902" s="1"/>
      <c r="J902" s="19"/>
      <c r="K902" s="19"/>
      <c r="L902" s="19"/>
      <c r="M902" s="19"/>
      <c r="N902" s="19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</row>
    <row r="903" spans="1:43" ht="14.25" customHeight="1" x14ac:dyDescent="0.35">
      <c r="A903" s="1"/>
      <c r="B903" s="19"/>
      <c r="C903" s="1"/>
      <c r="D903" s="176"/>
      <c r="E903" s="1"/>
      <c r="F903" s="1"/>
      <c r="G903" s="1"/>
      <c r="H903" s="1"/>
      <c r="I903" s="1"/>
      <c r="J903" s="19"/>
      <c r="K903" s="19"/>
      <c r="L903" s="19"/>
      <c r="M903" s="19"/>
      <c r="N903" s="19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</row>
    <row r="904" spans="1:43" ht="14.25" customHeight="1" x14ac:dyDescent="0.35">
      <c r="A904" s="1"/>
      <c r="B904" s="19"/>
      <c r="C904" s="1"/>
      <c r="D904" s="176"/>
      <c r="E904" s="1"/>
      <c r="F904" s="1"/>
      <c r="G904" s="1"/>
      <c r="H904" s="1"/>
      <c r="I904" s="1"/>
      <c r="J904" s="19"/>
      <c r="K904" s="19"/>
      <c r="L904" s="19"/>
      <c r="M904" s="19"/>
      <c r="N904" s="19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</row>
    <row r="905" spans="1:43" ht="14.25" customHeight="1" x14ac:dyDescent="0.35">
      <c r="A905" s="1"/>
      <c r="B905" s="19"/>
      <c r="C905" s="1"/>
      <c r="D905" s="176"/>
      <c r="E905" s="1"/>
      <c r="F905" s="1"/>
      <c r="G905" s="1"/>
      <c r="H905" s="1"/>
      <c r="I905" s="1"/>
      <c r="J905" s="19"/>
      <c r="K905" s="19"/>
      <c r="L905" s="19"/>
      <c r="M905" s="19"/>
      <c r="N905" s="19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</row>
    <row r="906" spans="1:43" ht="14.25" customHeight="1" x14ac:dyDescent="0.35">
      <c r="A906" s="1"/>
      <c r="B906" s="19"/>
      <c r="C906" s="1"/>
      <c r="D906" s="176"/>
      <c r="E906" s="1"/>
      <c r="F906" s="1"/>
      <c r="G906" s="1"/>
      <c r="H906" s="1"/>
      <c r="I906" s="1"/>
      <c r="J906" s="19"/>
      <c r="K906" s="19"/>
      <c r="L906" s="19"/>
      <c r="M906" s="19"/>
      <c r="N906" s="19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</row>
    <row r="907" spans="1:43" ht="14.25" customHeight="1" x14ac:dyDescent="0.35">
      <c r="A907" s="1"/>
      <c r="B907" s="19"/>
      <c r="C907" s="1"/>
      <c r="D907" s="176"/>
      <c r="E907" s="1"/>
      <c r="F907" s="1"/>
      <c r="G907" s="1"/>
      <c r="H907" s="1"/>
      <c r="I907" s="1"/>
      <c r="J907" s="19"/>
      <c r="K907" s="19"/>
      <c r="L907" s="19"/>
      <c r="M907" s="19"/>
      <c r="N907" s="19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</row>
    <row r="908" spans="1:43" ht="14.25" customHeight="1" x14ac:dyDescent="0.35">
      <c r="A908" s="1"/>
      <c r="B908" s="19"/>
      <c r="C908" s="1"/>
      <c r="D908" s="176"/>
      <c r="E908" s="1"/>
      <c r="F908" s="1"/>
      <c r="G908" s="1"/>
      <c r="H908" s="1"/>
      <c r="I908" s="1"/>
      <c r="J908" s="19"/>
      <c r="K908" s="19"/>
      <c r="L908" s="19"/>
      <c r="M908" s="19"/>
      <c r="N908" s="19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</row>
    <row r="909" spans="1:43" ht="14.25" customHeight="1" x14ac:dyDescent="0.35">
      <c r="A909" s="1"/>
      <c r="B909" s="19"/>
      <c r="C909" s="1"/>
      <c r="D909" s="176"/>
      <c r="E909" s="1"/>
      <c r="F909" s="1"/>
      <c r="G909" s="1"/>
      <c r="H909" s="1"/>
      <c r="I909" s="1"/>
      <c r="J909" s="19"/>
      <c r="K909" s="19"/>
      <c r="L909" s="19"/>
      <c r="M909" s="19"/>
      <c r="N909" s="19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</row>
    <row r="910" spans="1:43" ht="14.25" customHeight="1" x14ac:dyDescent="0.35">
      <c r="A910" s="1"/>
      <c r="B910" s="19"/>
      <c r="C910" s="1"/>
      <c r="D910" s="176"/>
      <c r="E910" s="1"/>
      <c r="F910" s="1"/>
      <c r="G910" s="1"/>
      <c r="H910" s="1"/>
      <c r="I910" s="1"/>
      <c r="J910" s="19"/>
      <c r="K910" s="19"/>
      <c r="L910" s="19"/>
      <c r="M910" s="19"/>
      <c r="N910" s="19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</row>
    <row r="911" spans="1:43" ht="14.25" customHeight="1" x14ac:dyDescent="0.35">
      <c r="A911" s="1"/>
      <c r="B911" s="19"/>
      <c r="C911" s="1"/>
      <c r="D911" s="176"/>
      <c r="E911" s="1"/>
      <c r="F911" s="1"/>
      <c r="G911" s="1"/>
      <c r="H911" s="1"/>
      <c r="I911" s="1"/>
      <c r="J911" s="19"/>
      <c r="K911" s="19"/>
      <c r="L911" s="19"/>
      <c r="M911" s="19"/>
      <c r="N911" s="19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</row>
    <row r="912" spans="1:43" ht="14.25" customHeight="1" x14ac:dyDescent="0.35">
      <c r="A912" s="1"/>
      <c r="B912" s="19"/>
      <c r="C912" s="1"/>
      <c r="D912" s="176"/>
      <c r="E912" s="1"/>
      <c r="F912" s="1"/>
      <c r="G912" s="1"/>
      <c r="H912" s="1"/>
      <c r="I912" s="1"/>
      <c r="J912" s="19"/>
      <c r="K912" s="19"/>
      <c r="L912" s="19"/>
      <c r="M912" s="19"/>
      <c r="N912" s="19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</row>
    <row r="913" spans="1:43" ht="14.25" customHeight="1" x14ac:dyDescent="0.35">
      <c r="A913" s="1"/>
      <c r="B913" s="19"/>
      <c r="C913" s="1"/>
      <c r="D913" s="176"/>
      <c r="E913" s="1"/>
      <c r="F913" s="1"/>
      <c r="G913" s="1"/>
      <c r="H913" s="1"/>
      <c r="I913" s="1"/>
      <c r="J913" s="19"/>
      <c r="K913" s="19"/>
      <c r="L913" s="19"/>
      <c r="M913" s="19"/>
      <c r="N913" s="19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</row>
    <row r="914" spans="1:43" ht="14.25" customHeight="1" x14ac:dyDescent="0.35">
      <c r="A914" s="1"/>
      <c r="B914" s="19"/>
      <c r="C914" s="1"/>
      <c r="D914" s="176"/>
      <c r="E914" s="1"/>
      <c r="F914" s="1"/>
      <c r="G914" s="1"/>
      <c r="H914" s="1"/>
      <c r="I914" s="1"/>
      <c r="J914" s="19"/>
      <c r="K914" s="19"/>
      <c r="L914" s="19"/>
      <c r="M914" s="19"/>
      <c r="N914" s="19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</row>
    <row r="915" spans="1:43" ht="14.25" customHeight="1" x14ac:dyDescent="0.35">
      <c r="A915" s="1"/>
      <c r="B915" s="19"/>
      <c r="C915" s="1"/>
      <c r="D915" s="176"/>
      <c r="E915" s="1"/>
      <c r="F915" s="1"/>
      <c r="G915" s="1"/>
      <c r="H915" s="1"/>
      <c r="I915" s="1"/>
      <c r="J915" s="19"/>
      <c r="K915" s="19"/>
      <c r="L915" s="19"/>
      <c r="M915" s="19"/>
      <c r="N915" s="19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</row>
    <row r="916" spans="1:43" ht="14.25" customHeight="1" x14ac:dyDescent="0.35">
      <c r="A916" s="1"/>
      <c r="B916" s="19"/>
      <c r="C916" s="1"/>
      <c r="D916" s="176"/>
      <c r="E916" s="1"/>
      <c r="F916" s="1"/>
      <c r="G916" s="1"/>
      <c r="H916" s="1"/>
      <c r="I916" s="1"/>
      <c r="J916" s="19"/>
      <c r="K916" s="19"/>
      <c r="L916" s="19"/>
      <c r="M916" s="19"/>
      <c r="N916" s="19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</row>
    <row r="917" spans="1:43" ht="14.25" customHeight="1" x14ac:dyDescent="0.35">
      <c r="A917" s="1"/>
      <c r="B917" s="19"/>
      <c r="C917" s="1"/>
      <c r="D917" s="176"/>
      <c r="E917" s="1"/>
      <c r="F917" s="1"/>
      <c r="G917" s="1"/>
      <c r="H917" s="1"/>
      <c r="I917" s="1"/>
      <c r="J917" s="19"/>
      <c r="K917" s="19"/>
      <c r="L917" s="19"/>
      <c r="M917" s="19"/>
      <c r="N917" s="19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</row>
    <row r="918" spans="1:43" ht="14.25" customHeight="1" x14ac:dyDescent="0.35">
      <c r="A918" s="1"/>
      <c r="B918" s="19"/>
      <c r="C918" s="1"/>
      <c r="D918" s="176"/>
      <c r="E918" s="1"/>
      <c r="F918" s="1"/>
      <c r="G918" s="1"/>
      <c r="H918" s="1"/>
      <c r="I918" s="1"/>
      <c r="J918" s="19"/>
      <c r="K918" s="19"/>
      <c r="L918" s="19"/>
      <c r="M918" s="19"/>
      <c r="N918" s="19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</row>
    <row r="919" spans="1:43" ht="14.25" customHeight="1" x14ac:dyDescent="0.35">
      <c r="A919" s="1"/>
      <c r="B919" s="19"/>
      <c r="C919" s="1"/>
      <c r="D919" s="176"/>
      <c r="E919" s="1"/>
      <c r="F919" s="1"/>
      <c r="G919" s="1"/>
      <c r="H919" s="1"/>
      <c r="I919" s="1"/>
      <c r="J919" s="19"/>
      <c r="K919" s="19"/>
      <c r="L919" s="19"/>
      <c r="M919" s="19"/>
      <c r="N919" s="19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</row>
    <row r="920" spans="1:43" ht="14.25" customHeight="1" x14ac:dyDescent="0.35">
      <c r="A920" s="1"/>
      <c r="B920" s="19"/>
      <c r="C920" s="1"/>
      <c r="D920" s="176"/>
      <c r="E920" s="1"/>
      <c r="F920" s="1"/>
      <c r="G920" s="1"/>
      <c r="H920" s="1"/>
      <c r="I920" s="1"/>
      <c r="J920" s="19"/>
      <c r="K920" s="19"/>
      <c r="L920" s="19"/>
      <c r="M920" s="19"/>
      <c r="N920" s="19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</row>
    <row r="921" spans="1:43" ht="14.25" customHeight="1" x14ac:dyDescent="0.35">
      <c r="A921" s="1"/>
      <c r="B921" s="19"/>
      <c r="C921" s="1"/>
      <c r="D921" s="176"/>
      <c r="E921" s="1"/>
      <c r="F921" s="1"/>
      <c r="G921" s="1"/>
      <c r="H921" s="1"/>
      <c r="I921" s="1"/>
      <c r="J921" s="19"/>
      <c r="K921" s="19"/>
      <c r="L921" s="19"/>
      <c r="M921" s="19"/>
      <c r="N921" s="19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</row>
    <row r="922" spans="1:43" ht="14.25" customHeight="1" x14ac:dyDescent="0.35">
      <c r="A922" s="1"/>
      <c r="B922" s="19"/>
      <c r="C922" s="1"/>
      <c r="D922" s="176"/>
      <c r="E922" s="1"/>
      <c r="F922" s="1"/>
      <c r="G922" s="1"/>
      <c r="H922" s="1"/>
      <c r="I922" s="1"/>
      <c r="J922" s="19"/>
      <c r="K922" s="19"/>
      <c r="L922" s="19"/>
      <c r="M922" s="19"/>
      <c r="N922" s="19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</row>
    <row r="923" spans="1:43" ht="14.25" customHeight="1" x14ac:dyDescent="0.35">
      <c r="A923" s="1"/>
      <c r="B923" s="19"/>
      <c r="C923" s="1"/>
      <c r="D923" s="176"/>
      <c r="E923" s="1"/>
      <c r="F923" s="1"/>
      <c r="G923" s="1"/>
      <c r="H923" s="1"/>
      <c r="I923" s="1"/>
      <c r="J923" s="19"/>
      <c r="K923" s="19"/>
      <c r="L923" s="19"/>
      <c r="M923" s="19"/>
      <c r="N923" s="19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</row>
    <row r="924" spans="1:43" ht="14.25" customHeight="1" x14ac:dyDescent="0.35">
      <c r="A924" s="1"/>
      <c r="B924" s="19"/>
      <c r="C924" s="1"/>
      <c r="D924" s="176"/>
      <c r="E924" s="1"/>
      <c r="F924" s="1"/>
      <c r="G924" s="1"/>
      <c r="H924" s="1"/>
      <c r="I924" s="1"/>
      <c r="J924" s="19"/>
      <c r="K924" s="19"/>
      <c r="L924" s="19"/>
      <c r="M924" s="19"/>
      <c r="N924" s="19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</row>
    <row r="925" spans="1:43" ht="14.25" customHeight="1" x14ac:dyDescent="0.35">
      <c r="A925" s="1"/>
      <c r="B925" s="19"/>
      <c r="C925" s="1"/>
      <c r="D925" s="176"/>
      <c r="E925" s="1"/>
      <c r="F925" s="1"/>
      <c r="G925" s="1"/>
      <c r="H925" s="1"/>
      <c r="I925" s="1"/>
      <c r="J925" s="19"/>
      <c r="K925" s="19"/>
      <c r="L925" s="19"/>
      <c r="M925" s="19"/>
      <c r="N925" s="19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</row>
    <row r="926" spans="1:43" ht="14.25" customHeight="1" x14ac:dyDescent="0.35">
      <c r="A926" s="1"/>
      <c r="B926" s="19"/>
      <c r="C926" s="1"/>
      <c r="D926" s="176"/>
      <c r="E926" s="1"/>
      <c r="F926" s="1"/>
      <c r="G926" s="1"/>
      <c r="H926" s="1"/>
      <c r="I926" s="1"/>
      <c r="J926" s="19"/>
      <c r="K926" s="19"/>
      <c r="L926" s="19"/>
      <c r="M926" s="19"/>
      <c r="N926" s="19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</row>
    <row r="927" spans="1:43" ht="14.25" customHeight="1" x14ac:dyDescent="0.35">
      <c r="A927" s="1"/>
      <c r="B927" s="19"/>
      <c r="C927" s="1"/>
      <c r="D927" s="176"/>
      <c r="E927" s="1"/>
      <c r="F927" s="1"/>
      <c r="G927" s="1"/>
      <c r="H927" s="1"/>
      <c r="I927" s="1"/>
      <c r="J927" s="19"/>
      <c r="K927" s="19"/>
      <c r="L927" s="19"/>
      <c r="M927" s="19"/>
      <c r="N927" s="19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</row>
    <row r="928" spans="1:43" ht="14.25" customHeight="1" x14ac:dyDescent="0.35">
      <c r="A928" s="1"/>
      <c r="B928" s="19"/>
      <c r="C928" s="1"/>
      <c r="D928" s="176"/>
      <c r="E928" s="1"/>
      <c r="F928" s="1"/>
      <c r="G928" s="1"/>
      <c r="H928" s="1"/>
      <c r="I928" s="1"/>
      <c r="J928" s="19"/>
      <c r="K928" s="19"/>
      <c r="L928" s="19"/>
      <c r="M928" s="19"/>
      <c r="N928" s="19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</row>
    <row r="929" spans="1:43" ht="14.25" customHeight="1" x14ac:dyDescent="0.35">
      <c r="A929" s="1"/>
      <c r="B929" s="19"/>
      <c r="C929" s="1"/>
      <c r="D929" s="176"/>
      <c r="E929" s="1"/>
      <c r="F929" s="1"/>
      <c r="G929" s="1"/>
      <c r="H929" s="1"/>
      <c r="I929" s="1"/>
      <c r="J929" s="19"/>
      <c r="K929" s="19"/>
      <c r="L929" s="19"/>
      <c r="M929" s="19"/>
      <c r="N929" s="19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</row>
    <row r="930" spans="1:43" ht="14.25" customHeight="1" x14ac:dyDescent="0.35">
      <c r="A930" s="1"/>
      <c r="B930" s="19"/>
      <c r="C930" s="1"/>
      <c r="D930" s="176"/>
      <c r="E930" s="1"/>
      <c r="F930" s="1"/>
      <c r="G930" s="1"/>
      <c r="H930" s="1"/>
      <c r="I930" s="1"/>
      <c r="J930" s="19"/>
      <c r="K930" s="19"/>
      <c r="L930" s="19"/>
      <c r="M930" s="19"/>
      <c r="N930" s="19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</row>
    <row r="931" spans="1:43" ht="14.25" customHeight="1" x14ac:dyDescent="0.35">
      <c r="A931" s="1"/>
      <c r="B931" s="19"/>
      <c r="C931" s="1"/>
      <c r="D931" s="176"/>
      <c r="E931" s="1"/>
      <c r="F931" s="1"/>
      <c r="G931" s="1"/>
      <c r="H931" s="1"/>
      <c r="I931" s="1"/>
      <c r="J931" s="19"/>
      <c r="K931" s="19"/>
      <c r="L931" s="19"/>
      <c r="M931" s="19"/>
      <c r="N931" s="19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</row>
    <row r="932" spans="1:43" ht="14.25" customHeight="1" x14ac:dyDescent="0.35">
      <c r="A932" s="1"/>
      <c r="B932" s="19"/>
      <c r="C932" s="1"/>
      <c r="D932" s="176"/>
      <c r="E932" s="1"/>
      <c r="F932" s="1"/>
      <c r="G932" s="1"/>
      <c r="H932" s="1"/>
      <c r="I932" s="1"/>
      <c r="J932" s="19"/>
      <c r="K932" s="19"/>
      <c r="L932" s="19"/>
      <c r="M932" s="19"/>
      <c r="N932" s="19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</row>
    <row r="933" spans="1:43" ht="14.25" customHeight="1" x14ac:dyDescent="0.35">
      <c r="A933" s="1"/>
      <c r="B933" s="19"/>
      <c r="C933" s="1"/>
      <c r="D933" s="176"/>
      <c r="E933" s="1"/>
      <c r="F933" s="1"/>
      <c r="G933" s="1"/>
      <c r="H933" s="1"/>
      <c r="I933" s="1"/>
      <c r="J933" s="19"/>
      <c r="K933" s="19"/>
      <c r="L933" s="19"/>
      <c r="M933" s="19"/>
      <c r="N933" s="19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</row>
    <row r="934" spans="1:43" ht="14.25" customHeight="1" x14ac:dyDescent="0.35">
      <c r="A934" s="1"/>
      <c r="B934" s="19"/>
      <c r="C934" s="1"/>
      <c r="D934" s="176"/>
      <c r="E934" s="1"/>
      <c r="F934" s="1"/>
      <c r="G934" s="1"/>
      <c r="H934" s="1"/>
      <c r="I934" s="1"/>
      <c r="J934" s="19"/>
      <c r="K934" s="19"/>
      <c r="L934" s="19"/>
      <c r="M934" s="19"/>
      <c r="N934" s="19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</row>
    <row r="935" spans="1:43" ht="14.25" customHeight="1" x14ac:dyDescent="0.35">
      <c r="A935" s="1"/>
      <c r="B935" s="19"/>
      <c r="C935" s="1"/>
      <c r="D935" s="176"/>
      <c r="E935" s="1"/>
      <c r="F935" s="1"/>
      <c r="G935" s="1"/>
      <c r="H935" s="1"/>
      <c r="I935" s="1"/>
      <c r="J935" s="19"/>
      <c r="K935" s="19"/>
      <c r="L935" s="19"/>
      <c r="M935" s="19"/>
      <c r="N935" s="19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</row>
    <row r="936" spans="1:43" ht="14.25" customHeight="1" x14ac:dyDescent="0.35">
      <c r="A936" s="1"/>
      <c r="B936" s="19"/>
      <c r="C936" s="1"/>
      <c r="D936" s="176"/>
      <c r="E936" s="1"/>
      <c r="F936" s="1"/>
      <c r="G936" s="1"/>
      <c r="H936" s="1"/>
      <c r="I936" s="1"/>
      <c r="J936" s="19"/>
      <c r="K936" s="19"/>
      <c r="L936" s="19"/>
      <c r="M936" s="19"/>
      <c r="N936" s="19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</row>
    <row r="937" spans="1:43" ht="14.25" customHeight="1" x14ac:dyDescent="0.35">
      <c r="A937" s="1"/>
      <c r="B937" s="19"/>
      <c r="C937" s="1"/>
      <c r="D937" s="176"/>
      <c r="E937" s="1"/>
      <c r="F937" s="1"/>
      <c r="G937" s="1"/>
      <c r="H937" s="1"/>
      <c r="I937" s="1"/>
      <c r="J937" s="19"/>
      <c r="K937" s="19"/>
      <c r="L937" s="19"/>
      <c r="M937" s="19"/>
      <c r="N937" s="19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</row>
    <row r="938" spans="1:43" ht="14.25" customHeight="1" x14ac:dyDescent="0.35">
      <c r="A938" s="1"/>
      <c r="B938" s="19"/>
      <c r="C938" s="1"/>
      <c r="D938" s="176"/>
      <c r="E938" s="1"/>
      <c r="F938" s="1"/>
      <c r="G938" s="1"/>
      <c r="H938" s="1"/>
      <c r="I938" s="1"/>
      <c r="J938" s="19"/>
      <c r="K938" s="19"/>
      <c r="L938" s="19"/>
      <c r="M938" s="19"/>
      <c r="N938" s="19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</row>
    <row r="939" spans="1:43" ht="14.25" customHeight="1" x14ac:dyDescent="0.35">
      <c r="A939" s="1"/>
      <c r="B939" s="19"/>
      <c r="C939" s="1"/>
      <c r="D939" s="176"/>
      <c r="E939" s="1"/>
      <c r="F939" s="1"/>
      <c r="G939" s="1"/>
      <c r="H939" s="1"/>
      <c r="I939" s="1"/>
      <c r="J939" s="19"/>
      <c r="K939" s="19"/>
      <c r="L939" s="19"/>
      <c r="M939" s="19"/>
      <c r="N939" s="19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</row>
    <row r="940" spans="1:43" ht="14.25" customHeight="1" x14ac:dyDescent="0.35">
      <c r="A940" s="1"/>
      <c r="B940" s="19"/>
      <c r="C940" s="1"/>
      <c r="D940" s="176"/>
      <c r="E940" s="1"/>
      <c r="F940" s="1"/>
      <c r="G940" s="1"/>
      <c r="H940" s="1"/>
      <c r="I940" s="1"/>
      <c r="J940" s="19"/>
      <c r="K940" s="19"/>
      <c r="L940" s="19"/>
      <c r="M940" s="19"/>
      <c r="N940" s="19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</row>
    <row r="941" spans="1:43" ht="14.25" customHeight="1" x14ac:dyDescent="0.35">
      <c r="A941" s="1"/>
      <c r="B941" s="19"/>
      <c r="C941" s="1"/>
      <c r="D941" s="176"/>
      <c r="E941" s="1"/>
      <c r="F941" s="1"/>
      <c r="G941" s="1"/>
      <c r="H941" s="1"/>
      <c r="I941" s="1"/>
      <c r="J941" s="19"/>
      <c r="K941" s="19"/>
      <c r="L941" s="19"/>
      <c r="M941" s="19"/>
      <c r="N941" s="19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</row>
    <row r="942" spans="1:43" ht="14.25" customHeight="1" x14ac:dyDescent="0.35">
      <c r="A942" s="1"/>
      <c r="B942" s="19"/>
      <c r="C942" s="1"/>
      <c r="D942" s="176"/>
      <c r="E942" s="1"/>
      <c r="F942" s="1"/>
      <c r="G942" s="1"/>
      <c r="H942" s="1"/>
      <c r="I942" s="1"/>
      <c r="J942" s="19"/>
      <c r="K942" s="19"/>
      <c r="L942" s="19"/>
      <c r="M942" s="19"/>
      <c r="N942" s="19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</row>
    <row r="943" spans="1:43" ht="14.25" customHeight="1" x14ac:dyDescent="0.35">
      <c r="A943" s="1"/>
      <c r="B943" s="19"/>
      <c r="C943" s="1"/>
      <c r="D943" s="176"/>
      <c r="E943" s="1"/>
      <c r="F943" s="1"/>
      <c r="G943" s="1"/>
      <c r="H943" s="1"/>
      <c r="I943" s="1"/>
      <c r="J943" s="19"/>
      <c r="K943" s="19"/>
      <c r="L943" s="19"/>
      <c r="M943" s="19"/>
      <c r="N943" s="19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</row>
    <row r="944" spans="1:43" ht="14.25" customHeight="1" x14ac:dyDescent="0.35">
      <c r="A944" s="1"/>
      <c r="B944" s="19"/>
      <c r="C944" s="1"/>
      <c r="D944" s="176"/>
      <c r="E944" s="1"/>
      <c r="F944" s="1"/>
      <c r="G944" s="1"/>
      <c r="H944" s="1"/>
      <c r="I944" s="1"/>
      <c r="J944" s="19"/>
      <c r="K944" s="19"/>
      <c r="L944" s="19"/>
      <c r="M944" s="19"/>
      <c r="N944" s="19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</row>
    <row r="945" spans="1:43" ht="14.25" customHeight="1" x14ac:dyDescent="0.35">
      <c r="A945" s="1"/>
      <c r="B945" s="19"/>
      <c r="C945" s="1"/>
      <c r="D945" s="176"/>
      <c r="E945" s="1"/>
      <c r="F945" s="1"/>
      <c r="G945" s="1"/>
      <c r="H945" s="1"/>
      <c r="I945" s="1"/>
      <c r="J945" s="19"/>
      <c r="K945" s="19"/>
      <c r="L945" s="19"/>
      <c r="M945" s="19"/>
      <c r="N945" s="19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</row>
    <row r="946" spans="1:43" ht="14.25" customHeight="1" x14ac:dyDescent="0.35">
      <c r="A946" s="1"/>
      <c r="B946" s="19"/>
      <c r="C946" s="1"/>
      <c r="D946" s="176"/>
      <c r="E946" s="1"/>
      <c r="F946" s="1"/>
      <c r="G946" s="1"/>
      <c r="H946" s="1"/>
      <c r="I946" s="1"/>
      <c r="J946" s="19"/>
      <c r="K946" s="19"/>
      <c r="L946" s="19"/>
      <c r="M946" s="19"/>
      <c r="N946" s="19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</row>
    <row r="947" spans="1:43" ht="14.25" customHeight="1" x14ac:dyDescent="0.35">
      <c r="A947" s="1"/>
      <c r="B947" s="19"/>
      <c r="C947" s="1"/>
      <c r="D947" s="176"/>
      <c r="E947" s="1"/>
      <c r="F947" s="1"/>
      <c r="G947" s="1"/>
      <c r="H947" s="1"/>
      <c r="I947" s="1"/>
      <c r="J947" s="19"/>
      <c r="K947" s="19"/>
      <c r="L947" s="19"/>
      <c r="M947" s="19"/>
      <c r="N947" s="19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</row>
    <row r="948" spans="1:43" ht="14.25" customHeight="1" x14ac:dyDescent="0.35">
      <c r="A948" s="1"/>
      <c r="B948" s="19"/>
      <c r="C948" s="1"/>
      <c r="D948" s="176"/>
      <c r="E948" s="1"/>
      <c r="F948" s="1"/>
      <c r="G948" s="1"/>
      <c r="H948" s="1"/>
      <c r="I948" s="1"/>
      <c r="J948" s="19"/>
      <c r="K948" s="19"/>
      <c r="L948" s="19"/>
      <c r="M948" s="19"/>
      <c r="N948" s="19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</row>
    <row r="949" spans="1:43" ht="14.25" customHeight="1" x14ac:dyDescent="0.35">
      <c r="A949" s="1"/>
      <c r="B949" s="19"/>
      <c r="C949" s="1"/>
      <c r="D949" s="176"/>
      <c r="E949" s="1"/>
      <c r="F949" s="1"/>
      <c r="G949" s="1"/>
      <c r="H949" s="1"/>
      <c r="I949" s="1"/>
      <c r="J949" s="19"/>
      <c r="K949" s="19"/>
      <c r="L949" s="19"/>
      <c r="M949" s="19"/>
      <c r="N949" s="19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</row>
    <row r="950" spans="1:43" ht="14.25" customHeight="1" x14ac:dyDescent="0.35">
      <c r="A950" s="1"/>
      <c r="B950" s="19"/>
      <c r="C950" s="1"/>
      <c r="D950" s="176"/>
      <c r="E950" s="1"/>
      <c r="F950" s="1"/>
      <c r="G950" s="1"/>
      <c r="H950" s="1"/>
      <c r="I950" s="1"/>
      <c r="J950" s="19"/>
      <c r="K950" s="19"/>
      <c r="L950" s="19"/>
      <c r="M950" s="19"/>
      <c r="N950" s="19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</row>
    <row r="951" spans="1:43" ht="14.25" customHeight="1" x14ac:dyDescent="0.35">
      <c r="A951" s="1"/>
      <c r="B951" s="19"/>
      <c r="C951" s="1"/>
      <c r="D951" s="176"/>
      <c r="E951" s="1"/>
      <c r="F951" s="1"/>
      <c r="G951" s="1"/>
      <c r="H951" s="1"/>
      <c r="I951" s="1"/>
      <c r="J951" s="19"/>
      <c r="K951" s="19"/>
      <c r="L951" s="19"/>
      <c r="M951" s="19"/>
      <c r="N951" s="19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</row>
    <row r="952" spans="1:43" ht="14.25" customHeight="1" x14ac:dyDescent="0.35">
      <c r="A952" s="1"/>
      <c r="B952" s="19"/>
      <c r="C952" s="1"/>
      <c r="D952" s="176"/>
      <c r="E952" s="1"/>
      <c r="F952" s="1"/>
      <c r="G952" s="1"/>
      <c r="H952" s="1"/>
      <c r="I952" s="1"/>
      <c r="J952" s="19"/>
      <c r="K952" s="19"/>
      <c r="L952" s="19"/>
      <c r="M952" s="19"/>
      <c r="N952" s="19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</row>
    <row r="953" spans="1:43" ht="14.25" customHeight="1" x14ac:dyDescent="0.35">
      <c r="A953" s="1"/>
      <c r="B953" s="19"/>
      <c r="C953" s="1"/>
      <c r="D953" s="176"/>
      <c r="E953" s="1"/>
      <c r="F953" s="1"/>
      <c r="G953" s="1"/>
      <c r="H953" s="1"/>
      <c r="I953" s="1"/>
      <c r="J953" s="19"/>
      <c r="K953" s="19"/>
      <c r="L953" s="19"/>
      <c r="M953" s="19"/>
      <c r="N953" s="19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</row>
    <row r="954" spans="1:43" ht="14.25" customHeight="1" x14ac:dyDescent="0.35">
      <c r="A954" s="1"/>
      <c r="B954" s="19"/>
      <c r="C954" s="1"/>
      <c r="D954" s="176"/>
      <c r="E954" s="1"/>
      <c r="F954" s="1"/>
      <c r="G954" s="1"/>
      <c r="H954" s="1"/>
      <c r="I954" s="1"/>
      <c r="J954" s="19"/>
      <c r="K954" s="19"/>
      <c r="L954" s="19"/>
      <c r="M954" s="19"/>
      <c r="N954" s="19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</row>
    <row r="955" spans="1:43" ht="14.25" customHeight="1" x14ac:dyDescent="0.35">
      <c r="A955" s="1"/>
      <c r="B955" s="19"/>
      <c r="C955" s="1"/>
      <c r="D955" s="176"/>
      <c r="E955" s="1"/>
      <c r="F955" s="1"/>
      <c r="G955" s="1"/>
      <c r="H955" s="1"/>
      <c r="I955" s="1"/>
      <c r="J955" s="19"/>
      <c r="K955" s="19"/>
      <c r="L955" s="19"/>
      <c r="M955" s="19"/>
      <c r="N955" s="19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</row>
    <row r="956" spans="1:43" ht="14.25" customHeight="1" x14ac:dyDescent="0.35">
      <c r="A956" s="1"/>
      <c r="B956" s="19"/>
      <c r="C956" s="1"/>
      <c r="D956" s="176"/>
      <c r="E956" s="1"/>
      <c r="F956" s="1"/>
      <c r="G956" s="1"/>
      <c r="H956" s="1"/>
      <c r="I956" s="1"/>
      <c r="J956" s="19"/>
      <c r="K956" s="19"/>
      <c r="L956" s="19"/>
      <c r="M956" s="19"/>
      <c r="N956" s="19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</row>
    <row r="957" spans="1:43" ht="14.25" customHeight="1" x14ac:dyDescent="0.35">
      <c r="A957" s="1"/>
      <c r="B957" s="19"/>
      <c r="C957" s="1"/>
      <c r="D957" s="176"/>
      <c r="E957" s="1"/>
      <c r="F957" s="1"/>
      <c r="G957" s="1"/>
      <c r="H957" s="1"/>
      <c r="I957" s="1"/>
      <c r="J957" s="19"/>
      <c r="K957" s="19"/>
      <c r="L957" s="19"/>
      <c r="M957" s="19"/>
      <c r="N957" s="19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</row>
    <row r="958" spans="1:43" ht="14.25" customHeight="1" x14ac:dyDescent="0.35">
      <c r="A958" s="1"/>
      <c r="B958" s="19"/>
      <c r="C958" s="1"/>
      <c r="D958" s="176"/>
      <c r="E958" s="1"/>
      <c r="F958" s="1"/>
      <c r="G958" s="1"/>
      <c r="H958" s="1"/>
      <c r="I958" s="1"/>
      <c r="J958" s="19"/>
      <c r="K958" s="19"/>
      <c r="L958" s="19"/>
      <c r="M958" s="19"/>
      <c r="N958" s="19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</row>
    <row r="959" spans="1:43" ht="14.25" customHeight="1" x14ac:dyDescent="0.35">
      <c r="A959" s="1"/>
      <c r="B959" s="19"/>
      <c r="C959" s="1"/>
      <c r="D959" s="176"/>
      <c r="E959" s="1"/>
      <c r="F959" s="1"/>
      <c r="G959" s="1"/>
      <c r="H959" s="1"/>
      <c r="I959" s="1"/>
      <c r="J959" s="19"/>
      <c r="K959" s="19"/>
      <c r="L959" s="19"/>
      <c r="M959" s="19"/>
      <c r="N959" s="19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</row>
    <row r="960" spans="1:43" ht="14.25" customHeight="1" x14ac:dyDescent="0.35">
      <c r="A960" s="1"/>
      <c r="B960" s="19"/>
      <c r="C960" s="1"/>
      <c r="D960" s="176"/>
      <c r="E960" s="1"/>
      <c r="F960" s="1"/>
      <c r="G960" s="1"/>
      <c r="H960" s="1"/>
      <c r="I960" s="1"/>
      <c r="J960" s="19"/>
      <c r="K960" s="19"/>
      <c r="L960" s="19"/>
      <c r="M960" s="19"/>
      <c r="N960" s="19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</row>
    <row r="961" spans="1:43" ht="14.25" customHeight="1" x14ac:dyDescent="0.35">
      <c r="A961" s="1"/>
      <c r="B961" s="19"/>
      <c r="C961" s="1"/>
      <c r="D961" s="176"/>
      <c r="E961" s="1"/>
      <c r="F961" s="1"/>
      <c r="G961" s="1"/>
      <c r="H961" s="1"/>
      <c r="I961" s="1"/>
      <c r="J961" s="19"/>
      <c r="K961" s="19"/>
      <c r="L961" s="19"/>
      <c r="M961" s="19"/>
      <c r="N961" s="19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</row>
    <row r="962" spans="1:43" ht="14.25" customHeight="1" x14ac:dyDescent="0.35">
      <c r="A962" s="1"/>
      <c r="B962" s="19"/>
      <c r="C962" s="1"/>
      <c r="D962" s="176"/>
      <c r="E962" s="1"/>
      <c r="F962" s="1"/>
      <c r="G962" s="1"/>
      <c r="H962" s="1"/>
      <c r="I962" s="1"/>
      <c r="J962" s="19"/>
      <c r="K962" s="19"/>
      <c r="L962" s="19"/>
      <c r="M962" s="19"/>
      <c r="N962" s="19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</row>
    <row r="963" spans="1:43" ht="14.25" customHeight="1" x14ac:dyDescent="0.35">
      <c r="A963" s="1"/>
      <c r="B963" s="19"/>
      <c r="C963" s="1"/>
      <c r="D963" s="176"/>
      <c r="E963" s="1"/>
      <c r="F963" s="1"/>
      <c r="G963" s="1"/>
      <c r="H963" s="1"/>
      <c r="I963" s="1"/>
      <c r="J963" s="19"/>
      <c r="K963" s="19"/>
      <c r="L963" s="19"/>
      <c r="M963" s="19"/>
      <c r="N963" s="19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</row>
    <row r="964" spans="1:43" ht="14.25" customHeight="1" x14ac:dyDescent="0.35">
      <c r="A964" s="1"/>
      <c r="B964" s="19"/>
      <c r="C964" s="1"/>
      <c r="D964" s="176"/>
      <c r="E964" s="1"/>
      <c r="F964" s="1"/>
      <c r="G964" s="1"/>
      <c r="H964" s="1"/>
      <c r="I964" s="1"/>
      <c r="J964" s="19"/>
      <c r="K964" s="19"/>
      <c r="L964" s="19"/>
      <c r="M964" s="19"/>
      <c r="N964" s="19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</row>
    <row r="965" spans="1:43" ht="14.25" customHeight="1" x14ac:dyDescent="0.35">
      <c r="A965" s="1"/>
      <c r="B965" s="19"/>
      <c r="C965" s="1"/>
      <c r="D965" s="176"/>
      <c r="E965" s="1"/>
      <c r="F965" s="1"/>
      <c r="G965" s="1"/>
      <c r="H965" s="1"/>
      <c r="I965" s="1"/>
      <c r="J965" s="19"/>
      <c r="K965" s="19"/>
      <c r="L965" s="19"/>
      <c r="M965" s="19"/>
      <c r="N965" s="19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</row>
    <row r="966" spans="1:43" ht="14.25" customHeight="1" x14ac:dyDescent="0.35">
      <c r="A966" s="1"/>
      <c r="B966" s="19"/>
      <c r="C966" s="1"/>
      <c r="D966" s="176"/>
      <c r="E966" s="1"/>
      <c r="F966" s="1"/>
      <c r="G966" s="1"/>
      <c r="H966" s="1"/>
      <c r="I966" s="1"/>
      <c r="J966" s="19"/>
      <c r="K966" s="19"/>
      <c r="L966" s="19"/>
      <c r="M966" s="19"/>
      <c r="N966" s="19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</row>
    <row r="967" spans="1:43" ht="14.25" customHeight="1" x14ac:dyDescent="0.35">
      <c r="A967" s="1"/>
      <c r="B967" s="19"/>
      <c r="C967" s="1"/>
      <c r="D967" s="176"/>
      <c r="E967" s="1"/>
      <c r="F967" s="1"/>
      <c r="G967" s="1"/>
      <c r="H967" s="1"/>
      <c r="I967" s="1"/>
      <c r="J967" s="19"/>
      <c r="K967" s="19"/>
      <c r="L967" s="19"/>
      <c r="M967" s="19"/>
      <c r="N967" s="19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</row>
    <row r="968" spans="1:43" ht="14.25" customHeight="1" x14ac:dyDescent="0.35">
      <c r="A968" s="1"/>
      <c r="B968" s="19"/>
      <c r="C968" s="1"/>
      <c r="D968" s="176"/>
      <c r="E968" s="1"/>
      <c r="F968" s="1"/>
      <c r="G968" s="1"/>
      <c r="H968" s="1"/>
      <c r="I968" s="1"/>
      <c r="J968" s="19"/>
      <c r="K968" s="19"/>
      <c r="L968" s="19"/>
      <c r="M968" s="19"/>
      <c r="N968" s="19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</row>
    <row r="969" spans="1:43" ht="14.25" customHeight="1" x14ac:dyDescent="0.35">
      <c r="A969" s="1"/>
      <c r="B969" s="19"/>
      <c r="C969" s="1"/>
      <c r="D969" s="176"/>
      <c r="E969" s="1"/>
      <c r="F969" s="1"/>
      <c r="G969" s="1"/>
      <c r="H969" s="1"/>
      <c r="I969" s="1"/>
      <c r="J969" s="19"/>
      <c r="K969" s="19"/>
      <c r="L969" s="19"/>
      <c r="M969" s="19"/>
      <c r="N969" s="19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</row>
    <row r="970" spans="1:43" ht="14.25" customHeight="1" x14ac:dyDescent="0.35">
      <c r="A970" s="1"/>
      <c r="B970" s="19"/>
      <c r="C970" s="1"/>
      <c r="D970" s="176"/>
      <c r="E970" s="1"/>
      <c r="F970" s="1"/>
      <c r="G970" s="1"/>
      <c r="H970" s="1"/>
      <c r="I970" s="1"/>
      <c r="J970" s="19"/>
      <c r="K970" s="19"/>
      <c r="L970" s="19"/>
      <c r="M970" s="19"/>
      <c r="N970" s="19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</row>
    <row r="971" spans="1:43" ht="14.25" customHeight="1" x14ac:dyDescent="0.35">
      <c r="A971" s="1"/>
      <c r="B971" s="19"/>
      <c r="C971" s="1"/>
      <c r="D971" s="176"/>
      <c r="E971" s="1"/>
      <c r="F971" s="1"/>
      <c r="G971" s="1"/>
      <c r="H971" s="1"/>
      <c r="I971" s="1"/>
      <c r="J971" s="19"/>
      <c r="K971" s="19"/>
      <c r="L971" s="19"/>
      <c r="M971" s="19"/>
      <c r="N971" s="19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</row>
    <row r="972" spans="1:43" ht="14.25" customHeight="1" x14ac:dyDescent="0.35">
      <c r="A972" s="1"/>
      <c r="B972" s="19"/>
      <c r="C972" s="1"/>
      <c r="D972" s="176"/>
      <c r="E972" s="1"/>
      <c r="F972" s="1"/>
      <c r="G972" s="1"/>
      <c r="H972" s="1"/>
      <c r="I972" s="1"/>
      <c r="J972" s="19"/>
      <c r="K972" s="19"/>
      <c r="L972" s="19"/>
      <c r="M972" s="19"/>
      <c r="N972" s="19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</row>
    <row r="973" spans="1:43" ht="14.25" customHeight="1" x14ac:dyDescent="0.35">
      <c r="A973" s="1"/>
      <c r="B973" s="19"/>
      <c r="C973" s="1"/>
      <c r="D973" s="176"/>
      <c r="E973" s="1"/>
      <c r="F973" s="1"/>
      <c r="G973" s="1"/>
      <c r="H973" s="1"/>
      <c r="I973" s="1"/>
      <c r="J973" s="19"/>
      <c r="K973" s="19"/>
      <c r="L973" s="19"/>
      <c r="M973" s="19"/>
      <c r="N973" s="19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</row>
    <row r="974" spans="1:43" ht="14.25" customHeight="1" x14ac:dyDescent="0.35">
      <c r="A974" s="1"/>
      <c r="B974" s="19"/>
      <c r="C974" s="1"/>
      <c r="D974" s="176"/>
      <c r="E974" s="1"/>
      <c r="F974" s="1"/>
      <c r="G974" s="1"/>
      <c r="H974" s="1"/>
      <c r="I974" s="1"/>
      <c r="J974" s="19"/>
      <c r="K974" s="19"/>
      <c r="L974" s="19"/>
      <c r="M974" s="19"/>
      <c r="N974" s="19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</row>
    <row r="975" spans="1:43" ht="14.25" customHeight="1" x14ac:dyDescent="0.35">
      <c r="A975" s="1"/>
      <c r="B975" s="19"/>
      <c r="C975" s="1"/>
      <c r="D975" s="176"/>
      <c r="E975" s="1"/>
      <c r="F975" s="1"/>
      <c r="G975" s="1"/>
      <c r="H975" s="1"/>
      <c r="I975" s="1"/>
      <c r="J975" s="19"/>
      <c r="K975" s="19"/>
      <c r="L975" s="19"/>
      <c r="M975" s="19"/>
      <c r="N975" s="19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</row>
    <row r="976" spans="1:43" ht="14.25" customHeight="1" x14ac:dyDescent="0.35">
      <c r="A976" s="1"/>
      <c r="B976" s="19"/>
      <c r="C976" s="1"/>
      <c r="D976" s="176"/>
      <c r="E976" s="1"/>
      <c r="F976" s="1"/>
      <c r="G976" s="1"/>
      <c r="H976" s="1"/>
      <c r="I976" s="1"/>
      <c r="J976" s="19"/>
      <c r="K976" s="19"/>
      <c r="L976" s="19"/>
      <c r="M976" s="19"/>
      <c r="N976" s="19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</row>
    <row r="977" spans="1:43" ht="14.25" customHeight="1" x14ac:dyDescent="0.35">
      <c r="A977" s="1"/>
      <c r="B977" s="19"/>
      <c r="C977" s="1"/>
      <c r="D977" s="176"/>
      <c r="E977" s="1"/>
      <c r="F977" s="1"/>
      <c r="G977" s="1"/>
      <c r="H977" s="1"/>
      <c r="I977" s="1"/>
      <c r="J977" s="19"/>
      <c r="K977" s="19"/>
      <c r="L977" s="19"/>
      <c r="M977" s="19"/>
      <c r="N977" s="19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</row>
    <row r="978" spans="1:43" ht="14.25" customHeight="1" x14ac:dyDescent="0.35">
      <c r="A978" s="1"/>
      <c r="B978" s="19"/>
      <c r="C978" s="1"/>
      <c r="D978" s="176"/>
      <c r="E978" s="1"/>
      <c r="F978" s="1"/>
      <c r="G978" s="1"/>
      <c r="H978" s="1"/>
      <c r="I978" s="1"/>
      <c r="J978" s="19"/>
      <c r="K978" s="19"/>
      <c r="L978" s="19"/>
      <c r="M978" s="19"/>
      <c r="N978" s="19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</row>
    <row r="979" spans="1:43" ht="14.25" customHeight="1" x14ac:dyDescent="0.35">
      <c r="A979" s="1"/>
      <c r="B979" s="19"/>
      <c r="C979" s="1"/>
      <c r="D979" s="176"/>
      <c r="E979" s="1"/>
      <c r="F979" s="1"/>
      <c r="G979" s="1"/>
      <c r="H979" s="1"/>
      <c r="I979" s="1"/>
      <c r="J979" s="19"/>
      <c r="K979" s="19"/>
      <c r="L979" s="19"/>
      <c r="M979" s="19"/>
      <c r="N979" s="19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</row>
    <row r="980" spans="1:43" ht="14.25" customHeight="1" x14ac:dyDescent="0.35">
      <c r="A980" s="1"/>
      <c r="B980" s="19"/>
      <c r="C980" s="1"/>
      <c r="D980" s="176"/>
      <c r="E980" s="1"/>
      <c r="F980" s="1"/>
      <c r="G980" s="1"/>
      <c r="H980" s="1"/>
      <c r="I980" s="1"/>
      <c r="J980" s="19"/>
      <c r="K980" s="19"/>
      <c r="L980" s="19"/>
      <c r="M980" s="19"/>
      <c r="N980" s="19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</row>
    <row r="981" spans="1:43" ht="14.25" customHeight="1" x14ac:dyDescent="0.35">
      <c r="A981" s="1"/>
      <c r="B981" s="19"/>
      <c r="C981" s="1"/>
      <c r="D981" s="176"/>
      <c r="E981" s="1"/>
      <c r="F981" s="1"/>
      <c r="G981" s="1"/>
      <c r="H981" s="1"/>
      <c r="I981" s="1"/>
      <c r="J981" s="19"/>
      <c r="K981" s="19"/>
      <c r="L981" s="19"/>
      <c r="M981" s="19"/>
      <c r="N981" s="19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</row>
    <row r="982" spans="1:43" ht="14.25" customHeight="1" x14ac:dyDescent="0.35">
      <c r="A982" s="1"/>
      <c r="B982" s="19"/>
      <c r="C982" s="1"/>
      <c r="D982" s="176"/>
      <c r="E982" s="1"/>
      <c r="F982" s="1"/>
      <c r="G982" s="1"/>
      <c r="H982" s="1"/>
      <c r="I982" s="1"/>
      <c r="J982" s="19"/>
      <c r="K982" s="19"/>
      <c r="L982" s="19"/>
      <c r="M982" s="19"/>
      <c r="N982" s="19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</row>
    <row r="983" spans="1:43" ht="14.25" customHeight="1" x14ac:dyDescent="0.35">
      <c r="A983" s="1"/>
      <c r="B983" s="19"/>
      <c r="C983" s="1"/>
      <c r="D983" s="176"/>
      <c r="E983" s="1"/>
      <c r="F983" s="1"/>
      <c r="G983" s="1"/>
      <c r="H983" s="1"/>
      <c r="I983" s="1"/>
      <c r="J983" s="19"/>
      <c r="K983" s="19"/>
      <c r="L983" s="19"/>
      <c r="M983" s="19"/>
      <c r="N983" s="19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</row>
    <row r="984" spans="1:43" ht="14.25" customHeight="1" x14ac:dyDescent="0.35">
      <c r="A984" s="1"/>
      <c r="B984" s="19"/>
      <c r="C984" s="1"/>
      <c r="D984" s="176"/>
      <c r="E984" s="1"/>
      <c r="F984" s="1"/>
      <c r="G984" s="1"/>
      <c r="H984" s="1"/>
      <c r="I984" s="1"/>
      <c r="J984" s="19"/>
      <c r="K984" s="19"/>
      <c r="L984" s="19"/>
      <c r="M984" s="19"/>
      <c r="N984" s="19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</row>
    <row r="985" spans="1:43" ht="14.25" customHeight="1" x14ac:dyDescent="0.35">
      <c r="A985" s="1"/>
      <c r="B985" s="19"/>
      <c r="C985" s="1"/>
      <c r="D985" s="176"/>
      <c r="E985" s="1"/>
      <c r="F985" s="1"/>
      <c r="G985" s="1"/>
      <c r="H985" s="1"/>
      <c r="I985" s="1"/>
      <c r="J985" s="19"/>
      <c r="K985" s="19"/>
      <c r="L985" s="19"/>
      <c r="M985" s="19"/>
      <c r="N985" s="19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</row>
    <row r="986" spans="1:43" ht="14.25" customHeight="1" x14ac:dyDescent="0.35">
      <c r="A986" s="1"/>
      <c r="B986" s="19"/>
      <c r="C986" s="1"/>
      <c r="D986" s="176"/>
      <c r="E986" s="1"/>
      <c r="F986" s="1"/>
      <c r="G986" s="1"/>
      <c r="H986" s="1"/>
      <c r="I986" s="1"/>
      <c r="J986" s="19"/>
      <c r="K986" s="19"/>
      <c r="L986" s="19"/>
      <c r="M986" s="19"/>
      <c r="N986" s="19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</row>
    <row r="987" spans="1:43" ht="14.25" customHeight="1" x14ac:dyDescent="0.35">
      <c r="A987" s="1"/>
      <c r="B987" s="19"/>
      <c r="C987" s="1"/>
      <c r="D987" s="176"/>
      <c r="E987" s="1"/>
      <c r="F987" s="1"/>
      <c r="G987" s="1"/>
      <c r="H987" s="1"/>
      <c r="I987" s="1"/>
      <c r="J987" s="19"/>
      <c r="K987" s="19"/>
      <c r="L987" s="19"/>
      <c r="M987" s="19"/>
      <c r="N987" s="19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</row>
    <row r="988" spans="1:43" ht="14.25" customHeight="1" x14ac:dyDescent="0.35">
      <c r="A988" s="1"/>
      <c r="B988" s="19"/>
      <c r="C988" s="1"/>
      <c r="D988" s="176"/>
      <c r="E988" s="1"/>
      <c r="F988" s="1"/>
      <c r="G988" s="1"/>
      <c r="H988" s="1"/>
      <c r="I988" s="1"/>
      <c r="J988" s="19"/>
      <c r="K988" s="19"/>
      <c r="L988" s="19"/>
      <c r="M988" s="19"/>
      <c r="N988" s="19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</row>
    <row r="989" spans="1:43" ht="14.25" customHeight="1" x14ac:dyDescent="0.35">
      <c r="A989" s="1"/>
      <c r="B989" s="19"/>
      <c r="C989" s="1"/>
      <c r="D989" s="176"/>
      <c r="E989" s="1"/>
      <c r="F989" s="1"/>
      <c r="G989" s="1"/>
      <c r="H989" s="1"/>
      <c r="I989" s="1"/>
      <c r="J989" s="19"/>
      <c r="K989" s="19"/>
      <c r="L989" s="19"/>
      <c r="M989" s="19"/>
      <c r="N989" s="19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</row>
    <row r="990" spans="1:43" ht="14.25" customHeight="1" x14ac:dyDescent="0.35">
      <c r="A990" s="1"/>
      <c r="B990" s="19"/>
      <c r="C990" s="1"/>
      <c r="D990" s="176"/>
      <c r="E990" s="1"/>
      <c r="F990" s="1"/>
      <c r="G990" s="1"/>
      <c r="H990" s="1"/>
      <c r="I990" s="1"/>
      <c r="J990" s="19"/>
      <c r="K990" s="19"/>
      <c r="L990" s="19"/>
      <c r="M990" s="19"/>
      <c r="N990" s="19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</row>
    <row r="991" spans="1:43" ht="14.25" customHeight="1" x14ac:dyDescent="0.35">
      <c r="A991" s="1"/>
      <c r="B991" s="19"/>
      <c r="C991" s="1"/>
      <c r="D991" s="176"/>
      <c r="E991" s="1"/>
      <c r="F991" s="1"/>
      <c r="G991" s="1"/>
      <c r="H991" s="1"/>
      <c r="I991" s="1"/>
      <c r="J991" s="19"/>
      <c r="K991" s="19"/>
      <c r="L991" s="19"/>
      <c r="M991" s="19"/>
      <c r="N991" s="19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</row>
    <row r="992" spans="1:43" ht="14.25" customHeight="1" x14ac:dyDescent="0.35">
      <c r="A992" s="1"/>
      <c r="B992" s="19"/>
      <c r="C992" s="1"/>
      <c r="D992" s="176"/>
      <c r="E992" s="1"/>
      <c r="F992" s="1"/>
      <c r="G992" s="1"/>
      <c r="H992" s="1"/>
      <c r="I992" s="1"/>
      <c r="J992" s="19"/>
      <c r="K992" s="19"/>
      <c r="L992" s="19"/>
      <c r="M992" s="19"/>
      <c r="N992" s="19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1"/>
      <c r="AP992" s="1"/>
      <c r="AQ992" s="1"/>
    </row>
    <row r="993" spans="1:43" ht="14.25" customHeight="1" x14ac:dyDescent="0.35">
      <c r="A993" s="1"/>
      <c r="B993" s="19"/>
      <c r="C993" s="1"/>
      <c r="D993" s="176"/>
      <c r="E993" s="1"/>
      <c r="F993" s="1"/>
      <c r="G993" s="1"/>
      <c r="H993" s="1"/>
      <c r="I993" s="1"/>
      <c r="J993" s="19"/>
      <c r="K993" s="19"/>
      <c r="L993" s="19"/>
      <c r="M993" s="19"/>
      <c r="N993" s="19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1"/>
      <c r="AP993" s="1"/>
      <c r="AQ993" s="1"/>
    </row>
    <row r="994" spans="1:43" ht="14.25" customHeight="1" x14ac:dyDescent="0.35">
      <c r="A994" s="1"/>
      <c r="B994" s="19"/>
      <c r="C994" s="1"/>
      <c r="D994" s="176"/>
      <c r="E994" s="1"/>
      <c r="F994" s="1"/>
      <c r="G994" s="1"/>
      <c r="H994" s="1"/>
      <c r="I994" s="1"/>
      <c r="J994" s="19"/>
      <c r="K994" s="19"/>
      <c r="L994" s="19"/>
      <c r="M994" s="19"/>
      <c r="N994" s="19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1"/>
      <c r="AP994" s="1"/>
      <c r="AQ994" s="1"/>
    </row>
    <row r="995" spans="1:43" ht="14.25" customHeight="1" x14ac:dyDescent="0.35">
      <c r="A995" s="1"/>
      <c r="B995" s="19"/>
      <c r="C995" s="1"/>
      <c r="D995" s="176"/>
      <c r="E995" s="1"/>
      <c r="F995" s="1"/>
      <c r="G995" s="1"/>
      <c r="H995" s="1"/>
      <c r="I995" s="1"/>
      <c r="J995" s="19"/>
      <c r="K995" s="19"/>
      <c r="L995" s="19"/>
      <c r="M995" s="19"/>
      <c r="N995" s="19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1"/>
      <c r="AP995" s="1"/>
      <c r="AQ995" s="1"/>
    </row>
    <row r="996" spans="1:43" ht="14.25" customHeight="1" x14ac:dyDescent="0.35">
      <c r="A996" s="1"/>
      <c r="B996" s="19"/>
      <c r="C996" s="1"/>
      <c r="D996" s="176"/>
      <c r="E996" s="1"/>
      <c r="F996" s="1"/>
      <c r="G996" s="1"/>
      <c r="H996" s="1"/>
      <c r="I996" s="1"/>
      <c r="J996" s="19"/>
      <c r="K996" s="19"/>
      <c r="L996" s="19"/>
      <c r="M996" s="19"/>
      <c r="N996" s="19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1"/>
      <c r="AO996" s="1"/>
      <c r="AP996" s="1"/>
      <c r="AQ996" s="1"/>
    </row>
    <row r="997" spans="1:43" ht="14.25" customHeight="1" x14ac:dyDescent="0.35">
      <c r="A997" s="1"/>
      <c r="B997" s="19"/>
      <c r="C997" s="1"/>
      <c r="D997" s="176"/>
      <c r="E997" s="1"/>
      <c r="F997" s="1"/>
      <c r="G997" s="1"/>
      <c r="H997" s="1"/>
      <c r="I997" s="1"/>
      <c r="J997" s="19"/>
      <c r="K997" s="19"/>
      <c r="L997" s="19"/>
      <c r="M997" s="19"/>
      <c r="N997" s="19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1"/>
      <c r="AO997" s="1"/>
      <c r="AP997" s="1"/>
      <c r="AQ997" s="1"/>
    </row>
    <row r="998" spans="1:43" ht="14.25" customHeight="1" x14ac:dyDescent="0.35">
      <c r="A998" s="1"/>
      <c r="B998" s="19"/>
      <c r="C998" s="1"/>
      <c r="D998" s="176"/>
      <c r="E998" s="1"/>
      <c r="F998" s="1"/>
      <c r="G998" s="1"/>
      <c r="H998" s="1"/>
      <c r="I998" s="1"/>
      <c r="J998" s="19"/>
      <c r="K998" s="19"/>
      <c r="L998" s="19"/>
      <c r="M998" s="19"/>
      <c r="N998" s="19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  <c r="AN998" s="1"/>
      <c r="AO998" s="1"/>
      <c r="AP998" s="1"/>
      <c r="AQ998" s="1"/>
    </row>
    <row r="999" spans="1:43" ht="14.25" customHeight="1" x14ac:dyDescent="0.35">
      <c r="A999" s="1"/>
      <c r="B999" s="19"/>
      <c r="C999" s="1"/>
      <c r="D999" s="176"/>
      <c r="E999" s="1"/>
      <c r="F999" s="1"/>
      <c r="G999" s="1"/>
      <c r="H999" s="1"/>
      <c r="I999" s="1"/>
      <c r="J999" s="19"/>
      <c r="K999" s="19"/>
      <c r="L999" s="19"/>
      <c r="M999" s="19"/>
      <c r="N999" s="19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  <c r="AC999" s="1"/>
      <c r="AD999" s="1"/>
      <c r="AE999" s="1"/>
      <c r="AF999" s="1"/>
      <c r="AG999" s="1"/>
      <c r="AH999" s="1"/>
      <c r="AI999" s="1"/>
      <c r="AJ999" s="1"/>
      <c r="AK999" s="1"/>
      <c r="AL999" s="1"/>
      <c r="AM999" s="1"/>
      <c r="AN999" s="1"/>
      <c r="AO999" s="1"/>
      <c r="AP999" s="1"/>
      <c r="AQ999" s="1"/>
    </row>
    <row r="1000" spans="1:43" ht="14.25" customHeight="1" x14ac:dyDescent="0.35">
      <c r="A1000" s="1"/>
      <c r="B1000" s="19"/>
      <c r="C1000" s="1"/>
      <c r="D1000" s="176"/>
      <c r="E1000" s="1"/>
      <c r="F1000" s="1"/>
      <c r="G1000" s="1"/>
      <c r="H1000" s="1"/>
      <c r="I1000" s="1"/>
      <c r="J1000" s="19"/>
      <c r="K1000" s="19"/>
      <c r="L1000" s="19"/>
      <c r="M1000" s="19"/>
      <c r="N1000" s="19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  <c r="AC1000" s="1"/>
      <c r="AD1000" s="1"/>
      <c r="AE1000" s="1"/>
      <c r="AF1000" s="1"/>
      <c r="AG1000" s="1"/>
      <c r="AH1000" s="1"/>
      <c r="AI1000" s="1"/>
      <c r="AJ1000" s="1"/>
      <c r="AK1000" s="1"/>
      <c r="AL1000" s="1"/>
      <c r="AM1000" s="1"/>
      <c r="AN1000" s="1"/>
      <c r="AO1000" s="1"/>
      <c r="AP1000" s="1"/>
      <c r="AQ1000" s="1"/>
    </row>
  </sheetData>
  <sortState xmlns:xlrd2="http://schemas.microsoft.com/office/spreadsheetml/2017/richdata2" ref="A6:Q125">
    <sortCondition ref="A6:A125"/>
  </sortState>
  <mergeCells count="4">
    <mergeCell ref="B1:Q1"/>
    <mergeCell ref="B2:Q2"/>
    <mergeCell ref="D3:K3"/>
    <mergeCell ref="P3:Q3"/>
  </mergeCells>
  <printOptions horizontalCentered="1"/>
  <pageMargins left="7.874015748031496E-2" right="0.11811023622047245" top="0.31496062992125984" bottom="0.15748031496062992" header="0" footer="0"/>
  <pageSetup scale="85" orientation="landscape" r:id="rId1"/>
  <rowBreaks count="5" manualBreakCount="5">
    <brk id="29" max="16" man="1"/>
    <brk id="53" max="16" man="1"/>
    <brk id="77" max="16" man="1"/>
    <brk id="101" max="16" man="1"/>
    <brk id="125" man="1"/>
  </rowBreaks>
  <colBreaks count="1" manualBreakCount="1">
    <brk id="17" max="1048575" man="1"/>
  </colBreak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5">
    <tabColor rgb="FF7030A0"/>
  </sheetPr>
  <dimension ref="A1:AA1000"/>
  <sheetViews>
    <sheetView zoomScale="115" zoomScaleNormal="115" zoomScaleSheetLayoutView="100" workbookViewId="0">
      <selection activeCell="M4" sqref="M4"/>
    </sheetView>
  </sheetViews>
  <sheetFormatPr defaultColWidth="14.36328125" defaultRowHeight="15" customHeight="1" x14ac:dyDescent="0.35"/>
  <cols>
    <col min="1" max="1" width="4.81640625" customWidth="1"/>
    <col min="2" max="2" width="37.54296875" customWidth="1"/>
    <col min="3" max="3" width="16.36328125" customWidth="1"/>
    <col min="4" max="4" width="8.453125" customWidth="1"/>
    <col min="5" max="5" width="5.54296875" customWidth="1"/>
    <col min="6" max="6" width="2.1796875" customWidth="1"/>
    <col min="7" max="7" width="4.54296875" customWidth="1"/>
    <col min="8" max="8" width="22.1796875" customWidth="1"/>
    <col min="9" max="9" width="7.36328125" customWidth="1"/>
    <col min="10" max="10" width="5.54296875" customWidth="1"/>
    <col min="11" max="11" width="4.453125" customWidth="1"/>
    <col min="12" max="13" width="10.6328125" customWidth="1"/>
    <col min="14" max="14" width="2.453125" customWidth="1"/>
    <col min="15" max="15" width="4.54296875" customWidth="1"/>
    <col min="16" max="16" width="16.453125" customWidth="1"/>
    <col min="17" max="17" width="9.81640625" customWidth="1"/>
    <col min="18" max="18" width="5.26953125" customWidth="1"/>
    <col min="19" max="19" width="6.453125" customWidth="1"/>
    <col min="20" max="20" width="7.54296875" customWidth="1"/>
    <col min="21" max="21" width="7.36328125" customWidth="1"/>
    <col min="22" max="22" width="8.36328125" customWidth="1"/>
    <col min="23" max="23" width="8.81640625" customWidth="1"/>
    <col min="24" max="24" width="9.6328125" customWidth="1"/>
    <col min="25" max="25" width="10.08984375" customWidth="1"/>
    <col min="26" max="26" width="0" hidden="1" customWidth="1"/>
    <col min="27" max="27" width="9" customWidth="1"/>
  </cols>
  <sheetData>
    <row r="1" spans="1:27" ht="21.75" customHeight="1" x14ac:dyDescent="0.35">
      <c r="A1" s="662" t="str">
        <f>'M. List'!B1</f>
        <v>Royal Jordanian Equestrian Federation</v>
      </c>
      <c r="B1" s="663"/>
      <c r="C1" s="663"/>
      <c r="D1" s="663"/>
      <c r="E1" s="663"/>
      <c r="F1" s="663"/>
      <c r="G1" s="663"/>
      <c r="H1" s="663"/>
      <c r="I1" s="663"/>
      <c r="J1" s="663"/>
      <c r="K1" s="237"/>
      <c r="L1" s="238"/>
    </row>
    <row r="2" spans="1:27" ht="24.75" customHeight="1" x14ac:dyDescent="0.35">
      <c r="A2" s="662" t="str">
        <f>'M. List'!B2</f>
        <v>WC Qualifying Tournament for Tent Pegging - Jordan 2026 Group B</v>
      </c>
      <c r="B2" s="663"/>
      <c r="C2" s="663"/>
      <c r="D2" s="663"/>
      <c r="E2" s="663"/>
      <c r="F2" s="663"/>
      <c r="G2" s="663"/>
      <c r="H2" s="663"/>
      <c r="I2" s="663"/>
      <c r="J2" s="663"/>
      <c r="K2" s="237"/>
      <c r="L2" s="238"/>
    </row>
    <row r="3" spans="1:27" ht="18" customHeight="1" thickBot="1" x14ac:dyDescent="0.45">
      <c r="A3" s="664" t="s">
        <v>196</v>
      </c>
      <c r="B3" s="663"/>
      <c r="C3" s="663"/>
      <c r="D3" s="663"/>
      <c r="E3" s="663"/>
      <c r="F3" s="663"/>
      <c r="G3" s="663"/>
      <c r="H3" s="663"/>
      <c r="I3" s="663"/>
      <c r="J3" s="663"/>
    </row>
    <row r="4" spans="1:27" ht="16.5" customHeight="1" thickTop="1" thickBot="1" x14ac:dyDescent="0.55000000000000004">
      <c r="A4" s="631" t="s">
        <v>67</v>
      </c>
      <c r="B4" s="632"/>
      <c r="C4" s="632"/>
      <c r="D4" s="632"/>
      <c r="E4" s="633"/>
      <c r="F4" s="624"/>
      <c r="G4" s="625" t="s">
        <v>141</v>
      </c>
      <c r="H4" s="626"/>
      <c r="I4" s="665">
        <f>'M. List'!D3+2</f>
        <v>46285</v>
      </c>
      <c r="J4" s="666"/>
    </row>
    <row r="5" spans="1:27" ht="18" customHeight="1" thickTop="1" thickBot="1" x14ac:dyDescent="0.5">
      <c r="A5" s="640" t="s">
        <v>69</v>
      </c>
      <c r="B5" s="641" t="s">
        <v>12</v>
      </c>
      <c r="C5" s="642" t="s">
        <v>13</v>
      </c>
      <c r="D5" s="641" t="s">
        <v>10</v>
      </c>
      <c r="E5" s="643" t="s">
        <v>17</v>
      </c>
      <c r="F5" s="487"/>
      <c r="G5" s="627" t="s">
        <v>69</v>
      </c>
      <c r="H5" s="628" t="s">
        <v>70</v>
      </c>
      <c r="I5" s="628" t="s">
        <v>10</v>
      </c>
      <c r="J5" s="628" t="s">
        <v>17</v>
      </c>
      <c r="K5" s="240"/>
      <c r="O5" s="476" t="s">
        <v>170</v>
      </c>
      <c r="P5" s="471"/>
      <c r="Q5" s="472"/>
      <c r="R5" s="471"/>
      <c r="S5" s="533" t="s">
        <v>168</v>
      </c>
      <c r="T5" s="534">
        <v>6.4</v>
      </c>
      <c r="U5" s="512"/>
      <c r="V5" s="471" t="s">
        <v>166</v>
      </c>
      <c r="W5" s="472"/>
      <c r="X5" s="517"/>
      <c r="Y5" s="500"/>
    </row>
    <row r="6" spans="1:27" ht="18" customHeight="1" thickTop="1" thickBot="1" x14ac:dyDescent="0.4">
      <c r="A6" s="637">
        <f>IF(B6&lt;&gt;"",COUNTA(B$6:B6),"")</f>
        <v>1</v>
      </c>
      <c r="B6" s="638">
        <f t="array" ref="B6">INDEX('T Ind'!C6:C105,1)</f>
        <v>0</v>
      </c>
      <c r="C6" s="638" t="str">
        <f t="array" ref="C6">INDEX('T Ind'!D6:D105,1)</f>
        <v>T1</v>
      </c>
      <c r="D6" s="639">
        <f t="array" ref="D6">INDEX('T Ind'!$R$6:$R$125,MATCH(B6,'T Ind'!$C$6:$C$125,0))</f>
        <v>0</v>
      </c>
      <c r="E6" s="635">
        <f>_xlfn.RANK.EQ(D6, $D$6:$D$124) + IFERROR(VLOOKUP(B6, $P$6:$X$16, 9, 0) - 1, 0)</f>
        <v>1</v>
      </c>
      <c r="F6" s="414"/>
      <c r="G6" s="588">
        <f>IF(H6&lt;&gt;"",COUNTA(H$6:H6),"")</f>
        <v>1</v>
      </c>
      <c r="H6" s="629" t="str">
        <f t="array" ref="H6">INDEX('Team Total'!D6:D125,6)</f>
        <v>T1</v>
      </c>
      <c r="I6" s="630">
        <f>'Team Total'!P6</f>
        <v>0</v>
      </c>
      <c r="J6" s="591">
        <f>_xlfn.RANK.EQ(I6, $I$6:$I$18) + IFERROR(VLOOKUP(H6, $P$22:$AA$50, 12, 0) - 1, 0)</f>
        <v>1</v>
      </c>
      <c r="K6" s="244"/>
      <c r="L6" s="245"/>
      <c r="M6" s="245"/>
      <c r="N6" s="499"/>
      <c r="O6" s="538" t="s">
        <v>69</v>
      </c>
      <c r="P6" s="539" t="s">
        <v>12</v>
      </c>
      <c r="Q6" s="570" t="s">
        <v>13</v>
      </c>
      <c r="R6" s="525"/>
      <c r="S6" s="540" t="s">
        <v>14</v>
      </c>
      <c r="T6" s="541">
        <v>6.4</v>
      </c>
      <c r="U6" s="530" t="s">
        <v>15</v>
      </c>
      <c r="V6" s="531" t="s">
        <v>14</v>
      </c>
      <c r="W6" s="542" t="s">
        <v>192</v>
      </c>
      <c r="X6" s="532" t="s">
        <v>17</v>
      </c>
      <c r="Y6" s="549"/>
      <c r="Z6" s="499"/>
      <c r="AA6" s="499"/>
    </row>
    <row r="7" spans="1:27" ht="18" customHeight="1" thickTop="1" thickBot="1" x14ac:dyDescent="0.4">
      <c r="A7" s="634">
        <f>IF(B7&lt;&gt;"",COUNTA(B$6:B7),"")</f>
        <v>2</v>
      </c>
      <c r="B7" s="638">
        <f t="array" ref="B7">INDEX('T Ind'!C7:C106,1)</f>
        <v>0</v>
      </c>
      <c r="C7" s="638" t="str">
        <f t="array" ref="C7">INDEX('T Ind'!D7:D106,1)</f>
        <v>T1</v>
      </c>
      <c r="D7" s="639">
        <f t="array" ref="D7">INDEX('T Ind'!$R$6:$R$125,MATCH(B7,'T Ind'!$C$6:$C$125,0))</f>
        <v>0</v>
      </c>
      <c r="E7" s="635">
        <f t="shared" ref="E7:E70" si="0">_xlfn.RANK.EQ(D7, $D$6:$D$124) + IFERROR(VLOOKUP(B7, $P$6:$X$16, 9, 0) - 1, 0)</f>
        <v>1</v>
      </c>
      <c r="F7" s="414"/>
      <c r="G7" s="588">
        <f>IF(H7&lt;&gt;"",COUNTA(H$6:H7),"")</f>
        <v>2</v>
      </c>
      <c r="H7" s="629" t="str">
        <f t="array" ref="H7">INDEX('Team Total'!D12:D126,6)</f>
        <v>T2</v>
      </c>
      <c r="I7" s="630">
        <f>'Team Total'!P12</f>
        <v>0</v>
      </c>
      <c r="J7" s="591">
        <f>_xlfn.RANK.EQ(I7, $I$6:$I$18) + IFERROR(VLOOKUP(H7, $P$22:$AA$50, 12, 0) - 1, 0)</f>
        <v>1</v>
      </c>
      <c r="K7" s="244"/>
      <c r="L7" s="245"/>
      <c r="M7" s="245"/>
      <c r="N7" s="499"/>
      <c r="O7" s="551"/>
      <c r="P7" s="535"/>
      <c r="Q7" s="521"/>
      <c r="R7" s="536"/>
      <c r="S7" s="546"/>
      <c r="T7" s="537"/>
      <c r="U7" s="475">
        <f>IF((IF(T7-T$5&lt;=0,0,IF(T7-T$5&gt;12, -6, CEILING(-0.5*(T7-T$5),-0.5))))&lt;(-S7),-S7,IF(T7-T$5&lt;=0,0,IF(T7-T$5&gt;12, -6, CEILING(-0.5*(T7-T$5),-0.5))))</f>
        <v>0</v>
      </c>
      <c r="V7" s="503">
        <f>S7+U7</f>
        <v>0</v>
      </c>
      <c r="W7" s="617">
        <f>IF(R7="", -1, (R7 * 100000) + (N(V7) * 1000) + (20 - N(T7)))</f>
        <v>-1</v>
      </c>
      <c r="X7" s="552" t="str">
        <f>IF(W7&lt;0, "", COUNTIFS($R$7:$R$18, R7, $W$7:$W$18, "&gt;" &amp; W7) + 1)</f>
        <v/>
      </c>
      <c r="Y7" s="550"/>
      <c r="Z7" s="499"/>
      <c r="AA7" s="499"/>
    </row>
    <row r="8" spans="1:27" ht="18" customHeight="1" thickTop="1" thickBot="1" x14ac:dyDescent="0.4">
      <c r="A8" s="634">
        <f>IF(B8&lt;&gt;"",COUNTA(B$6:B8),"")</f>
        <v>3</v>
      </c>
      <c r="B8" s="638">
        <f t="array" ref="B8">INDEX('T Ind'!C8:C107,1)</f>
        <v>0</v>
      </c>
      <c r="C8" s="638" t="str">
        <f t="array" ref="C8">INDEX('T Ind'!D8:D107,1)</f>
        <v>T1</v>
      </c>
      <c r="D8" s="639">
        <f t="array" ref="D8">INDEX('T Ind'!$R$6:$R$125,MATCH(B8,'T Ind'!$C$6:$C$125,0))</f>
        <v>0</v>
      </c>
      <c r="E8" s="635">
        <f t="shared" si="0"/>
        <v>1</v>
      </c>
      <c r="F8" s="414"/>
      <c r="G8" s="588">
        <f>IF(H8&lt;&gt;"",COUNTA(H$6:H8),"")</f>
        <v>3</v>
      </c>
      <c r="H8" s="629" t="str">
        <f t="array" ref="H8">INDEX('Team Total'!D18:D127,6)</f>
        <v>T3</v>
      </c>
      <c r="I8" s="630">
        <f>'Team Total'!P18</f>
        <v>0</v>
      </c>
      <c r="J8" s="591">
        <f>_xlfn.RANK.EQ(I8, $I$6:$I$18) + IFERROR(VLOOKUP(H8, $P$22:$AA$50, 12, 0) - 1, 0)</f>
        <v>1</v>
      </c>
      <c r="K8" s="244"/>
      <c r="L8" s="245"/>
      <c r="M8" s="245"/>
      <c r="N8" s="499"/>
      <c r="O8" s="553"/>
      <c r="P8" s="505"/>
      <c r="Q8" s="506"/>
      <c r="R8" s="507"/>
      <c r="S8" s="547"/>
      <c r="T8" s="502"/>
      <c r="U8" s="475">
        <f t="shared" ref="U8:U18" si="1">IF((IF(T8-T$5&lt;=0,0,IF(T8-T$5&gt;12, -6, CEILING(-0.5*(T8-T$5),-0.5))))&lt;(-S8),-S8,IF(T8-T$5&lt;=0,0,IF(T8-T$5&gt;12, -6, CEILING(-0.5*(T8-T$5),-0.5))))</f>
        <v>0</v>
      </c>
      <c r="V8" s="503">
        <f t="shared" ref="V8:V18" si="2">S8+U8</f>
        <v>0</v>
      </c>
      <c r="W8" s="617">
        <f t="shared" ref="W8:W18" si="3">IF(R8="", -1, (R8 * 100000) + (N(V8) * 1000) + (20 - N(T8)))</f>
        <v>-1</v>
      </c>
      <c r="X8" s="552" t="str">
        <f t="shared" ref="X8:X18" si="4">IF(W8&lt;0, "", COUNTIFS($R$7:$R$18, R8, $W$7:$W$18, "&gt;" &amp; W8) + 1)</f>
        <v/>
      </c>
      <c r="Y8" s="549"/>
      <c r="Z8" s="499"/>
      <c r="AA8" s="499"/>
    </row>
    <row r="9" spans="1:27" ht="18" customHeight="1" thickTop="1" thickBot="1" x14ac:dyDescent="0.4">
      <c r="A9" s="634">
        <f>IF(B9&lt;&gt;"",COUNTA(B$6:B9),"")</f>
        <v>4</v>
      </c>
      <c r="B9" s="638">
        <f t="array" ref="B9">INDEX('T Ind'!C9:C108,1)</f>
        <v>0</v>
      </c>
      <c r="C9" s="638" t="str">
        <f t="array" ref="C9">INDEX('T Ind'!D9:D108,1)</f>
        <v>T1</v>
      </c>
      <c r="D9" s="639">
        <f t="array" ref="D9">INDEX('T Ind'!$R$6:$R$125,MATCH(B9,'T Ind'!$C$6:$C$125,0))</f>
        <v>0</v>
      </c>
      <c r="E9" s="635">
        <f t="shared" si="0"/>
        <v>1</v>
      </c>
      <c r="F9" s="414"/>
      <c r="G9" s="588">
        <f>IF(H9&lt;&gt;"",COUNTA(H$6:H9),"")</f>
        <v>4</v>
      </c>
      <c r="H9" s="629" t="str">
        <f t="array" ref="H9">INDEX('Team Total'!D24:D128,6)</f>
        <v>T4</v>
      </c>
      <c r="I9" s="630">
        <f>'Team Total'!P24</f>
        <v>0</v>
      </c>
      <c r="J9" s="591">
        <f>_xlfn.RANK.EQ(I9, $I$6:$I$18) + IFERROR(VLOOKUP(H9, $P$22:$AA$50, 12, 0) - 1, 0)</f>
        <v>1</v>
      </c>
      <c r="K9" s="244"/>
      <c r="N9" s="499"/>
      <c r="O9" s="553"/>
      <c r="P9" s="505"/>
      <c r="Q9" s="506"/>
      <c r="R9" s="507"/>
      <c r="S9" s="547"/>
      <c r="T9" s="502"/>
      <c r="U9" s="475">
        <f t="shared" si="1"/>
        <v>0</v>
      </c>
      <c r="V9" s="503">
        <f t="shared" si="2"/>
        <v>0</v>
      </c>
      <c r="W9" s="617">
        <f t="shared" si="3"/>
        <v>-1</v>
      </c>
      <c r="X9" s="552" t="str">
        <f t="shared" si="4"/>
        <v/>
      </c>
      <c r="Y9" s="549"/>
      <c r="Z9" s="499"/>
      <c r="AA9" s="499"/>
    </row>
    <row r="10" spans="1:27" ht="18" customHeight="1" thickTop="1" thickBot="1" x14ac:dyDescent="0.4">
      <c r="A10" s="634">
        <f>IF(B10&lt;&gt;"",COUNTA(B$6:B10),"")</f>
        <v>5</v>
      </c>
      <c r="B10" s="638">
        <f t="array" ref="B10">INDEX('T Ind'!C10:C109,1)</f>
        <v>0</v>
      </c>
      <c r="C10" s="638" t="str">
        <f t="array" ref="C10">INDEX('T Ind'!D10:D109,1)</f>
        <v>T1</v>
      </c>
      <c r="D10" s="639">
        <f t="array" ref="D10">INDEX('T Ind'!$R$6:$R$125,MATCH(B10,'T Ind'!$C$6:$C$125,0))</f>
        <v>0</v>
      </c>
      <c r="E10" s="635">
        <f t="shared" si="0"/>
        <v>1</v>
      </c>
      <c r="F10" s="414"/>
      <c r="G10" s="588">
        <f>IF(H10&lt;&gt;"",COUNTA(H$6:H10),"")</f>
        <v>5</v>
      </c>
      <c r="H10" s="629" t="str">
        <f t="array" ref="H10">INDEX('Team Total'!D30:D129,6)</f>
        <v>T5</v>
      </c>
      <c r="I10" s="630">
        <f>'Team Total'!P30</f>
        <v>0</v>
      </c>
      <c r="J10" s="591">
        <f>_xlfn.RANK.EQ(I10, $I$6:$I$18) + IFERROR(VLOOKUP(H10, $P$22:$AA$50, 12, 0) - 1, 0)</f>
        <v>1</v>
      </c>
      <c r="K10" s="244"/>
      <c r="N10" s="499"/>
      <c r="O10" s="553"/>
      <c r="P10" s="505"/>
      <c r="Q10" s="506"/>
      <c r="R10" s="507"/>
      <c r="S10" s="547"/>
      <c r="T10" s="502"/>
      <c r="U10" s="475">
        <f t="shared" si="1"/>
        <v>0</v>
      </c>
      <c r="V10" s="503">
        <f t="shared" si="2"/>
        <v>0</v>
      </c>
      <c r="W10" s="617">
        <f t="shared" si="3"/>
        <v>-1</v>
      </c>
      <c r="X10" s="552" t="str">
        <f t="shared" si="4"/>
        <v/>
      </c>
      <c r="Y10" s="549"/>
      <c r="Z10" s="499"/>
      <c r="AA10" s="499"/>
    </row>
    <row r="11" spans="1:27" ht="18" customHeight="1" thickTop="1" thickBot="1" x14ac:dyDescent="0.4">
      <c r="A11" s="634">
        <f>IF(B11&lt;&gt;"",COUNTA(B$6:B11),"")</f>
        <v>6</v>
      </c>
      <c r="B11" s="638" t="str">
        <f t="array" ref="B11">INDEX('T Ind'!C11:C110,1)</f>
        <v xml:space="preserve">Total </v>
      </c>
      <c r="C11" s="638" t="str">
        <f t="array" ref="C11">INDEX('T Ind'!D11:D110,1)</f>
        <v>T1</v>
      </c>
      <c r="D11" s="639">
        <f t="array" ref="D11">INDEX('T Ind'!$R$6:$R$125,MATCH(B11,'T Ind'!$C$6:$C$125,0))</f>
        <v>0</v>
      </c>
      <c r="E11" s="635">
        <f t="shared" si="0"/>
        <v>1</v>
      </c>
      <c r="F11" s="414"/>
      <c r="G11" s="588">
        <f>IF(H11&lt;&gt;"",COUNTA(H$6:H11),"")</f>
        <v>6</v>
      </c>
      <c r="H11" s="629" t="str">
        <f t="array" ref="H11">INDEX('Team Total'!D36:D130,6)</f>
        <v>T6</v>
      </c>
      <c r="I11" s="630">
        <f>'Team Total'!P36</f>
        <v>0</v>
      </c>
      <c r="J11" s="591">
        <f>_xlfn.RANK.EQ(I11, $I$6:$I$18) + IFERROR(VLOOKUP(H11, $P$22:$AA$50, 12, 0) - 1, 0)</f>
        <v>1</v>
      </c>
      <c r="K11" s="244"/>
      <c r="N11" s="499"/>
      <c r="O11" s="553"/>
      <c r="P11" s="505"/>
      <c r="Q11" s="506"/>
      <c r="R11" s="507"/>
      <c r="S11" s="547"/>
      <c r="T11" s="502"/>
      <c r="U11" s="475">
        <f t="shared" si="1"/>
        <v>0</v>
      </c>
      <c r="V11" s="503">
        <f t="shared" si="2"/>
        <v>0</v>
      </c>
      <c r="W11" s="617">
        <f t="shared" si="3"/>
        <v>-1</v>
      </c>
      <c r="X11" s="552" t="str">
        <f t="shared" si="4"/>
        <v/>
      </c>
      <c r="Y11" s="549"/>
      <c r="Z11" s="499"/>
      <c r="AA11" s="499"/>
    </row>
    <row r="12" spans="1:27" ht="18" customHeight="1" thickTop="1" thickBot="1" x14ac:dyDescent="0.4">
      <c r="A12" s="634">
        <f>IF(B12&lt;&gt;"",COUNTA(B$6:B12),"")</f>
        <v>7</v>
      </c>
      <c r="B12" s="638">
        <f t="array" ref="B12">INDEX('T Ind'!C12:C111,1)</f>
        <v>0</v>
      </c>
      <c r="C12" s="638" t="str">
        <f t="array" ref="C12">INDEX('T Ind'!D12:D111,1)</f>
        <v>T2</v>
      </c>
      <c r="D12" s="639">
        <f t="array" ref="D12">INDEX('T Ind'!$R$6:$R$125,MATCH(B12,'T Ind'!$C$6:$C$125,0))</f>
        <v>0</v>
      </c>
      <c r="E12" s="635">
        <f t="shared" si="0"/>
        <v>1</v>
      </c>
      <c r="F12" s="414"/>
      <c r="G12" s="588">
        <f>IF(H12&lt;&gt;"",COUNTA(H$6:H12),"")</f>
        <v>7</v>
      </c>
      <c r="H12" s="629" t="str">
        <f t="array" ref="H12">INDEX('Team Total'!D42:D131,6)</f>
        <v>T7</v>
      </c>
      <c r="I12" s="630">
        <f>'Team Total'!P42</f>
        <v>0</v>
      </c>
      <c r="J12" s="591">
        <f>_xlfn.RANK.EQ(I12, $I$6:$I$18) + IFERROR(VLOOKUP(H12, $P$22:$AA$50, 12, 0) - 1, 0)</f>
        <v>1</v>
      </c>
      <c r="K12" s="244"/>
      <c r="N12" s="499"/>
      <c r="O12" s="553"/>
      <c r="P12" s="505"/>
      <c r="Q12" s="506"/>
      <c r="R12" s="507"/>
      <c r="S12" s="547"/>
      <c r="T12" s="502"/>
      <c r="U12" s="475">
        <f t="shared" si="1"/>
        <v>0</v>
      </c>
      <c r="V12" s="503">
        <f t="shared" si="2"/>
        <v>0</v>
      </c>
      <c r="W12" s="617">
        <f t="shared" si="3"/>
        <v>-1</v>
      </c>
      <c r="X12" s="552" t="str">
        <f t="shared" si="4"/>
        <v/>
      </c>
      <c r="Y12" s="549"/>
      <c r="Z12" s="499"/>
      <c r="AA12" s="499"/>
    </row>
    <row r="13" spans="1:27" ht="18" customHeight="1" thickTop="1" thickBot="1" x14ac:dyDescent="0.4">
      <c r="A13" s="634">
        <f>IF(B13&lt;&gt;"",COUNTA(B$6:B13),"")</f>
        <v>8</v>
      </c>
      <c r="B13" s="638">
        <f t="array" ref="B13">INDEX('T Ind'!C13:C112,1)</f>
        <v>0</v>
      </c>
      <c r="C13" s="638" t="str">
        <f t="array" ref="C13">INDEX('T Ind'!D13:D112,1)</f>
        <v>T2</v>
      </c>
      <c r="D13" s="639">
        <f t="array" ref="D13">INDEX('T Ind'!$R$6:$R$125,MATCH(B13,'T Ind'!$C$6:$C$125,0))</f>
        <v>0</v>
      </c>
      <c r="E13" s="635">
        <f t="shared" si="0"/>
        <v>1</v>
      </c>
      <c r="F13" s="414"/>
      <c r="G13" s="588">
        <f>IF(H13&lt;&gt;"",COUNTA(H$6:H13),"")</f>
        <v>8</v>
      </c>
      <c r="H13" s="629" t="str">
        <f>INDEX('Team Total'!D48:D132,6)</f>
        <v>T8</v>
      </c>
      <c r="I13" s="630">
        <f>'Team Total'!P48</f>
        <v>0</v>
      </c>
      <c r="J13" s="591">
        <f>_xlfn.RANK.EQ(I13, $I$6:$I$18) + IFERROR(VLOOKUP(H13, $P$22:$AA$50, 12, 0) - 1, 0)</f>
        <v>1</v>
      </c>
      <c r="K13" s="244"/>
      <c r="N13" s="499"/>
      <c r="O13" s="553"/>
      <c r="P13" s="505"/>
      <c r="Q13" s="506"/>
      <c r="R13" s="507"/>
      <c r="S13" s="547"/>
      <c r="T13" s="502"/>
      <c r="U13" s="475">
        <f t="shared" si="1"/>
        <v>0</v>
      </c>
      <c r="V13" s="503">
        <f t="shared" si="2"/>
        <v>0</v>
      </c>
      <c r="W13" s="617">
        <f t="shared" si="3"/>
        <v>-1</v>
      </c>
      <c r="X13" s="552" t="str">
        <f t="shared" si="4"/>
        <v/>
      </c>
      <c r="Y13" s="549"/>
      <c r="Z13" s="499"/>
      <c r="AA13" s="499"/>
    </row>
    <row r="14" spans="1:27" ht="18" customHeight="1" thickTop="1" thickBot="1" x14ac:dyDescent="0.4">
      <c r="A14" s="634">
        <f>IF(B14&lt;&gt;"",COUNTA(B$6:B14),"")</f>
        <v>9</v>
      </c>
      <c r="B14" s="638">
        <f t="array" ref="B14">INDEX('T Ind'!C14:C113,1)</f>
        <v>0</v>
      </c>
      <c r="C14" s="638" t="str">
        <f t="array" ref="C14">INDEX('T Ind'!D14:D113,1)</f>
        <v>T2</v>
      </c>
      <c r="D14" s="639">
        <f t="array" ref="D14">INDEX('T Ind'!$R$6:$R$125,MATCH(B14,'T Ind'!$C$6:$C$125,0))</f>
        <v>0</v>
      </c>
      <c r="E14" s="635">
        <f t="shared" si="0"/>
        <v>1</v>
      </c>
      <c r="F14" s="414"/>
      <c r="G14" s="588">
        <f>IF(H14&lt;&gt;"",COUNTA(H$6:H14),"")</f>
        <v>9</v>
      </c>
      <c r="H14" s="629" t="str">
        <f>INDEX('Team Total'!D54:D133,6)</f>
        <v>T9</v>
      </c>
      <c r="I14" s="630">
        <f>'Team Total'!P54</f>
        <v>0</v>
      </c>
      <c r="J14" s="591">
        <f>_xlfn.RANK.EQ(I14, $I$6:$I$18) + IFERROR(VLOOKUP(H14, $P$22:$AA$50, 12, 0) - 1, 0)</f>
        <v>1</v>
      </c>
      <c r="K14" s="244"/>
      <c r="N14" s="499"/>
      <c r="O14" s="572"/>
      <c r="P14" s="573"/>
      <c r="Q14" s="574"/>
      <c r="R14" s="575"/>
      <c r="S14" s="576"/>
      <c r="T14" s="577"/>
      <c r="U14" s="475">
        <f t="shared" si="1"/>
        <v>0</v>
      </c>
      <c r="V14" s="503">
        <f t="shared" si="2"/>
        <v>0</v>
      </c>
      <c r="W14" s="617">
        <f t="shared" si="3"/>
        <v>-1</v>
      </c>
      <c r="X14" s="552" t="str">
        <f t="shared" si="4"/>
        <v/>
      </c>
      <c r="Y14" s="549"/>
      <c r="Z14" s="499"/>
      <c r="AA14" s="499"/>
    </row>
    <row r="15" spans="1:27" ht="18" customHeight="1" thickTop="1" thickBot="1" x14ac:dyDescent="0.4">
      <c r="A15" s="634">
        <f>IF(B15&lt;&gt;"",COUNTA(B$6:B15),"")</f>
        <v>10</v>
      </c>
      <c r="B15" s="638">
        <f t="array" ref="B15">INDEX('T Ind'!C15:C114,1)</f>
        <v>0</v>
      </c>
      <c r="C15" s="638" t="str">
        <f t="array" ref="C15">INDEX('T Ind'!D15:D114,1)</f>
        <v>T2</v>
      </c>
      <c r="D15" s="639">
        <f t="array" ref="D15">INDEX('T Ind'!$R$6:$R$125,MATCH(B15,'T Ind'!$C$6:$C$125,0))</f>
        <v>0</v>
      </c>
      <c r="E15" s="635">
        <f t="shared" si="0"/>
        <v>1</v>
      </c>
      <c r="F15" s="414"/>
      <c r="G15" s="588">
        <f>IF(H15&lt;&gt;"",COUNTA(H$6:H15),"")</f>
        <v>10</v>
      </c>
      <c r="H15" s="629" t="str">
        <f>INDEX('Team Total'!D60:D134,6)</f>
        <v>T10</v>
      </c>
      <c r="I15" s="630">
        <f>'Team Total'!P60</f>
        <v>0</v>
      </c>
      <c r="J15" s="591">
        <f>_xlfn.RANK.EQ(I15, $I$6:$I$18) + IFERROR(VLOOKUP(H15, $P$22:$AA$50, 12, 0) - 1, 0)</f>
        <v>1</v>
      </c>
      <c r="K15" s="244"/>
      <c r="N15" s="499"/>
      <c r="O15" s="582"/>
      <c r="P15" s="506"/>
      <c r="Q15" s="506"/>
      <c r="R15" s="507"/>
      <c r="S15" s="579"/>
      <c r="T15" s="580"/>
      <c r="U15" s="475">
        <f t="shared" si="1"/>
        <v>0</v>
      </c>
      <c r="V15" s="503">
        <f t="shared" si="2"/>
        <v>0</v>
      </c>
      <c r="W15" s="617">
        <f t="shared" si="3"/>
        <v>-1</v>
      </c>
      <c r="X15" s="552" t="str">
        <f t="shared" si="4"/>
        <v/>
      </c>
      <c r="Y15" s="549"/>
      <c r="Z15" s="499"/>
      <c r="AA15" s="499"/>
    </row>
    <row r="16" spans="1:27" ht="18" customHeight="1" thickTop="1" thickBot="1" x14ac:dyDescent="0.4">
      <c r="A16" s="634">
        <f>IF(B16&lt;&gt;"",COUNTA(B$6:B16),"")</f>
        <v>11</v>
      </c>
      <c r="B16" s="638">
        <f t="array" ref="B16">INDEX('T Ind'!C16:C115,1)</f>
        <v>0</v>
      </c>
      <c r="C16" s="638" t="str">
        <f t="array" ref="C16">INDEX('T Ind'!D16:D115,1)</f>
        <v>T2</v>
      </c>
      <c r="D16" s="639">
        <f t="array" ref="D16">INDEX('T Ind'!$R$6:$R$125,MATCH(B16,'T Ind'!$C$6:$C$125,0))</f>
        <v>0</v>
      </c>
      <c r="E16" s="635">
        <f t="shared" si="0"/>
        <v>1</v>
      </c>
      <c r="F16" s="414"/>
      <c r="G16" s="588">
        <f>IF(H16&lt;&gt;"",COUNTA(H$6:H16),"")</f>
        <v>11</v>
      </c>
      <c r="H16" s="629" t="str">
        <f>INDEX('Team Total'!D66:D135,6)</f>
        <v>T11</v>
      </c>
      <c r="I16" s="630">
        <f>'Team Total'!P66</f>
        <v>0</v>
      </c>
      <c r="J16" s="591">
        <f>_xlfn.RANK.EQ(I16, $I$6:$I$18) + IFERROR(VLOOKUP(H16, $P$22:$AA$50, 12, 0) - 1, 0)</f>
        <v>1</v>
      </c>
      <c r="K16" s="244"/>
      <c r="N16" s="499"/>
      <c r="O16" s="582"/>
      <c r="P16" s="506"/>
      <c r="Q16" s="506"/>
      <c r="R16" s="507"/>
      <c r="S16" s="579"/>
      <c r="T16" s="580"/>
      <c r="U16" s="475">
        <f t="shared" si="1"/>
        <v>0</v>
      </c>
      <c r="V16" s="503">
        <f t="shared" si="2"/>
        <v>0</v>
      </c>
      <c r="W16" s="617">
        <f t="shared" si="3"/>
        <v>-1</v>
      </c>
      <c r="X16" s="552" t="str">
        <f t="shared" si="4"/>
        <v/>
      </c>
      <c r="Y16" s="549"/>
      <c r="Z16" s="499"/>
      <c r="AA16" s="499"/>
    </row>
    <row r="17" spans="1:27" ht="18" customHeight="1" thickTop="1" thickBot="1" x14ac:dyDescent="0.4">
      <c r="A17" s="634">
        <f>IF(B17&lt;&gt;"",COUNTA(B$6:B17),"")</f>
        <v>12</v>
      </c>
      <c r="B17" s="638" t="str">
        <f t="array" ref="B17">INDEX('T Ind'!C17:C116,1)</f>
        <v>Total 2</v>
      </c>
      <c r="C17" s="638" t="str">
        <f t="array" ref="C17">INDEX('T Ind'!D17:D116,1)</f>
        <v>T2</v>
      </c>
      <c r="D17" s="639">
        <f t="array" ref="D17">INDEX('T Ind'!$R$6:$R$125,MATCH(B17,'T Ind'!$C$6:$C$125,0))</f>
        <v>0</v>
      </c>
      <c r="E17" s="635">
        <f t="shared" si="0"/>
        <v>1</v>
      </c>
      <c r="F17" s="414"/>
      <c r="G17" s="415"/>
      <c r="H17" s="415" t="s">
        <v>142</v>
      </c>
      <c r="K17" s="244"/>
      <c r="N17" s="499"/>
      <c r="O17" s="582"/>
      <c r="P17" s="506"/>
      <c r="Q17" s="506"/>
      <c r="R17" s="507"/>
      <c r="S17" s="579"/>
      <c r="T17" s="580"/>
      <c r="U17" s="475">
        <f t="shared" si="1"/>
        <v>0</v>
      </c>
      <c r="V17" s="503">
        <f t="shared" si="2"/>
        <v>0</v>
      </c>
      <c r="W17" s="617">
        <f t="shared" si="3"/>
        <v>-1</v>
      </c>
      <c r="X17" s="552" t="str">
        <f t="shared" si="4"/>
        <v/>
      </c>
      <c r="Y17" s="500"/>
      <c r="Z17" s="499"/>
      <c r="AA17" s="499"/>
    </row>
    <row r="18" spans="1:27" ht="18" customHeight="1" thickTop="1" thickBot="1" x14ac:dyDescent="0.4">
      <c r="A18" s="634">
        <f>IF(B18&lt;&gt;"",COUNTA(B$6:B18),"")</f>
        <v>13</v>
      </c>
      <c r="B18" s="638">
        <f t="array" ref="B18">INDEX('T Ind'!C18:C117,1)</f>
        <v>0</v>
      </c>
      <c r="C18" s="638" t="str">
        <f t="array" ref="C18">INDEX('T Ind'!D18:D117,1)</f>
        <v>T3</v>
      </c>
      <c r="D18" s="639">
        <f t="array" ref="D18">INDEX('T Ind'!$R$6:$R$125,MATCH(B18,'T Ind'!$C$6:$C$125,0))</f>
        <v>0</v>
      </c>
      <c r="E18" s="635">
        <f t="shared" si="0"/>
        <v>1</v>
      </c>
      <c r="F18" s="414"/>
      <c r="G18" s="415"/>
      <c r="H18" s="416"/>
      <c r="I18" s="417"/>
      <c r="J18" s="418"/>
      <c r="K18" s="244"/>
      <c r="N18" s="499"/>
      <c r="O18" s="583"/>
      <c r="P18" s="554"/>
      <c r="Q18" s="554"/>
      <c r="R18" s="555"/>
      <c r="S18" s="584"/>
      <c r="T18" s="585"/>
      <c r="U18" s="556">
        <f t="shared" si="1"/>
        <v>0</v>
      </c>
      <c r="V18" s="557">
        <f t="shared" si="2"/>
        <v>0</v>
      </c>
      <c r="W18" s="618">
        <f t="shared" si="3"/>
        <v>-1</v>
      </c>
      <c r="X18" s="558" t="str">
        <f t="shared" si="4"/>
        <v/>
      </c>
      <c r="Y18" s="499"/>
      <c r="Z18" s="499"/>
      <c r="AA18" s="499"/>
    </row>
    <row r="19" spans="1:27" ht="18" customHeight="1" thickTop="1" thickBot="1" x14ac:dyDescent="0.4">
      <c r="A19" s="634">
        <f>IF(B19&lt;&gt;"",COUNTA(B$6:B19),"")</f>
        <v>14</v>
      </c>
      <c r="B19" s="638">
        <f t="array" ref="B19">INDEX('T Ind'!C19:C118,1)</f>
        <v>0</v>
      </c>
      <c r="C19" s="638" t="str">
        <f t="array" ref="C19">INDEX('T Ind'!D19:D118,1)</f>
        <v>T3</v>
      </c>
      <c r="D19" s="639">
        <f t="array" ref="D19">INDEX('T Ind'!$R$6:$R$125,MATCH(B19,'T Ind'!$C$6:$C$125,0))</f>
        <v>0</v>
      </c>
      <c r="E19" s="635">
        <f t="shared" si="0"/>
        <v>1</v>
      </c>
      <c r="F19" s="414"/>
      <c r="G19" s="415"/>
      <c r="H19" s="416"/>
      <c r="I19" s="417"/>
      <c r="J19" s="418"/>
      <c r="K19" s="244"/>
      <c r="N19" s="19"/>
      <c r="O19" s="508"/>
      <c r="P19" s="509"/>
      <c r="Q19" s="508"/>
      <c r="R19" s="508"/>
      <c r="S19" s="510"/>
      <c r="T19" s="511"/>
      <c r="U19" s="511"/>
      <c r="V19" s="511"/>
      <c r="W19" s="511"/>
      <c r="X19" s="499"/>
      <c r="Y19" s="499"/>
      <c r="Z19" s="499"/>
      <c r="AA19" s="499"/>
    </row>
    <row r="20" spans="1:27" ht="18" customHeight="1" thickTop="1" thickBot="1" x14ac:dyDescent="0.4">
      <c r="A20" s="634">
        <f>IF(B20&lt;&gt;"",COUNTA(B$6:B20),"")</f>
        <v>15</v>
      </c>
      <c r="B20" s="638">
        <f t="array" ref="B20">INDEX('T Ind'!C20:C119,1)</f>
        <v>0</v>
      </c>
      <c r="C20" s="638" t="str">
        <f t="array" ref="C20">INDEX('T Ind'!D20:D119,1)</f>
        <v>T3</v>
      </c>
      <c r="D20" s="639">
        <f t="array" ref="D20">INDEX('T Ind'!$R$6:$R$125,MATCH(B20,'T Ind'!$C$6:$C$125,0))</f>
        <v>0</v>
      </c>
      <c r="E20" s="635">
        <f t="shared" si="0"/>
        <v>1</v>
      </c>
      <c r="F20" s="414"/>
      <c r="G20" s="415"/>
      <c r="H20" s="416"/>
      <c r="I20" s="417"/>
      <c r="J20" s="418"/>
      <c r="K20" s="244"/>
      <c r="O20" s="515"/>
      <c r="P20" s="514" t="s">
        <v>169</v>
      </c>
      <c r="Q20" s="513"/>
      <c r="R20" s="472"/>
      <c r="S20" s="516"/>
      <c r="T20" s="517"/>
      <c r="U20" s="514" t="s">
        <v>167</v>
      </c>
      <c r="V20" s="472"/>
      <c r="W20" s="518" t="s">
        <v>168</v>
      </c>
      <c r="X20" s="519">
        <v>7</v>
      </c>
      <c r="Y20" s="520"/>
      <c r="Z20" s="511"/>
      <c r="AA20" s="504"/>
    </row>
    <row r="21" spans="1:27" ht="18" customHeight="1" thickTop="1" thickBot="1" x14ac:dyDescent="0.55000000000000004">
      <c r="A21" s="634">
        <f>IF(B21&lt;&gt;"",COUNTA(B$6:B21),"")</f>
        <v>16</v>
      </c>
      <c r="B21" s="638">
        <f t="array" ref="B21">INDEX('T Ind'!C21:C120,1)</f>
        <v>0</v>
      </c>
      <c r="C21" s="638" t="str">
        <f t="array" ref="C21">INDEX('T Ind'!D21:D120,1)</f>
        <v>T3</v>
      </c>
      <c r="D21" s="639">
        <f t="array" ref="D21">INDEX('T Ind'!$R$6:$R$125,MATCH(B21,'T Ind'!$C$6:$C$125,0))</f>
        <v>0</v>
      </c>
      <c r="E21" s="635">
        <f t="shared" si="0"/>
        <v>1</v>
      </c>
      <c r="F21" s="414"/>
      <c r="G21" s="415"/>
      <c r="H21" s="415" t="s">
        <v>142</v>
      </c>
      <c r="K21" s="244"/>
      <c r="N21" s="19"/>
      <c r="O21" s="522" t="s">
        <v>69</v>
      </c>
      <c r="P21" s="523" t="s">
        <v>13</v>
      </c>
      <c r="Q21" s="524" t="s">
        <v>10</v>
      </c>
      <c r="R21" s="526"/>
      <c r="S21" s="568"/>
      <c r="T21" s="569" t="s">
        <v>195</v>
      </c>
      <c r="U21" s="527"/>
      <c r="V21" s="529" t="s">
        <v>14</v>
      </c>
      <c r="W21" s="528">
        <v>7</v>
      </c>
      <c r="X21" s="530" t="s">
        <v>15</v>
      </c>
      <c r="Y21" s="567" t="s">
        <v>52</v>
      </c>
      <c r="Z21" s="542" t="s">
        <v>192</v>
      </c>
      <c r="AA21" s="532" t="s">
        <v>17</v>
      </c>
    </row>
    <row r="22" spans="1:27" ht="18" customHeight="1" thickTop="1" thickBot="1" x14ac:dyDescent="0.4">
      <c r="A22" s="634">
        <f>IF(B22&lt;&gt;"",COUNTA(B$6:B22),"")</f>
        <v>17</v>
      </c>
      <c r="B22" s="638">
        <f t="array" ref="B22">INDEX('T Ind'!C22:C121,1)</f>
        <v>0</v>
      </c>
      <c r="C22" s="638" t="str">
        <f t="array" ref="C22">INDEX('T Ind'!D22:D121,1)</f>
        <v>T3</v>
      </c>
      <c r="D22" s="639">
        <f t="array" ref="D22">INDEX('T Ind'!$R$6:$R$125,MATCH(B22,'T Ind'!$C$6:$C$125,0))</f>
        <v>0</v>
      </c>
      <c r="E22" s="635">
        <f t="shared" si="0"/>
        <v>1</v>
      </c>
      <c r="F22" s="414"/>
      <c r="G22" s="415"/>
      <c r="H22" s="416"/>
      <c r="I22" s="417"/>
      <c r="J22" s="418"/>
      <c r="K22" s="244"/>
      <c r="N22" s="19"/>
      <c r="O22" s="559"/>
      <c r="P22" s="543"/>
      <c r="Q22" s="545"/>
      <c r="R22" s="548"/>
      <c r="S22" s="548"/>
      <c r="T22" s="548"/>
      <c r="U22" s="548"/>
      <c r="V22" s="564">
        <f>R22+S22+T22+U22</f>
        <v>0</v>
      </c>
      <c r="W22" s="564"/>
      <c r="X22" s="475">
        <f t="shared" ref="X22:X29" si="5">IF((IF(W22-W21&lt;=0,0,IF(W22-W21&gt;12, -6, CEILING(-0.5*(W22-W21),-0.5))))&lt;(-V22),-V22,IF(W22-W21&lt;=0,0,IF(W22-W21&gt;12, -6, CEILING(-0.5*(W22-W21),-0.5))))</f>
        <v>0</v>
      </c>
      <c r="Y22" s="503">
        <f t="shared" ref="Y22:Y29" si="6">V22+X22</f>
        <v>0</v>
      </c>
      <c r="Z22" s="617">
        <f>IF(Q22="", -1, (Q22 * 100000) + (N(Y22) * 1000) + (20 - N(W22)))</f>
        <v>-1</v>
      </c>
      <c r="AA22" s="552" t="str">
        <f>IF(Z22&lt;0, "", COUNTIFS($Q$22:$Q$33, Q22, $Z$22:$Z$33, "&gt;" &amp; Z22) + 1)</f>
        <v/>
      </c>
    </row>
    <row r="23" spans="1:27" ht="18" customHeight="1" thickTop="1" thickBot="1" x14ac:dyDescent="0.4">
      <c r="A23" s="634">
        <f>IF(B23&lt;&gt;"",COUNTA(B$6:B23),"")</f>
        <v>18</v>
      </c>
      <c r="B23" s="638" t="str">
        <f t="array" ref="B23">INDEX('T Ind'!C23:C122,1)</f>
        <v>Total 3</v>
      </c>
      <c r="C23" s="638" t="str">
        <f t="array" ref="C23">INDEX('T Ind'!D23:D122,1)</f>
        <v>T3</v>
      </c>
      <c r="D23" s="639">
        <f t="array" ref="D23">INDEX('T Ind'!$R$6:$R$125,MATCH(B23,'T Ind'!$C$6:$C$125,0))</f>
        <v>0</v>
      </c>
      <c r="E23" s="635">
        <f t="shared" si="0"/>
        <v>1</v>
      </c>
      <c r="F23" s="414"/>
      <c r="G23" s="415"/>
      <c r="H23" s="416"/>
      <c r="I23" s="417"/>
      <c r="J23" s="418"/>
      <c r="K23" s="244"/>
      <c r="N23" s="19"/>
      <c r="O23" s="559"/>
      <c r="P23" s="543"/>
      <c r="Q23" s="545"/>
      <c r="R23" s="548"/>
      <c r="S23" s="548"/>
      <c r="T23" s="548"/>
      <c r="U23" s="548"/>
      <c r="V23" s="565">
        <f t="shared" ref="V23:V29" si="7">R23+S23+T23</f>
        <v>0</v>
      </c>
      <c r="W23" s="565"/>
      <c r="X23" s="42">
        <f t="shared" si="5"/>
        <v>0</v>
      </c>
      <c r="Y23" s="503">
        <f t="shared" si="6"/>
        <v>0</v>
      </c>
      <c r="Z23" s="617">
        <f t="shared" ref="Z23:Z32" si="8">IF(Q23="", -1, (Q23 * 100000) + (N(Y23) * 1000) + (20 - N(W23)))</f>
        <v>-1</v>
      </c>
      <c r="AA23" s="552" t="str">
        <f t="shared" ref="AA23:AA32" si="9">IF(Z23&lt;0, "", COUNTIFS($Q$22:$Q$50, Q23, $Z$22:$Z$50, "&gt;" &amp; Z23) + 1)</f>
        <v/>
      </c>
    </row>
    <row r="24" spans="1:27" ht="18" customHeight="1" thickTop="1" thickBot="1" x14ac:dyDescent="0.4">
      <c r="A24" s="634">
        <f>IF(B24&lt;&gt;"",COUNTA(B$6:B24),"")</f>
        <v>19</v>
      </c>
      <c r="B24" s="638">
        <f t="array" ref="B24">INDEX('T Ind'!C24:C123,1)</f>
        <v>0</v>
      </c>
      <c r="C24" s="638" t="str">
        <f t="array" ref="C24">INDEX('T Ind'!D24:D123,1)</f>
        <v>T4</v>
      </c>
      <c r="D24" s="639">
        <f t="array" ref="D24">INDEX('T Ind'!$R$6:$R$125,MATCH(B24,'T Ind'!$C$6:$C$125,0))</f>
        <v>0</v>
      </c>
      <c r="E24" s="635">
        <f t="shared" si="0"/>
        <v>1</v>
      </c>
      <c r="F24" s="414"/>
      <c r="G24" s="415"/>
      <c r="H24" s="416"/>
      <c r="I24" s="417"/>
      <c r="J24" s="418"/>
      <c r="K24" s="244"/>
      <c r="N24" s="19"/>
      <c r="O24" s="559"/>
      <c r="P24" s="543"/>
      <c r="Q24" s="545"/>
      <c r="R24" s="548"/>
      <c r="S24" s="548"/>
      <c r="T24" s="548"/>
      <c r="U24" s="548"/>
      <c r="V24" s="565">
        <f t="shared" si="7"/>
        <v>0</v>
      </c>
      <c r="W24" s="565"/>
      <c r="X24" s="42">
        <f t="shared" si="5"/>
        <v>0</v>
      </c>
      <c r="Y24" s="503">
        <f t="shared" si="6"/>
        <v>0</v>
      </c>
      <c r="Z24" s="617">
        <f t="shared" si="8"/>
        <v>-1</v>
      </c>
      <c r="AA24" s="552" t="str">
        <f t="shared" si="9"/>
        <v/>
      </c>
    </row>
    <row r="25" spans="1:27" ht="18" customHeight="1" thickTop="1" thickBot="1" x14ac:dyDescent="0.4">
      <c r="A25" s="634">
        <f>IF(B25&lt;&gt;"",COUNTA(B$6:B25),"")</f>
        <v>20</v>
      </c>
      <c r="B25" s="638">
        <f t="array" ref="B25">INDEX('T Ind'!C25:C124,1)</f>
        <v>0</v>
      </c>
      <c r="C25" s="638" t="str">
        <f t="array" ref="C25">INDEX('T Ind'!D25:D124,1)</f>
        <v>T4</v>
      </c>
      <c r="D25" s="639">
        <f t="array" ref="D25">INDEX('T Ind'!$R$6:$R$125,MATCH(B25,'T Ind'!$C$6:$C$125,0))</f>
        <v>0</v>
      </c>
      <c r="E25" s="635">
        <f t="shared" si="0"/>
        <v>1</v>
      </c>
      <c r="F25" s="414"/>
      <c r="G25" s="415"/>
      <c r="H25" s="415" t="s">
        <v>142</v>
      </c>
      <c r="K25" s="244"/>
      <c r="N25" s="19"/>
      <c r="O25" s="559"/>
      <c r="P25" s="543"/>
      <c r="Q25" s="545"/>
      <c r="R25" s="548"/>
      <c r="S25" s="548"/>
      <c r="T25" s="548"/>
      <c r="U25" s="548"/>
      <c r="V25" s="565">
        <f t="shared" si="7"/>
        <v>0</v>
      </c>
      <c r="W25" s="565"/>
      <c r="X25" s="42">
        <f t="shared" si="5"/>
        <v>0</v>
      </c>
      <c r="Y25" s="503">
        <f t="shared" si="6"/>
        <v>0</v>
      </c>
      <c r="Z25" s="617">
        <f t="shared" si="8"/>
        <v>-1</v>
      </c>
      <c r="AA25" s="552" t="str">
        <f t="shared" si="9"/>
        <v/>
      </c>
    </row>
    <row r="26" spans="1:27" ht="18" customHeight="1" thickTop="1" thickBot="1" x14ac:dyDescent="0.4">
      <c r="A26" s="634">
        <f>IF(B26&lt;&gt;"",COUNTA(B$6:B26),"")</f>
        <v>21</v>
      </c>
      <c r="B26" s="638">
        <f t="array" ref="B26">INDEX('T Ind'!C26:C125,1)</f>
        <v>0</v>
      </c>
      <c r="C26" s="638" t="str">
        <f t="array" ref="C26">INDEX('T Ind'!D26:D125,1)</f>
        <v>T4</v>
      </c>
      <c r="D26" s="639">
        <f t="array" ref="D26">INDEX('T Ind'!$R$6:$R$125,MATCH(B26,'T Ind'!$C$6:$C$125,0))</f>
        <v>0</v>
      </c>
      <c r="E26" s="635">
        <f t="shared" si="0"/>
        <v>1</v>
      </c>
      <c r="F26" s="414"/>
      <c r="G26" s="414"/>
      <c r="H26" s="414"/>
      <c r="I26" s="414"/>
      <c r="J26" s="414"/>
      <c r="N26" s="19"/>
      <c r="O26" s="559"/>
      <c r="P26" s="543"/>
      <c r="Q26" s="545"/>
      <c r="R26" s="548"/>
      <c r="S26" s="548"/>
      <c r="T26" s="548"/>
      <c r="U26" s="548"/>
      <c r="V26" s="565">
        <f t="shared" si="7"/>
        <v>0</v>
      </c>
      <c r="W26" s="565"/>
      <c r="X26" s="42">
        <f t="shared" si="5"/>
        <v>0</v>
      </c>
      <c r="Y26" s="503">
        <f t="shared" si="6"/>
        <v>0</v>
      </c>
      <c r="Z26" s="617">
        <f t="shared" si="8"/>
        <v>-1</v>
      </c>
      <c r="AA26" s="552" t="str">
        <f t="shared" si="9"/>
        <v/>
      </c>
    </row>
    <row r="27" spans="1:27" ht="18" customHeight="1" thickTop="1" thickBot="1" x14ac:dyDescent="0.4">
      <c r="A27" s="634">
        <f>IF(B27&lt;&gt;"",COUNTA(B$6:B27),"")</f>
        <v>22</v>
      </c>
      <c r="B27" s="638">
        <f t="array" ref="B27">INDEX('T Ind'!C27:C126,1)</f>
        <v>0</v>
      </c>
      <c r="C27" s="638" t="str">
        <f t="array" ref="C27">INDEX('T Ind'!D27:D126,1)</f>
        <v>T4</v>
      </c>
      <c r="D27" s="639">
        <f t="array" ref="D27">INDEX('T Ind'!$R$6:$R$125,MATCH(B27,'T Ind'!$C$6:$C$125,0))</f>
        <v>0</v>
      </c>
      <c r="E27" s="635">
        <f t="shared" si="0"/>
        <v>1</v>
      </c>
      <c r="F27" s="414"/>
      <c r="G27" s="414"/>
      <c r="H27" s="414"/>
      <c r="I27" s="414"/>
      <c r="J27" s="414"/>
      <c r="N27" s="19"/>
      <c r="O27" s="559"/>
      <c r="P27" s="543"/>
      <c r="Q27" s="545"/>
      <c r="R27" s="548"/>
      <c r="S27" s="548"/>
      <c r="T27" s="548"/>
      <c r="U27" s="548"/>
      <c r="V27" s="565">
        <f t="shared" si="7"/>
        <v>0</v>
      </c>
      <c r="W27" s="565"/>
      <c r="X27" s="42">
        <f t="shared" si="5"/>
        <v>0</v>
      </c>
      <c r="Y27" s="503">
        <f t="shared" si="6"/>
        <v>0</v>
      </c>
      <c r="Z27" s="617">
        <f t="shared" si="8"/>
        <v>-1</v>
      </c>
      <c r="AA27" s="552" t="str">
        <f t="shared" si="9"/>
        <v/>
      </c>
    </row>
    <row r="28" spans="1:27" ht="18" customHeight="1" thickTop="1" thickBot="1" x14ac:dyDescent="0.4">
      <c r="A28" s="634">
        <f>IF(B28&lt;&gt;"",COUNTA(B$6:B28),"")</f>
        <v>23</v>
      </c>
      <c r="B28" s="638">
        <f t="array" ref="B28">INDEX('T Ind'!C28:C127,1)</f>
        <v>0</v>
      </c>
      <c r="C28" s="638" t="str">
        <f t="array" ref="C28">INDEX('T Ind'!D28:D127,1)</f>
        <v>T4</v>
      </c>
      <c r="D28" s="639">
        <f t="array" ref="D28">INDEX('T Ind'!$R$6:$R$125,MATCH(B28,'T Ind'!$C$6:$C$125,0))</f>
        <v>0</v>
      </c>
      <c r="E28" s="635">
        <f t="shared" si="0"/>
        <v>1</v>
      </c>
      <c r="F28" s="414"/>
      <c r="G28" s="414"/>
      <c r="H28" s="414"/>
      <c r="I28" s="414"/>
      <c r="J28" s="414"/>
      <c r="N28" s="19"/>
      <c r="O28" s="559"/>
      <c r="P28" s="543"/>
      <c r="Q28" s="545"/>
      <c r="R28" s="548"/>
      <c r="S28" s="548"/>
      <c r="T28" s="548"/>
      <c r="U28" s="548"/>
      <c r="V28" s="565">
        <f t="shared" si="7"/>
        <v>0</v>
      </c>
      <c r="W28" s="565"/>
      <c r="X28" s="42">
        <f t="shared" si="5"/>
        <v>0</v>
      </c>
      <c r="Y28" s="578">
        <f t="shared" si="6"/>
        <v>0</v>
      </c>
      <c r="Z28" s="619">
        <f t="shared" si="8"/>
        <v>-1</v>
      </c>
      <c r="AA28" s="552" t="str">
        <f t="shared" si="9"/>
        <v/>
      </c>
    </row>
    <row r="29" spans="1:27" ht="18" customHeight="1" thickTop="1" thickBot="1" x14ac:dyDescent="0.4">
      <c r="A29" s="634">
        <f>IF(B29&lt;&gt;"",COUNTA(B$6:B29),"")</f>
        <v>24</v>
      </c>
      <c r="B29" s="638" t="str">
        <f t="array" ref="B29">INDEX('T Ind'!C29:C128,1)</f>
        <v>Total 4</v>
      </c>
      <c r="C29" s="638" t="str">
        <f t="array" ref="C29">INDEX('T Ind'!D29:D128,1)</f>
        <v>T4</v>
      </c>
      <c r="D29" s="639">
        <f t="array" ref="D29">INDEX('T Ind'!$R$6:$R$125,MATCH(B29,'T Ind'!$C$6:$C$125,0))</f>
        <v>0</v>
      </c>
      <c r="E29" s="635">
        <f t="shared" si="0"/>
        <v>1</v>
      </c>
      <c r="F29" s="414"/>
      <c r="G29" s="414"/>
      <c r="H29" s="660" t="s">
        <v>142</v>
      </c>
      <c r="I29" s="661"/>
      <c r="J29" s="661"/>
      <c r="K29" s="238"/>
      <c r="N29" s="499"/>
      <c r="O29" s="606"/>
      <c r="P29" s="607"/>
      <c r="Q29" s="608"/>
      <c r="R29" s="609"/>
      <c r="S29" s="609"/>
      <c r="T29" s="609"/>
      <c r="U29" s="609"/>
      <c r="V29" s="610">
        <f t="shared" si="7"/>
        <v>0</v>
      </c>
      <c r="W29" s="610"/>
      <c r="X29" s="615">
        <f t="shared" si="5"/>
        <v>0</v>
      </c>
      <c r="Y29" s="581">
        <f t="shared" si="6"/>
        <v>0</v>
      </c>
      <c r="Z29" s="620">
        <f t="shared" si="8"/>
        <v>-1</v>
      </c>
      <c r="AA29" s="616" t="str">
        <f t="shared" si="9"/>
        <v/>
      </c>
    </row>
    <row r="30" spans="1:27" ht="18" customHeight="1" thickTop="1" thickBot="1" x14ac:dyDescent="0.4">
      <c r="A30" s="634">
        <f>IF(B30&lt;&gt;"",COUNTA(B$6:B30),"")</f>
        <v>25</v>
      </c>
      <c r="B30" s="638">
        <f t="array" ref="B30">INDEX('T Ind'!C30:C129,1)</f>
        <v>0</v>
      </c>
      <c r="C30" s="638" t="str">
        <f t="array" ref="C30">INDEX('T Ind'!D30:D129,1)</f>
        <v>T5</v>
      </c>
      <c r="D30" s="639">
        <f t="array" ref="D30">INDEX('T Ind'!$R$6:$R$125,MATCH(B30,'T Ind'!$C$6:$C$125,0))</f>
        <v>0</v>
      </c>
      <c r="E30" s="635">
        <f t="shared" si="0"/>
        <v>1</v>
      </c>
      <c r="F30" s="414"/>
      <c r="G30" s="414"/>
      <c r="H30" s="414"/>
      <c r="I30" s="414"/>
      <c r="J30" s="414"/>
      <c r="N30" s="499"/>
      <c r="O30" s="560"/>
      <c r="P30" s="544"/>
      <c r="Q30" s="611"/>
      <c r="R30" s="612"/>
      <c r="S30" s="612"/>
      <c r="T30" s="612"/>
      <c r="U30" s="612"/>
      <c r="V30" s="610">
        <f t="shared" ref="V30:V32" si="10">R30+S30+T30</f>
        <v>0</v>
      </c>
      <c r="W30" s="610"/>
      <c r="X30" s="615">
        <f t="shared" ref="X30:X32" si="11">IF((IF(W30-W29&lt;=0,0,IF(W30-W29&gt;12, -6, CEILING(-0.5*(W30-W29),-0.5))))&lt;(-V30),-V30,IF(W30-W29&lt;=0,0,IF(W30-W29&gt;12, -6, CEILING(-0.5*(W30-W29),-0.5))))</f>
        <v>0</v>
      </c>
      <c r="Y30" s="581">
        <f t="shared" ref="Y30:Y32" si="12">V30+X30</f>
        <v>0</v>
      </c>
      <c r="Z30" s="620">
        <f t="shared" si="8"/>
        <v>-1</v>
      </c>
      <c r="AA30" s="616" t="str">
        <f t="shared" si="9"/>
        <v/>
      </c>
    </row>
    <row r="31" spans="1:27" ht="18" customHeight="1" thickTop="1" thickBot="1" x14ac:dyDescent="0.4">
      <c r="A31" s="634">
        <f>IF(B31&lt;&gt;"",COUNTA(B$6:B31),"")</f>
        <v>26</v>
      </c>
      <c r="B31" s="638">
        <f t="array" ref="B31">INDEX('T Ind'!C31:C130,1)</f>
        <v>0</v>
      </c>
      <c r="C31" s="638" t="str">
        <f t="array" ref="C31">INDEX('T Ind'!D31:D130,1)</f>
        <v>T5</v>
      </c>
      <c r="D31" s="639">
        <f t="array" ref="D31">INDEX('T Ind'!$R$6:$R$125,MATCH(B31,'T Ind'!$C$6:$C$125,0))</f>
        <v>0</v>
      </c>
      <c r="E31" s="635">
        <f t="shared" si="0"/>
        <v>1</v>
      </c>
      <c r="F31" s="414"/>
      <c r="G31" s="414"/>
      <c r="H31" s="414"/>
      <c r="I31" s="414"/>
      <c r="J31" s="414"/>
      <c r="N31" s="499"/>
      <c r="O31" s="560"/>
      <c r="P31" s="544"/>
      <c r="Q31" s="611"/>
      <c r="R31" s="612"/>
      <c r="S31" s="612"/>
      <c r="T31" s="612"/>
      <c r="U31" s="612"/>
      <c r="V31" s="610">
        <f t="shared" si="10"/>
        <v>0</v>
      </c>
      <c r="W31" s="610"/>
      <c r="X31" s="615">
        <f t="shared" si="11"/>
        <v>0</v>
      </c>
      <c r="Y31" s="581">
        <f t="shared" si="12"/>
        <v>0</v>
      </c>
      <c r="Z31" s="620">
        <f t="shared" si="8"/>
        <v>-1</v>
      </c>
      <c r="AA31" s="616" t="str">
        <f t="shared" si="9"/>
        <v/>
      </c>
    </row>
    <row r="32" spans="1:27" ht="18" customHeight="1" thickTop="1" thickBot="1" x14ac:dyDescent="0.4">
      <c r="A32" s="634">
        <f>IF(B32&lt;&gt;"",COUNTA(B$6:B32),"")</f>
        <v>27</v>
      </c>
      <c r="B32" s="638">
        <f t="array" ref="B32">INDEX('T Ind'!C32:C131,1)</f>
        <v>0</v>
      </c>
      <c r="C32" s="638" t="str">
        <f t="array" ref="C32">INDEX('T Ind'!D32:D131,1)</f>
        <v>T5</v>
      </c>
      <c r="D32" s="639">
        <f t="array" ref="D32">INDEX('T Ind'!$R$6:$R$125,MATCH(B32,'T Ind'!$C$6:$C$125,0))</f>
        <v>0</v>
      </c>
      <c r="E32" s="635">
        <f t="shared" si="0"/>
        <v>1</v>
      </c>
      <c r="F32" s="414"/>
      <c r="G32" s="414"/>
      <c r="H32" s="414"/>
      <c r="I32" s="414"/>
      <c r="J32" s="414"/>
      <c r="N32" s="499"/>
      <c r="O32" s="561"/>
      <c r="P32" s="562"/>
      <c r="Q32" s="613"/>
      <c r="R32" s="614"/>
      <c r="S32" s="614"/>
      <c r="T32" s="614"/>
      <c r="U32" s="614"/>
      <c r="V32" s="566">
        <f t="shared" si="10"/>
        <v>0</v>
      </c>
      <c r="W32" s="566"/>
      <c r="X32" s="563">
        <f t="shared" si="11"/>
        <v>0</v>
      </c>
      <c r="Y32" s="557">
        <f t="shared" si="12"/>
        <v>0</v>
      </c>
      <c r="Z32" s="618">
        <f t="shared" si="8"/>
        <v>-1</v>
      </c>
      <c r="AA32" s="558" t="str">
        <f t="shared" si="9"/>
        <v/>
      </c>
    </row>
    <row r="33" spans="1:27" ht="18" customHeight="1" thickTop="1" thickBot="1" x14ac:dyDescent="0.4">
      <c r="A33" s="634">
        <f>IF(B33&lt;&gt;"",COUNTA(B$6:B33),"")</f>
        <v>28</v>
      </c>
      <c r="B33" s="638">
        <f t="array" ref="B33">INDEX('T Ind'!C33:C132,1)</f>
        <v>0</v>
      </c>
      <c r="C33" s="638" t="str">
        <f t="array" ref="C33">INDEX('T Ind'!D33:D132,1)</f>
        <v>T5</v>
      </c>
      <c r="D33" s="639">
        <f t="array" ref="D33">INDEX('T Ind'!$R$6:$R$125,MATCH(B33,'T Ind'!$C$6:$C$125,0))</f>
        <v>0</v>
      </c>
      <c r="E33" s="635">
        <f t="shared" si="0"/>
        <v>1</v>
      </c>
      <c r="F33" s="414"/>
      <c r="G33" s="414"/>
      <c r="H33" s="660" t="s">
        <v>142</v>
      </c>
      <c r="I33" s="661"/>
      <c r="J33" s="661"/>
      <c r="K33" s="238"/>
      <c r="N33" s="499"/>
      <c r="O33" s="499"/>
      <c r="P33" s="499"/>
      <c r="Q33" s="499"/>
      <c r="R33" s="499"/>
      <c r="S33" s="499"/>
      <c r="T33" s="499"/>
      <c r="U33" s="499"/>
      <c r="V33" s="499"/>
      <c r="W33" s="499"/>
      <c r="X33" s="499"/>
      <c r="Y33" s="499"/>
      <c r="Z33" s="499"/>
      <c r="AA33" s="499"/>
    </row>
    <row r="34" spans="1:27" ht="18" customHeight="1" thickTop="1" thickBot="1" x14ac:dyDescent="0.4">
      <c r="A34" s="634">
        <f>IF(B34&lt;&gt;"",COUNTA(B$6:B34),"")</f>
        <v>29</v>
      </c>
      <c r="B34" s="638">
        <f t="array" ref="B34">INDEX('T Ind'!C34:C133,1)</f>
        <v>0</v>
      </c>
      <c r="C34" s="638" t="str">
        <f t="array" ref="C34">INDEX('T Ind'!D34:D133,1)</f>
        <v>T5</v>
      </c>
      <c r="D34" s="639">
        <f t="array" ref="D34">INDEX('T Ind'!$R$6:$R$125,MATCH(B34,'T Ind'!$C$6:$C$125,0))</f>
        <v>0</v>
      </c>
      <c r="E34" s="635">
        <f t="shared" si="0"/>
        <v>1</v>
      </c>
      <c r="F34" s="414"/>
      <c r="G34" s="414"/>
      <c r="H34" s="414"/>
      <c r="I34" s="414"/>
      <c r="J34" s="414"/>
      <c r="N34" s="499"/>
      <c r="O34" s="499"/>
      <c r="P34" s="499"/>
      <c r="Q34" s="499"/>
      <c r="R34" s="499"/>
      <c r="S34" s="499"/>
      <c r="T34" s="499"/>
      <c r="U34" s="499"/>
      <c r="V34" s="499"/>
      <c r="W34" s="499"/>
      <c r="X34" s="499"/>
      <c r="Y34" s="499"/>
      <c r="Z34" s="499"/>
      <c r="AA34" s="499"/>
    </row>
    <row r="35" spans="1:27" ht="18" customHeight="1" thickTop="1" thickBot="1" x14ac:dyDescent="0.4">
      <c r="A35" s="634">
        <f>IF(B35&lt;&gt;"",COUNTA(B$6:B35),"")</f>
        <v>30</v>
      </c>
      <c r="B35" s="638" t="str">
        <f t="array" ref="B35">INDEX('T Ind'!C35:C134,1)</f>
        <v>Total 5</v>
      </c>
      <c r="C35" s="638" t="str">
        <f t="array" ref="C35">INDEX('T Ind'!D35:D134,1)</f>
        <v>T5</v>
      </c>
      <c r="D35" s="639">
        <f t="array" ref="D35">INDEX('T Ind'!$R$6:$R$125,MATCH(B35,'T Ind'!$C$6:$C$125,0))</f>
        <v>0</v>
      </c>
      <c r="E35" s="635">
        <f t="shared" si="0"/>
        <v>1</v>
      </c>
      <c r="F35" s="414"/>
      <c r="G35" s="414"/>
      <c r="H35" s="414"/>
      <c r="I35" s="414"/>
      <c r="J35" s="414"/>
      <c r="N35" s="499"/>
      <c r="O35" s="499"/>
      <c r="P35" s="499"/>
      <c r="Q35" s="499"/>
      <c r="R35" s="499"/>
      <c r="S35" s="499"/>
      <c r="T35" s="499"/>
      <c r="U35" s="499"/>
      <c r="V35" s="499"/>
      <c r="W35" s="499"/>
      <c r="X35" s="499"/>
      <c r="Y35" s="499"/>
      <c r="Z35" s="499"/>
      <c r="AA35" s="499"/>
    </row>
    <row r="36" spans="1:27" ht="18" customHeight="1" thickTop="1" thickBot="1" x14ac:dyDescent="0.4">
      <c r="A36" s="634">
        <f>IF(B36&lt;&gt;"",COUNTA(B$6:B36),"")</f>
        <v>31</v>
      </c>
      <c r="B36" s="638">
        <f t="array" ref="B36">INDEX('T Ind'!C36:C135,1)</f>
        <v>0</v>
      </c>
      <c r="C36" s="638" t="str">
        <f t="array" ref="C36">INDEX('T Ind'!D36:D135,1)</f>
        <v>T6</v>
      </c>
      <c r="D36" s="639">
        <f t="array" ref="D36">INDEX('T Ind'!$R$6:$R$125,MATCH(B36,'T Ind'!$C$6:$C$125,0))</f>
        <v>0</v>
      </c>
      <c r="E36" s="635">
        <f t="shared" si="0"/>
        <v>1</v>
      </c>
      <c r="F36" s="414"/>
      <c r="G36" s="414"/>
      <c r="H36" s="414"/>
      <c r="I36" s="414"/>
      <c r="J36" s="414"/>
      <c r="N36" s="499"/>
      <c r="O36" s="499"/>
      <c r="P36" s="499"/>
      <c r="Q36" s="499"/>
      <c r="R36" s="499"/>
      <c r="S36" s="499"/>
      <c r="T36" s="499"/>
      <c r="U36" s="499"/>
      <c r="V36" s="499"/>
      <c r="W36" s="499"/>
      <c r="X36" s="499"/>
      <c r="Y36" s="499"/>
      <c r="Z36" s="499"/>
      <c r="AA36" s="499"/>
    </row>
    <row r="37" spans="1:27" ht="18" customHeight="1" thickTop="1" thickBot="1" x14ac:dyDescent="0.4">
      <c r="A37" s="634">
        <f>IF(B37&lt;&gt;"",COUNTA(B$6:B37),"")</f>
        <v>32</v>
      </c>
      <c r="B37" s="638">
        <f t="array" ref="B37">INDEX('T Ind'!C37:C136,1)</f>
        <v>0</v>
      </c>
      <c r="C37" s="638" t="str">
        <f t="array" ref="C37">INDEX('T Ind'!D37:D136,1)</f>
        <v>T6</v>
      </c>
      <c r="D37" s="639">
        <f t="array" ref="D37">INDEX('T Ind'!$R$6:$R$125,MATCH(B37,'T Ind'!$C$6:$C$125,0))</f>
        <v>0</v>
      </c>
      <c r="E37" s="635">
        <f t="shared" si="0"/>
        <v>1</v>
      </c>
      <c r="F37" s="414"/>
      <c r="G37" s="414"/>
      <c r="H37" s="660" t="s">
        <v>142</v>
      </c>
      <c r="I37" s="661"/>
      <c r="J37" s="661"/>
      <c r="K37" s="238"/>
      <c r="N37" s="499"/>
      <c r="O37" s="499"/>
      <c r="P37" s="499"/>
      <c r="Q37" s="499"/>
      <c r="R37" s="499"/>
      <c r="S37" s="499"/>
      <c r="T37" s="499"/>
      <c r="U37" s="499"/>
      <c r="V37" s="499"/>
      <c r="W37" s="499"/>
      <c r="X37" s="499"/>
      <c r="Y37" s="499"/>
      <c r="Z37" s="499"/>
      <c r="AA37" s="499"/>
    </row>
    <row r="38" spans="1:27" ht="18" customHeight="1" thickTop="1" thickBot="1" x14ac:dyDescent="0.4">
      <c r="A38" s="634">
        <f>IF(B38&lt;&gt;"",COUNTA(B$6:B38),"")</f>
        <v>33</v>
      </c>
      <c r="B38" s="638">
        <f t="array" ref="B38">INDEX('T Ind'!C38:C137,1)</f>
        <v>0</v>
      </c>
      <c r="C38" s="638" t="str">
        <f t="array" ref="C38">INDEX('T Ind'!D38:D137,1)</f>
        <v>T6</v>
      </c>
      <c r="D38" s="639">
        <f t="array" ref="D38">INDEX('T Ind'!$R$6:$R$125,MATCH(B38,'T Ind'!$C$6:$C$125,0))</f>
        <v>0</v>
      </c>
      <c r="E38" s="635">
        <f t="shared" si="0"/>
        <v>1</v>
      </c>
      <c r="F38" s="414"/>
      <c r="G38" s="414"/>
      <c r="H38" s="414"/>
      <c r="I38" s="414"/>
      <c r="J38" s="414"/>
      <c r="N38" s="499"/>
      <c r="O38" s="499"/>
      <c r="P38" s="499"/>
      <c r="Q38" s="499"/>
      <c r="R38" s="499"/>
      <c r="S38" s="499"/>
      <c r="T38" s="499"/>
      <c r="U38" s="499"/>
      <c r="V38" s="499"/>
      <c r="W38" s="499"/>
      <c r="X38" s="499"/>
      <c r="Y38" s="499"/>
      <c r="Z38" s="499"/>
      <c r="AA38" s="499"/>
    </row>
    <row r="39" spans="1:27" ht="18" customHeight="1" thickTop="1" thickBot="1" x14ac:dyDescent="0.4">
      <c r="A39" s="634">
        <f>IF(B39&lt;&gt;"",COUNTA(B$6:B39),"")</f>
        <v>34</v>
      </c>
      <c r="B39" s="638">
        <f t="array" ref="B39">INDEX('T Ind'!C39:C138,1)</f>
        <v>0</v>
      </c>
      <c r="C39" s="638" t="str">
        <f t="array" ref="C39">INDEX('T Ind'!D39:D138,1)</f>
        <v>T6</v>
      </c>
      <c r="D39" s="639">
        <f t="array" ref="D39">INDEX('T Ind'!$R$6:$R$125,MATCH(B39,'T Ind'!$C$6:$C$125,0))</f>
        <v>0</v>
      </c>
      <c r="E39" s="635">
        <f t="shared" si="0"/>
        <v>1</v>
      </c>
      <c r="F39" s="414"/>
      <c r="G39" s="414"/>
      <c r="H39" s="414"/>
      <c r="I39" s="414"/>
      <c r="J39" s="414"/>
      <c r="N39" s="499"/>
      <c r="O39" s="499"/>
      <c r="P39" s="499"/>
      <c r="Q39" s="499"/>
      <c r="R39" s="499"/>
      <c r="S39" s="499"/>
      <c r="T39" s="499"/>
      <c r="U39" s="499"/>
      <c r="V39" s="499"/>
      <c r="W39" s="499"/>
      <c r="X39" s="499"/>
      <c r="Y39" s="499"/>
      <c r="Z39" s="499"/>
      <c r="AA39" s="499"/>
    </row>
    <row r="40" spans="1:27" ht="18" customHeight="1" thickTop="1" thickBot="1" x14ac:dyDescent="0.4">
      <c r="A40" s="634">
        <f>IF(B40&lt;&gt;"",COUNTA(B$6:B40),"")</f>
        <v>35</v>
      </c>
      <c r="B40" s="638">
        <f t="array" ref="B40">INDEX('T Ind'!C40:C139,1)</f>
        <v>0</v>
      </c>
      <c r="C40" s="638" t="str">
        <f t="array" ref="C40">INDEX('T Ind'!D40:D139,1)</f>
        <v>T6</v>
      </c>
      <c r="D40" s="639">
        <f t="array" ref="D40">INDEX('T Ind'!$R$6:$R$125,MATCH(B40,'T Ind'!$C$6:$C$125,0))</f>
        <v>0</v>
      </c>
      <c r="E40" s="635">
        <f t="shared" si="0"/>
        <v>1</v>
      </c>
      <c r="F40" s="414"/>
      <c r="G40" s="414"/>
      <c r="H40" s="414"/>
      <c r="I40" s="414"/>
      <c r="J40" s="414"/>
      <c r="N40" s="499"/>
      <c r="O40" s="499"/>
      <c r="P40" s="499"/>
      <c r="Q40" s="499"/>
      <c r="R40" s="499"/>
      <c r="S40" s="499"/>
      <c r="T40" s="499"/>
      <c r="U40" s="499"/>
      <c r="V40" s="499"/>
      <c r="W40" s="499"/>
      <c r="X40" s="499"/>
      <c r="Y40" s="499"/>
      <c r="Z40" s="499"/>
      <c r="AA40" s="499"/>
    </row>
    <row r="41" spans="1:27" ht="18" customHeight="1" thickTop="1" thickBot="1" x14ac:dyDescent="0.4">
      <c r="A41" s="634">
        <f>IF(B41&lt;&gt;"",COUNTA(B$6:B41),"")</f>
        <v>36</v>
      </c>
      <c r="B41" s="638" t="str">
        <f t="array" ref="B41">INDEX('T Ind'!C41:C140,1)</f>
        <v>Total 6</v>
      </c>
      <c r="C41" s="638" t="str">
        <f t="array" ref="C41">INDEX('T Ind'!D41:D140,1)</f>
        <v>T6</v>
      </c>
      <c r="D41" s="639">
        <f t="array" ref="D41">INDEX('T Ind'!$R$6:$R$125,MATCH(B41,'T Ind'!$C$6:$C$125,0))</f>
        <v>0</v>
      </c>
      <c r="E41" s="635">
        <f t="shared" si="0"/>
        <v>1</v>
      </c>
      <c r="F41" s="414"/>
      <c r="G41" s="414"/>
      <c r="H41" s="660" t="s">
        <v>142</v>
      </c>
      <c r="I41" s="661"/>
      <c r="J41" s="661"/>
      <c r="K41" s="238"/>
      <c r="N41" s="499"/>
      <c r="O41" s="499"/>
      <c r="P41" s="499"/>
      <c r="Q41" s="499"/>
      <c r="R41" s="499"/>
      <c r="S41" s="499"/>
      <c r="T41" s="499"/>
      <c r="U41" s="499"/>
      <c r="V41" s="499"/>
      <c r="W41" s="499"/>
      <c r="X41" s="499"/>
      <c r="Y41" s="499"/>
      <c r="Z41" s="499"/>
      <c r="AA41" s="499"/>
    </row>
    <row r="42" spans="1:27" ht="18" customHeight="1" thickTop="1" thickBot="1" x14ac:dyDescent="0.4">
      <c r="A42" s="634">
        <f>IF(B42&lt;&gt;"",COUNTA(B$6:B42),"")</f>
        <v>37</v>
      </c>
      <c r="B42" s="638">
        <f t="array" ref="B42">INDEX('T Ind'!C42:C141,1)</f>
        <v>0</v>
      </c>
      <c r="C42" s="638" t="str">
        <f t="array" ref="C42">INDEX('T Ind'!D42:D141,1)</f>
        <v>T7</v>
      </c>
      <c r="D42" s="639">
        <f t="array" ref="D42">INDEX('T Ind'!$R$6:$R$125,MATCH(B42,'T Ind'!$C$6:$C$125,0))</f>
        <v>0</v>
      </c>
      <c r="E42" s="635">
        <f t="shared" si="0"/>
        <v>1</v>
      </c>
      <c r="F42" s="414"/>
      <c r="G42" s="414"/>
      <c r="H42" s="414"/>
      <c r="I42" s="414"/>
      <c r="J42" s="414"/>
      <c r="N42" s="499"/>
      <c r="O42" s="499"/>
      <c r="P42" s="499"/>
      <c r="Q42" s="499"/>
      <c r="R42" s="499"/>
      <c r="S42" s="499"/>
      <c r="T42" s="499"/>
      <c r="U42" s="499"/>
      <c r="V42" s="499"/>
      <c r="W42" s="499"/>
      <c r="X42" s="499"/>
      <c r="Y42" s="499"/>
      <c r="Z42" s="499"/>
      <c r="AA42" s="499"/>
    </row>
    <row r="43" spans="1:27" ht="18" customHeight="1" thickTop="1" thickBot="1" x14ac:dyDescent="0.4">
      <c r="A43" s="634">
        <f>IF(B43&lt;&gt;"",COUNTA(B$6:B43),"")</f>
        <v>38</v>
      </c>
      <c r="B43" s="638">
        <f t="array" ref="B43">INDEX('T Ind'!C43:C142,1)</f>
        <v>0</v>
      </c>
      <c r="C43" s="638" t="str">
        <f t="array" ref="C43">INDEX('T Ind'!D43:D142,1)</f>
        <v>T7</v>
      </c>
      <c r="D43" s="639">
        <f t="array" ref="D43">INDEX('T Ind'!$R$6:$R$125,MATCH(B43,'T Ind'!$C$6:$C$125,0))</f>
        <v>0</v>
      </c>
      <c r="E43" s="635">
        <f t="shared" si="0"/>
        <v>1</v>
      </c>
      <c r="F43" s="414"/>
      <c r="G43" s="414"/>
      <c r="H43" s="414"/>
      <c r="I43" s="414"/>
      <c r="J43" s="414"/>
      <c r="N43" s="499"/>
      <c r="O43" s="499"/>
      <c r="P43" s="499"/>
      <c r="Q43" s="499"/>
      <c r="R43" s="499"/>
      <c r="S43" s="499"/>
      <c r="T43" s="499"/>
      <c r="U43" s="499"/>
      <c r="V43" s="499"/>
      <c r="W43" s="499"/>
      <c r="X43" s="499"/>
      <c r="Y43" s="499"/>
      <c r="Z43" s="499"/>
      <c r="AA43" s="499"/>
    </row>
    <row r="44" spans="1:27" ht="18" customHeight="1" thickTop="1" thickBot="1" x14ac:dyDescent="0.4">
      <c r="A44" s="634">
        <f>IF(B44&lt;&gt;"",COUNTA(B$6:B44),"")</f>
        <v>39</v>
      </c>
      <c r="B44" s="638">
        <f t="array" ref="B44">INDEX('T Ind'!C44:C143,1)</f>
        <v>0</v>
      </c>
      <c r="C44" s="638" t="str">
        <f t="array" ref="C44">INDEX('T Ind'!D44:D143,1)</f>
        <v>T7</v>
      </c>
      <c r="D44" s="639">
        <f t="array" ref="D44">INDEX('T Ind'!$R$6:$R$125,MATCH(B44,'T Ind'!$C$6:$C$125,0))</f>
        <v>0</v>
      </c>
      <c r="E44" s="635">
        <f t="shared" si="0"/>
        <v>1</v>
      </c>
      <c r="F44" s="414"/>
      <c r="G44" s="414"/>
      <c r="H44" s="414"/>
      <c r="I44" s="414"/>
      <c r="J44" s="414"/>
      <c r="N44" s="499"/>
      <c r="O44" s="499"/>
      <c r="P44" s="499"/>
      <c r="Q44" s="499"/>
      <c r="R44" s="499"/>
      <c r="S44" s="499"/>
      <c r="T44" s="499"/>
      <c r="U44" s="499"/>
      <c r="V44" s="499"/>
      <c r="W44" s="499"/>
      <c r="X44" s="499"/>
      <c r="Y44" s="499"/>
      <c r="Z44" s="499"/>
      <c r="AA44" s="499"/>
    </row>
    <row r="45" spans="1:27" ht="18" customHeight="1" thickTop="1" thickBot="1" x14ac:dyDescent="0.4">
      <c r="A45" s="634">
        <f>IF(B45&lt;&gt;"",COUNTA(B$6:B45),"")</f>
        <v>40</v>
      </c>
      <c r="B45" s="638">
        <f t="array" ref="B45">INDEX('T Ind'!C45:C144,1)</f>
        <v>0</v>
      </c>
      <c r="C45" s="638" t="str">
        <f t="array" ref="C45">INDEX('T Ind'!D45:D144,1)</f>
        <v>T7</v>
      </c>
      <c r="D45" s="639">
        <f t="array" ref="D45">INDEX('T Ind'!$R$6:$R$125,MATCH(B45,'T Ind'!$C$6:$C$125,0))</f>
        <v>0</v>
      </c>
      <c r="E45" s="635">
        <f t="shared" si="0"/>
        <v>1</v>
      </c>
      <c r="F45" s="414"/>
      <c r="G45" s="414"/>
      <c r="H45" s="660" t="s">
        <v>142</v>
      </c>
      <c r="I45" s="661"/>
      <c r="J45" s="661"/>
      <c r="K45" s="238"/>
      <c r="N45" s="499"/>
      <c r="O45" s="499"/>
      <c r="P45" s="499"/>
      <c r="Q45" s="499"/>
      <c r="R45" s="499"/>
      <c r="S45" s="499"/>
      <c r="T45" s="499"/>
      <c r="U45" s="499"/>
      <c r="V45" s="499"/>
      <c r="W45" s="499"/>
      <c r="X45" s="499"/>
      <c r="Y45" s="499"/>
      <c r="Z45" s="499"/>
      <c r="AA45" s="499"/>
    </row>
    <row r="46" spans="1:27" ht="18" customHeight="1" thickTop="1" thickBot="1" x14ac:dyDescent="0.4">
      <c r="A46" s="634">
        <f>IF(B46&lt;&gt;"",COUNTA(B$6:B46),"")</f>
        <v>41</v>
      </c>
      <c r="B46" s="638">
        <f t="array" ref="B46">INDEX('T Ind'!C46:C145,1)</f>
        <v>0</v>
      </c>
      <c r="C46" s="638" t="str">
        <f t="array" ref="C46">INDEX('T Ind'!D46:D145,1)</f>
        <v>T7</v>
      </c>
      <c r="D46" s="639">
        <f t="array" ref="D46">INDEX('T Ind'!$R$6:$R$125,MATCH(B46,'T Ind'!$C$6:$C$125,0))</f>
        <v>0</v>
      </c>
      <c r="E46" s="635">
        <f t="shared" si="0"/>
        <v>1</v>
      </c>
      <c r="F46" s="414"/>
      <c r="G46" s="414"/>
      <c r="H46" s="414"/>
      <c r="I46" s="414"/>
      <c r="J46" s="414"/>
    </row>
    <row r="47" spans="1:27" ht="18" customHeight="1" thickTop="1" thickBot="1" x14ac:dyDescent="0.4">
      <c r="A47" s="634">
        <f>IF(B47&lt;&gt;"",COUNTA(B$6:B47),"")</f>
        <v>42</v>
      </c>
      <c r="B47" s="638" t="str">
        <f t="array" ref="B47">INDEX('T Ind'!C47:C146,1)</f>
        <v>Total 7</v>
      </c>
      <c r="C47" s="638" t="str">
        <f t="array" ref="C47">INDEX('T Ind'!D47:D146,1)</f>
        <v>T7</v>
      </c>
      <c r="D47" s="639">
        <f t="array" ref="D47">INDEX('T Ind'!$R$6:$R$125,MATCH(B47,'T Ind'!$C$6:$C$125,0))</f>
        <v>0</v>
      </c>
      <c r="E47" s="635">
        <f t="shared" si="0"/>
        <v>1</v>
      </c>
      <c r="F47" s="414"/>
      <c r="G47" s="414"/>
      <c r="H47" s="414"/>
      <c r="I47" s="414"/>
      <c r="J47" s="414"/>
    </row>
    <row r="48" spans="1:27" ht="18" customHeight="1" thickTop="1" thickBot="1" x14ac:dyDescent="0.4">
      <c r="A48" s="634">
        <f>IF(B48&lt;&gt;"",COUNTA(B$6:B48),"")</f>
        <v>43</v>
      </c>
      <c r="B48" s="638">
        <f t="array" ref="B48">INDEX('T Ind'!C48:C147,1)</f>
        <v>0</v>
      </c>
      <c r="C48" s="638" t="str">
        <f t="array" ref="C48">INDEX('T Ind'!D48:D147,1)</f>
        <v>T8</v>
      </c>
      <c r="D48" s="639">
        <f t="array" ref="D48">INDEX('T Ind'!$R$6:$R$125,MATCH(B48,'T Ind'!$C$6:$C$125,0))</f>
        <v>0</v>
      </c>
      <c r="E48" s="635">
        <f t="shared" si="0"/>
        <v>1</v>
      </c>
      <c r="F48" s="414"/>
      <c r="G48" s="414"/>
      <c r="H48" s="414"/>
      <c r="I48" s="414"/>
      <c r="J48" s="414"/>
    </row>
    <row r="49" spans="1:11" ht="18" customHeight="1" thickTop="1" thickBot="1" x14ac:dyDescent="0.4">
      <c r="A49" s="634">
        <f>IF(B49&lt;&gt;"",COUNTA(B$6:B49),"")</f>
        <v>44</v>
      </c>
      <c r="B49" s="638">
        <f t="array" ref="B49">INDEX('T Ind'!C49:C148,1)</f>
        <v>0</v>
      </c>
      <c r="C49" s="638" t="str">
        <f t="array" ref="C49">INDEX('T Ind'!D49:D148,1)</f>
        <v>T8</v>
      </c>
      <c r="D49" s="639">
        <f t="array" ref="D49">INDEX('T Ind'!$R$6:$R$125,MATCH(B49,'T Ind'!$C$6:$C$125,0))</f>
        <v>0</v>
      </c>
      <c r="E49" s="635">
        <f t="shared" si="0"/>
        <v>1</v>
      </c>
      <c r="F49" s="414"/>
      <c r="G49" s="414"/>
      <c r="H49" s="414"/>
      <c r="I49" s="414"/>
      <c r="J49" s="414"/>
      <c r="K49" s="238"/>
    </row>
    <row r="50" spans="1:11" ht="18" customHeight="1" thickTop="1" thickBot="1" x14ac:dyDescent="0.4">
      <c r="A50" s="634">
        <f>IF(B50&lt;&gt;"",COUNTA(B$6:B50),"")</f>
        <v>45</v>
      </c>
      <c r="B50" s="638">
        <f t="array" ref="B50">INDEX('T Ind'!C50:C149,1)</f>
        <v>0</v>
      </c>
      <c r="C50" s="638" t="str">
        <f t="array" ref="C50">INDEX('T Ind'!D50:D149,1)</f>
        <v>T8</v>
      </c>
      <c r="D50" s="639">
        <f t="array" ref="D50">INDEX('T Ind'!$R$6:$R$125,MATCH(B50,'T Ind'!$C$6:$C$125,0))</f>
        <v>0</v>
      </c>
      <c r="E50" s="635">
        <f t="shared" si="0"/>
        <v>1</v>
      </c>
      <c r="F50" s="414"/>
      <c r="G50" s="414"/>
      <c r="H50" s="414"/>
      <c r="I50" s="414"/>
      <c r="J50" s="414"/>
    </row>
    <row r="51" spans="1:11" ht="18" customHeight="1" thickTop="1" thickBot="1" x14ac:dyDescent="0.4">
      <c r="A51" s="634">
        <f>IF(B51&lt;&gt;"",COUNTA(B$6:B51),"")</f>
        <v>46</v>
      </c>
      <c r="B51" s="638">
        <f t="array" ref="B51">INDEX('T Ind'!C51:C150,1)</f>
        <v>0</v>
      </c>
      <c r="C51" s="638" t="str">
        <f t="array" ref="C51">INDEX('T Ind'!D51:D150,1)</f>
        <v>T8</v>
      </c>
      <c r="D51" s="639">
        <f t="array" ref="D51">INDEX('T Ind'!$R$6:$R$125,MATCH(B51,'T Ind'!$C$6:$C$125,0))</f>
        <v>0</v>
      </c>
      <c r="E51" s="635">
        <f t="shared" si="0"/>
        <v>1</v>
      </c>
      <c r="F51" s="414"/>
      <c r="G51" s="414"/>
      <c r="H51" s="414"/>
      <c r="I51" s="414"/>
      <c r="J51" s="414"/>
    </row>
    <row r="52" spans="1:11" ht="18" customHeight="1" thickTop="1" thickBot="1" x14ac:dyDescent="0.4">
      <c r="A52" s="634">
        <f>IF(B52&lt;&gt;"",COUNTA(B$6:B52),"")</f>
        <v>47</v>
      </c>
      <c r="B52" s="638">
        <f t="array" ref="B52">INDEX('T Ind'!C52:C151,1)</f>
        <v>0</v>
      </c>
      <c r="C52" s="638" t="str">
        <f t="array" ref="C52">INDEX('T Ind'!D52:D151,1)</f>
        <v>T8</v>
      </c>
      <c r="D52" s="639">
        <f t="array" ref="D52">INDEX('T Ind'!$R$6:$R$125,MATCH(B52,'T Ind'!$C$6:$C$125,0))</f>
        <v>0</v>
      </c>
      <c r="E52" s="635">
        <f t="shared" si="0"/>
        <v>1</v>
      </c>
      <c r="F52" s="414"/>
      <c r="G52" s="414"/>
      <c r="H52" s="414"/>
      <c r="I52" s="414"/>
      <c r="J52" s="414"/>
    </row>
    <row r="53" spans="1:11" ht="18" customHeight="1" thickTop="1" thickBot="1" x14ac:dyDescent="0.4">
      <c r="A53" s="634">
        <f>IF(B53&lt;&gt;"",COUNTA(B$6:B53),"")</f>
        <v>48</v>
      </c>
      <c r="B53" s="638" t="str">
        <f t="array" ref="B53">INDEX('T Ind'!C53:C152,1)</f>
        <v>Total 8</v>
      </c>
      <c r="C53" s="638" t="str">
        <f t="array" ref="C53">INDEX('T Ind'!D53:D152,1)</f>
        <v>T8</v>
      </c>
      <c r="D53" s="639">
        <f t="array" ref="D53">INDEX('T Ind'!$R$6:$R$125,MATCH(B53,'T Ind'!$C$6:$C$125,0))</f>
        <v>0</v>
      </c>
      <c r="E53" s="635">
        <f t="shared" si="0"/>
        <v>1</v>
      </c>
      <c r="F53" s="414"/>
      <c r="G53" s="414"/>
      <c r="H53" s="414"/>
      <c r="I53" s="414"/>
      <c r="J53" s="414"/>
      <c r="K53" s="238"/>
    </row>
    <row r="54" spans="1:11" ht="18" customHeight="1" thickTop="1" thickBot="1" x14ac:dyDescent="0.4">
      <c r="A54" s="634">
        <f>IF(B54&lt;&gt;"",COUNTA(B$6:B54),"")</f>
        <v>49</v>
      </c>
      <c r="B54" s="638">
        <f t="array" ref="B54">INDEX('T Ind'!C54:C153,1)</f>
        <v>0</v>
      </c>
      <c r="C54" s="638" t="str">
        <f t="array" ref="C54">INDEX('T Ind'!D54:D153,1)</f>
        <v>T9</v>
      </c>
      <c r="D54" s="639">
        <f t="array" ref="D54">INDEX('T Ind'!$R$6:$R$125,MATCH(B54,'T Ind'!$C$6:$C$125,0))</f>
        <v>0</v>
      </c>
      <c r="E54" s="635">
        <f t="shared" si="0"/>
        <v>1</v>
      </c>
      <c r="F54" s="414"/>
      <c r="G54" s="414"/>
      <c r="H54" s="414"/>
      <c r="I54" s="414"/>
      <c r="J54" s="414"/>
    </row>
    <row r="55" spans="1:11" ht="18" customHeight="1" thickTop="1" thickBot="1" x14ac:dyDescent="0.4">
      <c r="A55" s="634">
        <f>IF(B55&lt;&gt;"",COUNTA(B$6:B55),"")</f>
        <v>50</v>
      </c>
      <c r="B55" s="638">
        <f t="array" ref="B55">INDEX('T Ind'!C55:C154,1)</f>
        <v>0</v>
      </c>
      <c r="C55" s="638" t="str">
        <f t="array" ref="C55">INDEX('T Ind'!D55:D154,1)</f>
        <v>T9</v>
      </c>
      <c r="D55" s="639">
        <f t="array" ref="D55">INDEX('T Ind'!$R$6:$R$125,MATCH(B55,'T Ind'!$C$6:$C$125,0))</f>
        <v>0</v>
      </c>
      <c r="E55" s="635">
        <f t="shared" si="0"/>
        <v>1</v>
      </c>
      <c r="F55" s="414"/>
      <c r="G55" s="414"/>
      <c r="H55" s="414"/>
      <c r="I55" s="414"/>
      <c r="J55" s="414"/>
    </row>
    <row r="56" spans="1:11" ht="18" customHeight="1" thickTop="1" thickBot="1" x14ac:dyDescent="0.4">
      <c r="A56" s="634">
        <f>IF(B56&lt;&gt;"",COUNTA(B$6:B56),"")</f>
        <v>51</v>
      </c>
      <c r="B56" s="638">
        <f t="array" ref="B56">INDEX('T Ind'!C56:C155,1)</f>
        <v>0</v>
      </c>
      <c r="C56" s="638" t="str">
        <f t="array" ref="C56">INDEX('T Ind'!D56:D155,1)</f>
        <v>T9</v>
      </c>
      <c r="D56" s="639">
        <f t="array" ref="D56">INDEX('T Ind'!$R$6:$R$125,MATCH(B56,'T Ind'!$C$6:$C$125,0))</f>
        <v>0</v>
      </c>
      <c r="E56" s="635">
        <f t="shared" si="0"/>
        <v>1</v>
      </c>
      <c r="F56" s="414"/>
      <c r="G56" s="414"/>
      <c r="H56" s="414"/>
      <c r="I56" s="414"/>
      <c r="J56" s="414"/>
    </row>
    <row r="57" spans="1:11" ht="18" customHeight="1" thickTop="1" thickBot="1" x14ac:dyDescent="0.4">
      <c r="A57" s="634">
        <f>IF(B57&lt;&gt;"",COUNTA(B$6:B57),"")</f>
        <v>52</v>
      </c>
      <c r="B57" s="638">
        <f t="array" ref="B57">INDEX('T Ind'!C57:C156,1)</f>
        <v>0</v>
      </c>
      <c r="C57" s="638" t="str">
        <f t="array" ref="C57">INDEX('T Ind'!D57:D156,1)</f>
        <v>T9</v>
      </c>
      <c r="D57" s="639">
        <f t="array" ref="D57">INDEX('T Ind'!$R$6:$R$125,MATCH(B57,'T Ind'!$C$6:$C$125,0))</f>
        <v>0</v>
      </c>
      <c r="E57" s="635">
        <f t="shared" si="0"/>
        <v>1</v>
      </c>
      <c r="F57" s="414"/>
      <c r="G57" s="414"/>
      <c r="H57" s="414"/>
      <c r="I57" s="414"/>
      <c r="J57" s="414"/>
    </row>
    <row r="58" spans="1:11" ht="18" customHeight="1" thickTop="1" thickBot="1" x14ac:dyDescent="0.4">
      <c r="A58" s="634">
        <f>IF(B58&lt;&gt;"",COUNTA(B$6:B58),"")</f>
        <v>53</v>
      </c>
      <c r="B58" s="638">
        <f t="array" ref="B58">INDEX('T Ind'!C58:C157,1)</f>
        <v>0</v>
      </c>
      <c r="C58" s="638" t="str">
        <f t="array" ref="C58">INDEX('T Ind'!D58:D157,1)</f>
        <v>T9</v>
      </c>
      <c r="D58" s="639">
        <f t="array" ref="D58">INDEX('T Ind'!$R$6:$R$125,MATCH(B58,'T Ind'!$C$6:$C$125,0))</f>
        <v>0</v>
      </c>
      <c r="E58" s="635">
        <f t="shared" si="0"/>
        <v>1</v>
      </c>
      <c r="F58" s="414"/>
      <c r="G58" s="414"/>
      <c r="H58" s="414"/>
      <c r="I58" s="414"/>
      <c r="J58" s="414"/>
    </row>
    <row r="59" spans="1:11" ht="18" customHeight="1" thickTop="1" thickBot="1" x14ac:dyDescent="0.4">
      <c r="A59" s="634">
        <f>IF(B59&lt;&gt;"",COUNTA(B$6:B59),"")</f>
        <v>54</v>
      </c>
      <c r="B59" s="638" t="str">
        <f t="array" ref="B59">INDEX('T Ind'!C59:C158,1)</f>
        <v>Total 9</v>
      </c>
      <c r="C59" s="638" t="str">
        <f t="array" ref="C59">INDEX('T Ind'!D59:D158,1)</f>
        <v>T9</v>
      </c>
      <c r="D59" s="639">
        <f t="array" ref="D59">INDEX('T Ind'!$R$6:$R$125,MATCH(B59,'T Ind'!$C$6:$C$125,0))</f>
        <v>0</v>
      </c>
      <c r="E59" s="635">
        <f t="shared" si="0"/>
        <v>1</v>
      </c>
      <c r="F59" s="414"/>
      <c r="G59" s="414"/>
      <c r="H59" s="414"/>
      <c r="I59" s="414"/>
      <c r="J59" s="414"/>
    </row>
    <row r="60" spans="1:11" ht="18" customHeight="1" thickTop="1" thickBot="1" x14ac:dyDescent="0.4">
      <c r="A60" s="634">
        <f>IF(B60&lt;&gt;"",COUNTA(B$6:B60),"")</f>
        <v>55</v>
      </c>
      <c r="B60" s="638">
        <f t="array" ref="B60">INDEX('T Ind'!C60:C159,1)</f>
        <v>0</v>
      </c>
      <c r="C60" s="638" t="str">
        <f t="array" ref="C60">INDEX('T Ind'!D60:D159,1)</f>
        <v>T10</v>
      </c>
      <c r="D60" s="639">
        <f t="array" ref="D60">INDEX('T Ind'!$R$6:$R$125,MATCH(B60,'T Ind'!$C$6:$C$125,0))</f>
        <v>0</v>
      </c>
      <c r="E60" s="635">
        <f t="shared" si="0"/>
        <v>1</v>
      </c>
      <c r="F60" s="414"/>
      <c r="G60" s="414"/>
      <c r="H60" s="414"/>
      <c r="I60" s="414"/>
      <c r="J60" s="414"/>
    </row>
    <row r="61" spans="1:11" ht="18" customHeight="1" thickTop="1" thickBot="1" x14ac:dyDescent="0.4">
      <c r="A61" s="634">
        <f>IF(B61&lt;&gt;"",COUNTA(B$6:B61),"")</f>
        <v>56</v>
      </c>
      <c r="B61" s="638">
        <f t="array" ref="B61">INDEX('T Ind'!C61:C160,1)</f>
        <v>0</v>
      </c>
      <c r="C61" s="638" t="str">
        <f t="array" ref="C61">INDEX('T Ind'!D61:D160,1)</f>
        <v>T10</v>
      </c>
      <c r="D61" s="639">
        <f t="array" ref="D61">INDEX('T Ind'!$R$6:$R$125,MATCH(B61,'T Ind'!$C$6:$C$125,0))</f>
        <v>0</v>
      </c>
      <c r="E61" s="635">
        <f t="shared" si="0"/>
        <v>1</v>
      </c>
      <c r="F61" s="414"/>
      <c r="G61" s="414"/>
      <c r="H61" s="414"/>
      <c r="I61" s="414"/>
      <c r="J61" s="414"/>
    </row>
    <row r="62" spans="1:11" ht="18" customHeight="1" thickTop="1" thickBot="1" x14ac:dyDescent="0.4">
      <c r="A62" s="634">
        <f>IF(B62&lt;&gt;"",COUNTA(B$6:B62),"")</f>
        <v>57</v>
      </c>
      <c r="B62" s="638">
        <f t="array" ref="B62">INDEX('T Ind'!C62:C161,1)</f>
        <v>0</v>
      </c>
      <c r="C62" s="638" t="str">
        <f t="array" ref="C62">INDEX('T Ind'!D62:D161,1)</f>
        <v>T10</v>
      </c>
      <c r="D62" s="639">
        <f t="array" ref="D62">INDEX('T Ind'!$R$6:$R$125,MATCH(B62,'T Ind'!$C$6:$C$125,0))</f>
        <v>0</v>
      </c>
      <c r="E62" s="635">
        <f t="shared" si="0"/>
        <v>1</v>
      </c>
      <c r="F62" s="414"/>
      <c r="G62" s="414"/>
      <c r="H62" s="414"/>
      <c r="I62" s="414"/>
      <c r="J62" s="414"/>
    </row>
    <row r="63" spans="1:11" ht="18" customHeight="1" thickTop="1" thickBot="1" x14ac:dyDescent="0.4">
      <c r="A63" s="634">
        <f>IF(B63&lt;&gt;"",COUNTA(B$6:B63),"")</f>
        <v>58</v>
      </c>
      <c r="B63" s="638">
        <f t="array" ref="B63">INDEX('T Ind'!C63:C162,1)</f>
        <v>0</v>
      </c>
      <c r="C63" s="638" t="str">
        <f t="array" ref="C63">INDEX('T Ind'!D63:D162,1)</f>
        <v>T10</v>
      </c>
      <c r="D63" s="639">
        <f t="array" ref="D63">INDEX('T Ind'!$R$6:$R$125,MATCH(B63,'T Ind'!$C$6:$C$125,0))</f>
        <v>0</v>
      </c>
      <c r="E63" s="635">
        <f t="shared" si="0"/>
        <v>1</v>
      </c>
      <c r="F63" s="414"/>
      <c r="G63" s="414"/>
      <c r="H63" s="414"/>
      <c r="I63" s="414"/>
      <c r="J63" s="414"/>
    </row>
    <row r="64" spans="1:11" ht="18" customHeight="1" thickTop="1" thickBot="1" x14ac:dyDescent="0.4">
      <c r="A64" s="634">
        <f>IF(B64&lt;&gt;"",COUNTA(B$6:B64),"")</f>
        <v>59</v>
      </c>
      <c r="B64" s="638">
        <f t="array" ref="B64">INDEX('T Ind'!C64:C163,1)</f>
        <v>0</v>
      </c>
      <c r="C64" s="638" t="str">
        <f t="array" ref="C64">INDEX('T Ind'!D64:D163,1)</f>
        <v>T10</v>
      </c>
      <c r="D64" s="639">
        <f t="array" ref="D64">INDEX('T Ind'!$R$6:$R$125,MATCH(B64,'T Ind'!$C$6:$C$125,0))</f>
        <v>0</v>
      </c>
      <c r="E64" s="635">
        <f t="shared" si="0"/>
        <v>1</v>
      </c>
      <c r="F64" s="414"/>
      <c r="G64" s="414"/>
      <c r="H64" s="414"/>
      <c r="I64" s="414"/>
      <c r="J64" s="414"/>
    </row>
    <row r="65" spans="1:10" ht="18" customHeight="1" thickTop="1" thickBot="1" x14ac:dyDescent="0.4">
      <c r="A65" s="634">
        <f>IF(B65&lt;&gt;"",COUNTA(B$6:B65),"")</f>
        <v>60</v>
      </c>
      <c r="B65" s="638" t="str">
        <f t="array" ref="B65">INDEX('T Ind'!C65:C164,1)</f>
        <v>Total 10</v>
      </c>
      <c r="C65" s="638" t="str">
        <f t="array" ref="C65">INDEX('T Ind'!D65:D164,1)</f>
        <v>T10</v>
      </c>
      <c r="D65" s="639">
        <f t="array" ref="D65">INDEX('T Ind'!$R$6:$R$125,MATCH(B65,'T Ind'!$C$6:$C$125,0))</f>
        <v>0</v>
      </c>
      <c r="E65" s="635">
        <f t="shared" si="0"/>
        <v>1</v>
      </c>
      <c r="F65" s="414"/>
      <c r="G65" s="414"/>
      <c r="H65" s="414"/>
      <c r="I65" s="414"/>
      <c r="J65" s="414"/>
    </row>
    <row r="66" spans="1:10" ht="18" customHeight="1" thickTop="1" thickBot="1" x14ac:dyDescent="0.4">
      <c r="A66" s="634">
        <f>IF(B66&lt;&gt;"",COUNTA(B$6:B66),"")</f>
        <v>61</v>
      </c>
      <c r="B66" s="638">
        <f t="array" ref="B66">INDEX('T Ind'!C66:C165,1)</f>
        <v>0</v>
      </c>
      <c r="C66" s="638" t="str">
        <f t="array" ref="C66">INDEX('T Ind'!D66:D165,1)</f>
        <v>T11</v>
      </c>
      <c r="D66" s="639">
        <f t="array" ref="D66">INDEX('T Ind'!$R$6:$R$125,MATCH(B66,'T Ind'!$C$6:$C$125,0))</f>
        <v>0</v>
      </c>
      <c r="E66" s="635">
        <f t="shared" si="0"/>
        <v>1</v>
      </c>
      <c r="F66" s="414"/>
      <c r="G66" s="414"/>
      <c r="H66" s="414"/>
      <c r="I66" s="414"/>
      <c r="J66" s="414"/>
    </row>
    <row r="67" spans="1:10" ht="18" customHeight="1" thickTop="1" thickBot="1" x14ac:dyDescent="0.4">
      <c r="A67" s="634">
        <f>IF(B67&lt;&gt;"",COUNTA(B$6:B67),"")</f>
        <v>62</v>
      </c>
      <c r="B67" s="638">
        <f t="array" ref="B67">INDEX('T Ind'!C67:C166,1)</f>
        <v>0</v>
      </c>
      <c r="C67" s="638" t="str">
        <f t="array" ref="C67">INDEX('T Ind'!D67:D166,1)</f>
        <v>T11</v>
      </c>
      <c r="D67" s="639">
        <f t="array" ref="D67">INDEX('T Ind'!$R$6:$R$125,MATCH(B67,'T Ind'!$C$6:$C$125,0))</f>
        <v>0</v>
      </c>
      <c r="E67" s="635">
        <f t="shared" si="0"/>
        <v>1</v>
      </c>
      <c r="F67" s="414"/>
      <c r="G67" s="414"/>
      <c r="H67" s="414"/>
      <c r="I67" s="414"/>
      <c r="J67" s="414"/>
    </row>
    <row r="68" spans="1:10" ht="18" customHeight="1" thickTop="1" thickBot="1" x14ac:dyDescent="0.4">
      <c r="A68" s="634">
        <f>IF(B68&lt;&gt;"",COUNTA(B$6:B68),"")</f>
        <v>63</v>
      </c>
      <c r="B68" s="638">
        <f t="array" ref="B68">INDEX('T Ind'!C68:C167,1)</f>
        <v>0</v>
      </c>
      <c r="C68" s="638" t="str">
        <f t="array" ref="C68">INDEX('T Ind'!D68:D167,1)</f>
        <v>T11</v>
      </c>
      <c r="D68" s="639">
        <f t="array" ref="D68">INDEX('T Ind'!$R$6:$R$125,MATCH(B68,'T Ind'!$C$6:$C$125,0))</f>
        <v>0</v>
      </c>
      <c r="E68" s="635">
        <f t="shared" si="0"/>
        <v>1</v>
      </c>
    </row>
    <row r="69" spans="1:10" ht="18" customHeight="1" thickTop="1" thickBot="1" x14ac:dyDescent="0.4">
      <c r="A69" s="634">
        <f>IF(B69&lt;&gt;"",COUNTA(B$6:B69),"")</f>
        <v>64</v>
      </c>
      <c r="B69" s="638">
        <f t="array" ref="B69">INDEX('T Ind'!C69:C168,1)</f>
        <v>0</v>
      </c>
      <c r="C69" s="638" t="str">
        <f t="array" ref="C69">INDEX('T Ind'!D69:D168,1)</f>
        <v>T11</v>
      </c>
      <c r="D69" s="639">
        <f t="array" ref="D69">INDEX('T Ind'!$R$6:$R$125,MATCH(B69,'T Ind'!$C$6:$C$125,0))</f>
        <v>0</v>
      </c>
      <c r="E69" s="635">
        <f t="shared" si="0"/>
        <v>1</v>
      </c>
    </row>
    <row r="70" spans="1:10" ht="18" customHeight="1" thickTop="1" thickBot="1" x14ac:dyDescent="0.4">
      <c r="A70" s="634">
        <f>IF(B70&lt;&gt;"",COUNTA(B$6:B70),"")</f>
        <v>65</v>
      </c>
      <c r="B70" s="638">
        <f t="array" ref="B70">INDEX('T Ind'!C70:C169,1)</f>
        <v>0</v>
      </c>
      <c r="C70" s="638" t="str">
        <f t="array" ref="C70">INDEX('T Ind'!D70:D169,1)</f>
        <v>T11</v>
      </c>
      <c r="D70" s="639">
        <f t="array" ref="D70">INDEX('T Ind'!$R$6:$R$125,MATCH(B70,'T Ind'!$C$6:$C$125,0))</f>
        <v>0</v>
      </c>
      <c r="E70" s="635">
        <f t="shared" si="0"/>
        <v>1</v>
      </c>
    </row>
    <row r="71" spans="1:10" ht="18" customHeight="1" thickTop="1" thickBot="1" x14ac:dyDescent="0.4">
      <c r="A71" s="634">
        <f>IF(B71&lt;&gt;"",COUNTA(B$6:B71),"")</f>
        <v>66</v>
      </c>
      <c r="B71" s="638" t="str">
        <f t="array" ref="B71">INDEX('T Ind'!C71:C170,1)</f>
        <v>Total 11</v>
      </c>
      <c r="C71" s="638" t="str">
        <f t="array" ref="C71">INDEX('T Ind'!D71:D170,1)</f>
        <v>T11</v>
      </c>
      <c r="D71" s="639">
        <f t="array" ref="D71">INDEX('T Ind'!$R$6:$R$125,MATCH(B71,'T Ind'!$C$6:$C$125,0))</f>
        <v>0</v>
      </c>
      <c r="E71" s="635">
        <f t="shared" ref="E71:E125" si="13">_xlfn.RANK.EQ(D71, $D$6:$D$124) + IFERROR(VLOOKUP(B71, $P$6:$X$16, 9, 0) - 1, 0)</f>
        <v>1</v>
      </c>
    </row>
    <row r="72" spans="1:10" ht="18" customHeight="1" thickTop="1" thickBot="1" x14ac:dyDescent="0.4">
      <c r="A72" s="634">
        <f>IF(B72&lt;&gt;"",COUNTA(B$6:B72),"")</f>
        <v>67</v>
      </c>
      <c r="B72" s="638">
        <f t="array" ref="B72">INDEX('T Ind'!C72:C171,1)</f>
        <v>0</v>
      </c>
      <c r="C72" s="638" t="str">
        <f t="array" ref="C72">INDEX('T Ind'!D72:D171,1)</f>
        <v>T12</v>
      </c>
      <c r="D72" s="639">
        <f t="array" ref="D72">INDEX('T Ind'!$R$6:$R$125,MATCH(B72,'T Ind'!$C$6:$C$125,0))</f>
        <v>0</v>
      </c>
      <c r="E72" s="635">
        <f t="shared" si="13"/>
        <v>1</v>
      </c>
    </row>
    <row r="73" spans="1:10" ht="18" customHeight="1" thickTop="1" thickBot="1" x14ac:dyDescent="0.4">
      <c r="A73" s="634">
        <f>IF(B73&lt;&gt;"",COUNTA(B$6:B73),"")</f>
        <v>68</v>
      </c>
      <c r="B73" s="638">
        <f t="array" ref="B73">INDEX('T Ind'!C73:C172,1)</f>
        <v>0</v>
      </c>
      <c r="C73" s="638" t="str">
        <f t="array" ref="C73">INDEX('T Ind'!D73:D172,1)</f>
        <v>T12</v>
      </c>
      <c r="D73" s="639">
        <f t="array" ref="D73">INDEX('T Ind'!$R$6:$R$125,MATCH(B73,'T Ind'!$C$6:$C$125,0))</f>
        <v>0</v>
      </c>
      <c r="E73" s="635">
        <f t="shared" si="13"/>
        <v>1</v>
      </c>
    </row>
    <row r="74" spans="1:10" ht="18" customHeight="1" thickTop="1" thickBot="1" x14ac:dyDescent="0.4">
      <c r="A74" s="634">
        <f>IF(B74&lt;&gt;"",COUNTA(B$6:B74),"")</f>
        <v>69</v>
      </c>
      <c r="B74" s="638">
        <f t="array" ref="B74">INDEX('T Ind'!C74:C173,1)</f>
        <v>0</v>
      </c>
      <c r="C74" s="638" t="str">
        <f t="array" ref="C74">INDEX('T Ind'!D74:D173,1)</f>
        <v>T12</v>
      </c>
      <c r="D74" s="639">
        <f t="array" ref="D74">INDEX('T Ind'!$R$6:$R$125,MATCH(B74,'T Ind'!$C$6:$C$125,0))</f>
        <v>0</v>
      </c>
      <c r="E74" s="635">
        <f t="shared" si="13"/>
        <v>1</v>
      </c>
    </row>
    <row r="75" spans="1:10" ht="18" customHeight="1" thickTop="1" thickBot="1" x14ac:dyDescent="0.4">
      <c r="A75" s="634">
        <f>IF(B75&lt;&gt;"",COUNTA(B$6:B75),"")</f>
        <v>70</v>
      </c>
      <c r="B75" s="638">
        <f t="array" ref="B75">INDEX('T Ind'!C75:C174,1)</f>
        <v>0</v>
      </c>
      <c r="C75" s="638" t="str">
        <f t="array" ref="C75">INDEX('T Ind'!D75:D174,1)</f>
        <v>T12</v>
      </c>
      <c r="D75" s="639">
        <f t="array" ref="D75">INDEX('T Ind'!$R$6:$R$125,MATCH(B75,'T Ind'!$C$6:$C$125,0))</f>
        <v>0</v>
      </c>
      <c r="E75" s="635">
        <f t="shared" si="13"/>
        <v>1</v>
      </c>
    </row>
    <row r="76" spans="1:10" ht="18" customHeight="1" thickTop="1" thickBot="1" x14ac:dyDescent="0.4">
      <c r="A76" s="634">
        <f>IF(B76&lt;&gt;"",COUNTA(B$6:B76),"")</f>
        <v>71</v>
      </c>
      <c r="B76" s="638">
        <f t="array" ref="B76">INDEX('T Ind'!C76:C175,1)</f>
        <v>0</v>
      </c>
      <c r="C76" s="638" t="str">
        <f t="array" ref="C76">INDEX('T Ind'!D76:D175,1)</f>
        <v>T12</v>
      </c>
      <c r="D76" s="639">
        <f t="array" ref="D76">INDEX('T Ind'!$R$6:$R$125,MATCH(B76,'T Ind'!$C$6:$C$125,0))</f>
        <v>0</v>
      </c>
      <c r="E76" s="635">
        <f t="shared" si="13"/>
        <v>1</v>
      </c>
    </row>
    <row r="77" spans="1:10" ht="18" customHeight="1" thickTop="1" thickBot="1" x14ac:dyDescent="0.4">
      <c r="A77" s="634">
        <f>IF(B77&lt;&gt;"",COUNTA(B$6:B77),"")</f>
        <v>72</v>
      </c>
      <c r="B77" s="638" t="str">
        <f t="array" ref="B77">INDEX('T Ind'!C77:C176,1)</f>
        <v>Total 12</v>
      </c>
      <c r="C77" s="638" t="str">
        <f t="array" ref="C77">INDEX('T Ind'!D77:D176,1)</f>
        <v>T12</v>
      </c>
      <c r="D77" s="639">
        <f t="array" ref="D77">INDEX('T Ind'!$R$6:$R$125,MATCH(B77,'T Ind'!$C$6:$C$125,0))</f>
        <v>0</v>
      </c>
      <c r="E77" s="635">
        <f t="shared" si="13"/>
        <v>1</v>
      </c>
    </row>
    <row r="78" spans="1:10" ht="18" customHeight="1" thickTop="1" thickBot="1" x14ac:dyDescent="0.4">
      <c r="A78" s="634">
        <f>IF(B78&lt;&gt;"",COUNTA(B$6:B78),"")</f>
        <v>73</v>
      </c>
      <c r="B78" s="638">
        <f t="array" ref="B78">INDEX('T Ind'!C78:C177,1)</f>
        <v>0</v>
      </c>
      <c r="C78" s="638" t="str">
        <f t="array" ref="C78">INDEX('T Ind'!D78:D177,1)</f>
        <v>T13</v>
      </c>
      <c r="D78" s="639">
        <f t="array" ref="D78">INDEX('T Ind'!$R$6:$R$125,MATCH(B78,'T Ind'!$C$6:$C$125,0))</f>
        <v>0</v>
      </c>
      <c r="E78" s="635">
        <f t="shared" si="13"/>
        <v>1</v>
      </c>
    </row>
    <row r="79" spans="1:10" ht="18" customHeight="1" thickTop="1" thickBot="1" x14ac:dyDescent="0.4">
      <c r="A79" s="634">
        <f>IF(B79&lt;&gt;"",COUNTA(B$6:B79),"")</f>
        <v>74</v>
      </c>
      <c r="B79" s="638">
        <f t="array" ref="B79">INDEX('T Ind'!C79:C178,1)</f>
        <v>0</v>
      </c>
      <c r="C79" s="638" t="str">
        <f t="array" ref="C79">INDEX('T Ind'!D79:D178,1)</f>
        <v>T13</v>
      </c>
      <c r="D79" s="639">
        <f t="array" ref="D79">INDEX('T Ind'!$R$6:$R$125,MATCH(B79,'T Ind'!$C$6:$C$125,0))</f>
        <v>0</v>
      </c>
      <c r="E79" s="635">
        <f t="shared" si="13"/>
        <v>1</v>
      </c>
    </row>
    <row r="80" spans="1:10" ht="18" customHeight="1" thickTop="1" thickBot="1" x14ac:dyDescent="0.4">
      <c r="A80" s="634">
        <f>IF(B80&lt;&gt;"",COUNTA(B$6:B80),"")</f>
        <v>75</v>
      </c>
      <c r="B80" s="638">
        <f t="array" ref="B80">INDEX('T Ind'!C80:C179,1)</f>
        <v>0</v>
      </c>
      <c r="C80" s="638" t="str">
        <f t="array" ref="C80">INDEX('T Ind'!D80:D179,1)</f>
        <v>T13</v>
      </c>
      <c r="D80" s="639">
        <f t="array" ref="D80">INDEX('T Ind'!$R$6:$R$125,MATCH(B80,'T Ind'!$C$6:$C$125,0))</f>
        <v>0</v>
      </c>
      <c r="E80" s="635">
        <f t="shared" si="13"/>
        <v>1</v>
      </c>
    </row>
    <row r="81" spans="1:5" ht="18" customHeight="1" thickTop="1" thickBot="1" x14ac:dyDescent="0.4">
      <c r="A81" s="634">
        <f>IF(B81&lt;&gt;"",COUNTA(B$6:B81),"")</f>
        <v>76</v>
      </c>
      <c r="B81" s="638">
        <f t="array" ref="B81">INDEX('T Ind'!C81:C180,1)</f>
        <v>0</v>
      </c>
      <c r="C81" s="638" t="str">
        <f t="array" ref="C81">INDEX('T Ind'!D81:D180,1)</f>
        <v>T13</v>
      </c>
      <c r="D81" s="639">
        <f t="array" ref="D81">INDEX('T Ind'!$R$6:$R$125,MATCH(B81,'T Ind'!$C$6:$C$125,0))</f>
        <v>0</v>
      </c>
      <c r="E81" s="635">
        <f t="shared" si="13"/>
        <v>1</v>
      </c>
    </row>
    <row r="82" spans="1:5" ht="18" customHeight="1" thickTop="1" thickBot="1" x14ac:dyDescent="0.4">
      <c r="A82" s="634">
        <f>IF(B82&lt;&gt;"",COUNTA(B$6:B82),"")</f>
        <v>77</v>
      </c>
      <c r="B82" s="638">
        <f t="array" ref="B82">INDEX('T Ind'!C82:C181,1)</f>
        <v>0</v>
      </c>
      <c r="C82" s="638" t="str">
        <f t="array" ref="C82">INDEX('T Ind'!D82:D181,1)</f>
        <v>T13</v>
      </c>
      <c r="D82" s="639">
        <f t="array" ref="D82">INDEX('T Ind'!$R$6:$R$125,MATCH(B82,'T Ind'!$C$6:$C$125,0))</f>
        <v>0</v>
      </c>
      <c r="E82" s="635">
        <f t="shared" si="13"/>
        <v>1</v>
      </c>
    </row>
    <row r="83" spans="1:5" ht="18" customHeight="1" thickTop="1" thickBot="1" x14ac:dyDescent="0.4">
      <c r="A83" s="634">
        <f>IF(B83&lt;&gt;"",COUNTA(B$6:B83),"")</f>
        <v>78</v>
      </c>
      <c r="B83" s="638" t="str">
        <f t="array" ref="B83">INDEX('T Ind'!C83:C182,1)</f>
        <v>Total 13</v>
      </c>
      <c r="C83" s="638" t="str">
        <f t="array" ref="C83">INDEX('T Ind'!D83:D182,1)</f>
        <v>T13</v>
      </c>
      <c r="D83" s="639">
        <f t="array" ref="D83">INDEX('T Ind'!$R$6:$R$125,MATCH(B83,'T Ind'!$C$6:$C$125,0))</f>
        <v>0</v>
      </c>
      <c r="E83" s="635">
        <f t="shared" si="13"/>
        <v>1</v>
      </c>
    </row>
    <row r="84" spans="1:5" ht="18" customHeight="1" thickTop="1" thickBot="1" x14ac:dyDescent="0.4">
      <c r="A84" s="634">
        <f>IF(B84&lt;&gt;"",COUNTA(B$6:B84),"")</f>
        <v>79</v>
      </c>
      <c r="B84" s="638">
        <f t="array" ref="B84">INDEX('T Ind'!C84:C183,1)</f>
        <v>0</v>
      </c>
      <c r="C84" s="638" t="str">
        <f t="array" ref="C84">INDEX('T Ind'!D84:D183,1)</f>
        <v>T14</v>
      </c>
      <c r="D84" s="639">
        <f t="array" ref="D84">INDEX('T Ind'!$R$6:$R$125,MATCH(B84,'T Ind'!$C$6:$C$125,0))</f>
        <v>0</v>
      </c>
      <c r="E84" s="635">
        <f t="shared" si="13"/>
        <v>1</v>
      </c>
    </row>
    <row r="85" spans="1:5" ht="18" customHeight="1" thickTop="1" thickBot="1" x14ac:dyDescent="0.4">
      <c r="A85" s="634">
        <f>IF(B85&lt;&gt;"",COUNTA(B$6:B85),"")</f>
        <v>80</v>
      </c>
      <c r="B85" s="638">
        <f t="array" ref="B85">INDEX('T Ind'!C85:C184,1)</f>
        <v>0</v>
      </c>
      <c r="C85" s="638" t="str">
        <f t="array" ref="C85">INDEX('T Ind'!D85:D184,1)</f>
        <v>T14</v>
      </c>
      <c r="D85" s="639">
        <f t="array" ref="D85">INDEX('T Ind'!$R$6:$R$125,MATCH(B85,'T Ind'!$C$6:$C$125,0))</f>
        <v>0</v>
      </c>
      <c r="E85" s="635">
        <f t="shared" si="13"/>
        <v>1</v>
      </c>
    </row>
    <row r="86" spans="1:5" ht="18" customHeight="1" thickTop="1" thickBot="1" x14ac:dyDescent="0.4">
      <c r="A86" s="634">
        <f>IF(B86&lt;&gt;"",COUNTA(B$6:B86),"")</f>
        <v>81</v>
      </c>
      <c r="B86" s="638">
        <f t="array" ref="B86">INDEX('T Ind'!C86:C185,1)</f>
        <v>0</v>
      </c>
      <c r="C86" s="638" t="str">
        <f t="array" ref="C86">INDEX('T Ind'!D86:D185,1)</f>
        <v>T14</v>
      </c>
      <c r="D86" s="639">
        <f t="array" ref="D86">INDEX('T Ind'!$R$6:$R$125,MATCH(B86,'T Ind'!$C$6:$C$125,0))</f>
        <v>0</v>
      </c>
      <c r="E86" s="635">
        <f t="shared" si="13"/>
        <v>1</v>
      </c>
    </row>
    <row r="87" spans="1:5" ht="18" customHeight="1" thickTop="1" thickBot="1" x14ac:dyDescent="0.4">
      <c r="A87" s="634">
        <f>IF(B87&lt;&gt;"",COUNTA(B$6:B87),"")</f>
        <v>82</v>
      </c>
      <c r="B87" s="638">
        <f t="array" ref="B87">INDEX('T Ind'!C87:C186,1)</f>
        <v>0</v>
      </c>
      <c r="C87" s="638" t="str">
        <f t="array" ref="C87">INDEX('T Ind'!D87:D186,1)</f>
        <v>T14</v>
      </c>
      <c r="D87" s="639">
        <f t="array" ref="D87">INDEX('T Ind'!$R$6:$R$125,MATCH(B87,'T Ind'!$C$6:$C$125,0))</f>
        <v>0</v>
      </c>
      <c r="E87" s="635">
        <f t="shared" si="13"/>
        <v>1</v>
      </c>
    </row>
    <row r="88" spans="1:5" ht="18" customHeight="1" thickTop="1" thickBot="1" x14ac:dyDescent="0.4">
      <c r="A88" s="634">
        <f>IF(B88&lt;&gt;"",COUNTA(B$6:B88),"")</f>
        <v>83</v>
      </c>
      <c r="B88" s="638">
        <f t="array" ref="B88">INDEX('T Ind'!C88:C187,1)</f>
        <v>0</v>
      </c>
      <c r="C88" s="638" t="str">
        <f t="array" ref="C88">INDEX('T Ind'!D88:D187,1)</f>
        <v>T14</v>
      </c>
      <c r="D88" s="639">
        <f t="array" ref="D88">INDEX('T Ind'!$R$6:$R$125,MATCH(B88,'T Ind'!$C$6:$C$125,0))</f>
        <v>0</v>
      </c>
      <c r="E88" s="635">
        <f t="shared" si="13"/>
        <v>1</v>
      </c>
    </row>
    <row r="89" spans="1:5" ht="18" customHeight="1" thickTop="1" thickBot="1" x14ac:dyDescent="0.4">
      <c r="A89" s="634">
        <f>IF(B89&lt;&gt;"",COUNTA(B$6:B89),"")</f>
        <v>84</v>
      </c>
      <c r="B89" s="638" t="str">
        <f t="array" ref="B89">INDEX('T Ind'!C89:C188,1)</f>
        <v>Total 14</v>
      </c>
      <c r="C89" s="638" t="str">
        <f t="array" ref="C89">INDEX('T Ind'!D89:D188,1)</f>
        <v>T14</v>
      </c>
      <c r="D89" s="639">
        <f t="array" ref="D89">INDEX('T Ind'!$R$6:$R$125,MATCH(B89,'T Ind'!$C$6:$C$125,0))</f>
        <v>0</v>
      </c>
      <c r="E89" s="635">
        <f t="shared" si="13"/>
        <v>1</v>
      </c>
    </row>
    <row r="90" spans="1:5" ht="18" customHeight="1" thickTop="1" thickBot="1" x14ac:dyDescent="0.4">
      <c r="A90" s="634">
        <f>IF(B90&lt;&gt;"",COUNTA(B$6:B90),"")</f>
        <v>85</v>
      </c>
      <c r="B90" s="638">
        <f t="array" ref="B90">INDEX('T Ind'!C90:C189,1)</f>
        <v>0</v>
      </c>
      <c r="C90" s="638" t="str">
        <f t="array" ref="C90">INDEX('T Ind'!D90:D189,1)</f>
        <v>T15</v>
      </c>
      <c r="D90" s="639">
        <f t="array" ref="D90">INDEX('T Ind'!$R$6:$R$125,MATCH(B90,'T Ind'!$C$6:$C$125,0))</f>
        <v>0</v>
      </c>
      <c r="E90" s="635">
        <f t="shared" si="13"/>
        <v>1</v>
      </c>
    </row>
    <row r="91" spans="1:5" ht="18" customHeight="1" thickTop="1" thickBot="1" x14ac:dyDescent="0.4">
      <c r="A91" s="634">
        <f>IF(B91&lt;&gt;"",COUNTA(B$6:B91),"")</f>
        <v>86</v>
      </c>
      <c r="B91" s="638">
        <f t="array" ref="B91">INDEX('T Ind'!C91:C190,1)</f>
        <v>0</v>
      </c>
      <c r="C91" s="638" t="str">
        <f t="array" ref="C91">INDEX('T Ind'!D91:D190,1)</f>
        <v>T15</v>
      </c>
      <c r="D91" s="639">
        <f t="array" ref="D91">INDEX('T Ind'!$R$6:$R$125,MATCH(B91,'T Ind'!$C$6:$C$125,0))</f>
        <v>0</v>
      </c>
      <c r="E91" s="635">
        <f t="shared" si="13"/>
        <v>1</v>
      </c>
    </row>
    <row r="92" spans="1:5" ht="18" customHeight="1" thickTop="1" thickBot="1" x14ac:dyDescent="0.4">
      <c r="A92" s="634">
        <f>IF(B92&lt;&gt;"",COUNTA(B$6:B92),"")</f>
        <v>87</v>
      </c>
      <c r="B92" s="638">
        <f t="array" ref="B92">INDEX('T Ind'!C92:C191,1)</f>
        <v>0</v>
      </c>
      <c r="C92" s="638" t="str">
        <f t="array" ref="C92">INDEX('T Ind'!D92:D191,1)</f>
        <v>T15</v>
      </c>
      <c r="D92" s="639">
        <f t="array" ref="D92">INDEX('T Ind'!$R$6:$R$125,MATCH(B92,'T Ind'!$C$6:$C$125,0))</f>
        <v>0</v>
      </c>
      <c r="E92" s="635">
        <f t="shared" si="13"/>
        <v>1</v>
      </c>
    </row>
    <row r="93" spans="1:5" ht="18" customHeight="1" thickTop="1" thickBot="1" x14ac:dyDescent="0.4">
      <c r="A93" s="634">
        <f>IF(B93&lt;&gt;"",COUNTA(B$6:B93),"")</f>
        <v>88</v>
      </c>
      <c r="B93" s="638">
        <f t="array" ref="B93">INDEX('T Ind'!C93:C192,1)</f>
        <v>0</v>
      </c>
      <c r="C93" s="638" t="str">
        <f t="array" ref="C93">INDEX('T Ind'!D93:D192,1)</f>
        <v>T15</v>
      </c>
      <c r="D93" s="639">
        <f t="array" ref="D93">INDEX('T Ind'!$R$6:$R$125,MATCH(B93,'T Ind'!$C$6:$C$125,0))</f>
        <v>0</v>
      </c>
      <c r="E93" s="635">
        <f t="shared" si="13"/>
        <v>1</v>
      </c>
    </row>
    <row r="94" spans="1:5" ht="18" customHeight="1" thickTop="1" thickBot="1" x14ac:dyDescent="0.4">
      <c r="A94" s="634">
        <f>IF(B94&lt;&gt;"",COUNTA(B$6:B94),"")</f>
        <v>89</v>
      </c>
      <c r="B94" s="638">
        <f t="array" ref="B94">INDEX('T Ind'!C94:C193,1)</f>
        <v>0</v>
      </c>
      <c r="C94" s="638" t="str">
        <f t="array" ref="C94">INDEX('T Ind'!D94:D193,1)</f>
        <v>T15</v>
      </c>
      <c r="D94" s="639">
        <f t="array" ref="D94">INDEX('T Ind'!$R$6:$R$125,MATCH(B94,'T Ind'!$C$6:$C$125,0))</f>
        <v>0</v>
      </c>
      <c r="E94" s="635">
        <f t="shared" si="13"/>
        <v>1</v>
      </c>
    </row>
    <row r="95" spans="1:5" ht="18" customHeight="1" thickTop="1" thickBot="1" x14ac:dyDescent="0.4">
      <c r="A95" s="634">
        <f>IF(B95&lt;&gt;"",COUNTA(B$6:B95),"")</f>
        <v>90</v>
      </c>
      <c r="B95" s="638" t="str">
        <f t="array" ref="B95">INDEX('T Ind'!C95:C194,1)</f>
        <v>Total 15</v>
      </c>
      <c r="C95" s="638" t="str">
        <f t="array" ref="C95">INDEX('T Ind'!D95:D194,1)</f>
        <v>T15</v>
      </c>
      <c r="D95" s="639">
        <f t="array" ref="D95">INDEX('T Ind'!$R$6:$R$125,MATCH(B95,'T Ind'!$C$6:$C$125,0))</f>
        <v>0</v>
      </c>
      <c r="E95" s="635">
        <f t="shared" si="13"/>
        <v>1</v>
      </c>
    </row>
    <row r="96" spans="1:5" ht="18" customHeight="1" thickTop="1" thickBot="1" x14ac:dyDescent="0.4">
      <c r="A96" s="634">
        <f>IF(B96&lt;&gt;"",COUNTA(B$6:B96),"")</f>
        <v>91</v>
      </c>
      <c r="B96" s="638">
        <f t="array" ref="B96">INDEX('T Ind'!C96:C195,1)</f>
        <v>0</v>
      </c>
      <c r="C96" s="638" t="str">
        <f t="array" ref="C96">INDEX('T Ind'!D96:D195,1)</f>
        <v>T16</v>
      </c>
      <c r="D96" s="639">
        <f t="array" ref="D96">INDEX('T Ind'!$R$6:$R$125,MATCH(B96,'T Ind'!$C$6:$C$125,0))</f>
        <v>0</v>
      </c>
      <c r="E96" s="635">
        <f t="shared" si="13"/>
        <v>1</v>
      </c>
    </row>
    <row r="97" spans="1:5" ht="18" customHeight="1" thickTop="1" thickBot="1" x14ac:dyDescent="0.4">
      <c r="A97" s="634">
        <f>IF(B97&lt;&gt;"",COUNTA(B$6:B97),"")</f>
        <v>92</v>
      </c>
      <c r="B97" s="638">
        <f t="array" ref="B97">INDEX('T Ind'!C97:C196,1)</f>
        <v>0</v>
      </c>
      <c r="C97" s="638" t="str">
        <f t="array" ref="C97">INDEX('T Ind'!D97:D196,1)</f>
        <v>T16</v>
      </c>
      <c r="D97" s="639">
        <f t="array" ref="D97">INDEX('T Ind'!$R$6:$R$125,MATCH(B97,'T Ind'!$C$6:$C$125,0))</f>
        <v>0</v>
      </c>
      <c r="E97" s="635">
        <f t="shared" si="13"/>
        <v>1</v>
      </c>
    </row>
    <row r="98" spans="1:5" ht="18" customHeight="1" thickTop="1" thickBot="1" x14ac:dyDescent="0.4">
      <c r="A98" s="634">
        <f>IF(B98&lt;&gt;"",COUNTA(B$6:B98),"")</f>
        <v>93</v>
      </c>
      <c r="B98" s="638">
        <f t="array" ref="B98">INDEX('T Ind'!C98:C197,1)</f>
        <v>0</v>
      </c>
      <c r="C98" s="638" t="str">
        <f t="array" ref="C98">INDEX('T Ind'!D98:D197,1)</f>
        <v>T16</v>
      </c>
      <c r="D98" s="639">
        <f t="array" ref="D98">INDEX('T Ind'!$R$6:$R$125,MATCH(B98,'T Ind'!$C$6:$C$125,0))</f>
        <v>0</v>
      </c>
      <c r="E98" s="635">
        <f t="shared" si="13"/>
        <v>1</v>
      </c>
    </row>
    <row r="99" spans="1:5" ht="18" customHeight="1" thickTop="1" thickBot="1" x14ac:dyDescent="0.4">
      <c r="A99" s="634">
        <f>IF(B99&lt;&gt;"",COUNTA(B$6:B99),"")</f>
        <v>94</v>
      </c>
      <c r="B99" s="638">
        <f t="array" ref="B99">INDEX('T Ind'!C99:C198,1)</f>
        <v>0</v>
      </c>
      <c r="C99" s="638" t="str">
        <f t="array" ref="C99">INDEX('T Ind'!D99:D198,1)</f>
        <v>T16</v>
      </c>
      <c r="D99" s="639">
        <f t="array" ref="D99">INDEX('T Ind'!$R$6:$R$125,MATCH(B99,'T Ind'!$C$6:$C$125,0))</f>
        <v>0</v>
      </c>
      <c r="E99" s="635">
        <f t="shared" si="13"/>
        <v>1</v>
      </c>
    </row>
    <row r="100" spans="1:5" ht="18" customHeight="1" thickTop="1" thickBot="1" x14ac:dyDescent="0.4">
      <c r="A100" s="634">
        <f>IF(B100&lt;&gt;"",COUNTA(B$6:B100),"")</f>
        <v>95</v>
      </c>
      <c r="B100" s="638">
        <f t="array" ref="B100">INDEX('T Ind'!C100:C199,1)</f>
        <v>0</v>
      </c>
      <c r="C100" s="638" t="str">
        <f t="array" ref="C100">INDEX('T Ind'!D100:D199,1)</f>
        <v>T16</v>
      </c>
      <c r="D100" s="639">
        <f t="array" ref="D100">INDEX('T Ind'!$R$6:$R$125,MATCH(B100,'T Ind'!$C$6:$C$125,0))</f>
        <v>0</v>
      </c>
      <c r="E100" s="635">
        <f t="shared" si="13"/>
        <v>1</v>
      </c>
    </row>
    <row r="101" spans="1:5" ht="18" customHeight="1" thickTop="1" thickBot="1" x14ac:dyDescent="0.4">
      <c r="A101" s="634">
        <f>IF(B101&lt;&gt;"",COUNTA(B$6:B101),"")</f>
        <v>96</v>
      </c>
      <c r="B101" s="638" t="str">
        <f t="array" ref="B101">INDEX('T Ind'!C101:C200,1)</f>
        <v>Total 16</v>
      </c>
      <c r="C101" s="638" t="str">
        <f t="array" ref="C101">INDEX('T Ind'!D101:D200,1)</f>
        <v>T16</v>
      </c>
      <c r="D101" s="639">
        <f t="array" ref="D101">INDEX('T Ind'!$R$6:$R$125,MATCH(B101,'T Ind'!$C$6:$C$125,0))</f>
        <v>0</v>
      </c>
      <c r="E101" s="635">
        <f t="shared" si="13"/>
        <v>1</v>
      </c>
    </row>
    <row r="102" spans="1:5" ht="18" customHeight="1" thickTop="1" thickBot="1" x14ac:dyDescent="0.4">
      <c r="A102" s="634">
        <f>IF(B102&lt;&gt;"",COUNTA(B$6:B102),"")</f>
        <v>97</v>
      </c>
      <c r="B102" s="638">
        <f t="array" ref="B102">INDEX('T Ind'!C102:C201,1)</f>
        <v>0</v>
      </c>
      <c r="C102" s="638" t="str">
        <f t="array" ref="C102">INDEX('T Ind'!D102:D201,1)</f>
        <v>T17</v>
      </c>
      <c r="D102" s="639">
        <f t="array" ref="D102">INDEX('T Ind'!$R$6:$R$125,MATCH(B102,'T Ind'!$C$6:$C$125,0))</f>
        <v>0</v>
      </c>
      <c r="E102" s="635">
        <f t="shared" si="13"/>
        <v>1</v>
      </c>
    </row>
    <row r="103" spans="1:5" ht="18" customHeight="1" thickTop="1" thickBot="1" x14ac:dyDescent="0.4">
      <c r="A103" s="634">
        <f>IF(B103&lt;&gt;"",COUNTA(B$6:B103),"")</f>
        <v>98</v>
      </c>
      <c r="B103" s="638">
        <f t="array" ref="B103">INDEX('T Ind'!C103:C202,1)</f>
        <v>0</v>
      </c>
      <c r="C103" s="638" t="str">
        <f t="array" ref="C103">INDEX('T Ind'!D103:D202,1)</f>
        <v>T17</v>
      </c>
      <c r="D103" s="639">
        <f t="array" ref="D103">INDEX('T Ind'!$R$6:$R$125,MATCH(B103,'T Ind'!$C$6:$C$125,0))</f>
        <v>0</v>
      </c>
      <c r="E103" s="635">
        <f t="shared" si="13"/>
        <v>1</v>
      </c>
    </row>
    <row r="104" spans="1:5" ht="18" customHeight="1" thickTop="1" thickBot="1" x14ac:dyDescent="0.4">
      <c r="A104" s="634">
        <f>IF(B104&lt;&gt;"",COUNTA(B$6:B104),"")</f>
        <v>99</v>
      </c>
      <c r="B104" s="638">
        <f t="array" ref="B104">INDEX('T Ind'!C104:C203,1)</f>
        <v>0</v>
      </c>
      <c r="C104" s="638" t="str">
        <f t="array" ref="C104">INDEX('T Ind'!D104:D203,1)</f>
        <v>T17</v>
      </c>
      <c r="D104" s="639">
        <f t="array" ref="D104">INDEX('T Ind'!$R$6:$R$125,MATCH(B104,'T Ind'!$C$6:$C$125,0))</f>
        <v>0</v>
      </c>
      <c r="E104" s="635">
        <f t="shared" si="13"/>
        <v>1</v>
      </c>
    </row>
    <row r="105" spans="1:5" ht="18" customHeight="1" thickTop="1" thickBot="1" x14ac:dyDescent="0.4">
      <c r="A105" s="634">
        <f>IF(B105&lt;&gt;"",COUNTA(B$6:B105),"")</f>
        <v>100</v>
      </c>
      <c r="B105" s="638">
        <f t="array" ref="B105">INDEX('T Ind'!C105:C204,1)</f>
        <v>0</v>
      </c>
      <c r="C105" s="638" t="str">
        <f t="array" ref="C105">INDEX('T Ind'!D105:D204,1)</f>
        <v>T17</v>
      </c>
      <c r="D105" s="639">
        <f t="array" ref="D105">INDEX('T Ind'!$R$6:$R$125,MATCH(B105,'T Ind'!$C$6:$C$125,0))</f>
        <v>0</v>
      </c>
      <c r="E105" s="635">
        <f t="shared" si="13"/>
        <v>1</v>
      </c>
    </row>
    <row r="106" spans="1:5" ht="14.25" customHeight="1" thickTop="1" thickBot="1" x14ac:dyDescent="0.4">
      <c r="A106" s="634">
        <f>IF(B106&lt;&gt;"",COUNTA(B$6:B106),"")</f>
        <v>101</v>
      </c>
      <c r="B106" s="638">
        <f t="array" ref="B106">INDEX('T Ind'!C106:C205,1)</f>
        <v>0</v>
      </c>
      <c r="C106" s="638" t="str">
        <f t="array" ref="C106">INDEX('T Ind'!D106:D205,1)</f>
        <v>T17</v>
      </c>
      <c r="D106" s="639">
        <f t="array" ref="D106">INDEX('T Ind'!$R$6:$R$125,MATCH(B106,'T Ind'!$C$6:$C$125,0))</f>
        <v>0</v>
      </c>
      <c r="E106" s="635">
        <f t="shared" si="13"/>
        <v>1</v>
      </c>
    </row>
    <row r="107" spans="1:5" ht="14.25" customHeight="1" thickTop="1" thickBot="1" x14ac:dyDescent="0.4">
      <c r="A107" s="634">
        <f>IF(B107&lt;&gt;"",COUNTA(B$6:B107),"")</f>
        <v>102</v>
      </c>
      <c r="B107" s="638" t="str">
        <f t="array" ref="B107">INDEX('T Ind'!C107:C206,1)</f>
        <v>Total 17</v>
      </c>
      <c r="C107" s="638" t="str">
        <f t="array" ref="C107">INDEX('T Ind'!D107:D206,1)</f>
        <v>T17</v>
      </c>
      <c r="D107" s="639">
        <f t="array" ref="D107">INDEX('T Ind'!$R$6:$R$125,MATCH(B107,'T Ind'!$C$6:$C$125,0))</f>
        <v>0</v>
      </c>
      <c r="E107" s="635">
        <f t="shared" si="13"/>
        <v>1</v>
      </c>
    </row>
    <row r="108" spans="1:5" ht="14.25" customHeight="1" thickTop="1" thickBot="1" x14ac:dyDescent="0.4">
      <c r="A108" s="634">
        <f>IF(B108&lt;&gt;"",COUNTA(B$6:B108),"")</f>
        <v>103</v>
      </c>
      <c r="B108" s="638">
        <f t="array" ref="B108">INDEX('T Ind'!C108:C207,1)</f>
        <v>0</v>
      </c>
      <c r="C108" s="638" t="str">
        <f t="array" ref="C108">INDEX('T Ind'!D108:D207,1)</f>
        <v>T18</v>
      </c>
      <c r="D108" s="639">
        <f t="array" ref="D108">INDEX('T Ind'!$R$6:$R$125,MATCH(B108,'T Ind'!$C$6:$C$125,0))</f>
        <v>0</v>
      </c>
      <c r="E108" s="635">
        <f t="shared" si="13"/>
        <v>1</v>
      </c>
    </row>
    <row r="109" spans="1:5" ht="14.25" customHeight="1" thickTop="1" thickBot="1" x14ac:dyDescent="0.4">
      <c r="A109" s="634">
        <f>IF(B109&lt;&gt;"",COUNTA(B$6:B109),"")</f>
        <v>104</v>
      </c>
      <c r="B109" s="638">
        <f t="array" ref="B109">INDEX('T Ind'!C109:C208,1)</f>
        <v>0</v>
      </c>
      <c r="C109" s="638" t="str">
        <f t="array" ref="C109">INDEX('T Ind'!D109:D208,1)</f>
        <v>T18</v>
      </c>
      <c r="D109" s="639">
        <f t="array" ref="D109">INDEX('T Ind'!$R$6:$R$125,MATCH(B109,'T Ind'!$C$6:$C$125,0))</f>
        <v>0</v>
      </c>
      <c r="E109" s="635">
        <f t="shared" si="13"/>
        <v>1</v>
      </c>
    </row>
    <row r="110" spans="1:5" ht="14.25" customHeight="1" thickTop="1" thickBot="1" x14ac:dyDescent="0.4">
      <c r="A110" s="634">
        <f>IF(B110&lt;&gt;"",COUNTA(B$6:B110),"")</f>
        <v>105</v>
      </c>
      <c r="B110" s="638">
        <f t="array" ref="B110">INDEX('T Ind'!C110:C209,1)</f>
        <v>0</v>
      </c>
      <c r="C110" s="638" t="str">
        <f t="array" ref="C110">INDEX('T Ind'!D110:D209,1)</f>
        <v>T18</v>
      </c>
      <c r="D110" s="639">
        <f t="array" ref="D110">INDEX('T Ind'!$R$6:$R$125,MATCH(B110,'T Ind'!$C$6:$C$125,0))</f>
        <v>0</v>
      </c>
      <c r="E110" s="635">
        <f t="shared" si="13"/>
        <v>1</v>
      </c>
    </row>
    <row r="111" spans="1:5" ht="14.25" customHeight="1" thickTop="1" thickBot="1" x14ac:dyDescent="0.4">
      <c r="A111" s="634">
        <f>IF(B111&lt;&gt;"",COUNTA(B$6:B111),"")</f>
        <v>106</v>
      </c>
      <c r="B111" s="638">
        <f t="array" ref="B111">INDEX('T Ind'!C111:C210,1)</f>
        <v>0</v>
      </c>
      <c r="C111" s="638" t="str">
        <f t="array" ref="C111">INDEX('T Ind'!D111:D210,1)</f>
        <v>T18</v>
      </c>
      <c r="D111" s="639">
        <f t="array" ref="D111">INDEX('T Ind'!$R$6:$R$125,MATCH(B111,'T Ind'!$C$6:$C$125,0))</f>
        <v>0</v>
      </c>
      <c r="E111" s="635">
        <f t="shared" si="13"/>
        <v>1</v>
      </c>
    </row>
    <row r="112" spans="1:5" ht="14.25" customHeight="1" thickTop="1" thickBot="1" x14ac:dyDescent="0.4">
      <c r="A112" s="634">
        <f>IF(B112&lt;&gt;"",COUNTA(B$6:B112),"")</f>
        <v>107</v>
      </c>
      <c r="B112" s="638">
        <f t="array" ref="B112">INDEX('T Ind'!C112:C211,1)</f>
        <v>0</v>
      </c>
      <c r="C112" s="638" t="str">
        <f t="array" ref="C112">INDEX('T Ind'!D112:D211,1)</f>
        <v>T18</v>
      </c>
      <c r="D112" s="639">
        <f t="array" ref="D112">INDEX('T Ind'!$R$6:$R$125,MATCH(B112,'T Ind'!$C$6:$C$125,0))</f>
        <v>0</v>
      </c>
      <c r="E112" s="635">
        <f t="shared" si="13"/>
        <v>1</v>
      </c>
    </row>
    <row r="113" spans="1:5" ht="14.25" customHeight="1" thickTop="1" thickBot="1" x14ac:dyDescent="0.4">
      <c r="A113" s="634">
        <f>IF(B113&lt;&gt;"",COUNTA(B$6:B113),"")</f>
        <v>108</v>
      </c>
      <c r="B113" s="638" t="str">
        <f t="array" ref="B113">INDEX('T Ind'!C113:C212,1)</f>
        <v>Total 18</v>
      </c>
      <c r="C113" s="638" t="str">
        <f t="array" ref="C113">INDEX('T Ind'!D113:D212,1)</f>
        <v>T18</v>
      </c>
      <c r="D113" s="639">
        <f t="array" ref="D113">INDEX('T Ind'!$R$6:$R$125,MATCH(B113,'T Ind'!$C$6:$C$125,0))</f>
        <v>0</v>
      </c>
      <c r="E113" s="635">
        <f t="shared" si="13"/>
        <v>1</v>
      </c>
    </row>
    <row r="114" spans="1:5" ht="14.25" customHeight="1" thickTop="1" thickBot="1" x14ac:dyDescent="0.4">
      <c r="A114" s="634">
        <f>IF(B114&lt;&gt;"",COUNTA(B$6:B114),"")</f>
        <v>109</v>
      </c>
      <c r="B114" s="638">
        <f t="array" ref="B114">INDEX('T Ind'!C114:C213,1)</f>
        <v>0</v>
      </c>
      <c r="C114" s="638" t="str">
        <f t="array" ref="C114">INDEX('T Ind'!D114:D213,1)</f>
        <v>T19</v>
      </c>
      <c r="D114" s="639">
        <f t="array" ref="D114">INDEX('T Ind'!$R$6:$R$125,MATCH(B114,'T Ind'!$C$6:$C$125,0))</f>
        <v>0</v>
      </c>
      <c r="E114" s="635">
        <f t="shared" si="13"/>
        <v>1</v>
      </c>
    </row>
    <row r="115" spans="1:5" ht="14.25" customHeight="1" thickTop="1" thickBot="1" x14ac:dyDescent="0.4">
      <c r="A115" s="634">
        <f>IF(B115&lt;&gt;"",COUNTA(B$6:B115),"")</f>
        <v>110</v>
      </c>
      <c r="B115" s="638">
        <f t="array" ref="B115">INDEX('T Ind'!C115:C214,1)</f>
        <v>0</v>
      </c>
      <c r="C115" s="638" t="str">
        <f t="array" ref="C115">INDEX('T Ind'!D115:D214,1)</f>
        <v>T19</v>
      </c>
      <c r="D115" s="639">
        <f t="array" ref="D115">INDEX('T Ind'!$R$6:$R$125,MATCH(B115,'T Ind'!$C$6:$C$125,0))</f>
        <v>0</v>
      </c>
      <c r="E115" s="635">
        <f t="shared" si="13"/>
        <v>1</v>
      </c>
    </row>
    <row r="116" spans="1:5" ht="14.25" customHeight="1" thickTop="1" thickBot="1" x14ac:dyDescent="0.4">
      <c r="A116" s="634">
        <f>IF(B116&lt;&gt;"",COUNTA(B$6:B116),"")</f>
        <v>111</v>
      </c>
      <c r="B116" s="638">
        <f t="array" ref="B116">INDEX('T Ind'!C116:C215,1)</f>
        <v>0</v>
      </c>
      <c r="C116" s="638" t="str">
        <f t="array" ref="C116">INDEX('T Ind'!D116:D215,1)</f>
        <v>T19</v>
      </c>
      <c r="D116" s="639">
        <f t="array" ref="D116">INDEX('T Ind'!$R$6:$R$125,MATCH(B116,'T Ind'!$C$6:$C$125,0))</f>
        <v>0</v>
      </c>
      <c r="E116" s="635">
        <f t="shared" si="13"/>
        <v>1</v>
      </c>
    </row>
    <row r="117" spans="1:5" ht="14.25" customHeight="1" thickTop="1" thickBot="1" x14ac:dyDescent="0.4">
      <c r="A117" s="634">
        <f>IF(B117&lt;&gt;"",COUNTA(B$6:B117),"")</f>
        <v>112</v>
      </c>
      <c r="B117" s="638">
        <f t="array" ref="B117">INDEX('T Ind'!C117:C216,1)</f>
        <v>0</v>
      </c>
      <c r="C117" s="638" t="str">
        <f t="array" ref="C117">INDEX('T Ind'!D117:D216,1)</f>
        <v>T19</v>
      </c>
      <c r="D117" s="639">
        <f t="array" ref="D117">INDEX('T Ind'!$R$6:$R$125,MATCH(B117,'T Ind'!$C$6:$C$125,0))</f>
        <v>0</v>
      </c>
      <c r="E117" s="635">
        <f t="shared" si="13"/>
        <v>1</v>
      </c>
    </row>
    <row r="118" spans="1:5" ht="14.25" customHeight="1" thickTop="1" thickBot="1" x14ac:dyDescent="0.4">
      <c r="A118" s="634">
        <f>IF(B118&lt;&gt;"",COUNTA(B$6:B118),"")</f>
        <v>113</v>
      </c>
      <c r="B118" s="638">
        <f t="array" ref="B118">INDEX('T Ind'!C118:C217,1)</f>
        <v>0</v>
      </c>
      <c r="C118" s="638" t="str">
        <f t="array" ref="C118">INDEX('T Ind'!D118:D217,1)</f>
        <v>T19</v>
      </c>
      <c r="D118" s="639">
        <f t="array" ref="D118">INDEX('T Ind'!$R$6:$R$125,MATCH(B118,'T Ind'!$C$6:$C$125,0))</f>
        <v>0</v>
      </c>
      <c r="E118" s="635">
        <f t="shared" si="13"/>
        <v>1</v>
      </c>
    </row>
    <row r="119" spans="1:5" ht="14.25" customHeight="1" thickTop="1" thickBot="1" x14ac:dyDescent="0.4">
      <c r="A119" s="634">
        <f>IF(B119&lt;&gt;"",COUNTA(B$6:B119),"")</f>
        <v>114</v>
      </c>
      <c r="B119" s="638" t="str">
        <f t="array" ref="B119">INDEX('T Ind'!C119:C218,1)</f>
        <v>Total 19</v>
      </c>
      <c r="C119" s="638" t="str">
        <f t="array" ref="C119">INDEX('T Ind'!D119:D218,1)</f>
        <v>T19</v>
      </c>
      <c r="D119" s="639">
        <f t="array" ref="D119">INDEX('T Ind'!$R$6:$R$125,MATCH(B119,'T Ind'!$C$6:$C$125,0))</f>
        <v>0</v>
      </c>
      <c r="E119" s="635">
        <f t="shared" si="13"/>
        <v>1</v>
      </c>
    </row>
    <row r="120" spans="1:5" ht="14.25" customHeight="1" thickTop="1" thickBot="1" x14ac:dyDescent="0.4">
      <c r="A120" s="634">
        <f>IF(B120&lt;&gt;"",COUNTA(B$6:B120),"")</f>
        <v>115</v>
      </c>
      <c r="B120" s="638">
        <f t="array" ref="B120">INDEX('T Ind'!C120:C219,1)</f>
        <v>0</v>
      </c>
      <c r="C120" s="638" t="str">
        <f t="array" ref="C120">INDEX('T Ind'!D120:D219,1)</f>
        <v>T20</v>
      </c>
      <c r="D120" s="639">
        <f t="array" ref="D120">INDEX('T Ind'!$R$6:$R$125,MATCH(B120,'T Ind'!$C$6:$C$125,0))</f>
        <v>0</v>
      </c>
      <c r="E120" s="635">
        <f t="shared" si="13"/>
        <v>1</v>
      </c>
    </row>
    <row r="121" spans="1:5" ht="14.25" customHeight="1" thickTop="1" thickBot="1" x14ac:dyDescent="0.4">
      <c r="A121" s="634">
        <f>IF(B121&lt;&gt;"",COUNTA(B$6:B121),"")</f>
        <v>116</v>
      </c>
      <c r="B121" s="638">
        <f t="array" ref="B121">INDEX('T Ind'!C121:C220,1)</f>
        <v>0</v>
      </c>
      <c r="C121" s="638" t="str">
        <f t="array" ref="C121">INDEX('T Ind'!D121:D220,1)</f>
        <v>T20</v>
      </c>
      <c r="D121" s="639">
        <f t="array" ref="D121">INDEX('T Ind'!$R$6:$R$125,MATCH(B121,'T Ind'!$C$6:$C$125,0))</f>
        <v>0</v>
      </c>
      <c r="E121" s="635">
        <f t="shared" si="13"/>
        <v>1</v>
      </c>
    </row>
    <row r="122" spans="1:5" ht="14.25" customHeight="1" thickTop="1" thickBot="1" x14ac:dyDescent="0.4">
      <c r="A122" s="634">
        <f>IF(B122&lt;&gt;"",COUNTA(B$6:B122),"")</f>
        <v>117</v>
      </c>
      <c r="B122" s="638">
        <f t="array" ref="B122">INDEX('T Ind'!C122:C221,1)</f>
        <v>0</v>
      </c>
      <c r="C122" s="638" t="str">
        <f t="array" ref="C122">INDEX('T Ind'!D122:D221,1)</f>
        <v>T20</v>
      </c>
      <c r="D122" s="639">
        <f t="array" ref="D122">INDEX('T Ind'!$R$6:$R$125,MATCH(B122,'T Ind'!$C$6:$C$125,0))</f>
        <v>0</v>
      </c>
      <c r="E122" s="635">
        <f t="shared" si="13"/>
        <v>1</v>
      </c>
    </row>
    <row r="123" spans="1:5" ht="14.25" customHeight="1" thickTop="1" thickBot="1" x14ac:dyDescent="0.4">
      <c r="A123" s="634">
        <f>IF(B123&lt;&gt;"",COUNTA(B$6:B123),"")</f>
        <v>118</v>
      </c>
      <c r="B123" s="638">
        <f t="array" ref="B123">INDEX('T Ind'!C123:C222,1)</f>
        <v>0</v>
      </c>
      <c r="C123" s="638" t="str">
        <f t="array" ref="C123">INDEX('T Ind'!D123:D222,1)</f>
        <v>T20</v>
      </c>
      <c r="D123" s="639">
        <f t="array" ref="D123">INDEX('T Ind'!$R$6:$R$125,MATCH(B123,'T Ind'!$C$6:$C$125,0))</f>
        <v>0</v>
      </c>
      <c r="E123" s="635">
        <f t="shared" si="13"/>
        <v>1</v>
      </c>
    </row>
    <row r="124" spans="1:5" ht="14.25" customHeight="1" thickTop="1" thickBot="1" x14ac:dyDescent="0.4">
      <c r="A124" s="634">
        <f>IF(B124&lt;&gt;"",COUNTA(B$6:B124),"")</f>
        <v>119</v>
      </c>
      <c r="B124" s="638">
        <f t="array" ref="B124">INDEX('T Ind'!C124:C223,1)</f>
        <v>0</v>
      </c>
      <c r="C124" s="638" t="str">
        <f t="array" ref="C124">INDEX('T Ind'!D124:D223,1)</f>
        <v>T20</v>
      </c>
      <c r="D124" s="639">
        <f t="array" ref="D124">INDEX('T Ind'!$R$6:$R$125,MATCH(B124,'T Ind'!$C$6:$C$125,0))</f>
        <v>0</v>
      </c>
      <c r="E124" s="635">
        <f t="shared" si="13"/>
        <v>1</v>
      </c>
    </row>
    <row r="125" spans="1:5" ht="14.25" customHeight="1" thickTop="1" thickBot="1" x14ac:dyDescent="0.4">
      <c r="A125" s="636">
        <f>IF(B125&lt;&gt;"",COUNTA(B$6:B125),"")</f>
        <v>120</v>
      </c>
      <c r="B125" s="638" t="str">
        <f t="array" ref="B125">INDEX('T Ind'!C125:C224,1)</f>
        <v>Total 20</v>
      </c>
      <c r="C125" s="638" t="str">
        <f t="array" ref="C125">INDEX('T Ind'!D125:D224,1)</f>
        <v>T20</v>
      </c>
      <c r="D125" s="639">
        <f t="array" ref="D125">INDEX('T Ind'!$R$6:$R$125,MATCH(B125,'T Ind'!$C$6:$C$125,0))</f>
        <v>0</v>
      </c>
      <c r="E125" s="635">
        <f t="shared" si="13"/>
        <v>1</v>
      </c>
    </row>
    <row r="126" spans="1:5" ht="14.25" customHeight="1" thickTop="1" x14ac:dyDescent="0.35">
      <c r="A126" s="238"/>
      <c r="B126" s="20"/>
      <c r="C126" s="20"/>
    </row>
    <row r="127" spans="1:5" ht="14.25" customHeight="1" x14ac:dyDescent="0.35">
      <c r="A127" s="238"/>
      <c r="B127" s="20"/>
      <c r="C127" s="20"/>
    </row>
    <row r="128" spans="1:5" ht="14.25" customHeight="1" x14ac:dyDescent="0.35">
      <c r="A128" s="238"/>
      <c r="B128" s="20"/>
      <c r="C128" s="20"/>
    </row>
    <row r="129" spans="1:3" ht="14.25" customHeight="1" x14ac:dyDescent="0.35">
      <c r="A129" s="238"/>
      <c r="B129" s="20"/>
      <c r="C129" s="20"/>
    </row>
    <row r="130" spans="1:3" ht="14.25" customHeight="1" x14ac:dyDescent="0.35">
      <c r="A130" s="238"/>
      <c r="B130" s="20"/>
      <c r="C130" s="20"/>
    </row>
    <row r="131" spans="1:3" ht="14.25" customHeight="1" x14ac:dyDescent="0.35">
      <c r="A131" s="238"/>
      <c r="B131" s="20"/>
      <c r="C131" s="20"/>
    </row>
    <row r="132" spans="1:3" ht="14.25" customHeight="1" x14ac:dyDescent="0.35">
      <c r="A132" s="238"/>
      <c r="B132" s="20"/>
      <c r="C132" s="20"/>
    </row>
    <row r="133" spans="1:3" ht="14.25" customHeight="1" x14ac:dyDescent="0.35">
      <c r="A133" s="238"/>
      <c r="B133" s="20"/>
      <c r="C133" s="20"/>
    </row>
    <row r="134" spans="1:3" ht="14.25" customHeight="1" x14ac:dyDescent="0.35">
      <c r="A134" s="238"/>
      <c r="B134" s="20"/>
      <c r="C134" s="20"/>
    </row>
    <row r="135" spans="1:3" ht="14.25" customHeight="1" x14ac:dyDescent="0.35">
      <c r="A135" s="238"/>
      <c r="B135" s="20"/>
      <c r="C135" s="20"/>
    </row>
    <row r="136" spans="1:3" ht="14.25" customHeight="1" x14ac:dyDescent="0.35">
      <c r="A136" s="238"/>
      <c r="B136" s="20"/>
      <c r="C136" s="20"/>
    </row>
    <row r="137" spans="1:3" ht="14.25" customHeight="1" x14ac:dyDescent="0.35">
      <c r="A137" s="238"/>
      <c r="B137" s="20"/>
      <c r="C137" s="20"/>
    </row>
    <row r="138" spans="1:3" ht="14.25" customHeight="1" x14ac:dyDescent="0.35">
      <c r="A138" s="238"/>
      <c r="B138" s="20"/>
      <c r="C138" s="20"/>
    </row>
    <row r="139" spans="1:3" ht="14.25" customHeight="1" x14ac:dyDescent="0.35">
      <c r="A139" s="238"/>
      <c r="B139" s="20"/>
      <c r="C139" s="20"/>
    </row>
    <row r="140" spans="1:3" ht="14.25" customHeight="1" x14ac:dyDescent="0.35">
      <c r="A140" s="238"/>
      <c r="B140" s="20"/>
      <c r="C140" s="20"/>
    </row>
    <row r="141" spans="1:3" ht="14.25" customHeight="1" x14ac:dyDescent="0.35">
      <c r="A141" s="238"/>
      <c r="B141" s="20"/>
      <c r="C141" s="20"/>
    </row>
    <row r="142" spans="1:3" ht="14.25" customHeight="1" x14ac:dyDescent="0.35">
      <c r="A142" s="238"/>
      <c r="B142" s="20"/>
      <c r="C142" s="20"/>
    </row>
    <row r="143" spans="1:3" ht="14.25" customHeight="1" x14ac:dyDescent="0.35">
      <c r="A143" s="238"/>
      <c r="B143" s="20"/>
      <c r="C143" s="20"/>
    </row>
    <row r="144" spans="1:3" ht="14.25" customHeight="1" x14ac:dyDescent="0.35">
      <c r="A144" s="238"/>
      <c r="B144" s="20"/>
      <c r="C144" s="20"/>
    </row>
    <row r="145" spans="1:3" ht="14.25" customHeight="1" x14ac:dyDescent="0.35">
      <c r="A145" s="238"/>
      <c r="B145" s="20"/>
      <c r="C145" s="20"/>
    </row>
    <row r="146" spans="1:3" ht="14.25" customHeight="1" x14ac:dyDescent="0.35">
      <c r="A146" s="238"/>
      <c r="B146" s="20"/>
      <c r="C146" s="20"/>
    </row>
    <row r="147" spans="1:3" ht="14.25" customHeight="1" x14ac:dyDescent="0.35">
      <c r="A147" s="238"/>
      <c r="B147" s="20"/>
      <c r="C147" s="20"/>
    </row>
    <row r="148" spans="1:3" ht="14.25" customHeight="1" x14ac:dyDescent="0.35">
      <c r="A148" s="238"/>
      <c r="B148" s="20"/>
      <c r="C148" s="20"/>
    </row>
    <row r="149" spans="1:3" ht="14.25" customHeight="1" x14ac:dyDescent="0.35">
      <c r="A149" s="238"/>
      <c r="C149" s="20"/>
    </row>
    <row r="150" spans="1:3" ht="14.25" customHeight="1" x14ac:dyDescent="0.35">
      <c r="A150" s="238"/>
      <c r="C150" s="20"/>
    </row>
    <row r="151" spans="1:3" ht="14.25" customHeight="1" x14ac:dyDescent="0.35">
      <c r="A151" s="238"/>
      <c r="C151" s="20"/>
    </row>
    <row r="152" spans="1:3" ht="14.25" customHeight="1" x14ac:dyDescent="0.35">
      <c r="A152" s="238"/>
      <c r="C152" s="20"/>
    </row>
    <row r="153" spans="1:3" ht="14.25" customHeight="1" x14ac:dyDescent="0.35">
      <c r="A153" s="238"/>
      <c r="C153" s="20"/>
    </row>
    <row r="154" spans="1:3" ht="14.25" customHeight="1" x14ac:dyDescent="0.35">
      <c r="A154" s="238"/>
      <c r="C154" s="20"/>
    </row>
    <row r="155" spans="1:3" ht="14.25" customHeight="1" x14ac:dyDescent="0.35">
      <c r="A155" s="238"/>
      <c r="C155" s="20"/>
    </row>
    <row r="156" spans="1:3" ht="14.25" customHeight="1" x14ac:dyDescent="0.35">
      <c r="A156" s="238"/>
      <c r="C156" s="20"/>
    </row>
    <row r="157" spans="1:3" ht="14.25" customHeight="1" x14ac:dyDescent="0.35">
      <c r="A157" s="238"/>
      <c r="C157" s="20"/>
    </row>
    <row r="158" spans="1:3" ht="14.25" customHeight="1" x14ac:dyDescent="0.35">
      <c r="A158" s="238"/>
      <c r="C158" s="20"/>
    </row>
    <row r="159" spans="1:3" ht="14.25" customHeight="1" x14ac:dyDescent="0.35">
      <c r="A159" s="238"/>
      <c r="C159" s="20"/>
    </row>
    <row r="160" spans="1:3" ht="14.25" customHeight="1" x14ac:dyDescent="0.35">
      <c r="A160" s="238"/>
      <c r="C160" s="20"/>
    </row>
    <row r="161" spans="1:3" ht="14.25" customHeight="1" x14ac:dyDescent="0.35">
      <c r="A161" s="238"/>
      <c r="C161" s="20"/>
    </row>
    <row r="162" spans="1:3" ht="14.25" customHeight="1" x14ac:dyDescent="0.35">
      <c r="A162" s="238"/>
      <c r="C162" s="20"/>
    </row>
    <row r="163" spans="1:3" ht="14.25" customHeight="1" x14ac:dyDescent="0.35">
      <c r="A163" s="238"/>
      <c r="C163" s="20"/>
    </row>
    <row r="164" spans="1:3" ht="14.25" customHeight="1" x14ac:dyDescent="0.35">
      <c r="A164" s="238"/>
      <c r="C164" s="20"/>
    </row>
    <row r="165" spans="1:3" ht="14.25" customHeight="1" x14ac:dyDescent="0.35">
      <c r="A165" s="238"/>
      <c r="C165" s="20"/>
    </row>
    <row r="166" spans="1:3" ht="14.25" customHeight="1" x14ac:dyDescent="0.35">
      <c r="A166" s="238"/>
      <c r="C166" s="20"/>
    </row>
    <row r="167" spans="1:3" ht="14.25" customHeight="1" x14ac:dyDescent="0.35">
      <c r="A167" s="238"/>
      <c r="C167" s="20"/>
    </row>
    <row r="168" spans="1:3" ht="14.25" customHeight="1" x14ac:dyDescent="0.35">
      <c r="A168" s="238"/>
      <c r="C168" s="20"/>
    </row>
    <row r="169" spans="1:3" ht="14.25" customHeight="1" x14ac:dyDescent="0.35">
      <c r="A169" s="238"/>
      <c r="C169" s="20"/>
    </row>
    <row r="170" spans="1:3" ht="14.25" customHeight="1" x14ac:dyDescent="0.35">
      <c r="A170" s="238"/>
      <c r="C170" s="20"/>
    </row>
    <row r="171" spans="1:3" ht="14.25" customHeight="1" x14ac:dyDescent="0.35">
      <c r="A171" s="238"/>
      <c r="C171" s="20"/>
    </row>
    <row r="172" spans="1:3" ht="14.25" customHeight="1" x14ac:dyDescent="0.35">
      <c r="A172" s="238"/>
      <c r="C172" s="20"/>
    </row>
    <row r="173" spans="1:3" ht="14.25" customHeight="1" x14ac:dyDescent="0.35">
      <c r="A173" s="238"/>
      <c r="C173" s="20"/>
    </row>
    <row r="174" spans="1:3" ht="14.25" customHeight="1" x14ac:dyDescent="0.35">
      <c r="A174" s="238"/>
      <c r="C174" s="20"/>
    </row>
    <row r="175" spans="1:3" ht="14.25" customHeight="1" x14ac:dyDescent="0.35">
      <c r="A175" s="238"/>
      <c r="C175" s="20"/>
    </row>
    <row r="176" spans="1:3" ht="14.25" customHeight="1" x14ac:dyDescent="0.35">
      <c r="A176" s="238"/>
      <c r="C176" s="20"/>
    </row>
    <row r="177" spans="1:3" ht="14.25" customHeight="1" x14ac:dyDescent="0.35">
      <c r="A177" s="238"/>
      <c r="C177" s="20"/>
    </row>
    <row r="178" spans="1:3" ht="14.25" customHeight="1" x14ac:dyDescent="0.35">
      <c r="A178" s="238"/>
      <c r="C178" s="20"/>
    </row>
    <row r="179" spans="1:3" ht="14.25" customHeight="1" x14ac:dyDescent="0.35">
      <c r="A179" s="238"/>
      <c r="C179" s="20"/>
    </row>
    <row r="180" spans="1:3" ht="14.25" customHeight="1" x14ac:dyDescent="0.35">
      <c r="A180" s="238"/>
      <c r="C180" s="20"/>
    </row>
    <row r="181" spans="1:3" ht="14.25" customHeight="1" x14ac:dyDescent="0.35">
      <c r="A181" s="238"/>
      <c r="C181" s="20"/>
    </row>
    <row r="182" spans="1:3" ht="14.25" customHeight="1" x14ac:dyDescent="0.35">
      <c r="A182" s="238"/>
      <c r="C182" s="20"/>
    </row>
    <row r="183" spans="1:3" ht="14.25" customHeight="1" x14ac:dyDescent="0.35">
      <c r="A183" s="238"/>
      <c r="C183" s="20"/>
    </row>
    <row r="184" spans="1:3" ht="14.25" customHeight="1" x14ac:dyDescent="0.35">
      <c r="A184" s="238"/>
      <c r="C184" s="20"/>
    </row>
    <row r="185" spans="1:3" ht="14.25" customHeight="1" x14ac:dyDescent="0.35">
      <c r="A185" s="238"/>
      <c r="C185" s="20"/>
    </row>
    <row r="186" spans="1:3" ht="14.25" customHeight="1" x14ac:dyDescent="0.35">
      <c r="A186" s="238"/>
      <c r="C186" s="20"/>
    </row>
    <row r="187" spans="1:3" ht="14.25" customHeight="1" x14ac:dyDescent="0.35">
      <c r="A187" s="238"/>
      <c r="C187" s="20"/>
    </row>
    <row r="188" spans="1:3" ht="14.25" customHeight="1" x14ac:dyDescent="0.35">
      <c r="A188" s="238"/>
      <c r="C188" s="20"/>
    </row>
    <row r="189" spans="1:3" ht="14.25" customHeight="1" x14ac:dyDescent="0.35">
      <c r="A189" s="238"/>
      <c r="C189" s="20"/>
    </row>
    <row r="190" spans="1:3" ht="14.25" customHeight="1" x14ac:dyDescent="0.35">
      <c r="A190" s="238"/>
      <c r="C190" s="20"/>
    </row>
    <row r="191" spans="1:3" ht="14.25" customHeight="1" x14ac:dyDescent="0.35">
      <c r="A191" s="238"/>
      <c r="C191" s="20"/>
    </row>
    <row r="192" spans="1:3" ht="14.25" customHeight="1" x14ac:dyDescent="0.35">
      <c r="A192" s="238"/>
      <c r="C192" s="20"/>
    </row>
    <row r="193" spans="1:3" ht="14.25" customHeight="1" x14ac:dyDescent="0.35">
      <c r="A193" s="238"/>
      <c r="C193" s="20"/>
    </row>
    <row r="194" spans="1:3" ht="14.25" customHeight="1" x14ac:dyDescent="0.35">
      <c r="A194" s="238"/>
      <c r="C194" s="20"/>
    </row>
    <row r="195" spans="1:3" ht="14.25" customHeight="1" x14ac:dyDescent="0.35">
      <c r="A195" s="238"/>
      <c r="C195" s="20"/>
    </row>
    <row r="196" spans="1:3" ht="14.25" customHeight="1" x14ac:dyDescent="0.35">
      <c r="A196" s="238"/>
      <c r="C196" s="20"/>
    </row>
    <row r="197" spans="1:3" ht="14.25" customHeight="1" x14ac:dyDescent="0.35">
      <c r="A197" s="238"/>
      <c r="C197" s="20"/>
    </row>
    <row r="198" spans="1:3" ht="14.25" customHeight="1" x14ac:dyDescent="0.35">
      <c r="A198" s="238"/>
      <c r="C198" s="20"/>
    </row>
    <row r="199" spans="1:3" ht="14.25" customHeight="1" x14ac:dyDescent="0.35">
      <c r="A199" s="238"/>
      <c r="C199" s="20"/>
    </row>
    <row r="200" spans="1:3" ht="14.25" customHeight="1" x14ac:dyDescent="0.35">
      <c r="A200" s="238"/>
      <c r="C200" s="20"/>
    </row>
    <row r="201" spans="1:3" ht="14.25" customHeight="1" x14ac:dyDescent="0.35">
      <c r="A201" s="238"/>
      <c r="C201" s="20"/>
    </row>
    <row r="202" spans="1:3" ht="14.25" customHeight="1" x14ac:dyDescent="0.35">
      <c r="A202" s="238"/>
      <c r="C202" s="20"/>
    </row>
    <row r="203" spans="1:3" ht="14.25" customHeight="1" x14ac:dyDescent="0.35">
      <c r="A203" s="238"/>
      <c r="C203" s="20"/>
    </row>
    <row r="204" spans="1:3" ht="14.25" customHeight="1" x14ac:dyDescent="0.35">
      <c r="A204" s="238"/>
      <c r="C204" s="20"/>
    </row>
    <row r="205" spans="1:3" ht="14.25" customHeight="1" x14ac:dyDescent="0.35">
      <c r="A205" s="238"/>
      <c r="C205" s="20"/>
    </row>
    <row r="206" spans="1:3" ht="14.25" customHeight="1" x14ac:dyDescent="0.35">
      <c r="A206" s="238"/>
      <c r="C206" s="20"/>
    </row>
    <row r="207" spans="1:3" ht="14.25" customHeight="1" x14ac:dyDescent="0.35">
      <c r="A207" s="238"/>
      <c r="C207" s="20"/>
    </row>
    <row r="208" spans="1:3" ht="14.25" customHeight="1" x14ac:dyDescent="0.35">
      <c r="A208" s="238"/>
      <c r="C208" s="20"/>
    </row>
    <row r="209" spans="1:3" ht="14.25" customHeight="1" x14ac:dyDescent="0.35">
      <c r="A209" s="238"/>
      <c r="C209" s="20"/>
    </row>
    <row r="210" spans="1:3" ht="14.25" customHeight="1" x14ac:dyDescent="0.35">
      <c r="A210" s="238"/>
      <c r="C210" s="20"/>
    </row>
    <row r="211" spans="1:3" ht="14.25" customHeight="1" x14ac:dyDescent="0.35">
      <c r="A211" s="238"/>
      <c r="C211" s="20"/>
    </row>
    <row r="212" spans="1:3" ht="14.25" customHeight="1" x14ac:dyDescent="0.35">
      <c r="A212" s="238"/>
      <c r="C212" s="20"/>
    </row>
    <row r="213" spans="1:3" ht="14.25" customHeight="1" x14ac:dyDescent="0.35">
      <c r="A213" s="238"/>
      <c r="C213" s="20"/>
    </row>
    <row r="214" spans="1:3" ht="14.25" customHeight="1" x14ac:dyDescent="0.35">
      <c r="A214" s="238"/>
      <c r="C214" s="20"/>
    </row>
    <row r="215" spans="1:3" ht="14.25" customHeight="1" x14ac:dyDescent="0.35">
      <c r="A215" s="238"/>
      <c r="C215" s="20"/>
    </row>
    <row r="216" spans="1:3" ht="14.25" customHeight="1" x14ac:dyDescent="0.35">
      <c r="A216" s="238"/>
      <c r="C216" s="20"/>
    </row>
    <row r="217" spans="1:3" ht="14.25" customHeight="1" x14ac:dyDescent="0.35">
      <c r="A217" s="238"/>
      <c r="C217" s="20"/>
    </row>
    <row r="218" spans="1:3" ht="14.25" customHeight="1" x14ac:dyDescent="0.35">
      <c r="A218" s="238"/>
      <c r="C218" s="20"/>
    </row>
    <row r="219" spans="1:3" ht="14.25" customHeight="1" x14ac:dyDescent="0.35">
      <c r="A219" s="238"/>
      <c r="C219" s="20"/>
    </row>
    <row r="220" spans="1:3" ht="14.25" customHeight="1" x14ac:dyDescent="0.35">
      <c r="A220" s="238"/>
      <c r="C220" s="20"/>
    </row>
    <row r="221" spans="1:3" ht="14.25" customHeight="1" x14ac:dyDescent="0.35">
      <c r="A221" s="238"/>
      <c r="C221" s="20"/>
    </row>
    <row r="222" spans="1:3" ht="14.25" customHeight="1" x14ac:dyDescent="0.35">
      <c r="A222" s="238"/>
      <c r="C222" s="20"/>
    </row>
    <row r="223" spans="1:3" ht="14.25" customHeight="1" x14ac:dyDescent="0.35">
      <c r="A223" s="238"/>
      <c r="C223" s="20"/>
    </row>
    <row r="224" spans="1:3" ht="14.25" customHeight="1" x14ac:dyDescent="0.35">
      <c r="A224" s="238"/>
      <c r="C224" s="20"/>
    </row>
    <row r="225" spans="1:3" ht="14.25" customHeight="1" x14ac:dyDescent="0.35">
      <c r="A225" s="238"/>
      <c r="C225" s="20"/>
    </row>
    <row r="226" spans="1:3" ht="14.25" customHeight="1" x14ac:dyDescent="0.35">
      <c r="A226" s="238"/>
      <c r="C226" s="20"/>
    </row>
    <row r="227" spans="1:3" ht="14.25" customHeight="1" x14ac:dyDescent="0.35">
      <c r="A227" s="238"/>
      <c r="C227" s="20"/>
    </row>
    <row r="228" spans="1:3" ht="14.25" customHeight="1" x14ac:dyDescent="0.35">
      <c r="A228" s="238"/>
      <c r="C228" s="20"/>
    </row>
    <row r="229" spans="1:3" ht="14.25" customHeight="1" x14ac:dyDescent="0.35">
      <c r="A229" s="238"/>
      <c r="C229" s="20"/>
    </row>
    <row r="230" spans="1:3" ht="14.25" customHeight="1" x14ac:dyDescent="0.35">
      <c r="A230" s="238"/>
      <c r="C230" s="20"/>
    </row>
    <row r="231" spans="1:3" ht="14.25" customHeight="1" x14ac:dyDescent="0.35">
      <c r="A231" s="238"/>
      <c r="C231" s="20"/>
    </row>
    <row r="232" spans="1:3" ht="14.25" customHeight="1" x14ac:dyDescent="0.35">
      <c r="A232" s="238"/>
      <c r="C232" s="20"/>
    </row>
    <row r="233" spans="1:3" ht="14.25" customHeight="1" x14ac:dyDescent="0.35">
      <c r="A233" s="238"/>
      <c r="C233" s="20"/>
    </row>
    <row r="234" spans="1:3" ht="14.25" customHeight="1" x14ac:dyDescent="0.35">
      <c r="A234" s="238"/>
      <c r="C234" s="20"/>
    </row>
    <row r="235" spans="1:3" ht="14.25" customHeight="1" x14ac:dyDescent="0.35">
      <c r="A235" s="238"/>
      <c r="C235" s="20"/>
    </row>
    <row r="236" spans="1:3" ht="14.25" customHeight="1" x14ac:dyDescent="0.35">
      <c r="A236" s="238"/>
      <c r="C236" s="20"/>
    </row>
    <row r="237" spans="1:3" ht="14.25" customHeight="1" x14ac:dyDescent="0.35">
      <c r="A237" s="238"/>
      <c r="C237" s="20"/>
    </row>
    <row r="238" spans="1:3" ht="14.25" customHeight="1" x14ac:dyDescent="0.35">
      <c r="A238" s="238"/>
      <c r="C238" s="20"/>
    </row>
    <row r="239" spans="1:3" ht="14.25" customHeight="1" x14ac:dyDescent="0.35">
      <c r="A239" s="238"/>
      <c r="C239" s="20"/>
    </row>
    <row r="240" spans="1:3" ht="14.25" customHeight="1" x14ac:dyDescent="0.35">
      <c r="A240" s="238"/>
      <c r="C240" s="20"/>
    </row>
    <row r="241" spans="1:3" ht="14.25" customHeight="1" x14ac:dyDescent="0.35">
      <c r="A241" s="238"/>
      <c r="C241" s="20"/>
    </row>
    <row r="242" spans="1:3" ht="14.25" customHeight="1" x14ac:dyDescent="0.35">
      <c r="A242" s="238"/>
      <c r="C242" s="20"/>
    </row>
    <row r="243" spans="1:3" ht="14.25" customHeight="1" x14ac:dyDescent="0.35">
      <c r="A243" s="238"/>
      <c r="C243" s="20"/>
    </row>
    <row r="244" spans="1:3" ht="14.25" customHeight="1" x14ac:dyDescent="0.35">
      <c r="A244" s="238"/>
      <c r="C244" s="20"/>
    </row>
    <row r="245" spans="1:3" ht="14.25" customHeight="1" x14ac:dyDescent="0.35">
      <c r="A245" s="238"/>
      <c r="C245" s="20"/>
    </row>
    <row r="246" spans="1:3" ht="14.25" customHeight="1" x14ac:dyDescent="0.35">
      <c r="A246" s="238"/>
      <c r="C246" s="20"/>
    </row>
    <row r="247" spans="1:3" ht="14.25" customHeight="1" x14ac:dyDescent="0.35">
      <c r="A247" s="238"/>
      <c r="C247" s="20"/>
    </row>
    <row r="248" spans="1:3" ht="14.25" customHeight="1" x14ac:dyDescent="0.35">
      <c r="A248" s="238"/>
      <c r="C248" s="20"/>
    </row>
    <row r="249" spans="1:3" ht="14.25" customHeight="1" x14ac:dyDescent="0.35">
      <c r="A249" s="238"/>
      <c r="C249" s="20"/>
    </row>
    <row r="250" spans="1:3" ht="14.25" customHeight="1" x14ac:dyDescent="0.35">
      <c r="A250" s="238"/>
      <c r="C250" s="20"/>
    </row>
    <row r="251" spans="1:3" ht="14.25" customHeight="1" x14ac:dyDescent="0.35">
      <c r="A251" s="238"/>
      <c r="C251" s="20"/>
    </row>
    <row r="252" spans="1:3" ht="14.25" customHeight="1" x14ac:dyDescent="0.35">
      <c r="A252" s="238"/>
      <c r="C252" s="20"/>
    </row>
    <row r="253" spans="1:3" ht="14.25" customHeight="1" x14ac:dyDescent="0.35">
      <c r="A253" s="238"/>
      <c r="C253" s="20"/>
    </row>
    <row r="254" spans="1:3" ht="14.25" customHeight="1" x14ac:dyDescent="0.35">
      <c r="A254" s="238"/>
      <c r="C254" s="20"/>
    </row>
    <row r="255" spans="1:3" ht="14.25" customHeight="1" x14ac:dyDescent="0.35">
      <c r="A255" s="238"/>
      <c r="C255" s="20"/>
    </row>
    <row r="256" spans="1:3" ht="14.25" customHeight="1" x14ac:dyDescent="0.35">
      <c r="A256" s="238"/>
      <c r="C256" s="20"/>
    </row>
    <row r="257" spans="1:3" ht="14.25" customHeight="1" x14ac:dyDescent="0.35">
      <c r="A257" s="238"/>
      <c r="C257" s="20"/>
    </row>
    <row r="258" spans="1:3" ht="14.25" customHeight="1" x14ac:dyDescent="0.35">
      <c r="A258" s="238"/>
      <c r="C258" s="20"/>
    </row>
    <row r="259" spans="1:3" ht="14.25" customHeight="1" x14ac:dyDescent="0.35">
      <c r="A259" s="238"/>
      <c r="C259" s="20"/>
    </row>
    <row r="260" spans="1:3" ht="14.25" customHeight="1" x14ac:dyDescent="0.35">
      <c r="A260" s="238"/>
      <c r="C260" s="20"/>
    </row>
    <row r="261" spans="1:3" ht="14.25" customHeight="1" x14ac:dyDescent="0.35">
      <c r="A261" s="238"/>
      <c r="C261" s="20"/>
    </row>
    <row r="262" spans="1:3" ht="14.25" customHeight="1" x14ac:dyDescent="0.35">
      <c r="A262" s="238"/>
      <c r="C262" s="20"/>
    </row>
    <row r="263" spans="1:3" ht="14.25" customHeight="1" x14ac:dyDescent="0.35">
      <c r="A263" s="238"/>
      <c r="C263" s="20"/>
    </row>
    <row r="264" spans="1:3" ht="14.25" customHeight="1" x14ac:dyDescent="0.35">
      <c r="A264" s="238"/>
      <c r="C264" s="20"/>
    </row>
    <row r="265" spans="1:3" ht="14.25" customHeight="1" x14ac:dyDescent="0.35">
      <c r="A265" s="238"/>
      <c r="C265" s="20"/>
    </row>
    <row r="266" spans="1:3" ht="14.25" customHeight="1" x14ac:dyDescent="0.35">
      <c r="A266" s="238"/>
      <c r="C266" s="20"/>
    </row>
    <row r="267" spans="1:3" ht="14.25" customHeight="1" x14ac:dyDescent="0.35">
      <c r="A267" s="238"/>
      <c r="C267" s="20"/>
    </row>
    <row r="268" spans="1:3" ht="14.25" customHeight="1" x14ac:dyDescent="0.35">
      <c r="A268" s="238"/>
      <c r="C268" s="20"/>
    </row>
    <row r="269" spans="1:3" ht="14.25" customHeight="1" x14ac:dyDescent="0.35">
      <c r="A269" s="238"/>
      <c r="C269" s="20"/>
    </row>
    <row r="270" spans="1:3" ht="14.25" customHeight="1" x14ac:dyDescent="0.35">
      <c r="A270" s="238"/>
      <c r="C270" s="20"/>
    </row>
    <row r="271" spans="1:3" ht="14.25" customHeight="1" x14ac:dyDescent="0.35">
      <c r="A271" s="238"/>
      <c r="C271" s="20"/>
    </row>
    <row r="272" spans="1:3" ht="14.25" customHeight="1" x14ac:dyDescent="0.35">
      <c r="A272" s="238"/>
      <c r="C272" s="20"/>
    </row>
    <row r="273" spans="1:3" ht="14.25" customHeight="1" x14ac:dyDescent="0.35">
      <c r="A273" s="238"/>
      <c r="C273" s="20"/>
    </row>
    <row r="274" spans="1:3" ht="14.25" customHeight="1" x14ac:dyDescent="0.35">
      <c r="A274" s="238"/>
      <c r="C274" s="20"/>
    </row>
    <row r="275" spans="1:3" ht="14.25" customHeight="1" x14ac:dyDescent="0.35">
      <c r="A275" s="238"/>
      <c r="C275" s="20"/>
    </row>
    <row r="276" spans="1:3" ht="14.25" customHeight="1" x14ac:dyDescent="0.35">
      <c r="A276" s="238"/>
      <c r="C276" s="20"/>
    </row>
    <row r="277" spans="1:3" ht="14.25" customHeight="1" x14ac:dyDescent="0.35">
      <c r="A277" s="238"/>
      <c r="C277" s="20"/>
    </row>
    <row r="278" spans="1:3" ht="14.25" customHeight="1" x14ac:dyDescent="0.35">
      <c r="A278" s="238"/>
      <c r="C278" s="20"/>
    </row>
    <row r="279" spans="1:3" ht="14.25" customHeight="1" x14ac:dyDescent="0.35">
      <c r="A279" s="238"/>
      <c r="C279" s="20"/>
    </row>
    <row r="280" spans="1:3" ht="14.25" customHeight="1" x14ac:dyDescent="0.35">
      <c r="A280" s="238"/>
      <c r="C280" s="20"/>
    </row>
    <row r="281" spans="1:3" ht="14.25" customHeight="1" x14ac:dyDescent="0.35">
      <c r="A281" s="238"/>
      <c r="C281" s="20"/>
    </row>
    <row r="282" spans="1:3" ht="14.25" customHeight="1" x14ac:dyDescent="0.35">
      <c r="A282" s="238"/>
      <c r="C282" s="20"/>
    </row>
    <row r="283" spans="1:3" ht="14.25" customHeight="1" x14ac:dyDescent="0.35">
      <c r="A283" s="238"/>
      <c r="C283" s="20"/>
    </row>
    <row r="284" spans="1:3" ht="14.25" customHeight="1" x14ac:dyDescent="0.35">
      <c r="A284" s="238"/>
      <c r="C284" s="20"/>
    </row>
    <row r="285" spans="1:3" ht="14.25" customHeight="1" x14ac:dyDescent="0.35">
      <c r="A285" s="238"/>
      <c r="C285" s="20"/>
    </row>
    <row r="286" spans="1:3" ht="14.25" customHeight="1" x14ac:dyDescent="0.35">
      <c r="A286" s="238"/>
      <c r="C286" s="20"/>
    </row>
    <row r="287" spans="1:3" ht="14.25" customHeight="1" x14ac:dyDescent="0.35">
      <c r="A287" s="238"/>
      <c r="C287" s="20"/>
    </row>
    <row r="288" spans="1:3" ht="14.25" customHeight="1" x14ac:dyDescent="0.35">
      <c r="A288" s="238"/>
      <c r="C288" s="20"/>
    </row>
    <row r="289" spans="1:3" ht="14.25" customHeight="1" x14ac:dyDescent="0.35">
      <c r="A289" s="238"/>
      <c r="C289" s="20"/>
    </row>
    <row r="290" spans="1:3" ht="14.25" customHeight="1" x14ac:dyDescent="0.35">
      <c r="A290" s="238"/>
      <c r="C290" s="20"/>
    </row>
    <row r="291" spans="1:3" ht="14.25" customHeight="1" x14ac:dyDescent="0.35">
      <c r="A291" s="238"/>
      <c r="C291" s="20"/>
    </row>
    <row r="292" spans="1:3" ht="14.25" customHeight="1" x14ac:dyDescent="0.35">
      <c r="A292" s="238"/>
      <c r="C292" s="20"/>
    </row>
    <row r="293" spans="1:3" ht="14.25" customHeight="1" x14ac:dyDescent="0.35">
      <c r="A293" s="238"/>
      <c r="C293" s="20"/>
    </row>
    <row r="294" spans="1:3" ht="14.25" customHeight="1" x14ac:dyDescent="0.35">
      <c r="A294" s="238"/>
      <c r="C294" s="20"/>
    </row>
    <row r="295" spans="1:3" ht="14.25" customHeight="1" x14ac:dyDescent="0.35">
      <c r="A295" s="238"/>
      <c r="C295" s="20"/>
    </row>
    <row r="296" spans="1:3" ht="14.25" customHeight="1" x14ac:dyDescent="0.35">
      <c r="A296" s="238"/>
      <c r="C296" s="20"/>
    </row>
    <row r="297" spans="1:3" ht="14.25" customHeight="1" x14ac:dyDescent="0.35">
      <c r="A297" s="238"/>
      <c r="C297" s="20"/>
    </row>
    <row r="298" spans="1:3" ht="14.25" customHeight="1" x14ac:dyDescent="0.35">
      <c r="A298" s="238"/>
      <c r="C298" s="20"/>
    </row>
    <row r="299" spans="1:3" ht="14.25" customHeight="1" x14ac:dyDescent="0.35">
      <c r="A299" s="238"/>
      <c r="C299" s="20"/>
    </row>
    <row r="300" spans="1:3" ht="14.25" customHeight="1" x14ac:dyDescent="0.35">
      <c r="A300" s="238"/>
      <c r="C300" s="20"/>
    </row>
    <row r="301" spans="1:3" ht="14.25" customHeight="1" x14ac:dyDescent="0.35">
      <c r="A301" s="238"/>
      <c r="C301" s="20"/>
    </row>
    <row r="302" spans="1:3" ht="14.25" customHeight="1" x14ac:dyDescent="0.35">
      <c r="A302" s="238"/>
      <c r="C302" s="20"/>
    </row>
    <row r="303" spans="1:3" ht="14.25" customHeight="1" x14ac:dyDescent="0.35">
      <c r="A303" s="238"/>
      <c r="C303" s="20"/>
    </row>
    <row r="304" spans="1:3" ht="14.25" customHeight="1" x14ac:dyDescent="0.35">
      <c r="A304" s="238"/>
      <c r="C304" s="20"/>
    </row>
    <row r="305" spans="1:3" ht="14.25" customHeight="1" x14ac:dyDescent="0.35">
      <c r="A305" s="238"/>
      <c r="C305" s="20"/>
    </row>
    <row r="306" spans="1:3" ht="14.25" customHeight="1" x14ac:dyDescent="0.35">
      <c r="A306" s="238"/>
      <c r="C306" s="20"/>
    </row>
    <row r="307" spans="1:3" ht="14.25" customHeight="1" x14ac:dyDescent="0.35">
      <c r="A307" s="238"/>
      <c r="C307" s="20"/>
    </row>
    <row r="308" spans="1:3" ht="14.25" customHeight="1" x14ac:dyDescent="0.35">
      <c r="A308" s="238"/>
      <c r="C308" s="20"/>
    </row>
    <row r="309" spans="1:3" ht="14.25" customHeight="1" x14ac:dyDescent="0.35">
      <c r="A309" s="238"/>
      <c r="C309" s="20"/>
    </row>
    <row r="310" spans="1:3" ht="14.25" customHeight="1" x14ac:dyDescent="0.35">
      <c r="A310" s="238"/>
      <c r="C310" s="20"/>
    </row>
    <row r="311" spans="1:3" ht="14.25" customHeight="1" x14ac:dyDescent="0.35">
      <c r="A311" s="238"/>
      <c r="C311" s="20"/>
    </row>
    <row r="312" spans="1:3" ht="14.25" customHeight="1" x14ac:dyDescent="0.35">
      <c r="A312" s="238"/>
      <c r="C312" s="20"/>
    </row>
    <row r="313" spans="1:3" ht="14.25" customHeight="1" x14ac:dyDescent="0.35">
      <c r="A313" s="238"/>
      <c r="C313" s="20"/>
    </row>
    <row r="314" spans="1:3" ht="14.25" customHeight="1" x14ac:dyDescent="0.35">
      <c r="A314" s="238"/>
      <c r="C314" s="20"/>
    </row>
    <row r="315" spans="1:3" ht="14.25" customHeight="1" x14ac:dyDescent="0.35">
      <c r="A315" s="238"/>
      <c r="C315" s="20"/>
    </row>
    <row r="316" spans="1:3" ht="14.25" customHeight="1" x14ac:dyDescent="0.35">
      <c r="A316" s="238"/>
      <c r="C316" s="20"/>
    </row>
    <row r="317" spans="1:3" ht="14.25" customHeight="1" x14ac:dyDescent="0.35">
      <c r="A317" s="238"/>
      <c r="C317" s="20"/>
    </row>
    <row r="318" spans="1:3" ht="14.25" customHeight="1" x14ac:dyDescent="0.35">
      <c r="A318" s="238"/>
      <c r="C318" s="20"/>
    </row>
    <row r="319" spans="1:3" ht="14.25" customHeight="1" x14ac:dyDescent="0.35">
      <c r="A319" s="238"/>
      <c r="C319" s="20"/>
    </row>
    <row r="320" spans="1:3" ht="14.25" customHeight="1" x14ac:dyDescent="0.35">
      <c r="A320" s="238"/>
      <c r="C320" s="20"/>
    </row>
    <row r="321" spans="1:3" ht="14.25" customHeight="1" x14ac:dyDescent="0.35">
      <c r="A321" s="238"/>
      <c r="C321" s="20"/>
    </row>
    <row r="322" spans="1:3" ht="14.25" customHeight="1" x14ac:dyDescent="0.35">
      <c r="A322" s="238"/>
      <c r="C322" s="20"/>
    </row>
    <row r="323" spans="1:3" ht="14.25" customHeight="1" x14ac:dyDescent="0.35">
      <c r="A323" s="238"/>
      <c r="C323" s="20"/>
    </row>
    <row r="324" spans="1:3" ht="14.25" customHeight="1" x14ac:dyDescent="0.35">
      <c r="A324" s="238"/>
      <c r="C324" s="20"/>
    </row>
    <row r="325" spans="1:3" ht="14.25" customHeight="1" x14ac:dyDescent="0.35">
      <c r="A325" s="238"/>
      <c r="C325" s="20"/>
    </row>
    <row r="326" spans="1:3" ht="14.25" customHeight="1" x14ac:dyDescent="0.35">
      <c r="A326" s="238"/>
      <c r="C326" s="20"/>
    </row>
    <row r="327" spans="1:3" ht="14.25" customHeight="1" x14ac:dyDescent="0.35">
      <c r="A327" s="238"/>
      <c r="C327" s="20"/>
    </row>
    <row r="328" spans="1:3" ht="14.25" customHeight="1" x14ac:dyDescent="0.35">
      <c r="A328" s="238"/>
      <c r="C328" s="20"/>
    </row>
    <row r="329" spans="1:3" ht="14.25" customHeight="1" x14ac:dyDescent="0.35">
      <c r="A329" s="238"/>
      <c r="C329" s="20"/>
    </row>
    <row r="330" spans="1:3" ht="14.25" customHeight="1" x14ac:dyDescent="0.35">
      <c r="A330" s="238"/>
      <c r="C330" s="20"/>
    </row>
    <row r="331" spans="1:3" ht="14.25" customHeight="1" x14ac:dyDescent="0.35">
      <c r="A331" s="238"/>
      <c r="C331" s="20"/>
    </row>
    <row r="332" spans="1:3" ht="14.25" customHeight="1" x14ac:dyDescent="0.35">
      <c r="A332" s="238"/>
      <c r="C332" s="20"/>
    </row>
    <row r="333" spans="1:3" ht="14.25" customHeight="1" x14ac:dyDescent="0.35">
      <c r="A333" s="238"/>
      <c r="C333" s="20"/>
    </row>
    <row r="334" spans="1:3" ht="14.25" customHeight="1" x14ac:dyDescent="0.35">
      <c r="A334" s="238"/>
      <c r="C334" s="20"/>
    </row>
    <row r="335" spans="1:3" ht="14.25" customHeight="1" x14ac:dyDescent="0.35">
      <c r="A335" s="238"/>
      <c r="C335" s="20"/>
    </row>
    <row r="336" spans="1:3" ht="14.25" customHeight="1" x14ac:dyDescent="0.35">
      <c r="A336" s="238"/>
      <c r="C336" s="20"/>
    </row>
    <row r="337" spans="1:3" ht="14.25" customHeight="1" x14ac:dyDescent="0.35">
      <c r="A337" s="238"/>
      <c r="C337" s="20"/>
    </row>
    <row r="338" spans="1:3" ht="14.25" customHeight="1" x14ac:dyDescent="0.35">
      <c r="A338" s="238"/>
      <c r="C338" s="20"/>
    </row>
    <row r="339" spans="1:3" ht="14.25" customHeight="1" x14ac:dyDescent="0.35">
      <c r="A339" s="238"/>
      <c r="C339" s="20"/>
    </row>
    <row r="340" spans="1:3" ht="14.25" customHeight="1" x14ac:dyDescent="0.35">
      <c r="A340" s="238"/>
      <c r="C340" s="20"/>
    </row>
    <row r="341" spans="1:3" ht="14.25" customHeight="1" x14ac:dyDescent="0.35">
      <c r="A341" s="238"/>
      <c r="C341" s="20"/>
    </row>
    <row r="342" spans="1:3" ht="14.25" customHeight="1" x14ac:dyDescent="0.35">
      <c r="A342" s="238"/>
      <c r="C342" s="20"/>
    </row>
    <row r="343" spans="1:3" ht="14.25" customHeight="1" x14ac:dyDescent="0.35">
      <c r="A343" s="238"/>
      <c r="C343" s="20"/>
    </row>
    <row r="344" spans="1:3" ht="14.25" customHeight="1" x14ac:dyDescent="0.35">
      <c r="A344" s="238"/>
      <c r="C344" s="20"/>
    </row>
    <row r="345" spans="1:3" ht="14.25" customHeight="1" x14ac:dyDescent="0.35">
      <c r="A345" s="238"/>
      <c r="C345" s="20"/>
    </row>
    <row r="346" spans="1:3" ht="14.25" customHeight="1" x14ac:dyDescent="0.35">
      <c r="A346" s="238"/>
      <c r="C346" s="20"/>
    </row>
    <row r="347" spans="1:3" ht="14.25" customHeight="1" x14ac:dyDescent="0.35">
      <c r="A347" s="238"/>
      <c r="C347" s="20"/>
    </row>
    <row r="348" spans="1:3" ht="14.25" customHeight="1" x14ac:dyDescent="0.35">
      <c r="A348" s="238"/>
      <c r="C348" s="20"/>
    </row>
    <row r="349" spans="1:3" ht="14.25" customHeight="1" x14ac:dyDescent="0.35">
      <c r="A349" s="238"/>
      <c r="C349" s="20"/>
    </row>
    <row r="350" spans="1:3" ht="14.25" customHeight="1" x14ac:dyDescent="0.35">
      <c r="A350" s="238"/>
      <c r="C350" s="20"/>
    </row>
    <row r="351" spans="1:3" ht="14.25" customHeight="1" x14ac:dyDescent="0.35">
      <c r="A351" s="238"/>
      <c r="C351" s="20"/>
    </row>
    <row r="352" spans="1:3" ht="14.25" customHeight="1" x14ac:dyDescent="0.35">
      <c r="A352" s="238"/>
      <c r="C352" s="20"/>
    </row>
    <row r="353" spans="1:3" ht="14.25" customHeight="1" x14ac:dyDescent="0.35">
      <c r="A353" s="238"/>
      <c r="C353" s="20"/>
    </row>
    <row r="354" spans="1:3" ht="14.25" customHeight="1" x14ac:dyDescent="0.35">
      <c r="A354" s="238"/>
      <c r="C354" s="20"/>
    </row>
    <row r="355" spans="1:3" ht="14.25" customHeight="1" x14ac:dyDescent="0.35">
      <c r="A355" s="238"/>
      <c r="C355" s="20"/>
    </row>
    <row r="356" spans="1:3" ht="14.25" customHeight="1" x14ac:dyDescent="0.35">
      <c r="A356" s="238"/>
      <c r="C356" s="20"/>
    </row>
    <row r="357" spans="1:3" ht="14.25" customHeight="1" x14ac:dyDescent="0.35">
      <c r="A357" s="238"/>
      <c r="C357" s="20"/>
    </row>
    <row r="358" spans="1:3" ht="14.25" customHeight="1" x14ac:dyDescent="0.35">
      <c r="A358" s="238"/>
      <c r="C358" s="20"/>
    </row>
    <row r="359" spans="1:3" ht="14.25" customHeight="1" x14ac:dyDescent="0.35">
      <c r="A359" s="238"/>
      <c r="C359" s="20"/>
    </row>
    <row r="360" spans="1:3" ht="14.25" customHeight="1" x14ac:dyDescent="0.35">
      <c r="A360" s="238"/>
      <c r="C360" s="20"/>
    </row>
    <row r="361" spans="1:3" ht="14.25" customHeight="1" x14ac:dyDescent="0.35">
      <c r="A361" s="238"/>
      <c r="C361" s="20"/>
    </row>
    <row r="362" spans="1:3" ht="14.25" customHeight="1" x14ac:dyDescent="0.35">
      <c r="A362" s="238"/>
      <c r="C362" s="20"/>
    </row>
    <row r="363" spans="1:3" ht="14.25" customHeight="1" x14ac:dyDescent="0.35">
      <c r="A363" s="238"/>
      <c r="C363" s="20"/>
    </row>
    <row r="364" spans="1:3" ht="14.25" customHeight="1" x14ac:dyDescent="0.35">
      <c r="A364" s="238"/>
      <c r="C364" s="20"/>
    </row>
    <row r="365" spans="1:3" ht="14.25" customHeight="1" x14ac:dyDescent="0.35">
      <c r="A365" s="238"/>
      <c r="C365" s="20"/>
    </row>
    <row r="366" spans="1:3" ht="14.25" customHeight="1" x14ac:dyDescent="0.35">
      <c r="A366" s="238"/>
      <c r="C366" s="20"/>
    </row>
    <row r="367" spans="1:3" ht="14.25" customHeight="1" x14ac:dyDescent="0.35">
      <c r="A367" s="238"/>
      <c r="C367" s="20"/>
    </row>
    <row r="368" spans="1:3" ht="14.25" customHeight="1" x14ac:dyDescent="0.35">
      <c r="A368" s="238"/>
      <c r="C368" s="20"/>
    </row>
    <row r="369" spans="1:3" ht="14.25" customHeight="1" x14ac:dyDescent="0.35">
      <c r="A369" s="238"/>
      <c r="C369" s="20"/>
    </row>
    <row r="370" spans="1:3" ht="14.25" customHeight="1" x14ac:dyDescent="0.35">
      <c r="A370" s="238"/>
      <c r="C370" s="20"/>
    </row>
    <row r="371" spans="1:3" ht="14.25" customHeight="1" x14ac:dyDescent="0.35">
      <c r="A371" s="238"/>
      <c r="C371" s="20"/>
    </row>
    <row r="372" spans="1:3" ht="14.25" customHeight="1" x14ac:dyDescent="0.35">
      <c r="A372" s="238"/>
      <c r="C372" s="20"/>
    </row>
    <row r="373" spans="1:3" ht="14.25" customHeight="1" x14ac:dyDescent="0.35">
      <c r="A373" s="238"/>
      <c r="C373" s="20"/>
    </row>
    <row r="374" spans="1:3" ht="14.25" customHeight="1" x14ac:dyDescent="0.35">
      <c r="A374" s="238"/>
      <c r="C374" s="20"/>
    </row>
    <row r="375" spans="1:3" ht="14.25" customHeight="1" x14ac:dyDescent="0.35">
      <c r="A375" s="238"/>
      <c r="C375" s="20"/>
    </row>
    <row r="376" spans="1:3" ht="14.25" customHeight="1" x14ac:dyDescent="0.35">
      <c r="A376" s="238"/>
      <c r="C376" s="20"/>
    </row>
    <row r="377" spans="1:3" ht="14.25" customHeight="1" x14ac:dyDescent="0.35">
      <c r="A377" s="238"/>
      <c r="C377" s="20"/>
    </row>
    <row r="378" spans="1:3" ht="14.25" customHeight="1" x14ac:dyDescent="0.35">
      <c r="A378" s="238"/>
      <c r="C378" s="20"/>
    </row>
    <row r="379" spans="1:3" ht="14.25" customHeight="1" x14ac:dyDescent="0.35">
      <c r="A379" s="238"/>
      <c r="C379" s="20"/>
    </row>
    <row r="380" spans="1:3" ht="14.25" customHeight="1" x14ac:dyDescent="0.35">
      <c r="A380" s="238"/>
      <c r="C380" s="20"/>
    </row>
    <row r="381" spans="1:3" ht="14.25" customHeight="1" x14ac:dyDescent="0.35">
      <c r="A381" s="238"/>
      <c r="C381" s="20"/>
    </row>
    <row r="382" spans="1:3" ht="14.25" customHeight="1" x14ac:dyDescent="0.35">
      <c r="A382" s="238"/>
      <c r="C382" s="20"/>
    </row>
    <row r="383" spans="1:3" ht="14.25" customHeight="1" x14ac:dyDescent="0.35">
      <c r="A383" s="238"/>
      <c r="C383" s="20"/>
    </row>
    <row r="384" spans="1:3" ht="14.25" customHeight="1" x14ac:dyDescent="0.35">
      <c r="A384" s="238"/>
      <c r="C384" s="20"/>
    </row>
    <row r="385" spans="1:3" ht="14.25" customHeight="1" x14ac:dyDescent="0.35">
      <c r="A385" s="238"/>
      <c r="C385" s="20"/>
    </row>
    <row r="386" spans="1:3" ht="14.25" customHeight="1" x14ac:dyDescent="0.35">
      <c r="A386" s="238"/>
      <c r="C386" s="20"/>
    </row>
    <row r="387" spans="1:3" ht="14.25" customHeight="1" x14ac:dyDescent="0.35">
      <c r="A387" s="238"/>
      <c r="C387" s="20"/>
    </row>
    <row r="388" spans="1:3" ht="14.25" customHeight="1" x14ac:dyDescent="0.35">
      <c r="A388" s="238"/>
      <c r="C388" s="20"/>
    </row>
    <row r="389" spans="1:3" ht="14.25" customHeight="1" x14ac:dyDescent="0.35">
      <c r="A389" s="238"/>
      <c r="C389" s="20"/>
    </row>
    <row r="390" spans="1:3" ht="14.25" customHeight="1" x14ac:dyDescent="0.35">
      <c r="A390" s="238"/>
      <c r="C390" s="20"/>
    </row>
    <row r="391" spans="1:3" ht="14.25" customHeight="1" x14ac:dyDescent="0.35">
      <c r="A391" s="238"/>
      <c r="C391" s="20"/>
    </row>
    <row r="392" spans="1:3" ht="14.25" customHeight="1" x14ac:dyDescent="0.35">
      <c r="A392" s="238"/>
      <c r="C392" s="20"/>
    </row>
    <row r="393" spans="1:3" ht="14.25" customHeight="1" x14ac:dyDescent="0.35">
      <c r="A393" s="238"/>
      <c r="C393" s="20"/>
    </row>
    <row r="394" spans="1:3" ht="14.25" customHeight="1" x14ac:dyDescent="0.35">
      <c r="A394" s="238"/>
      <c r="C394" s="20"/>
    </row>
    <row r="395" spans="1:3" ht="14.25" customHeight="1" x14ac:dyDescent="0.35">
      <c r="A395" s="238"/>
      <c r="C395" s="20"/>
    </row>
    <row r="396" spans="1:3" ht="14.25" customHeight="1" x14ac:dyDescent="0.35">
      <c r="A396" s="238"/>
      <c r="C396" s="20"/>
    </row>
    <row r="397" spans="1:3" ht="14.25" customHeight="1" x14ac:dyDescent="0.35">
      <c r="A397" s="238"/>
      <c r="C397" s="20"/>
    </row>
    <row r="398" spans="1:3" ht="14.25" customHeight="1" x14ac:dyDescent="0.35">
      <c r="A398" s="238"/>
      <c r="C398" s="20"/>
    </row>
    <row r="399" spans="1:3" ht="14.25" customHeight="1" x14ac:dyDescent="0.35">
      <c r="A399" s="238"/>
      <c r="C399" s="20"/>
    </row>
    <row r="400" spans="1:3" ht="14.25" customHeight="1" x14ac:dyDescent="0.35">
      <c r="A400" s="238"/>
      <c r="C400" s="20"/>
    </row>
    <row r="401" spans="1:3" ht="14.25" customHeight="1" x14ac:dyDescent="0.35">
      <c r="A401" s="238"/>
      <c r="C401" s="20"/>
    </row>
    <row r="402" spans="1:3" ht="14.25" customHeight="1" x14ac:dyDescent="0.35">
      <c r="A402" s="238"/>
      <c r="C402" s="20"/>
    </row>
    <row r="403" spans="1:3" ht="14.25" customHeight="1" x14ac:dyDescent="0.35">
      <c r="A403" s="238"/>
      <c r="C403" s="20"/>
    </row>
    <row r="404" spans="1:3" ht="14.25" customHeight="1" x14ac:dyDescent="0.35">
      <c r="A404" s="238"/>
      <c r="C404" s="20"/>
    </row>
    <row r="405" spans="1:3" ht="14.25" customHeight="1" x14ac:dyDescent="0.35">
      <c r="A405" s="238"/>
      <c r="C405" s="20"/>
    </row>
    <row r="406" spans="1:3" ht="14.25" customHeight="1" x14ac:dyDescent="0.35">
      <c r="A406" s="238"/>
      <c r="C406" s="20"/>
    </row>
    <row r="407" spans="1:3" ht="14.25" customHeight="1" x14ac:dyDescent="0.35">
      <c r="A407" s="238"/>
      <c r="C407" s="20"/>
    </row>
    <row r="408" spans="1:3" ht="14.25" customHeight="1" x14ac:dyDescent="0.35">
      <c r="A408" s="238"/>
      <c r="C408" s="20"/>
    </row>
    <row r="409" spans="1:3" ht="14.25" customHeight="1" x14ac:dyDescent="0.35">
      <c r="A409" s="238"/>
      <c r="C409" s="20"/>
    </row>
    <row r="410" spans="1:3" ht="14.25" customHeight="1" x14ac:dyDescent="0.35">
      <c r="A410" s="238"/>
      <c r="C410" s="20"/>
    </row>
    <row r="411" spans="1:3" ht="14.25" customHeight="1" x14ac:dyDescent="0.35">
      <c r="A411" s="238"/>
      <c r="C411" s="20"/>
    </row>
    <row r="412" spans="1:3" ht="14.25" customHeight="1" x14ac:dyDescent="0.35">
      <c r="A412" s="238"/>
      <c r="C412" s="20"/>
    </row>
    <row r="413" spans="1:3" ht="14.25" customHeight="1" x14ac:dyDescent="0.35">
      <c r="A413" s="238"/>
      <c r="C413" s="20"/>
    </row>
    <row r="414" spans="1:3" ht="14.25" customHeight="1" x14ac:dyDescent="0.35">
      <c r="A414" s="238"/>
      <c r="C414" s="20"/>
    </row>
    <row r="415" spans="1:3" ht="14.25" customHeight="1" x14ac:dyDescent="0.35">
      <c r="A415" s="238"/>
      <c r="C415" s="20"/>
    </row>
    <row r="416" spans="1:3" ht="14.25" customHeight="1" x14ac:dyDescent="0.35">
      <c r="A416" s="238"/>
      <c r="C416" s="20"/>
    </row>
    <row r="417" spans="1:3" ht="14.25" customHeight="1" x14ac:dyDescent="0.35">
      <c r="A417" s="238"/>
      <c r="C417" s="20"/>
    </row>
    <row r="418" spans="1:3" ht="14.25" customHeight="1" x14ac:dyDescent="0.35">
      <c r="A418" s="238"/>
      <c r="C418" s="20"/>
    </row>
    <row r="419" spans="1:3" ht="14.25" customHeight="1" x14ac:dyDescent="0.35">
      <c r="A419" s="238"/>
      <c r="C419" s="20"/>
    </row>
    <row r="420" spans="1:3" ht="14.25" customHeight="1" x14ac:dyDescent="0.35">
      <c r="A420" s="238"/>
      <c r="C420" s="20"/>
    </row>
    <row r="421" spans="1:3" ht="14.25" customHeight="1" x14ac:dyDescent="0.35">
      <c r="A421" s="238"/>
      <c r="C421" s="20"/>
    </row>
    <row r="422" spans="1:3" ht="14.25" customHeight="1" x14ac:dyDescent="0.35">
      <c r="A422" s="238"/>
      <c r="C422" s="20"/>
    </row>
    <row r="423" spans="1:3" ht="14.25" customHeight="1" x14ac:dyDescent="0.35">
      <c r="A423" s="238"/>
      <c r="C423" s="20"/>
    </row>
    <row r="424" spans="1:3" ht="14.25" customHeight="1" x14ac:dyDescent="0.35">
      <c r="A424" s="238"/>
      <c r="C424" s="20"/>
    </row>
    <row r="425" spans="1:3" ht="14.25" customHeight="1" x14ac:dyDescent="0.35">
      <c r="A425" s="238"/>
      <c r="C425" s="20"/>
    </row>
    <row r="426" spans="1:3" ht="14.25" customHeight="1" x14ac:dyDescent="0.35">
      <c r="A426" s="238"/>
      <c r="C426" s="20"/>
    </row>
    <row r="427" spans="1:3" ht="14.25" customHeight="1" x14ac:dyDescent="0.35">
      <c r="A427" s="238"/>
      <c r="C427" s="20"/>
    </row>
    <row r="428" spans="1:3" ht="14.25" customHeight="1" x14ac:dyDescent="0.35">
      <c r="A428" s="238"/>
      <c r="C428" s="20"/>
    </row>
    <row r="429" spans="1:3" ht="14.25" customHeight="1" x14ac:dyDescent="0.35">
      <c r="A429" s="238"/>
      <c r="C429" s="20"/>
    </row>
    <row r="430" spans="1:3" ht="14.25" customHeight="1" x14ac:dyDescent="0.35">
      <c r="A430" s="238"/>
      <c r="C430" s="20"/>
    </row>
    <row r="431" spans="1:3" ht="14.25" customHeight="1" x14ac:dyDescent="0.35">
      <c r="A431" s="238"/>
      <c r="C431" s="20"/>
    </row>
    <row r="432" spans="1:3" ht="14.25" customHeight="1" x14ac:dyDescent="0.35">
      <c r="A432" s="238"/>
      <c r="C432" s="20"/>
    </row>
    <row r="433" spans="1:3" ht="14.25" customHeight="1" x14ac:dyDescent="0.35">
      <c r="A433" s="238"/>
      <c r="C433" s="20"/>
    </row>
    <row r="434" spans="1:3" ht="14.25" customHeight="1" x14ac:dyDescent="0.35">
      <c r="A434" s="238"/>
      <c r="C434" s="20"/>
    </row>
    <row r="435" spans="1:3" ht="14.25" customHeight="1" x14ac:dyDescent="0.35">
      <c r="A435" s="238"/>
      <c r="C435" s="20"/>
    </row>
    <row r="436" spans="1:3" ht="14.25" customHeight="1" x14ac:dyDescent="0.35">
      <c r="A436" s="238"/>
      <c r="C436" s="20"/>
    </row>
    <row r="437" spans="1:3" ht="14.25" customHeight="1" x14ac:dyDescent="0.35">
      <c r="A437" s="238"/>
      <c r="C437" s="20"/>
    </row>
    <row r="438" spans="1:3" ht="14.25" customHeight="1" x14ac:dyDescent="0.35">
      <c r="A438" s="238"/>
      <c r="C438" s="20"/>
    </row>
    <row r="439" spans="1:3" ht="14.25" customHeight="1" x14ac:dyDescent="0.35">
      <c r="A439" s="238"/>
      <c r="C439" s="20"/>
    </row>
    <row r="440" spans="1:3" ht="14.25" customHeight="1" x14ac:dyDescent="0.35">
      <c r="A440" s="238"/>
      <c r="C440" s="20"/>
    </row>
    <row r="441" spans="1:3" ht="14.25" customHeight="1" x14ac:dyDescent="0.35">
      <c r="A441" s="238"/>
      <c r="C441" s="20"/>
    </row>
    <row r="442" spans="1:3" ht="14.25" customHeight="1" x14ac:dyDescent="0.35">
      <c r="A442" s="238"/>
      <c r="C442" s="20"/>
    </row>
    <row r="443" spans="1:3" ht="14.25" customHeight="1" x14ac:dyDescent="0.35">
      <c r="A443" s="238"/>
      <c r="C443" s="20"/>
    </row>
    <row r="444" spans="1:3" ht="14.25" customHeight="1" x14ac:dyDescent="0.35">
      <c r="A444" s="238"/>
      <c r="C444" s="20"/>
    </row>
    <row r="445" spans="1:3" ht="14.25" customHeight="1" x14ac:dyDescent="0.35">
      <c r="A445" s="238"/>
      <c r="C445" s="20"/>
    </row>
    <row r="446" spans="1:3" ht="14.25" customHeight="1" x14ac:dyDescent="0.35">
      <c r="A446" s="238"/>
      <c r="C446" s="20"/>
    </row>
    <row r="447" spans="1:3" ht="14.25" customHeight="1" x14ac:dyDescent="0.35">
      <c r="A447" s="238"/>
      <c r="C447" s="20"/>
    </row>
    <row r="448" spans="1:3" ht="14.25" customHeight="1" x14ac:dyDescent="0.35">
      <c r="A448" s="238"/>
      <c r="C448" s="20"/>
    </row>
    <row r="449" spans="1:3" ht="14.25" customHeight="1" x14ac:dyDescent="0.35">
      <c r="A449" s="238"/>
      <c r="C449" s="20"/>
    </row>
    <row r="450" spans="1:3" ht="14.25" customHeight="1" x14ac:dyDescent="0.35">
      <c r="A450" s="238"/>
      <c r="C450" s="20"/>
    </row>
    <row r="451" spans="1:3" ht="14.25" customHeight="1" x14ac:dyDescent="0.35">
      <c r="A451" s="238"/>
      <c r="C451" s="20"/>
    </row>
    <row r="452" spans="1:3" ht="14.25" customHeight="1" x14ac:dyDescent="0.35">
      <c r="A452" s="238"/>
      <c r="C452" s="20"/>
    </row>
    <row r="453" spans="1:3" ht="14.25" customHeight="1" x14ac:dyDescent="0.35">
      <c r="A453" s="238"/>
      <c r="C453" s="20"/>
    </row>
    <row r="454" spans="1:3" ht="14.25" customHeight="1" x14ac:dyDescent="0.35">
      <c r="A454" s="238"/>
      <c r="C454" s="20"/>
    </row>
    <row r="455" spans="1:3" ht="14.25" customHeight="1" x14ac:dyDescent="0.35">
      <c r="A455" s="238"/>
      <c r="C455" s="20"/>
    </row>
    <row r="456" spans="1:3" ht="14.25" customHeight="1" x14ac:dyDescent="0.35">
      <c r="A456" s="238"/>
      <c r="C456" s="20"/>
    </row>
    <row r="457" spans="1:3" ht="14.25" customHeight="1" x14ac:dyDescent="0.35">
      <c r="A457" s="238"/>
      <c r="C457" s="20"/>
    </row>
    <row r="458" spans="1:3" ht="14.25" customHeight="1" x14ac:dyDescent="0.35">
      <c r="A458" s="238"/>
      <c r="C458" s="20"/>
    </row>
    <row r="459" spans="1:3" ht="14.25" customHeight="1" x14ac:dyDescent="0.35">
      <c r="A459" s="238"/>
      <c r="C459" s="20"/>
    </row>
    <row r="460" spans="1:3" ht="14.25" customHeight="1" x14ac:dyDescent="0.35">
      <c r="A460" s="238"/>
      <c r="C460" s="20"/>
    </row>
    <row r="461" spans="1:3" ht="14.25" customHeight="1" x14ac:dyDescent="0.35">
      <c r="A461" s="238"/>
      <c r="C461" s="20"/>
    </row>
    <row r="462" spans="1:3" ht="14.25" customHeight="1" x14ac:dyDescent="0.35">
      <c r="A462" s="238"/>
      <c r="C462" s="20"/>
    </row>
    <row r="463" spans="1:3" ht="14.25" customHeight="1" x14ac:dyDescent="0.35">
      <c r="A463" s="238"/>
      <c r="C463" s="20"/>
    </row>
    <row r="464" spans="1:3" ht="14.25" customHeight="1" x14ac:dyDescent="0.35">
      <c r="A464" s="238"/>
      <c r="C464" s="20"/>
    </row>
    <row r="465" spans="1:3" ht="14.25" customHeight="1" x14ac:dyDescent="0.35">
      <c r="A465" s="238"/>
      <c r="C465" s="20"/>
    </row>
    <row r="466" spans="1:3" ht="14.25" customHeight="1" x14ac:dyDescent="0.35">
      <c r="A466" s="238"/>
      <c r="C466" s="20"/>
    </row>
    <row r="467" spans="1:3" ht="14.25" customHeight="1" x14ac:dyDescent="0.35">
      <c r="A467" s="238"/>
      <c r="C467" s="20"/>
    </row>
    <row r="468" spans="1:3" ht="14.25" customHeight="1" x14ac:dyDescent="0.35">
      <c r="A468" s="238"/>
      <c r="C468" s="20"/>
    </row>
    <row r="469" spans="1:3" ht="14.25" customHeight="1" x14ac:dyDescent="0.35">
      <c r="A469" s="238"/>
      <c r="C469" s="20"/>
    </row>
    <row r="470" spans="1:3" ht="14.25" customHeight="1" x14ac:dyDescent="0.35">
      <c r="A470" s="238"/>
      <c r="C470" s="20"/>
    </row>
    <row r="471" spans="1:3" ht="14.25" customHeight="1" x14ac:dyDescent="0.35">
      <c r="A471" s="238"/>
      <c r="C471" s="20"/>
    </row>
    <row r="472" spans="1:3" ht="14.25" customHeight="1" x14ac:dyDescent="0.35">
      <c r="A472" s="238"/>
      <c r="C472" s="20"/>
    </row>
    <row r="473" spans="1:3" ht="14.25" customHeight="1" x14ac:dyDescent="0.35">
      <c r="A473" s="238"/>
      <c r="C473" s="20"/>
    </row>
    <row r="474" spans="1:3" ht="14.25" customHeight="1" x14ac:dyDescent="0.35">
      <c r="A474" s="238"/>
      <c r="C474" s="20"/>
    </row>
    <row r="475" spans="1:3" ht="14.25" customHeight="1" x14ac:dyDescent="0.35">
      <c r="A475" s="238"/>
      <c r="C475" s="20"/>
    </row>
    <row r="476" spans="1:3" ht="14.25" customHeight="1" x14ac:dyDescent="0.35">
      <c r="A476" s="238"/>
      <c r="C476" s="20"/>
    </row>
    <row r="477" spans="1:3" ht="14.25" customHeight="1" x14ac:dyDescent="0.35">
      <c r="A477" s="238"/>
      <c r="C477" s="20"/>
    </row>
    <row r="478" spans="1:3" ht="14.25" customHeight="1" x14ac:dyDescent="0.35">
      <c r="A478" s="238"/>
      <c r="C478" s="20"/>
    </row>
    <row r="479" spans="1:3" ht="14.25" customHeight="1" x14ac:dyDescent="0.35">
      <c r="A479" s="238"/>
      <c r="C479" s="20"/>
    </row>
    <row r="480" spans="1:3" ht="14.25" customHeight="1" x14ac:dyDescent="0.35">
      <c r="A480" s="238"/>
      <c r="C480" s="20"/>
    </row>
    <row r="481" spans="1:3" ht="14.25" customHeight="1" x14ac:dyDescent="0.35">
      <c r="A481" s="238"/>
      <c r="C481" s="20"/>
    </row>
    <row r="482" spans="1:3" ht="14.25" customHeight="1" x14ac:dyDescent="0.35">
      <c r="A482" s="238"/>
      <c r="C482" s="20"/>
    </row>
    <row r="483" spans="1:3" ht="14.25" customHeight="1" x14ac:dyDescent="0.35">
      <c r="A483" s="238"/>
      <c r="C483" s="20"/>
    </row>
    <row r="484" spans="1:3" ht="14.25" customHeight="1" x14ac:dyDescent="0.35">
      <c r="A484" s="238"/>
      <c r="C484" s="20"/>
    </row>
    <row r="485" spans="1:3" ht="14.25" customHeight="1" x14ac:dyDescent="0.35">
      <c r="A485" s="238"/>
      <c r="C485" s="20"/>
    </row>
    <row r="486" spans="1:3" ht="14.25" customHeight="1" x14ac:dyDescent="0.35">
      <c r="A486" s="238"/>
      <c r="C486" s="20"/>
    </row>
    <row r="487" spans="1:3" ht="14.25" customHeight="1" x14ac:dyDescent="0.35">
      <c r="A487" s="238"/>
      <c r="C487" s="20"/>
    </row>
    <row r="488" spans="1:3" ht="14.25" customHeight="1" x14ac:dyDescent="0.35">
      <c r="A488" s="238"/>
      <c r="C488" s="20"/>
    </row>
    <row r="489" spans="1:3" ht="14.25" customHeight="1" x14ac:dyDescent="0.35">
      <c r="A489" s="238"/>
      <c r="C489" s="20"/>
    </row>
    <row r="490" spans="1:3" ht="14.25" customHeight="1" x14ac:dyDescent="0.35">
      <c r="A490" s="238"/>
      <c r="C490" s="20"/>
    </row>
    <row r="491" spans="1:3" ht="14.25" customHeight="1" x14ac:dyDescent="0.35">
      <c r="A491" s="238"/>
      <c r="C491" s="20"/>
    </row>
    <row r="492" spans="1:3" ht="14.25" customHeight="1" x14ac:dyDescent="0.35">
      <c r="A492" s="238"/>
      <c r="C492" s="20"/>
    </row>
    <row r="493" spans="1:3" ht="14.25" customHeight="1" x14ac:dyDescent="0.35">
      <c r="A493" s="238"/>
      <c r="C493" s="20"/>
    </row>
    <row r="494" spans="1:3" ht="14.25" customHeight="1" x14ac:dyDescent="0.35">
      <c r="A494" s="238"/>
      <c r="C494" s="20"/>
    </row>
    <row r="495" spans="1:3" ht="14.25" customHeight="1" x14ac:dyDescent="0.35">
      <c r="A495" s="238"/>
      <c r="C495" s="20"/>
    </row>
    <row r="496" spans="1:3" ht="14.25" customHeight="1" x14ac:dyDescent="0.35">
      <c r="A496" s="238"/>
      <c r="C496" s="20"/>
    </row>
    <row r="497" spans="1:3" ht="14.25" customHeight="1" x14ac:dyDescent="0.35">
      <c r="A497" s="238"/>
      <c r="C497" s="20"/>
    </row>
    <row r="498" spans="1:3" ht="14.25" customHeight="1" x14ac:dyDescent="0.35">
      <c r="A498" s="238"/>
      <c r="C498" s="20"/>
    </row>
    <row r="499" spans="1:3" ht="14.25" customHeight="1" x14ac:dyDescent="0.35">
      <c r="A499" s="238"/>
      <c r="C499" s="20"/>
    </row>
    <row r="500" spans="1:3" ht="14.25" customHeight="1" x14ac:dyDescent="0.35">
      <c r="A500" s="238"/>
      <c r="C500" s="20"/>
    </row>
    <row r="501" spans="1:3" ht="14.25" customHeight="1" x14ac:dyDescent="0.35">
      <c r="A501" s="238"/>
      <c r="C501" s="20"/>
    </row>
    <row r="502" spans="1:3" ht="14.25" customHeight="1" x14ac:dyDescent="0.35">
      <c r="A502" s="238"/>
      <c r="C502" s="20"/>
    </row>
    <row r="503" spans="1:3" ht="14.25" customHeight="1" x14ac:dyDescent="0.35">
      <c r="A503" s="238"/>
      <c r="C503" s="20"/>
    </row>
    <row r="504" spans="1:3" ht="14.25" customHeight="1" x14ac:dyDescent="0.35">
      <c r="A504" s="238"/>
      <c r="C504" s="20"/>
    </row>
    <row r="505" spans="1:3" ht="14.25" customHeight="1" x14ac:dyDescent="0.35">
      <c r="A505" s="238"/>
      <c r="C505" s="20"/>
    </row>
    <row r="506" spans="1:3" ht="14.25" customHeight="1" x14ac:dyDescent="0.35">
      <c r="A506" s="238"/>
      <c r="C506" s="20"/>
    </row>
    <row r="507" spans="1:3" ht="14.25" customHeight="1" x14ac:dyDescent="0.35">
      <c r="A507" s="238"/>
      <c r="C507" s="20"/>
    </row>
    <row r="508" spans="1:3" ht="14.25" customHeight="1" x14ac:dyDescent="0.35">
      <c r="A508" s="238"/>
      <c r="C508" s="20"/>
    </row>
    <row r="509" spans="1:3" ht="14.25" customHeight="1" x14ac:dyDescent="0.35">
      <c r="A509" s="238"/>
      <c r="C509" s="20"/>
    </row>
    <row r="510" spans="1:3" ht="14.25" customHeight="1" x14ac:dyDescent="0.35">
      <c r="A510" s="238"/>
      <c r="C510" s="20"/>
    </row>
    <row r="511" spans="1:3" ht="14.25" customHeight="1" x14ac:dyDescent="0.35">
      <c r="A511" s="238"/>
      <c r="C511" s="20"/>
    </row>
    <row r="512" spans="1:3" ht="14.25" customHeight="1" x14ac:dyDescent="0.35">
      <c r="A512" s="238"/>
      <c r="C512" s="20"/>
    </row>
    <row r="513" spans="1:3" ht="14.25" customHeight="1" x14ac:dyDescent="0.35">
      <c r="A513" s="238"/>
      <c r="C513" s="20"/>
    </row>
    <row r="514" spans="1:3" ht="14.25" customHeight="1" x14ac:dyDescent="0.35">
      <c r="A514" s="238"/>
      <c r="C514" s="20"/>
    </row>
    <row r="515" spans="1:3" ht="14.25" customHeight="1" x14ac:dyDescent="0.35">
      <c r="A515" s="238"/>
      <c r="C515" s="20"/>
    </row>
    <row r="516" spans="1:3" ht="14.25" customHeight="1" x14ac:dyDescent="0.35">
      <c r="A516" s="238"/>
      <c r="C516" s="20"/>
    </row>
    <row r="517" spans="1:3" ht="14.25" customHeight="1" x14ac:dyDescent="0.35">
      <c r="A517" s="238"/>
      <c r="C517" s="20"/>
    </row>
    <row r="518" spans="1:3" ht="14.25" customHeight="1" x14ac:dyDescent="0.35">
      <c r="A518" s="238"/>
      <c r="C518" s="20"/>
    </row>
    <row r="519" spans="1:3" ht="14.25" customHeight="1" x14ac:dyDescent="0.35">
      <c r="A519" s="238"/>
      <c r="C519" s="20"/>
    </row>
    <row r="520" spans="1:3" ht="14.25" customHeight="1" x14ac:dyDescent="0.35">
      <c r="A520" s="238"/>
      <c r="C520" s="20"/>
    </row>
    <row r="521" spans="1:3" ht="14.25" customHeight="1" x14ac:dyDescent="0.35">
      <c r="A521" s="238"/>
      <c r="C521" s="20"/>
    </row>
    <row r="522" spans="1:3" ht="14.25" customHeight="1" x14ac:dyDescent="0.35">
      <c r="A522" s="238"/>
      <c r="C522" s="20"/>
    </row>
    <row r="523" spans="1:3" ht="14.25" customHeight="1" x14ac:dyDescent="0.35">
      <c r="A523" s="238"/>
      <c r="C523" s="20"/>
    </row>
    <row r="524" spans="1:3" ht="14.25" customHeight="1" x14ac:dyDescent="0.35">
      <c r="A524" s="238"/>
      <c r="C524" s="20"/>
    </row>
    <row r="525" spans="1:3" ht="14.25" customHeight="1" x14ac:dyDescent="0.35">
      <c r="A525" s="238"/>
      <c r="C525" s="20"/>
    </row>
    <row r="526" spans="1:3" ht="14.25" customHeight="1" x14ac:dyDescent="0.35">
      <c r="A526" s="238"/>
      <c r="C526" s="20"/>
    </row>
    <row r="527" spans="1:3" ht="14.25" customHeight="1" x14ac:dyDescent="0.35">
      <c r="A527" s="238"/>
      <c r="C527" s="20"/>
    </row>
    <row r="528" spans="1:3" ht="14.25" customHeight="1" x14ac:dyDescent="0.35">
      <c r="A528" s="238"/>
      <c r="C528" s="20"/>
    </row>
    <row r="529" spans="1:3" ht="14.25" customHeight="1" x14ac:dyDescent="0.35">
      <c r="A529" s="238"/>
      <c r="C529" s="20"/>
    </row>
    <row r="530" spans="1:3" ht="14.25" customHeight="1" x14ac:dyDescent="0.35">
      <c r="A530" s="238"/>
      <c r="C530" s="20"/>
    </row>
    <row r="531" spans="1:3" ht="14.25" customHeight="1" x14ac:dyDescent="0.35">
      <c r="A531" s="238"/>
      <c r="C531" s="20"/>
    </row>
    <row r="532" spans="1:3" ht="14.25" customHeight="1" x14ac:dyDescent="0.35">
      <c r="A532" s="238"/>
      <c r="C532" s="20"/>
    </row>
    <row r="533" spans="1:3" ht="14.25" customHeight="1" x14ac:dyDescent="0.35">
      <c r="A533" s="238"/>
      <c r="C533" s="20"/>
    </row>
    <row r="534" spans="1:3" ht="14.25" customHeight="1" x14ac:dyDescent="0.35">
      <c r="A534" s="238"/>
      <c r="C534" s="20"/>
    </row>
    <row r="535" spans="1:3" ht="14.25" customHeight="1" x14ac:dyDescent="0.35">
      <c r="A535" s="238"/>
      <c r="C535" s="20"/>
    </row>
    <row r="536" spans="1:3" ht="14.25" customHeight="1" x14ac:dyDescent="0.35">
      <c r="A536" s="238"/>
      <c r="C536" s="20"/>
    </row>
    <row r="537" spans="1:3" ht="14.25" customHeight="1" x14ac:dyDescent="0.35">
      <c r="A537" s="238"/>
      <c r="C537" s="20"/>
    </row>
    <row r="538" spans="1:3" ht="14.25" customHeight="1" x14ac:dyDescent="0.35">
      <c r="A538" s="238"/>
      <c r="C538" s="20"/>
    </row>
    <row r="539" spans="1:3" ht="14.25" customHeight="1" x14ac:dyDescent="0.35">
      <c r="A539" s="238"/>
      <c r="C539" s="20"/>
    </row>
    <row r="540" spans="1:3" ht="14.25" customHeight="1" x14ac:dyDescent="0.35">
      <c r="A540" s="238"/>
      <c r="C540" s="20"/>
    </row>
    <row r="541" spans="1:3" ht="14.25" customHeight="1" x14ac:dyDescent="0.35">
      <c r="A541" s="238"/>
      <c r="C541" s="20"/>
    </row>
    <row r="542" spans="1:3" ht="14.25" customHeight="1" x14ac:dyDescent="0.35">
      <c r="A542" s="238"/>
      <c r="C542" s="20"/>
    </row>
    <row r="543" spans="1:3" ht="14.25" customHeight="1" x14ac:dyDescent="0.35">
      <c r="A543" s="238"/>
      <c r="C543" s="20"/>
    </row>
    <row r="544" spans="1:3" ht="14.25" customHeight="1" x14ac:dyDescent="0.35">
      <c r="A544" s="238"/>
      <c r="C544" s="20"/>
    </row>
    <row r="545" spans="1:3" ht="14.25" customHeight="1" x14ac:dyDescent="0.35">
      <c r="A545" s="238"/>
      <c r="C545" s="20"/>
    </row>
    <row r="546" spans="1:3" ht="14.25" customHeight="1" x14ac:dyDescent="0.35">
      <c r="A546" s="238"/>
      <c r="C546" s="20"/>
    </row>
    <row r="547" spans="1:3" ht="14.25" customHeight="1" x14ac:dyDescent="0.35">
      <c r="A547" s="238"/>
      <c r="C547" s="20"/>
    </row>
    <row r="548" spans="1:3" ht="14.25" customHeight="1" x14ac:dyDescent="0.35">
      <c r="A548" s="238"/>
      <c r="C548" s="20"/>
    </row>
    <row r="549" spans="1:3" ht="14.25" customHeight="1" x14ac:dyDescent="0.35">
      <c r="A549" s="238"/>
      <c r="C549" s="20"/>
    </row>
    <row r="550" spans="1:3" ht="14.25" customHeight="1" x14ac:dyDescent="0.35">
      <c r="A550" s="238"/>
      <c r="C550" s="20"/>
    </row>
    <row r="551" spans="1:3" ht="14.25" customHeight="1" x14ac:dyDescent="0.35">
      <c r="A551" s="238"/>
      <c r="C551" s="20"/>
    </row>
    <row r="552" spans="1:3" ht="14.25" customHeight="1" x14ac:dyDescent="0.35">
      <c r="A552" s="238"/>
      <c r="C552" s="20"/>
    </row>
    <row r="553" spans="1:3" ht="14.25" customHeight="1" x14ac:dyDescent="0.35">
      <c r="A553" s="238"/>
      <c r="C553" s="20"/>
    </row>
    <row r="554" spans="1:3" ht="14.25" customHeight="1" x14ac:dyDescent="0.35">
      <c r="A554" s="238"/>
      <c r="C554" s="20"/>
    </row>
    <row r="555" spans="1:3" ht="14.25" customHeight="1" x14ac:dyDescent="0.35">
      <c r="A555" s="238"/>
      <c r="C555" s="20"/>
    </row>
    <row r="556" spans="1:3" ht="14.25" customHeight="1" x14ac:dyDescent="0.35">
      <c r="A556" s="238"/>
      <c r="C556" s="20"/>
    </row>
    <row r="557" spans="1:3" ht="14.25" customHeight="1" x14ac:dyDescent="0.35">
      <c r="A557" s="238"/>
      <c r="C557" s="20"/>
    </row>
    <row r="558" spans="1:3" ht="14.25" customHeight="1" x14ac:dyDescent="0.35">
      <c r="A558" s="238"/>
      <c r="C558" s="20"/>
    </row>
    <row r="559" spans="1:3" ht="14.25" customHeight="1" x14ac:dyDescent="0.35">
      <c r="A559" s="238"/>
      <c r="C559" s="20"/>
    </row>
    <row r="560" spans="1:3" ht="14.25" customHeight="1" x14ac:dyDescent="0.35">
      <c r="A560" s="238"/>
      <c r="C560" s="20"/>
    </row>
    <row r="561" spans="1:3" ht="14.25" customHeight="1" x14ac:dyDescent="0.35">
      <c r="A561" s="238"/>
      <c r="C561" s="20"/>
    </row>
    <row r="562" spans="1:3" ht="14.25" customHeight="1" x14ac:dyDescent="0.35">
      <c r="A562" s="238"/>
      <c r="C562" s="20"/>
    </row>
    <row r="563" spans="1:3" ht="14.25" customHeight="1" x14ac:dyDescent="0.35">
      <c r="A563" s="238"/>
      <c r="C563" s="20"/>
    </row>
    <row r="564" spans="1:3" ht="14.25" customHeight="1" x14ac:dyDescent="0.35">
      <c r="A564" s="238"/>
      <c r="C564" s="20"/>
    </row>
    <row r="565" spans="1:3" ht="14.25" customHeight="1" x14ac:dyDescent="0.35">
      <c r="A565" s="238"/>
      <c r="C565" s="20"/>
    </row>
    <row r="566" spans="1:3" ht="14.25" customHeight="1" x14ac:dyDescent="0.35">
      <c r="A566" s="238"/>
      <c r="C566" s="20"/>
    </row>
    <row r="567" spans="1:3" ht="14.25" customHeight="1" x14ac:dyDescent="0.35">
      <c r="A567" s="238"/>
      <c r="C567" s="20"/>
    </row>
    <row r="568" spans="1:3" ht="14.25" customHeight="1" x14ac:dyDescent="0.35">
      <c r="A568" s="238"/>
      <c r="C568" s="20"/>
    </row>
    <row r="569" spans="1:3" ht="14.25" customHeight="1" x14ac:dyDescent="0.35">
      <c r="A569" s="238"/>
      <c r="C569" s="20"/>
    </row>
    <row r="570" spans="1:3" ht="14.25" customHeight="1" x14ac:dyDescent="0.35">
      <c r="A570" s="238"/>
      <c r="C570" s="20"/>
    </row>
    <row r="571" spans="1:3" ht="14.25" customHeight="1" x14ac:dyDescent="0.35">
      <c r="A571" s="238"/>
      <c r="C571" s="20"/>
    </row>
    <row r="572" spans="1:3" ht="14.25" customHeight="1" x14ac:dyDescent="0.35">
      <c r="A572" s="238"/>
      <c r="C572" s="20"/>
    </row>
    <row r="573" spans="1:3" ht="14.25" customHeight="1" x14ac:dyDescent="0.35">
      <c r="A573" s="238"/>
      <c r="C573" s="20"/>
    </row>
    <row r="574" spans="1:3" ht="14.25" customHeight="1" x14ac:dyDescent="0.35">
      <c r="A574" s="238"/>
      <c r="C574" s="20"/>
    </row>
    <row r="575" spans="1:3" ht="14.25" customHeight="1" x14ac:dyDescent="0.35">
      <c r="A575" s="238"/>
      <c r="C575" s="20"/>
    </row>
    <row r="576" spans="1:3" ht="14.25" customHeight="1" x14ac:dyDescent="0.35">
      <c r="A576" s="238"/>
      <c r="C576" s="20"/>
    </row>
    <row r="577" spans="1:3" ht="14.25" customHeight="1" x14ac:dyDescent="0.35">
      <c r="A577" s="238"/>
      <c r="C577" s="20"/>
    </row>
    <row r="578" spans="1:3" ht="14.25" customHeight="1" x14ac:dyDescent="0.35">
      <c r="A578" s="238"/>
      <c r="C578" s="20"/>
    </row>
    <row r="579" spans="1:3" ht="14.25" customHeight="1" x14ac:dyDescent="0.35">
      <c r="A579" s="238"/>
      <c r="C579" s="20"/>
    </row>
    <row r="580" spans="1:3" ht="14.25" customHeight="1" x14ac:dyDescent="0.35">
      <c r="A580" s="238"/>
      <c r="C580" s="20"/>
    </row>
    <row r="581" spans="1:3" ht="14.25" customHeight="1" x14ac:dyDescent="0.35">
      <c r="A581" s="238"/>
      <c r="C581" s="20"/>
    </row>
    <row r="582" spans="1:3" ht="14.25" customHeight="1" x14ac:dyDescent="0.35">
      <c r="A582" s="238"/>
      <c r="C582" s="20"/>
    </row>
    <row r="583" spans="1:3" ht="14.25" customHeight="1" x14ac:dyDescent="0.35">
      <c r="A583" s="238"/>
      <c r="C583" s="20"/>
    </row>
    <row r="584" spans="1:3" ht="14.25" customHeight="1" x14ac:dyDescent="0.35">
      <c r="A584" s="238"/>
      <c r="C584" s="20"/>
    </row>
    <row r="585" spans="1:3" ht="14.25" customHeight="1" x14ac:dyDescent="0.35">
      <c r="A585" s="238"/>
      <c r="C585" s="20"/>
    </row>
    <row r="586" spans="1:3" ht="14.25" customHeight="1" x14ac:dyDescent="0.35">
      <c r="A586" s="238"/>
      <c r="C586" s="20"/>
    </row>
    <row r="587" spans="1:3" ht="14.25" customHeight="1" x14ac:dyDescent="0.35">
      <c r="A587" s="238"/>
      <c r="C587" s="20"/>
    </row>
    <row r="588" spans="1:3" ht="14.25" customHeight="1" x14ac:dyDescent="0.35">
      <c r="A588" s="238"/>
      <c r="C588" s="20"/>
    </row>
    <row r="589" spans="1:3" ht="14.25" customHeight="1" x14ac:dyDescent="0.35">
      <c r="A589" s="238"/>
      <c r="C589" s="20"/>
    </row>
    <row r="590" spans="1:3" ht="14.25" customHeight="1" x14ac:dyDescent="0.35">
      <c r="A590" s="238"/>
      <c r="C590" s="20"/>
    </row>
    <row r="591" spans="1:3" ht="14.25" customHeight="1" x14ac:dyDescent="0.35">
      <c r="A591" s="238"/>
      <c r="C591" s="20"/>
    </row>
    <row r="592" spans="1:3" ht="14.25" customHeight="1" x14ac:dyDescent="0.35">
      <c r="A592" s="238"/>
      <c r="C592" s="20"/>
    </row>
    <row r="593" spans="1:3" ht="14.25" customHeight="1" x14ac:dyDescent="0.35">
      <c r="A593" s="238"/>
      <c r="C593" s="20"/>
    </row>
    <row r="594" spans="1:3" ht="14.25" customHeight="1" x14ac:dyDescent="0.35">
      <c r="A594" s="238"/>
      <c r="C594" s="20"/>
    </row>
    <row r="595" spans="1:3" ht="14.25" customHeight="1" x14ac:dyDescent="0.35">
      <c r="A595" s="238"/>
      <c r="C595" s="20"/>
    </row>
    <row r="596" spans="1:3" ht="14.25" customHeight="1" x14ac:dyDescent="0.35">
      <c r="A596" s="238"/>
      <c r="C596" s="20"/>
    </row>
    <row r="597" spans="1:3" ht="14.25" customHeight="1" x14ac:dyDescent="0.35">
      <c r="A597" s="238"/>
      <c r="C597" s="20"/>
    </row>
    <row r="598" spans="1:3" ht="14.25" customHeight="1" x14ac:dyDescent="0.35">
      <c r="A598" s="238"/>
      <c r="C598" s="20"/>
    </row>
    <row r="599" spans="1:3" ht="14.25" customHeight="1" x14ac:dyDescent="0.35">
      <c r="A599" s="238"/>
      <c r="C599" s="20"/>
    </row>
    <row r="600" spans="1:3" ht="14.25" customHeight="1" x14ac:dyDescent="0.35">
      <c r="A600" s="238"/>
      <c r="C600" s="20"/>
    </row>
    <row r="601" spans="1:3" ht="14.25" customHeight="1" x14ac:dyDescent="0.35">
      <c r="A601" s="238"/>
      <c r="C601" s="20"/>
    </row>
    <row r="602" spans="1:3" ht="14.25" customHeight="1" x14ac:dyDescent="0.35">
      <c r="A602" s="238"/>
      <c r="C602" s="20"/>
    </row>
    <row r="603" spans="1:3" ht="14.25" customHeight="1" x14ac:dyDescent="0.35">
      <c r="A603" s="238"/>
      <c r="C603" s="20"/>
    </row>
    <row r="604" spans="1:3" ht="14.25" customHeight="1" x14ac:dyDescent="0.35">
      <c r="A604" s="238"/>
      <c r="C604" s="20"/>
    </row>
    <row r="605" spans="1:3" ht="14.25" customHeight="1" x14ac:dyDescent="0.35">
      <c r="A605" s="238"/>
      <c r="C605" s="20"/>
    </row>
    <row r="606" spans="1:3" ht="14.25" customHeight="1" x14ac:dyDescent="0.35">
      <c r="A606" s="238"/>
      <c r="C606" s="20"/>
    </row>
    <row r="607" spans="1:3" ht="14.25" customHeight="1" x14ac:dyDescent="0.35">
      <c r="A607" s="238"/>
      <c r="C607" s="20"/>
    </row>
    <row r="608" spans="1:3" ht="14.25" customHeight="1" x14ac:dyDescent="0.35">
      <c r="A608" s="238"/>
      <c r="C608" s="20"/>
    </row>
    <row r="609" spans="1:3" ht="14.25" customHeight="1" x14ac:dyDescent="0.35">
      <c r="A609" s="238"/>
      <c r="C609" s="20"/>
    </row>
    <row r="610" spans="1:3" ht="14.25" customHeight="1" x14ac:dyDescent="0.35">
      <c r="A610" s="238"/>
      <c r="C610" s="20"/>
    </row>
    <row r="611" spans="1:3" ht="14.25" customHeight="1" x14ac:dyDescent="0.35">
      <c r="A611" s="238"/>
      <c r="C611" s="20"/>
    </row>
    <row r="612" spans="1:3" ht="14.25" customHeight="1" x14ac:dyDescent="0.35">
      <c r="A612" s="238"/>
      <c r="C612" s="20"/>
    </row>
    <row r="613" spans="1:3" ht="14.25" customHeight="1" x14ac:dyDescent="0.35">
      <c r="A613" s="238"/>
      <c r="C613" s="20"/>
    </row>
    <row r="614" spans="1:3" ht="14.25" customHeight="1" x14ac:dyDescent="0.35">
      <c r="A614" s="238"/>
      <c r="C614" s="20"/>
    </row>
    <row r="615" spans="1:3" ht="14.25" customHeight="1" x14ac:dyDescent="0.35">
      <c r="A615" s="238"/>
      <c r="C615" s="20"/>
    </row>
    <row r="616" spans="1:3" ht="14.25" customHeight="1" x14ac:dyDescent="0.35">
      <c r="A616" s="238"/>
      <c r="C616" s="20"/>
    </row>
    <row r="617" spans="1:3" ht="14.25" customHeight="1" x14ac:dyDescent="0.35">
      <c r="A617" s="238"/>
      <c r="C617" s="20"/>
    </row>
    <row r="618" spans="1:3" ht="14.25" customHeight="1" x14ac:dyDescent="0.35">
      <c r="A618" s="238"/>
      <c r="C618" s="20"/>
    </row>
    <row r="619" spans="1:3" ht="14.25" customHeight="1" x14ac:dyDescent="0.35">
      <c r="A619" s="238"/>
      <c r="C619" s="20"/>
    </row>
    <row r="620" spans="1:3" ht="14.25" customHeight="1" x14ac:dyDescent="0.35">
      <c r="A620" s="238"/>
      <c r="C620" s="20"/>
    </row>
    <row r="621" spans="1:3" ht="14.25" customHeight="1" x14ac:dyDescent="0.35">
      <c r="A621" s="238"/>
      <c r="C621" s="20"/>
    </row>
    <row r="622" spans="1:3" ht="14.25" customHeight="1" x14ac:dyDescent="0.35">
      <c r="A622" s="238"/>
      <c r="C622" s="20"/>
    </row>
    <row r="623" spans="1:3" ht="14.25" customHeight="1" x14ac:dyDescent="0.35">
      <c r="A623" s="238"/>
      <c r="C623" s="20"/>
    </row>
    <row r="624" spans="1:3" ht="14.25" customHeight="1" x14ac:dyDescent="0.35">
      <c r="A624" s="238"/>
      <c r="C624" s="20"/>
    </row>
    <row r="625" spans="1:3" ht="14.25" customHeight="1" x14ac:dyDescent="0.35">
      <c r="A625" s="238"/>
      <c r="C625" s="20"/>
    </row>
    <row r="626" spans="1:3" ht="14.25" customHeight="1" x14ac:dyDescent="0.35">
      <c r="A626" s="238"/>
      <c r="C626" s="20"/>
    </row>
    <row r="627" spans="1:3" ht="14.25" customHeight="1" x14ac:dyDescent="0.35">
      <c r="A627" s="238"/>
      <c r="C627" s="20"/>
    </row>
    <row r="628" spans="1:3" ht="14.25" customHeight="1" x14ac:dyDescent="0.35">
      <c r="A628" s="238"/>
      <c r="C628" s="20"/>
    </row>
    <row r="629" spans="1:3" ht="14.25" customHeight="1" x14ac:dyDescent="0.35">
      <c r="A629" s="238"/>
      <c r="C629" s="20"/>
    </row>
    <row r="630" spans="1:3" ht="14.25" customHeight="1" x14ac:dyDescent="0.35">
      <c r="A630" s="238"/>
      <c r="C630" s="20"/>
    </row>
    <row r="631" spans="1:3" ht="14.25" customHeight="1" x14ac:dyDescent="0.35">
      <c r="A631" s="238"/>
      <c r="C631" s="20"/>
    </row>
    <row r="632" spans="1:3" ht="14.25" customHeight="1" x14ac:dyDescent="0.35">
      <c r="A632" s="238"/>
      <c r="C632" s="20"/>
    </row>
    <row r="633" spans="1:3" ht="14.25" customHeight="1" x14ac:dyDescent="0.35">
      <c r="A633" s="238"/>
      <c r="C633" s="20"/>
    </row>
    <row r="634" spans="1:3" ht="14.25" customHeight="1" x14ac:dyDescent="0.35">
      <c r="A634" s="238"/>
      <c r="C634" s="20"/>
    </row>
    <row r="635" spans="1:3" ht="14.25" customHeight="1" x14ac:dyDescent="0.35">
      <c r="A635" s="238"/>
      <c r="C635" s="20"/>
    </row>
    <row r="636" spans="1:3" ht="14.25" customHeight="1" x14ac:dyDescent="0.35">
      <c r="A636" s="238"/>
      <c r="C636" s="20"/>
    </row>
    <row r="637" spans="1:3" ht="14.25" customHeight="1" x14ac:dyDescent="0.35">
      <c r="A637" s="238"/>
      <c r="C637" s="20"/>
    </row>
    <row r="638" spans="1:3" ht="14.25" customHeight="1" x14ac:dyDescent="0.35">
      <c r="A638" s="238"/>
      <c r="C638" s="20"/>
    </row>
    <row r="639" spans="1:3" ht="14.25" customHeight="1" x14ac:dyDescent="0.35">
      <c r="A639" s="238"/>
      <c r="C639" s="20"/>
    </row>
    <row r="640" spans="1:3" ht="14.25" customHeight="1" x14ac:dyDescent="0.35">
      <c r="A640" s="238"/>
      <c r="C640" s="20"/>
    </row>
    <row r="641" spans="1:3" ht="14.25" customHeight="1" x14ac:dyDescent="0.35">
      <c r="A641" s="238"/>
      <c r="C641" s="20"/>
    </row>
    <row r="642" spans="1:3" ht="14.25" customHeight="1" x14ac:dyDescent="0.35">
      <c r="A642" s="238"/>
      <c r="C642" s="20"/>
    </row>
    <row r="643" spans="1:3" ht="14.25" customHeight="1" x14ac:dyDescent="0.35">
      <c r="A643" s="238"/>
      <c r="C643" s="20"/>
    </row>
    <row r="644" spans="1:3" ht="14.25" customHeight="1" x14ac:dyDescent="0.35">
      <c r="A644" s="238"/>
      <c r="C644" s="20"/>
    </row>
    <row r="645" spans="1:3" ht="14.25" customHeight="1" x14ac:dyDescent="0.35">
      <c r="A645" s="238"/>
      <c r="C645" s="20"/>
    </row>
    <row r="646" spans="1:3" ht="14.25" customHeight="1" x14ac:dyDescent="0.35">
      <c r="A646" s="238"/>
      <c r="C646" s="20"/>
    </row>
    <row r="647" spans="1:3" ht="14.25" customHeight="1" x14ac:dyDescent="0.35">
      <c r="A647" s="238"/>
      <c r="C647" s="20"/>
    </row>
    <row r="648" spans="1:3" ht="14.25" customHeight="1" x14ac:dyDescent="0.35">
      <c r="A648" s="238"/>
      <c r="C648" s="20"/>
    </row>
    <row r="649" spans="1:3" ht="14.25" customHeight="1" x14ac:dyDescent="0.35">
      <c r="A649" s="238"/>
      <c r="C649" s="20"/>
    </row>
    <row r="650" spans="1:3" ht="14.25" customHeight="1" x14ac:dyDescent="0.35">
      <c r="A650" s="238"/>
      <c r="C650" s="20"/>
    </row>
    <row r="651" spans="1:3" ht="14.25" customHeight="1" x14ac:dyDescent="0.35">
      <c r="A651" s="238"/>
      <c r="C651" s="20"/>
    </row>
    <row r="652" spans="1:3" ht="14.25" customHeight="1" x14ac:dyDescent="0.35">
      <c r="A652" s="238"/>
      <c r="C652" s="20"/>
    </row>
    <row r="653" spans="1:3" ht="14.25" customHeight="1" x14ac:dyDescent="0.35">
      <c r="A653" s="238"/>
      <c r="C653" s="20"/>
    </row>
    <row r="654" spans="1:3" ht="14.25" customHeight="1" x14ac:dyDescent="0.35">
      <c r="A654" s="238"/>
      <c r="C654" s="20"/>
    </row>
    <row r="655" spans="1:3" ht="14.25" customHeight="1" x14ac:dyDescent="0.35">
      <c r="A655" s="238"/>
      <c r="C655" s="20"/>
    </row>
    <row r="656" spans="1:3" ht="14.25" customHeight="1" x14ac:dyDescent="0.35">
      <c r="A656" s="238"/>
      <c r="C656" s="20"/>
    </row>
    <row r="657" spans="1:3" ht="14.25" customHeight="1" x14ac:dyDescent="0.35">
      <c r="A657" s="238"/>
      <c r="C657" s="20"/>
    </row>
    <row r="658" spans="1:3" ht="14.25" customHeight="1" x14ac:dyDescent="0.35">
      <c r="A658" s="238"/>
      <c r="C658" s="20"/>
    </row>
    <row r="659" spans="1:3" ht="14.25" customHeight="1" x14ac:dyDescent="0.35">
      <c r="A659" s="238"/>
      <c r="C659" s="20"/>
    </row>
    <row r="660" spans="1:3" ht="14.25" customHeight="1" x14ac:dyDescent="0.35">
      <c r="A660" s="238"/>
      <c r="C660" s="20"/>
    </row>
    <row r="661" spans="1:3" ht="14.25" customHeight="1" x14ac:dyDescent="0.35">
      <c r="A661" s="238"/>
      <c r="C661" s="20"/>
    </row>
    <row r="662" spans="1:3" ht="14.25" customHeight="1" x14ac:dyDescent="0.35">
      <c r="A662" s="238"/>
      <c r="C662" s="20"/>
    </row>
    <row r="663" spans="1:3" ht="14.25" customHeight="1" x14ac:dyDescent="0.35">
      <c r="A663" s="238"/>
      <c r="C663" s="20"/>
    </row>
    <row r="664" spans="1:3" ht="14.25" customHeight="1" x14ac:dyDescent="0.35">
      <c r="A664" s="238"/>
      <c r="C664" s="20"/>
    </row>
    <row r="665" spans="1:3" ht="14.25" customHeight="1" x14ac:dyDescent="0.35">
      <c r="A665" s="238"/>
      <c r="C665" s="20"/>
    </row>
    <row r="666" spans="1:3" ht="14.25" customHeight="1" x14ac:dyDescent="0.35">
      <c r="A666" s="238"/>
      <c r="C666" s="20"/>
    </row>
    <row r="667" spans="1:3" ht="14.25" customHeight="1" x14ac:dyDescent="0.35">
      <c r="A667" s="238"/>
      <c r="C667" s="20"/>
    </row>
    <row r="668" spans="1:3" ht="14.25" customHeight="1" x14ac:dyDescent="0.35">
      <c r="A668" s="238"/>
      <c r="C668" s="20"/>
    </row>
    <row r="669" spans="1:3" ht="14.25" customHeight="1" x14ac:dyDescent="0.35">
      <c r="A669" s="238"/>
      <c r="C669" s="20"/>
    </row>
    <row r="670" spans="1:3" ht="14.25" customHeight="1" x14ac:dyDescent="0.35">
      <c r="A670" s="238"/>
      <c r="C670" s="20"/>
    </row>
    <row r="671" spans="1:3" ht="14.25" customHeight="1" x14ac:dyDescent="0.35">
      <c r="A671" s="238"/>
      <c r="C671" s="20"/>
    </row>
    <row r="672" spans="1:3" ht="14.25" customHeight="1" x14ac:dyDescent="0.35">
      <c r="A672" s="238"/>
      <c r="C672" s="20"/>
    </row>
    <row r="673" spans="1:3" ht="14.25" customHeight="1" x14ac:dyDescent="0.35">
      <c r="A673" s="238"/>
      <c r="C673" s="20"/>
    </row>
    <row r="674" spans="1:3" ht="14.25" customHeight="1" x14ac:dyDescent="0.35">
      <c r="A674" s="238"/>
      <c r="C674" s="20"/>
    </row>
    <row r="675" spans="1:3" ht="14.25" customHeight="1" x14ac:dyDescent="0.35">
      <c r="A675" s="238"/>
      <c r="C675" s="20"/>
    </row>
    <row r="676" spans="1:3" ht="14.25" customHeight="1" x14ac:dyDescent="0.35">
      <c r="A676" s="238"/>
      <c r="C676" s="20"/>
    </row>
    <row r="677" spans="1:3" ht="14.25" customHeight="1" x14ac:dyDescent="0.35">
      <c r="A677" s="238"/>
      <c r="C677" s="20"/>
    </row>
    <row r="678" spans="1:3" ht="14.25" customHeight="1" x14ac:dyDescent="0.35">
      <c r="A678" s="238"/>
      <c r="C678" s="20"/>
    </row>
    <row r="679" spans="1:3" ht="14.25" customHeight="1" x14ac:dyDescent="0.35">
      <c r="A679" s="238"/>
      <c r="C679" s="20"/>
    </row>
    <row r="680" spans="1:3" ht="14.25" customHeight="1" x14ac:dyDescent="0.35">
      <c r="A680" s="238"/>
      <c r="C680" s="20"/>
    </row>
    <row r="681" spans="1:3" ht="14.25" customHeight="1" x14ac:dyDescent="0.35">
      <c r="A681" s="238"/>
      <c r="C681" s="20"/>
    </row>
    <row r="682" spans="1:3" ht="14.25" customHeight="1" x14ac:dyDescent="0.35">
      <c r="A682" s="238"/>
      <c r="C682" s="20"/>
    </row>
    <row r="683" spans="1:3" ht="14.25" customHeight="1" x14ac:dyDescent="0.35">
      <c r="A683" s="238"/>
      <c r="C683" s="20"/>
    </row>
    <row r="684" spans="1:3" ht="14.25" customHeight="1" x14ac:dyDescent="0.35">
      <c r="A684" s="238"/>
      <c r="C684" s="20"/>
    </row>
    <row r="685" spans="1:3" ht="14.25" customHeight="1" x14ac:dyDescent="0.35">
      <c r="A685" s="238"/>
      <c r="C685" s="20"/>
    </row>
    <row r="686" spans="1:3" ht="14.25" customHeight="1" x14ac:dyDescent="0.35">
      <c r="A686" s="238"/>
      <c r="C686" s="20"/>
    </row>
    <row r="687" spans="1:3" ht="14.25" customHeight="1" x14ac:dyDescent="0.35">
      <c r="A687" s="238"/>
      <c r="C687" s="20"/>
    </row>
    <row r="688" spans="1:3" ht="14.25" customHeight="1" x14ac:dyDescent="0.35">
      <c r="A688" s="238"/>
      <c r="C688" s="20"/>
    </row>
    <row r="689" spans="1:3" ht="14.25" customHeight="1" x14ac:dyDescent="0.35">
      <c r="A689" s="238"/>
      <c r="C689" s="20"/>
    </row>
    <row r="690" spans="1:3" ht="14.25" customHeight="1" x14ac:dyDescent="0.35">
      <c r="A690" s="238"/>
      <c r="C690" s="20"/>
    </row>
    <row r="691" spans="1:3" ht="14.25" customHeight="1" x14ac:dyDescent="0.35">
      <c r="A691" s="238"/>
      <c r="C691" s="20"/>
    </row>
    <row r="692" spans="1:3" ht="14.25" customHeight="1" x14ac:dyDescent="0.35">
      <c r="A692" s="238"/>
      <c r="C692" s="20"/>
    </row>
    <row r="693" spans="1:3" ht="14.25" customHeight="1" x14ac:dyDescent="0.35">
      <c r="A693" s="238"/>
      <c r="C693" s="20"/>
    </row>
    <row r="694" spans="1:3" ht="14.25" customHeight="1" x14ac:dyDescent="0.35">
      <c r="A694" s="238"/>
      <c r="C694" s="20"/>
    </row>
    <row r="695" spans="1:3" ht="14.25" customHeight="1" x14ac:dyDescent="0.35">
      <c r="A695" s="238"/>
      <c r="C695" s="20"/>
    </row>
    <row r="696" spans="1:3" ht="14.25" customHeight="1" x14ac:dyDescent="0.35">
      <c r="A696" s="238"/>
      <c r="C696" s="20"/>
    </row>
    <row r="697" spans="1:3" ht="14.25" customHeight="1" x14ac:dyDescent="0.35">
      <c r="A697" s="238"/>
      <c r="C697" s="20"/>
    </row>
    <row r="698" spans="1:3" ht="14.25" customHeight="1" x14ac:dyDescent="0.35">
      <c r="A698" s="238"/>
      <c r="C698" s="20"/>
    </row>
    <row r="699" spans="1:3" ht="14.25" customHeight="1" x14ac:dyDescent="0.35">
      <c r="A699" s="238"/>
      <c r="C699" s="20"/>
    </row>
    <row r="700" spans="1:3" ht="14.25" customHeight="1" x14ac:dyDescent="0.35">
      <c r="A700" s="238"/>
      <c r="C700" s="20"/>
    </row>
    <row r="701" spans="1:3" ht="14.25" customHeight="1" x14ac:dyDescent="0.35">
      <c r="A701" s="238"/>
      <c r="C701" s="20"/>
    </row>
    <row r="702" spans="1:3" ht="14.25" customHeight="1" x14ac:dyDescent="0.35">
      <c r="A702" s="238"/>
      <c r="C702" s="20"/>
    </row>
    <row r="703" spans="1:3" ht="14.25" customHeight="1" x14ac:dyDescent="0.35">
      <c r="A703" s="238"/>
      <c r="C703" s="20"/>
    </row>
    <row r="704" spans="1:3" ht="14.25" customHeight="1" x14ac:dyDescent="0.35">
      <c r="A704" s="238"/>
      <c r="C704" s="20"/>
    </row>
    <row r="705" spans="1:3" ht="14.25" customHeight="1" x14ac:dyDescent="0.35">
      <c r="A705" s="238"/>
      <c r="C705" s="20"/>
    </row>
    <row r="706" spans="1:3" ht="14.25" customHeight="1" x14ac:dyDescent="0.35">
      <c r="A706" s="238"/>
      <c r="C706" s="20"/>
    </row>
    <row r="707" spans="1:3" ht="14.25" customHeight="1" x14ac:dyDescent="0.35">
      <c r="A707" s="238"/>
      <c r="C707" s="20"/>
    </row>
    <row r="708" spans="1:3" ht="14.25" customHeight="1" x14ac:dyDescent="0.35">
      <c r="A708" s="238"/>
      <c r="C708" s="20"/>
    </row>
    <row r="709" spans="1:3" ht="14.25" customHeight="1" x14ac:dyDescent="0.35">
      <c r="A709" s="238"/>
      <c r="C709" s="20"/>
    </row>
    <row r="710" spans="1:3" ht="14.25" customHeight="1" x14ac:dyDescent="0.35">
      <c r="A710" s="238"/>
      <c r="C710" s="20"/>
    </row>
    <row r="711" spans="1:3" ht="14.25" customHeight="1" x14ac:dyDescent="0.35">
      <c r="A711" s="238"/>
      <c r="C711" s="20"/>
    </row>
    <row r="712" spans="1:3" ht="14.25" customHeight="1" x14ac:dyDescent="0.35">
      <c r="A712" s="238"/>
      <c r="C712" s="20"/>
    </row>
    <row r="713" spans="1:3" ht="14.25" customHeight="1" x14ac:dyDescent="0.35">
      <c r="A713" s="238"/>
      <c r="C713" s="20"/>
    </row>
    <row r="714" spans="1:3" ht="14.25" customHeight="1" x14ac:dyDescent="0.35">
      <c r="A714" s="238"/>
      <c r="C714" s="20"/>
    </row>
    <row r="715" spans="1:3" ht="14.25" customHeight="1" x14ac:dyDescent="0.35">
      <c r="A715" s="238"/>
      <c r="C715" s="20"/>
    </row>
    <row r="716" spans="1:3" ht="14.25" customHeight="1" x14ac:dyDescent="0.35">
      <c r="A716" s="238"/>
      <c r="C716" s="20"/>
    </row>
    <row r="717" spans="1:3" ht="14.25" customHeight="1" x14ac:dyDescent="0.35">
      <c r="A717" s="238"/>
      <c r="C717" s="20"/>
    </row>
    <row r="718" spans="1:3" ht="14.25" customHeight="1" x14ac:dyDescent="0.35">
      <c r="A718" s="238"/>
      <c r="C718" s="20"/>
    </row>
    <row r="719" spans="1:3" ht="14.25" customHeight="1" x14ac:dyDescent="0.35">
      <c r="A719" s="238"/>
      <c r="C719" s="20"/>
    </row>
    <row r="720" spans="1:3" ht="14.25" customHeight="1" x14ac:dyDescent="0.35">
      <c r="A720" s="238"/>
      <c r="C720" s="20"/>
    </row>
    <row r="721" spans="1:3" ht="14.25" customHeight="1" x14ac:dyDescent="0.35">
      <c r="A721" s="238"/>
      <c r="C721" s="20"/>
    </row>
    <row r="722" spans="1:3" ht="14.25" customHeight="1" x14ac:dyDescent="0.35">
      <c r="A722" s="238"/>
      <c r="C722" s="20"/>
    </row>
    <row r="723" spans="1:3" ht="14.25" customHeight="1" x14ac:dyDescent="0.35">
      <c r="A723" s="238"/>
      <c r="C723" s="20"/>
    </row>
    <row r="724" spans="1:3" ht="14.25" customHeight="1" x14ac:dyDescent="0.35">
      <c r="A724" s="238"/>
      <c r="C724" s="20"/>
    </row>
    <row r="725" spans="1:3" ht="14.25" customHeight="1" x14ac:dyDescent="0.35">
      <c r="A725" s="238"/>
      <c r="C725" s="20"/>
    </row>
    <row r="726" spans="1:3" ht="14.25" customHeight="1" x14ac:dyDescent="0.35">
      <c r="A726" s="238"/>
      <c r="C726" s="20"/>
    </row>
    <row r="727" spans="1:3" ht="14.25" customHeight="1" x14ac:dyDescent="0.35">
      <c r="A727" s="238"/>
      <c r="C727" s="20"/>
    </row>
    <row r="728" spans="1:3" ht="14.25" customHeight="1" x14ac:dyDescent="0.35">
      <c r="A728" s="238"/>
      <c r="C728" s="20"/>
    </row>
    <row r="729" spans="1:3" ht="14.25" customHeight="1" x14ac:dyDescent="0.35">
      <c r="A729" s="238"/>
      <c r="C729" s="20"/>
    </row>
    <row r="730" spans="1:3" ht="14.25" customHeight="1" x14ac:dyDescent="0.35">
      <c r="A730" s="238"/>
      <c r="C730" s="20"/>
    </row>
    <row r="731" spans="1:3" ht="14.25" customHeight="1" x14ac:dyDescent="0.35">
      <c r="A731" s="238"/>
      <c r="C731" s="20"/>
    </row>
    <row r="732" spans="1:3" ht="14.25" customHeight="1" x14ac:dyDescent="0.35">
      <c r="A732" s="238"/>
      <c r="C732" s="20"/>
    </row>
    <row r="733" spans="1:3" ht="14.25" customHeight="1" x14ac:dyDescent="0.35">
      <c r="A733" s="238"/>
      <c r="C733" s="20"/>
    </row>
    <row r="734" spans="1:3" ht="14.25" customHeight="1" x14ac:dyDescent="0.35">
      <c r="A734" s="238"/>
      <c r="C734" s="20"/>
    </row>
    <row r="735" spans="1:3" ht="14.25" customHeight="1" x14ac:dyDescent="0.35">
      <c r="A735" s="238"/>
      <c r="C735" s="20"/>
    </row>
    <row r="736" spans="1:3" ht="14.25" customHeight="1" x14ac:dyDescent="0.35">
      <c r="A736" s="238"/>
      <c r="C736" s="20"/>
    </row>
    <row r="737" spans="1:3" ht="14.25" customHeight="1" x14ac:dyDescent="0.35">
      <c r="A737" s="238"/>
      <c r="C737" s="20"/>
    </row>
    <row r="738" spans="1:3" ht="14.25" customHeight="1" x14ac:dyDescent="0.35">
      <c r="A738" s="238"/>
      <c r="C738" s="20"/>
    </row>
    <row r="739" spans="1:3" ht="14.25" customHeight="1" x14ac:dyDescent="0.35">
      <c r="A739" s="238"/>
      <c r="C739" s="20"/>
    </row>
    <row r="740" spans="1:3" ht="14.25" customHeight="1" x14ac:dyDescent="0.35">
      <c r="A740" s="238"/>
      <c r="C740" s="20"/>
    </row>
    <row r="741" spans="1:3" ht="14.25" customHeight="1" x14ac:dyDescent="0.35">
      <c r="A741" s="238"/>
      <c r="C741" s="20"/>
    </row>
    <row r="742" spans="1:3" ht="14.25" customHeight="1" x14ac:dyDescent="0.35">
      <c r="A742" s="238"/>
      <c r="C742" s="20"/>
    </row>
    <row r="743" spans="1:3" ht="14.25" customHeight="1" x14ac:dyDescent="0.35">
      <c r="A743" s="238"/>
      <c r="C743" s="20"/>
    </row>
    <row r="744" spans="1:3" ht="14.25" customHeight="1" x14ac:dyDescent="0.35">
      <c r="A744" s="238"/>
      <c r="C744" s="20"/>
    </row>
    <row r="745" spans="1:3" ht="14.25" customHeight="1" x14ac:dyDescent="0.35">
      <c r="A745" s="238"/>
      <c r="C745" s="20"/>
    </row>
    <row r="746" spans="1:3" ht="14.25" customHeight="1" x14ac:dyDescent="0.35">
      <c r="A746" s="238"/>
      <c r="C746" s="20"/>
    </row>
    <row r="747" spans="1:3" ht="14.25" customHeight="1" x14ac:dyDescent="0.35">
      <c r="A747" s="238"/>
      <c r="C747" s="20"/>
    </row>
    <row r="748" spans="1:3" ht="14.25" customHeight="1" x14ac:dyDescent="0.35">
      <c r="A748" s="238"/>
      <c r="C748" s="20"/>
    </row>
    <row r="749" spans="1:3" ht="14.25" customHeight="1" x14ac:dyDescent="0.35">
      <c r="A749" s="238"/>
      <c r="C749" s="20"/>
    </row>
    <row r="750" spans="1:3" ht="14.25" customHeight="1" x14ac:dyDescent="0.35">
      <c r="A750" s="238"/>
      <c r="C750" s="20"/>
    </row>
    <row r="751" spans="1:3" ht="14.25" customHeight="1" x14ac:dyDescent="0.35">
      <c r="A751" s="238"/>
      <c r="C751" s="20"/>
    </row>
    <row r="752" spans="1:3" ht="14.25" customHeight="1" x14ac:dyDescent="0.35">
      <c r="A752" s="238"/>
      <c r="C752" s="20"/>
    </row>
    <row r="753" spans="1:3" ht="14.25" customHeight="1" x14ac:dyDescent="0.35">
      <c r="A753" s="238"/>
      <c r="C753" s="20"/>
    </row>
    <row r="754" spans="1:3" ht="14.25" customHeight="1" x14ac:dyDescent="0.35">
      <c r="A754" s="238"/>
      <c r="C754" s="20"/>
    </row>
    <row r="755" spans="1:3" ht="14.25" customHeight="1" x14ac:dyDescent="0.35">
      <c r="A755" s="238"/>
      <c r="C755" s="20"/>
    </row>
    <row r="756" spans="1:3" ht="14.25" customHeight="1" x14ac:dyDescent="0.35">
      <c r="A756" s="238"/>
      <c r="C756" s="20"/>
    </row>
    <row r="757" spans="1:3" ht="14.25" customHeight="1" x14ac:dyDescent="0.35">
      <c r="A757" s="238"/>
      <c r="C757" s="20"/>
    </row>
    <row r="758" spans="1:3" ht="14.25" customHeight="1" x14ac:dyDescent="0.35">
      <c r="A758" s="238"/>
      <c r="C758" s="20"/>
    </row>
    <row r="759" spans="1:3" ht="14.25" customHeight="1" x14ac:dyDescent="0.35">
      <c r="A759" s="238"/>
      <c r="C759" s="20"/>
    </row>
    <row r="760" spans="1:3" ht="14.25" customHeight="1" x14ac:dyDescent="0.35">
      <c r="A760" s="238"/>
      <c r="C760" s="20"/>
    </row>
    <row r="761" spans="1:3" ht="14.25" customHeight="1" x14ac:dyDescent="0.35">
      <c r="A761" s="238"/>
      <c r="C761" s="20"/>
    </row>
    <row r="762" spans="1:3" ht="14.25" customHeight="1" x14ac:dyDescent="0.35">
      <c r="A762" s="238"/>
      <c r="C762" s="20"/>
    </row>
    <row r="763" spans="1:3" ht="14.25" customHeight="1" x14ac:dyDescent="0.35">
      <c r="A763" s="238"/>
      <c r="C763" s="20"/>
    </row>
    <row r="764" spans="1:3" ht="14.25" customHeight="1" x14ac:dyDescent="0.35">
      <c r="A764" s="238"/>
      <c r="C764" s="20"/>
    </row>
    <row r="765" spans="1:3" ht="14.25" customHeight="1" x14ac:dyDescent="0.35">
      <c r="A765" s="238"/>
      <c r="C765" s="20"/>
    </row>
    <row r="766" spans="1:3" ht="14.25" customHeight="1" x14ac:dyDescent="0.35">
      <c r="A766" s="238"/>
      <c r="C766" s="20"/>
    </row>
    <row r="767" spans="1:3" ht="14.25" customHeight="1" x14ac:dyDescent="0.35">
      <c r="A767" s="238"/>
      <c r="C767" s="20"/>
    </row>
    <row r="768" spans="1:3" ht="14.25" customHeight="1" x14ac:dyDescent="0.35">
      <c r="A768" s="238"/>
      <c r="C768" s="20"/>
    </row>
    <row r="769" spans="1:3" ht="14.25" customHeight="1" x14ac:dyDescent="0.35">
      <c r="A769" s="238"/>
      <c r="C769" s="20"/>
    </row>
    <row r="770" spans="1:3" ht="14.25" customHeight="1" x14ac:dyDescent="0.35">
      <c r="A770" s="238"/>
      <c r="C770" s="20"/>
    </row>
    <row r="771" spans="1:3" ht="14.25" customHeight="1" x14ac:dyDescent="0.35">
      <c r="A771" s="238"/>
      <c r="C771" s="20"/>
    </row>
    <row r="772" spans="1:3" ht="14.25" customHeight="1" x14ac:dyDescent="0.35">
      <c r="A772" s="238"/>
      <c r="C772" s="20"/>
    </row>
    <row r="773" spans="1:3" ht="14.25" customHeight="1" x14ac:dyDescent="0.35">
      <c r="A773" s="238"/>
      <c r="C773" s="20"/>
    </row>
    <row r="774" spans="1:3" ht="14.25" customHeight="1" x14ac:dyDescent="0.35">
      <c r="A774" s="238"/>
      <c r="C774" s="20"/>
    </row>
    <row r="775" spans="1:3" ht="14.25" customHeight="1" x14ac:dyDescent="0.35">
      <c r="A775" s="238"/>
      <c r="C775" s="20"/>
    </row>
    <row r="776" spans="1:3" ht="14.25" customHeight="1" x14ac:dyDescent="0.35">
      <c r="A776" s="238"/>
      <c r="C776" s="20"/>
    </row>
    <row r="777" spans="1:3" ht="14.25" customHeight="1" x14ac:dyDescent="0.35">
      <c r="A777" s="238"/>
      <c r="C777" s="20"/>
    </row>
    <row r="778" spans="1:3" ht="14.25" customHeight="1" x14ac:dyDescent="0.35">
      <c r="A778" s="238"/>
      <c r="C778" s="20"/>
    </row>
    <row r="779" spans="1:3" ht="14.25" customHeight="1" x14ac:dyDescent="0.35">
      <c r="A779" s="238"/>
      <c r="C779" s="20"/>
    </row>
    <row r="780" spans="1:3" ht="14.25" customHeight="1" x14ac:dyDescent="0.35">
      <c r="A780" s="238"/>
      <c r="C780" s="20"/>
    </row>
    <row r="781" spans="1:3" ht="14.25" customHeight="1" x14ac:dyDescent="0.35">
      <c r="A781" s="238"/>
      <c r="C781" s="20"/>
    </row>
    <row r="782" spans="1:3" ht="14.25" customHeight="1" x14ac:dyDescent="0.35">
      <c r="A782" s="238"/>
      <c r="C782" s="20"/>
    </row>
    <row r="783" spans="1:3" ht="14.25" customHeight="1" x14ac:dyDescent="0.35">
      <c r="A783" s="238"/>
      <c r="C783" s="20"/>
    </row>
    <row r="784" spans="1:3" ht="14.25" customHeight="1" x14ac:dyDescent="0.35">
      <c r="A784" s="238"/>
      <c r="C784" s="20"/>
    </row>
    <row r="785" spans="1:3" ht="14.25" customHeight="1" x14ac:dyDescent="0.35">
      <c r="A785" s="238"/>
      <c r="C785" s="20"/>
    </row>
    <row r="786" spans="1:3" ht="14.25" customHeight="1" x14ac:dyDescent="0.35">
      <c r="A786" s="238"/>
      <c r="C786" s="20"/>
    </row>
    <row r="787" spans="1:3" ht="14.25" customHeight="1" x14ac:dyDescent="0.35">
      <c r="A787" s="238"/>
      <c r="C787" s="20"/>
    </row>
    <row r="788" spans="1:3" ht="14.25" customHeight="1" x14ac:dyDescent="0.35">
      <c r="A788" s="238"/>
      <c r="C788" s="20"/>
    </row>
    <row r="789" spans="1:3" ht="14.25" customHeight="1" x14ac:dyDescent="0.35">
      <c r="A789" s="238"/>
      <c r="C789" s="20"/>
    </row>
    <row r="790" spans="1:3" ht="14.25" customHeight="1" x14ac:dyDescent="0.35">
      <c r="A790" s="238"/>
      <c r="C790" s="20"/>
    </row>
    <row r="791" spans="1:3" ht="14.25" customHeight="1" x14ac:dyDescent="0.35">
      <c r="A791" s="238"/>
      <c r="C791" s="20"/>
    </row>
    <row r="792" spans="1:3" ht="14.25" customHeight="1" x14ac:dyDescent="0.35">
      <c r="A792" s="238"/>
      <c r="C792" s="20"/>
    </row>
    <row r="793" spans="1:3" ht="14.25" customHeight="1" x14ac:dyDescent="0.35">
      <c r="A793" s="238"/>
      <c r="C793" s="20"/>
    </row>
    <row r="794" spans="1:3" ht="14.25" customHeight="1" x14ac:dyDescent="0.35">
      <c r="A794" s="238"/>
      <c r="C794" s="20"/>
    </row>
    <row r="795" spans="1:3" ht="14.25" customHeight="1" x14ac:dyDescent="0.35">
      <c r="A795" s="238"/>
      <c r="C795" s="20"/>
    </row>
    <row r="796" spans="1:3" ht="14.25" customHeight="1" x14ac:dyDescent="0.35">
      <c r="A796" s="238"/>
      <c r="C796" s="20"/>
    </row>
    <row r="797" spans="1:3" ht="14.25" customHeight="1" x14ac:dyDescent="0.35">
      <c r="A797" s="238"/>
      <c r="C797" s="20"/>
    </row>
    <row r="798" spans="1:3" ht="14.25" customHeight="1" x14ac:dyDescent="0.35">
      <c r="A798" s="238"/>
      <c r="C798" s="20"/>
    </row>
    <row r="799" spans="1:3" ht="14.25" customHeight="1" x14ac:dyDescent="0.35">
      <c r="A799" s="238"/>
      <c r="C799" s="20"/>
    </row>
    <row r="800" spans="1:3" ht="14.25" customHeight="1" x14ac:dyDescent="0.35">
      <c r="A800" s="238"/>
      <c r="C800" s="20"/>
    </row>
    <row r="801" spans="1:3" ht="14.25" customHeight="1" x14ac:dyDescent="0.35">
      <c r="A801" s="238"/>
      <c r="C801" s="20"/>
    </row>
    <row r="802" spans="1:3" ht="14.25" customHeight="1" x14ac:dyDescent="0.35">
      <c r="A802" s="238"/>
      <c r="C802" s="20"/>
    </row>
    <row r="803" spans="1:3" ht="14.25" customHeight="1" x14ac:dyDescent="0.35">
      <c r="A803" s="238"/>
      <c r="C803" s="20"/>
    </row>
    <row r="804" spans="1:3" ht="14.25" customHeight="1" x14ac:dyDescent="0.35">
      <c r="A804" s="238"/>
      <c r="C804" s="20"/>
    </row>
    <row r="805" spans="1:3" ht="14.25" customHeight="1" x14ac:dyDescent="0.35">
      <c r="A805" s="238"/>
      <c r="C805" s="20"/>
    </row>
    <row r="806" spans="1:3" ht="14.25" customHeight="1" x14ac:dyDescent="0.35">
      <c r="A806" s="238"/>
      <c r="C806" s="20"/>
    </row>
    <row r="807" spans="1:3" ht="14.25" customHeight="1" x14ac:dyDescent="0.35">
      <c r="A807" s="238"/>
      <c r="C807" s="20"/>
    </row>
    <row r="808" spans="1:3" ht="14.25" customHeight="1" x14ac:dyDescent="0.35">
      <c r="A808" s="238"/>
      <c r="C808" s="20"/>
    </row>
    <row r="809" spans="1:3" ht="14.25" customHeight="1" x14ac:dyDescent="0.35">
      <c r="A809" s="238"/>
      <c r="C809" s="20"/>
    </row>
    <row r="810" spans="1:3" ht="14.25" customHeight="1" x14ac:dyDescent="0.35">
      <c r="A810" s="238"/>
      <c r="C810" s="20"/>
    </row>
    <row r="811" spans="1:3" ht="14.25" customHeight="1" x14ac:dyDescent="0.35">
      <c r="A811" s="238"/>
      <c r="C811" s="20"/>
    </row>
    <row r="812" spans="1:3" ht="14.25" customHeight="1" x14ac:dyDescent="0.35">
      <c r="A812" s="238"/>
      <c r="C812" s="20"/>
    </row>
    <row r="813" spans="1:3" ht="14.25" customHeight="1" x14ac:dyDescent="0.35">
      <c r="A813" s="238"/>
      <c r="C813" s="20"/>
    </row>
    <row r="814" spans="1:3" ht="14.25" customHeight="1" x14ac:dyDescent="0.35">
      <c r="A814" s="238"/>
      <c r="C814" s="20"/>
    </row>
    <row r="815" spans="1:3" ht="14.25" customHeight="1" x14ac:dyDescent="0.35">
      <c r="A815" s="238"/>
      <c r="C815" s="20"/>
    </row>
    <row r="816" spans="1:3" ht="14.25" customHeight="1" x14ac:dyDescent="0.35">
      <c r="A816" s="238"/>
      <c r="C816" s="20"/>
    </row>
    <row r="817" spans="1:3" ht="14.25" customHeight="1" x14ac:dyDescent="0.35">
      <c r="A817" s="238"/>
      <c r="C817" s="20"/>
    </row>
    <row r="818" spans="1:3" ht="14.25" customHeight="1" x14ac:dyDescent="0.35">
      <c r="A818" s="238"/>
      <c r="C818" s="20"/>
    </row>
    <row r="819" spans="1:3" ht="14.25" customHeight="1" x14ac:dyDescent="0.35">
      <c r="A819" s="238"/>
      <c r="C819" s="20"/>
    </row>
    <row r="820" spans="1:3" ht="14.25" customHeight="1" x14ac:dyDescent="0.35">
      <c r="A820" s="238"/>
      <c r="C820" s="20"/>
    </row>
    <row r="821" spans="1:3" ht="14.25" customHeight="1" x14ac:dyDescent="0.35">
      <c r="A821" s="238"/>
      <c r="C821" s="20"/>
    </row>
    <row r="822" spans="1:3" ht="14.25" customHeight="1" x14ac:dyDescent="0.35">
      <c r="A822" s="238"/>
      <c r="C822" s="20"/>
    </row>
    <row r="823" spans="1:3" ht="14.25" customHeight="1" x14ac:dyDescent="0.35">
      <c r="A823" s="238"/>
      <c r="C823" s="20"/>
    </row>
    <row r="824" spans="1:3" ht="14.25" customHeight="1" x14ac:dyDescent="0.35">
      <c r="A824" s="238"/>
      <c r="C824" s="20"/>
    </row>
    <row r="825" spans="1:3" ht="14.25" customHeight="1" x14ac:dyDescent="0.35">
      <c r="A825" s="238"/>
      <c r="C825" s="20"/>
    </row>
    <row r="826" spans="1:3" ht="14.25" customHeight="1" x14ac:dyDescent="0.35">
      <c r="A826" s="238"/>
      <c r="C826" s="20"/>
    </row>
    <row r="827" spans="1:3" ht="14.25" customHeight="1" x14ac:dyDescent="0.35">
      <c r="A827" s="238"/>
      <c r="C827" s="20"/>
    </row>
    <row r="828" spans="1:3" ht="14.25" customHeight="1" x14ac:dyDescent="0.35">
      <c r="A828" s="238"/>
      <c r="C828" s="20"/>
    </row>
    <row r="829" spans="1:3" ht="14.25" customHeight="1" x14ac:dyDescent="0.35">
      <c r="A829" s="238"/>
      <c r="C829" s="20"/>
    </row>
    <row r="830" spans="1:3" ht="14.25" customHeight="1" x14ac:dyDescent="0.35">
      <c r="A830" s="238"/>
      <c r="C830" s="20"/>
    </row>
    <row r="831" spans="1:3" ht="14.25" customHeight="1" x14ac:dyDescent="0.35">
      <c r="A831" s="238"/>
      <c r="C831" s="20"/>
    </row>
    <row r="832" spans="1:3" ht="14.25" customHeight="1" x14ac:dyDescent="0.35">
      <c r="A832" s="238"/>
      <c r="C832" s="20"/>
    </row>
    <row r="833" spans="1:3" ht="14.25" customHeight="1" x14ac:dyDescent="0.35">
      <c r="A833" s="238"/>
      <c r="C833" s="20"/>
    </row>
    <row r="834" spans="1:3" ht="14.25" customHeight="1" x14ac:dyDescent="0.35">
      <c r="A834" s="238"/>
      <c r="C834" s="20"/>
    </row>
    <row r="835" spans="1:3" ht="14.25" customHeight="1" x14ac:dyDescent="0.35">
      <c r="A835" s="238"/>
      <c r="C835" s="20"/>
    </row>
    <row r="836" spans="1:3" ht="14.25" customHeight="1" x14ac:dyDescent="0.35">
      <c r="A836" s="238"/>
      <c r="C836" s="20"/>
    </row>
    <row r="837" spans="1:3" ht="14.25" customHeight="1" x14ac:dyDescent="0.35">
      <c r="A837" s="238"/>
      <c r="C837" s="20"/>
    </row>
    <row r="838" spans="1:3" ht="14.25" customHeight="1" x14ac:dyDescent="0.35">
      <c r="A838" s="238"/>
      <c r="C838" s="20"/>
    </row>
    <row r="839" spans="1:3" ht="14.25" customHeight="1" x14ac:dyDescent="0.35">
      <c r="A839" s="238"/>
      <c r="C839" s="20"/>
    </row>
    <row r="840" spans="1:3" ht="14.25" customHeight="1" x14ac:dyDescent="0.35">
      <c r="A840" s="238"/>
      <c r="C840" s="20"/>
    </row>
    <row r="841" spans="1:3" ht="14.25" customHeight="1" x14ac:dyDescent="0.35">
      <c r="A841" s="238"/>
      <c r="C841" s="20"/>
    </row>
    <row r="842" spans="1:3" ht="14.25" customHeight="1" x14ac:dyDescent="0.35">
      <c r="A842" s="238"/>
      <c r="C842" s="20"/>
    </row>
    <row r="843" spans="1:3" ht="14.25" customHeight="1" x14ac:dyDescent="0.35">
      <c r="A843" s="238"/>
      <c r="C843" s="20"/>
    </row>
    <row r="844" spans="1:3" ht="14.25" customHeight="1" x14ac:dyDescent="0.35">
      <c r="A844" s="238"/>
      <c r="C844" s="20"/>
    </row>
    <row r="845" spans="1:3" ht="14.25" customHeight="1" x14ac:dyDescent="0.35">
      <c r="A845" s="238"/>
      <c r="C845" s="20"/>
    </row>
    <row r="846" spans="1:3" ht="14.25" customHeight="1" x14ac:dyDescent="0.35">
      <c r="A846" s="238"/>
      <c r="C846" s="20"/>
    </row>
    <row r="847" spans="1:3" ht="14.25" customHeight="1" x14ac:dyDescent="0.35">
      <c r="A847" s="238"/>
      <c r="C847" s="20"/>
    </row>
    <row r="848" spans="1:3" ht="14.25" customHeight="1" x14ac:dyDescent="0.35">
      <c r="A848" s="238"/>
      <c r="C848" s="20"/>
    </row>
    <row r="849" spans="1:3" ht="14.25" customHeight="1" x14ac:dyDescent="0.35">
      <c r="A849" s="238"/>
      <c r="C849" s="20"/>
    </row>
    <row r="850" spans="1:3" ht="14.25" customHeight="1" x14ac:dyDescent="0.35">
      <c r="A850" s="238"/>
      <c r="C850" s="20"/>
    </row>
    <row r="851" spans="1:3" ht="14.25" customHeight="1" x14ac:dyDescent="0.35">
      <c r="A851" s="238"/>
      <c r="C851" s="20"/>
    </row>
    <row r="852" spans="1:3" ht="14.25" customHeight="1" x14ac:dyDescent="0.35">
      <c r="A852" s="238"/>
      <c r="C852" s="20"/>
    </row>
    <row r="853" spans="1:3" ht="14.25" customHeight="1" x14ac:dyDescent="0.35">
      <c r="A853" s="238"/>
      <c r="C853" s="20"/>
    </row>
    <row r="854" spans="1:3" ht="14.25" customHeight="1" x14ac:dyDescent="0.35">
      <c r="A854" s="238"/>
      <c r="C854" s="20"/>
    </row>
    <row r="855" spans="1:3" ht="14.25" customHeight="1" x14ac:dyDescent="0.35">
      <c r="A855" s="238"/>
      <c r="C855" s="20"/>
    </row>
    <row r="856" spans="1:3" ht="14.25" customHeight="1" x14ac:dyDescent="0.35">
      <c r="A856" s="238"/>
      <c r="C856" s="20"/>
    </row>
    <row r="857" spans="1:3" ht="14.25" customHeight="1" x14ac:dyDescent="0.35">
      <c r="A857" s="238"/>
      <c r="C857" s="20"/>
    </row>
    <row r="858" spans="1:3" ht="14.25" customHeight="1" x14ac:dyDescent="0.35">
      <c r="A858" s="238"/>
      <c r="C858" s="20"/>
    </row>
    <row r="859" spans="1:3" ht="14.25" customHeight="1" x14ac:dyDescent="0.35">
      <c r="A859" s="238"/>
      <c r="C859" s="20"/>
    </row>
    <row r="860" spans="1:3" ht="14.25" customHeight="1" x14ac:dyDescent="0.35">
      <c r="A860" s="238"/>
      <c r="C860" s="20"/>
    </row>
    <row r="861" spans="1:3" ht="14.25" customHeight="1" x14ac:dyDescent="0.35">
      <c r="A861" s="238"/>
      <c r="C861" s="20"/>
    </row>
    <row r="862" spans="1:3" ht="14.25" customHeight="1" x14ac:dyDescent="0.35">
      <c r="A862" s="238"/>
      <c r="C862" s="20"/>
    </row>
    <row r="863" spans="1:3" ht="14.25" customHeight="1" x14ac:dyDescent="0.35">
      <c r="A863" s="238"/>
      <c r="C863" s="20"/>
    </row>
    <row r="864" spans="1:3" ht="14.25" customHeight="1" x14ac:dyDescent="0.35">
      <c r="A864" s="238"/>
      <c r="C864" s="20"/>
    </row>
    <row r="865" spans="1:3" ht="14.25" customHeight="1" x14ac:dyDescent="0.35">
      <c r="A865" s="238"/>
      <c r="C865" s="20"/>
    </row>
    <row r="866" spans="1:3" ht="14.25" customHeight="1" x14ac:dyDescent="0.35">
      <c r="A866" s="238"/>
      <c r="C866" s="20"/>
    </row>
    <row r="867" spans="1:3" ht="14.25" customHeight="1" x14ac:dyDescent="0.35">
      <c r="A867" s="238"/>
      <c r="C867" s="20"/>
    </row>
    <row r="868" spans="1:3" ht="14.25" customHeight="1" x14ac:dyDescent="0.35">
      <c r="A868" s="238"/>
      <c r="C868" s="20"/>
    </row>
    <row r="869" spans="1:3" ht="14.25" customHeight="1" x14ac:dyDescent="0.35">
      <c r="A869" s="238"/>
      <c r="C869" s="20"/>
    </row>
    <row r="870" spans="1:3" ht="14.25" customHeight="1" x14ac:dyDescent="0.35">
      <c r="A870" s="238"/>
      <c r="C870" s="20"/>
    </row>
    <row r="871" spans="1:3" ht="14.25" customHeight="1" x14ac:dyDescent="0.35">
      <c r="A871" s="238"/>
      <c r="C871" s="20"/>
    </row>
    <row r="872" spans="1:3" ht="14.25" customHeight="1" x14ac:dyDescent="0.35">
      <c r="A872" s="238"/>
      <c r="C872" s="20"/>
    </row>
    <row r="873" spans="1:3" ht="14.25" customHeight="1" x14ac:dyDescent="0.35">
      <c r="A873" s="238"/>
      <c r="C873" s="20"/>
    </row>
    <row r="874" spans="1:3" ht="14.25" customHeight="1" x14ac:dyDescent="0.35">
      <c r="A874" s="238"/>
      <c r="C874" s="20"/>
    </row>
    <row r="875" spans="1:3" ht="14.25" customHeight="1" x14ac:dyDescent="0.35">
      <c r="A875" s="238"/>
      <c r="C875" s="20"/>
    </row>
    <row r="876" spans="1:3" ht="14.25" customHeight="1" x14ac:dyDescent="0.35">
      <c r="A876" s="238"/>
      <c r="C876" s="20"/>
    </row>
    <row r="877" spans="1:3" ht="14.25" customHeight="1" x14ac:dyDescent="0.35">
      <c r="A877" s="238"/>
      <c r="C877" s="20"/>
    </row>
    <row r="878" spans="1:3" ht="14.25" customHeight="1" x14ac:dyDescent="0.35">
      <c r="A878" s="238"/>
      <c r="C878" s="20"/>
    </row>
    <row r="879" spans="1:3" ht="14.25" customHeight="1" x14ac:dyDescent="0.35">
      <c r="A879" s="238"/>
      <c r="C879" s="20"/>
    </row>
    <row r="880" spans="1:3" ht="14.25" customHeight="1" x14ac:dyDescent="0.35">
      <c r="A880" s="238"/>
      <c r="C880" s="20"/>
    </row>
    <row r="881" spans="1:3" ht="14.25" customHeight="1" x14ac:dyDescent="0.35">
      <c r="A881" s="238"/>
      <c r="C881" s="20"/>
    </row>
    <row r="882" spans="1:3" ht="14.25" customHeight="1" x14ac:dyDescent="0.35">
      <c r="A882" s="238"/>
      <c r="C882" s="20"/>
    </row>
    <row r="883" spans="1:3" ht="14.25" customHeight="1" x14ac:dyDescent="0.35">
      <c r="A883" s="238"/>
      <c r="C883" s="20"/>
    </row>
    <row r="884" spans="1:3" ht="14.25" customHeight="1" x14ac:dyDescent="0.35">
      <c r="A884" s="238"/>
      <c r="C884" s="20"/>
    </row>
    <row r="885" spans="1:3" ht="14.25" customHeight="1" x14ac:dyDescent="0.35">
      <c r="A885" s="238"/>
      <c r="C885" s="20"/>
    </row>
    <row r="886" spans="1:3" ht="14.25" customHeight="1" x14ac:dyDescent="0.35">
      <c r="A886" s="238"/>
      <c r="C886" s="20"/>
    </row>
    <row r="887" spans="1:3" ht="14.25" customHeight="1" x14ac:dyDescent="0.35">
      <c r="A887" s="238"/>
      <c r="C887" s="20"/>
    </row>
    <row r="888" spans="1:3" ht="14.25" customHeight="1" x14ac:dyDescent="0.35">
      <c r="A888" s="238"/>
      <c r="C888" s="20"/>
    </row>
    <row r="889" spans="1:3" ht="14.25" customHeight="1" x14ac:dyDescent="0.35">
      <c r="A889" s="238"/>
      <c r="C889" s="20"/>
    </row>
    <row r="890" spans="1:3" ht="14.25" customHeight="1" x14ac:dyDescent="0.35">
      <c r="A890" s="238"/>
      <c r="C890" s="20"/>
    </row>
    <row r="891" spans="1:3" ht="14.25" customHeight="1" x14ac:dyDescent="0.35">
      <c r="A891" s="238"/>
      <c r="C891" s="20"/>
    </row>
    <row r="892" spans="1:3" ht="14.25" customHeight="1" x14ac:dyDescent="0.35">
      <c r="A892" s="238"/>
      <c r="C892" s="20"/>
    </row>
    <row r="893" spans="1:3" ht="14.25" customHeight="1" x14ac:dyDescent="0.35">
      <c r="A893" s="238"/>
      <c r="C893" s="20"/>
    </row>
    <row r="894" spans="1:3" ht="14.25" customHeight="1" x14ac:dyDescent="0.35">
      <c r="A894" s="238"/>
      <c r="C894" s="20"/>
    </row>
    <row r="895" spans="1:3" ht="14.25" customHeight="1" x14ac:dyDescent="0.35">
      <c r="A895" s="238"/>
      <c r="C895" s="20"/>
    </row>
    <row r="896" spans="1:3" ht="14.25" customHeight="1" x14ac:dyDescent="0.35">
      <c r="A896" s="238"/>
      <c r="C896" s="20"/>
    </row>
    <row r="897" spans="1:3" ht="14.25" customHeight="1" x14ac:dyDescent="0.35">
      <c r="A897" s="238"/>
      <c r="C897" s="20"/>
    </row>
    <row r="898" spans="1:3" ht="14.25" customHeight="1" x14ac:dyDescent="0.35">
      <c r="A898" s="238"/>
      <c r="C898" s="20"/>
    </row>
    <row r="899" spans="1:3" ht="14.25" customHeight="1" x14ac:dyDescent="0.35">
      <c r="A899" s="238"/>
      <c r="C899" s="20"/>
    </row>
    <row r="900" spans="1:3" ht="14.25" customHeight="1" x14ac:dyDescent="0.35">
      <c r="A900" s="238"/>
      <c r="C900" s="20"/>
    </row>
    <row r="901" spans="1:3" ht="14.25" customHeight="1" x14ac:dyDescent="0.35">
      <c r="A901" s="238"/>
      <c r="C901" s="20"/>
    </row>
    <row r="902" spans="1:3" ht="14.25" customHeight="1" x14ac:dyDescent="0.35">
      <c r="A902" s="238"/>
      <c r="C902" s="20"/>
    </row>
    <row r="903" spans="1:3" ht="14.25" customHeight="1" x14ac:dyDescent="0.35">
      <c r="A903" s="238"/>
      <c r="C903" s="20"/>
    </row>
    <row r="904" spans="1:3" ht="14.25" customHeight="1" x14ac:dyDescent="0.35">
      <c r="A904" s="238"/>
      <c r="C904" s="20"/>
    </row>
    <row r="905" spans="1:3" ht="14.25" customHeight="1" x14ac:dyDescent="0.35">
      <c r="A905" s="238"/>
      <c r="C905" s="20"/>
    </row>
    <row r="906" spans="1:3" ht="14.25" customHeight="1" x14ac:dyDescent="0.35">
      <c r="A906" s="238"/>
      <c r="C906" s="20"/>
    </row>
    <row r="907" spans="1:3" ht="14.25" customHeight="1" x14ac:dyDescent="0.35">
      <c r="A907" s="238"/>
      <c r="C907" s="20"/>
    </row>
    <row r="908" spans="1:3" ht="14.25" customHeight="1" x14ac:dyDescent="0.35">
      <c r="A908" s="238"/>
      <c r="C908" s="20"/>
    </row>
    <row r="909" spans="1:3" ht="14.25" customHeight="1" x14ac:dyDescent="0.35">
      <c r="A909" s="238"/>
      <c r="C909" s="20"/>
    </row>
    <row r="910" spans="1:3" ht="14.25" customHeight="1" x14ac:dyDescent="0.35">
      <c r="A910" s="238"/>
      <c r="C910" s="20"/>
    </row>
    <row r="911" spans="1:3" ht="14.25" customHeight="1" x14ac:dyDescent="0.35">
      <c r="A911" s="238"/>
      <c r="C911" s="20"/>
    </row>
    <row r="912" spans="1:3" ht="14.25" customHeight="1" x14ac:dyDescent="0.35">
      <c r="A912" s="238"/>
      <c r="C912" s="20"/>
    </row>
    <row r="913" spans="1:3" ht="14.25" customHeight="1" x14ac:dyDescent="0.35">
      <c r="A913" s="238"/>
      <c r="C913" s="20"/>
    </row>
    <row r="914" spans="1:3" ht="14.25" customHeight="1" x14ac:dyDescent="0.35">
      <c r="A914" s="238"/>
      <c r="C914" s="20"/>
    </row>
    <row r="915" spans="1:3" ht="14.25" customHeight="1" x14ac:dyDescent="0.35">
      <c r="A915" s="238"/>
      <c r="C915" s="20"/>
    </row>
    <row r="916" spans="1:3" ht="14.25" customHeight="1" x14ac:dyDescent="0.35">
      <c r="A916" s="238"/>
      <c r="C916" s="20"/>
    </row>
    <row r="917" spans="1:3" ht="14.25" customHeight="1" x14ac:dyDescent="0.35">
      <c r="A917" s="238"/>
      <c r="C917" s="20"/>
    </row>
    <row r="918" spans="1:3" ht="14.25" customHeight="1" x14ac:dyDescent="0.35">
      <c r="A918" s="238"/>
      <c r="C918" s="20"/>
    </row>
    <row r="919" spans="1:3" ht="14.25" customHeight="1" x14ac:dyDescent="0.35">
      <c r="A919" s="238"/>
      <c r="C919" s="20"/>
    </row>
    <row r="920" spans="1:3" ht="14.25" customHeight="1" x14ac:dyDescent="0.35">
      <c r="A920" s="238"/>
      <c r="C920" s="20"/>
    </row>
    <row r="921" spans="1:3" ht="14.25" customHeight="1" x14ac:dyDescent="0.35">
      <c r="A921" s="238"/>
      <c r="C921" s="20"/>
    </row>
    <row r="922" spans="1:3" ht="14.25" customHeight="1" x14ac:dyDescent="0.35">
      <c r="A922" s="238"/>
      <c r="C922" s="20"/>
    </row>
    <row r="923" spans="1:3" ht="14.25" customHeight="1" x14ac:dyDescent="0.35">
      <c r="A923" s="238"/>
      <c r="C923" s="20"/>
    </row>
    <row r="924" spans="1:3" ht="14.25" customHeight="1" x14ac:dyDescent="0.35">
      <c r="A924" s="238"/>
      <c r="C924" s="20"/>
    </row>
    <row r="925" spans="1:3" ht="14.25" customHeight="1" x14ac:dyDescent="0.35">
      <c r="A925" s="238"/>
      <c r="C925" s="20"/>
    </row>
    <row r="926" spans="1:3" ht="14.25" customHeight="1" x14ac:dyDescent="0.35">
      <c r="A926" s="238"/>
      <c r="C926" s="20"/>
    </row>
    <row r="927" spans="1:3" ht="14.25" customHeight="1" x14ac:dyDescent="0.35">
      <c r="A927" s="238"/>
      <c r="C927" s="20"/>
    </row>
    <row r="928" spans="1:3" ht="14.25" customHeight="1" x14ac:dyDescent="0.35">
      <c r="A928" s="238"/>
      <c r="C928" s="20"/>
    </row>
    <row r="929" spans="1:3" ht="14.25" customHeight="1" x14ac:dyDescent="0.35">
      <c r="A929" s="238"/>
      <c r="C929" s="20"/>
    </row>
    <row r="930" spans="1:3" ht="14.25" customHeight="1" x14ac:dyDescent="0.35">
      <c r="A930" s="238"/>
      <c r="C930" s="20"/>
    </row>
    <row r="931" spans="1:3" ht="14.25" customHeight="1" x14ac:dyDescent="0.35">
      <c r="A931" s="238"/>
      <c r="C931" s="20"/>
    </row>
    <row r="932" spans="1:3" ht="14.25" customHeight="1" x14ac:dyDescent="0.35">
      <c r="A932" s="238"/>
      <c r="C932" s="20"/>
    </row>
    <row r="933" spans="1:3" ht="14.25" customHeight="1" x14ac:dyDescent="0.35">
      <c r="A933" s="238"/>
      <c r="C933" s="20"/>
    </row>
    <row r="934" spans="1:3" ht="14.25" customHeight="1" x14ac:dyDescent="0.35">
      <c r="A934" s="238"/>
      <c r="C934" s="20"/>
    </row>
    <row r="935" spans="1:3" ht="14.25" customHeight="1" x14ac:dyDescent="0.35">
      <c r="A935" s="238"/>
      <c r="C935" s="20"/>
    </row>
    <row r="936" spans="1:3" ht="14.25" customHeight="1" x14ac:dyDescent="0.35">
      <c r="A936" s="238"/>
      <c r="C936" s="20"/>
    </row>
    <row r="937" spans="1:3" ht="14.25" customHeight="1" x14ac:dyDescent="0.35">
      <c r="A937" s="238"/>
      <c r="C937" s="20"/>
    </row>
    <row r="938" spans="1:3" ht="14.25" customHeight="1" x14ac:dyDescent="0.35">
      <c r="A938" s="238"/>
      <c r="C938" s="20"/>
    </row>
    <row r="939" spans="1:3" ht="14.25" customHeight="1" x14ac:dyDescent="0.35">
      <c r="A939" s="238"/>
      <c r="C939" s="20"/>
    </row>
    <row r="940" spans="1:3" ht="14.25" customHeight="1" x14ac:dyDescent="0.35">
      <c r="A940" s="238"/>
      <c r="C940" s="20"/>
    </row>
    <row r="941" spans="1:3" ht="14.25" customHeight="1" x14ac:dyDescent="0.35">
      <c r="A941" s="238"/>
      <c r="C941" s="20"/>
    </row>
    <row r="942" spans="1:3" ht="14.25" customHeight="1" x14ac:dyDescent="0.35">
      <c r="A942" s="238"/>
      <c r="C942" s="20"/>
    </row>
    <row r="943" spans="1:3" ht="14.25" customHeight="1" x14ac:dyDescent="0.35">
      <c r="A943" s="238"/>
      <c r="C943" s="20"/>
    </row>
    <row r="944" spans="1:3" ht="14.25" customHeight="1" x14ac:dyDescent="0.35">
      <c r="A944" s="238"/>
      <c r="C944" s="20"/>
    </row>
    <row r="945" spans="1:3" ht="14.25" customHeight="1" x14ac:dyDescent="0.35">
      <c r="A945" s="238"/>
      <c r="C945" s="20"/>
    </row>
    <row r="946" spans="1:3" ht="14.25" customHeight="1" x14ac:dyDescent="0.35">
      <c r="A946" s="238"/>
      <c r="C946" s="20"/>
    </row>
    <row r="947" spans="1:3" ht="14.25" customHeight="1" x14ac:dyDescent="0.35">
      <c r="A947" s="238"/>
      <c r="C947" s="20"/>
    </row>
    <row r="948" spans="1:3" ht="14.25" customHeight="1" x14ac:dyDescent="0.35">
      <c r="A948" s="238"/>
      <c r="C948" s="20"/>
    </row>
    <row r="949" spans="1:3" ht="14.25" customHeight="1" x14ac:dyDescent="0.35">
      <c r="A949" s="238"/>
      <c r="C949" s="20"/>
    </row>
    <row r="950" spans="1:3" ht="14.25" customHeight="1" x14ac:dyDescent="0.35">
      <c r="A950" s="238"/>
      <c r="C950" s="20"/>
    </row>
    <row r="951" spans="1:3" ht="14.25" customHeight="1" x14ac:dyDescent="0.35">
      <c r="A951" s="238"/>
      <c r="C951" s="20"/>
    </row>
    <row r="952" spans="1:3" ht="14.25" customHeight="1" x14ac:dyDescent="0.35">
      <c r="A952" s="238"/>
      <c r="C952" s="20"/>
    </row>
    <row r="953" spans="1:3" ht="14.25" customHeight="1" x14ac:dyDescent="0.35">
      <c r="A953" s="238"/>
      <c r="C953" s="20"/>
    </row>
    <row r="954" spans="1:3" ht="14.25" customHeight="1" x14ac:dyDescent="0.35">
      <c r="A954" s="238"/>
      <c r="C954" s="20"/>
    </row>
    <row r="955" spans="1:3" ht="14.25" customHeight="1" x14ac:dyDescent="0.35">
      <c r="A955" s="238"/>
      <c r="C955" s="20"/>
    </row>
    <row r="956" spans="1:3" ht="14.25" customHeight="1" x14ac:dyDescent="0.35">
      <c r="A956" s="238"/>
      <c r="C956" s="20"/>
    </row>
    <row r="957" spans="1:3" ht="14.25" customHeight="1" x14ac:dyDescent="0.35">
      <c r="A957" s="238"/>
      <c r="C957" s="20"/>
    </row>
    <row r="958" spans="1:3" ht="14.25" customHeight="1" x14ac:dyDescent="0.35">
      <c r="A958" s="238"/>
      <c r="C958" s="20"/>
    </row>
    <row r="959" spans="1:3" ht="14.25" customHeight="1" x14ac:dyDescent="0.35">
      <c r="A959" s="238"/>
      <c r="C959" s="20"/>
    </row>
    <row r="960" spans="1:3" ht="14.25" customHeight="1" x14ac:dyDescent="0.35">
      <c r="A960" s="238"/>
      <c r="C960" s="20"/>
    </row>
    <row r="961" spans="1:3" ht="14.25" customHeight="1" x14ac:dyDescent="0.35">
      <c r="A961" s="238"/>
      <c r="C961" s="20"/>
    </row>
    <row r="962" spans="1:3" ht="14.25" customHeight="1" x14ac:dyDescent="0.35">
      <c r="A962" s="238"/>
      <c r="C962" s="20"/>
    </row>
    <row r="963" spans="1:3" ht="14.25" customHeight="1" x14ac:dyDescent="0.35">
      <c r="A963" s="238"/>
      <c r="C963" s="20"/>
    </row>
    <row r="964" spans="1:3" ht="14.25" customHeight="1" x14ac:dyDescent="0.35">
      <c r="A964" s="238"/>
      <c r="C964" s="20"/>
    </row>
    <row r="965" spans="1:3" ht="14.25" customHeight="1" x14ac:dyDescent="0.35">
      <c r="A965" s="238"/>
      <c r="C965" s="20"/>
    </row>
    <row r="966" spans="1:3" ht="14.25" customHeight="1" x14ac:dyDescent="0.35">
      <c r="A966" s="238"/>
      <c r="C966" s="20"/>
    </row>
    <row r="967" spans="1:3" ht="14.25" customHeight="1" x14ac:dyDescent="0.35">
      <c r="A967" s="238"/>
      <c r="C967" s="20"/>
    </row>
    <row r="968" spans="1:3" ht="14.25" customHeight="1" x14ac:dyDescent="0.35">
      <c r="A968" s="238"/>
      <c r="C968" s="20"/>
    </row>
    <row r="969" spans="1:3" ht="14.25" customHeight="1" x14ac:dyDescent="0.35">
      <c r="A969" s="238"/>
      <c r="C969" s="20"/>
    </row>
    <row r="970" spans="1:3" ht="14.25" customHeight="1" x14ac:dyDescent="0.35">
      <c r="A970" s="238"/>
      <c r="C970" s="20"/>
    </row>
    <row r="971" spans="1:3" ht="14.25" customHeight="1" x14ac:dyDescent="0.35">
      <c r="A971" s="238"/>
      <c r="C971" s="20"/>
    </row>
    <row r="972" spans="1:3" ht="14.25" customHeight="1" x14ac:dyDescent="0.35">
      <c r="A972" s="238"/>
      <c r="C972" s="20"/>
    </row>
    <row r="973" spans="1:3" ht="14.25" customHeight="1" x14ac:dyDescent="0.35">
      <c r="A973" s="238"/>
      <c r="C973" s="20"/>
    </row>
    <row r="974" spans="1:3" ht="14.25" customHeight="1" x14ac:dyDescent="0.35">
      <c r="A974" s="238"/>
      <c r="C974" s="20"/>
    </row>
    <row r="975" spans="1:3" ht="14.25" customHeight="1" x14ac:dyDescent="0.35">
      <c r="A975" s="238"/>
      <c r="C975" s="20"/>
    </row>
    <row r="976" spans="1:3" ht="14.25" customHeight="1" x14ac:dyDescent="0.35">
      <c r="A976" s="238"/>
      <c r="C976" s="20"/>
    </row>
    <row r="977" spans="1:3" ht="14.25" customHeight="1" x14ac:dyDescent="0.35">
      <c r="A977" s="238"/>
      <c r="C977" s="20"/>
    </row>
    <row r="978" spans="1:3" ht="14.25" customHeight="1" x14ac:dyDescent="0.35">
      <c r="A978" s="238"/>
      <c r="C978" s="20"/>
    </row>
    <row r="979" spans="1:3" ht="14.25" customHeight="1" x14ac:dyDescent="0.35">
      <c r="A979" s="238"/>
      <c r="C979" s="20"/>
    </row>
    <row r="980" spans="1:3" ht="14.25" customHeight="1" x14ac:dyDescent="0.35">
      <c r="A980" s="238"/>
      <c r="C980" s="20"/>
    </row>
    <row r="981" spans="1:3" ht="14.25" customHeight="1" x14ac:dyDescent="0.35">
      <c r="A981" s="238"/>
      <c r="C981" s="20"/>
    </row>
    <row r="982" spans="1:3" ht="14.25" customHeight="1" x14ac:dyDescent="0.35">
      <c r="A982" s="238"/>
      <c r="C982" s="20"/>
    </row>
    <row r="983" spans="1:3" ht="14.25" customHeight="1" x14ac:dyDescent="0.35">
      <c r="A983" s="238"/>
      <c r="C983" s="20"/>
    </row>
    <row r="984" spans="1:3" ht="14.25" customHeight="1" x14ac:dyDescent="0.35">
      <c r="A984" s="238"/>
      <c r="C984" s="20"/>
    </row>
    <row r="985" spans="1:3" ht="14.25" customHeight="1" x14ac:dyDescent="0.35">
      <c r="A985" s="238"/>
      <c r="C985" s="20"/>
    </row>
    <row r="986" spans="1:3" ht="14.25" customHeight="1" x14ac:dyDescent="0.35">
      <c r="A986" s="238"/>
      <c r="C986" s="20"/>
    </row>
    <row r="987" spans="1:3" ht="14.25" customHeight="1" x14ac:dyDescent="0.35">
      <c r="A987" s="238"/>
      <c r="C987" s="20"/>
    </row>
    <row r="988" spans="1:3" ht="14.25" customHeight="1" x14ac:dyDescent="0.35">
      <c r="A988" s="238"/>
      <c r="C988" s="20"/>
    </row>
    <row r="989" spans="1:3" ht="14.25" customHeight="1" x14ac:dyDescent="0.35">
      <c r="A989" s="238"/>
      <c r="C989" s="20"/>
    </row>
    <row r="990" spans="1:3" ht="14.25" customHeight="1" x14ac:dyDescent="0.35">
      <c r="A990" s="238"/>
      <c r="C990" s="20"/>
    </row>
    <row r="991" spans="1:3" ht="14.25" customHeight="1" x14ac:dyDescent="0.35">
      <c r="A991" s="238"/>
      <c r="C991" s="20"/>
    </row>
    <row r="992" spans="1:3" ht="14.25" customHeight="1" x14ac:dyDescent="0.35">
      <c r="A992" s="238"/>
      <c r="C992" s="20"/>
    </row>
    <row r="993" spans="1:3" ht="14.25" customHeight="1" x14ac:dyDescent="0.35">
      <c r="A993" s="238"/>
      <c r="C993" s="20"/>
    </row>
    <row r="994" spans="1:3" ht="14.25" customHeight="1" x14ac:dyDescent="0.35">
      <c r="A994" s="238"/>
      <c r="C994" s="20"/>
    </row>
    <row r="995" spans="1:3" ht="14.25" customHeight="1" x14ac:dyDescent="0.35">
      <c r="A995" s="238"/>
      <c r="C995" s="20"/>
    </row>
    <row r="996" spans="1:3" ht="14.25" customHeight="1" x14ac:dyDescent="0.35">
      <c r="A996" s="238"/>
      <c r="C996" s="20"/>
    </row>
    <row r="997" spans="1:3" ht="14.25" customHeight="1" x14ac:dyDescent="0.35">
      <c r="A997" s="238"/>
      <c r="C997" s="20"/>
    </row>
    <row r="998" spans="1:3" ht="14.25" customHeight="1" x14ac:dyDescent="0.35">
      <c r="A998" s="238"/>
      <c r="C998" s="20"/>
    </row>
    <row r="999" spans="1:3" ht="14.25" customHeight="1" x14ac:dyDescent="0.35">
      <c r="A999" s="238"/>
      <c r="C999" s="20"/>
    </row>
    <row r="1000" spans="1:3" ht="14.25" customHeight="1" x14ac:dyDescent="0.35">
      <c r="A1000" s="238"/>
      <c r="C1000" s="20"/>
    </row>
  </sheetData>
  <sortState xmlns:xlrd2="http://schemas.microsoft.com/office/spreadsheetml/2017/richdata2" ref="G6:J25">
    <sortCondition ref="J6"/>
  </sortState>
  <mergeCells count="9">
    <mergeCell ref="H45:J45"/>
    <mergeCell ref="A1:J1"/>
    <mergeCell ref="A2:J2"/>
    <mergeCell ref="A3:J3"/>
    <mergeCell ref="I4:J4"/>
    <mergeCell ref="H29:J29"/>
    <mergeCell ref="H33:J33"/>
    <mergeCell ref="H37:J37"/>
    <mergeCell ref="H41:J41"/>
  </mergeCells>
  <printOptions horizontalCentered="1"/>
  <pageMargins left="0.43307086614173229" right="0.43307086614173229" top="0.55118110236220474" bottom="0.55118110236220474" header="0" footer="0"/>
  <pageSetup scale="8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24</vt:i4>
      </vt:variant>
    </vt:vector>
  </HeadingPairs>
  <TitlesOfParts>
    <vt:vector size="48" baseType="lpstr">
      <vt:lpstr>Main Page</vt:lpstr>
      <vt:lpstr>M. List</vt:lpstr>
      <vt:lpstr>IL</vt:lpstr>
      <vt:lpstr>PL day 1</vt:lpstr>
      <vt:lpstr>Team day 1</vt:lpstr>
      <vt:lpstr>T.Team (1)</vt:lpstr>
      <vt:lpstr>Ind Result (1)</vt:lpstr>
      <vt:lpstr>SUM DAY1</vt:lpstr>
      <vt:lpstr>IS</vt:lpstr>
      <vt:lpstr>PS day 2</vt:lpstr>
      <vt:lpstr>Team day 2</vt:lpstr>
      <vt:lpstr>Ind Result (2)</vt:lpstr>
      <vt:lpstr>T.Team (2)</vt:lpstr>
      <vt:lpstr>SUM DAY2</vt:lpstr>
      <vt:lpstr> Rings Peg Day 3</vt:lpstr>
      <vt:lpstr> Lemon Peg Day 3</vt:lpstr>
      <vt:lpstr>Relay (L)</vt:lpstr>
      <vt:lpstr>Relay (S)</vt:lpstr>
      <vt:lpstr>Ind Result (3)</vt:lpstr>
      <vt:lpstr>T.Team (3)</vt:lpstr>
      <vt:lpstr>SUM DAY3</vt:lpstr>
      <vt:lpstr>T Ind</vt:lpstr>
      <vt:lpstr>Team Total</vt:lpstr>
      <vt:lpstr>SUMMARY</vt:lpstr>
      <vt:lpstr>' Lemon Peg Day 3'!Print_Area</vt:lpstr>
      <vt:lpstr>' Rings Peg Day 3'!Print_Area</vt:lpstr>
      <vt:lpstr>IL!Print_Area</vt:lpstr>
      <vt:lpstr>'Ind Result (1)'!Print_Area</vt:lpstr>
      <vt:lpstr>'Ind Result (2)'!Print_Area</vt:lpstr>
      <vt:lpstr>'Ind Result (3)'!Print_Area</vt:lpstr>
      <vt:lpstr>IS!Print_Area</vt:lpstr>
      <vt:lpstr>'M. List'!Print_Area</vt:lpstr>
      <vt:lpstr>'Main Page'!Print_Area</vt:lpstr>
      <vt:lpstr>'PL day 1'!Print_Area</vt:lpstr>
      <vt:lpstr>'PS day 2'!Print_Area</vt:lpstr>
      <vt:lpstr>'Relay (L)'!Print_Area</vt:lpstr>
      <vt:lpstr>'Relay (S)'!Print_Area</vt:lpstr>
      <vt:lpstr>'SUM DAY1'!Print_Area</vt:lpstr>
      <vt:lpstr>'SUM DAY2'!Print_Area</vt:lpstr>
      <vt:lpstr>'SUM DAY3'!Print_Area</vt:lpstr>
      <vt:lpstr>SUMMARY!Print_Area</vt:lpstr>
      <vt:lpstr>'T Ind'!Print_Area</vt:lpstr>
      <vt:lpstr>'T.Team (1)'!Print_Area</vt:lpstr>
      <vt:lpstr>'T.Team (2)'!Print_Area</vt:lpstr>
      <vt:lpstr>'T.Team (3)'!Print_Area</vt:lpstr>
      <vt:lpstr>'Team day 1'!Print_Area</vt:lpstr>
      <vt:lpstr>'Team day 2'!Print_Area</vt:lpstr>
      <vt:lpstr>'Team Total'!Print_Area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Baker Alsmawy</dc:creator>
  <cp:lastModifiedBy>بكر الصماوي</cp:lastModifiedBy>
  <cp:lastPrinted>2026-09-16T09:23:00Z</cp:lastPrinted>
  <dcterms:created xsi:type="dcterms:W3CDTF">2026-01-25T12:30:41Z</dcterms:created>
  <dcterms:modified xsi:type="dcterms:W3CDTF">2026-09-16T09:43:41Z</dcterms:modified>
</cp:coreProperties>
</file>